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3040" windowHeight="9336" firstSheet="1" activeTab="6"/>
  </bookViews>
  <sheets>
    <sheet name="GW差異" sheetId="15" r:id="rId1"/>
    <sheet name="馬達" sheetId="2" r:id="rId2"/>
    <sheet name="批次馬達CAD" sheetId="3" r:id="rId3"/>
    <sheet name="批量電路圖" sheetId="11" state="hidden" r:id="rId4"/>
    <sheet name="HMI_IO列表" sheetId="12" r:id="rId5"/>
    <sheet name="批次IO_CAD" sheetId="13" r:id="rId6"/>
    <sheet name="DI" sheetId="6" r:id="rId7"/>
    <sheet name="DO" sheetId="7" r:id="rId8"/>
    <sheet name="AI" sheetId="8" r:id="rId9"/>
    <sheet name="AO" sheetId="9" r:id="rId10"/>
    <sheet name="輔機" sheetId="16" r:id="rId11"/>
    <sheet name="熱板" sheetId="17" r:id="rId12"/>
    <sheet name="靜電棒" sheetId="18" r:id="rId13"/>
  </sheets>
  <definedNames>
    <definedName name="_xlnm._FilterDatabase" localSheetId="6" hidden="1">DI!$D$6:$BC$70</definedName>
    <definedName name="_xlnm._FilterDatabase" localSheetId="7" hidden="1">DO!$D$6:$BC$70</definedName>
    <definedName name="_xlnm._FilterDatabase" localSheetId="5" hidden="1">批次IO_CAD!$H$7:$J$12757</definedName>
    <definedName name="_xlnm._FilterDatabase" localSheetId="2" hidden="1">批次馬達CAD!$R$8:$AV$61</definedName>
    <definedName name="_xlnm._FilterDatabase" localSheetId="3" hidden="1">批量電路圖!$D$4:$K$4004</definedName>
    <definedName name="_xlnm._FilterDatabase" localSheetId="1" hidden="1">馬達!$Q$5:$AU$68</definedName>
    <definedName name="AC_1P">#REF!</definedName>
    <definedName name="AC_2P">#REF!</definedName>
    <definedName name="AC_3P">#REF!</definedName>
    <definedName name="DC_1P">#REF!</definedName>
    <definedName name="DC_2P">#REF!</definedName>
    <definedName name="HG_KR系列">#REF!</definedName>
    <definedName name="HG_MR系列">#REF!</definedName>
    <definedName name="HG_SR系列">#REF!</definedName>
    <definedName name="SGLFW線馬">#REF!</definedName>
    <definedName name="SGM7A">#REF!</definedName>
    <definedName name="SGM7G">#REF!</definedName>
    <definedName name="SGM7J">#REF!</definedName>
    <definedName name="英文">#REF!</definedName>
    <definedName name="馬達類別">#REF!</definedName>
    <definedName name="電流類別">#REF!</definedName>
  </definedNames>
  <calcPr calcId="152511"/>
</workbook>
</file>

<file path=xl/calcChain.xml><?xml version="1.0" encoding="utf-8"?>
<calcChain xmlns="http://schemas.openxmlformats.org/spreadsheetml/2006/main">
  <c r="K38" i="17" l="1"/>
  <c r="K32" i="17"/>
  <c r="J39" i="17"/>
  <c r="J38" i="17"/>
  <c r="J40" i="17"/>
  <c r="J41" i="17"/>
  <c r="J34" i="17"/>
  <c r="J35" i="17"/>
  <c r="J36" i="17"/>
  <c r="J37" i="17"/>
  <c r="J33" i="17"/>
  <c r="J32" i="17"/>
  <c r="G32" i="17"/>
  <c r="M42" i="16" l="1"/>
  <c r="P42" i="16" s="1"/>
  <c r="M36" i="16"/>
  <c r="P36" i="16" s="1"/>
  <c r="M35" i="16"/>
  <c r="P35" i="16" s="1"/>
  <c r="M34" i="16"/>
  <c r="P34" i="16" s="1"/>
  <c r="M29" i="16"/>
  <c r="P29" i="16" s="1"/>
  <c r="P28" i="16"/>
  <c r="R28" i="16" s="1"/>
  <c r="M28" i="16"/>
  <c r="M27" i="16"/>
  <c r="P27" i="16" s="1"/>
  <c r="Q27" i="16" s="1"/>
  <c r="M26" i="16"/>
  <c r="P26" i="16" s="1"/>
  <c r="P21" i="16"/>
  <c r="S21" i="16" s="1"/>
  <c r="P20" i="16"/>
  <c r="S20" i="16" s="1"/>
  <c r="P19" i="16"/>
  <c r="Q19" i="16" s="1"/>
  <c r="P18" i="16"/>
  <c r="T18" i="16" s="1"/>
  <c r="P10" i="16"/>
  <c r="S10" i="16" s="1"/>
  <c r="P9" i="16"/>
  <c r="R9" i="16" s="1"/>
  <c r="P8" i="16"/>
  <c r="S8" i="16" s="1"/>
  <c r="P7" i="16"/>
  <c r="S7" i="16" s="1"/>
  <c r="P6" i="16"/>
  <c r="S6" i="16" s="1"/>
  <c r="P5" i="16"/>
  <c r="R5" i="16" s="1"/>
  <c r="P4" i="16"/>
  <c r="S4" i="16" s="1"/>
  <c r="AF67" i="6"/>
  <c r="Q20" i="16" l="1"/>
  <c r="Q23" i="16" s="1"/>
  <c r="R20" i="16"/>
  <c r="S42" i="16"/>
  <c r="S45" i="16" s="1"/>
  <c r="Q54" i="16" s="1"/>
  <c r="R42" i="16"/>
  <c r="R45" i="16" s="1"/>
  <c r="Q42" i="16"/>
  <c r="Q45" i="16" s="1"/>
  <c r="R36" i="16"/>
  <c r="S36" i="16"/>
  <c r="Q36" i="16"/>
  <c r="T21" i="16"/>
  <c r="T23" i="16" s="1"/>
  <c r="R19" i="16"/>
  <c r="S19" i="16"/>
  <c r="S29" i="16"/>
  <c r="R29" i="16"/>
  <c r="Q29" i="16"/>
  <c r="R34" i="16"/>
  <c r="R38" i="16" s="1"/>
  <c r="S34" i="16"/>
  <c r="Q34" i="16"/>
  <c r="S35" i="16"/>
  <c r="R35" i="16"/>
  <c r="Q35" i="16"/>
  <c r="R26" i="16"/>
  <c r="S26" i="16"/>
  <c r="Q26" i="16"/>
  <c r="S23" i="16"/>
  <c r="Q7" i="16"/>
  <c r="S28" i="16"/>
  <c r="R18" i="16"/>
  <c r="Q6" i="16"/>
  <c r="Q10" i="16"/>
  <c r="R27" i="16"/>
  <c r="R4" i="16"/>
  <c r="R6" i="16"/>
  <c r="R8" i="16"/>
  <c r="R10" i="16"/>
  <c r="S27" i="16"/>
  <c r="Q5" i="16"/>
  <c r="S5" i="16"/>
  <c r="S9" i="16"/>
  <c r="Q4" i="16"/>
  <c r="Q8" i="16"/>
  <c r="Q9" i="16"/>
  <c r="Q28" i="16"/>
  <c r="R7" i="16"/>
  <c r="Q31" i="16" l="1"/>
  <c r="S12" i="16"/>
  <c r="Q49" i="16" s="1"/>
  <c r="R23" i="16"/>
  <c r="Q50" i="16" s="1"/>
  <c r="Q38" i="16"/>
  <c r="S38" i="16"/>
  <c r="Q53" i="16" s="1"/>
  <c r="R12" i="16"/>
  <c r="S31" i="16"/>
  <c r="Q52" i="16" s="1"/>
  <c r="R31" i="16"/>
  <c r="Q12" i="16"/>
  <c r="Q57" i="16" l="1"/>
  <c r="N19" i="6"/>
  <c r="N20" i="6"/>
  <c r="R10" i="3" l="1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9" i="3"/>
  <c r="S10" i="3"/>
  <c r="T10" i="3"/>
  <c r="AI10" i="3" s="1"/>
  <c r="U10" i="3"/>
  <c r="Z10" i="3" s="1"/>
  <c r="AA10" i="3" s="1"/>
  <c r="V10" i="3"/>
  <c r="W10" i="3"/>
  <c r="Y10" i="3"/>
  <c r="AK10" i="3"/>
  <c r="AP10" i="3"/>
  <c r="AR10" i="3"/>
  <c r="S11" i="3"/>
  <c r="T11" i="3"/>
  <c r="AG11" i="3" s="1"/>
  <c r="U11" i="3"/>
  <c r="Z11" i="3" s="1"/>
  <c r="AA11" i="3" s="1"/>
  <c r="V11" i="3"/>
  <c r="W11" i="3"/>
  <c r="Y11" i="3"/>
  <c r="AK11" i="3"/>
  <c r="AP11" i="3"/>
  <c r="AR11" i="3"/>
  <c r="S12" i="3"/>
  <c r="T12" i="3"/>
  <c r="AB12" i="3" s="1"/>
  <c r="U12" i="3"/>
  <c r="Z12" i="3" s="1"/>
  <c r="AA12" i="3" s="1"/>
  <c r="V12" i="3"/>
  <c r="W12" i="3"/>
  <c r="Y12" i="3"/>
  <c r="AK12" i="3"/>
  <c r="AP12" i="3"/>
  <c r="AR12" i="3"/>
  <c r="S13" i="3"/>
  <c r="T13" i="3"/>
  <c r="AC13" i="3" s="1"/>
  <c r="U13" i="3"/>
  <c r="Z13" i="3" s="1"/>
  <c r="AA13" i="3" s="1"/>
  <c r="V13" i="3"/>
  <c r="W13" i="3"/>
  <c r="Y13" i="3"/>
  <c r="AK13" i="3"/>
  <c r="AP13" i="3"/>
  <c r="AR13" i="3"/>
  <c r="S14" i="3"/>
  <c r="T14" i="3"/>
  <c r="AI14" i="3" s="1"/>
  <c r="U14" i="3"/>
  <c r="Z14" i="3" s="1"/>
  <c r="AA14" i="3" s="1"/>
  <c r="V14" i="3"/>
  <c r="W14" i="3"/>
  <c r="Y14" i="3"/>
  <c r="AK14" i="3"/>
  <c r="AP14" i="3"/>
  <c r="AR14" i="3"/>
  <c r="S15" i="3"/>
  <c r="T15" i="3"/>
  <c r="AG15" i="3" s="1"/>
  <c r="U15" i="3"/>
  <c r="Z15" i="3" s="1"/>
  <c r="AA15" i="3" s="1"/>
  <c r="V15" i="3"/>
  <c r="W15" i="3"/>
  <c r="Y15" i="3"/>
  <c r="AK15" i="3"/>
  <c r="AP15" i="3"/>
  <c r="AR15" i="3"/>
  <c r="S16" i="3"/>
  <c r="T16" i="3"/>
  <c r="AD16" i="3" s="1"/>
  <c r="U16" i="3"/>
  <c r="Z16" i="3" s="1"/>
  <c r="AA16" i="3" s="1"/>
  <c r="V16" i="3"/>
  <c r="W16" i="3"/>
  <c r="Y16" i="3"/>
  <c r="AK16" i="3"/>
  <c r="AP16" i="3"/>
  <c r="AR16" i="3"/>
  <c r="S17" i="3"/>
  <c r="T17" i="3"/>
  <c r="AC17" i="3" s="1"/>
  <c r="U17" i="3"/>
  <c r="Z17" i="3" s="1"/>
  <c r="AA17" i="3" s="1"/>
  <c r="V17" i="3"/>
  <c r="W17" i="3"/>
  <c r="Y17" i="3"/>
  <c r="AK17" i="3"/>
  <c r="AP17" i="3"/>
  <c r="AR17" i="3"/>
  <c r="S18" i="3"/>
  <c r="T18" i="3"/>
  <c r="AI18" i="3" s="1"/>
  <c r="U18" i="3"/>
  <c r="Z18" i="3" s="1"/>
  <c r="AA18" i="3" s="1"/>
  <c r="V18" i="3"/>
  <c r="W18" i="3"/>
  <c r="Y18" i="3"/>
  <c r="AK18" i="3"/>
  <c r="AP18" i="3"/>
  <c r="AR18" i="3"/>
  <c r="S19" i="3"/>
  <c r="T19" i="3"/>
  <c r="AG19" i="3" s="1"/>
  <c r="U19" i="3"/>
  <c r="Z19" i="3" s="1"/>
  <c r="AA19" i="3" s="1"/>
  <c r="V19" i="3"/>
  <c r="W19" i="3"/>
  <c r="Y19" i="3"/>
  <c r="AK19" i="3"/>
  <c r="AP19" i="3"/>
  <c r="AR19" i="3"/>
  <c r="S20" i="3"/>
  <c r="T20" i="3"/>
  <c r="AC20" i="3" s="1"/>
  <c r="U20" i="3"/>
  <c r="Z20" i="3" s="1"/>
  <c r="AA20" i="3" s="1"/>
  <c r="V20" i="3"/>
  <c r="W20" i="3"/>
  <c r="Y20" i="3"/>
  <c r="AK20" i="3"/>
  <c r="AP20" i="3"/>
  <c r="AR20" i="3"/>
  <c r="S21" i="3"/>
  <c r="T21" i="3"/>
  <c r="AC21" i="3" s="1"/>
  <c r="U21" i="3"/>
  <c r="Z21" i="3" s="1"/>
  <c r="AA21" i="3" s="1"/>
  <c r="V21" i="3"/>
  <c r="W21" i="3"/>
  <c r="Y21" i="3"/>
  <c r="AK21" i="3"/>
  <c r="AP21" i="3"/>
  <c r="AR21" i="3"/>
  <c r="S22" i="3"/>
  <c r="T22" i="3"/>
  <c r="AI22" i="3" s="1"/>
  <c r="U22" i="3"/>
  <c r="Z22" i="3" s="1"/>
  <c r="AA22" i="3" s="1"/>
  <c r="V22" i="3"/>
  <c r="W22" i="3"/>
  <c r="Y22" i="3"/>
  <c r="AK22" i="3"/>
  <c r="AP22" i="3"/>
  <c r="AR22" i="3"/>
  <c r="S23" i="3"/>
  <c r="T23" i="3"/>
  <c r="AG23" i="3" s="1"/>
  <c r="U23" i="3"/>
  <c r="Z23" i="3" s="1"/>
  <c r="AA23" i="3" s="1"/>
  <c r="V23" i="3"/>
  <c r="W23" i="3"/>
  <c r="Y23" i="3"/>
  <c r="AK23" i="3"/>
  <c r="AP23" i="3"/>
  <c r="AR23" i="3"/>
  <c r="S24" i="3"/>
  <c r="T24" i="3"/>
  <c r="AC24" i="3" s="1"/>
  <c r="U24" i="3"/>
  <c r="Z24" i="3" s="1"/>
  <c r="AA24" i="3" s="1"/>
  <c r="V24" i="3"/>
  <c r="W24" i="3"/>
  <c r="Y24" i="3"/>
  <c r="AK24" i="3"/>
  <c r="AP24" i="3"/>
  <c r="AR24" i="3"/>
  <c r="S25" i="3"/>
  <c r="T25" i="3"/>
  <c r="AC25" i="3" s="1"/>
  <c r="U25" i="3"/>
  <c r="Z25" i="3" s="1"/>
  <c r="AA25" i="3" s="1"/>
  <c r="V25" i="3"/>
  <c r="W25" i="3"/>
  <c r="Y25" i="3"/>
  <c r="AK25" i="3"/>
  <c r="AP25" i="3"/>
  <c r="AR25" i="3"/>
  <c r="S26" i="3"/>
  <c r="T26" i="3"/>
  <c r="AI26" i="3" s="1"/>
  <c r="U26" i="3"/>
  <c r="Z26" i="3" s="1"/>
  <c r="AA26" i="3" s="1"/>
  <c r="V26" i="3"/>
  <c r="W26" i="3"/>
  <c r="Y26" i="3"/>
  <c r="AK26" i="3"/>
  <c r="AP26" i="3"/>
  <c r="AR26" i="3"/>
  <c r="S27" i="3"/>
  <c r="T27" i="3"/>
  <c r="AG27" i="3" s="1"/>
  <c r="U27" i="3"/>
  <c r="Z27" i="3" s="1"/>
  <c r="AA27" i="3" s="1"/>
  <c r="V27" i="3"/>
  <c r="W27" i="3"/>
  <c r="Y27" i="3"/>
  <c r="AK27" i="3"/>
  <c r="AP27" i="3"/>
  <c r="AR27" i="3"/>
  <c r="S28" i="3"/>
  <c r="T28" i="3"/>
  <c r="AF28" i="3" s="1"/>
  <c r="U28" i="3"/>
  <c r="Z28" i="3" s="1"/>
  <c r="AA28" i="3" s="1"/>
  <c r="V28" i="3"/>
  <c r="W28" i="3"/>
  <c r="Y28" i="3"/>
  <c r="AK28" i="3"/>
  <c r="AP28" i="3"/>
  <c r="AR28" i="3"/>
  <c r="S29" i="3"/>
  <c r="T29" i="3"/>
  <c r="AC29" i="3" s="1"/>
  <c r="U29" i="3"/>
  <c r="Z29" i="3" s="1"/>
  <c r="AA29" i="3" s="1"/>
  <c r="V29" i="3"/>
  <c r="W29" i="3"/>
  <c r="Y29" i="3"/>
  <c r="AK29" i="3"/>
  <c r="AP29" i="3"/>
  <c r="AR29" i="3"/>
  <c r="S30" i="3"/>
  <c r="T30" i="3"/>
  <c r="AI30" i="3" s="1"/>
  <c r="U30" i="3"/>
  <c r="Z30" i="3" s="1"/>
  <c r="AA30" i="3" s="1"/>
  <c r="V30" i="3"/>
  <c r="W30" i="3"/>
  <c r="Y30" i="3"/>
  <c r="AK30" i="3"/>
  <c r="AP30" i="3"/>
  <c r="AR30" i="3"/>
  <c r="S31" i="3"/>
  <c r="T31" i="3"/>
  <c r="AG31" i="3" s="1"/>
  <c r="U31" i="3"/>
  <c r="Z31" i="3" s="1"/>
  <c r="AA31" i="3" s="1"/>
  <c r="V31" i="3"/>
  <c r="W31" i="3"/>
  <c r="Y31" i="3"/>
  <c r="AK31" i="3"/>
  <c r="AP31" i="3"/>
  <c r="AR31" i="3"/>
  <c r="S32" i="3"/>
  <c r="T32" i="3"/>
  <c r="AH32" i="3" s="1"/>
  <c r="U32" i="3"/>
  <c r="Z32" i="3" s="1"/>
  <c r="AA32" i="3" s="1"/>
  <c r="V32" i="3"/>
  <c r="W32" i="3"/>
  <c r="Y32" i="3"/>
  <c r="AK32" i="3"/>
  <c r="AP32" i="3"/>
  <c r="AR32" i="3"/>
  <c r="S33" i="3"/>
  <c r="T33" i="3"/>
  <c r="AC33" i="3" s="1"/>
  <c r="U33" i="3"/>
  <c r="Z33" i="3" s="1"/>
  <c r="AA33" i="3" s="1"/>
  <c r="V33" i="3"/>
  <c r="W33" i="3"/>
  <c r="Y33" i="3"/>
  <c r="AK33" i="3"/>
  <c r="AP33" i="3"/>
  <c r="AR33" i="3"/>
  <c r="S34" i="3"/>
  <c r="T34" i="3"/>
  <c r="AI34" i="3" s="1"/>
  <c r="U34" i="3"/>
  <c r="Z34" i="3" s="1"/>
  <c r="AA34" i="3" s="1"/>
  <c r="V34" i="3"/>
  <c r="W34" i="3"/>
  <c r="Y34" i="3"/>
  <c r="AK34" i="3"/>
  <c r="AP34" i="3"/>
  <c r="AR34" i="3"/>
  <c r="S35" i="3"/>
  <c r="T35" i="3"/>
  <c r="AG35" i="3" s="1"/>
  <c r="U35" i="3"/>
  <c r="Z35" i="3" s="1"/>
  <c r="AA35" i="3" s="1"/>
  <c r="V35" i="3"/>
  <c r="W35" i="3"/>
  <c r="Y35" i="3"/>
  <c r="AK35" i="3"/>
  <c r="AP35" i="3"/>
  <c r="AR35" i="3"/>
  <c r="S36" i="3"/>
  <c r="T36" i="3"/>
  <c r="AE36" i="3" s="1"/>
  <c r="U36" i="3"/>
  <c r="Z36" i="3" s="1"/>
  <c r="AA36" i="3" s="1"/>
  <c r="V36" i="3"/>
  <c r="W36" i="3"/>
  <c r="Y36" i="3"/>
  <c r="AK36" i="3"/>
  <c r="AP36" i="3"/>
  <c r="AR36" i="3"/>
  <c r="S37" i="3"/>
  <c r="T37" i="3"/>
  <c r="AC37" i="3" s="1"/>
  <c r="U37" i="3"/>
  <c r="Z37" i="3" s="1"/>
  <c r="AA37" i="3" s="1"/>
  <c r="V37" i="3"/>
  <c r="W37" i="3"/>
  <c r="Y37" i="3"/>
  <c r="AK37" i="3"/>
  <c r="AP37" i="3"/>
  <c r="AR37" i="3"/>
  <c r="S38" i="3"/>
  <c r="T38" i="3"/>
  <c r="AI38" i="3" s="1"/>
  <c r="U38" i="3"/>
  <c r="Z38" i="3" s="1"/>
  <c r="AA38" i="3" s="1"/>
  <c r="V38" i="3"/>
  <c r="W38" i="3"/>
  <c r="Y38" i="3"/>
  <c r="AK38" i="3"/>
  <c r="AP38" i="3"/>
  <c r="AR38" i="3"/>
  <c r="S39" i="3"/>
  <c r="T39" i="3"/>
  <c r="AG39" i="3" s="1"/>
  <c r="U39" i="3"/>
  <c r="Z39" i="3" s="1"/>
  <c r="AA39" i="3" s="1"/>
  <c r="V39" i="3"/>
  <c r="W39" i="3"/>
  <c r="Y39" i="3"/>
  <c r="AK39" i="3"/>
  <c r="AP39" i="3"/>
  <c r="AR39" i="3"/>
  <c r="S40" i="3"/>
  <c r="T40" i="3"/>
  <c r="AH40" i="3" s="1"/>
  <c r="U40" i="3"/>
  <c r="Z40" i="3" s="1"/>
  <c r="AA40" i="3" s="1"/>
  <c r="V40" i="3"/>
  <c r="W40" i="3"/>
  <c r="Y40" i="3"/>
  <c r="AK40" i="3"/>
  <c r="AP40" i="3"/>
  <c r="AR40" i="3"/>
  <c r="S41" i="3"/>
  <c r="T41" i="3"/>
  <c r="AC41" i="3" s="1"/>
  <c r="U41" i="3"/>
  <c r="Z41" i="3" s="1"/>
  <c r="AA41" i="3" s="1"/>
  <c r="V41" i="3"/>
  <c r="W41" i="3"/>
  <c r="Y41" i="3"/>
  <c r="AK41" i="3"/>
  <c r="AP41" i="3"/>
  <c r="AR41" i="3"/>
  <c r="S42" i="3"/>
  <c r="T42" i="3"/>
  <c r="AI42" i="3" s="1"/>
  <c r="U42" i="3"/>
  <c r="Z42" i="3" s="1"/>
  <c r="AA42" i="3" s="1"/>
  <c r="V42" i="3"/>
  <c r="W42" i="3"/>
  <c r="Y42" i="3"/>
  <c r="AK42" i="3"/>
  <c r="AP42" i="3"/>
  <c r="AR42" i="3"/>
  <c r="S43" i="3"/>
  <c r="T43" i="3"/>
  <c r="AG43" i="3" s="1"/>
  <c r="U43" i="3"/>
  <c r="Z43" i="3" s="1"/>
  <c r="AA43" i="3" s="1"/>
  <c r="V43" i="3"/>
  <c r="W43" i="3"/>
  <c r="Y43" i="3"/>
  <c r="AK43" i="3"/>
  <c r="AP43" i="3"/>
  <c r="AR43" i="3"/>
  <c r="S44" i="3"/>
  <c r="T44" i="3"/>
  <c r="AB44" i="3" s="1"/>
  <c r="U44" i="3"/>
  <c r="Z44" i="3" s="1"/>
  <c r="AA44" i="3" s="1"/>
  <c r="V44" i="3"/>
  <c r="W44" i="3"/>
  <c r="Y44" i="3"/>
  <c r="AK44" i="3"/>
  <c r="AP44" i="3"/>
  <c r="AR44" i="3"/>
  <c r="S45" i="3"/>
  <c r="T45" i="3"/>
  <c r="AC45" i="3" s="1"/>
  <c r="U45" i="3"/>
  <c r="Z45" i="3" s="1"/>
  <c r="AA45" i="3" s="1"/>
  <c r="V45" i="3"/>
  <c r="W45" i="3"/>
  <c r="Y45" i="3"/>
  <c r="AK45" i="3"/>
  <c r="AP45" i="3"/>
  <c r="AR45" i="3"/>
  <c r="S46" i="3"/>
  <c r="T46" i="3"/>
  <c r="AI46" i="3" s="1"/>
  <c r="U46" i="3"/>
  <c r="Z46" i="3" s="1"/>
  <c r="AA46" i="3" s="1"/>
  <c r="V46" i="3"/>
  <c r="W46" i="3"/>
  <c r="Y46" i="3"/>
  <c r="AK46" i="3"/>
  <c r="AP46" i="3"/>
  <c r="AR46" i="3"/>
  <c r="S47" i="3"/>
  <c r="T47" i="3"/>
  <c r="AG47" i="3" s="1"/>
  <c r="U47" i="3"/>
  <c r="Z47" i="3" s="1"/>
  <c r="AA47" i="3" s="1"/>
  <c r="V47" i="3"/>
  <c r="W47" i="3"/>
  <c r="Y47" i="3"/>
  <c r="AK47" i="3"/>
  <c r="AP47" i="3"/>
  <c r="AR47" i="3"/>
  <c r="S48" i="3"/>
  <c r="T48" i="3"/>
  <c r="AE48" i="3" s="1"/>
  <c r="U48" i="3"/>
  <c r="Z48" i="3" s="1"/>
  <c r="AA48" i="3" s="1"/>
  <c r="V48" i="3"/>
  <c r="W48" i="3"/>
  <c r="Y48" i="3"/>
  <c r="AK48" i="3"/>
  <c r="AP48" i="3"/>
  <c r="AR48" i="3"/>
  <c r="S49" i="3"/>
  <c r="T49" i="3"/>
  <c r="AC49" i="3" s="1"/>
  <c r="U49" i="3"/>
  <c r="Z49" i="3" s="1"/>
  <c r="AA49" i="3" s="1"/>
  <c r="V49" i="3"/>
  <c r="W49" i="3"/>
  <c r="Y49" i="3"/>
  <c r="AK49" i="3"/>
  <c r="AP49" i="3"/>
  <c r="AR49" i="3"/>
  <c r="S50" i="3"/>
  <c r="T50" i="3"/>
  <c r="AI50" i="3" s="1"/>
  <c r="U50" i="3"/>
  <c r="Z50" i="3" s="1"/>
  <c r="AA50" i="3" s="1"/>
  <c r="V50" i="3"/>
  <c r="W50" i="3"/>
  <c r="Y50" i="3"/>
  <c r="AK50" i="3"/>
  <c r="AP50" i="3"/>
  <c r="AR50" i="3"/>
  <c r="S51" i="3"/>
  <c r="T51" i="3"/>
  <c r="AG51" i="3" s="1"/>
  <c r="U51" i="3"/>
  <c r="Z51" i="3" s="1"/>
  <c r="AA51" i="3" s="1"/>
  <c r="V51" i="3"/>
  <c r="W51" i="3"/>
  <c r="Y51" i="3"/>
  <c r="AK51" i="3"/>
  <c r="AP51" i="3"/>
  <c r="AR51" i="3"/>
  <c r="S52" i="3"/>
  <c r="T52" i="3"/>
  <c r="AE52" i="3" s="1"/>
  <c r="U52" i="3"/>
  <c r="Z52" i="3" s="1"/>
  <c r="AA52" i="3" s="1"/>
  <c r="V52" i="3"/>
  <c r="W52" i="3"/>
  <c r="Y52" i="3"/>
  <c r="AK52" i="3"/>
  <c r="AP52" i="3"/>
  <c r="AR52" i="3"/>
  <c r="S53" i="3"/>
  <c r="T53" i="3"/>
  <c r="AC53" i="3" s="1"/>
  <c r="U53" i="3"/>
  <c r="Z53" i="3" s="1"/>
  <c r="AA53" i="3" s="1"/>
  <c r="V53" i="3"/>
  <c r="W53" i="3"/>
  <c r="Y53" i="3"/>
  <c r="AK53" i="3"/>
  <c r="AP53" i="3"/>
  <c r="AR53" i="3"/>
  <c r="S54" i="3"/>
  <c r="T54" i="3"/>
  <c r="AI54" i="3" s="1"/>
  <c r="U54" i="3"/>
  <c r="Z54" i="3" s="1"/>
  <c r="AA54" i="3" s="1"/>
  <c r="V54" i="3"/>
  <c r="W54" i="3"/>
  <c r="Y54" i="3"/>
  <c r="AK54" i="3"/>
  <c r="AP54" i="3"/>
  <c r="AR54" i="3"/>
  <c r="S55" i="3"/>
  <c r="T55" i="3"/>
  <c r="AG55" i="3" s="1"/>
  <c r="U55" i="3"/>
  <c r="Z55" i="3" s="1"/>
  <c r="AA55" i="3" s="1"/>
  <c r="V55" i="3"/>
  <c r="W55" i="3"/>
  <c r="Y55" i="3"/>
  <c r="AK55" i="3"/>
  <c r="AP55" i="3"/>
  <c r="AR55" i="3"/>
  <c r="S56" i="3"/>
  <c r="T56" i="3"/>
  <c r="AE56" i="3" s="1"/>
  <c r="U56" i="3"/>
  <c r="Z56" i="3" s="1"/>
  <c r="AA56" i="3" s="1"/>
  <c r="V56" i="3"/>
  <c r="W56" i="3"/>
  <c r="Y56" i="3"/>
  <c r="AK56" i="3"/>
  <c r="AP56" i="3"/>
  <c r="AR56" i="3"/>
  <c r="S57" i="3"/>
  <c r="T57" i="3"/>
  <c r="AC57" i="3" s="1"/>
  <c r="U57" i="3"/>
  <c r="Z57" i="3" s="1"/>
  <c r="AA57" i="3" s="1"/>
  <c r="V57" i="3"/>
  <c r="W57" i="3"/>
  <c r="Y57" i="3"/>
  <c r="AK57" i="3"/>
  <c r="AP57" i="3"/>
  <c r="AR57" i="3"/>
  <c r="S58" i="3"/>
  <c r="T58" i="3"/>
  <c r="AI58" i="3" s="1"/>
  <c r="U58" i="3"/>
  <c r="Z58" i="3" s="1"/>
  <c r="AA58" i="3" s="1"/>
  <c r="V58" i="3"/>
  <c r="W58" i="3"/>
  <c r="Y58" i="3"/>
  <c r="AK58" i="3"/>
  <c r="AP58" i="3"/>
  <c r="AR58" i="3"/>
  <c r="S59" i="3"/>
  <c r="T59" i="3"/>
  <c r="AG59" i="3" s="1"/>
  <c r="U59" i="3"/>
  <c r="Z59" i="3" s="1"/>
  <c r="AA59" i="3" s="1"/>
  <c r="V59" i="3"/>
  <c r="W59" i="3"/>
  <c r="Y59" i="3"/>
  <c r="AK59" i="3"/>
  <c r="AP59" i="3"/>
  <c r="AR59" i="3"/>
  <c r="AE16" i="3" l="1"/>
  <c r="AJ24" i="3"/>
  <c r="AJ38" i="3"/>
  <c r="AE24" i="3"/>
  <c r="AD24" i="3"/>
  <c r="AB24" i="3"/>
  <c r="AJ52" i="3"/>
  <c r="AJ20" i="3"/>
  <c r="AE20" i="3"/>
  <c r="AH35" i="3"/>
  <c r="AF35" i="3"/>
  <c r="AJ36" i="3"/>
  <c r="AG28" i="3"/>
  <c r="AI24" i="3"/>
  <c r="AF36" i="3"/>
  <c r="AG32" i="3"/>
  <c r="AD28" i="3"/>
  <c r="AH24" i="3"/>
  <c r="AI12" i="3"/>
  <c r="AJ48" i="3"/>
  <c r="AB36" i="3"/>
  <c r="AF32" i="3"/>
  <c r="AC28" i="3"/>
  <c r="AG24" i="3"/>
  <c r="AG12" i="3"/>
  <c r="AF24" i="3"/>
  <c r="AF16" i="3"/>
  <c r="AC12" i="3"/>
  <c r="AH58" i="3"/>
  <c r="AB20" i="3"/>
  <c r="AI44" i="3"/>
  <c r="AH48" i="3"/>
  <c r="AH44" i="3"/>
  <c r="AG48" i="3"/>
  <c r="AF44" i="3"/>
  <c r="AF40" i="3"/>
  <c r="AB35" i="3"/>
  <c r="AH50" i="3"/>
  <c r="AF48" i="3"/>
  <c r="AD44" i="3"/>
  <c r="AB40" i="3"/>
  <c r="AJ30" i="3"/>
  <c r="AF27" i="3"/>
  <c r="AJ22" i="3"/>
  <c r="AB50" i="3"/>
  <c r="AD36" i="3"/>
  <c r="AB30" i="3"/>
  <c r="AD22" i="3"/>
  <c r="AJ54" i="3"/>
  <c r="AF43" i="3"/>
  <c r="AC36" i="3"/>
  <c r="AH26" i="3"/>
  <c r="AB22" i="3"/>
  <c r="AJ18" i="3"/>
  <c r="AD10" i="3"/>
  <c r="AB18" i="3"/>
  <c r="AJ14" i="3"/>
  <c r="AD32" i="3"/>
  <c r="AD14" i="3"/>
  <c r="AI59" i="3"/>
  <c r="AH39" i="3"/>
  <c r="AB32" i="3"/>
  <c r="AJ26" i="3"/>
  <c r="AI20" i="3"/>
  <c r="AB14" i="3"/>
  <c r="AJ40" i="3"/>
  <c r="AJ34" i="3"/>
  <c r="AJ58" i="3"/>
  <c r="AH54" i="3"/>
  <c r="AD48" i="3"/>
  <c r="AG40" i="3"/>
  <c r="AE28" i="3"/>
  <c r="AD26" i="3"/>
  <c r="AH22" i="3"/>
  <c r="AD40" i="3"/>
  <c r="AJ32" i="3"/>
  <c r="AH31" i="3"/>
  <c r="AF31" i="3"/>
  <c r="AH11" i="3"/>
  <c r="AF59" i="3"/>
  <c r="AG56" i="3"/>
  <c r="AD52" i="3"/>
  <c r="AG44" i="3"/>
  <c r="AE40" i="3"/>
  <c r="AB39" i="3"/>
  <c r="AI36" i="3"/>
  <c r="AH34" i="3"/>
  <c r="AE32" i="3"/>
  <c r="AB31" i="3"/>
  <c r="AJ28" i="3"/>
  <c r="AB28" i="3"/>
  <c r="AB26" i="3"/>
  <c r="AH20" i="3"/>
  <c r="AF19" i="3"/>
  <c r="AJ17" i="3"/>
  <c r="AC16" i="3"/>
  <c r="AH12" i="3"/>
  <c r="AF11" i="3"/>
  <c r="AD56" i="3"/>
  <c r="AF47" i="3"/>
  <c r="AH36" i="3"/>
  <c r="AI28" i="3"/>
  <c r="AG20" i="3"/>
  <c r="AB16" i="3"/>
  <c r="AB11" i="3"/>
  <c r="AF39" i="3"/>
  <c r="AB59" i="3"/>
  <c r="AB52" i="3"/>
  <c r="AB56" i="3"/>
  <c r="AB54" i="3"/>
  <c r="AE44" i="3"/>
  <c r="AC40" i="3"/>
  <c r="AG36" i="3"/>
  <c r="AC32" i="3"/>
  <c r="AH28" i="3"/>
  <c r="AF20" i="3"/>
  <c r="AJ16" i="3"/>
  <c r="AF12" i="3"/>
  <c r="AH59" i="3"/>
  <c r="AI16" i="3"/>
  <c r="AF55" i="3"/>
  <c r="AC44" i="3"/>
  <c r="AI40" i="3"/>
  <c r="AH38" i="3"/>
  <c r="AI32" i="3"/>
  <c r="AH30" i="3"/>
  <c r="AD20" i="3"/>
  <c r="AH18" i="3"/>
  <c r="AH16" i="3"/>
  <c r="AH15" i="3"/>
  <c r="AJ11" i="3"/>
  <c r="AB55" i="3"/>
  <c r="AF23" i="3"/>
  <c r="AD18" i="3"/>
  <c r="AG16" i="3"/>
  <c r="AF15" i="3"/>
  <c r="AJ55" i="3"/>
  <c r="AH52" i="3"/>
  <c r="AB51" i="3"/>
  <c r="AB46" i="3"/>
  <c r="AB42" i="3"/>
  <c r="AH14" i="3"/>
  <c r="AE12" i="3"/>
  <c r="AJ10" i="3"/>
  <c r="AF51" i="3"/>
  <c r="AH42" i="3"/>
  <c r="AB58" i="3"/>
  <c r="AH55" i="3"/>
  <c r="AG52" i="3"/>
  <c r="AJ50" i="3"/>
  <c r="AB48" i="3"/>
  <c r="AJ44" i="3"/>
  <c r="AJ41" i="3"/>
  <c r="AB38" i="3"/>
  <c r="AB34" i="3"/>
  <c r="AD12" i="3"/>
  <c r="AH10" i="3"/>
  <c r="AJ59" i="3"/>
  <c r="AJ56" i="3"/>
  <c r="AF52" i="3"/>
  <c r="AJ47" i="3"/>
  <c r="AJ43" i="3"/>
  <c r="AJ27" i="3"/>
  <c r="AJ23" i="3"/>
  <c r="AJ19" i="3"/>
  <c r="AH56" i="3"/>
  <c r="AH47" i="3"/>
  <c r="AH43" i="3"/>
  <c r="AJ39" i="3"/>
  <c r="AJ35" i="3"/>
  <c r="AJ31" i="3"/>
  <c r="AH27" i="3"/>
  <c r="AH23" i="3"/>
  <c r="AH19" i="3"/>
  <c r="AJ15" i="3"/>
  <c r="AJ12" i="3"/>
  <c r="AB10" i="3"/>
  <c r="AH46" i="3"/>
  <c r="AF56" i="3"/>
  <c r="AJ51" i="3"/>
  <c r="AB47" i="3"/>
  <c r="AB43" i="3"/>
  <c r="AB27" i="3"/>
  <c r="AB23" i="3"/>
  <c r="AB19" i="3"/>
  <c r="AH51" i="3"/>
  <c r="AJ46" i="3"/>
  <c r="AJ42" i="3"/>
  <c r="AB15" i="3"/>
  <c r="AJ57" i="3"/>
  <c r="AJ29" i="3"/>
  <c r="AJ21" i="3"/>
  <c r="AB21" i="3"/>
  <c r="AB17" i="3"/>
  <c r="AB13" i="3"/>
  <c r="AE59" i="3"/>
  <c r="AG58" i="3"/>
  <c r="AI57" i="3"/>
  <c r="AC56" i="3"/>
  <c r="AE55" i="3"/>
  <c r="AG54" i="3"/>
  <c r="AI53" i="3"/>
  <c r="AC52" i="3"/>
  <c r="AE51" i="3"/>
  <c r="AG50" i="3"/>
  <c r="AI49" i="3"/>
  <c r="AC48" i="3"/>
  <c r="AE47" i="3"/>
  <c r="AG46" i="3"/>
  <c r="AI45" i="3"/>
  <c r="AE43" i="3"/>
  <c r="AG42" i="3"/>
  <c r="AI41" i="3"/>
  <c r="AE39" i="3"/>
  <c r="AG38" i="3"/>
  <c r="AI37" i="3"/>
  <c r="AE35" i="3"/>
  <c r="AG34" i="3"/>
  <c r="AI33" i="3"/>
  <c r="AE31" i="3"/>
  <c r="AG30" i="3"/>
  <c r="AI29" i="3"/>
  <c r="AE27" i="3"/>
  <c r="AG26" i="3"/>
  <c r="AI25" i="3"/>
  <c r="AE23" i="3"/>
  <c r="AG22" i="3"/>
  <c r="AI21" i="3"/>
  <c r="AE19" i="3"/>
  <c r="AG18" i="3"/>
  <c r="AI17" i="3"/>
  <c r="AE15" i="3"/>
  <c r="AG14" i="3"/>
  <c r="AI13" i="3"/>
  <c r="AE11" i="3"/>
  <c r="AG10" i="3"/>
  <c r="AB49" i="3"/>
  <c r="AB29" i="3"/>
  <c r="AB25" i="3"/>
  <c r="AJ13" i="3"/>
  <c r="AD59" i="3"/>
  <c r="AF58" i="3"/>
  <c r="AH57" i="3"/>
  <c r="AD55" i="3"/>
  <c r="AF54" i="3"/>
  <c r="AH53" i="3"/>
  <c r="AD51" i="3"/>
  <c r="AF50" i="3"/>
  <c r="AH49" i="3"/>
  <c r="AD47" i="3"/>
  <c r="AF46" i="3"/>
  <c r="AH45" i="3"/>
  <c r="AD43" i="3"/>
  <c r="AF42" i="3"/>
  <c r="AH41" i="3"/>
  <c r="AD39" i="3"/>
  <c r="AF38" i="3"/>
  <c r="AH37" i="3"/>
  <c r="AD35" i="3"/>
  <c r="AF34" i="3"/>
  <c r="AH33" i="3"/>
  <c r="AD31" i="3"/>
  <c r="AF30" i="3"/>
  <c r="AH29" i="3"/>
  <c r="AD27" i="3"/>
  <c r="AF26" i="3"/>
  <c r="AH25" i="3"/>
  <c r="AD23" i="3"/>
  <c r="AF22" i="3"/>
  <c r="AH21" i="3"/>
  <c r="AD19" i="3"/>
  <c r="AF18" i="3"/>
  <c r="AH17" i="3"/>
  <c r="AD15" i="3"/>
  <c r="AF14" i="3"/>
  <c r="AH13" i="3"/>
  <c r="AD11" i="3"/>
  <c r="AF10" i="3"/>
  <c r="AB57" i="3"/>
  <c r="AB33" i="3"/>
  <c r="AC59" i="3"/>
  <c r="AE58" i="3"/>
  <c r="AG57" i="3"/>
  <c r="AI56" i="3"/>
  <c r="AC55" i="3"/>
  <c r="AE54" i="3"/>
  <c r="AG53" i="3"/>
  <c r="AI52" i="3"/>
  <c r="AC51" i="3"/>
  <c r="AE50" i="3"/>
  <c r="AG49" i="3"/>
  <c r="AI48" i="3"/>
  <c r="AC47" i="3"/>
  <c r="AE46" i="3"/>
  <c r="AG45" i="3"/>
  <c r="AC43" i="3"/>
  <c r="AE42" i="3"/>
  <c r="AG41" i="3"/>
  <c r="AC39" i="3"/>
  <c r="AE38" i="3"/>
  <c r="AG37" i="3"/>
  <c r="AC35" i="3"/>
  <c r="AE34" i="3"/>
  <c r="AG33" i="3"/>
  <c r="AC31" i="3"/>
  <c r="AE30" i="3"/>
  <c r="AG29" i="3"/>
  <c r="AC27" i="3"/>
  <c r="AE26" i="3"/>
  <c r="AG25" i="3"/>
  <c r="AC23" i="3"/>
  <c r="AE22" i="3"/>
  <c r="AG21" i="3"/>
  <c r="AC19" i="3"/>
  <c r="AE18" i="3"/>
  <c r="AG17" i="3"/>
  <c r="AC15" i="3"/>
  <c r="AE14" i="3"/>
  <c r="AG13" i="3"/>
  <c r="AC11" i="3"/>
  <c r="AE10" i="3"/>
  <c r="AJ53" i="3"/>
  <c r="AB45" i="3"/>
  <c r="AJ33" i="3"/>
  <c r="AD58" i="3"/>
  <c r="AF57" i="3"/>
  <c r="AD54" i="3"/>
  <c r="AF53" i="3"/>
  <c r="AD50" i="3"/>
  <c r="AF49" i="3"/>
  <c r="AD46" i="3"/>
  <c r="AF45" i="3"/>
  <c r="AD42" i="3"/>
  <c r="AF41" i="3"/>
  <c r="AD38" i="3"/>
  <c r="AF37" i="3"/>
  <c r="AD34" i="3"/>
  <c r="AF33" i="3"/>
  <c r="AD30" i="3"/>
  <c r="AF29" i="3"/>
  <c r="AF25" i="3"/>
  <c r="AF21" i="3"/>
  <c r="AF17" i="3"/>
  <c r="AF13" i="3"/>
  <c r="AJ45" i="3"/>
  <c r="AC58" i="3"/>
  <c r="AE57" i="3"/>
  <c r="AI55" i="3"/>
  <c r="AC54" i="3"/>
  <c r="AE53" i="3"/>
  <c r="AI51" i="3"/>
  <c r="AC50" i="3"/>
  <c r="AE49" i="3"/>
  <c r="AI47" i="3"/>
  <c r="AC46" i="3"/>
  <c r="AE45" i="3"/>
  <c r="AI43" i="3"/>
  <c r="AC42" i="3"/>
  <c r="AE41" i="3"/>
  <c r="AI39" i="3"/>
  <c r="AC38" i="3"/>
  <c r="AE37" i="3"/>
  <c r="AI35" i="3"/>
  <c r="AC34" i="3"/>
  <c r="AE33" i="3"/>
  <c r="AI31" i="3"/>
  <c r="AC30" i="3"/>
  <c r="AE29" i="3"/>
  <c r="AI27" i="3"/>
  <c r="AC26" i="3"/>
  <c r="AE25" i="3"/>
  <c r="AI23" i="3"/>
  <c r="AC22" i="3"/>
  <c r="AE21" i="3"/>
  <c r="AI19" i="3"/>
  <c r="AC18" i="3"/>
  <c r="AE17" i="3"/>
  <c r="AI15" i="3"/>
  <c r="AC14" i="3"/>
  <c r="AE13" i="3"/>
  <c r="AI11" i="3"/>
  <c r="AC10" i="3"/>
  <c r="AB37" i="3"/>
  <c r="AJ25" i="3"/>
  <c r="AD57" i="3"/>
  <c r="AD53" i="3"/>
  <c r="AD49" i="3"/>
  <c r="AD45" i="3"/>
  <c r="AD41" i="3"/>
  <c r="AD37" i="3"/>
  <c r="AD33" i="3"/>
  <c r="AD29" i="3"/>
  <c r="AD25" i="3"/>
  <c r="AD21" i="3"/>
  <c r="AD17" i="3"/>
  <c r="AD13" i="3"/>
  <c r="AB53" i="3"/>
  <c r="AJ49" i="3"/>
  <c r="AB41" i="3"/>
  <c r="AJ37" i="3"/>
  <c r="T258" i="13"/>
  <c r="T257" i="13"/>
  <c r="T256" i="13"/>
  <c r="T255" i="13"/>
  <c r="T254" i="13"/>
  <c r="T253" i="13"/>
  <c r="T252" i="13"/>
  <c r="T251" i="13"/>
  <c r="T250" i="13"/>
  <c r="T249" i="13"/>
  <c r="T248" i="13"/>
  <c r="T247" i="13"/>
  <c r="T246" i="13"/>
  <c r="T245" i="13"/>
  <c r="T244" i="13"/>
  <c r="T243" i="13"/>
  <c r="T242" i="13"/>
  <c r="T241" i="13"/>
  <c r="T240" i="13"/>
  <c r="T239" i="13"/>
  <c r="T238" i="13"/>
  <c r="T237" i="13"/>
  <c r="T236" i="13"/>
  <c r="T235" i="13"/>
  <c r="T234" i="13"/>
  <c r="T233" i="13"/>
  <c r="T232" i="13"/>
  <c r="T231" i="13"/>
  <c r="T230" i="13"/>
  <c r="T229" i="13"/>
  <c r="T228" i="13"/>
  <c r="T227" i="13"/>
  <c r="T226" i="13"/>
  <c r="T225" i="13"/>
  <c r="T224" i="13"/>
  <c r="T223" i="13"/>
  <c r="T222" i="13"/>
  <c r="T221" i="13"/>
  <c r="T220" i="13"/>
  <c r="T219" i="13"/>
  <c r="T218" i="13"/>
  <c r="T217" i="13"/>
  <c r="T216" i="13"/>
  <c r="T215" i="13"/>
  <c r="T214" i="13"/>
  <c r="T213" i="13"/>
  <c r="T212" i="13"/>
  <c r="T211" i="13"/>
  <c r="T210" i="13"/>
  <c r="T209" i="13"/>
  <c r="T208" i="13"/>
  <c r="T207" i="13"/>
  <c r="T206" i="13"/>
  <c r="T205" i="13"/>
  <c r="T204" i="13"/>
  <c r="T203" i="13"/>
  <c r="T202" i="13"/>
  <c r="T201" i="13"/>
  <c r="T200" i="13"/>
  <c r="T199" i="13"/>
  <c r="T198" i="13"/>
  <c r="T197" i="13"/>
  <c r="T196" i="13"/>
  <c r="T195" i="13"/>
  <c r="T194" i="13"/>
  <c r="T193" i="13"/>
  <c r="T192" i="13"/>
  <c r="T191" i="13"/>
  <c r="T190" i="13"/>
  <c r="T189" i="13"/>
  <c r="T188" i="13"/>
  <c r="T187" i="13"/>
  <c r="T186" i="13"/>
  <c r="T185" i="13"/>
  <c r="T184" i="13"/>
  <c r="T183" i="13"/>
  <c r="T182" i="13"/>
  <c r="T181" i="13"/>
  <c r="T180" i="13"/>
  <c r="T179" i="13"/>
  <c r="T178" i="13"/>
  <c r="T177" i="13"/>
  <c r="T176" i="13"/>
  <c r="T175" i="13"/>
  <c r="T174" i="13"/>
  <c r="T173" i="13"/>
  <c r="T172" i="13"/>
  <c r="T171" i="13"/>
  <c r="T170" i="13"/>
  <c r="T169" i="13"/>
  <c r="T168" i="13"/>
  <c r="T167" i="13"/>
  <c r="T166" i="13"/>
  <c r="T165" i="13"/>
  <c r="T164" i="13"/>
  <c r="T163" i="13"/>
  <c r="T162" i="13"/>
  <c r="T161" i="13"/>
  <c r="T160" i="13"/>
  <c r="T159" i="13"/>
  <c r="T158" i="13"/>
  <c r="T157" i="13"/>
  <c r="T156" i="13"/>
  <c r="T155" i="13"/>
  <c r="T154" i="13"/>
  <c r="T153" i="13"/>
  <c r="T152" i="13"/>
  <c r="T151" i="13"/>
  <c r="T150" i="13"/>
  <c r="T149" i="13"/>
  <c r="T148" i="13"/>
  <c r="T147" i="13"/>
  <c r="T146" i="13"/>
  <c r="T145" i="13"/>
  <c r="T144" i="13"/>
  <c r="T143" i="13"/>
  <c r="T142" i="13"/>
  <c r="T141" i="13"/>
  <c r="T140" i="13"/>
  <c r="T139" i="13"/>
  <c r="T138" i="13"/>
  <c r="T137" i="13"/>
  <c r="T136" i="13"/>
  <c r="T135" i="13"/>
  <c r="T134" i="13"/>
  <c r="T133" i="13"/>
  <c r="T132" i="13"/>
  <c r="T131" i="13"/>
  <c r="T130" i="13"/>
  <c r="T129" i="13"/>
  <c r="T128" i="13"/>
  <c r="T127" i="13"/>
  <c r="T126" i="13"/>
  <c r="T125" i="13"/>
  <c r="T124" i="13"/>
  <c r="T123" i="13"/>
  <c r="T122" i="13"/>
  <c r="T121" i="13"/>
  <c r="T120" i="13"/>
  <c r="T119" i="13"/>
  <c r="T118" i="13"/>
  <c r="T117" i="13"/>
  <c r="T116" i="13"/>
  <c r="T115" i="13"/>
  <c r="T114" i="13"/>
  <c r="T113" i="13"/>
  <c r="T112" i="13"/>
  <c r="T111" i="13"/>
  <c r="T110" i="13"/>
  <c r="T109" i="13"/>
  <c r="T108" i="13"/>
  <c r="T107" i="13"/>
  <c r="T106" i="13"/>
  <c r="T105" i="13"/>
  <c r="T104" i="13"/>
  <c r="T103" i="13"/>
  <c r="T102" i="13"/>
  <c r="T101" i="13"/>
  <c r="T100" i="13"/>
  <c r="T99" i="13"/>
  <c r="T98" i="13"/>
  <c r="T97" i="13"/>
  <c r="T96" i="13"/>
  <c r="T95" i="13"/>
  <c r="T94" i="13"/>
  <c r="T93" i="13"/>
  <c r="T92" i="13"/>
  <c r="T91" i="13"/>
  <c r="T90" i="13"/>
  <c r="T89" i="13"/>
  <c r="T88" i="13"/>
  <c r="T87" i="13"/>
  <c r="T86" i="13"/>
  <c r="T85" i="13"/>
  <c r="T84" i="13"/>
  <c r="T83" i="13"/>
  <c r="T82" i="13"/>
  <c r="T81" i="13"/>
  <c r="T80" i="13"/>
  <c r="T79" i="13"/>
  <c r="T78" i="13"/>
  <c r="T77" i="13"/>
  <c r="T76" i="13"/>
  <c r="T75" i="13"/>
  <c r="T74" i="13"/>
  <c r="T73" i="13"/>
  <c r="T72" i="13"/>
  <c r="T71" i="13"/>
  <c r="T70" i="13"/>
  <c r="T69" i="13"/>
  <c r="T68" i="13"/>
  <c r="T67" i="13"/>
  <c r="T66" i="13"/>
  <c r="T65" i="13"/>
  <c r="T64" i="13"/>
  <c r="T63" i="13"/>
  <c r="T62" i="13"/>
  <c r="T61" i="13"/>
  <c r="T60" i="13"/>
  <c r="T59" i="13"/>
  <c r="T58" i="13"/>
  <c r="T57" i="13"/>
  <c r="T56" i="13"/>
  <c r="T55" i="13"/>
  <c r="T54" i="13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O31" i="13"/>
  <c r="N31" i="13"/>
  <c r="L31" i="13"/>
  <c r="T30" i="13"/>
  <c r="O30" i="13"/>
  <c r="N30" i="13"/>
  <c r="L30" i="13"/>
  <c r="T29" i="13"/>
  <c r="O29" i="13"/>
  <c r="N29" i="13"/>
  <c r="L29" i="13"/>
  <c r="T28" i="13"/>
  <c r="O28" i="13"/>
  <c r="N28" i="13"/>
  <c r="L28" i="13"/>
  <c r="T27" i="13"/>
  <c r="O27" i="13"/>
  <c r="N27" i="13"/>
  <c r="L27" i="13"/>
  <c r="T26" i="13"/>
  <c r="O26" i="13"/>
  <c r="N26" i="13"/>
  <c r="L26" i="13"/>
  <c r="T25" i="13"/>
  <c r="O25" i="13"/>
  <c r="N25" i="13"/>
  <c r="L25" i="13"/>
  <c r="T24" i="13"/>
  <c r="O24" i="13"/>
  <c r="N24" i="13"/>
  <c r="L24" i="13"/>
  <c r="T23" i="13"/>
  <c r="O23" i="13"/>
  <c r="N23" i="13"/>
  <c r="L23" i="13"/>
  <c r="T22" i="13"/>
  <c r="O22" i="13"/>
  <c r="N22" i="13"/>
  <c r="L22" i="13"/>
  <c r="T21" i="13"/>
  <c r="O21" i="13"/>
  <c r="N21" i="13"/>
  <c r="L21" i="13"/>
  <c r="T20" i="13"/>
  <c r="O20" i="13"/>
  <c r="N20" i="13"/>
  <c r="L20" i="13"/>
  <c r="T19" i="13"/>
  <c r="O19" i="13"/>
  <c r="N19" i="13"/>
  <c r="L19" i="13"/>
  <c r="T18" i="13"/>
  <c r="O18" i="13"/>
  <c r="N18" i="13"/>
  <c r="L18" i="13"/>
  <c r="T17" i="13"/>
  <c r="O17" i="13"/>
  <c r="N17" i="13"/>
  <c r="L17" i="13"/>
  <c r="T16" i="13"/>
  <c r="O16" i="13"/>
  <c r="N16" i="13"/>
  <c r="L16" i="13"/>
  <c r="T15" i="13"/>
  <c r="O15" i="13"/>
  <c r="N15" i="13"/>
  <c r="L15" i="13"/>
  <c r="T14" i="13"/>
  <c r="O14" i="13"/>
  <c r="N14" i="13"/>
  <c r="L14" i="13"/>
  <c r="T13" i="13"/>
  <c r="O13" i="13"/>
  <c r="N13" i="13"/>
  <c r="L13" i="13"/>
  <c r="T12" i="13"/>
  <c r="O12" i="13"/>
  <c r="N12" i="13"/>
  <c r="L12" i="13"/>
  <c r="T11" i="13"/>
  <c r="O11" i="13"/>
  <c r="N11" i="13"/>
  <c r="L11" i="13"/>
  <c r="T10" i="13"/>
  <c r="O10" i="13"/>
  <c r="N10" i="13"/>
  <c r="L10" i="13"/>
  <c r="T9" i="13"/>
  <c r="O9" i="13"/>
  <c r="N9" i="13"/>
  <c r="L9" i="13"/>
  <c r="O8" i="13"/>
  <c r="N8" i="13"/>
  <c r="L8" i="13"/>
  <c r="M6" i="13" s="1"/>
  <c r="BS6" i="13"/>
  <c r="BR6" i="13"/>
  <c r="BQ6" i="13"/>
  <c r="BP6" i="13"/>
  <c r="BO6" i="13"/>
  <c r="BN6" i="13"/>
  <c r="BM6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BS5" i="13"/>
  <c r="BR5" i="13"/>
  <c r="BQ5" i="13"/>
  <c r="BP5" i="13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BS4" i="13"/>
  <c r="BR4" i="13"/>
  <c r="BQ4" i="13"/>
  <c r="BP4" i="13"/>
  <c r="BO4" i="13"/>
  <c r="BN4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L4" i="12"/>
  <c r="K4" i="12"/>
  <c r="J4" i="12"/>
  <c r="I4" i="12"/>
  <c r="H4" i="12"/>
  <c r="G4" i="12"/>
  <c r="F4" i="12"/>
  <c r="E4" i="12"/>
  <c r="D4004" i="11"/>
  <c r="D4003" i="11"/>
  <c r="D4002" i="11"/>
  <c r="D4001" i="11"/>
  <c r="D4000" i="11"/>
  <c r="D3999" i="11"/>
  <c r="D3998" i="11"/>
  <c r="D3997" i="11"/>
  <c r="D3996" i="11"/>
  <c r="D3995" i="11"/>
  <c r="D3994" i="11"/>
  <c r="D3993" i="11"/>
  <c r="D3992" i="11"/>
  <c r="D3991" i="11"/>
  <c r="D3990" i="11"/>
  <c r="D3989" i="11"/>
  <c r="D3988" i="11"/>
  <c r="D3987" i="11"/>
  <c r="D3986" i="11"/>
  <c r="D3985" i="11"/>
  <c r="D3984" i="11"/>
  <c r="D3983" i="11"/>
  <c r="D3982" i="11"/>
  <c r="D3981" i="11"/>
  <c r="D3980" i="11"/>
  <c r="D3979" i="11"/>
  <c r="D3978" i="11"/>
  <c r="D3977" i="11"/>
  <c r="D3976" i="11"/>
  <c r="D3975" i="11"/>
  <c r="D3974" i="11"/>
  <c r="D3973" i="11"/>
  <c r="D3972" i="11"/>
  <c r="D3971" i="11"/>
  <c r="D3970" i="11"/>
  <c r="D3969" i="11"/>
  <c r="D3968" i="11"/>
  <c r="D3967" i="11"/>
  <c r="D3966" i="11"/>
  <c r="D3965" i="11"/>
  <c r="D3964" i="11"/>
  <c r="D3963" i="11"/>
  <c r="D3962" i="11"/>
  <c r="D3961" i="11"/>
  <c r="D3960" i="11"/>
  <c r="D3959" i="11"/>
  <c r="D3958" i="11"/>
  <c r="D3957" i="11"/>
  <c r="D3956" i="11"/>
  <c r="D3955" i="11"/>
  <c r="D3954" i="11"/>
  <c r="D3953" i="11"/>
  <c r="D3952" i="11"/>
  <c r="D3951" i="11"/>
  <c r="D3950" i="11"/>
  <c r="D3949" i="11"/>
  <c r="D3948" i="11"/>
  <c r="D3947" i="11"/>
  <c r="D3946" i="11"/>
  <c r="D3945" i="11"/>
  <c r="D3944" i="11"/>
  <c r="D3943" i="11"/>
  <c r="D3942" i="11"/>
  <c r="D3941" i="11"/>
  <c r="D3940" i="11"/>
  <c r="D3939" i="11"/>
  <c r="D3938" i="11"/>
  <c r="D3937" i="11"/>
  <c r="D3936" i="11"/>
  <c r="D3935" i="11"/>
  <c r="D3934" i="11"/>
  <c r="D3933" i="11"/>
  <c r="D3932" i="11"/>
  <c r="D3931" i="11"/>
  <c r="D3930" i="11"/>
  <c r="D3929" i="11"/>
  <c r="D3928" i="11"/>
  <c r="D3927" i="11"/>
  <c r="D3926" i="11"/>
  <c r="D3925" i="11"/>
  <c r="D3924" i="11"/>
  <c r="D3923" i="11"/>
  <c r="D3922" i="11"/>
  <c r="D3921" i="11"/>
  <c r="D3920" i="11"/>
  <c r="D3919" i="11"/>
  <c r="D3918" i="11"/>
  <c r="D3917" i="11"/>
  <c r="D3916" i="11"/>
  <c r="D3915" i="11"/>
  <c r="D3914" i="11"/>
  <c r="D3913" i="11"/>
  <c r="D3912" i="11"/>
  <c r="D3911" i="11"/>
  <c r="D3910" i="11"/>
  <c r="D3909" i="11"/>
  <c r="D3908" i="11"/>
  <c r="D3907" i="11"/>
  <c r="D3906" i="11"/>
  <c r="D3905" i="11"/>
  <c r="D3904" i="11"/>
  <c r="D3903" i="11"/>
  <c r="D3902" i="11"/>
  <c r="D3901" i="11"/>
  <c r="D3900" i="11"/>
  <c r="D3899" i="11"/>
  <c r="D3898" i="11"/>
  <c r="D3897" i="11"/>
  <c r="D3896" i="11"/>
  <c r="D3895" i="11"/>
  <c r="D3894" i="11"/>
  <c r="D3893" i="11"/>
  <c r="D3892" i="11"/>
  <c r="D3891" i="11"/>
  <c r="D3890" i="11"/>
  <c r="D3889" i="11"/>
  <c r="D3888" i="11"/>
  <c r="D3887" i="11"/>
  <c r="D3886" i="11"/>
  <c r="D3885" i="11"/>
  <c r="D3884" i="11"/>
  <c r="D3883" i="11"/>
  <c r="D3882" i="11"/>
  <c r="D3881" i="11"/>
  <c r="D3880" i="11"/>
  <c r="D3879" i="11"/>
  <c r="D3878" i="11"/>
  <c r="D3877" i="11"/>
  <c r="D3876" i="11"/>
  <c r="D3875" i="11"/>
  <c r="D3874" i="11"/>
  <c r="D3873" i="11"/>
  <c r="D3872" i="11"/>
  <c r="D3871" i="11"/>
  <c r="D3870" i="11"/>
  <c r="D3869" i="11"/>
  <c r="D3868" i="11"/>
  <c r="D3867" i="11"/>
  <c r="D3866" i="11"/>
  <c r="D3865" i="11"/>
  <c r="D3864" i="11"/>
  <c r="D3863" i="11"/>
  <c r="D3862" i="11"/>
  <c r="D3861" i="11"/>
  <c r="D3860" i="11"/>
  <c r="D3859" i="11"/>
  <c r="D3858" i="11"/>
  <c r="D3857" i="11"/>
  <c r="D3856" i="11"/>
  <c r="D3855" i="11"/>
  <c r="D3854" i="11"/>
  <c r="D3853" i="11"/>
  <c r="D3852" i="11"/>
  <c r="D3851" i="11"/>
  <c r="D3850" i="11"/>
  <c r="D3849" i="11"/>
  <c r="D3848" i="11"/>
  <c r="D3847" i="11"/>
  <c r="D3846" i="11"/>
  <c r="D3845" i="11"/>
  <c r="D3844" i="11"/>
  <c r="D3843" i="11"/>
  <c r="D3842" i="11"/>
  <c r="D3841" i="11"/>
  <c r="D3840" i="11"/>
  <c r="D3839" i="11"/>
  <c r="D3838" i="11"/>
  <c r="D3837" i="11"/>
  <c r="D3836" i="11"/>
  <c r="D3835" i="11"/>
  <c r="D3834" i="11"/>
  <c r="D3833" i="11"/>
  <c r="D3832" i="11"/>
  <c r="D3831" i="11"/>
  <c r="D3830" i="11"/>
  <c r="D3829" i="11"/>
  <c r="D3828" i="11"/>
  <c r="D3827" i="11"/>
  <c r="D3826" i="11"/>
  <c r="D3825" i="11"/>
  <c r="D3824" i="11"/>
  <c r="D3823" i="11"/>
  <c r="D3822" i="11"/>
  <c r="D3821" i="11"/>
  <c r="D3820" i="11"/>
  <c r="D3819" i="11"/>
  <c r="D3818" i="11"/>
  <c r="D3817" i="11"/>
  <c r="D3816" i="11"/>
  <c r="D3815" i="11"/>
  <c r="D3814" i="11"/>
  <c r="D3813" i="11"/>
  <c r="D3812" i="11"/>
  <c r="D3811" i="11"/>
  <c r="D3810" i="11"/>
  <c r="D3809" i="11"/>
  <c r="D3808" i="11"/>
  <c r="D3807" i="11"/>
  <c r="D3806" i="11"/>
  <c r="D3805" i="11"/>
  <c r="D3804" i="11"/>
  <c r="D3803" i="11"/>
  <c r="D3802" i="11"/>
  <c r="D3801" i="11"/>
  <c r="D3800" i="11"/>
  <c r="D3799" i="11"/>
  <c r="D3798" i="11"/>
  <c r="D3797" i="11"/>
  <c r="D3796" i="11"/>
  <c r="D3795" i="11"/>
  <c r="D3794" i="11"/>
  <c r="D3793" i="11"/>
  <c r="D3792" i="11"/>
  <c r="D3791" i="11"/>
  <c r="D3790" i="11"/>
  <c r="D3789" i="11"/>
  <c r="D3788" i="11"/>
  <c r="D3787" i="11"/>
  <c r="D3786" i="11"/>
  <c r="D3785" i="11"/>
  <c r="D3784" i="11"/>
  <c r="D3783" i="11"/>
  <c r="D3782" i="11"/>
  <c r="D3781" i="11"/>
  <c r="D3780" i="11"/>
  <c r="D3779" i="11"/>
  <c r="D3778" i="11"/>
  <c r="D3777" i="11"/>
  <c r="D3776" i="11"/>
  <c r="D3775" i="11"/>
  <c r="D3774" i="11"/>
  <c r="D3773" i="11"/>
  <c r="D3772" i="11"/>
  <c r="D3771" i="11"/>
  <c r="D3770" i="11"/>
  <c r="D3769" i="11"/>
  <c r="D3768" i="11"/>
  <c r="D3767" i="11"/>
  <c r="D3766" i="11"/>
  <c r="D3765" i="11"/>
  <c r="D3764" i="11"/>
  <c r="D3763" i="11"/>
  <c r="D3762" i="11"/>
  <c r="D3761" i="11"/>
  <c r="D3760" i="11"/>
  <c r="D3759" i="11"/>
  <c r="D3758" i="11"/>
  <c r="D3757" i="11"/>
  <c r="D3756" i="11"/>
  <c r="D3755" i="11"/>
  <c r="D3754" i="11"/>
  <c r="D3753" i="11"/>
  <c r="D3752" i="11"/>
  <c r="D3751" i="11"/>
  <c r="D3750" i="11"/>
  <c r="D3749" i="11"/>
  <c r="D3748" i="11"/>
  <c r="D3747" i="11"/>
  <c r="D3746" i="11"/>
  <c r="D3745" i="11"/>
  <c r="D3744" i="11"/>
  <c r="D3743" i="11"/>
  <c r="D3742" i="11"/>
  <c r="D3741" i="11"/>
  <c r="D3740" i="11"/>
  <c r="D3739" i="11"/>
  <c r="D3738" i="11"/>
  <c r="D3737" i="11"/>
  <c r="D3736" i="11"/>
  <c r="D3735" i="11"/>
  <c r="D3734" i="11"/>
  <c r="D3733" i="11"/>
  <c r="D3732" i="11"/>
  <c r="D3731" i="11"/>
  <c r="D3730" i="11"/>
  <c r="D3729" i="11"/>
  <c r="D3728" i="11"/>
  <c r="D3727" i="11"/>
  <c r="D3726" i="11"/>
  <c r="D3725" i="11"/>
  <c r="D3724" i="11"/>
  <c r="D3723" i="11"/>
  <c r="D3722" i="11"/>
  <c r="D3721" i="11"/>
  <c r="D3720" i="11"/>
  <c r="D3719" i="11"/>
  <c r="D3718" i="11"/>
  <c r="D3717" i="11"/>
  <c r="D3716" i="11"/>
  <c r="D3715" i="11"/>
  <c r="D3714" i="11"/>
  <c r="D3713" i="11"/>
  <c r="D3712" i="11"/>
  <c r="D3711" i="11"/>
  <c r="D3710" i="11"/>
  <c r="D3709" i="11"/>
  <c r="D3708" i="11"/>
  <c r="D3707" i="11"/>
  <c r="D3706" i="11"/>
  <c r="D3705" i="11"/>
  <c r="D3704" i="11"/>
  <c r="D3703" i="11"/>
  <c r="D3702" i="11"/>
  <c r="D3701" i="11"/>
  <c r="D3700" i="11"/>
  <c r="D3699" i="11"/>
  <c r="D3698" i="11"/>
  <c r="D3697" i="11"/>
  <c r="D3696" i="11"/>
  <c r="D3695" i="11"/>
  <c r="D3694" i="11"/>
  <c r="D3693" i="11"/>
  <c r="D3692" i="11"/>
  <c r="D3691" i="11"/>
  <c r="D3690" i="11"/>
  <c r="D3689" i="11"/>
  <c r="D3688" i="11"/>
  <c r="D3687" i="11"/>
  <c r="D3686" i="11"/>
  <c r="D3685" i="11"/>
  <c r="D3684" i="11"/>
  <c r="D3683" i="11"/>
  <c r="D3682" i="11"/>
  <c r="D3681" i="11"/>
  <c r="D3680" i="11"/>
  <c r="D3679" i="11"/>
  <c r="D3678" i="11"/>
  <c r="D3677" i="11"/>
  <c r="D3676" i="11"/>
  <c r="D3675" i="11"/>
  <c r="D3674" i="11"/>
  <c r="D3673" i="11"/>
  <c r="D3672" i="11"/>
  <c r="D3671" i="11"/>
  <c r="D3670" i="11"/>
  <c r="D3669" i="11"/>
  <c r="D3668" i="11"/>
  <c r="D3667" i="11"/>
  <c r="D3666" i="11"/>
  <c r="D3665" i="11"/>
  <c r="D3664" i="11"/>
  <c r="D3663" i="11"/>
  <c r="D3662" i="11"/>
  <c r="D3661" i="11"/>
  <c r="D3660" i="11"/>
  <c r="D3659" i="11"/>
  <c r="D3658" i="11"/>
  <c r="D3657" i="11"/>
  <c r="D3656" i="11"/>
  <c r="D3655" i="11"/>
  <c r="D3654" i="11"/>
  <c r="D3653" i="11"/>
  <c r="D3652" i="11"/>
  <c r="D3651" i="11"/>
  <c r="D3650" i="11"/>
  <c r="D3649" i="11"/>
  <c r="D3648" i="11"/>
  <c r="D3647" i="11"/>
  <c r="D3646" i="11"/>
  <c r="D3645" i="11"/>
  <c r="D3644" i="11"/>
  <c r="D3643" i="11"/>
  <c r="D3642" i="11"/>
  <c r="D3641" i="11"/>
  <c r="D3640" i="11"/>
  <c r="D3639" i="11"/>
  <c r="D3638" i="11"/>
  <c r="D3637" i="11"/>
  <c r="D3636" i="11"/>
  <c r="D3635" i="11"/>
  <c r="D3634" i="11"/>
  <c r="D3633" i="11"/>
  <c r="D3632" i="11"/>
  <c r="D3631" i="11"/>
  <c r="D3630" i="11"/>
  <c r="D3629" i="11"/>
  <c r="D3628" i="11"/>
  <c r="D3627" i="11"/>
  <c r="D3626" i="11"/>
  <c r="D3625" i="11"/>
  <c r="D3624" i="11"/>
  <c r="D3623" i="11"/>
  <c r="D3622" i="11"/>
  <c r="D3621" i="11"/>
  <c r="D3620" i="11"/>
  <c r="D3619" i="11"/>
  <c r="D3618" i="11"/>
  <c r="D3617" i="11"/>
  <c r="D3616" i="11"/>
  <c r="D3615" i="11"/>
  <c r="D3614" i="11"/>
  <c r="D3613" i="11"/>
  <c r="D3612" i="11"/>
  <c r="D3611" i="11"/>
  <c r="D3610" i="11"/>
  <c r="D3609" i="11"/>
  <c r="D3608" i="11"/>
  <c r="D3607" i="11"/>
  <c r="D3606" i="11"/>
  <c r="D3605" i="11"/>
  <c r="D3604" i="11"/>
  <c r="D3603" i="11"/>
  <c r="D3602" i="11"/>
  <c r="D3601" i="11"/>
  <c r="D3600" i="11"/>
  <c r="D3599" i="11"/>
  <c r="D3598" i="11"/>
  <c r="D3597" i="11"/>
  <c r="D3596" i="11"/>
  <c r="D3595" i="11"/>
  <c r="D3594" i="11"/>
  <c r="D3593" i="11"/>
  <c r="D3592" i="11"/>
  <c r="D3591" i="11"/>
  <c r="D3590" i="11"/>
  <c r="D3589" i="11"/>
  <c r="D3588" i="11"/>
  <c r="D3587" i="11"/>
  <c r="D3586" i="11"/>
  <c r="D3585" i="11"/>
  <c r="D3584" i="11"/>
  <c r="D3583" i="11"/>
  <c r="D3582" i="11"/>
  <c r="D3581" i="11"/>
  <c r="D3580" i="11"/>
  <c r="D3579" i="11"/>
  <c r="D3578" i="11"/>
  <c r="D3577" i="11"/>
  <c r="D3576" i="11"/>
  <c r="D3575" i="11"/>
  <c r="D3574" i="11"/>
  <c r="D3573" i="11"/>
  <c r="D3572" i="11"/>
  <c r="D3571" i="11"/>
  <c r="D3570" i="11"/>
  <c r="D3569" i="11"/>
  <c r="D3568" i="11"/>
  <c r="D3567" i="11"/>
  <c r="D3566" i="11"/>
  <c r="D3565" i="11"/>
  <c r="D3564" i="11"/>
  <c r="D3563" i="11"/>
  <c r="D3562" i="11"/>
  <c r="D3561" i="11"/>
  <c r="D3560" i="11"/>
  <c r="D3559" i="11"/>
  <c r="D3558" i="11"/>
  <c r="D3557" i="11"/>
  <c r="D3556" i="11"/>
  <c r="D3555" i="11"/>
  <c r="D3554" i="11"/>
  <c r="D3553" i="11"/>
  <c r="D3552" i="11"/>
  <c r="D3551" i="11"/>
  <c r="D3550" i="11"/>
  <c r="D3549" i="11"/>
  <c r="D3548" i="11"/>
  <c r="D3547" i="11"/>
  <c r="D3546" i="11"/>
  <c r="D3545" i="11"/>
  <c r="D3544" i="11"/>
  <c r="D3543" i="11"/>
  <c r="D3542" i="11"/>
  <c r="D3541" i="11"/>
  <c r="D3540" i="11"/>
  <c r="D3539" i="11"/>
  <c r="D3538" i="11"/>
  <c r="D3537" i="11"/>
  <c r="D3536" i="11"/>
  <c r="D3535" i="11"/>
  <c r="D3534" i="11"/>
  <c r="D3533" i="11"/>
  <c r="D3532" i="11"/>
  <c r="D3531" i="11"/>
  <c r="D3530" i="11"/>
  <c r="D3529" i="11"/>
  <c r="D3528" i="11"/>
  <c r="D3527" i="11"/>
  <c r="D3526" i="11"/>
  <c r="D3525" i="11"/>
  <c r="D3524" i="11"/>
  <c r="D3523" i="11"/>
  <c r="D3522" i="11"/>
  <c r="D3521" i="11"/>
  <c r="D3520" i="11"/>
  <c r="D3519" i="11"/>
  <c r="D3518" i="11"/>
  <c r="D3517" i="11"/>
  <c r="D3516" i="11"/>
  <c r="D3515" i="11"/>
  <c r="D3514" i="11"/>
  <c r="D3513" i="11"/>
  <c r="D3512" i="11"/>
  <c r="D3511" i="11"/>
  <c r="D3510" i="11"/>
  <c r="D3509" i="11"/>
  <c r="D3508" i="11"/>
  <c r="D3507" i="11"/>
  <c r="D3506" i="11"/>
  <c r="D3505" i="11"/>
  <c r="D3504" i="11"/>
  <c r="D3503" i="11"/>
  <c r="D3502" i="11"/>
  <c r="D3501" i="11"/>
  <c r="D3500" i="11"/>
  <c r="D3499" i="11"/>
  <c r="D3498" i="11"/>
  <c r="D3497" i="11"/>
  <c r="D3496" i="11"/>
  <c r="D3495" i="11"/>
  <c r="D3494" i="11"/>
  <c r="D3493" i="11"/>
  <c r="D3492" i="11"/>
  <c r="D3491" i="11"/>
  <c r="D3490" i="11"/>
  <c r="D3489" i="11"/>
  <c r="D3488" i="11"/>
  <c r="D3487" i="11"/>
  <c r="D3486" i="11"/>
  <c r="D3485" i="11"/>
  <c r="D3484" i="11"/>
  <c r="D3483" i="11"/>
  <c r="D3482" i="11"/>
  <c r="D3481" i="11"/>
  <c r="D3480" i="11"/>
  <c r="D3479" i="11"/>
  <c r="D3478" i="11"/>
  <c r="D3477" i="11"/>
  <c r="D3476" i="11"/>
  <c r="D3475" i="11"/>
  <c r="D3474" i="11"/>
  <c r="D3473" i="11"/>
  <c r="D3472" i="11"/>
  <c r="D3471" i="11"/>
  <c r="D3470" i="11"/>
  <c r="D3469" i="11"/>
  <c r="D3468" i="11"/>
  <c r="D3467" i="11"/>
  <c r="D3466" i="11"/>
  <c r="D3465" i="11"/>
  <c r="D3464" i="11"/>
  <c r="D3463" i="11"/>
  <c r="D3462" i="11"/>
  <c r="D3461" i="11"/>
  <c r="D3460" i="11"/>
  <c r="D3459" i="11"/>
  <c r="D3458" i="11"/>
  <c r="D3457" i="11"/>
  <c r="D3456" i="11"/>
  <c r="D3455" i="11"/>
  <c r="D3454" i="11"/>
  <c r="D3453" i="11"/>
  <c r="D3452" i="11"/>
  <c r="D3451" i="11"/>
  <c r="D3450" i="11"/>
  <c r="D3449" i="11"/>
  <c r="D3448" i="11"/>
  <c r="D3447" i="11"/>
  <c r="D3446" i="11"/>
  <c r="D3445" i="11"/>
  <c r="D3444" i="11"/>
  <c r="D3443" i="11"/>
  <c r="D3442" i="11"/>
  <c r="D3441" i="11"/>
  <c r="D3440" i="11"/>
  <c r="D3439" i="11"/>
  <c r="D3438" i="11"/>
  <c r="D3437" i="11"/>
  <c r="D3436" i="11"/>
  <c r="D3435" i="11"/>
  <c r="D3434" i="11"/>
  <c r="D3433" i="11"/>
  <c r="D3432" i="11"/>
  <c r="D3431" i="11"/>
  <c r="D3430" i="11"/>
  <c r="D3429" i="11"/>
  <c r="D3428" i="11"/>
  <c r="D3427" i="11"/>
  <c r="D3426" i="11"/>
  <c r="D3425" i="11"/>
  <c r="D3424" i="11"/>
  <c r="D3423" i="11"/>
  <c r="D3422" i="11"/>
  <c r="D3421" i="11"/>
  <c r="D3420" i="11"/>
  <c r="D3419" i="11"/>
  <c r="D3418" i="11"/>
  <c r="D3417" i="11"/>
  <c r="D3416" i="11"/>
  <c r="D3415" i="11"/>
  <c r="D3414" i="11"/>
  <c r="D3413" i="11"/>
  <c r="D3412" i="11"/>
  <c r="D3411" i="11"/>
  <c r="D3410" i="11"/>
  <c r="D3409" i="11"/>
  <c r="D3408" i="11"/>
  <c r="D3407" i="11"/>
  <c r="D3406" i="11"/>
  <c r="D3405" i="11"/>
  <c r="D3404" i="11"/>
  <c r="D3403" i="11"/>
  <c r="D3402" i="11"/>
  <c r="D3401" i="11"/>
  <c r="D3400" i="11"/>
  <c r="D3399" i="11"/>
  <c r="D3398" i="11"/>
  <c r="D3397" i="11"/>
  <c r="D3396" i="11"/>
  <c r="D3395" i="11"/>
  <c r="D3394" i="11"/>
  <c r="D3393" i="11"/>
  <c r="D3392" i="11"/>
  <c r="D3391" i="11"/>
  <c r="D3390" i="11"/>
  <c r="D3389" i="11"/>
  <c r="D3388" i="11"/>
  <c r="D3387" i="11"/>
  <c r="D3386" i="11"/>
  <c r="D3385" i="11"/>
  <c r="D3384" i="11"/>
  <c r="D3383" i="11"/>
  <c r="D3382" i="11"/>
  <c r="D3381" i="11"/>
  <c r="D3380" i="11"/>
  <c r="D3379" i="11"/>
  <c r="D3378" i="11"/>
  <c r="D3377" i="11"/>
  <c r="D3376" i="11"/>
  <c r="D3375" i="11"/>
  <c r="D3374" i="11"/>
  <c r="D3373" i="11"/>
  <c r="D3372" i="11"/>
  <c r="D3371" i="11"/>
  <c r="D3370" i="11"/>
  <c r="D3369" i="11"/>
  <c r="D3368" i="11"/>
  <c r="D3367" i="11"/>
  <c r="D3366" i="11"/>
  <c r="D3365" i="11"/>
  <c r="D3364" i="11"/>
  <c r="D3363" i="11"/>
  <c r="D3362" i="11"/>
  <c r="D3361" i="11"/>
  <c r="D3360" i="11"/>
  <c r="D3359" i="11"/>
  <c r="D3358" i="11"/>
  <c r="D3357" i="11"/>
  <c r="D3356" i="11"/>
  <c r="D3355" i="11"/>
  <c r="D3354" i="11"/>
  <c r="D3353" i="11"/>
  <c r="D3352" i="11"/>
  <c r="D3351" i="11"/>
  <c r="D3350" i="11"/>
  <c r="D3349" i="11"/>
  <c r="D3348" i="11"/>
  <c r="D3347" i="11"/>
  <c r="D3346" i="11"/>
  <c r="D3345" i="11"/>
  <c r="D3344" i="11"/>
  <c r="D3343" i="11"/>
  <c r="D3342" i="11"/>
  <c r="D3341" i="11"/>
  <c r="D3340" i="11"/>
  <c r="D3339" i="11"/>
  <c r="D3338" i="11"/>
  <c r="D3337" i="11"/>
  <c r="D3336" i="11"/>
  <c r="D3335" i="11"/>
  <c r="D3334" i="11"/>
  <c r="D3333" i="11"/>
  <c r="D3332" i="11"/>
  <c r="D3331" i="11"/>
  <c r="D3330" i="11"/>
  <c r="D3329" i="11"/>
  <c r="D3328" i="11"/>
  <c r="D3327" i="11"/>
  <c r="D3326" i="11"/>
  <c r="D3325" i="11"/>
  <c r="D3324" i="11"/>
  <c r="D3323" i="11"/>
  <c r="D3322" i="11"/>
  <c r="D3321" i="11"/>
  <c r="D3320" i="11"/>
  <c r="D3319" i="11"/>
  <c r="D3318" i="11"/>
  <c r="D3317" i="11"/>
  <c r="D3316" i="11"/>
  <c r="D3315" i="11"/>
  <c r="D3314" i="11"/>
  <c r="D3313" i="11"/>
  <c r="D3312" i="11"/>
  <c r="D3311" i="11"/>
  <c r="D3310" i="11"/>
  <c r="D3309" i="11"/>
  <c r="D3308" i="11"/>
  <c r="D3307" i="11"/>
  <c r="D3306" i="11"/>
  <c r="D3305" i="11"/>
  <c r="D3304" i="11"/>
  <c r="D3303" i="11"/>
  <c r="D3302" i="11"/>
  <c r="D3301" i="11"/>
  <c r="D3300" i="11"/>
  <c r="D3299" i="11"/>
  <c r="D3298" i="11"/>
  <c r="D3297" i="11"/>
  <c r="D3296" i="11"/>
  <c r="D3295" i="11"/>
  <c r="D3294" i="11"/>
  <c r="D3293" i="11"/>
  <c r="D3292" i="11"/>
  <c r="D3291" i="11"/>
  <c r="D3290" i="11"/>
  <c r="D3289" i="11"/>
  <c r="D3288" i="11"/>
  <c r="D3287" i="11"/>
  <c r="D3286" i="11"/>
  <c r="D3285" i="11"/>
  <c r="D3284" i="11"/>
  <c r="D3283" i="11"/>
  <c r="D3282" i="11"/>
  <c r="D3281" i="11"/>
  <c r="D3280" i="11"/>
  <c r="D3279" i="11"/>
  <c r="D3278" i="11"/>
  <c r="D3277" i="11"/>
  <c r="D3276" i="11"/>
  <c r="D3275" i="11"/>
  <c r="D3274" i="11"/>
  <c r="D3273" i="11"/>
  <c r="D3272" i="11"/>
  <c r="D3271" i="11"/>
  <c r="D3270" i="11"/>
  <c r="D3269" i="11"/>
  <c r="D3268" i="11"/>
  <c r="D3267" i="11"/>
  <c r="D3266" i="11"/>
  <c r="D3265" i="11"/>
  <c r="D3264" i="11"/>
  <c r="D3263" i="11"/>
  <c r="D3262" i="11"/>
  <c r="D3261" i="11"/>
  <c r="D3260" i="11"/>
  <c r="D3259" i="11"/>
  <c r="D3258" i="11"/>
  <c r="D3257" i="11"/>
  <c r="D3256" i="11"/>
  <c r="D3255" i="11"/>
  <c r="D3254" i="11"/>
  <c r="D3253" i="11"/>
  <c r="D3252" i="11"/>
  <c r="D3251" i="11"/>
  <c r="D3250" i="11"/>
  <c r="D3249" i="11"/>
  <c r="D3248" i="11"/>
  <c r="D3247" i="11"/>
  <c r="D3246" i="11"/>
  <c r="D3245" i="11"/>
  <c r="D3244" i="11"/>
  <c r="D3243" i="11"/>
  <c r="D3242" i="11"/>
  <c r="D3241" i="11"/>
  <c r="D3240" i="11"/>
  <c r="D3239" i="11"/>
  <c r="D3238" i="11"/>
  <c r="D3237" i="11"/>
  <c r="D3236" i="11"/>
  <c r="D3235" i="11"/>
  <c r="D3234" i="11"/>
  <c r="D3233" i="11"/>
  <c r="D3232" i="11"/>
  <c r="D3231" i="11"/>
  <c r="D3230" i="11"/>
  <c r="D3229" i="11"/>
  <c r="D3228" i="11"/>
  <c r="D3227" i="11"/>
  <c r="D3226" i="11"/>
  <c r="D3225" i="11"/>
  <c r="D3224" i="11"/>
  <c r="D3223" i="11"/>
  <c r="D3222" i="11"/>
  <c r="D3221" i="11"/>
  <c r="D3220" i="11"/>
  <c r="D3219" i="11"/>
  <c r="D3218" i="11"/>
  <c r="D3217" i="11"/>
  <c r="D3216" i="11"/>
  <c r="D3215" i="11"/>
  <c r="D3214" i="11"/>
  <c r="D3213" i="11"/>
  <c r="D3212" i="11"/>
  <c r="D3211" i="11"/>
  <c r="D3210" i="11"/>
  <c r="D3209" i="11"/>
  <c r="D3208" i="11"/>
  <c r="D3207" i="11"/>
  <c r="D3206" i="11"/>
  <c r="D3205" i="11"/>
  <c r="D3204" i="11"/>
  <c r="D3203" i="11"/>
  <c r="D3202" i="11"/>
  <c r="D3201" i="11"/>
  <c r="D3200" i="11"/>
  <c r="D3199" i="11"/>
  <c r="D3198" i="11"/>
  <c r="D3197" i="11"/>
  <c r="D3196" i="11"/>
  <c r="D3195" i="11"/>
  <c r="D3194" i="11"/>
  <c r="D3193" i="11"/>
  <c r="D3192" i="11"/>
  <c r="D3191" i="11"/>
  <c r="D3190" i="11"/>
  <c r="D3189" i="11"/>
  <c r="D3188" i="11"/>
  <c r="D3187" i="11"/>
  <c r="D3186" i="11"/>
  <c r="D3185" i="11"/>
  <c r="D3184" i="11"/>
  <c r="D3183" i="11"/>
  <c r="D3182" i="11"/>
  <c r="D3181" i="11"/>
  <c r="D3180" i="11"/>
  <c r="D3179" i="11"/>
  <c r="D3178" i="11"/>
  <c r="D3177" i="11"/>
  <c r="D3176" i="11"/>
  <c r="D3175" i="11"/>
  <c r="D3174" i="11"/>
  <c r="D3173" i="11"/>
  <c r="D3172" i="11"/>
  <c r="D3171" i="11"/>
  <c r="D3170" i="11"/>
  <c r="D3169" i="11"/>
  <c r="D3168" i="11"/>
  <c r="D3167" i="11"/>
  <c r="D3166" i="11"/>
  <c r="D3165" i="11"/>
  <c r="D3164" i="11"/>
  <c r="D3163" i="11"/>
  <c r="D3162" i="11"/>
  <c r="D3161" i="11"/>
  <c r="D3160" i="11"/>
  <c r="D3159" i="11"/>
  <c r="D3158" i="11"/>
  <c r="D3157" i="11"/>
  <c r="D3156" i="11"/>
  <c r="D3155" i="11"/>
  <c r="D3154" i="11"/>
  <c r="D3153" i="11"/>
  <c r="D3152" i="11"/>
  <c r="D3151" i="11"/>
  <c r="D3150" i="11"/>
  <c r="D3149" i="11"/>
  <c r="D3148" i="11"/>
  <c r="D3147" i="11"/>
  <c r="D3146" i="11"/>
  <c r="D3145" i="11"/>
  <c r="D3144" i="11"/>
  <c r="D3143" i="11"/>
  <c r="D3142" i="11"/>
  <c r="D3141" i="11"/>
  <c r="D3140" i="11"/>
  <c r="D3139" i="11"/>
  <c r="D3138" i="11"/>
  <c r="D3137" i="11"/>
  <c r="D3136" i="11"/>
  <c r="D3135" i="11"/>
  <c r="D3134" i="11"/>
  <c r="D3133" i="11"/>
  <c r="D3132" i="11"/>
  <c r="D3131" i="11"/>
  <c r="D3130" i="11"/>
  <c r="D3129" i="11"/>
  <c r="D3128" i="11"/>
  <c r="D3127" i="11"/>
  <c r="D3126" i="11"/>
  <c r="D3125" i="11"/>
  <c r="D3124" i="11"/>
  <c r="D3123" i="11"/>
  <c r="D3122" i="11"/>
  <c r="D3121" i="11"/>
  <c r="D3120" i="11"/>
  <c r="D3119" i="11"/>
  <c r="D3118" i="11"/>
  <c r="D3117" i="11"/>
  <c r="D3116" i="11"/>
  <c r="D3115" i="11"/>
  <c r="D3114" i="11"/>
  <c r="D3113" i="11"/>
  <c r="D3112" i="11"/>
  <c r="D3111" i="11"/>
  <c r="D3110" i="11"/>
  <c r="D3109" i="11"/>
  <c r="D3108" i="11"/>
  <c r="D3107" i="11"/>
  <c r="D3106" i="11"/>
  <c r="D3105" i="11"/>
  <c r="D3104" i="11"/>
  <c r="D3103" i="11"/>
  <c r="D3102" i="11"/>
  <c r="D3101" i="11"/>
  <c r="D3100" i="11"/>
  <c r="D3099" i="11"/>
  <c r="D3098" i="11"/>
  <c r="D3097" i="11"/>
  <c r="D3096" i="11"/>
  <c r="D3095" i="11"/>
  <c r="D3094" i="11"/>
  <c r="D3093" i="11"/>
  <c r="D3092" i="11"/>
  <c r="D3091" i="11"/>
  <c r="D3090" i="11"/>
  <c r="D3089" i="11"/>
  <c r="D3088" i="11"/>
  <c r="D3087" i="11"/>
  <c r="D3086" i="11"/>
  <c r="D3085" i="11"/>
  <c r="D3084" i="11"/>
  <c r="D3083" i="11"/>
  <c r="D3082" i="11"/>
  <c r="D3081" i="11"/>
  <c r="D3080" i="11"/>
  <c r="D3079" i="11"/>
  <c r="D3078" i="11"/>
  <c r="D3077" i="11"/>
  <c r="D3076" i="11"/>
  <c r="D3075" i="11"/>
  <c r="D3074" i="11"/>
  <c r="D3073" i="11"/>
  <c r="D3072" i="11"/>
  <c r="D3071" i="11"/>
  <c r="D3070" i="11"/>
  <c r="D3069" i="11"/>
  <c r="D3068" i="11"/>
  <c r="D3067" i="11"/>
  <c r="D3066" i="11"/>
  <c r="D3065" i="11"/>
  <c r="D3064" i="11"/>
  <c r="D3063" i="11"/>
  <c r="D3062" i="11"/>
  <c r="D3061" i="11"/>
  <c r="D3060" i="11"/>
  <c r="D3059" i="11"/>
  <c r="D3058" i="11"/>
  <c r="D3057" i="11"/>
  <c r="D3056" i="11"/>
  <c r="D3055" i="11"/>
  <c r="D3054" i="11"/>
  <c r="D3053" i="11"/>
  <c r="D3052" i="11"/>
  <c r="D3051" i="11"/>
  <c r="D3050" i="11"/>
  <c r="D3049" i="11"/>
  <c r="D3048" i="11"/>
  <c r="D3047" i="11"/>
  <c r="D3046" i="11"/>
  <c r="D3045" i="11"/>
  <c r="D3044" i="11"/>
  <c r="D3043" i="11"/>
  <c r="D3042" i="11"/>
  <c r="D3041" i="11"/>
  <c r="D3040" i="11"/>
  <c r="D3039" i="11"/>
  <c r="D3038" i="11"/>
  <c r="D3037" i="11"/>
  <c r="D3036" i="11"/>
  <c r="D3035" i="11"/>
  <c r="D3034" i="11"/>
  <c r="D3033" i="11"/>
  <c r="D3032" i="11"/>
  <c r="D3031" i="11"/>
  <c r="D3030" i="11"/>
  <c r="D3029" i="11"/>
  <c r="D3028" i="11"/>
  <c r="D3027" i="11"/>
  <c r="D3026" i="11"/>
  <c r="D3025" i="11"/>
  <c r="D3024" i="11"/>
  <c r="D3023" i="11"/>
  <c r="D3022" i="11"/>
  <c r="D3021" i="11"/>
  <c r="D3020" i="11"/>
  <c r="D3019" i="11"/>
  <c r="D3018" i="11"/>
  <c r="D3017" i="11"/>
  <c r="D3016" i="11"/>
  <c r="D3015" i="11"/>
  <c r="D3014" i="11"/>
  <c r="D3013" i="11"/>
  <c r="D3012" i="11"/>
  <c r="D3011" i="11"/>
  <c r="D3010" i="11"/>
  <c r="D3009" i="11"/>
  <c r="D3008" i="11"/>
  <c r="D3007" i="11"/>
  <c r="D3006" i="11"/>
  <c r="D3005" i="11"/>
  <c r="D3004" i="11"/>
  <c r="D3003" i="11"/>
  <c r="D3002" i="11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A516" i="11"/>
  <c r="D515" i="11"/>
  <c r="A515" i="11"/>
  <c r="D514" i="11"/>
  <c r="A514" i="11"/>
  <c r="D513" i="11"/>
  <c r="A513" i="11"/>
  <c r="D512" i="11"/>
  <c r="A512" i="11"/>
  <c r="D511" i="11"/>
  <c r="A511" i="11"/>
  <c r="D510" i="11"/>
  <c r="A510" i="11"/>
  <c r="D509" i="11"/>
  <c r="A509" i="11"/>
  <c r="D508" i="11"/>
  <c r="A508" i="11"/>
  <c r="D507" i="11"/>
  <c r="A507" i="11"/>
  <c r="D506" i="11"/>
  <c r="A506" i="11"/>
  <c r="D505" i="11"/>
  <c r="A505" i="11"/>
  <c r="D504" i="11"/>
  <c r="A504" i="11"/>
  <c r="D503" i="11"/>
  <c r="A503" i="11"/>
  <c r="D502" i="11"/>
  <c r="A502" i="11"/>
  <c r="D501" i="11"/>
  <c r="A501" i="11"/>
  <c r="D500" i="11"/>
  <c r="A500" i="11"/>
  <c r="D499" i="11"/>
  <c r="A499" i="11"/>
  <c r="D498" i="11"/>
  <c r="A498" i="11"/>
  <c r="D497" i="11"/>
  <c r="A497" i="11"/>
  <c r="D496" i="11"/>
  <c r="A496" i="11"/>
  <c r="D495" i="11"/>
  <c r="A495" i="11"/>
  <c r="D494" i="11"/>
  <c r="A494" i="11"/>
  <c r="D493" i="11"/>
  <c r="A493" i="11"/>
  <c r="D492" i="11"/>
  <c r="A492" i="11"/>
  <c r="D491" i="11"/>
  <c r="A491" i="11"/>
  <c r="D490" i="11"/>
  <c r="A490" i="11"/>
  <c r="D489" i="11"/>
  <c r="A489" i="11"/>
  <c r="D488" i="11"/>
  <c r="A488" i="11"/>
  <c r="D487" i="11"/>
  <c r="A487" i="11"/>
  <c r="D486" i="11"/>
  <c r="A486" i="11"/>
  <c r="D485" i="11"/>
  <c r="A485" i="11"/>
  <c r="D484" i="11"/>
  <c r="A484" i="11"/>
  <c r="D483" i="11"/>
  <c r="A483" i="11"/>
  <c r="D482" i="11"/>
  <c r="A482" i="11"/>
  <c r="D481" i="11"/>
  <c r="A481" i="11"/>
  <c r="D480" i="11"/>
  <c r="A480" i="11"/>
  <c r="D479" i="11"/>
  <c r="A479" i="11"/>
  <c r="D478" i="11"/>
  <c r="A478" i="11"/>
  <c r="D477" i="11"/>
  <c r="A477" i="11"/>
  <c r="D476" i="11"/>
  <c r="A476" i="11"/>
  <c r="D475" i="11"/>
  <c r="A475" i="11"/>
  <c r="D474" i="11"/>
  <c r="A474" i="11"/>
  <c r="D473" i="11"/>
  <c r="A473" i="11"/>
  <c r="D472" i="11"/>
  <c r="A472" i="11"/>
  <c r="D471" i="11"/>
  <c r="A471" i="11"/>
  <c r="D470" i="11"/>
  <c r="A470" i="11"/>
  <c r="D469" i="11"/>
  <c r="A469" i="11"/>
  <c r="D468" i="11"/>
  <c r="A468" i="11"/>
  <c r="D467" i="11"/>
  <c r="A467" i="11"/>
  <c r="D466" i="11"/>
  <c r="A466" i="11"/>
  <c r="D465" i="11"/>
  <c r="A465" i="11"/>
  <c r="D464" i="11"/>
  <c r="A464" i="11"/>
  <c r="D463" i="11"/>
  <c r="A463" i="11"/>
  <c r="D462" i="11"/>
  <c r="A462" i="11"/>
  <c r="D461" i="11"/>
  <c r="A461" i="11"/>
  <c r="D460" i="11"/>
  <c r="A460" i="11"/>
  <c r="D459" i="11"/>
  <c r="A459" i="11"/>
  <c r="D458" i="11"/>
  <c r="A458" i="11"/>
  <c r="D457" i="11"/>
  <c r="A457" i="11"/>
  <c r="D456" i="11"/>
  <c r="A456" i="11"/>
  <c r="D455" i="11"/>
  <c r="A455" i="11"/>
  <c r="D454" i="11"/>
  <c r="A454" i="11"/>
  <c r="D453" i="11"/>
  <c r="A453" i="11"/>
  <c r="D452" i="11"/>
  <c r="A452" i="11"/>
  <c r="D451" i="11"/>
  <c r="A451" i="11"/>
  <c r="D450" i="11"/>
  <c r="A450" i="11"/>
  <c r="D449" i="11"/>
  <c r="A449" i="11"/>
  <c r="D448" i="11"/>
  <c r="A448" i="11"/>
  <c r="D447" i="11"/>
  <c r="A447" i="11"/>
  <c r="D446" i="11"/>
  <c r="A446" i="11"/>
  <c r="D445" i="11"/>
  <c r="A445" i="11"/>
  <c r="D444" i="11"/>
  <c r="A444" i="11"/>
  <c r="D443" i="11"/>
  <c r="A443" i="11"/>
  <c r="D442" i="11"/>
  <c r="A442" i="11"/>
  <c r="D441" i="11"/>
  <c r="A441" i="11"/>
  <c r="D440" i="11"/>
  <c r="A440" i="11"/>
  <c r="D439" i="11"/>
  <c r="A439" i="11"/>
  <c r="D438" i="11"/>
  <c r="A438" i="11"/>
  <c r="D437" i="11"/>
  <c r="A437" i="11"/>
  <c r="D436" i="11"/>
  <c r="A436" i="11"/>
  <c r="D435" i="11"/>
  <c r="A435" i="11"/>
  <c r="D434" i="11"/>
  <c r="A434" i="11"/>
  <c r="D433" i="11"/>
  <c r="A433" i="11"/>
  <c r="D432" i="11"/>
  <c r="A432" i="11"/>
  <c r="D431" i="11"/>
  <c r="A431" i="11"/>
  <c r="D430" i="11"/>
  <c r="A430" i="11"/>
  <c r="D429" i="11"/>
  <c r="A429" i="11"/>
  <c r="D428" i="11"/>
  <c r="A428" i="11"/>
  <c r="D427" i="11"/>
  <c r="A427" i="11"/>
  <c r="D426" i="11"/>
  <c r="A426" i="11"/>
  <c r="D425" i="11"/>
  <c r="A425" i="11"/>
  <c r="D424" i="11"/>
  <c r="A424" i="11"/>
  <c r="D423" i="11"/>
  <c r="A423" i="11"/>
  <c r="D422" i="11"/>
  <c r="A422" i="11"/>
  <c r="D421" i="11"/>
  <c r="A421" i="11"/>
  <c r="D420" i="11"/>
  <c r="A420" i="11"/>
  <c r="D419" i="11"/>
  <c r="A419" i="11"/>
  <c r="D418" i="11"/>
  <c r="A418" i="11"/>
  <c r="D417" i="11"/>
  <c r="A417" i="11"/>
  <c r="D416" i="11"/>
  <c r="A416" i="11"/>
  <c r="D415" i="11"/>
  <c r="A415" i="11"/>
  <c r="D414" i="11"/>
  <c r="A414" i="11"/>
  <c r="D413" i="11"/>
  <c r="A413" i="11"/>
  <c r="D412" i="11"/>
  <c r="A412" i="11"/>
  <c r="D411" i="11"/>
  <c r="A411" i="11"/>
  <c r="D410" i="11"/>
  <c r="A410" i="11"/>
  <c r="D409" i="11"/>
  <c r="A409" i="11"/>
  <c r="D408" i="11"/>
  <c r="A408" i="11"/>
  <c r="D407" i="11"/>
  <c r="A407" i="11"/>
  <c r="D406" i="11"/>
  <c r="A406" i="11"/>
  <c r="D405" i="11"/>
  <c r="A405" i="11"/>
  <c r="D404" i="11"/>
  <c r="A404" i="11"/>
  <c r="D403" i="11"/>
  <c r="A403" i="11"/>
  <c r="D402" i="11"/>
  <c r="A402" i="11"/>
  <c r="D401" i="11"/>
  <c r="A401" i="11"/>
  <c r="D400" i="11"/>
  <c r="A400" i="11"/>
  <c r="D399" i="11"/>
  <c r="A399" i="11"/>
  <c r="D398" i="11"/>
  <c r="A398" i="11"/>
  <c r="D397" i="11"/>
  <c r="A397" i="11"/>
  <c r="D396" i="11"/>
  <c r="A396" i="11"/>
  <c r="D395" i="11"/>
  <c r="A395" i="11"/>
  <c r="D394" i="11"/>
  <c r="A394" i="11"/>
  <c r="D393" i="11"/>
  <c r="A393" i="11"/>
  <c r="D392" i="11"/>
  <c r="A392" i="11"/>
  <c r="D391" i="11"/>
  <c r="A391" i="11"/>
  <c r="D390" i="11"/>
  <c r="A390" i="11"/>
  <c r="D389" i="11"/>
  <c r="A389" i="11"/>
  <c r="D388" i="11"/>
  <c r="A388" i="11"/>
  <c r="D387" i="11"/>
  <c r="A387" i="11"/>
  <c r="D386" i="11"/>
  <c r="A386" i="11"/>
  <c r="D385" i="11"/>
  <c r="A385" i="11"/>
  <c r="D384" i="11"/>
  <c r="A384" i="11"/>
  <c r="D383" i="11"/>
  <c r="A383" i="11"/>
  <c r="D382" i="11"/>
  <c r="A382" i="11"/>
  <c r="D381" i="11"/>
  <c r="A381" i="11"/>
  <c r="D380" i="11"/>
  <c r="A380" i="11"/>
  <c r="D379" i="11"/>
  <c r="A379" i="11"/>
  <c r="D378" i="11"/>
  <c r="A378" i="11"/>
  <c r="D377" i="11"/>
  <c r="A377" i="11"/>
  <c r="D376" i="11"/>
  <c r="A376" i="11"/>
  <c r="D375" i="11"/>
  <c r="A375" i="11"/>
  <c r="D374" i="11"/>
  <c r="A374" i="11"/>
  <c r="D373" i="11"/>
  <c r="A373" i="11"/>
  <c r="D372" i="11"/>
  <c r="A372" i="11"/>
  <c r="D371" i="11"/>
  <c r="A371" i="11"/>
  <c r="D370" i="11"/>
  <c r="A370" i="11"/>
  <c r="D369" i="11"/>
  <c r="A369" i="11"/>
  <c r="D368" i="11"/>
  <c r="A368" i="11"/>
  <c r="D367" i="11"/>
  <c r="A367" i="11"/>
  <c r="D366" i="11"/>
  <c r="A366" i="11"/>
  <c r="D365" i="11"/>
  <c r="A365" i="11"/>
  <c r="D364" i="11"/>
  <c r="A364" i="11"/>
  <c r="D363" i="11"/>
  <c r="A363" i="11"/>
  <c r="D362" i="11"/>
  <c r="A362" i="11"/>
  <c r="D361" i="11"/>
  <c r="A361" i="11"/>
  <c r="D360" i="11"/>
  <c r="A360" i="11"/>
  <c r="D359" i="11"/>
  <c r="A359" i="11"/>
  <c r="D358" i="11"/>
  <c r="A358" i="11"/>
  <c r="D357" i="11"/>
  <c r="A357" i="11"/>
  <c r="D356" i="11"/>
  <c r="A356" i="11"/>
  <c r="D355" i="11"/>
  <c r="A355" i="11"/>
  <c r="D354" i="11"/>
  <c r="A354" i="11"/>
  <c r="D353" i="11"/>
  <c r="A353" i="11"/>
  <c r="D352" i="11"/>
  <c r="A352" i="11"/>
  <c r="D351" i="11"/>
  <c r="A351" i="11"/>
  <c r="D350" i="11"/>
  <c r="A350" i="11"/>
  <c r="D349" i="11"/>
  <c r="A349" i="11"/>
  <c r="D348" i="11"/>
  <c r="A348" i="11"/>
  <c r="D347" i="11"/>
  <c r="A347" i="11"/>
  <c r="D346" i="11"/>
  <c r="A346" i="11"/>
  <c r="D345" i="11"/>
  <c r="A345" i="11"/>
  <c r="D344" i="11"/>
  <c r="A344" i="11"/>
  <c r="D343" i="11"/>
  <c r="A343" i="11"/>
  <c r="D342" i="11"/>
  <c r="A342" i="11"/>
  <c r="D341" i="11"/>
  <c r="A341" i="11"/>
  <c r="D340" i="11"/>
  <c r="A340" i="11"/>
  <c r="D339" i="11"/>
  <c r="A339" i="11"/>
  <c r="D338" i="11"/>
  <c r="A338" i="11"/>
  <c r="D337" i="11"/>
  <c r="A337" i="11"/>
  <c r="D336" i="11"/>
  <c r="A336" i="11"/>
  <c r="D335" i="11"/>
  <c r="A335" i="11"/>
  <c r="D334" i="11"/>
  <c r="A334" i="11"/>
  <c r="D333" i="11"/>
  <c r="A333" i="11"/>
  <c r="D332" i="11"/>
  <c r="A332" i="11"/>
  <c r="D331" i="11"/>
  <c r="A331" i="11"/>
  <c r="D330" i="11"/>
  <c r="A330" i="11"/>
  <c r="D329" i="11"/>
  <c r="A329" i="11"/>
  <c r="D328" i="11"/>
  <c r="A328" i="11"/>
  <c r="D327" i="11"/>
  <c r="A327" i="11"/>
  <c r="D326" i="11"/>
  <c r="A326" i="11"/>
  <c r="D325" i="11"/>
  <c r="A325" i="11"/>
  <c r="D324" i="11"/>
  <c r="A324" i="11"/>
  <c r="D323" i="11"/>
  <c r="A323" i="11"/>
  <c r="D322" i="11"/>
  <c r="A322" i="11"/>
  <c r="D321" i="11"/>
  <c r="A321" i="11"/>
  <c r="D320" i="11"/>
  <c r="A320" i="11"/>
  <c r="D319" i="11"/>
  <c r="A319" i="11"/>
  <c r="D318" i="11"/>
  <c r="A318" i="11"/>
  <c r="D317" i="11"/>
  <c r="A317" i="11"/>
  <c r="D316" i="11"/>
  <c r="A316" i="11"/>
  <c r="D315" i="11"/>
  <c r="A315" i="11"/>
  <c r="D314" i="11"/>
  <c r="A314" i="11"/>
  <c r="D313" i="11"/>
  <c r="A313" i="11"/>
  <c r="D312" i="11"/>
  <c r="A312" i="11"/>
  <c r="D311" i="11"/>
  <c r="A311" i="11"/>
  <c r="D310" i="11"/>
  <c r="A310" i="11"/>
  <c r="D309" i="11"/>
  <c r="A309" i="11"/>
  <c r="D308" i="11"/>
  <c r="A308" i="11"/>
  <c r="D307" i="11"/>
  <c r="A307" i="11"/>
  <c r="D306" i="11"/>
  <c r="A306" i="11"/>
  <c r="D305" i="11"/>
  <c r="A305" i="11"/>
  <c r="D304" i="11"/>
  <c r="A304" i="11"/>
  <c r="D303" i="11"/>
  <c r="A303" i="11"/>
  <c r="D302" i="11"/>
  <c r="A302" i="11"/>
  <c r="D301" i="11"/>
  <c r="A301" i="11"/>
  <c r="D300" i="11"/>
  <c r="A300" i="11"/>
  <c r="D299" i="11"/>
  <c r="A299" i="11"/>
  <c r="D298" i="11"/>
  <c r="A298" i="11"/>
  <c r="D297" i="11"/>
  <c r="A297" i="11"/>
  <c r="D296" i="11"/>
  <c r="A296" i="11"/>
  <c r="D295" i="11"/>
  <c r="A295" i="11"/>
  <c r="D294" i="11"/>
  <c r="A294" i="11"/>
  <c r="D293" i="11"/>
  <c r="A293" i="11"/>
  <c r="D292" i="11"/>
  <c r="A292" i="11"/>
  <c r="D291" i="11"/>
  <c r="A291" i="11"/>
  <c r="D290" i="11"/>
  <c r="A290" i="11"/>
  <c r="D289" i="11"/>
  <c r="A289" i="11"/>
  <c r="D288" i="11"/>
  <c r="A288" i="11"/>
  <c r="D287" i="11"/>
  <c r="A287" i="11"/>
  <c r="D286" i="11"/>
  <c r="A286" i="11"/>
  <c r="D285" i="11"/>
  <c r="A285" i="11"/>
  <c r="D284" i="11"/>
  <c r="A284" i="11"/>
  <c r="D283" i="11"/>
  <c r="A283" i="11"/>
  <c r="D282" i="11"/>
  <c r="A282" i="11"/>
  <c r="D281" i="11"/>
  <c r="A281" i="11"/>
  <c r="D280" i="11"/>
  <c r="A280" i="11"/>
  <c r="D279" i="11"/>
  <c r="A279" i="11"/>
  <c r="D278" i="11"/>
  <c r="A278" i="11"/>
  <c r="D277" i="11"/>
  <c r="A277" i="11"/>
  <c r="D276" i="11"/>
  <c r="A276" i="11"/>
  <c r="D275" i="11"/>
  <c r="A275" i="11"/>
  <c r="D274" i="11"/>
  <c r="A274" i="11"/>
  <c r="D273" i="11"/>
  <c r="A273" i="11"/>
  <c r="D272" i="11"/>
  <c r="A272" i="11"/>
  <c r="D271" i="11"/>
  <c r="A271" i="11"/>
  <c r="D270" i="11"/>
  <c r="A270" i="11"/>
  <c r="D269" i="11"/>
  <c r="A269" i="11"/>
  <c r="D268" i="11"/>
  <c r="A268" i="11"/>
  <c r="D267" i="11"/>
  <c r="A267" i="11"/>
  <c r="D266" i="11"/>
  <c r="A266" i="11"/>
  <c r="D265" i="11"/>
  <c r="A265" i="11"/>
  <c r="D264" i="11"/>
  <c r="A264" i="11"/>
  <c r="D263" i="11"/>
  <c r="A263" i="11"/>
  <c r="D262" i="11"/>
  <c r="A262" i="11"/>
  <c r="D261" i="11"/>
  <c r="A261" i="11"/>
  <c r="D260" i="11"/>
  <c r="A260" i="11"/>
  <c r="D259" i="11"/>
  <c r="A259" i="11"/>
  <c r="D258" i="11"/>
  <c r="A258" i="11"/>
  <c r="D257" i="11"/>
  <c r="A257" i="11"/>
  <c r="D256" i="11"/>
  <c r="A256" i="11"/>
  <c r="D255" i="11"/>
  <c r="A255" i="11"/>
  <c r="D254" i="11"/>
  <c r="A254" i="11"/>
  <c r="D253" i="11"/>
  <c r="A253" i="11"/>
  <c r="D252" i="11"/>
  <c r="A252" i="11"/>
  <c r="D251" i="11"/>
  <c r="A251" i="11"/>
  <c r="D250" i="11"/>
  <c r="A250" i="11"/>
  <c r="D249" i="11"/>
  <c r="A249" i="11"/>
  <c r="D248" i="11"/>
  <c r="A248" i="11"/>
  <c r="D247" i="11"/>
  <c r="A247" i="11"/>
  <c r="D246" i="11"/>
  <c r="A246" i="11"/>
  <c r="D245" i="11"/>
  <c r="A245" i="11"/>
  <c r="D244" i="11"/>
  <c r="A244" i="11"/>
  <c r="D243" i="11"/>
  <c r="A243" i="11"/>
  <c r="D242" i="11"/>
  <c r="A242" i="11"/>
  <c r="D241" i="11"/>
  <c r="A241" i="11"/>
  <c r="D240" i="11"/>
  <c r="A240" i="11"/>
  <c r="D239" i="11"/>
  <c r="A239" i="11"/>
  <c r="D238" i="11"/>
  <c r="A238" i="11"/>
  <c r="D237" i="11"/>
  <c r="A237" i="11"/>
  <c r="D236" i="11"/>
  <c r="A236" i="11"/>
  <c r="D235" i="11"/>
  <c r="A235" i="11"/>
  <c r="D234" i="11"/>
  <c r="A234" i="11"/>
  <c r="D233" i="11"/>
  <c r="A233" i="11"/>
  <c r="D232" i="11"/>
  <c r="A232" i="11"/>
  <c r="D231" i="11"/>
  <c r="A231" i="11"/>
  <c r="D230" i="11"/>
  <c r="A230" i="11"/>
  <c r="D229" i="11"/>
  <c r="A229" i="11"/>
  <c r="D228" i="11"/>
  <c r="A228" i="11"/>
  <c r="D227" i="11"/>
  <c r="A227" i="11"/>
  <c r="D226" i="11"/>
  <c r="A226" i="11"/>
  <c r="D225" i="11"/>
  <c r="A225" i="11"/>
  <c r="D224" i="11"/>
  <c r="A224" i="11"/>
  <c r="D223" i="11"/>
  <c r="A223" i="11"/>
  <c r="D222" i="11"/>
  <c r="A222" i="11"/>
  <c r="D221" i="11"/>
  <c r="A221" i="11"/>
  <c r="D220" i="11"/>
  <c r="A220" i="11"/>
  <c r="D219" i="11"/>
  <c r="A219" i="11"/>
  <c r="D218" i="11"/>
  <c r="A218" i="11"/>
  <c r="D217" i="11"/>
  <c r="A217" i="11"/>
  <c r="D216" i="11"/>
  <c r="A216" i="11"/>
  <c r="D215" i="11"/>
  <c r="A215" i="11"/>
  <c r="D214" i="11"/>
  <c r="A214" i="11"/>
  <c r="D213" i="11"/>
  <c r="A213" i="11"/>
  <c r="D212" i="11"/>
  <c r="A212" i="11"/>
  <c r="D211" i="11"/>
  <c r="A211" i="11"/>
  <c r="D210" i="11"/>
  <c r="A210" i="11"/>
  <c r="D209" i="11"/>
  <c r="A209" i="11"/>
  <c r="D208" i="11"/>
  <c r="A208" i="11"/>
  <c r="D207" i="11"/>
  <c r="A207" i="11"/>
  <c r="D206" i="11"/>
  <c r="A206" i="11"/>
  <c r="D205" i="11"/>
  <c r="A205" i="11"/>
  <c r="D204" i="11"/>
  <c r="A204" i="11"/>
  <c r="D203" i="11"/>
  <c r="A203" i="11"/>
  <c r="D202" i="11"/>
  <c r="A202" i="11"/>
  <c r="D201" i="11"/>
  <c r="A201" i="11"/>
  <c r="D200" i="11"/>
  <c r="A200" i="11"/>
  <c r="D199" i="11"/>
  <c r="A199" i="11"/>
  <c r="D198" i="11"/>
  <c r="A198" i="11"/>
  <c r="D197" i="11"/>
  <c r="A197" i="11"/>
  <c r="D196" i="11"/>
  <c r="A196" i="11"/>
  <c r="D195" i="11"/>
  <c r="A195" i="11"/>
  <c r="D194" i="11"/>
  <c r="A194" i="11"/>
  <c r="D193" i="11"/>
  <c r="A193" i="11"/>
  <c r="D192" i="11"/>
  <c r="A192" i="11"/>
  <c r="D191" i="11"/>
  <c r="A191" i="11"/>
  <c r="D190" i="11"/>
  <c r="A190" i="11"/>
  <c r="D189" i="11"/>
  <c r="A189" i="11"/>
  <c r="D188" i="11"/>
  <c r="A188" i="11"/>
  <c r="D187" i="11"/>
  <c r="A187" i="11"/>
  <c r="D186" i="11"/>
  <c r="A186" i="11"/>
  <c r="D185" i="11"/>
  <c r="A185" i="11"/>
  <c r="D184" i="11"/>
  <c r="A184" i="11"/>
  <c r="D183" i="11"/>
  <c r="A183" i="11"/>
  <c r="D182" i="11"/>
  <c r="A182" i="11"/>
  <c r="D181" i="11"/>
  <c r="A181" i="11"/>
  <c r="AN180" i="11"/>
  <c r="AM180" i="11"/>
  <c r="AK180" i="11"/>
  <c r="AJ180" i="11"/>
  <c r="AI180" i="11"/>
  <c r="AH180" i="11"/>
  <c r="AG180" i="11"/>
  <c r="AF180" i="11"/>
  <c r="AE180" i="11"/>
  <c r="AD180" i="11"/>
  <c r="AC180" i="11"/>
  <c r="D180" i="11"/>
  <c r="A180" i="11"/>
  <c r="AN179" i="11"/>
  <c r="AM179" i="11"/>
  <c r="AK179" i="11"/>
  <c r="AJ179" i="11"/>
  <c r="AH179" i="11"/>
  <c r="AI179" i="11" s="1"/>
  <c r="AG179" i="11"/>
  <c r="AF179" i="11"/>
  <c r="AE179" i="11"/>
  <c r="AD179" i="11"/>
  <c r="AC179" i="11"/>
  <c r="D179" i="11"/>
  <c r="A179" i="11"/>
  <c r="AN178" i="11"/>
  <c r="AM178" i="11"/>
  <c r="AK178" i="11"/>
  <c r="AJ178" i="11"/>
  <c r="AH178" i="11"/>
  <c r="AI178" i="11" s="1"/>
  <c r="AG178" i="11"/>
  <c r="AF178" i="11"/>
  <c r="AE178" i="11"/>
  <c r="AD178" i="11"/>
  <c r="AC178" i="11"/>
  <c r="D178" i="11"/>
  <c r="A178" i="11"/>
  <c r="AN177" i="11"/>
  <c r="AM177" i="11"/>
  <c r="AK177" i="11"/>
  <c r="AJ177" i="11"/>
  <c r="AI177" i="11"/>
  <c r="AH177" i="11"/>
  <c r="AG177" i="11"/>
  <c r="AF177" i="11"/>
  <c r="AE177" i="11"/>
  <c r="AD177" i="11"/>
  <c r="AC177" i="11"/>
  <c r="D177" i="11"/>
  <c r="A177" i="11"/>
  <c r="AN176" i="11"/>
  <c r="AM176" i="11"/>
  <c r="AK176" i="11"/>
  <c r="AJ176" i="11"/>
  <c r="AI176" i="11"/>
  <c r="AH176" i="11"/>
  <c r="AG176" i="11"/>
  <c r="AF176" i="11"/>
  <c r="AE176" i="11"/>
  <c r="AD176" i="11"/>
  <c r="AC176" i="11"/>
  <c r="D176" i="11"/>
  <c r="A176" i="11"/>
  <c r="AN175" i="11"/>
  <c r="AM175" i="11"/>
  <c r="AK175" i="11"/>
  <c r="AJ175" i="11"/>
  <c r="AH175" i="11"/>
  <c r="AI175" i="11" s="1"/>
  <c r="AG175" i="11"/>
  <c r="AF175" i="11"/>
  <c r="AE175" i="11"/>
  <c r="AD175" i="11"/>
  <c r="AC175" i="11"/>
  <c r="D175" i="11"/>
  <c r="A175" i="11"/>
  <c r="AN174" i="11"/>
  <c r="AM174" i="11"/>
  <c r="AK174" i="11"/>
  <c r="AJ174" i="11"/>
  <c r="AH174" i="11"/>
  <c r="AI174" i="11" s="1"/>
  <c r="AG174" i="11"/>
  <c r="AF174" i="11"/>
  <c r="AE174" i="11"/>
  <c r="AD174" i="11"/>
  <c r="AC174" i="11"/>
  <c r="D174" i="11"/>
  <c r="A174" i="11"/>
  <c r="AN173" i="11"/>
  <c r="AM173" i="11"/>
  <c r="AK173" i="11"/>
  <c r="AJ173" i="11"/>
  <c r="AI173" i="11"/>
  <c r="AH173" i="11"/>
  <c r="AG173" i="11"/>
  <c r="AF173" i="11"/>
  <c r="AE173" i="11"/>
  <c r="AD173" i="11"/>
  <c r="AC173" i="11"/>
  <c r="D173" i="11"/>
  <c r="A173" i="11"/>
  <c r="AN172" i="11"/>
  <c r="AM172" i="11"/>
  <c r="AK172" i="11"/>
  <c r="AJ172" i="11"/>
  <c r="AI172" i="11"/>
  <c r="AH172" i="11"/>
  <c r="AG172" i="11"/>
  <c r="AF172" i="11"/>
  <c r="AE172" i="11"/>
  <c r="AD172" i="11"/>
  <c r="AC172" i="11"/>
  <c r="D172" i="11"/>
  <c r="A172" i="11"/>
  <c r="AN171" i="11"/>
  <c r="AM171" i="11"/>
  <c r="AK171" i="11"/>
  <c r="AJ171" i="11"/>
  <c r="AH171" i="11"/>
  <c r="AI171" i="11" s="1"/>
  <c r="AG171" i="11"/>
  <c r="AF171" i="11"/>
  <c r="AE171" i="11"/>
  <c r="AD171" i="11"/>
  <c r="AC171" i="11"/>
  <c r="D171" i="11"/>
  <c r="A171" i="11"/>
  <c r="AN170" i="11"/>
  <c r="AM170" i="11"/>
  <c r="AK170" i="11"/>
  <c r="AJ170" i="11"/>
  <c r="AH170" i="11"/>
  <c r="AI170" i="11" s="1"/>
  <c r="AG170" i="11"/>
  <c r="AF170" i="11"/>
  <c r="AE170" i="11"/>
  <c r="AD170" i="11"/>
  <c r="AC170" i="11"/>
  <c r="D170" i="11"/>
  <c r="A170" i="11"/>
  <c r="AN169" i="11"/>
  <c r="AM169" i="11"/>
  <c r="AK169" i="11"/>
  <c r="AJ169" i="11"/>
  <c r="AI169" i="11"/>
  <c r="AH169" i="11"/>
  <c r="AG169" i="11"/>
  <c r="AF169" i="11"/>
  <c r="AE169" i="11"/>
  <c r="AD169" i="11"/>
  <c r="AC169" i="11"/>
  <c r="D169" i="11"/>
  <c r="A169" i="11"/>
  <c r="AN168" i="11"/>
  <c r="AM168" i="11"/>
  <c r="AK168" i="11"/>
  <c r="AJ168" i="11"/>
  <c r="AI168" i="11"/>
  <c r="AH168" i="11"/>
  <c r="AG168" i="11"/>
  <c r="AF168" i="11"/>
  <c r="AE168" i="11"/>
  <c r="AD168" i="11"/>
  <c r="AC168" i="11"/>
  <c r="D168" i="11"/>
  <c r="A168" i="11"/>
  <c r="AN167" i="11"/>
  <c r="AM167" i="11"/>
  <c r="AK167" i="11"/>
  <c r="AJ167" i="11"/>
  <c r="AH167" i="11"/>
  <c r="AI167" i="11" s="1"/>
  <c r="AG167" i="11"/>
  <c r="AF167" i="11"/>
  <c r="AE167" i="11"/>
  <c r="AD167" i="11"/>
  <c r="AC167" i="11"/>
  <c r="D167" i="11"/>
  <c r="A167" i="11"/>
  <c r="AN166" i="11"/>
  <c r="AM166" i="11"/>
  <c r="AK166" i="11"/>
  <c r="AJ166" i="11"/>
  <c r="AH166" i="11"/>
  <c r="AI166" i="11" s="1"/>
  <c r="AG166" i="11"/>
  <c r="AF166" i="11"/>
  <c r="AE166" i="11"/>
  <c r="AD166" i="11"/>
  <c r="AC166" i="11"/>
  <c r="D166" i="11"/>
  <c r="A166" i="11"/>
  <c r="AN165" i="11"/>
  <c r="AM165" i="11"/>
  <c r="AK165" i="11"/>
  <c r="AJ165" i="11"/>
  <c r="AI165" i="11"/>
  <c r="AH165" i="11"/>
  <c r="AG165" i="11"/>
  <c r="AF165" i="11"/>
  <c r="AE165" i="11"/>
  <c r="AD165" i="11"/>
  <c r="AC165" i="11"/>
  <c r="D165" i="11"/>
  <c r="A165" i="11"/>
  <c r="AN164" i="11"/>
  <c r="AM164" i="11"/>
  <c r="AK164" i="11"/>
  <c r="AJ164" i="11"/>
  <c r="AI164" i="11"/>
  <c r="AH164" i="11"/>
  <c r="AG164" i="11"/>
  <c r="AF164" i="11"/>
  <c r="AE164" i="11"/>
  <c r="AD164" i="11"/>
  <c r="AC164" i="11"/>
  <c r="D164" i="11"/>
  <c r="A164" i="11"/>
  <c r="AN163" i="11"/>
  <c r="AM163" i="11"/>
  <c r="AK163" i="11"/>
  <c r="AJ163" i="11"/>
  <c r="AH163" i="11"/>
  <c r="AI163" i="11" s="1"/>
  <c r="AG163" i="11"/>
  <c r="AF163" i="11"/>
  <c r="AE163" i="11"/>
  <c r="AD163" i="11"/>
  <c r="AC163" i="11"/>
  <c r="D163" i="11"/>
  <c r="A163" i="11"/>
  <c r="AN162" i="11"/>
  <c r="AM162" i="11"/>
  <c r="AK162" i="11"/>
  <c r="AJ162" i="11"/>
  <c r="AH162" i="11"/>
  <c r="AI162" i="11" s="1"/>
  <c r="AG162" i="11"/>
  <c r="AF162" i="11"/>
  <c r="AE162" i="11"/>
  <c r="AD162" i="11"/>
  <c r="AC162" i="11"/>
  <c r="D162" i="11"/>
  <c r="A162" i="11"/>
  <c r="AN161" i="11"/>
  <c r="AM161" i="11"/>
  <c r="AK161" i="11"/>
  <c r="AJ161" i="11"/>
  <c r="AI161" i="11"/>
  <c r="AH161" i="11"/>
  <c r="AG161" i="11"/>
  <c r="AF161" i="11"/>
  <c r="AE161" i="11"/>
  <c r="AD161" i="11"/>
  <c r="AC161" i="11"/>
  <c r="D161" i="11"/>
  <c r="A161" i="11"/>
  <c r="AN160" i="11"/>
  <c r="AM160" i="11"/>
  <c r="AK160" i="11"/>
  <c r="AJ160" i="11"/>
  <c r="AI160" i="11"/>
  <c r="AH160" i="11"/>
  <c r="AG160" i="11"/>
  <c r="AF160" i="11"/>
  <c r="AE160" i="11"/>
  <c r="AD160" i="11"/>
  <c r="AC160" i="11"/>
  <c r="D160" i="11"/>
  <c r="A160" i="11"/>
  <c r="AN159" i="11"/>
  <c r="AM159" i="11"/>
  <c r="AK159" i="11"/>
  <c r="AJ159" i="11"/>
  <c r="AH159" i="11"/>
  <c r="AI159" i="11" s="1"/>
  <c r="AG159" i="11"/>
  <c r="AF159" i="11"/>
  <c r="AE159" i="11"/>
  <c r="AD159" i="11"/>
  <c r="AC159" i="11"/>
  <c r="D159" i="11"/>
  <c r="A159" i="11"/>
  <c r="AN158" i="11"/>
  <c r="AM158" i="11"/>
  <c r="AK158" i="11"/>
  <c r="AJ158" i="11"/>
  <c r="AH158" i="11"/>
  <c r="AI158" i="11" s="1"/>
  <c r="AG158" i="11"/>
  <c r="AF158" i="11"/>
  <c r="AE158" i="11"/>
  <c r="AD158" i="11"/>
  <c r="AC158" i="11"/>
  <c r="D158" i="11"/>
  <c r="A158" i="11"/>
  <c r="AN157" i="11"/>
  <c r="AM157" i="11"/>
  <c r="AK157" i="11"/>
  <c r="AJ157" i="11"/>
  <c r="AI157" i="11"/>
  <c r="AH157" i="11"/>
  <c r="AG157" i="11"/>
  <c r="AF157" i="11"/>
  <c r="AE157" i="11"/>
  <c r="AD157" i="11"/>
  <c r="AC157" i="11"/>
  <c r="D157" i="11"/>
  <c r="A157" i="11"/>
  <c r="AN156" i="11"/>
  <c r="AM156" i="11"/>
  <c r="AK156" i="11"/>
  <c r="AJ156" i="11"/>
  <c r="AI156" i="11"/>
  <c r="AH156" i="11"/>
  <c r="AG156" i="11"/>
  <c r="AF156" i="11"/>
  <c r="AE156" i="11"/>
  <c r="AD156" i="11"/>
  <c r="AC156" i="11"/>
  <c r="D156" i="11"/>
  <c r="A156" i="11"/>
  <c r="AN155" i="11"/>
  <c r="AM155" i="11"/>
  <c r="AK155" i="11"/>
  <c r="AJ155" i="11"/>
  <c r="AH155" i="11"/>
  <c r="AI155" i="11" s="1"/>
  <c r="AG155" i="11"/>
  <c r="AF155" i="11"/>
  <c r="AE155" i="11"/>
  <c r="AD155" i="11"/>
  <c r="AC155" i="11"/>
  <c r="D155" i="11"/>
  <c r="A155" i="11"/>
  <c r="AN154" i="11"/>
  <c r="AM154" i="11"/>
  <c r="AK154" i="11"/>
  <c r="AJ154" i="11"/>
  <c r="AH154" i="11"/>
  <c r="AI154" i="11" s="1"/>
  <c r="AG154" i="11"/>
  <c r="AF154" i="11"/>
  <c r="AE154" i="11"/>
  <c r="AD154" i="11"/>
  <c r="AC154" i="11"/>
  <c r="D154" i="11"/>
  <c r="A154" i="11"/>
  <c r="AN153" i="11"/>
  <c r="AM153" i="11"/>
  <c r="AK153" i="11"/>
  <c r="AJ153" i="11"/>
  <c r="AI153" i="11"/>
  <c r="AH153" i="11"/>
  <c r="AG153" i="11"/>
  <c r="AF153" i="11"/>
  <c r="AE153" i="11"/>
  <c r="AD153" i="11"/>
  <c r="AC153" i="11"/>
  <c r="D153" i="11"/>
  <c r="A153" i="11"/>
  <c r="AN152" i="11"/>
  <c r="AM152" i="11"/>
  <c r="AK152" i="11"/>
  <c r="AJ152" i="11"/>
  <c r="AI152" i="11"/>
  <c r="AH152" i="11"/>
  <c r="AG152" i="11"/>
  <c r="AF152" i="11"/>
  <c r="AE152" i="11"/>
  <c r="AD152" i="11"/>
  <c r="AC152" i="11"/>
  <c r="D152" i="11"/>
  <c r="A152" i="11"/>
  <c r="AN151" i="11"/>
  <c r="AM151" i="11"/>
  <c r="AK151" i="11"/>
  <c r="AJ151" i="11"/>
  <c r="AH151" i="11"/>
  <c r="AI151" i="11" s="1"/>
  <c r="AG151" i="11"/>
  <c r="AF151" i="11"/>
  <c r="AE151" i="11"/>
  <c r="AD151" i="11"/>
  <c r="AC151" i="11"/>
  <c r="D151" i="11"/>
  <c r="A151" i="11"/>
  <c r="AN150" i="11"/>
  <c r="AM150" i="11"/>
  <c r="AK150" i="11"/>
  <c r="AJ150" i="11"/>
  <c r="AH150" i="11"/>
  <c r="AI150" i="11" s="1"/>
  <c r="AG150" i="11"/>
  <c r="AF150" i="11"/>
  <c r="AE150" i="11"/>
  <c r="AD150" i="11"/>
  <c r="AC150" i="11"/>
  <c r="D150" i="11"/>
  <c r="A150" i="11"/>
  <c r="AN149" i="11"/>
  <c r="AM149" i="11"/>
  <c r="AK149" i="11"/>
  <c r="AJ149" i="11"/>
  <c r="AI149" i="11"/>
  <c r="AH149" i="11"/>
  <c r="AG149" i="11"/>
  <c r="AF149" i="11"/>
  <c r="AE149" i="11"/>
  <c r="AD149" i="11"/>
  <c r="AC149" i="11"/>
  <c r="D149" i="11"/>
  <c r="A149" i="11"/>
  <c r="AN148" i="11"/>
  <c r="AM148" i="11"/>
  <c r="AK148" i="11"/>
  <c r="AJ148" i="11"/>
  <c r="AI148" i="11"/>
  <c r="AH148" i="11"/>
  <c r="AG148" i="11"/>
  <c r="AF148" i="11"/>
  <c r="AE148" i="11"/>
  <c r="AD148" i="11"/>
  <c r="AC148" i="11"/>
  <c r="D148" i="11"/>
  <c r="A148" i="11"/>
  <c r="AN147" i="11"/>
  <c r="AM147" i="11"/>
  <c r="AK147" i="11"/>
  <c r="AJ147" i="11"/>
  <c r="AH147" i="11"/>
  <c r="AI147" i="11" s="1"/>
  <c r="AG147" i="11"/>
  <c r="AF147" i="11"/>
  <c r="AE147" i="11"/>
  <c r="AD147" i="11"/>
  <c r="AC147" i="11"/>
  <c r="D147" i="11"/>
  <c r="A147" i="11"/>
  <c r="AN146" i="11"/>
  <c r="AM146" i="11"/>
  <c r="AK146" i="11"/>
  <c r="AJ146" i="11"/>
  <c r="AH146" i="11"/>
  <c r="AI146" i="11" s="1"/>
  <c r="AG146" i="11"/>
  <c r="AF146" i="11"/>
  <c r="AE146" i="11"/>
  <c r="AD146" i="11"/>
  <c r="AC146" i="11"/>
  <c r="D146" i="11"/>
  <c r="A146" i="11"/>
  <c r="AN145" i="11"/>
  <c r="AM145" i="11"/>
  <c r="AK145" i="11"/>
  <c r="AJ145" i="11"/>
  <c r="AI145" i="11"/>
  <c r="AH145" i="11"/>
  <c r="AG145" i="11"/>
  <c r="AF145" i="11"/>
  <c r="AE145" i="11"/>
  <c r="AD145" i="11"/>
  <c r="AC145" i="11"/>
  <c r="D145" i="11"/>
  <c r="A145" i="11"/>
  <c r="AN144" i="11"/>
  <c r="AM144" i="11"/>
  <c r="AK144" i="11"/>
  <c r="AJ144" i="11"/>
  <c r="AI144" i="11"/>
  <c r="AH144" i="11"/>
  <c r="AG144" i="11"/>
  <c r="AF144" i="11"/>
  <c r="AE144" i="11"/>
  <c r="AD144" i="11"/>
  <c r="AC144" i="11"/>
  <c r="D144" i="11"/>
  <c r="A144" i="11"/>
  <c r="AN143" i="11"/>
  <c r="AM143" i="11"/>
  <c r="AK143" i="11"/>
  <c r="AJ143" i="11"/>
  <c r="AH143" i="11"/>
  <c r="AI143" i="11" s="1"/>
  <c r="AG143" i="11"/>
  <c r="AF143" i="11"/>
  <c r="AE143" i="11"/>
  <c r="AD143" i="11"/>
  <c r="AC143" i="11"/>
  <c r="D143" i="11"/>
  <c r="A143" i="11"/>
  <c r="AN142" i="11"/>
  <c r="AM142" i="11"/>
  <c r="AK142" i="11"/>
  <c r="AJ142" i="11"/>
  <c r="AH142" i="11"/>
  <c r="AI142" i="11" s="1"/>
  <c r="AG142" i="11"/>
  <c r="AF142" i="11"/>
  <c r="AE142" i="11"/>
  <c r="AD142" i="11"/>
  <c r="AC142" i="11"/>
  <c r="D142" i="11"/>
  <c r="A142" i="11"/>
  <c r="AN141" i="11"/>
  <c r="AM141" i="11"/>
  <c r="AK141" i="11"/>
  <c r="AJ141" i="11"/>
  <c r="AI141" i="11"/>
  <c r="AH141" i="11"/>
  <c r="AG141" i="11"/>
  <c r="AF141" i="11"/>
  <c r="AE141" i="11"/>
  <c r="AD141" i="11"/>
  <c r="AC141" i="11"/>
  <c r="D141" i="11"/>
  <c r="A141" i="11"/>
  <c r="AN140" i="11"/>
  <c r="AM140" i="11"/>
  <c r="AK140" i="11"/>
  <c r="AJ140" i="11"/>
  <c r="AI140" i="11"/>
  <c r="AH140" i="11"/>
  <c r="AG140" i="11"/>
  <c r="AF140" i="11"/>
  <c r="AE140" i="11"/>
  <c r="AD140" i="11"/>
  <c r="AC140" i="11"/>
  <c r="D140" i="11"/>
  <c r="A140" i="11"/>
  <c r="AN139" i="11"/>
  <c r="AM139" i="11"/>
  <c r="AK139" i="11"/>
  <c r="AJ139" i="11"/>
  <c r="AH139" i="11"/>
  <c r="AI139" i="11" s="1"/>
  <c r="AG139" i="11"/>
  <c r="AF139" i="11"/>
  <c r="AE139" i="11"/>
  <c r="AD139" i="11"/>
  <c r="AC139" i="11"/>
  <c r="D139" i="11"/>
  <c r="A139" i="11"/>
  <c r="AN138" i="11"/>
  <c r="AM138" i="11"/>
  <c r="AK138" i="11"/>
  <c r="AJ138" i="11"/>
  <c r="AH138" i="11"/>
  <c r="AI138" i="11" s="1"/>
  <c r="AG138" i="11"/>
  <c r="AF138" i="11"/>
  <c r="AE138" i="11"/>
  <c r="AD138" i="11"/>
  <c r="AC138" i="11"/>
  <c r="D138" i="11"/>
  <c r="A138" i="11"/>
  <c r="AN137" i="11"/>
  <c r="AM137" i="11"/>
  <c r="AK137" i="11"/>
  <c r="AJ137" i="11"/>
  <c r="AI137" i="11"/>
  <c r="AH137" i="11"/>
  <c r="AG137" i="11"/>
  <c r="AF137" i="11"/>
  <c r="AE137" i="11"/>
  <c r="AD137" i="11"/>
  <c r="AC137" i="11"/>
  <c r="D137" i="11"/>
  <c r="A137" i="11"/>
  <c r="AN136" i="11"/>
  <c r="AM136" i="11"/>
  <c r="AK136" i="11"/>
  <c r="AJ136" i="11"/>
  <c r="AI136" i="11"/>
  <c r="AH136" i="11"/>
  <c r="AG136" i="11"/>
  <c r="AF136" i="11"/>
  <c r="AE136" i="11"/>
  <c r="AD136" i="11"/>
  <c r="AC136" i="11"/>
  <c r="D136" i="11"/>
  <c r="A136" i="11"/>
  <c r="AN135" i="11"/>
  <c r="AM135" i="11"/>
  <c r="AK135" i="11"/>
  <c r="AJ135" i="11"/>
  <c r="AH135" i="11"/>
  <c r="AI135" i="11" s="1"/>
  <c r="AG135" i="11"/>
  <c r="AF135" i="11"/>
  <c r="AE135" i="11"/>
  <c r="AD135" i="11"/>
  <c r="AC135" i="11"/>
  <c r="D135" i="11"/>
  <c r="A135" i="11"/>
  <c r="AN134" i="11"/>
  <c r="AM134" i="11"/>
  <c r="AK134" i="11"/>
  <c r="AJ134" i="11"/>
  <c r="AH134" i="11"/>
  <c r="AI134" i="11" s="1"/>
  <c r="AG134" i="11"/>
  <c r="AF134" i="11"/>
  <c r="AE134" i="11"/>
  <c r="AD134" i="11"/>
  <c r="AC134" i="11"/>
  <c r="D134" i="11"/>
  <c r="A134" i="11"/>
  <c r="AN133" i="11"/>
  <c r="AM133" i="11"/>
  <c r="AK133" i="11"/>
  <c r="AJ133" i="11"/>
  <c r="AI133" i="11"/>
  <c r="AH133" i="11"/>
  <c r="AG133" i="11"/>
  <c r="AF133" i="11"/>
  <c r="AE133" i="11"/>
  <c r="AD133" i="11"/>
  <c r="AC133" i="11"/>
  <c r="D133" i="11"/>
  <c r="A133" i="11"/>
  <c r="AN132" i="11"/>
  <c r="AM132" i="11"/>
  <c r="AK132" i="11"/>
  <c r="AJ132" i="11"/>
  <c r="AI132" i="11"/>
  <c r="AH132" i="11"/>
  <c r="AG132" i="11"/>
  <c r="AF132" i="11"/>
  <c r="AE132" i="11"/>
  <c r="AD132" i="11"/>
  <c r="AC132" i="11"/>
  <c r="D132" i="11"/>
  <c r="A132" i="11"/>
  <c r="AN131" i="11"/>
  <c r="AM131" i="11"/>
  <c r="AK131" i="11"/>
  <c r="AJ131" i="11"/>
  <c r="AH131" i="11"/>
  <c r="AI131" i="11" s="1"/>
  <c r="AG131" i="11"/>
  <c r="AF131" i="11"/>
  <c r="AE131" i="11"/>
  <c r="AD131" i="11"/>
  <c r="AC131" i="11"/>
  <c r="D131" i="11"/>
  <c r="A131" i="11"/>
  <c r="AN130" i="11"/>
  <c r="AM130" i="11"/>
  <c r="AK130" i="11"/>
  <c r="AJ130" i="11"/>
  <c r="AH130" i="11"/>
  <c r="AI130" i="11" s="1"/>
  <c r="AG130" i="11"/>
  <c r="AF130" i="11"/>
  <c r="AE130" i="11"/>
  <c r="AD130" i="11"/>
  <c r="AC130" i="11"/>
  <c r="D130" i="11"/>
  <c r="A130" i="11"/>
  <c r="AN129" i="11"/>
  <c r="AM129" i="11"/>
  <c r="AK129" i="11"/>
  <c r="AJ129" i="11"/>
  <c r="AI129" i="11"/>
  <c r="AH129" i="11"/>
  <c r="AG129" i="11"/>
  <c r="AF129" i="11"/>
  <c r="AE129" i="11"/>
  <c r="AD129" i="11"/>
  <c r="AC129" i="11"/>
  <c r="D129" i="11"/>
  <c r="A129" i="11"/>
  <c r="AN128" i="11"/>
  <c r="AM128" i="11"/>
  <c r="AK128" i="11"/>
  <c r="AJ128" i="11"/>
  <c r="AI128" i="11"/>
  <c r="AH128" i="11"/>
  <c r="AG128" i="11"/>
  <c r="AF128" i="11"/>
  <c r="AE128" i="11"/>
  <c r="AD128" i="11"/>
  <c r="AC128" i="11"/>
  <c r="D128" i="11"/>
  <c r="A128" i="11"/>
  <c r="AN127" i="11"/>
  <c r="AM127" i="11"/>
  <c r="AK127" i="11"/>
  <c r="AJ127" i="11"/>
  <c r="AH127" i="11"/>
  <c r="AI127" i="11" s="1"/>
  <c r="AG127" i="11"/>
  <c r="AF127" i="11"/>
  <c r="AE127" i="11"/>
  <c r="AD127" i="11"/>
  <c r="AC127" i="11"/>
  <c r="D127" i="11"/>
  <c r="A127" i="11"/>
  <c r="AN126" i="11"/>
  <c r="AM126" i="11"/>
  <c r="AK126" i="11"/>
  <c r="AJ126" i="11"/>
  <c r="AH126" i="11"/>
  <c r="AI126" i="11" s="1"/>
  <c r="AG126" i="11"/>
  <c r="AF126" i="11"/>
  <c r="AE126" i="11"/>
  <c r="AD126" i="11"/>
  <c r="AC126" i="11"/>
  <c r="D126" i="11"/>
  <c r="A126" i="11"/>
  <c r="AN125" i="11"/>
  <c r="AM125" i="11"/>
  <c r="AK125" i="11"/>
  <c r="AJ125" i="11"/>
  <c r="AI125" i="11"/>
  <c r="AH125" i="11"/>
  <c r="AG125" i="11"/>
  <c r="AF125" i="11"/>
  <c r="AE125" i="11"/>
  <c r="AD125" i="11"/>
  <c r="AC125" i="11"/>
  <c r="D125" i="11"/>
  <c r="A125" i="11"/>
  <c r="AN124" i="11"/>
  <c r="AM124" i="11"/>
  <c r="AK124" i="11"/>
  <c r="AJ124" i="11"/>
  <c r="AI124" i="11"/>
  <c r="AH124" i="11"/>
  <c r="AG124" i="11"/>
  <c r="AF124" i="11"/>
  <c r="AE124" i="11"/>
  <c r="AD124" i="11"/>
  <c r="AC124" i="11"/>
  <c r="D124" i="11"/>
  <c r="A124" i="11"/>
  <c r="AN123" i="11"/>
  <c r="AM123" i="11"/>
  <c r="AK123" i="11"/>
  <c r="AJ123" i="11"/>
  <c r="AH123" i="11"/>
  <c r="AI123" i="11" s="1"/>
  <c r="AG123" i="11"/>
  <c r="AF123" i="11"/>
  <c r="AE123" i="11"/>
  <c r="AD123" i="11"/>
  <c r="AC123" i="11"/>
  <c r="D123" i="11"/>
  <c r="A123" i="11"/>
  <c r="AN122" i="11"/>
  <c r="AM122" i="11"/>
  <c r="AK122" i="11"/>
  <c r="AJ122" i="11"/>
  <c r="AH122" i="11"/>
  <c r="AI122" i="11" s="1"/>
  <c r="AG122" i="11"/>
  <c r="AF122" i="11"/>
  <c r="AE122" i="11"/>
  <c r="AD122" i="11"/>
  <c r="AC122" i="11"/>
  <c r="D122" i="11"/>
  <c r="A122" i="11"/>
  <c r="AN121" i="11"/>
  <c r="AM121" i="11"/>
  <c r="AK121" i="11"/>
  <c r="AJ121" i="11"/>
  <c r="AI121" i="11"/>
  <c r="AH121" i="11"/>
  <c r="AG121" i="11"/>
  <c r="AF121" i="11"/>
  <c r="AE121" i="11"/>
  <c r="AD121" i="11"/>
  <c r="AC121" i="11"/>
  <c r="D121" i="11"/>
  <c r="A121" i="11"/>
  <c r="AN120" i="11"/>
  <c r="AM120" i="11"/>
  <c r="AK120" i="11"/>
  <c r="AJ120" i="11"/>
  <c r="AI120" i="11"/>
  <c r="AH120" i="11"/>
  <c r="AG120" i="11"/>
  <c r="AF120" i="11"/>
  <c r="AE120" i="11"/>
  <c r="AD120" i="11"/>
  <c r="AC120" i="11"/>
  <c r="D120" i="11"/>
  <c r="A120" i="11"/>
  <c r="AN119" i="11"/>
  <c r="AM119" i="11"/>
  <c r="AK119" i="11"/>
  <c r="AJ119" i="11"/>
  <c r="AH119" i="11"/>
  <c r="AI119" i="11" s="1"/>
  <c r="AG119" i="11"/>
  <c r="AF119" i="11"/>
  <c r="AE119" i="11"/>
  <c r="AD119" i="11"/>
  <c r="AC119" i="11"/>
  <c r="D119" i="11"/>
  <c r="A119" i="11"/>
  <c r="AN118" i="11"/>
  <c r="AM118" i="11"/>
  <c r="AK118" i="11"/>
  <c r="AJ118" i="11"/>
  <c r="AH118" i="11"/>
  <c r="AI118" i="11" s="1"/>
  <c r="AG118" i="11"/>
  <c r="AF118" i="11"/>
  <c r="AE118" i="11"/>
  <c r="AD118" i="11"/>
  <c r="AC118" i="11"/>
  <c r="D118" i="11"/>
  <c r="A118" i="11"/>
  <c r="AN117" i="11"/>
  <c r="AM117" i="11"/>
  <c r="AK117" i="11"/>
  <c r="AJ117" i="11"/>
  <c r="AI117" i="11"/>
  <c r="AH117" i="11"/>
  <c r="AG117" i="11"/>
  <c r="AF117" i="11"/>
  <c r="AE117" i="11"/>
  <c r="AD117" i="11"/>
  <c r="AC117" i="11"/>
  <c r="D117" i="11"/>
  <c r="A117" i="11"/>
  <c r="AN116" i="11"/>
  <c r="AM116" i="11"/>
  <c r="AK116" i="11"/>
  <c r="AJ116" i="11"/>
  <c r="AI116" i="11"/>
  <c r="AH116" i="11"/>
  <c r="AG116" i="11"/>
  <c r="AF116" i="11"/>
  <c r="AE116" i="11"/>
  <c r="AD116" i="11"/>
  <c r="AC116" i="11"/>
  <c r="D116" i="11"/>
  <c r="A116" i="11"/>
  <c r="AN115" i="11"/>
  <c r="AM115" i="11"/>
  <c r="AK115" i="11"/>
  <c r="AJ115" i="11"/>
  <c r="AH115" i="11"/>
  <c r="AI115" i="11" s="1"/>
  <c r="AG115" i="11"/>
  <c r="AF115" i="11"/>
  <c r="AE115" i="11"/>
  <c r="AD115" i="11"/>
  <c r="AC115" i="11"/>
  <c r="D115" i="11"/>
  <c r="A115" i="11"/>
  <c r="AN114" i="11"/>
  <c r="AM114" i="11"/>
  <c r="AK114" i="11"/>
  <c r="AJ114" i="11"/>
  <c r="AH114" i="11"/>
  <c r="AI114" i="11" s="1"/>
  <c r="AG114" i="11"/>
  <c r="AF114" i="11"/>
  <c r="AE114" i="11"/>
  <c r="AD114" i="11"/>
  <c r="AC114" i="11"/>
  <c r="D114" i="11"/>
  <c r="A114" i="11"/>
  <c r="AN113" i="11"/>
  <c r="AM113" i="11"/>
  <c r="AK113" i="11"/>
  <c r="AJ113" i="11"/>
  <c r="AI113" i="11"/>
  <c r="AH113" i="11"/>
  <c r="AG113" i="11"/>
  <c r="AF113" i="11"/>
  <c r="AE113" i="11"/>
  <c r="AD113" i="11"/>
  <c r="AC113" i="11"/>
  <c r="D113" i="11"/>
  <c r="A113" i="11"/>
  <c r="AN112" i="11"/>
  <c r="AM112" i="11"/>
  <c r="AK112" i="11"/>
  <c r="AJ112" i="11"/>
  <c r="AI112" i="11"/>
  <c r="AH112" i="11"/>
  <c r="AG112" i="11"/>
  <c r="AF112" i="11"/>
  <c r="AE112" i="11"/>
  <c r="AD112" i="11"/>
  <c r="AC112" i="11"/>
  <c r="D112" i="11"/>
  <c r="A112" i="11"/>
  <c r="AN111" i="11"/>
  <c r="AM111" i="11"/>
  <c r="AK111" i="11"/>
  <c r="AJ111" i="11"/>
  <c r="AH111" i="11"/>
  <c r="AI111" i="11" s="1"/>
  <c r="AG111" i="11"/>
  <c r="AF111" i="11"/>
  <c r="AE111" i="11"/>
  <c r="AD111" i="11"/>
  <c r="AC111" i="11"/>
  <c r="D111" i="11"/>
  <c r="A111" i="11"/>
  <c r="AN110" i="11"/>
  <c r="AM110" i="11"/>
  <c r="AK110" i="11"/>
  <c r="AJ110" i="11"/>
  <c r="AH110" i="11"/>
  <c r="AI110" i="11" s="1"/>
  <c r="AG110" i="11"/>
  <c r="AF110" i="11"/>
  <c r="AE110" i="11"/>
  <c r="AD110" i="11"/>
  <c r="AC110" i="11"/>
  <c r="D110" i="11"/>
  <c r="A110" i="11"/>
  <c r="AN109" i="11"/>
  <c r="AM109" i="11"/>
  <c r="AK109" i="11"/>
  <c r="AJ109" i="11"/>
  <c r="AI109" i="11"/>
  <c r="AH109" i="11"/>
  <c r="AG109" i="11"/>
  <c r="AF109" i="11"/>
  <c r="AE109" i="11"/>
  <c r="AD109" i="11"/>
  <c r="AC109" i="11"/>
  <c r="D109" i="11"/>
  <c r="A109" i="11"/>
  <c r="AN108" i="11"/>
  <c r="AM108" i="11"/>
  <c r="AK108" i="11"/>
  <c r="AJ108" i="11"/>
  <c r="AI108" i="11"/>
  <c r="AH108" i="11"/>
  <c r="AG108" i="11"/>
  <c r="AF108" i="11"/>
  <c r="AE108" i="11"/>
  <c r="AD108" i="11"/>
  <c r="AC108" i="11"/>
  <c r="D108" i="11"/>
  <c r="A108" i="11"/>
  <c r="AN107" i="11"/>
  <c r="AM107" i="11"/>
  <c r="AK107" i="11"/>
  <c r="AJ107" i="11"/>
  <c r="AH107" i="11"/>
  <c r="AI107" i="11" s="1"/>
  <c r="AG107" i="11"/>
  <c r="AF107" i="11"/>
  <c r="AE107" i="11"/>
  <c r="AD107" i="11"/>
  <c r="AC107" i="11"/>
  <c r="D107" i="11"/>
  <c r="A107" i="11"/>
  <c r="AN106" i="11"/>
  <c r="AM106" i="11"/>
  <c r="AK106" i="11"/>
  <c r="AJ106" i="11"/>
  <c r="AH106" i="11"/>
  <c r="AI106" i="11" s="1"/>
  <c r="AG106" i="11"/>
  <c r="AF106" i="11"/>
  <c r="AE106" i="11"/>
  <c r="AD106" i="11"/>
  <c r="AC106" i="11"/>
  <c r="D106" i="11"/>
  <c r="A106" i="11"/>
  <c r="AN105" i="11"/>
  <c r="AM105" i="11"/>
  <c r="AK105" i="11"/>
  <c r="AJ105" i="11"/>
  <c r="AI105" i="11"/>
  <c r="AH105" i="11"/>
  <c r="AG105" i="11"/>
  <c r="AF105" i="11"/>
  <c r="AE105" i="11"/>
  <c r="AD105" i="11"/>
  <c r="AC105" i="11"/>
  <c r="D105" i="11"/>
  <c r="A105" i="11"/>
  <c r="AN104" i="11"/>
  <c r="AM104" i="11"/>
  <c r="AK104" i="11"/>
  <c r="AJ104" i="11"/>
  <c r="AI104" i="11"/>
  <c r="AH104" i="11"/>
  <c r="AG104" i="11"/>
  <c r="AF104" i="11"/>
  <c r="AE104" i="11"/>
  <c r="AD104" i="11"/>
  <c r="AC104" i="11"/>
  <c r="D104" i="11"/>
  <c r="A104" i="11"/>
  <c r="AN103" i="11"/>
  <c r="AM103" i="11"/>
  <c r="AK103" i="11"/>
  <c r="AJ103" i="11"/>
  <c r="AH103" i="11"/>
  <c r="AI103" i="11" s="1"/>
  <c r="AG103" i="11"/>
  <c r="AF103" i="11"/>
  <c r="AE103" i="11"/>
  <c r="AD103" i="11"/>
  <c r="AC103" i="11"/>
  <c r="D103" i="11"/>
  <c r="A103" i="11"/>
  <c r="AN102" i="11"/>
  <c r="AM102" i="11"/>
  <c r="AK102" i="11"/>
  <c r="AJ102" i="11"/>
  <c r="AH102" i="11"/>
  <c r="AI102" i="11" s="1"/>
  <c r="AG102" i="11"/>
  <c r="AF102" i="11"/>
  <c r="AE102" i="11"/>
  <c r="AD102" i="11"/>
  <c r="AC102" i="11"/>
  <c r="D102" i="11"/>
  <c r="A102" i="11"/>
  <c r="AN101" i="11"/>
  <c r="AM101" i="11"/>
  <c r="AK101" i="11"/>
  <c r="AJ101" i="11"/>
  <c r="AI101" i="11"/>
  <c r="AH101" i="11"/>
  <c r="AG101" i="11"/>
  <c r="AF101" i="11"/>
  <c r="AE101" i="11"/>
  <c r="AD101" i="11"/>
  <c r="AC101" i="11"/>
  <c r="D101" i="11"/>
  <c r="A101" i="11"/>
  <c r="AN100" i="11"/>
  <c r="AM100" i="11"/>
  <c r="AK100" i="11"/>
  <c r="AJ100" i="11"/>
  <c r="AI100" i="11"/>
  <c r="AH100" i="11"/>
  <c r="AG100" i="11"/>
  <c r="AF100" i="11"/>
  <c r="AE100" i="11"/>
  <c r="AD100" i="11"/>
  <c r="AC100" i="11"/>
  <c r="D100" i="11"/>
  <c r="A100" i="11"/>
  <c r="AN99" i="11"/>
  <c r="AM99" i="11"/>
  <c r="AK99" i="11"/>
  <c r="AJ99" i="11"/>
  <c r="AH99" i="11"/>
  <c r="AI99" i="11" s="1"/>
  <c r="AG99" i="11"/>
  <c r="AF99" i="11"/>
  <c r="AE99" i="11"/>
  <c r="AD99" i="11"/>
  <c r="AC99" i="11"/>
  <c r="D99" i="11"/>
  <c r="A99" i="11"/>
  <c r="AN98" i="11"/>
  <c r="AM98" i="11"/>
  <c r="AK98" i="11"/>
  <c r="AJ98" i="11"/>
  <c r="AH98" i="11"/>
  <c r="AI98" i="11" s="1"/>
  <c r="AG98" i="11"/>
  <c r="AF98" i="11"/>
  <c r="AE98" i="11"/>
  <c r="AD98" i="11"/>
  <c r="AC98" i="11"/>
  <c r="D98" i="11"/>
  <c r="A98" i="11"/>
  <c r="AN97" i="11"/>
  <c r="AM97" i="11"/>
  <c r="AK97" i="11"/>
  <c r="AJ97" i="11"/>
  <c r="AI97" i="11"/>
  <c r="AH97" i="11"/>
  <c r="AG97" i="11"/>
  <c r="AF97" i="11"/>
  <c r="AE97" i="11"/>
  <c r="AD97" i="11"/>
  <c r="AC97" i="11"/>
  <c r="D97" i="11"/>
  <c r="A97" i="11"/>
  <c r="AN96" i="11"/>
  <c r="AM96" i="11"/>
  <c r="AK96" i="11"/>
  <c r="AJ96" i="11"/>
  <c r="AI96" i="11"/>
  <c r="AH96" i="11"/>
  <c r="AG96" i="11"/>
  <c r="AF96" i="11"/>
  <c r="AE96" i="11"/>
  <c r="AD96" i="11"/>
  <c r="AC96" i="11"/>
  <c r="D96" i="11"/>
  <c r="A96" i="11"/>
  <c r="AN95" i="11"/>
  <c r="AM95" i="11"/>
  <c r="AK95" i="11"/>
  <c r="AJ95" i="11"/>
  <c r="AH95" i="11"/>
  <c r="AI95" i="11" s="1"/>
  <c r="AG95" i="11"/>
  <c r="AF95" i="11"/>
  <c r="AE95" i="11"/>
  <c r="AD95" i="11"/>
  <c r="AC95" i="11"/>
  <c r="D95" i="11"/>
  <c r="A95" i="11"/>
  <c r="AN94" i="11"/>
  <c r="AM94" i="11"/>
  <c r="AK94" i="11"/>
  <c r="AJ94" i="11"/>
  <c r="AH94" i="11"/>
  <c r="AI94" i="11" s="1"/>
  <c r="AG94" i="11"/>
  <c r="AF94" i="11"/>
  <c r="AE94" i="11"/>
  <c r="AD94" i="11"/>
  <c r="AC94" i="11"/>
  <c r="D94" i="11"/>
  <c r="A94" i="11"/>
  <c r="AN93" i="11"/>
  <c r="AM93" i="11"/>
  <c r="AK93" i="11"/>
  <c r="AJ93" i="11"/>
  <c r="AI93" i="11"/>
  <c r="AH93" i="11"/>
  <c r="AG93" i="11"/>
  <c r="AF93" i="11"/>
  <c r="AE93" i="11"/>
  <c r="AD93" i="11"/>
  <c r="AC93" i="11"/>
  <c r="D93" i="11"/>
  <c r="A93" i="11"/>
  <c r="AN92" i="11"/>
  <c r="AM92" i="11"/>
  <c r="AK92" i="11"/>
  <c r="AJ92" i="11"/>
  <c r="AI92" i="11"/>
  <c r="AH92" i="11"/>
  <c r="AG92" i="11"/>
  <c r="AF92" i="11"/>
  <c r="AE92" i="11"/>
  <c r="AD92" i="11"/>
  <c r="AC92" i="11"/>
  <c r="D92" i="11"/>
  <c r="A92" i="11"/>
  <c r="AN91" i="11"/>
  <c r="AM91" i="11"/>
  <c r="AK91" i="11"/>
  <c r="AJ91" i="11"/>
  <c r="AH91" i="11"/>
  <c r="AI91" i="11" s="1"/>
  <c r="AG91" i="11"/>
  <c r="AF91" i="11"/>
  <c r="AE91" i="11"/>
  <c r="AD91" i="11"/>
  <c r="AC91" i="11"/>
  <c r="D91" i="11"/>
  <c r="A91" i="11"/>
  <c r="AN90" i="11"/>
  <c r="AM90" i="11"/>
  <c r="AK90" i="11"/>
  <c r="AJ90" i="11"/>
  <c r="AH90" i="11"/>
  <c r="AI90" i="11" s="1"/>
  <c r="AG90" i="11"/>
  <c r="AF90" i="11"/>
  <c r="AE90" i="11"/>
  <c r="AD90" i="11"/>
  <c r="AC90" i="11"/>
  <c r="D90" i="11"/>
  <c r="A90" i="11"/>
  <c r="AN89" i="11"/>
  <c r="AM89" i="11"/>
  <c r="AK89" i="11"/>
  <c r="AJ89" i="11"/>
  <c r="AI89" i="11"/>
  <c r="AH89" i="11"/>
  <c r="AG89" i="11"/>
  <c r="AF89" i="11"/>
  <c r="AE89" i="11"/>
  <c r="AD89" i="11"/>
  <c r="AC89" i="11"/>
  <c r="D89" i="11"/>
  <c r="A89" i="11"/>
  <c r="AN88" i="11"/>
  <c r="AM88" i="11"/>
  <c r="AK88" i="11"/>
  <c r="AJ88" i="11"/>
  <c r="AI88" i="11"/>
  <c r="AH88" i="11"/>
  <c r="AG88" i="11"/>
  <c r="AF88" i="11"/>
  <c r="AE88" i="11"/>
  <c r="AD88" i="11"/>
  <c r="AC88" i="11"/>
  <c r="D88" i="11"/>
  <c r="A88" i="11"/>
  <c r="AN87" i="11"/>
  <c r="AM87" i="11"/>
  <c r="AK87" i="11"/>
  <c r="AJ87" i="11"/>
  <c r="AH87" i="11"/>
  <c r="AI87" i="11" s="1"/>
  <c r="AG87" i="11"/>
  <c r="AF87" i="11"/>
  <c r="AE87" i="11"/>
  <c r="AD87" i="11"/>
  <c r="AC87" i="11"/>
  <c r="D87" i="11"/>
  <c r="A87" i="11"/>
  <c r="AN86" i="11"/>
  <c r="AM86" i="11"/>
  <c r="AK86" i="11"/>
  <c r="AJ86" i="11"/>
  <c r="AH86" i="11"/>
  <c r="AI86" i="11" s="1"/>
  <c r="AG86" i="11"/>
  <c r="AF86" i="11"/>
  <c r="AE86" i="11"/>
  <c r="AD86" i="11"/>
  <c r="AC86" i="11"/>
  <c r="D86" i="11"/>
  <c r="A86" i="11"/>
  <c r="AN85" i="11"/>
  <c r="AM85" i="11"/>
  <c r="AK85" i="11"/>
  <c r="AJ85" i="11"/>
  <c r="AI85" i="11"/>
  <c r="AH85" i="11"/>
  <c r="AG85" i="11"/>
  <c r="AF85" i="11"/>
  <c r="AE85" i="11"/>
  <c r="AD85" i="11"/>
  <c r="AC85" i="11"/>
  <c r="D85" i="11"/>
  <c r="A85" i="11"/>
  <c r="AN84" i="11"/>
  <c r="AM84" i="11"/>
  <c r="AK84" i="11"/>
  <c r="AJ84" i="11"/>
  <c r="AI84" i="11"/>
  <c r="AH84" i="11"/>
  <c r="AG84" i="11"/>
  <c r="AF84" i="11"/>
  <c r="AE84" i="11"/>
  <c r="AD84" i="11"/>
  <c r="AC84" i="11"/>
  <c r="D84" i="11"/>
  <c r="A84" i="11"/>
  <c r="AN83" i="11"/>
  <c r="AM83" i="11"/>
  <c r="AK83" i="11"/>
  <c r="AJ83" i="11"/>
  <c r="AH83" i="11"/>
  <c r="AI83" i="11" s="1"/>
  <c r="AG83" i="11"/>
  <c r="AF83" i="11"/>
  <c r="AE83" i="11"/>
  <c r="AD83" i="11"/>
  <c r="AC83" i="11"/>
  <c r="D83" i="11"/>
  <c r="A83" i="11"/>
  <c r="AN82" i="11"/>
  <c r="AM82" i="11"/>
  <c r="AK82" i="11"/>
  <c r="AJ82" i="11"/>
  <c r="AH82" i="11"/>
  <c r="AI82" i="11" s="1"/>
  <c r="AG82" i="11"/>
  <c r="AF82" i="11"/>
  <c r="AE82" i="11"/>
  <c r="AD82" i="11"/>
  <c r="AC82" i="11"/>
  <c r="D82" i="11"/>
  <c r="A82" i="11"/>
  <c r="AN81" i="11"/>
  <c r="AM81" i="11"/>
  <c r="AK81" i="11"/>
  <c r="AJ81" i="11"/>
  <c r="AI81" i="11"/>
  <c r="AH81" i="11"/>
  <c r="AG81" i="11"/>
  <c r="AF81" i="11"/>
  <c r="AE81" i="11"/>
  <c r="AD81" i="11"/>
  <c r="AC81" i="11"/>
  <c r="D81" i="11"/>
  <c r="A81" i="11"/>
  <c r="AN80" i="11"/>
  <c r="AM80" i="11"/>
  <c r="AK80" i="11"/>
  <c r="AJ80" i="11"/>
  <c r="AI80" i="11"/>
  <c r="AH80" i="11"/>
  <c r="AG80" i="11"/>
  <c r="AF80" i="11"/>
  <c r="AE80" i="11"/>
  <c r="AD80" i="11"/>
  <c r="AC80" i="11"/>
  <c r="D80" i="11"/>
  <c r="A80" i="11"/>
  <c r="AN79" i="11"/>
  <c r="AM79" i="11"/>
  <c r="AK79" i="11"/>
  <c r="AJ79" i="11"/>
  <c r="AH79" i="11"/>
  <c r="AI79" i="11" s="1"/>
  <c r="AG79" i="11"/>
  <c r="AF79" i="11"/>
  <c r="AE79" i="11"/>
  <c r="AD79" i="11"/>
  <c r="AC79" i="11"/>
  <c r="D79" i="11"/>
  <c r="A79" i="11"/>
  <c r="AN78" i="11"/>
  <c r="AM78" i="11"/>
  <c r="AK78" i="11"/>
  <c r="AJ78" i="11"/>
  <c r="AH78" i="11"/>
  <c r="AI78" i="11" s="1"/>
  <c r="AG78" i="11"/>
  <c r="AF78" i="11"/>
  <c r="AE78" i="11"/>
  <c r="AD78" i="11"/>
  <c r="AC78" i="11"/>
  <c r="D78" i="11"/>
  <c r="A78" i="11"/>
  <c r="AN77" i="11"/>
  <c r="AM77" i="11"/>
  <c r="AK77" i="11"/>
  <c r="AJ77" i="11"/>
  <c r="AI77" i="11"/>
  <c r="AH77" i="11"/>
  <c r="AG77" i="11"/>
  <c r="AF77" i="11"/>
  <c r="AE77" i="11"/>
  <c r="AD77" i="11"/>
  <c r="AC77" i="11"/>
  <c r="D77" i="11"/>
  <c r="A77" i="11"/>
  <c r="AN76" i="11"/>
  <c r="AM76" i="11"/>
  <c r="AK76" i="11"/>
  <c r="AJ76" i="11"/>
  <c r="AI76" i="11"/>
  <c r="AH76" i="11"/>
  <c r="AG76" i="11"/>
  <c r="AF76" i="11"/>
  <c r="AE76" i="11"/>
  <c r="AD76" i="11"/>
  <c r="AC76" i="11"/>
  <c r="D76" i="11"/>
  <c r="A76" i="11"/>
  <c r="AN75" i="11"/>
  <c r="AM75" i="11"/>
  <c r="AK75" i="11"/>
  <c r="AJ75" i="11"/>
  <c r="AH75" i="11"/>
  <c r="AI75" i="11" s="1"/>
  <c r="AG75" i="11"/>
  <c r="AF75" i="11"/>
  <c r="AE75" i="11"/>
  <c r="AD75" i="11"/>
  <c r="AC75" i="11"/>
  <c r="D75" i="11"/>
  <c r="A75" i="11"/>
  <c r="AN74" i="11"/>
  <c r="AM74" i="11"/>
  <c r="AK74" i="11"/>
  <c r="AJ74" i="11"/>
  <c r="AH74" i="11"/>
  <c r="AI74" i="11" s="1"/>
  <c r="AG74" i="11"/>
  <c r="AF74" i="11"/>
  <c r="AE74" i="11"/>
  <c r="AD74" i="11"/>
  <c r="AC74" i="11"/>
  <c r="D74" i="11"/>
  <c r="A74" i="11"/>
  <c r="AN73" i="11"/>
  <c r="AM73" i="11"/>
  <c r="AK73" i="11"/>
  <c r="AJ73" i="11"/>
  <c r="AI73" i="11"/>
  <c r="AH73" i="11"/>
  <c r="AG73" i="11"/>
  <c r="AF73" i="11"/>
  <c r="AE73" i="11"/>
  <c r="AD73" i="11"/>
  <c r="AC73" i="11"/>
  <c r="D73" i="11"/>
  <c r="A73" i="11"/>
  <c r="AN72" i="11"/>
  <c r="AM72" i="11"/>
  <c r="AK72" i="11"/>
  <c r="AJ72" i="11"/>
  <c r="AI72" i="11"/>
  <c r="AH72" i="11"/>
  <c r="AG72" i="11"/>
  <c r="AF72" i="11"/>
  <c r="AE72" i="11"/>
  <c r="AD72" i="11"/>
  <c r="AC72" i="11"/>
  <c r="D72" i="11"/>
  <c r="A72" i="11"/>
  <c r="AN71" i="11"/>
  <c r="AM71" i="11"/>
  <c r="AK71" i="11"/>
  <c r="AJ71" i="11"/>
  <c r="AH71" i="11"/>
  <c r="AI71" i="11" s="1"/>
  <c r="AG71" i="11"/>
  <c r="AF71" i="11"/>
  <c r="AE71" i="11"/>
  <c r="AD71" i="11"/>
  <c r="AC71" i="11"/>
  <c r="D71" i="11"/>
  <c r="A71" i="11"/>
  <c r="AN70" i="11"/>
  <c r="AM70" i="11"/>
  <c r="AK70" i="11"/>
  <c r="AJ70" i="11"/>
  <c r="AH70" i="11"/>
  <c r="AI70" i="11" s="1"/>
  <c r="AG70" i="11"/>
  <c r="AF70" i="11"/>
  <c r="AE70" i="11"/>
  <c r="AD70" i="11"/>
  <c r="AC70" i="11"/>
  <c r="D70" i="11"/>
  <c r="A70" i="11"/>
  <c r="AN69" i="11"/>
  <c r="AM69" i="11"/>
  <c r="AK69" i="11"/>
  <c r="AJ69" i="11"/>
  <c r="AI69" i="11"/>
  <c r="AH69" i="11"/>
  <c r="AG69" i="11"/>
  <c r="AF69" i="11"/>
  <c r="AE69" i="11"/>
  <c r="AD69" i="11"/>
  <c r="AC69" i="11"/>
  <c r="D69" i="11"/>
  <c r="A69" i="11"/>
  <c r="AN68" i="11"/>
  <c r="AM68" i="11"/>
  <c r="AK68" i="11"/>
  <c r="AJ68" i="11"/>
  <c r="AI68" i="11"/>
  <c r="AH68" i="11"/>
  <c r="AG68" i="11"/>
  <c r="AF68" i="11"/>
  <c r="AE68" i="11"/>
  <c r="AD68" i="11"/>
  <c r="AC68" i="11"/>
  <c r="D68" i="11"/>
  <c r="A68" i="11"/>
  <c r="AN67" i="11"/>
  <c r="AM67" i="11"/>
  <c r="AK67" i="11"/>
  <c r="AJ67" i="11"/>
  <c r="AH67" i="11"/>
  <c r="AI67" i="11" s="1"/>
  <c r="AG67" i="11"/>
  <c r="AF67" i="11"/>
  <c r="AE67" i="11"/>
  <c r="AD67" i="11"/>
  <c r="AC67" i="11"/>
  <c r="D67" i="11"/>
  <c r="A67" i="11"/>
  <c r="AN66" i="11"/>
  <c r="AM66" i="11"/>
  <c r="AK66" i="11"/>
  <c r="AJ66" i="11"/>
  <c r="AH66" i="11"/>
  <c r="AI66" i="11" s="1"/>
  <c r="AG66" i="11"/>
  <c r="AF66" i="11"/>
  <c r="AE66" i="11"/>
  <c r="AD66" i="11"/>
  <c r="AC66" i="11"/>
  <c r="D66" i="11"/>
  <c r="A66" i="11"/>
  <c r="AN65" i="11"/>
  <c r="AM65" i="11"/>
  <c r="AK65" i="11"/>
  <c r="AJ65" i="11"/>
  <c r="AI65" i="11"/>
  <c r="AH65" i="11"/>
  <c r="AG65" i="11"/>
  <c r="AF65" i="11"/>
  <c r="AE65" i="11"/>
  <c r="AD65" i="11"/>
  <c r="AC65" i="11"/>
  <c r="D65" i="11"/>
  <c r="A65" i="11"/>
  <c r="AN64" i="11"/>
  <c r="AM64" i="11"/>
  <c r="AK64" i="11"/>
  <c r="AJ64" i="11"/>
  <c r="AI64" i="11"/>
  <c r="AH64" i="11"/>
  <c r="AG64" i="11"/>
  <c r="AF64" i="11"/>
  <c r="AE64" i="11"/>
  <c r="AD64" i="11"/>
  <c r="AC64" i="11"/>
  <c r="D64" i="11"/>
  <c r="A64" i="11"/>
  <c r="AN63" i="11"/>
  <c r="AM63" i="11"/>
  <c r="AK63" i="11"/>
  <c r="AJ63" i="11"/>
  <c r="AH63" i="11"/>
  <c r="AI63" i="11" s="1"/>
  <c r="AG63" i="11"/>
  <c r="AF63" i="11"/>
  <c r="AE63" i="11"/>
  <c r="AD63" i="11"/>
  <c r="AC63" i="11"/>
  <c r="D63" i="11"/>
  <c r="A63" i="11"/>
  <c r="AN62" i="11"/>
  <c r="AM62" i="11"/>
  <c r="AK62" i="11"/>
  <c r="AJ62" i="11"/>
  <c r="AH62" i="11"/>
  <c r="AI62" i="11" s="1"/>
  <c r="AG62" i="11"/>
  <c r="AF62" i="11"/>
  <c r="AE62" i="11"/>
  <c r="AD62" i="11"/>
  <c r="AC62" i="11"/>
  <c r="D62" i="11"/>
  <c r="A62" i="11"/>
  <c r="AN61" i="11"/>
  <c r="AM61" i="11"/>
  <c r="AK61" i="11"/>
  <c r="AJ61" i="11"/>
  <c r="AI61" i="11"/>
  <c r="AH61" i="11"/>
  <c r="AG61" i="11"/>
  <c r="AF61" i="11"/>
  <c r="AE61" i="11"/>
  <c r="AD61" i="11"/>
  <c r="AC61" i="11"/>
  <c r="D61" i="11"/>
  <c r="A61" i="11"/>
  <c r="AN60" i="11"/>
  <c r="AM60" i="11"/>
  <c r="AK60" i="11"/>
  <c r="AJ60" i="11"/>
  <c r="AI60" i="11"/>
  <c r="AH60" i="11"/>
  <c r="AG60" i="11"/>
  <c r="AF60" i="11"/>
  <c r="AE60" i="11"/>
  <c r="AD60" i="11"/>
  <c r="AC60" i="11"/>
  <c r="D60" i="11"/>
  <c r="A60" i="11"/>
  <c r="AN59" i="11"/>
  <c r="AM59" i="11"/>
  <c r="AK59" i="11"/>
  <c r="AJ59" i="11"/>
  <c r="AH59" i="11"/>
  <c r="AI59" i="11" s="1"/>
  <c r="AG59" i="11"/>
  <c r="AF59" i="11"/>
  <c r="AE59" i="11"/>
  <c r="AD59" i="11"/>
  <c r="AC59" i="11"/>
  <c r="D59" i="11"/>
  <c r="A59" i="11"/>
  <c r="AN58" i="11"/>
  <c r="AM58" i="11"/>
  <c r="AK58" i="11"/>
  <c r="AJ58" i="11"/>
  <c r="AH58" i="11"/>
  <c r="AI58" i="11" s="1"/>
  <c r="AG58" i="11"/>
  <c r="AF58" i="11"/>
  <c r="AE58" i="11"/>
  <c r="AD58" i="11"/>
  <c r="AC58" i="11"/>
  <c r="D58" i="11"/>
  <c r="A58" i="11"/>
  <c r="AN57" i="11"/>
  <c r="AM57" i="11"/>
  <c r="AK57" i="11"/>
  <c r="AJ57" i="11"/>
  <c r="AI57" i="11"/>
  <c r="AH57" i="11"/>
  <c r="AG57" i="11"/>
  <c r="AF57" i="11"/>
  <c r="AE57" i="11"/>
  <c r="AD57" i="11"/>
  <c r="AC57" i="11"/>
  <c r="D57" i="11"/>
  <c r="A57" i="11"/>
  <c r="AN56" i="11"/>
  <c r="AM56" i="11"/>
  <c r="AK56" i="11"/>
  <c r="AJ56" i="11"/>
  <c r="AI56" i="11"/>
  <c r="AH56" i="11"/>
  <c r="AG56" i="11"/>
  <c r="AF56" i="11"/>
  <c r="AE56" i="11"/>
  <c r="AD56" i="11"/>
  <c r="AC56" i="11"/>
  <c r="D56" i="11"/>
  <c r="A56" i="11"/>
  <c r="AN55" i="11"/>
  <c r="AM55" i="11"/>
  <c r="AK55" i="11"/>
  <c r="AJ55" i="11"/>
  <c r="AH55" i="11"/>
  <c r="AI55" i="11" s="1"/>
  <c r="AG55" i="11"/>
  <c r="AF55" i="11"/>
  <c r="AE55" i="11"/>
  <c r="AD55" i="11"/>
  <c r="AC55" i="11"/>
  <c r="D55" i="11"/>
  <c r="A55" i="11"/>
  <c r="AN54" i="11"/>
  <c r="AM54" i="11"/>
  <c r="AK54" i="11"/>
  <c r="AJ54" i="11"/>
  <c r="AH54" i="11"/>
  <c r="AI54" i="11" s="1"/>
  <c r="AG54" i="11"/>
  <c r="AF54" i="11"/>
  <c r="AE54" i="11"/>
  <c r="AD54" i="11"/>
  <c r="AC54" i="11"/>
  <c r="D54" i="11"/>
  <c r="A54" i="11"/>
  <c r="AN53" i="11"/>
  <c r="AM53" i="11"/>
  <c r="AK53" i="11"/>
  <c r="AJ53" i="11"/>
  <c r="AI53" i="11"/>
  <c r="AH53" i="11"/>
  <c r="AG53" i="11"/>
  <c r="AF53" i="11"/>
  <c r="AE53" i="11"/>
  <c r="AD53" i="11"/>
  <c r="AC53" i="11"/>
  <c r="D53" i="11"/>
  <c r="A53" i="11"/>
  <c r="AN52" i="11"/>
  <c r="AM52" i="11"/>
  <c r="AK52" i="11"/>
  <c r="AJ52" i="11"/>
  <c r="AI52" i="11"/>
  <c r="AH52" i="11"/>
  <c r="AG52" i="11"/>
  <c r="AF52" i="11"/>
  <c r="AE52" i="11"/>
  <c r="AD52" i="11"/>
  <c r="AC52" i="11"/>
  <c r="D52" i="11"/>
  <c r="A52" i="11"/>
  <c r="AN51" i="11"/>
  <c r="AM51" i="11"/>
  <c r="AK51" i="11"/>
  <c r="AJ51" i="11"/>
  <c r="AH51" i="11"/>
  <c r="AI51" i="11" s="1"/>
  <c r="AG51" i="11"/>
  <c r="AF51" i="11"/>
  <c r="AE51" i="11"/>
  <c r="AD51" i="11"/>
  <c r="AC51" i="11"/>
  <c r="D51" i="11"/>
  <c r="A51" i="11"/>
  <c r="AN50" i="11"/>
  <c r="AM50" i="11"/>
  <c r="AK50" i="11"/>
  <c r="AJ50" i="11"/>
  <c r="AH50" i="11"/>
  <c r="AI50" i="11" s="1"/>
  <c r="AG50" i="11"/>
  <c r="AF50" i="11"/>
  <c r="AE50" i="11"/>
  <c r="AD50" i="11"/>
  <c r="AC50" i="11"/>
  <c r="D50" i="11"/>
  <c r="A50" i="11"/>
  <c r="AN49" i="11"/>
  <c r="AM49" i="11"/>
  <c r="AK49" i="11"/>
  <c r="AJ49" i="11"/>
  <c r="AI49" i="11"/>
  <c r="AH49" i="11"/>
  <c r="AG49" i="11"/>
  <c r="AF49" i="11"/>
  <c r="AE49" i="11"/>
  <c r="AD49" i="11"/>
  <c r="AC49" i="11"/>
  <c r="D49" i="11"/>
  <c r="A49" i="11"/>
  <c r="AN48" i="11"/>
  <c r="AM48" i="11"/>
  <c r="AK48" i="11"/>
  <c r="AJ48" i="11"/>
  <c r="AI48" i="11"/>
  <c r="AH48" i="11"/>
  <c r="AG48" i="11"/>
  <c r="AF48" i="11"/>
  <c r="AE48" i="11"/>
  <c r="AD48" i="11"/>
  <c r="AC48" i="11"/>
  <c r="D48" i="11"/>
  <c r="A48" i="11"/>
  <c r="AN47" i="11"/>
  <c r="AM47" i="11"/>
  <c r="AK47" i="11"/>
  <c r="AJ47" i="11"/>
  <c r="AH47" i="11"/>
  <c r="AI47" i="11" s="1"/>
  <c r="AG47" i="11"/>
  <c r="AF47" i="11"/>
  <c r="AE47" i="11"/>
  <c r="AD47" i="11"/>
  <c r="AC47" i="11"/>
  <c r="D47" i="11"/>
  <c r="A47" i="11"/>
  <c r="AN46" i="11"/>
  <c r="AM46" i="11"/>
  <c r="AK46" i="11"/>
  <c r="AJ46" i="11"/>
  <c r="AH46" i="11"/>
  <c r="AI46" i="11" s="1"/>
  <c r="AG46" i="11"/>
  <c r="AF46" i="11"/>
  <c r="AE46" i="11"/>
  <c r="AD46" i="11"/>
  <c r="AC46" i="11"/>
  <c r="D46" i="11"/>
  <c r="A46" i="11"/>
  <c r="AN45" i="11"/>
  <c r="AM45" i="11"/>
  <c r="AK45" i="11"/>
  <c r="AJ45" i="11"/>
  <c r="AI45" i="11"/>
  <c r="AH45" i="11"/>
  <c r="AG45" i="11"/>
  <c r="AF45" i="11"/>
  <c r="AE45" i="11"/>
  <c r="AD45" i="11"/>
  <c r="AC45" i="11"/>
  <c r="D45" i="11"/>
  <c r="A45" i="11"/>
  <c r="AN44" i="11"/>
  <c r="AM44" i="11"/>
  <c r="AK44" i="11"/>
  <c r="AJ44" i="11"/>
  <c r="AI44" i="11"/>
  <c r="AH44" i="11"/>
  <c r="AG44" i="11"/>
  <c r="AF44" i="11"/>
  <c r="AE44" i="11"/>
  <c r="AD44" i="11"/>
  <c r="AC44" i="11"/>
  <c r="D44" i="11"/>
  <c r="A44" i="11"/>
  <c r="AN43" i="11"/>
  <c r="AM43" i="11"/>
  <c r="AK43" i="11"/>
  <c r="AJ43" i="11"/>
  <c r="AH43" i="11"/>
  <c r="AI43" i="11" s="1"/>
  <c r="AG43" i="11"/>
  <c r="AF43" i="11"/>
  <c r="AE43" i="11"/>
  <c r="AD43" i="11"/>
  <c r="AC43" i="11"/>
  <c r="D43" i="11"/>
  <c r="A43" i="11"/>
  <c r="AN42" i="11"/>
  <c r="AM42" i="11"/>
  <c r="AK42" i="11"/>
  <c r="AJ42" i="11"/>
  <c r="AH42" i="11"/>
  <c r="AI42" i="11" s="1"/>
  <c r="AG42" i="11"/>
  <c r="AF42" i="11"/>
  <c r="AE42" i="11"/>
  <c r="AD42" i="11"/>
  <c r="AC42" i="11"/>
  <c r="D42" i="11"/>
  <c r="A42" i="11"/>
  <c r="AN41" i="11"/>
  <c r="AM41" i="11"/>
  <c r="AK41" i="11"/>
  <c r="AJ41" i="11"/>
  <c r="AI41" i="11"/>
  <c r="AH41" i="11"/>
  <c r="AG41" i="11"/>
  <c r="AF41" i="11"/>
  <c r="AE41" i="11"/>
  <c r="AD41" i="11"/>
  <c r="AC41" i="11"/>
  <c r="D41" i="11"/>
  <c r="A41" i="11"/>
  <c r="AN40" i="11"/>
  <c r="AM40" i="11"/>
  <c r="AK40" i="11"/>
  <c r="AJ40" i="11"/>
  <c r="AI40" i="11"/>
  <c r="AH40" i="11"/>
  <c r="AG40" i="11"/>
  <c r="AF40" i="11"/>
  <c r="AE40" i="11"/>
  <c r="AD40" i="11"/>
  <c r="AC40" i="11"/>
  <c r="D40" i="11"/>
  <c r="A40" i="11"/>
  <c r="AN39" i="11"/>
  <c r="AM39" i="11"/>
  <c r="AK39" i="11"/>
  <c r="AJ39" i="11"/>
  <c r="AH39" i="11"/>
  <c r="AI39" i="11" s="1"/>
  <c r="AG39" i="11"/>
  <c r="AF39" i="11"/>
  <c r="AE39" i="11"/>
  <c r="AD39" i="11"/>
  <c r="AC39" i="11"/>
  <c r="D39" i="11"/>
  <c r="A39" i="11"/>
  <c r="AN38" i="11"/>
  <c r="AM38" i="11"/>
  <c r="AK38" i="11"/>
  <c r="AJ38" i="11"/>
  <c r="AH38" i="11"/>
  <c r="AI38" i="11" s="1"/>
  <c r="AG38" i="11"/>
  <c r="AF38" i="11"/>
  <c r="AE38" i="11"/>
  <c r="AD38" i="11"/>
  <c r="AC38" i="11"/>
  <c r="D38" i="11"/>
  <c r="A38" i="11"/>
  <c r="AN37" i="11"/>
  <c r="AM37" i="11"/>
  <c r="AK37" i="11"/>
  <c r="AJ37" i="11"/>
  <c r="AI37" i="11"/>
  <c r="AH37" i="11"/>
  <c r="AG37" i="11"/>
  <c r="AF37" i="11"/>
  <c r="AE37" i="11"/>
  <c r="AD37" i="11"/>
  <c r="AC37" i="11"/>
  <c r="D37" i="11"/>
  <c r="A37" i="11"/>
  <c r="AN36" i="11"/>
  <c r="AM36" i="11"/>
  <c r="AK36" i="11"/>
  <c r="AJ36" i="11"/>
  <c r="AI36" i="11"/>
  <c r="AH36" i="11"/>
  <c r="AG36" i="11"/>
  <c r="AF36" i="11"/>
  <c r="AE36" i="11"/>
  <c r="AD36" i="11"/>
  <c r="AC36" i="11"/>
  <c r="D36" i="11"/>
  <c r="A36" i="11"/>
  <c r="AN35" i="11"/>
  <c r="AM35" i="11"/>
  <c r="AK35" i="11"/>
  <c r="AJ35" i="11"/>
  <c r="AH35" i="11"/>
  <c r="AI35" i="11" s="1"/>
  <c r="AG35" i="11"/>
  <c r="AF35" i="11"/>
  <c r="AE35" i="11"/>
  <c r="AD35" i="11"/>
  <c r="AC35" i="11"/>
  <c r="D35" i="11"/>
  <c r="A35" i="11"/>
  <c r="AN34" i="11"/>
  <c r="AM34" i="11"/>
  <c r="AK34" i="11"/>
  <c r="AJ34" i="11"/>
  <c r="AH34" i="11"/>
  <c r="AI34" i="11" s="1"/>
  <c r="AG34" i="11"/>
  <c r="AF34" i="11"/>
  <c r="AE34" i="11"/>
  <c r="AD34" i="11"/>
  <c r="AC34" i="11"/>
  <c r="D34" i="11"/>
  <c r="A34" i="11"/>
  <c r="AN33" i="11"/>
  <c r="AM33" i="11"/>
  <c r="AK33" i="11"/>
  <c r="AJ33" i="11"/>
  <c r="AI33" i="11"/>
  <c r="AH33" i="11"/>
  <c r="AG33" i="11"/>
  <c r="AF33" i="11"/>
  <c r="AE33" i="11"/>
  <c r="AD33" i="11"/>
  <c r="AC33" i="11"/>
  <c r="D33" i="11"/>
  <c r="A33" i="11"/>
  <c r="AN32" i="11"/>
  <c r="AM32" i="11"/>
  <c r="AK32" i="11"/>
  <c r="AJ32" i="11"/>
  <c r="AI32" i="11"/>
  <c r="AH32" i="11"/>
  <c r="AG32" i="11"/>
  <c r="AF32" i="11"/>
  <c r="AE32" i="11"/>
  <c r="AD32" i="11"/>
  <c r="AC32" i="11"/>
  <c r="D32" i="11"/>
  <c r="A32" i="11"/>
  <c r="AN31" i="11"/>
  <c r="AM31" i="11"/>
  <c r="AK31" i="11"/>
  <c r="AJ31" i="11"/>
  <c r="AH31" i="11"/>
  <c r="AI31" i="11" s="1"/>
  <c r="AG31" i="11"/>
  <c r="AF31" i="11"/>
  <c r="AE31" i="11"/>
  <c r="AD31" i="11"/>
  <c r="AC31" i="11"/>
  <c r="D31" i="11"/>
  <c r="A31" i="11"/>
  <c r="AN30" i="11"/>
  <c r="AM30" i="11"/>
  <c r="AK30" i="11"/>
  <c r="AJ30" i="11"/>
  <c r="AH30" i="11"/>
  <c r="AI30" i="11" s="1"/>
  <c r="AG30" i="11"/>
  <c r="AF30" i="11"/>
  <c r="AE30" i="11"/>
  <c r="AD30" i="11"/>
  <c r="AC30" i="11"/>
  <c r="D30" i="11"/>
  <c r="A30" i="11"/>
  <c r="AN29" i="11"/>
  <c r="AM29" i="11"/>
  <c r="AK29" i="11"/>
  <c r="AJ29" i="11"/>
  <c r="AI29" i="11"/>
  <c r="AH29" i="11"/>
  <c r="AG29" i="11"/>
  <c r="AF29" i="11"/>
  <c r="AE29" i="11"/>
  <c r="AD29" i="11"/>
  <c r="AC29" i="11"/>
  <c r="D29" i="11"/>
  <c r="A29" i="11"/>
  <c r="AN28" i="11"/>
  <c r="AM28" i="11"/>
  <c r="AK28" i="11"/>
  <c r="AJ28" i="11"/>
  <c r="AI28" i="11"/>
  <c r="AH28" i="11"/>
  <c r="AG28" i="11"/>
  <c r="AF28" i="11"/>
  <c r="AE28" i="11"/>
  <c r="AD28" i="11"/>
  <c r="AC28" i="11"/>
  <c r="D28" i="11"/>
  <c r="A28" i="11"/>
  <c r="AN27" i="11"/>
  <c r="AM27" i="11"/>
  <c r="AK27" i="11"/>
  <c r="AJ27" i="11"/>
  <c r="AH27" i="11"/>
  <c r="AI27" i="11" s="1"/>
  <c r="AG27" i="11"/>
  <c r="AF27" i="11"/>
  <c r="AE27" i="11"/>
  <c r="AD27" i="11"/>
  <c r="AC27" i="11"/>
  <c r="D27" i="11"/>
  <c r="A27" i="11"/>
  <c r="AN26" i="11"/>
  <c r="AM26" i="11"/>
  <c r="AK26" i="11"/>
  <c r="AJ26" i="11"/>
  <c r="AH26" i="11"/>
  <c r="AI26" i="11" s="1"/>
  <c r="AG26" i="11"/>
  <c r="AF26" i="11"/>
  <c r="AE26" i="11"/>
  <c r="AD26" i="11"/>
  <c r="AC26" i="11"/>
  <c r="D26" i="11"/>
  <c r="A26" i="11"/>
  <c r="AN25" i="11"/>
  <c r="AM25" i="11"/>
  <c r="AK25" i="11"/>
  <c r="AJ25" i="11"/>
  <c r="AI25" i="11"/>
  <c r="AH25" i="11"/>
  <c r="AG25" i="11"/>
  <c r="AF25" i="11"/>
  <c r="AE25" i="11"/>
  <c r="AD25" i="11"/>
  <c r="AC25" i="11"/>
  <c r="D25" i="11"/>
  <c r="A25" i="11"/>
  <c r="AN24" i="11"/>
  <c r="AM24" i="11"/>
  <c r="AK24" i="11"/>
  <c r="AJ24" i="11"/>
  <c r="AI24" i="11"/>
  <c r="AH24" i="11"/>
  <c r="AG24" i="11"/>
  <c r="AF24" i="11"/>
  <c r="AE24" i="11"/>
  <c r="AD24" i="11"/>
  <c r="AC24" i="11"/>
  <c r="D24" i="11"/>
  <c r="A24" i="11"/>
  <c r="AN23" i="11"/>
  <c r="AM23" i="11"/>
  <c r="AK23" i="11"/>
  <c r="AJ23" i="11"/>
  <c r="AH23" i="11"/>
  <c r="AI23" i="11" s="1"/>
  <c r="AG23" i="11"/>
  <c r="AF23" i="11"/>
  <c r="AE23" i="11"/>
  <c r="AD23" i="11"/>
  <c r="AC23" i="11"/>
  <c r="D23" i="11"/>
  <c r="A23" i="11"/>
  <c r="AN22" i="11"/>
  <c r="AM22" i="11"/>
  <c r="AK22" i="11"/>
  <c r="AJ22" i="11"/>
  <c r="AH22" i="11"/>
  <c r="AI22" i="11" s="1"/>
  <c r="AG22" i="11"/>
  <c r="AF22" i="11"/>
  <c r="AE22" i="11"/>
  <c r="AD22" i="11"/>
  <c r="AC22" i="11"/>
  <c r="D22" i="11"/>
  <c r="A22" i="11"/>
  <c r="AN21" i="11"/>
  <c r="AM21" i="11"/>
  <c r="AK21" i="11"/>
  <c r="AJ21" i="11"/>
  <c r="AI21" i="11"/>
  <c r="AH21" i="11"/>
  <c r="AG21" i="11"/>
  <c r="AF21" i="11"/>
  <c r="AE21" i="11"/>
  <c r="AD21" i="11"/>
  <c r="AC21" i="11"/>
  <c r="D21" i="11"/>
  <c r="A21" i="11"/>
  <c r="AN20" i="11"/>
  <c r="AM20" i="11"/>
  <c r="AK20" i="11"/>
  <c r="AJ20" i="11"/>
  <c r="AI20" i="11"/>
  <c r="AH20" i="11"/>
  <c r="AG20" i="11"/>
  <c r="AF20" i="11"/>
  <c r="AE20" i="11"/>
  <c r="AD20" i="11"/>
  <c r="AC20" i="11"/>
  <c r="D20" i="11"/>
  <c r="A20" i="11"/>
  <c r="AN19" i="11"/>
  <c r="AM19" i="11"/>
  <c r="AK19" i="11"/>
  <c r="AJ19" i="11"/>
  <c r="AH19" i="11"/>
  <c r="AI19" i="11" s="1"/>
  <c r="AG19" i="11"/>
  <c r="AF19" i="11"/>
  <c r="AE19" i="11"/>
  <c r="AD19" i="11"/>
  <c r="AC19" i="11"/>
  <c r="D19" i="11"/>
  <c r="A19" i="11"/>
  <c r="AN18" i="11"/>
  <c r="AM18" i="11"/>
  <c r="AK18" i="11"/>
  <c r="AJ18" i="11"/>
  <c r="AH18" i="11"/>
  <c r="AI18" i="11" s="1"/>
  <c r="AG18" i="11"/>
  <c r="AF18" i="11"/>
  <c r="AE18" i="11"/>
  <c r="AD18" i="11"/>
  <c r="AC18" i="11"/>
  <c r="D18" i="11"/>
  <c r="A18" i="11"/>
  <c r="AN17" i="11"/>
  <c r="AM17" i="11"/>
  <c r="AK17" i="11"/>
  <c r="AJ17" i="11"/>
  <c r="AI17" i="11"/>
  <c r="AH17" i="11"/>
  <c r="AG17" i="11"/>
  <c r="AF17" i="11"/>
  <c r="AE17" i="11"/>
  <c r="AD17" i="11"/>
  <c r="AC17" i="11"/>
  <c r="D17" i="11"/>
  <c r="A17" i="11"/>
  <c r="AN16" i="11"/>
  <c r="AM16" i="11"/>
  <c r="AK16" i="11"/>
  <c r="AJ16" i="11"/>
  <c r="AI16" i="11"/>
  <c r="AH16" i="11"/>
  <c r="AG16" i="11"/>
  <c r="AF16" i="11"/>
  <c r="AE16" i="11"/>
  <c r="AD16" i="11"/>
  <c r="AC16" i="11"/>
  <c r="D16" i="11"/>
  <c r="A16" i="11"/>
  <c r="AN15" i="11"/>
  <c r="AM15" i="11"/>
  <c r="AK15" i="11"/>
  <c r="AJ15" i="11"/>
  <c r="AH15" i="11"/>
  <c r="AI15" i="11" s="1"/>
  <c r="AG15" i="11"/>
  <c r="AF15" i="11"/>
  <c r="AE15" i="11"/>
  <c r="AD15" i="11"/>
  <c r="AC15" i="11"/>
  <c r="D15" i="11"/>
  <c r="A15" i="11"/>
  <c r="AN14" i="11"/>
  <c r="AM14" i="11"/>
  <c r="AK14" i="11"/>
  <c r="AJ14" i="11"/>
  <c r="AH14" i="11"/>
  <c r="AI14" i="11" s="1"/>
  <c r="AG14" i="11"/>
  <c r="AF14" i="11"/>
  <c r="AE14" i="11"/>
  <c r="AD14" i="11"/>
  <c r="AC14" i="11"/>
  <c r="D14" i="11"/>
  <c r="A14" i="11"/>
  <c r="AN13" i="11"/>
  <c r="AM13" i="11"/>
  <c r="AK13" i="11"/>
  <c r="AJ13" i="11"/>
  <c r="AI13" i="11"/>
  <c r="AH13" i="11"/>
  <c r="AG13" i="11"/>
  <c r="AF13" i="11"/>
  <c r="AE13" i="11"/>
  <c r="AD13" i="11"/>
  <c r="AC13" i="11"/>
  <c r="D13" i="11"/>
  <c r="A13" i="11"/>
  <c r="AN12" i="11"/>
  <c r="AM12" i="11"/>
  <c r="AK12" i="11"/>
  <c r="AJ12" i="11"/>
  <c r="AI12" i="11"/>
  <c r="AH12" i="11"/>
  <c r="AG12" i="11"/>
  <c r="AF12" i="11"/>
  <c r="AE12" i="11"/>
  <c r="AD12" i="11"/>
  <c r="AC12" i="11"/>
  <c r="D12" i="11"/>
  <c r="A12" i="11"/>
  <c r="AN11" i="11"/>
  <c r="AM11" i="11"/>
  <c r="AK11" i="11"/>
  <c r="AJ11" i="11"/>
  <c r="AH11" i="11"/>
  <c r="AI11" i="11" s="1"/>
  <c r="AG11" i="11"/>
  <c r="AF11" i="11"/>
  <c r="AE11" i="11"/>
  <c r="AD11" i="11"/>
  <c r="AC11" i="11"/>
  <c r="D11" i="11"/>
  <c r="A11" i="11"/>
  <c r="AN10" i="11"/>
  <c r="AM10" i="11"/>
  <c r="AK10" i="11"/>
  <c r="AJ10" i="11"/>
  <c r="AH10" i="11"/>
  <c r="AI10" i="11" s="1"/>
  <c r="AG10" i="11"/>
  <c r="AF10" i="11"/>
  <c r="AE10" i="11"/>
  <c r="AD10" i="11"/>
  <c r="AC10" i="11"/>
  <c r="D10" i="11"/>
  <c r="A10" i="11"/>
  <c r="AN9" i="11"/>
  <c r="AM9" i="11"/>
  <c r="AK9" i="11"/>
  <c r="AJ9" i="11"/>
  <c r="AI9" i="11"/>
  <c r="AH9" i="11"/>
  <c r="AG9" i="11"/>
  <c r="AF9" i="11"/>
  <c r="AE9" i="11"/>
  <c r="AD9" i="11"/>
  <c r="AC9" i="11"/>
  <c r="D9" i="11"/>
  <c r="A9" i="11"/>
  <c r="AN8" i="11"/>
  <c r="AM8" i="11"/>
  <c r="AK8" i="11"/>
  <c r="AJ8" i="11"/>
  <c r="AI8" i="11"/>
  <c r="AH8" i="11"/>
  <c r="AG8" i="11"/>
  <c r="AF8" i="11"/>
  <c r="AE8" i="11"/>
  <c r="AD8" i="11"/>
  <c r="AC8" i="11"/>
  <c r="D8" i="11"/>
  <c r="A8" i="11"/>
  <c r="AN7" i="11"/>
  <c r="AM7" i="11"/>
  <c r="AK7" i="11"/>
  <c r="AJ7" i="11"/>
  <c r="AH7" i="11"/>
  <c r="AI7" i="11" s="1"/>
  <c r="AG7" i="11"/>
  <c r="AF7" i="11"/>
  <c r="AE7" i="11"/>
  <c r="AD7" i="11"/>
  <c r="AC7" i="11"/>
  <c r="D7" i="11"/>
  <c r="A7" i="11"/>
  <c r="AN6" i="11"/>
  <c r="AM6" i="11"/>
  <c r="AK6" i="11"/>
  <c r="AJ6" i="11"/>
  <c r="AH6" i="11"/>
  <c r="AI6" i="11" s="1"/>
  <c r="AG6" i="11"/>
  <c r="AF6" i="11"/>
  <c r="AE6" i="11"/>
  <c r="AD6" i="11"/>
  <c r="AC6" i="11"/>
  <c r="D6" i="11"/>
  <c r="A6" i="11"/>
  <c r="AN5" i="11"/>
  <c r="AM5" i="11"/>
  <c r="AK5" i="11"/>
  <c r="AJ5" i="11"/>
  <c r="AI5" i="11"/>
  <c r="AH5" i="11"/>
  <c r="AG5" i="11"/>
  <c r="AF5" i="11"/>
  <c r="AE5" i="11"/>
  <c r="AD5" i="11"/>
  <c r="AC5" i="11"/>
  <c r="D5" i="11"/>
  <c r="O6" i="13" l="1"/>
  <c r="N6" i="13"/>
  <c r="AO6" i="2" l="1"/>
  <c r="AO7" i="2"/>
  <c r="AL10" i="3" s="1"/>
  <c r="AO61" i="2"/>
  <c r="V61" i="2"/>
  <c r="W61" i="2" s="1"/>
  <c r="X61" i="2" s="1"/>
  <c r="Y61" i="2" s="1"/>
  <c r="AO60" i="2"/>
  <c r="V60" i="2"/>
  <c r="W60" i="2" s="1"/>
  <c r="X60" i="2" s="1"/>
  <c r="Y60" i="2" s="1"/>
  <c r="AW63" i="2"/>
  <c r="AO28" i="2"/>
  <c r="AL31" i="3" s="1"/>
  <c r="V28" i="2"/>
  <c r="W28" i="2" s="1"/>
  <c r="X28" i="2" s="1"/>
  <c r="AO27" i="2"/>
  <c r="AL30" i="3" s="1"/>
  <c r="V27" i="2"/>
  <c r="W27" i="2" s="1"/>
  <c r="X27" i="2" s="1"/>
  <c r="V8" i="2"/>
  <c r="W8" i="2" s="1"/>
  <c r="X8" i="2" s="1"/>
  <c r="AO8" i="2"/>
  <c r="AL11" i="3" s="1"/>
  <c r="V9" i="2"/>
  <c r="W9" i="2" s="1"/>
  <c r="X9" i="2" s="1"/>
  <c r="AO9" i="2"/>
  <c r="AL12" i="3" s="1"/>
  <c r="BJ166" i="7"/>
  <c r="BH166" i="7"/>
  <c r="BB166" i="7"/>
  <c r="AZ166" i="7"/>
  <c r="AT166" i="7"/>
  <c r="AR166" i="7"/>
  <c r="AL166" i="7"/>
  <c r="AJ166" i="7"/>
  <c r="AD166" i="7"/>
  <c r="AB166" i="7"/>
  <c r="V166" i="7"/>
  <c r="T166" i="7"/>
  <c r="N166" i="7"/>
  <c r="L166" i="7"/>
  <c r="F166" i="7"/>
  <c r="D166" i="7"/>
  <c r="BJ165" i="7"/>
  <c r="BH165" i="7"/>
  <c r="BB165" i="7"/>
  <c r="AZ165" i="7"/>
  <c r="AT165" i="7"/>
  <c r="AR165" i="7"/>
  <c r="AL165" i="7"/>
  <c r="AJ165" i="7"/>
  <c r="AD165" i="7"/>
  <c r="AB165" i="7"/>
  <c r="V165" i="7"/>
  <c r="T165" i="7"/>
  <c r="N165" i="7"/>
  <c r="L165" i="7"/>
  <c r="F165" i="7"/>
  <c r="D165" i="7"/>
  <c r="BJ164" i="7"/>
  <c r="BH164" i="7"/>
  <c r="BB164" i="7"/>
  <c r="AZ164" i="7"/>
  <c r="AT164" i="7"/>
  <c r="AR164" i="7"/>
  <c r="AL164" i="7"/>
  <c r="AJ164" i="7"/>
  <c r="AD164" i="7"/>
  <c r="AB164" i="7"/>
  <c r="V164" i="7"/>
  <c r="T164" i="7"/>
  <c r="N164" i="7"/>
  <c r="L164" i="7"/>
  <c r="F164" i="7"/>
  <c r="D164" i="7"/>
  <c r="BJ163" i="7"/>
  <c r="BH163" i="7"/>
  <c r="BB163" i="7"/>
  <c r="AZ163" i="7"/>
  <c r="AT163" i="7"/>
  <c r="AR163" i="7"/>
  <c r="AL163" i="7"/>
  <c r="AJ163" i="7"/>
  <c r="AD163" i="7"/>
  <c r="AB163" i="7"/>
  <c r="V163" i="7"/>
  <c r="T163" i="7"/>
  <c r="N163" i="7"/>
  <c r="L163" i="7"/>
  <c r="F163" i="7"/>
  <c r="D163" i="7"/>
  <c r="BJ162" i="7"/>
  <c r="BH162" i="7"/>
  <c r="BB162" i="7"/>
  <c r="AZ162" i="7"/>
  <c r="AT162" i="7"/>
  <c r="AR162" i="7"/>
  <c r="AL162" i="7"/>
  <c r="AJ162" i="7"/>
  <c r="AD162" i="7"/>
  <c r="AB162" i="7"/>
  <c r="V162" i="7"/>
  <c r="T162" i="7"/>
  <c r="N162" i="7"/>
  <c r="L162" i="7"/>
  <c r="F162" i="7"/>
  <c r="D162" i="7"/>
  <c r="BJ161" i="7"/>
  <c r="BH161" i="7"/>
  <c r="BB161" i="7"/>
  <c r="AZ161" i="7"/>
  <c r="AT161" i="7"/>
  <c r="AR161" i="7"/>
  <c r="AL161" i="7"/>
  <c r="AJ161" i="7"/>
  <c r="AD161" i="7"/>
  <c r="AB161" i="7"/>
  <c r="V161" i="7"/>
  <c r="T161" i="7"/>
  <c r="N161" i="7"/>
  <c r="L161" i="7"/>
  <c r="F161" i="7"/>
  <c r="D161" i="7"/>
  <c r="BJ160" i="7"/>
  <c r="BH160" i="7"/>
  <c r="BB160" i="7"/>
  <c r="AZ160" i="7"/>
  <c r="AT160" i="7"/>
  <c r="AR160" i="7"/>
  <c r="AL160" i="7"/>
  <c r="AJ160" i="7"/>
  <c r="AD160" i="7"/>
  <c r="AB160" i="7"/>
  <c r="V160" i="7"/>
  <c r="T160" i="7"/>
  <c r="N160" i="7"/>
  <c r="L160" i="7"/>
  <c r="F160" i="7"/>
  <c r="D160" i="7"/>
  <c r="BJ159" i="7"/>
  <c r="BH159" i="7"/>
  <c r="BB159" i="7"/>
  <c r="AZ159" i="7"/>
  <c r="AT159" i="7"/>
  <c r="AR159" i="7"/>
  <c r="AL159" i="7"/>
  <c r="AJ159" i="7"/>
  <c r="AD159" i="7"/>
  <c r="AB159" i="7"/>
  <c r="V159" i="7"/>
  <c r="T159" i="7"/>
  <c r="N159" i="7"/>
  <c r="L159" i="7"/>
  <c r="F159" i="7"/>
  <c r="D159" i="7"/>
  <c r="BJ158" i="7"/>
  <c r="BH158" i="7"/>
  <c r="BB158" i="7"/>
  <c r="AZ158" i="7"/>
  <c r="AT158" i="7"/>
  <c r="AR158" i="7"/>
  <c r="AL158" i="7"/>
  <c r="AJ158" i="7"/>
  <c r="AD158" i="7"/>
  <c r="AB158" i="7"/>
  <c r="V158" i="7"/>
  <c r="T158" i="7"/>
  <c r="N158" i="7"/>
  <c r="L158" i="7"/>
  <c r="F158" i="7"/>
  <c r="D158" i="7"/>
  <c r="BJ157" i="7"/>
  <c r="BH157" i="7"/>
  <c r="BB157" i="7"/>
  <c r="AZ157" i="7"/>
  <c r="AT157" i="7"/>
  <c r="AR157" i="7"/>
  <c r="AL157" i="7"/>
  <c r="AJ157" i="7"/>
  <c r="AD157" i="7"/>
  <c r="AB157" i="7"/>
  <c r="V157" i="7"/>
  <c r="T157" i="7"/>
  <c r="N157" i="7"/>
  <c r="L157" i="7"/>
  <c r="F157" i="7"/>
  <c r="D157" i="7"/>
  <c r="BJ156" i="7"/>
  <c r="BH156" i="7"/>
  <c r="BB156" i="7"/>
  <c r="AZ156" i="7"/>
  <c r="AT156" i="7"/>
  <c r="AR156" i="7"/>
  <c r="AL156" i="7"/>
  <c r="AJ156" i="7"/>
  <c r="AD156" i="7"/>
  <c r="AB156" i="7"/>
  <c r="V156" i="7"/>
  <c r="T156" i="7"/>
  <c r="N156" i="7"/>
  <c r="L156" i="7"/>
  <c r="F156" i="7"/>
  <c r="D156" i="7"/>
  <c r="BJ155" i="7"/>
  <c r="BH155" i="7"/>
  <c r="BB155" i="7"/>
  <c r="AZ155" i="7"/>
  <c r="AT155" i="7"/>
  <c r="AR155" i="7"/>
  <c r="AL155" i="7"/>
  <c r="AJ155" i="7"/>
  <c r="AD155" i="7"/>
  <c r="AB155" i="7"/>
  <c r="V155" i="7"/>
  <c r="T155" i="7"/>
  <c r="N155" i="7"/>
  <c r="L155" i="7"/>
  <c r="F155" i="7"/>
  <c r="D155" i="7"/>
  <c r="BJ154" i="7"/>
  <c r="BH154" i="7"/>
  <c r="BB154" i="7"/>
  <c r="AZ154" i="7"/>
  <c r="AT154" i="7"/>
  <c r="AR154" i="7"/>
  <c r="AL154" i="7"/>
  <c r="AJ154" i="7"/>
  <c r="AD154" i="7"/>
  <c r="AB154" i="7"/>
  <c r="V154" i="7"/>
  <c r="T154" i="7"/>
  <c r="N154" i="7"/>
  <c r="L154" i="7"/>
  <c r="F154" i="7"/>
  <c r="D154" i="7"/>
  <c r="BJ153" i="7"/>
  <c r="BH153" i="7"/>
  <c r="BB153" i="7"/>
  <c r="AZ153" i="7"/>
  <c r="AT153" i="7"/>
  <c r="AR153" i="7"/>
  <c r="AL153" i="7"/>
  <c r="AJ153" i="7"/>
  <c r="AD153" i="7"/>
  <c r="AB153" i="7"/>
  <c r="V153" i="7"/>
  <c r="T153" i="7"/>
  <c r="N153" i="7"/>
  <c r="L153" i="7"/>
  <c r="F153" i="7"/>
  <c r="D153" i="7"/>
  <c r="BJ152" i="7"/>
  <c r="BH152" i="7"/>
  <c r="BB152" i="7"/>
  <c r="AZ152" i="7"/>
  <c r="AT152" i="7"/>
  <c r="AR152" i="7"/>
  <c r="AL152" i="7"/>
  <c r="AJ152" i="7"/>
  <c r="AD152" i="7"/>
  <c r="AB152" i="7"/>
  <c r="V152" i="7"/>
  <c r="T152" i="7"/>
  <c r="N152" i="7"/>
  <c r="L152" i="7"/>
  <c r="F152" i="7"/>
  <c r="D152" i="7"/>
  <c r="BJ151" i="7"/>
  <c r="BH151" i="7"/>
  <c r="BB151" i="7"/>
  <c r="AZ151" i="7"/>
  <c r="AT151" i="7"/>
  <c r="AR151" i="7"/>
  <c r="AL151" i="7"/>
  <c r="AJ151" i="7"/>
  <c r="AD151" i="7"/>
  <c r="AB151" i="7"/>
  <c r="V151" i="7"/>
  <c r="T151" i="7"/>
  <c r="N151" i="7"/>
  <c r="L151" i="7"/>
  <c r="F151" i="7"/>
  <c r="D151" i="7"/>
  <c r="BJ150" i="7"/>
  <c r="BH150" i="7"/>
  <c r="BB150" i="7"/>
  <c r="AZ150" i="7"/>
  <c r="AT150" i="7"/>
  <c r="AR150" i="7"/>
  <c r="AL150" i="7"/>
  <c r="AJ150" i="7"/>
  <c r="AD150" i="7"/>
  <c r="AB150" i="7"/>
  <c r="V150" i="7"/>
  <c r="T150" i="7"/>
  <c r="N150" i="7"/>
  <c r="L150" i="7"/>
  <c r="F150" i="7"/>
  <c r="D150" i="7"/>
  <c r="BJ149" i="7"/>
  <c r="BH149" i="7"/>
  <c r="BB149" i="7"/>
  <c r="AZ149" i="7"/>
  <c r="AT149" i="7"/>
  <c r="AR149" i="7"/>
  <c r="AL149" i="7"/>
  <c r="AJ149" i="7"/>
  <c r="AD149" i="7"/>
  <c r="AB149" i="7"/>
  <c r="V149" i="7"/>
  <c r="T149" i="7"/>
  <c r="N149" i="7"/>
  <c r="L149" i="7"/>
  <c r="F149" i="7"/>
  <c r="D149" i="7"/>
  <c r="BJ148" i="7"/>
  <c r="BH148" i="7"/>
  <c r="BB148" i="7"/>
  <c r="AZ148" i="7"/>
  <c r="AT148" i="7"/>
  <c r="AR148" i="7"/>
  <c r="AL148" i="7"/>
  <c r="AJ148" i="7"/>
  <c r="AD148" i="7"/>
  <c r="AB148" i="7"/>
  <c r="V148" i="7"/>
  <c r="T148" i="7"/>
  <c r="N148" i="7"/>
  <c r="L148" i="7"/>
  <c r="F148" i="7"/>
  <c r="D148" i="7"/>
  <c r="BJ147" i="7"/>
  <c r="BH147" i="7"/>
  <c r="BB147" i="7"/>
  <c r="AZ147" i="7"/>
  <c r="AT147" i="7"/>
  <c r="AR147" i="7"/>
  <c r="AL147" i="7"/>
  <c r="AJ147" i="7"/>
  <c r="AD147" i="7"/>
  <c r="AB147" i="7"/>
  <c r="V147" i="7"/>
  <c r="T147" i="7"/>
  <c r="N147" i="7"/>
  <c r="L147" i="7"/>
  <c r="F147" i="7"/>
  <c r="D147" i="7"/>
  <c r="BJ146" i="7"/>
  <c r="BH146" i="7"/>
  <c r="BB146" i="7"/>
  <c r="AZ146" i="7"/>
  <c r="AT146" i="7"/>
  <c r="AR146" i="7"/>
  <c r="AL146" i="7"/>
  <c r="AJ146" i="7"/>
  <c r="AD146" i="7"/>
  <c r="AB146" i="7"/>
  <c r="V146" i="7"/>
  <c r="T146" i="7"/>
  <c r="N146" i="7"/>
  <c r="L146" i="7"/>
  <c r="F146" i="7"/>
  <c r="D146" i="7"/>
  <c r="BJ145" i="7"/>
  <c r="BH145" i="7"/>
  <c r="BB145" i="7"/>
  <c r="AZ145" i="7"/>
  <c r="AT145" i="7"/>
  <c r="AR145" i="7"/>
  <c r="AL145" i="7"/>
  <c r="AJ145" i="7"/>
  <c r="AD145" i="7"/>
  <c r="AB145" i="7"/>
  <c r="V145" i="7"/>
  <c r="T145" i="7"/>
  <c r="N145" i="7"/>
  <c r="L145" i="7"/>
  <c r="F145" i="7"/>
  <c r="D145" i="7"/>
  <c r="BJ144" i="7"/>
  <c r="BH144" i="7"/>
  <c r="BB144" i="7"/>
  <c r="AZ144" i="7"/>
  <c r="AT144" i="7"/>
  <c r="AR144" i="7"/>
  <c r="AL144" i="7"/>
  <c r="AJ144" i="7"/>
  <c r="AD144" i="7"/>
  <c r="AB144" i="7"/>
  <c r="V144" i="7"/>
  <c r="T144" i="7"/>
  <c r="N144" i="7"/>
  <c r="L144" i="7"/>
  <c r="F144" i="7"/>
  <c r="D144" i="7"/>
  <c r="BJ143" i="7"/>
  <c r="BH143" i="7"/>
  <c r="BB143" i="7"/>
  <c r="AZ143" i="7"/>
  <c r="AT143" i="7"/>
  <c r="AR143" i="7"/>
  <c r="AL143" i="7"/>
  <c r="AJ143" i="7"/>
  <c r="AD143" i="7"/>
  <c r="AB143" i="7"/>
  <c r="V143" i="7"/>
  <c r="T143" i="7"/>
  <c r="N143" i="7"/>
  <c r="L143" i="7"/>
  <c r="F143" i="7"/>
  <c r="D143" i="7"/>
  <c r="BJ142" i="7"/>
  <c r="BH142" i="7"/>
  <c r="BB142" i="7"/>
  <c r="AZ142" i="7"/>
  <c r="AT142" i="7"/>
  <c r="AR142" i="7"/>
  <c r="AL142" i="7"/>
  <c r="AJ142" i="7"/>
  <c r="AD142" i="7"/>
  <c r="AB142" i="7"/>
  <c r="V142" i="7"/>
  <c r="T142" i="7"/>
  <c r="N142" i="7"/>
  <c r="L142" i="7"/>
  <c r="F142" i="7"/>
  <c r="D142" i="7"/>
  <c r="BJ141" i="7"/>
  <c r="BH141" i="7"/>
  <c r="BB141" i="7"/>
  <c r="AZ141" i="7"/>
  <c r="AT141" i="7"/>
  <c r="AR141" i="7"/>
  <c r="AL141" i="7"/>
  <c r="AJ141" i="7"/>
  <c r="AD141" i="7"/>
  <c r="AB141" i="7"/>
  <c r="V141" i="7"/>
  <c r="T141" i="7"/>
  <c r="N141" i="7"/>
  <c r="L141" i="7"/>
  <c r="F141" i="7"/>
  <c r="D141" i="7"/>
  <c r="BJ140" i="7"/>
  <c r="BH140" i="7"/>
  <c r="BB140" i="7"/>
  <c r="AZ140" i="7"/>
  <c r="AT140" i="7"/>
  <c r="AR140" i="7"/>
  <c r="AL140" i="7"/>
  <c r="AJ140" i="7"/>
  <c r="AD140" i="7"/>
  <c r="AB140" i="7"/>
  <c r="V140" i="7"/>
  <c r="T140" i="7"/>
  <c r="N140" i="7"/>
  <c r="L140" i="7"/>
  <c r="F140" i="7"/>
  <c r="D140" i="7"/>
  <c r="BJ139" i="7"/>
  <c r="BH139" i="7"/>
  <c r="BB139" i="7"/>
  <c r="AZ139" i="7"/>
  <c r="AT139" i="7"/>
  <c r="AR139" i="7"/>
  <c r="AL139" i="7"/>
  <c r="AJ139" i="7"/>
  <c r="AD139" i="7"/>
  <c r="AB139" i="7"/>
  <c r="V139" i="7"/>
  <c r="T139" i="7"/>
  <c r="N139" i="7"/>
  <c r="L139" i="7"/>
  <c r="F139" i="7"/>
  <c r="D139" i="7"/>
  <c r="BJ138" i="7"/>
  <c r="BH138" i="7"/>
  <c r="BB138" i="7"/>
  <c r="AZ138" i="7"/>
  <c r="AT138" i="7"/>
  <c r="AR138" i="7"/>
  <c r="AL138" i="7"/>
  <c r="AJ138" i="7"/>
  <c r="AD138" i="7"/>
  <c r="AB138" i="7"/>
  <c r="V138" i="7"/>
  <c r="T138" i="7"/>
  <c r="N138" i="7"/>
  <c r="L138" i="7"/>
  <c r="F138" i="7"/>
  <c r="D138" i="7"/>
  <c r="BJ137" i="7"/>
  <c r="BH137" i="7"/>
  <c r="BB137" i="7"/>
  <c r="AZ137" i="7"/>
  <c r="AT137" i="7"/>
  <c r="AR137" i="7"/>
  <c r="AL137" i="7"/>
  <c r="AJ137" i="7"/>
  <c r="AD137" i="7"/>
  <c r="AB137" i="7"/>
  <c r="V137" i="7"/>
  <c r="T137" i="7"/>
  <c r="N137" i="7"/>
  <c r="L137" i="7"/>
  <c r="F137" i="7"/>
  <c r="D137" i="7"/>
  <c r="BJ136" i="7"/>
  <c r="BH136" i="7"/>
  <c r="BB136" i="7"/>
  <c r="AZ136" i="7"/>
  <c r="AT136" i="7"/>
  <c r="AR136" i="7"/>
  <c r="AL136" i="7"/>
  <c r="AJ136" i="7"/>
  <c r="AD136" i="7"/>
  <c r="AB136" i="7"/>
  <c r="V136" i="7"/>
  <c r="T136" i="7"/>
  <c r="N136" i="7"/>
  <c r="L136" i="7"/>
  <c r="F136" i="7"/>
  <c r="D136" i="7"/>
  <c r="BJ135" i="7"/>
  <c r="BH135" i="7"/>
  <c r="BB135" i="7"/>
  <c r="AZ135" i="7"/>
  <c r="AT135" i="7"/>
  <c r="AR135" i="7"/>
  <c r="AL135" i="7"/>
  <c r="AJ135" i="7"/>
  <c r="AD135" i="7"/>
  <c r="AB135" i="7"/>
  <c r="V135" i="7"/>
  <c r="T135" i="7"/>
  <c r="N135" i="7"/>
  <c r="L135" i="7"/>
  <c r="F135" i="7"/>
  <c r="D135" i="7"/>
  <c r="BJ134" i="7"/>
  <c r="BH134" i="7"/>
  <c r="BB134" i="7"/>
  <c r="AZ134" i="7"/>
  <c r="AT134" i="7"/>
  <c r="AR134" i="7"/>
  <c r="AL134" i="7"/>
  <c r="AJ134" i="7"/>
  <c r="AD134" i="7"/>
  <c r="AB134" i="7"/>
  <c r="V134" i="7"/>
  <c r="T134" i="7"/>
  <c r="N134" i="7"/>
  <c r="L134" i="7"/>
  <c r="F134" i="7"/>
  <c r="D134" i="7"/>
  <c r="BJ133" i="7"/>
  <c r="BH133" i="7"/>
  <c r="BB133" i="7"/>
  <c r="AZ133" i="7"/>
  <c r="AT133" i="7"/>
  <c r="AR133" i="7"/>
  <c r="AL133" i="7"/>
  <c r="AJ133" i="7"/>
  <c r="AD133" i="7"/>
  <c r="AB133" i="7"/>
  <c r="V133" i="7"/>
  <c r="T133" i="7"/>
  <c r="N133" i="7"/>
  <c r="L133" i="7"/>
  <c r="F133" i="7"/>
  <c r="D133" i="7"/>
  <c r="BJ132" i="7"/>
  <c r="BH132" i="7"/>
  <c r="BB132" i="7"/>
  <c r="AZ132" i="7"/>
  <c r="AT132" i="7"/>
  <c r="AR132" i="7"/>
  <c r="AL132" i="7"/>
  <c r="AJ132" i="7"/>
  <c r="AD132" i="7"/>
  <c r="AB132" i="7"/>
  <c r="V132" i="7"/>
  <c r="T132" i="7"/>
  <c r="N132" i="7"/>
  <c r="L132" i="7"/>
  <c r="F132" i="7"/>
  <c r="D132" i="7"/>
  <c r="BJ131" i="7"/>
  <c r="BH131" i="7"/>
  <c r="BB131" i="7"/>
  <c r="AZ131" i="7"/>
  <c r="AT131" i="7"/>
  <c r="AR131" i="7"/>
  <c r="AL131" i="7"/>
  <c r="AJ131" i="7"/>
  <c r="AD131" i="7"/>
  <c r="AB131" i="7"/>
  <c r="V131" i="7"/>
  <c r="T131" i="7"/>
  <c r="N131" i="7"/>
  <c r="L131" i="7"/>
  <c r="F131" i="7"/>
  <c r="D131" i="7"/>
  <c r="BJ130" i="7"/>
  <c r="BH130" i="7"/>
  <c r="BB130" i="7"/>
  <c r="AZ130" i="7"/>
  <c r="AT130" i="7"/>
  <c r="AR130" i="7"/>
  <c r="AL130" i="7"/>
  <c r="AJ130" i="7"/>
  <c r="AD130" i="7"/>
  <c r="AB130" i="7"/>
  <c r="V130" i="7"/>
  <c r="T130" i="7"/>
  <c r="N130" i="7"/>
  <c r="L130" i="7"/>
  <c r="F130" i="7"/>
  <c r="D130" i="7"/>
  <c r="BJ129" i="7"/>
  <c r="BH129" i="7"/>
  <c r="BB129" i="7"/>
  <c r="AZ129" i="7"/>
  <c r="AT129" i="7"/>
  <c r="AR129" i="7"/>
  <c r="AL129" i="7"/>
  <c r="AJ129" i="7"/>
  <c r="AD129" i="7"/>
  <c r="AB129" i="7"/>
  <c r="V129" i="7"/>
  <c r="T129" i="7"/>
  <c r="N129" i="7"/>
  <c r="L129" i="7"/>
  <c r="F129" i="7"/>
  <c r="D129" i="7"/>
  <c r="BJ128" i="7"/>
  <c r="BH128" i="7"/>
  <c r="BB128" i="7"/>
  <c r="AZ128" i="7"/>
  <c r="AT128" i="7"/>
  <c r="AR128" i="7"/>
  <c r="AL128" i="7"/>
  <c r="AJ128" i="7"/>
  <c r="AD128" i="7"/>
  <c r="AB128" i="7"/>
  <c r="V128" i="7"/>
  <c r="T128" i="7"/>
  <c r="N128" i="7"/>
  <c r="L128" i="7"/>
  <c r="F128" i="7"/>
  <c r="D128" i="7"/>
  <c r="BJ127" i="7"/>
  <c r="BH127" i="7"/>
  <c r="BB127" i="7"/>
  <c r="AZ127" i="7"/>
  <c r="AT127" i="7"/>
  <c r="AR127" i="7"/>
  <c r="AL127" i="7"/>
  <c r="AJ127" i="7"/>
  <c r="AD127" i="7"/>
  <c r="AB127" i="7"/>
  <c r="V127" i="7"/>
  <c r="T127" i="7"/>
  <c r="N127" i="7"/>
  <c r="L127" i="7"/>
  <c r="F127" i="7"/>
  <c r="D127" i="7"/>
  <c r="BJ126" i="7"/>
  <c r="BH126" i="7"/>
  <c r="BB126" i="7"/>
  <c r="AZ126" i="7"/>
  <c r="AT126" i="7"/>
  <c r="AR126" i="7"/>
  <c r="AL126" i="7"/>
  <c r="AJ126" i="7"/>
  <c r="AD126" i="7"/>
  <c r="AB126" i="7"/>
  <c r="V126" i="7"/>
  <c r="T126" i="7"/>
  <c r="N126" i="7"/>
  <c r="L126" i="7"/>
  <c r="F126" i="7"/>
  <c r="D126" i="7"/>
  <c r="BJ125" i="7"/>
  <c r="BH125" i="7"/>
  <c r="BB125" i="7"/>
  <c r="AZ125" i="7"/>
  <c r="AT125" i="7"/>
  <c r="AR125" i="7"/>
  <c r="AL125" i="7"/>
  <c r="AJ125" i="7"/>
  <c r="AD125" i="7"/>
  <c r="AB125" i="7"/>
  <c r="V125" i="7"/>
  <c r="T125" i="7"/>
  <c r="N125" i="7"/>
  <c r="L125" i="7"/>
  <c r="F125" i="7"/>
  <c r="D125" i="7"/>
  <c r="BJ124" i="7"/>
  <c r="BH124" i="7"/>
  <c r="BB124" i="7"/>
  <c r="AZ124" i="7"/>
  <c r="AT124" i="7"/>
  <c r="AR124" i="7"/>
  <c r="AL124" i="7"/>
  <c r="AJ124" i="7"/>
  <c r="AD124" i="7"/>
  <c r="AB124" i="7"/>
  <c r="V124" i="7"/>
  <c r="T124" i="7"/>
  <c r="N124" i="7"/>
  <c r="L124" i="7"/>
  <c r="F124" i="7"/>
  <c r="D124" i="7"/>
  <c r="BJ123" i="7"/>
  <c r="BH123" i="7"/>
  <c r="BB123" i="7"/>
  <c r="AZ123" i="7"/>
  <c r="AT123" i="7"/>
  <c r="AR123" i="7"/>
  <c r="AL123" i="7"/>
  <c r="AJ123" i="7"/>
  <c r="AD123" i="7"/>
  <c r="AB123" i="7"/>
  <c r="V123" i="7"/>
  <c r="T123" i="7"/>
  <c r="N123" i="7"/>
  <c r="L123" i="7"/>
  <c r="F123" i="7"/>
  <c r="D123" i="7"/>
  <c r="BJ122" i="7"/>
  <c r="BH122" i="7"/>
  <c r="BB122" i="7"/>
  <c r="AZ122" i="7"/>
  <c r="AT122" i="7"/>
  <c r="AR122" i="7"/>
  <c r="AL122" i="7"/>
  <c r="AJ122" i="7"/>
  <c r="AD122" i="7"/>
  <c r="AB122" i="7"/>
  <c r="V122" i="7"/>
  <c r="T122" i="7"/>
  <c r="N122" i="7"/>
  <c r="L122" i="7"/>
  <c r="F122" i="7"/>
  <c r="D122" i="7"/>
  <c r="BJ121" i="7"/>
  <c r="BH121" i="7"/>
  <c r="BB121" i="7"/>
  <c r="AZ121" i="7"/>
  <c r="AT121" i="7"/>
  <c r="AR121" i="7"/>
  <c r="AL121" i="7"/>
  <c r="AJ121" i="7"/>
  <c r="AD121" i="7"/>
  <c r="AB121" i="7"/>
  <c r="V121" i="7"/>
  <c r="T121" i="7"/>
  <c r="N121" i="7"/>
  <c r="L121" i="7"/>
  <c r="F121" i="7"/>
  <c r="D121" i="7"/>
  <c r="BJ120" i="7"/>
  <c r="BH120" i="7"/>
  <c r="BB120" i="7"/>
  <c r="AZ120" i="7"/>
  <c r="AT120" i="7"/>
  <c r="AR120" i="7"/>
  <c r="AL120" i="7"/>
  <c r="AJ120" i="7"/>
  <c r="AD120" i="7"/>
  <c r="AB120" i="7"/>
  <c r="V120" i="7"/>
  <c r="T120" i="7"/>
  <c r="N120" i="7"/>
  <c r="L120" i="7"/>
  <c r="F120" i="7"/>
  <c r="D120" i="7"/>
  <c r="BJ119" i="7"/>
  <c r="BH119" i="7"/>
  <c r="BB119" i="7"/>
  <c r="AZ119" i="7"/>
  <c r="AT119" i="7"/>
  <c r="AR119" i="7"/>
  <c r="AL119" i="7"/>
  <c r="AJ119" i="7"/>
  <c r="AD119" i="7"/>
  <c r="AB119" i="7"/>
  <c r="V119" i="7"/>
  <c r="T119" i="7"/>
  <c r="N119" i="7"/>
  <c r="L119" i="7"/>
  <c r="F119" i="7"/>
  <c r="D119" i="7"/>
  <c r="BJ118" i="7"/>
  <c r="BH118" i="7"/>
  <c r="BB118" i="7"/>
  <c r="AZ118" i="7"/>
  <c r="AT118" i="7"/>
  <c r="AR118" i="7"/>
  <c r="AL118" i="7"/>
  <c r="AJ118" i="7"/>
  <c r="AD118" i="7"/>
  <c r="AB118" i="7"/>
  <c r="V118" i="7"/>
  <c r="T118" i="7"/>
  <c r="N118" i="7"/>
  <c r="L118" i="7"/>
  <c r="F118" i="7"/>
  <c r="D118" i="7"/>
  <c r="BJ117" i="7"/>
  <c r="BH117" i="7"/>
  <c r="BB117" i="7"/>
  <c r="AZ117" i="7"/>
  <c r="AT117" i="7"/>
  <c r="AR117" i="7"/>
  <c r="AL117" i="7"/>
  <c r="AJ117" i="7"/>
  <c r="AD117" i="7"/>
  <c r="AB117" i="7"/>
  <c r="V117" i="7"/>
  <c r="T117" i="7"/>
  <c r="N117" i="7"/>
  <c r="L117" i="7"/>
  <c r="F117" i="7"/>
  <c r="D117" i="7"/>
  <c r="BJ116" i="7"/>
  <c r="BH116" i="7"/>
  <c r="BB116" i="7"/>
  <c r="AZ116" i="7"/>
  <c r="AT116" i="7"/>
  <c r="AR116" i="7"/>
  <c r="AL116" i="7"/>
  <c r="AJ116" i="7"/>
  <c r="AD116" i="7"/>
  <c r="AB116" i="7"/>
  <c r="V116" i="7"/>
  <c r="T116" i="7"/>
  <c r="N116" i="7"/>
  <c r="L116" i="7"/>
  <c r="F116" i="7"/>
  <c r="D116" i="7"/>
  <c r="BJ115" i="7"/>
  <c r="BH115" i="7"/>
  <c r="BB115" i="7"/>
  <c r="AZ115" i="7"/>
  <c r="AT115" i="7"/>
  <c r="AR115" i="7"/>
  <c r="AL115" i="7"/>
  <c r="AJ115" i="7"/>
  <c r="AD115" i="7"/>
  <c r="AB115" i="7"/>
  <c r="V115" i="7"/>
  <c r="T115" i="7"/>
  <c r="N115" i="7"/>
  <c r="L115" i="7"/>
  <c r="F115" i="7"/>
  <c r="D115" i="7"/>
  <c r="BJ114" i="7"/>
  <c r="BH114" i="7"/>
  <c r="BB114" i="7"/>
  <c r="AZ114" i="7"/>
  <c r="AT114" i="7"/>
  <c r="AR114" i="7"/>
  <c r="AL114" i="7"/>
  <c r="AJ114" i="7"/>
  <c r="AD114" i="7"/>
  <c r="AB114" i="7"/>
  <c r="V114" i="7"/>
  <c r="T114" i="7"/>
  <c r="N114" i="7"/>
  <c r="L114" i="7"/>
  <c r="F114" i="7"/>
  <c r="D114" i="7"/>
  <c r="BJ113" i="7"/>
  <c r="BH113" i="7"/>
  <c r="BB113" i="7"/>
  <c r="AZ113" i="7"/>
  <c r="AT113" i="7"/>
  <c r="AR113" i="7"/>
  <c r="AL113" i="7"/>
  <c r="AJ113" i="7"/>
  <c r="AD113" i="7"/>
  <c r="AB113" i="7"/>
  <c r="V113" i="7"/>
  <c r="T113" i="7"/>
  <c r="N113" i="7"/>
  <c r="L113" i="7"/>
  <c r="F113" i="7"/>
  <c r="D113" i="7"/>
  <c r="BJ112" i="7"/>
  <c r="BH112" i="7"/>
  <c r="BB112" i="7"/>
  <c r="AZ112" i="7"/>
  <c r="AT112" i="7"/>
  <c r="AR112" i="7"/>
  <c r="AL112" i="7"/>
  <c r="AJ112" i="7"/>
  <c r="AD112" i="7"/>
  <c r="AB112" i="7"/>
  <c r="V112" i="7"/>
  <c r="T112" i="7"/>
  <c r="N112" i="7"/>
  <c r="L112" i="7"/>
  <c r="F112" i="7"/>
  <c r="D112" i="7"/>
  <c r="BJ111" i="7"/>
  <c r="BH111" i="7"/>
  <c r="BB111" i="7"/>
  <c r="AZ111" i="7"/>
  <c r="AT111" i="7"/>
  <c r="AR111" i="7"/>
  <c r="AL111" i="7"/>
  <c r="AJ111" i="7"/>
  <c r="AD111" i="7"/>
  <c r="AB111" i="7"/>
  <c r="V111" i="7"/>
  <c r="T111" i="7"/>
  <c r="N111" i="7"/>
  <c r="L111" i="7"/>
  <c r="F111" i="7"/>
  <c r="D111" i="7"/>
  <c r="BJ110" i="7"/>
  <c r="BH110" i="7"/>
  <c r="BB110" i="7"/>
  <c r="AZ110" i="7"/>
  <c r="AT110" i="7"/>
  <c r="AR110" i="7"/>
  <c r="AL110" i="7"/>
  <c r="AJ110" i="7"/>
  <c r="AD110" i="7"/>
  <c r="AB110" i="7"/>
  <c r="V110" i="7"/>
  <c r="T110" i="7"/>
  <c r="N110" i="7"/>
  <c r="L110" i="7"/>
  <c r="F110" i="7"/>
  <c r="D110" i="7"/>
  <c r="BJ109" i="7"/>
  <c r="BH109" i="7"/>
  <c r="BB109" i="7"/>
  <c r="AZ109" i="7"/>
  <c r="AT109" i="7"/>
  <c r="AR109" i="7"/>
  <c r="AL109" i="7"/>
  <c r="AJ109" i="7"/>
  <c r="AD109" i="7"/>
  <c r="AB109" i="7"/>
  <c r="V109" i="7"/>
  <c r="T109" i="7"/>
  <c r="N109" i="7"/>
  <c r="L109" i="7"/>
  <c r="F109" i="7"/>
  <c r="D109" i="7"/>
  <c r="BJ108" i="7"/>
  <c r="BH108" i="7"/>
  <c r="BB108" i="7"/>
  <c r="AZ108" i="7"/>
  <c r="AT108" i="7"/>
  <c r="AR108" i="7"/>
  <c r="AL108" i="7"/>
  <c r="AJ108" i="7"/>
  <c r="AD108" i="7"/>
  <c r="AB108" i="7"/>
  <c r="V108" i="7"/>
  <c r="T108" i="7"/>
  <c r="N108" i="7"/>
  <c r="L108" i="7"/>
  <c r="F108" i="7"/>
  <c r="D108" i="7"/>
  <c r="BJ107" i="7"/>
  <c r="BH107" i="7"/>
  <c r="BB107" i="7"/>
  <c r="AZ107" i="7"/>
  <c r="AT107" i="7"/>
  <c r="AR107" i="7"/>
  <c r="AL107" i="7"/>
  <c r="AJ107" i="7"/>
  <c r="AD107" i="7"/>
  <c r="AB107" i="7"/>
  <c r="V107" i="7"/>
  <c r="T107" i="7"/>
  <c r="N107" i="7"/>
  <c r="L107" i="7"/>
  <c r="F107" i="7"/>
  <c r="D107" i="7"/>
  <c r="BJ106" i="7"/>
  <c r="BH106" i="7"/>
  <c r="BB106" i="7"/>
  <c r="AZ106" i="7"/>
  <c r="AT106" i="7"/>
  <c r="AR106" i="7"/>
  <c r="AL106" i="7"/>
  <c r="AJ106" i="7"/>
  <c r="AD106" i="7"/>
  <c r="AB106" i="7"/>
  <c r="V106" i="7"/>
  <c r="T106" i="7"/>
  <c r="N106" i="7"/>
  <c r="L106" i="7"/>
  <c r="F106" i="7"/>
  <c r="D106" i="7"/>
  <c r="BJ105" i="7"/>
  <c r="BH105" i="7"/>
  <c r="BB105" i="7"/>
  <c r="AZ105" i="7"/>
  <c r="AT105" i="7"/>
  <c r="AR105" i="7"/>
  <c r="AL105" i="7"/>
  <c r="AJ105" i="7"/>
  <c r="AD105" i="7"/>
  <c r="AB105" i="7"/>
  <c r="V105" i="7"/>
  <c r="T105" i="7"/>
  <c r="N105" i="7"/>
  <c r="L105" i="7"/>
  <c r="F105" i="7"/>
  <c r="D105" i="7"/>
  <c r="BJ104" i="7"/>
  <c r="BH104" i="7"/>
  <c r="BB104" i="7"/>
  <c r="AZ104" i="7"/>
  <c r="AT104" i="7"/>
  <c r="AR104" i="7"/>
  <c r="AL104" i="7"/>
  <c r="AJ104" i="7"/>
  <c r="AD104" i="7"/>
  <c r="AB104" i="7"/>
  <c r="V104" i="7"/>
  <c r="T104" i="7"/>
  <c r="N104" i="7"/>
  <c r="L104" i="7"/>
  <c r="F104" i="7"/>
  <c r="D104" i="7"/>
  <c r="BJ103" i="7"/>
  <c r="BH103" i="7"/>
  <c r="BB103" i="7"/>
  <c r="AZ103" i="7"/>
  <c r="AT103" i="7"/>
  <c r="AR103" i="7"/>
  <c r="AL103" i="7"/>
  <c r="AJ103" i="7"/>
  <c r="AD103" i="7"/>
  <c r="AB103" i="7"/>
  <c r="V103" i="7"/>
  <c r="T103" i="7"/>
  <c r="N103" i="7"/>
  <c r="L103" i="7"/>
  <c r="F103" i="7"/>
  <c r="D103" i="7"/>
  <c r="BJ102" i="7"/>
  <c r="BH102" i="7"/>
  <c r="BB102" i="7"/>
  <c r="AZ102" i="7"/>
  <c r="AT102" i="7"/>
  <c r="AR102" i="7"/>
  <c r="AL102" i="7"/>
  <c r="AJ102" i="7"/>
  <c r="AD102" i="7"/>
  <c r="AB102" i="7"/>
  <c r="V102" i="7"/>
  <c r="T102" i="7"/>
  <c r="N102" i="7"/>
  <c r="L102" i="7"/>
  <c r="F102" i="7"/>
  <c r="D102" i="7"/>
  <c r="BJ101" i="7"/>
  <c r="BH101" i="7"/>
  <c r="BB101" i="7"/>
  <c r="AZ101" i="7"/>
  <c r="AT101" i="7"/>
  <c r="AR101" i="7"/>
  <c r="AL101" i="7"/>
  <c r="AJ101" i="7"/>
  <c r="AD101" i="7"/>
  <c r="AB101" i="7"/>
  <c r="V101" i="7"/>
  <c r="T101" i="7"/>
  <c r="N101" i="7"/>
  <c r="L101" i="7"/>
  <c r="F101" i="7"/>
  <c r="D101" i="7"/>
  <c r="BJ100" i="7"/>
  <c r="BH100" i="7"/>
  <c r="BB100" i="7"/>
  <c r="AZ100" i="7"/>
  <c r="AT100" i="7"/>
  <c r="AR100" i="7"/>
  <c r="AL100" i="7"/>
  <c r="AJ100" i="7"/>
  <c r="AD100" i="7"/>
  <c r="AB100" i="7"/>
  <c r="V100" i="7"/>
  <c r="T100" i="7"/>
  <c r="N100" i="7"/>
  <c r="L100" i="7"/>
  <c r="F100" i="7"/>
  <c r="D100" i="7"/>
  <c r="BJ99" i="7"/>
  <c r="BH99" i="7"/>
  <c r="BB99" i="7"/>
  <c r="AZ99" i="7"/>
  <c r="AT99" i="7"/>
  <c r="AR99" i="7"/>
  <c r="AL99" i="7"/>
  <c r="AJ99" i="7"/>
  <c r="AD99" i="7"/>
  <c r="AB99" i="7"/>
  <c r="V99" i="7"/>
  <c r="T99" i="7"/>
  <c r="N99" i="7"/>
  <c r="L99" i="7"/>
  <c r="F99" i="7"/>
  <c r="D99" i="7"/>
  <c r="BJ98" i="7"/>
  <c r="BH98" i="7"/>
  <c r="BB98" i="7"/>
  <c r="AZ98" i="7"/>
  <c r="AT98" i="7"/>
  <c r="AR98" i="7"/>
  <c r="AL98" i="7"/>
  <c r="AJ98" i="7"/>
  <c r="AD98" i="7"/>
  <c r="AB98" i="7"/>
  <c r="V98" i="7"/>
  <c r="T98" i="7"/>
  <c r="N98" i="7"/>
  <c r="L98" i="7"/>
  <c r="F98" i="7"/>
  <c r="D98" i="7"/>
  <c r="BJ97" i="7"/>
  <c r="BH97" i="7"/>
  <c r="BB97" i="7"/>
  <c r="AZ97" i="7"/>
  <c r="AT97" i="7"/>
  <c r="AR97" i="7"/>
  <c r="AL97" i="7"/>
  <c r="AJ97" i="7"/>
  <c r="AD97" i="7"/>
  <c r="AB97" i="7"/>
  <c r="V97" i="7"/>
  <c r="T97" i="7"/>
  <c r="N97" i="7"/>
  <c r="L97" i="7"/>
  <c r="F97" i="7"/>
  <c r="D97" i="7"/>
  <c r="BJ96" i="7"/>
  <c r="BH96" i="7"/>
  <c r="BB96" i="7"/>
  <c r="AZ96" i="7"/>
  <c r="AT96" i="7"/>
  <c r="AR96" i="7"/>
  <c r="AL96" i="7"/>
  <c r="AJ96" i="7"/>
  <c r="AD96" i="7"/>
  <c r="AB96" i="7"/>
  <c r="V96" i="7"/>
  <c r="T96" i="7"/>
  <c r="N96" i="7"/>
  <c r="L96" i="7"/>
  <c r="F96" i="7"/>
  <c r="D96" i="7"/>
  <c r="BJ95" i="7"/>
  <c r="BH95" i="7"/>
  <c r="BB95" i="7"/>
  <c r="AZ95" i="7"/>
  <c r="AT95" i="7"/>
  <c r="AR95" i="7"/>
  <c r="AL95" i="7"/>
  <c r="AJ95" i="7"/>
  <c r="AD95" i="7"/>
  <c r="AB95" i="7"/>
  <c r="V95" i="7"/>
  <c r="T95" i="7"/>
  <c r="N95" i="7"/>
  <c r="L95" i="7"/>
  <c r="F95" i="7"/>
  <c r="D95" i="7"/>
  <c r="BJ94" i="7"/>
  <c r="BH94" i="7"/>
  <c r="BB94" i="7"/>
  <c r="AZ94" i="7"/>
  <c r="AT94" i="7"/>
  <c r="AR94" i="7"/>
  <c r="AL94" i="7"/>
  <c r="AJ94" i="7"/>
  <c r="AD94" i="7"/>
  <c r="AB94" i="7"/>
  <c r="V94" i="7"/>
  <c r="T94" i="7"/>
  <c r="N94" i="7"/>
  <c r="L94" i="7"/>
  <c r="F94" i="7"/>
  <c r="D94" i="7"/>
  <c r="BJ93" i="7"/>
  <c r="BH93" i="7"/>
  <c r="BB93" i="7"/>
  <c r="AZ93" i="7"/>
  <c r="AT93" i="7"/>
  <c r="AR93" i="7"/>
  <c r="AL93" i="7"/>
  <c r="AJ93" i="7"/>
  <c r="AD93" i="7"/>
  <c r="AB93" i="7"/>
  <c r="V93" i="7"/>
  <c r="T93" i="7"/>
  <c r="N93" i="7"/>
  <c r="L93" i="7"/>
  <c r="F93" i="7"/>
  <c r="D93" i="7"/>
  <c r="BJ92" i="7"/>
  <c r="BH92" i="7"/>
  <c r="BB92" i="7"/>
  <c r="AZ92" i="7"/>
  <c r="AT92" i="7"/>
  <c r="AR92" i="7"/>
  <c r="AL92" i="7"/>
  <c r="AJ92" i="7"/>
  <c r="AD92" i="7"/>
  <c r="AB92" i="7"/>
  <c r="V92" i="7"/>
  <c r="T92" i="7"/>
  <c r="N92" i="7"/>
  <c r="L92" i="7"/>
  <c r="F92" i="7"/>
  <c r="D92" i="7"/>
  <c r="BJ91" i="7"/>
  <c r="BH91" i="7"/>
  <c r="BB91" i="7"/>
  <c r="AZ91" i="7"/>
  <c r="AT91" i="7"/>
  <c r="AR91" i="7"/>
  <c r="AL91" i="7"/>
  <c r="AJ91" i="7"/>
  <c r="AD91" i="7"/>
  <c r="AB91" i="7"/>
  <c r="V91" i="7"/>
  <c r="T91" i="7"/>
  <c r="N91" i="7"/>
  <c r="L91" i="7"/>
  <c r="F91" i="7"/>
  <c r="D91" i="7"/>
  <c r="BJ90" i="7"/>
  <c r="BH90" i="7"/>
  <c r="BB90" i="7"/>
  <c r="AZ90" i="7"/>
  <c r="AT90" i="7"/>
  <c r="AR90" i="7"/>
  <c r="AL90" i="7"/>
  <c r="AJ90" i="7"/>
  <c r="AD90" i="7"/>
  <c r="AB90" i="7"/>
  <c r="V90" i="7"/>
  <c r="T90" i="7"/>
  <c r="N90" i="7"/>
  <c r="L90" i="7"/>
  <c r="F90" i="7"/>
  <c r="D90" i="7"/>
  <c r="BJ89" i="7"/>
  <c r="BH89" i="7"/>
  <c r="BB89" i="7"/>
  <c r="AZ89" i="7"/>
  <c r="AT89" i="7"/>
  <c r="AR89" i="7"/>
  <c r="AL89" i="7"/>
  <c r="AJ89" i="7"/>
  <c r="AD89" i="7"/>
  <c r="AB89" i="7"/>
  <c r="V89" i="7"/>
  <c r="T89" i="7"/>
  <c r="N89" i="7"/>
  <c r="L89" i="7"/>
  <c r="F89" i="7"/>
  <c r="D89" i="7"/>
  <c r="BJ88" i="7"/>
  <c r="BH88" i="7"/>
  <c r="BB88" i="7"/>
  <c r="AZ88" i="7"/>
  <c r="AT88" i="7"/>
  <c r="AR88" i="7"/>
  <c r="AL88" i="7"/>
  <c r="AJ88" i="7"/>
  <c r="AD88" i="7"/>
  <c r="AB88" i="7"/>
  <c r="V88" i="7"/>
  <c r="T88" i="7"/>
  <c r="N88" i="7"/>
  <c r="L88" i="7"/>
  <c r="F88" i="7"/>
  <c r="D88" i="7"/>
  <c r="BJ87" i="7"/>
  <c r="BH87" i="7"/>
  <c r="BB87" i="7"/>
  <c r="AZ87" i="7"/>
  <c r="AT87" i="7"/>
  <c r="AR87" i="7"/>
  <c r="AL87" i="7"/>
  <c r="AJ87" i="7"/>
  <c r="AD87" i="7"/>
  <c r="AB87" i="7"/>
  <c r="V87" i="7"/>
  <c r="T87" i="7"/>
  <c r="N87" i="7"/>
  <c r="L87" i="7"/>
  <c r="F87" i="7"/>
  <c r="D87" i="7"/>
  <c r="BJ86" i="7"/>
  <c r="BH86" i="7"/>
  <c r="BB86" i="7"/>
  <c r="AZ86" i="7"/>
  <c r="AT86" i="7"/>
  <c r="AR86" i="7"/>
  <c r="AL86" i="7"/>
  <c r="AJ86" i="7"/>
  <c r="AD86" i="7"/>
  <c r="AB86" i="7"/>
  <c r="V86" i="7"/>
  <c r="T86" i="7"/>
  <c r="N86" i="7"/>
  <c r="L86" i="7"/>
  <c r="F86" i="7"/>
  <c r="D86" i="7"/>
  <c r="BJ85" i="7"/>
  <c r="BH85" i="7"/>
  <c r="BB85" i="7"/>
  <c r="AZ85" i="7"/>
  <c r="AT85" i="7"/>
  <c r="AR85" i="7"/>
  <c r="AL85" i="7"/>
  <c r="AJ85" i="7"/>
  <c r="AD85" i="7"/>
  <c r="AB85" i="7"/>
  <c r="V85" i="7"/>
  <c r="T85" i="7"/>
  <c r="N85" i="7"/>
  <c r="L85" i="7"/>
  <c r="F85" i="7"/>
  <c r="D85" i="7"/>
  <c r="BJ84" i="7"/>
  <c r="BH84" i="7"/>
  <c r="BB84" i="7"/>
  <c r="AZ84" i="7"/>
  <c r="AT84" i="7"/>
  <c r="AR84" i="7"/>
  <c r="AL84" i="7"/>
  <c r="AJ84" i="7"/>
  <c r="AD84" i="7"/>
  <c r="AB84" i="7"/>
  <c r="V84" i="7"/>
  <c r="T84" i="7"/>
  <c r="N84" i="7"/>
  <c r="L84" i="7"/>
  <c r="F84" i="7"/>
  <c r="D84" i="7"/>
  <c r="BJ83" i="7"/>
  <c r="BH83" i="7"/>
  <c r="BB83" i="7"/>
  <c r="AZ83" i="7"/>
  <c r="AT83" i="7"/>
  <c r="AR83" i="7"/>
  <c r="AL83" i="7"/>
  <c r="AJ83" i="7"/>
  <c r="AD83" i="7"/>
  <c r="AB83" i="7"/>
  <c r="V83" i="7"/>
  <c r="T83" i="7"/>
  <c r="N83" i="7"/>
  <c r="L83" i="7"/>
  <c r="F83" i="7"/>
  <c r="D83" i="7"/>
  <c r="BJ82" i="7"/>
  <c r="BH82" i="7"/>
  <c r="BB82" i="7"/>
  <c r="AZ82" i="7"/>
  <c r="AT82" i="7"/>
  <c r="AR82" i="7"/>
  <c r="AL82" i="7"/>
  <c r="AJ82" i="7"/>
  <c r="AD82" i="7"/>
  <c r="AB82" i="7"/>
  <c r="V82" i="7"/>
  <c r="T82" i="7"/>
  <c r="N82" i="7"/>
  <c r="L82" i="7"/>
  <c r="F82" i="7"/>
  <c r="D82" i="7"/>
  <c r="BJ81" i="7"/>
  <c r="BH81" i="7"/>
  <c r="BB81" i="7"/>
  <c r="AZ81" i="7"/>
  <c r="AT81" i="7"/>
  <c r="AR81" i="7"/>
  <c r="AL81" i="7"/>
  <c r="AJ81" i="7"/>
  <c r="AD81" i="7"/>
  <c r="AB81" i="7"/>
  <c r="V81" i="7"/>
  <c r="T81" i="7"/>
  <c r="N81" i="7"/>
  <c r="L81" i="7"/>
  <c r="F81" i="7"/>
  <c r="D81" i="7"/>
  <c r="BJ80" i="7"/>
  <c r="BH80" i="7"/>
  <c r="BB80" i="7"/>
  <c r="AZ80" i="7"/>
  <c r="AT80" i="7"/>
  <c r="AR80" i="7"/>
  <c r="AL80" i="7"/>
  <c r="AJ80" i="7"/>
  <c r="AD80" i="7"/>
  <c r="AB80" i="7"/>
  <c r="V80" i="7"/>
  <c r="T80" i="7"/>
  <c r="N80" i="7"/>
  <c r="L80" i="7"/>
  <c r="F80" i="7"/>
  <c r="D80" i="7"/>
  <c r="BJ79" i="7"/>
  <c r="BH79" i="7"/>
  <c r="BB79" i="7"/>
  <c r="AZ79" i="7"/>
  <c r="AT79" i="7"/>
  <c r="AR79" i="7"/>
  <c r="AL79" i="7"/>
  <c r="AJ79" i="7"/>
  <c r="AD79" i="7"/>
  <c r="AB79" i="7"/>
  <c r="V79" i="7"/>
  <c r="T79" i="7"/>
  <c r="N79" i="7"/>
  <c r="L79" i="7"/>
  <c r="F79" i="7"/>
  <c r="D79" i="7"/>
  <c r="BJ78" i="7"/>
  <c r="BH78" i="7"/>
  <c r="BB78" i="7"/>
  <c r="AZ78" i="7"/>
  <c r="AT78" i="7"/>
  <c r="AR78" i="7"/>
  <c r="AL78" i="7"/>
  <c r="AJ78" i="7"/>
  <c r="AD78" i="7"/>
  <c r="AB78" i="7"/>
  <c r="V78" i="7"/>
  <c r="T78" i="7"/>
  <c r="N78" i="7"/>
  <c r="L78" i="7"/>
  <c r="F78" i="7"/>
  <c r="D78" i="7"/>
  <c r="BJ77" i="7"/>
  <c r="BH77" i="7"/>
  <c r="BB77" i="7"/>
  <c r="AZ77" i="7"/>
  <c r="AT77" i="7"/>
  <c r="AR77" i="7"/>
  <c r="AL77" i="7"/>
  <c r="AJ77" i="7"/>
  <c r="AD77" i="7"/>
  <c r="AB77" i="7"/>
  <c r="V77" i="7"/>
  <c r="T77" i="7"/>
  <c r="N77" i="7"/>
  <c r="L77" i="7"/>
  <c r="F77" i="7"/>
  <c r="D77" i="7"/>
  <c r="BJ76" i="7"/>
  <c r="BH76" i="7"/>
  <c r="BB76" i="7"/>
  <c r="AZ76" i="7"/>
  <c r="AT76" i="7"/>
  <c r="AR76" i="7"/>
  <c r="AL76" i="7"/>
  <c r="AJ76" i="7"/>
  <c r="AD76" i="7"/>
  <c r="AB76" i="7"/>
  <c r="V76" i="7"/>
  <c r="T76" i="7"/>
  <c r="N76" i="7"/>
  <c r="L76" i="7"/>
  <c r="F76" i="7"/>
  <c r="D76" i="7"/>
  <c r="BJ75" i="7"/>
  <c r="BH75" i="7"/>
  <c r="BB75" i="7"/>
  <c r="AZ75" i="7"/>
  <c r="AT75" i="7"/>
  <c r="AR75" i="7"/>
  <c r="AL75" i="7"/>
  <c r="AJ75" i="7"/>
  <c r="AD75" i="7"/>
  <c r="AB75" i="7"/>
  <c r="V75" i="7"/>
  <c r="T75" i="7"/>
  <c r="N75" i="7"/>
  <c r="L75" i="7"/>
  <c r="F75" i="7"/>
  <c r="D75" i="7"/>
  <c r="BJ74" i="7"/>
  <c r="BH74" i="7"/>
  <c r="BB74" i="7"/>
  <c r="AZ74" i="7"/>
  <c r="AT74" i="7"/>
  <c r="AR74" i="7"/>
  <c r="AL74" i="7"/>
  <c r="AJ74" i="7"/>
  <c r="AD74" i="7"/>
  <c r="AB74" i="7"/>
  <c r="V74" i="7"/>
  <c r="T74" i="7"/>
  <c r="N74" i="7"/>
  <c r="L74" i="7"/>
  <c r="F74" i="7"/>
  <c r="D74" i="7"/>
  <c r="BJ73" i="7"/>
  <c r="BH73" i="7"/>
  <c r="BB73" i="7"/>
  <c r="AZ73" i="7"/>
  <c r="AT73" i="7"/>
  <c r="AR73" i="7"/>
  <c r="AL73" i="7"/>
  <c r="AJ73" i="7"/>
  <c r="AD73" i="7"/>
  <c r="AB73" i="7"/>
  <c r="V73" i="7"/>
  <c r="T73" i="7"/>
  <c r="N73" i="7"/>
  <c r="L73" i="7"/>
  <c r="F73" i="7"/>
  <c r="D73" i="7"/>
  <c r="BJ72" i="7"/>
  <c r="BH72" i="7"/>
  <c r="BB72" i="7"/>
  <c r="AZ72" i="7"/>
  <c r="AT72" i="7"/>
  <c r="AR72" i="7"/>
  <c r="AL72" i="7"/>
  <c r="AJ72" i="7"/>
  <c r="AD72" i="7"/>
  <c r="AB72" i="7"/>
  <c r="V72" i="7"/>
  <c r="T72" i="7"/>
  <c r="N72" i="7"/>
  <c r="L72" i="7"/>
  <c r="F72" i="7"/>
  <c r="D72" i="7"/>
  <c r="BJ71" i="7"/>
  <c r="BH71" i="7"/>
  <c r="BB71" i="7"/>
  <c r="AZ71" i="7"/>
  <c r="AT71" i="7"/>
  <c r="AR71" i="7"/>
  <c r="AL71" i="7"/>
  <c r="AJ71" i="7"/>
  <c r="AD71" i="7"/>
  <c r="AB71" i="7"/>
  <c r="V71" i="7"/>
  <c r="T71" i="7"/>
  <c r="N71" i="7"/>
  <c r="L71" i="7"/>
  <c r="F71" i="7"/>
  <c r="D71" i="7"/>
  <c r="BJ70" i="7"/>
  <c r="BH70" i="7"/>
  <c r="BB70" i="7"/>
  <c r="AZ70" i="7"/>
  <c r="AT70" i="7"/>
  <c r="AR70" i="7"/>
  <c r="AL70" i="7"/>
  <c r="AJ70" i="7"/>
  <c r="AD70" i="7"/>
  <c r="AB70" i="7"/>
  <c r="V70" i="7"/>
  <c r="T70" i="7"/>
  <c r="N70" i="7"/>
  <c r="L70" i="7"/>
  <c r="F70" i="7"/>
  <c r="D70" i="7"/>
  <c r="BJ69" i="7"/>
  <c r="BH69" i="7"/>
  <c r="BB69" i="7"/>
  <c r="AZ69" i="7"/>
  <c r="AT69" i="7"/>
  <c r="AR69" i="7"/>
  <c r="AL69" i="7"/>
  <c r="AJ69" i="7"/>
  <c r="AD69" i="7"/>
  <c r="AB69" i="7"/>
  <c r="V69" i="7"/>
  <c r="T69" i="7"/>
  <c r="N69" i="7"/>
  <c r="L69" i="7"/>
  <c r="F69" i="7"/>
  <c r="D69" i="7"/>
  <c r="BJ68" i="7"/>
  <c r="BH68" i="7"/>
  <c r="BB68" i="7"/>
  <c r="AZ68" i="7"/>
  <c r="AT68" i="7"/>
  <c r="AR68" i="7"/>
  <c r="AL68" i="7"/>
  <c r="AJ68" i="7"/>
  <c r="AD68" i="7"/>
  <c r="AB68" i="7"/>
  <c r="V68" i="7"/>
  <c r="T68" i="7"/>
  <c r="N68" i="7"/>
  <c r="L68" i="7"/>
  <c r="F68" i="7"/>
  <c r="D68" i="7"/>
  <c r="BJ67" i="7"/>
  <c r="BH67" i="7"/>
  <c r="BB67" i="7"/>
  <c r="AZ67" i="7"/>
  <c r="AT67" i="7"/>
  <c r="AR67" i="7"/>
  <c r="AL67" i="7"/>
  <c r="AJ67" i="7"/>
  <c r="AD67" i="7"/>
  <c r="AB67" i="7"/>
  <c r="V67" i="7"/>
  <c r="T67" i="7"/>
  <c r="N67" i="7"/>
  <c r="L67" i="7"/>
  <c r="F67" i="7"/>
  <c r="D67" i="7"/>
  <c r="BJ66" i="7"/>
  <c r="BH66" i="7"/>
  <c r="BB66" i="7"/>
  <c r="AZ66" i="7"/>
  <c r="AT66" i="7"/>
  <c r="AR66" i="7"/>
  <c r="AL66" i="7"/>
  <c r="AJ66" i="7"/>
  <c r="AD66" i="7"/>
  <c r="AB66" i="7"/>
  <c r="V66" i="7"/>
  <c r="T66" i="7"/>
  <c r="N66" i="7"/>
  <c r="L66" i="7"/>
  <c r="F66" i="7"/>
  <c r="D66" i="7"/>
  <c r="BJ65" i="7"/>
  <c r="BH65" i="7"/>
  <c r="BB65" i="7"/>
  <c r="AZ65" i="7"/>
  <c r="AT65" i="7"/>
  <c r="AR65" i="7"/>
  <c r="AL65" i="7"/>
  <c r="AJ65" i="7"/>
  <c r="AD65" i="7"/>
  <c r="AB65" i="7"/>
  <c r="V65" i="7"/>
  <c r="T65" i="7"/>
  <c r="N65" i="7"/>
  <c r="L65" i="7"/>
  <c r="F65" i="7"/>
  <c r="D65" i="7"/>
  <c r="BJ64" i="7"/>
  <c r="BH64" i="7"/>
  <c r="BB64" i="7"/>
  <c r="AZ64" i="7"/>
  <c r="AT64" i="7"/>
  <c r="AR64" i="7"/>
  <c r="AL64" i="7"/>
  <c r="AJ64" i="7"/>
  <c r="AD64" i="7"/>
  <c r="AB64" i="7"/>
  <c r="V64" i="7"/>
  <c r="T64" i="7"/>
  <c r="N64" i="7"/>
  <c r="L64" i="7"/>
  <c r="F64" i="7"/>
  <c r="D64" i="7"/>
  <c r="BJ63" i="7"/>
  <c r="BH63" i="7"/>
  <c r="BB63" i="7"/>
  <c r="AZ63" i="7"/>
  <c r="AT63" i="7"/>
  <c r="AR63" i="7"/>
  <c r="AL63" i="7"/>
  <c r="AJ63" i="7"/>
  <c r="AD63" i="7"/>
  <c r="AB63" i="7"/>
  <c r="V63" i="7"/>
  <c r="T63" i="7"/>
  <c r="N63" i="7"/>
  <c r="L63" i="7"/>
  <c r="F63" i="7"/>
  <c r="D63" i="7"/>
  <c r="BJ62" i="7"/>
  <c r="BH62" i="7"/>
  <c r="BB62" i="7"/>
  <c r="AZ62" i="7"/>
  <c r="AT62" i="7"/>
  <c r="AR62" i="7"/>
  <c r="AL62" i="7"/>
  <c r="AJ62" i="7"/>
  <c r="AD62" i="7"/>
  <c r="AB62" i="7"/>
  <c r="V62" i="7"/>
  <c r="T62" i="7"/>
  <c r="N62" i="7"/>
  <c r="L62" i="7"/>
  <c r="F62" i="7"/>
  <c r="D62" i="7"/>
  <c r="BJ61" i="7"/>
  <c r="BH61" i="7"/>
  <c r="BB61" i="7"/>
  <c r="AZ61" i="7"/>
  <c r="AT61" i="7"/>
  <c r="AR61" i="7"/>
  <c r="AL61" i="7"/>
  <c r="AJ61" i="7"/>
  <c r="AD61" i="7"/>
  <c r="AB61" i="7"/>
  <c r="V61" i="7"/>
  <c r="T61" i="7"/>
  <c r="L61" i="7"/>
  <c r="F61" i="7"/>
  <c r="D61" i="7"/>
  <c r="BJ60" i="7"/>
  <c r="BH60" i="7"/>
  <c r="BB60" i="7"/>
  <c r="AZ60" i="7"/>
  <c r="AT60" i="7"/>
  <c r="AR60" i="7"/>
  <c r="AL60" i="7"/>
  <c r="AJ60" i="7"/>
  <c r="AD60" i="7"/>
  <c r="AB60" i="7"/>
  <c r="V60" i="7"/>
  <c r="T60" i="7"/>
  <c r="N60" i="7"/>
  <c r="L60" i="7"/>
  <c r="F60" i="7"/>
  <c r="D60" i="7"/>
  <c r="BJ59" i="7"/>
  <c r="BH59" i="7"/>
  <c r="BB59" i="7"/>
  <c r="AZ59" i="7"/>
  <c r="AT59" i="7"/>
  <c r="AR59" i="7"/>
  <c r="AL59" i="7"/>
  <c r="AJ59" i="7"/>
  <c r="AD59" i="7"/>
  <c r="AB59" i="7"/>
  <c r="V59" i="7"/>
  <c r="T59" i="7"/>
  <c r="N59" i="7"/>
  <c r="L59" i="7"/>
  <c r="F59" i="7"/>
  <c r="D59" i="7"/>
  <c r="BJ58" i="7"/>
  <c r="BH58" i="7"/>
  <c r="BB58" i="7"/>
  <c r="AZ58" i="7"/>
  <c r="AT58" i="7"/>
  <c r="AR58" i="7"/>
  <c r="AL58" i="7"/>
  <c r="AJ58" i="7"/>
  <c r="AD58" i="7"/>
  <c r="AB58" i="7"/>
  <c r="V58" i="7"/>
  <c r="T58" i="7"/>
  <c r="N58" i="7"/>
  <c r="L58" i="7"/>
  <c r="F58" i="7"/>
  <c r="D58" i="7"/>
  <c r="BJ57" i="7"/>
  <c r="BH57" i="7"/>
  <c r="BB57" i="7"/>
  <c r="AZ57" i="7"/>
  <c r="AT57" i="7"/>
  <c r="AR57" i="7"/>
  <c r="AL57" i="7"/>
  <c r="AJ57" i="7"/>
  <c r="AD57" i="7"/>
  <c r="AB57" i="7"/>
  <c r="V57" i="7"/>
  <c r="T57" i="7"/>
  <c r="N57" i="7"/>
  <c r="L57" i="7"/>
  <c r="F57" i="7"/>
  <c r="D57" i="7"/>
  <c r="BJ56" i="7"/>
  <c r="BH56" i="7"/>
  <c r="BB56" i="7"/>
  <c r="AZ56" i="7"/>
  <c r="AT56" i="7"/>
  <c r="AR56" i="7"/>
  <c r="AL56" i="7"/>
  <c r="AJ56" i="7"/>
  <c r="AD56" i="7"/>
  <c r="AB56" i="7"/>
  <c r="V56" i="7"/>
  <c r="T56" i="7"/>
  <c r="N56" i="7"/>
  <c r="L56" i="7"/>
  <c r="F56" i="7"/>
  <c r="D56" i="7"/>
  <c r="BJ55" i="7"/>
  <c r="BH55" i="7"/>
  <c r="BB55" i="7"/>
  <c r="AZ55" i="7"/>
  <c r="AT55" i="7"/>
  <c r="AR55" i="7"/>
  <c r="AL55" i="7"/>
  <c r="AJ55" i="7"/>
  <c r="AD55" i="7"/>
  <c r="AB55" i="7"/>
  <c r="V55" i="7"/>
  <c r="T55" i="7"/>
  <c r="N55" i="7"/>
  <c r="L55" i="7"/>
  <c r="F55" i="7"/>
  <c r="D55" i="7"/>
  <c r="BJ54" i="7"/>
  <c r="BH54" i="7"/>
  <c r="BB54" i="7"/>
  <c r="AZ54" i="7"/>
  <c r="AT54" i="7"/>
  <c r="AR54" i="7"/>
  <c r="AL54" i="7"/>
  <c r="AJ54" i="7"/>
  <c r="AD54" i="7"/>
  <c r="AB54" i="7"/>
  <c r="V54" i="7"/>
  <c r="T54" i="7"/>
  <c r="N54" i="7"/>
  <c r="L54" i="7"/>
  <c r="F54" i="7"/>
  <c r="D54" i="7"/>
  <c r="BJ53" i="7"/>
  <c r="BH53" i="7"/>
  <c r="BB53" i="7"/>
  <c r="AZ53" i="7"/>
  <c r="AT53" i="7"/>
  <c r="AR53" i="7"/>
  <c r="AL53" i="7"/>
  <c r="AJ53" i="7"/>
  <c r="AD53" i="7"/>
  <c r="AB53" i="7"/>
  <c r="V53" i="7"/>
  <c r="T53" i="7"/>
  <c r="N53" i="7"/>
  <c r="L53" i="7"/>
  <c r="F53" i="7"/>
  <c r="D53" i="7"/>
  <c r="BJ52" i="7"/>
  <c r="BH52" i="7"/>
  <c r="BB52" i="7"/>
  <c r="AZ52" i="7"/>
  <c r="AT52" i="7"/>
  <c r="AR52" i="7"/>
  <c r="AL52" i="7"/>
  <c r="AJ52" i="7"/>
  <c r="AD52" i="7"/>
  <c r="AB52" i="7"/>
  <c r="V52" i="7"/>
  <c r="T52" i="7"/>
  <c r="N52" i="7"/>
  <c r="N52" i="6" s="1"/>
  <c r="L52" i="7"/>
  <c r="F52" i="7"/>
  <c r="D52" i="7"/>
  <c r="BJ51" i="7"/>
  <c r="BH51" i="7"/>
  <c r="BB51" i="7"/>
  <c r="AZ51" i="7"/>
  <c r="AR51" i="7"/>
  <c r="AL51" i="7"/>
  <c r="AJ51" i="7"/>
  <c r="AD51" i="7"/>
  <c r="AB51" i="7"/>
  <c r="V51" i="7"/>
  <c r="T51" i="7"/>
  <c r="N51" i="7"/>
  <c r="N51" i="6" s="1"/>
  <c r="L51" i="7"/>
  <c r="F51" i="7"/>
  <c r="D51" i="7"/>
  <c r="BJ50" i="7"/>
  <c r="BH50" i="7"/>
  <c r="BB50" i="7"/>
  <c r="AZ50" i="7"/>
  <c r="AR50" i="7"/>
  <c r="AL50" i="7"/>
  <c r="AJ50" i="7"/>
  <c r="AD50" i="7"/>
  <c r="AB50" i="7"/>
  <c r="V50" i="7"/>
  <c r="T50" i="7"/>
  <c r="L50" i="7"/>
  <c r="F50" i="7"/>
  <c r="D50" i="7"/>
  <c r="BJ49" i="7"/>
  <c r="BH49" i="7"/>
  <c r="BB49" i="7"/>
  <c r="AZ49" i="7"/>
  <c r="AR49" i="7"/>
  <c r="AL49" i="7"/>
  <c r="AJ49" i="7"/>
  <c r="AD49" i="7"/>
  <c r="AB49" i="7"/>
  <c r="V49" i="7"/>
  <c r="T49" i="7"/>
  <c r="L49" i="7"/>
  <c r="F49" i="7"/>
  <c r="D49" i="7"/>
  <c r="BJ48" i="7"/>
  <c r="BH48" i="7"/>
  <c r="BB48" i="7"/>
  <c r="AZ48" i="7"/>
  <c r="AR48" i="7"/>
  <c r="AL48" i="7"/>
  <c r="AJ48" i="7"/>
  <c r="AD48" i="7"/>
  <c r="AB48" i="7"/>
  <c r="V48" i="7"/>
  <c r="T48" i="7"/>
  <c r="L48" i="7"/>
  <c r="F48" i="7"/>
  <c r="D48" i="7"/>
  <c r="BJ47" i="7"/>
  <c r="BH47" i="7"/>
  <c r="BB47" i="7"/>
  <c r="AZ47" i="7"/>
  <c r="AR47" i="7"/>
  <c r="AL47" i="7"/>
  <c r="AJ47" i="7"/>
  <c r="AD47" i="7"/>
  <c r="AB47" i="7"/>
  <c r="V47" i="7"/>
  <c r="T47" i="7"/>
  <c r="L47" i="7"/>
  <c r="F47" i="7"/>
  <c r="D47" i="7"/>
  <c r="BJ46" i="7"/>
  <c r="BH46" i="7"/>
  <c r="BB46" i="7"/>
  <c r="AZ46" i="7"/>
  <c r="AR46" i="7"/>
  <c r="AL46" i="7"/>
  <c r="AJ46" i="7"/>
  <c r="AD46" i="7"/>
  <c r="AB46" i="7"/>
  <c r="V46" i="7"/>
  <c r="T46" i="7"/>
  <c r="L46" i="7"/>
  <c r="F46" i="7"/>
  <c r="D46" i="7"/>
  <c r="BJ45" i="7"/>
  <c r="BH45" i="7"/>
  <c r="BB45" i="7"/>
  <c r="AZ45" i="7"/>
  <c r="AR45" i="7"/>
  <c r="AL45" i="7"/>
  <c r="AJ45" i="7"/>
  <c r="AD45" i="7"/>
  <c r="AB45" i="7"/>
  <c r="V45" i="7"/>
  <c r="T45" i="7"/>
  <c r="L45" i="7"/>
  <c r="F45" i="7"/>
  <c r="D45" i="7"/>
  <c r="BJ44" i="7"/>
  <c r="BH44" i="7"/>
  <c r="BB44" i="7"/>
  <c r="AZ44" i="7"/>
  <c r="AR44" i="7"/>
  <c r="AL44" i="7"/>
  <c r="AJ44" i="7"/>
  <c r="AD44" i="7"/>
  <c r="AB44" i="7"/>
  <c r="V44" i="7"/>
  <c r="T44" i="7"/>
  <c r="L44" i="7"/>
  <c r="F44" i="7"/>
  <c r="D44" i="7"/>
  <c r="BJ43" i="7"/>
  <c r="BH43" i="7"/>
  <c r="BB43" i="7"/>
  <c r="AZ43" i="7"/>
  <c r="AR43" i="7"/>
  <c r="AL43" i="7"/>
  <c r="AJ43" i="7"/>
  <c r="AD43" i="7"/>
  <c r="AB43" i="7"/>
  <c r="V43" i="7"/>
  <c r="T43" i="7"/>
  <c r="L43" i="7"/>
  <c r="F43" i="7"/>
  <c r="D43" i="7"/>
  <c r="BJ42" i="7"/>
  <c r="BH42" i="7"/>
  <c r="BB42" i="7"/>
  <c r="AZ42" i="7"/>
  <c r="AT42" i="7"/>
  <c r="AR42" i="7"/>
  <c r="AL42" i="7"/>
  <c r="AJ42" i="7"/>
  <c r="AB42" i="7"/>
  <c r="V42" i="7"/>
  <c r="T42" i="7"/>
  <c r="L42" i="7"/>
  <c r="F42" i="7"/>
  <c r="D42" i="7"/>
  <c r="BJ41" i="7"/>
  <c r="BH41" i="7"/>
  <c r="BB41" i="7"/>
  <c r="AZ41" i="7"/>
  <c r="AT41" i="7"/>
  <c r="AR41" i="7"/>
  <c r="AL41" i="7"/>
  <c r="AJ41" i="7"/>
  <c r="AB41" i="7"/>
  <c r="V41" i="7"/>
  <c r="T41" i="7"/>
  <c r="L41" i="7"/>
  <c r="F41" i="7"/>
  <c r="D41" i="7"/>
  <c r="BJ40" i="7"/>
  <c r="BH40" i="7"/>
  <c r="BB40" i="7"/>
  <c r="AZ40" i="7"/>
  <c r="AT40" i="7"/>
  <c r="AR40" i="7"/>
  <c r="AL40" i="7"/>
  <c r="AJ40" i="7"/>
  <c r="AB40" i="7"/>
  <c r="V40" i="7"/>
  <c r="T40" i="7"/>
  <c r="L40" i="7"/>
  <c r="F40" i="7"/>
  <c r="D40" i="7"/>
  <c r="BJ39" i="7"/>
  <c r="BH39" i="7"/>
  <c r="BB39" i="7"/>
  <c r="AZ39" i="7"/>
  <c r="AR39" i="7"/>
  <c r="AL39" i="7"/>
  <c r="AJ39" i="7"/>
  <c r="AB39" i="7"/>
  <c r="V39" i="7"/>
  <c r="T39" i="7"/>
  <c r="L39" i="7"/>
  <c r="F39" i="7"/>
  <c r="D39" i="7"/>
  <c r="BJ38" i="7"/>
  <c r="BH38" i="7"/>
  <c r="BB38" i="7"/>
  <c r="AZ38" i="7"/>
  <c r="AR38" i="7"/>
  <c r="AL38" i="7"/>
  <c r="AJ38" i="7"/>
  <c r="AB38" i="7"/>
  <c r="V38" i="7"/>
  <c r="T38" i="7"/>
  <c r="L38" i="7"/>
  <c r="F38" i="7"/>
  <c r="D38" i="7"/>
  <c r="BJ37" i="7"/>
  <c r="BH37" i="7"/>
  <c r="BB37" i="7"/>
  <c r="AZ37" i="7"/>
  <c r="AR37" i="7"/>
  <c r="AJ37" i="7"/>
  <c r="AB37" i="7"/>
  <c r="V37" i="7"/>
  <c r="T37" i="7"/>
  <c r="L37" i="7"/>
  <c r="F37" i="7"/>
  <c r="D37" i="7"/>
  <c r="BJ36" i="7"/>
  <c r="BH36" i="7"/>
  <c r="BB36" i="7"/>
  <c r="AZ36" i="7"/>
  <c r="AR36" i="7"/>
  <c r="AJ36" i="7"/>
  <c r="AB36" i="7"/>
  <c r="V36" i="7"/>
  <c r="T36" i="7"/>
  <c r="L36" i="7"/>
  <c r="F36" i="7"/>
  <c r="D36" i="7"/>
  <c r="BJ35" i="7"/>
  <c r="BH35" i="7"/>
  <c r="BB35" i="7"/>
  <c r="AZ35" i="7"/>
  <c r="AR35" i="7"/>
  <c r="AJ35" i="7"/>
  <c r="AB35" i="7"/>
  <c r="V35" i="7"/>
  <c r="T35" i="7"/>
  <c r="L35" i="7"/>
  <c r="F35" i="7"/>
  <c r="D35" i="7"/>
  <c r="BJ34" i="7"/>
  <c r="BH34" i="7"/>
  <c r="BB34" i="7"/>
  <c r="AZ34" i="7"/>
  <c r="AR34" i="7"/>
  <c r="AJ34" i="7"/>
  <c r="AB34" i="7"/>
  <c r="V34" i="7"/>
  <c r="T34" i="7"/>
  <c r="L34" i="7"/>
  <c r="F34" i="7"/>
  <c r="D34" i="7"/>
  <c r="BJ33" i="7"/>
  <c r="BH33" i="7"/>
  <c r="BB33" i="7"/>
  <c r="AZ33" i="7"/>
  <c r="AR33" i="7"/>
  <c r="AJ33" i="7"/>
  <c r="AB33" i="7"/>
  <c r="V33" i="7"/>
  <c r="T33" i="7"/>
  <c r="L33" i="7"/>
  <c r="F33" i="7"/>
  <c r="D33" i="7"/>
  <c r="BJ32" i="7"/>
  <c r="BH32" i="7"/>
  <c r="BB32" i="7"/>
  <c r="AZ32" i="7"/>
  <c r="AR32" i="7"/>
  <c r="AJ32" i="7"/>
  <c r="AB32" i="7"/>
  <c r="V32" i="7"/>
  <c r="T32" i="7"/>
  <c r="L32" i="7"/>
  <c r="F32" i="7"/>
  <c r="D32" i="7"/>
  <c r="BJ31" i="7"/>
  <c r="BH31" i="7"/>
  <c r="BB31" i="7"/>
  <c r="AZ31" i="7"/>
  <c r="AR31" i="7"/>
  <c r="AJ31" i="7"/>
  <c r="AB31" i="7"/>
  <c r="V31" i="7"/>
  <c r="T31" i="7"/>
  <c r="L31" i="7"/>
  <c r="F31" i="7"/>
  <c r="D31" i="7"/>
  <c r="BJ30" i="7"/>
  <c r="BH30" i="7"/>
  <c r="BB30" i="7"/>
  <c r="AZ30" i="7"/>
  <c r="AR30" i="7"/>
  <c r="AJ30" i="7"/>
  <c r="AB30" i="7"/>
  <c r="V30" i="7"/>
  <c r="T30" i="7"/>
  <c r="L30" i="7"/>
  <c r="D30" i="7"/>
  <c r="BJ29" i="7"/>
  <c r="BH29" i="7"/>
  <c r="BB29" i="7"/>
  <c r="AZ29" i="7"/>
  <c r="AR29" i="7"/>
  <c r="AJ29" i="7"/>
  <c r="AB29" i="7"/>
  <c r="V29" i="7"/>
  <c r="T29" i="7"/>
  <c r="L29" i="7"/>
  <c r="D29" i="7"/>
  <c r="BJ28" i="7"/>
  <c r="BH28" i="7"/>
  <c r="BB28" i="7"/>
  <c r="AZ28" i="7"/>
  <c r="AR28" i="7"/>
  <c r="AL28" i="7"/>
  <c r="AJ28" i="7"/>
  <c r="AB28" i="7"/>
  <c r="V28" i="7"/>
  <c r="T28" i="7"/>
  <c r="L28" i="7"/>
  <c r="D28" i="7"/>
  <c r="BJ27" i="7"/>
  <c r="BH27" i="7"/>
  <c r="BB27" i="7"/>
  <c r="AZ27" i="7"/>
  <c r="AR27" i="7"/>
  <c r="AL27" i="7"/>
  <c r="AJ27" i="7"/>
  <c r="AB27" i="7"/>
  <c r="V27" i="7"/>
  <c r="T27" i="7"/>
  <c r="L27" i="7"/>
  <c r="D27" i="7"/>
  <c r="BJ26" i="7"/>
  <c r="BH26" i="7"/>
  <c r="BB26" i="7"/>
  <c r="AZ26" i="7"/>
  <c r="AR26" i="7"/>
  <c r="AL26" i="7"/>
  <c r="AJ26" i="7"/>
  <c r="AB26" i="7"/>
  <c r="V26" i="7"/>
  <c r="T26" i="7"/>
  <c r="N26" i="7"/>
  <c r="L26" i="7"/>
  <c r="F26" i="7"/>
  <c r="D26" i="7"/>
  <c r="BJ25" i="7"/>
  <c r="BH25" i="7"/>
  <c r="BB25" i="7"/>
  <c r="AZ25" i="7"/>
  <c r="AR25" i="7"/>
  <c r="AL25" i="7"/>
  <c r="AJ25" i="7"/>
  <c r="AB25" i="7"/>
  <c r="V25" i="7"/>
  <c r="T25" i="7"/>
  <c r="N25" i="7"/>
  <c r="L25" i="7"/>
  <c r="F25" i="7"/>
  <c r="D25" i="7"/>
  <c r="BJ24" i="7"/>
  <c r="BH24" i="7"/>
  <c r="BB24" i="7"/>
  <c r="AZ24" i="7"/>
  <c r="AR24" i="7"/>
  <c r="AL24" i="7"/>
  <c r="AJ24" i="7"/>
  <c r="AB24" i="7"/>
  <c r="V24" i="7"/>
  <c r="T24" i="7"/>
  <c r="N24" i="7"/>
  <c r="L24" i="7"/>
  <c r="D24" i="7"/>
  <c r="BJ23" i="7"/>
  <c r="BH23" i="7"/>
  <c r="BB23" i="7"/>
  <c r="AZ23" i="7"/>
  <c r="AR23" i="7"/>
  <c r="AL23" i="7"/>
  <c r="AJ23" i="7"/>
  <c r="AB23" i="7"/>
  <c r="V23" i="7"/>
  <c r="T23" i="7"/>
  <c r="N23" i="7"/>
  <c r="L23" i="7"/>
  <c r="F23" i="7"/>
  <c r="D23" i="7"/>
  <c r="BJ22" i="7"/>
  <c r="BH22" i="7"/>
  <c r="BB22" i="7"/>
  <c r="AZ22" i="7"/>
  <c r="AR22" i="7"/>
  <c r="AL22" i="7"/>
  <c r="AJ22" i="7"/>
  <c r="AB22" i="7"/>
  <c r="V22" i="7"/>
  <c r="T22" i="7"/>
  <c r="N22" i="7"/>
  <c r="L22" i="7"/>
  <c r="F22" i="7"/>
  <c r="D22" i="7"/>
  <c r="BJ21" i="7"/>
  <c r="BH21" i="7"/>
  <c r="BB21" i="7"/>
  <c r="AZ21" i="7"/>
  <c r="AR21" i="7"/>
  <c r="AL21" i="7"/>
  <c r="AJ21" i="7"/>
  <c r="AB21" i="7"/>
  <c r="T21" i="7"/>
  <c r="N21" i="7"/>
  <c r="L21" i="7"/>
  <c r="F21" i="7"/>
  <c r="D21" i="7"/>
  <c r="BJ20" i="7"/>
  <c r="BH20" i="7"/>
  <c r="BB20" i="7"/>
  <c r="AZ20" i="7"/>
  <c r="AR20" i="7"/>
  <c r="AL20" i="7"/>
  <c r="AJ20" i="7"/>
  <c r="AD20" i="7"/>
  <c r="AB20" i="7"/>
  <c r="T20" i="7"/>
  <c r="N20" i="7"/>
  <c r="L20" i="7"/>
  <c r="F20" i="7"/>
  <c r="D20" i="7"/>
  <c r="BJ19" i="7"/>
  <c r="BH19" i="7"/>
  <c r="BB19" i="7"/>
  <c r="AZ19" i="7"/>
  <c r="AR19" i="7"/>
  <c r="AL19" i="7"/>
  <c r="AJ19" i="7"/>
  <c r="AD19" i="7"/>
  <c r="AB19" i="7"/>
  <c r="T19" i="7"/>
  <c r="L19" i="7"/>
  <c r="F19" i="7"/>
  <c r="D19" i="7"/>
  <c r="BJ18" i="7"/>
  <c r="BH18" i="7"/>
  <c r="BB18" i="7"/>
  <c r="AZ18" i="7"/>
  <c r="AT18" i="7"/>
  <c r="AR18" i="7"/>
  <c r="AL18" i="7"/>
  <c r="AJ18" i="7"/>
  <c r="AD18" i="7"/>
  <c r="AB18" i="7"/>
  <c r="T18" i="7"/>
  <c r="L18" i="7"/>
  <c r="F18" i="7"/>
  <c r="D18" i="7"/>
  <c r="BJ17" i="7"/>
  <c r="BH17" i="7"/>
  <c r="BB17" i="7"/>
  <c r="AZ17" i="7"/>
  <c r="AR17" i="7"/>
  <c r="AL17" i="7"/>
  <c r="AJ17" i="7"/>
  <c r="AD17" i="7"/>
  <c r="AB17" i="7"/>
  <c r="T17" i="7"/>
  <c r="L17" i="7"/>
  <c r="F17" i="7"/>
  <c r="D17" i="7"/>
  <c r="BJ16" i="7"/>
  <c r="BH16" i="7"/>
  <c r="BB16" i="7"/>
  <c r="AZ16" i="7"/>
  <c r="AR16" i="7"/>
  <c r="AL16" i="7"/>
  <c r="AJ16" i="7"/>
  <c r="AD16" i="7"/>
  <c r="AB16" i="7"/>
  <c r="T16" i="7"/>
  <c r="L16" i="7"/>
  <c r="F16" i="7"/>
  <c r="D16" i="7"/>
  <c r="BJ15" i="7"/>
  <c r="BH15" i="7"/>
  <c r="BB15" i="7"/>
  <c r="AZ15" i="7"/>
  <c r="AR15" i="7"/>
  <c r="AL15" i="7"/>
  <c r="AJ15" i="7"/>
  <c r="AD15" i="7"/>
  <c r="AB15" i="7"/>
  <c r="T15" i="7"/>
  <c r="L15" i="7"/>
  <c r="F15" i="7"/>
  <c r="D15" i="7"/>
  <c r="BJ14" i="7"/>
  <c r="BH14" i="7"/>
  <c r="BB14" i="7"/>
  <c r="AZ14" i="7"/>
  <c r="AT14" i="7"/>
  <c r="AR14" i="7"/>
  <c r="AL14" i="7"/>
  <c r="AJ14" i="7"/>
  <c r="AD14" i="7"/>
  <c r="AB14" i="7"/>
  <c r="V14" i="7"/>
  <c r="T14" i="7"/>
  <c r="L14" i="7"/>
  <c r="F14" i="7"/>
  <c r="D14" i="7"/>
  <c r="BJ13" i="7"/>
  <c r="BH13" i="7"/>
  <c r="BB13" i="7"/>
  <c r="AZ13" i="7"/>
  <c r="AT13" i="7"/>
  <c r="AR13" i="7"/>
  <c r="AL13" i="7"/>
  <c r="AJ13" i="7"/>
  <c r="AD13" i="7"/>
  <c r="AB13" i="7"/>
  <c r="V13" i="7"/>
  <c r="T13" i="7"/>
  <c r="L13" i="7"/>
  <c r="F13" i="7"/>
  <c r="D13" i="7"/>
  <c r="BJ12" i="7"/>
  <c r="BH12" i="7"/>
  <c r="BB12" i="7"/>
  <c r="AZ12" i="7"/>
  <c r="AT12" i="7"/>
  <c r="AR12" i="7"/>
  <c r="AL12" i="7"/>
  <c r="AJ12" i="7"/>
  <c r="AD12" i="7"/>
  <c r="AB12" i="7"/>
  <c r="V12" i="7"/>
  <c r="T12" i="7"/>
  <c r="L12" i="7"/>
  <c r="F12" i="7"/>
  <c r="D12" i="7"/>
  <c r="BJ11" i="7"/>
  <c r="BH11" i="7"/>
  <c r="BB11" i="7"/>
  <c r="AZ11" i="7"/>
  <c r="AT11" i="7"/>
  <c r="AR11" i="7"/>
  <c r="AL11" i="7"/>
  <c r="AJ11" i="7"/>
  <c r="AD11" i="7"/>
  <c r="AB11" i="7"/>
  <c r="V11" i="7"/>
  <c r="T11" i="7"/>
  <c r="L11" i="7"/>
  <c r="F11" i="7"/>
  <c r="D11" i="7"/>
  <c r="BJ10" i="7"/>
  <c r="BH10" i="7"/>
  <c r="BB10" i="7"/>
  <c r="AZ10" i="7"/>
  <c r="AT10" i="7"/>
  <c r="AR10" i="7"/>
  <c r="AL10" i="7"/>
  <c r="AJ10" i="7"/>
  <c r="AD10" i="7"/>
  <c r="AB10" i="7"/>
  <c r="V10" i="7"/>
  <c r="T10" i="7"/>
  <c r="N10" i="7"/>
  <c r="L10" i="7"/>
  <c r="F10" i="7"/>
  <c r="D10" i="7"/>
  <c r="BJ9" i="7"/>
  <c r="BH9" i="7"/>
  <c r="BB9" i="7"/>
  <c r="AZ9" i="7"/>
  <c r="AT9" i="7"/>
  <c r="AR9" i="7"/>
  <c r="AL9" i="7"/>
  <c r="AJ9" i="7"/>
  <c r="AD9" i="7"/>
  <c r="AB9" i="7"/>
  <c r="V9" i="7"/>
  <c r="T9" i="7"/>
  <c r="N9" i="7"/>
  <c r="L9" i="7"/>
  <c r="F9" i="7"/>
  <c r="D9" i="7"/>
  <c r="BJ8" i="7"/>
  <c r="BH8" i="7"/>
  <c r="BB8" i="7"/>
  <c r="AZ8" i="7"/>
  <c r="AT8" i="7"/>
  <c r="AR8" i="7"/>
  <c r="AL8" i="7"/>
  <c r="AJ8" i="7"/>
  <c r="AD8" i="7"/>
  <c r="AB8" i="7"/>
  <c r="V8" i="7"/>
  <c r="T8" i="7"/>
  <c r="N8" i="7"/>
  <c r="L8" i="7"/>
  <c r="F8" i="7"/>
  <c r="D8" i="7"/>
  <c r="BJ7" i="7"/>
  <c r="BH7" i="7"/>
  <c r="BB7" i="7"/>
  <c r="AZ7" i="7"/>
  <c r="AT7" i="7"/>
  <c r="AR7" i="7"/>
  <c r="AL7" i="7"/>
  <c r="AJ7" i="7"/>
  <c r="AD7" i="7"/>
  <c r="AB7" i="7"/>
  <c r="V7" i="7"/>
  <c r="T7" i="7"/>
  <c r="N7" i="7"/>
  <c r="L7" i="7"/>
  <c r="F7" i="7"/>
  <c r="D7" i="7"/>
  <c r="BJ166" i="6"/>
  <c r="BH166" i="6"/>
  <c r="BB166" i="6"/>
  <c r="AZ166" i="6"/>
  <c r="AT166" i="6"/>
  <c r="AR166" i="6"/>
  <c r="AL166" i="6"/>
  <c r="AJ166" i="6"/>
  <c r="AD166" i="6"/>
  <c r="AB166" i="6"/>
  <c r="V166" i="6"/>
  <c r="T166" i="6"/>
  <c r="N166" i="6"/>
  <c r="L166" i="6"/>
  <c r="F166" i="6"/>
  <c r="D166" i="6"/>
  <c r="BJ165" i="6"/>
  <c r="BH165" i="6"/>
  <c r="BB165" i="6"/>
  <c r="AZ165" i="6"/>
  <c r="AT165" i="6"/>
  <c r="AR165" i="6"/>
  <c r="AL165" i="6"/>
  <c r="AJ165" i="6"/>
  <c r="AD165" i="6"/>
  <c r="AB165" i="6"/>
  <c r="V165" i="6"/>
  <c r="T165" i="6"/>
  <c r="N165" i="6"/>
  <c r="L165" i="6"/>
  <c r="F165" i="6"/>
  <c r="D165" i="6"/>
  <c r="BJ164" i="6"/>
  <c r="BH164" i="6"/>
  <c r="BB164" i="6"/>
  <c r="AZ164" i="6"/>
  <c r="AT164" i="6"/>
  <c r="AR164" i="6"/>
  <c r="AL164" i="6"/>
  <c r="AJ164" i="6"/>
  <c r="AD164" i="6"/>
  <c r="AB164" i="6"/>
  <c r="V164" i="6"/>
  <c r="T164" i="6"/>
  <c r="N164" i="6"/>
  <c r="L164" i="6"/>
  <c r="F164" i="6"/>
  <c r="D164" i="6"/>
  <c r="BJ163" i="6"/>
  <c r="BH163" i="6"/>
  <c r="BB163" i="6"/>
  <c r="AZ163" i="6"/>
  <c r="AT163" i="6"/>
  <c r="AR163" i="6"/>
  <c r="AL163" i="6"/>
  <c r="AJ163" i="6"/>
  <c r="AD163" i="6"/>
  <c r="AB163" i="6"/>
  <c r="V163" i="6"/>
  <c r="T163" i="6"/>
  <c r="N163" i="6"/>
  <c r="L163" i="6"/>
  <c r="F163" i="6"/>
  <c r="D163" i="6"/>
  <c r="BJ162" i="6"/>
  <c r="BH162" i="6"/>
  <c r="BB162" i="6"/>
  <c r="AZ162" i="6"/>
  <c r="AT162" i="6"/>
  <c r="AR162" i="6"/>
  <c r="AL162" i="6"/>
  <c r="AJ162" i="6"/>
  <c r="AD162" i="6"/>
  <c r="AB162" i="6"/>
  <c r="V162" i="6"/>
  <c r="T162" i="6"/>
  <c r="N162" i="6"/>
  <c r="L162" i="6"/>
  <c r="F162" i="6"/>
  <c r="D162" i="6"/>
  <c r="BJ161" i="6"/>
  <c r="BH161" i="6"/>
  <c r="BB161" i="6"/>
  <c r="AZ161" i="6"/>
  <c r="AT161" i="6"/>
  <c r="AR161" i="6"/>
  <c r="AL161" i="6"/>
  <c r="AJ161" i="6"/>
  <c r="AD161" i="6"/>
  <c r="AB161" i="6"/>
  <c r="V161" i="6"/>
  <c r="T161" i="6"/>
  <c r="N161" i="6"/>
  <c r="L161" i="6"/>
  <c r="F161" i="6"/>
  <c r="D161" i="6"/>
  <c r="BJ160" i="6"/>
  <c r="BH160" i="6"/>
  <c r="BB160" i="6"/>
  <c r="AZ160" i="6"/>
  <c r="AT160" i="6"/>
  <c r="AR160" i="6"/>
  <c r="AL160" i="6"/>
  <c r="AJ160" i="6"/>
  <c r="AD160" i="6"/>
  <c r="AB160" i="6"/>
  <c r="V160" i="6"/>
  <c r="T160" i="6"/>
  <c r="N160" i="6"/>
  <c r="L160" i="6"/>
  <c r="F160" i="6"/>
  <c r="D160" i="6"/>
  <c r="BJ159" i="6"/>
  <c r="BH159" i="6"/>
  <c r="BB159" i="6"/>
  <c r="AZ159" i="6"/>
  <c r="AT159" i="6"/>
  <c r="AR159" i="6"/>
  <c r="AL159" i="6"/>
  <c r="AJ159" i="6"/>
  <c r="AD159" i="6"/>
  <c r="AB159" i="6"/>
  <c r="V159" i="6"/>
  <c r="T159" i="6"/>
  <c r="N159" i="6"/>
  <c r="L159" i="6"/>
  <c r="F159" i="6"/>
  <c r="D159" i="6"/>
  <c r="BJ158" i="6"/>
  <c r="BH158" i="6"/>
  <c r="BB158" i="6"/>
  <c r="AZ158" i="6"/>
  <c r="AT158" i="6"/>
  <c r="AR158" i="6"/>
  <c r="AL158" i="6"/>
  <c r="AJ158" i="6"/>
  <c r="AD158" i="6"/>
  <c r="AB158" i="6"/>
  <c r="V158" i="6"/>
  <c r="T158" i="6"/>
  <c r="N158" i="6"/>
  <c r="L158" i="6"/>
  <c r="F158" i="6"/>
  <c r="D158" i="6"/>
  <c r="BJ157" i="6"/>
  <c r="BH157" i="6"/>
  <c r="BB157" i="6"/>
  <c r="AZ157" i="6"/>
  <c r="AT157" i="6"/>
  <c r="AR157" i="6"/>
  <c r="AL157" i="6"/>
  <c r="AJ157" i="6"/>
  <c r="AD157" i="6"/>
  <c r="AB157" i="6"/>
  <c r="V157" i="6"/>
  <c r="T157" i="6"/>
  <c r="N157" i="6"/>
  <c r="L157" i="6"/>
  <c r="F157" i="6"/>
  <c r="D157" i="6"/>
  <c r="BJ156" i="6"/>
  <c r="BH156" i="6"/>
  <c r="BB156" i="6"/>
  <c r="AZ156" i="6"/>
  <c r="AT156" i="6"/>
  <c r="AR156" i="6"/>
  <c r="AL156" i="6"/>
  <c r="AJ156" i="6"/>
  <c r="AD156" i="6"/>
  <c r="AB156" i="6"/>
  <c r="V156" i="6"/>
  <c r="T156" i="6"/>
  <c r="N156" i="6"/>
  <c r="L156" i="6"/>
  <c r="F156" i="6"/>
  <c r="D156" i="6"/>
  <c r="BJ155" i="6"/>
  <c r="BH155" i="6"/>
  <c r="BB155" i="6"/>
  <c r="AZ155" i="6"/>
  <c r="AT155" i="6"/>
  <c r="AR155" i="6"/>
  <c r="AL155" i="6"/>
  <c r="AJ155" i="6"/>
  <c r="AD155" i="6"/>
  <c r="AB155" i="6"/>
  <c r="V155" i="6"/>
  <c r="T155" i="6"/>
  <c r="N155" i="6"/>
  <c r="L155" i="6"/>
  <c r="F155" i="6"/>
  <c r="D155" i="6"/>
  <c r="BJ154" i="6"/>
  <c r="BH154" i="6"/>
  <c r="BB154" i="6"/>
  <c r="AZ154" i="6"/>
  <c r="AT154" i="6"/>
  <c r="AR154" i="6"/>
  <c r="AL154" i="6"/>
  <c r="AJ154" i="6"/>
  <c r="AD154" i="6"/>
  <c r="AB154" i="6"/>
  <c r="V154" i="6"/>
  <c r="T154" i="6"/>
  <c r="N154" i="6"/>
  <c r="L154" i="6"/>
  <c r="F154" i="6"/>
  <c r="D154" i="6"/>
  <c r="BJ153" i="6"/>
  <c r="BH153" i="6"/>
  <c r="BB153" i="6"/>
  <c r="AZ153" i="6"/>
  <c r="AT153" i="6"/>
  <c r="AR153" i="6"/>
  <c r="AL153" i="6"/>
  <c r="AJ153" i="6"/>
  <c r="AD153" i="6"/>
  <c r="AB153" i="6"/>
  <c r="V153" i="6"/>
  <c r="T153" i="6"/>
  <c r="N153" i="6"/>
  <c r="L153" i="6"/>
  <c r="F153" i="6"/>
  <c r="D153" i="6"/>
  <c r="BJ152" i="6"/>
  <c r="BH152" i="6"/>
  <c r="BB152" i="6"/>
  <c r="AZ152" i="6"/>
  <c r="AT152" i="6"/>
  <c r="AR152" i="6"/>
  <c r="AL152" i="6"/>
  <c r="AJ152" i="6"/>
  <c r="AD152" i="6"/>
  <c r="AB152" i="6"/>
  <c r="V152" i="6"/>
  <c r="T152" i="6"/>
  <c r="N152" i="6"/>
  <c r="L152" i="6"/>
  <c r="F152" i="6"/>
  <c r="D152" i="6"/>
  <c r="BJ151" i="6"/>
  <c r="BH151" i="6"/>
  <c r="BB151" i="6"/>
  <c r="AZ151" i="6"/>
  <c r="AT151" i="6"/>
  <c r="AR151" i="6"/>
  <c r="AL151" i="6"/>
  <c r="AJ151" i="6"/>
  <c r="AD151" i="6"/>
  <c r="AB151" i="6"/>
  <c r="V151" i="6"/>
  <c r="T151" i="6"/>
  <c r="N151" i="6"/>
  <c r="L151" i="6"/>
  <c r="F151" i="6"/>
  <c r="D151" i="6"/>
  <c r="BJ150" i="6"/>
  <c r="BH150" i="6"/>
  <c r="BB150" i="6"/>
  <c r="AZ150" i="6"/>
  <c r="AT150" i="6"/>
  <c r="AR150" i="6"/>
  <c r="AL150" i="6"/>
  <c r="AJ150" i="6"/>
  <c r="AD150" i="6"/>
  <c r="AB150" i="6"/>
  <c r="V150" i="6"/>
  <c r="T150" i="6"/>
  <c r="N150" i="6"/>
  <c r="L150" i="6"/>
  <c r="F150" i="6"/>
  <c r="D150" i="6"/>
  <c r="BJ149" i="6"/>
  <c r="BH149" i="6"/>
  <c r="BB149" i="6"/>
  <c r="AZ149" i="6"/>
  <c r="AT149" i="6"/>
  <c r="AR149" i="6"/>
  <c r="AL149" i="6"/>
  <c r="AJ149" i="6"/>
  <c r="AD149" i="6"/>
  <c r="AB149" i="6"/>
  <c r="V149" i="6"/>
  <c r="T149" i="6"/>
  <c r="N149" i="6"/>
  <c r="L149" i="6"/>
  <c r="F149" i="6"/>
  <c r="D149" i="6"/>
  <c r="BJ148" i="6"/>
  <c r="BH148" i="6"/>
  <c r="BB148" i="6"/>
  <c r="AZ148" i="6"/>
  <c r="AT148" i="6"/>
  <c r="AR148" i="6"/>
  <c r="AL148" i="6"/>
  <c r="AJ148" i="6"/>
  <c r="AD148" i="6"/>
  <c r="AB148" i="6"/>
  <c r="V148" i="6"/>
  <c r="T148" i="6"/>
  <c r="N148" i="6"/>
  <c r="L148" i="6"/>
  <c r="F148" i="6"/>
  <c r="D148" i="6"/>
  <c r="BJ147" i="6"/>
  <c r="BH147" i="6"/>
  <c r="BB147" i="6"/>
  <c r="AZ147" i="6"/>
  <c r="AT147" i="6"/>
  <c r="AR147" i="6"/>
  <c r="AL147" i="6"/>
  <c r="AJ147" i="6"/>
  <c r="AD147" i="6"/>
  <c r="AB147" i="6"/>
  <c r="V147" i="6"/>
  <c r="T147" i="6"/>
  <c r="N147" i="6"/>
  <c r="L147" i="6"/>
  <c r="F147" i="6"/>
  <c r="D147" i="6"/>
  <c r="BJ146" i="6"/>
  <c r="BH146" i="6"/>
  <c r="BB146" i="6"/>
  <c r="AZ146" i="6"/>
  <c r="AT146" i="6"/>
  <c r="AR146" i="6"/>
  <c r="AL146" i="6"/>
  <c r="AJ146" i="6"/>
  <c r="AD146" i="6"/>
  <c r="AB146" i="6"/>
  <c r="V146" i="6"/>
  <c r="T146" i="6"/>
  <c r="N146" i="6"/>
  <c r="L146" i="6"/>
  <c r="F146" i="6"/>
  <c r="D146" i="6"/>
  <c r="BJ145" i="6"/>
  <c r="BH145" i="6"/>
  <c r="BB145" i="6"/>
  <c r="AZ145" i="6"/>
  <c r="AT145" i="6"/>
  <c r="AR145" i="6"/>
  <c r="AL145" i="6"/>
  <c r="AJ145" i="6"/>
  <c r="AD145" i="6"/>
  <c r="AB145" i="6"/>
  <c r="V145" i="6"/>
  <c r="T145" i="6"/>
  <c r="N145" i="6"/>
  <c r="L145" i="6"/>
  <c r="F145" i="6"/>
  <c r="D145" i="6"/>
  <c r="BJ144" i="6"/>
  <c r="BH144" i="6"/>
  <c r="BB144" i="6"/>
  <c r="AZ144" i="6"/>
  <c r="AT144" i="6"/>
  <c r="AR144" i="6"/>
  <c r="AL144" i="6"/>
  <c r="AJ144" i="6"/>
  <c r="AD144" i="6"/>
  <c r="AB144" i="6"/>
  <c r="V144" i="6"/>
  <c r="T144" i="6"/>
  <c r="N144" i="6"/>
  <c r="L144" i="6"/>
  <c r="F144" i="6"/>
  <c r="D144" i="6"/>
  <c r="BJ143" i="6"/>
  <c r="BH143" i="6"/>
  <c r="BB143" i="6"/>
  <c r="AZ143" i="6"/>
  <c r="AT143" i="6"/>
  <c r="AR143" i="6"/>
  <c r="AL143" i="6"/>
  <c r="AJ143" i="6"/>
  <c r="AD143" i="6"/>
  <c r="AB143" i="6"/>
  <c r="V143" i="6"/>
  <c r="T143" i="6"/>
  <c r="N143" i="6"/>
  <c r="L143" i="6"/>
  <c r="F143" i="6"/>
  <c r="D143" i="6"/>
  <c r="BJ142" i="6"/>
  <c r="BH142" i="6"/>
  <c r="BB142" i="6"/>
  <c r="AZ142" i="6"/>
  <c r="AT142" i="6"/>
  <c r="AR142" i="6"/>
  <c r="AL142" i="6"/>
  <c r="AJ142" i="6"/>
  <c r="AD142" i="6"/>
  <c r="AB142" i="6"/>
  <c r="V142" i="6"/>
  <c r="T142" i="6"/>
  <c r="N142" i="6"/>
  <c r="L142" i="6"/>
  <c r="F142" i="6"/>
  <c r="D142" i="6"/>
  <c r="BJ141" i="6"/>
  <c r="BH141" i="6"/>
  <c r="BB141" i="6"/>
  <c r="AZ141" i="6"/>
  <c r="AT141" i="6"/>
  <c r="AR141" i="6"/>
  <c r="AL141" i="6"/>
  <c r="AJ141" i="6"/>
  <c r="AD141" i="6"/>
  <c r="AB141" i="6"/>
  <c r="V141" i="6"/>
  <c r="T141" i="6"/>
  <c r="N141" i="6"/>
  <c r="L141" i="6"/>
  <c r="F141" i="6"/>
  <c r="D141" i="6"/>
  <c r="BJ140" i="6"/>
  <c r="BH140" i="6"/>
  <c r="BB140" i="6"/>
  <c r="AZ140" i="6"/>
  <c r="AT140" i="6"/>
  <c r="AR140" i="6"/>
  <c r="AL140" i="6"/>
  <c r="AJ140" i="6"/>
  <c r="AD140" i="6"/>
  <c r="AB140" i="6"/>
  <c r="V140" i="6"/>
  <c r="T140" i="6"/>
  <c r="N140" i="6"/>
  <c r="L140" i="6"/>
  <c r="F140" i="6"/>
  <c r="D140" i="6"/>
  <c r="BJ139" i="6"/>
  <c r="BH139" i="6"/>
  <c r="BB139" i="6"/>
  <c r="AZ139" i="6"/>
  <c r="AT139" i="6"/>
  <c r="AR139" i="6"/>
  <c r="AL139" i="6"/>
  <c r="AJ139" i="6"/>
  <c r="AD139" i="6"/>
  <c r="AB139" i="6"/>
  <c r="V139" i="6"/>
  <c r="T139" i="6"/>
  <c r="N139" i="6"/>
  <c r="L139" i="6"/>
  <c r="F139" i="6"/>
  <c r="D139" i="6"/>
  <c r="BJ138" i="6"/>
  <c r="BH138" i="6"/>
  <c r="BB138" i="6"/>
  <c r="AZ138" i="6"/>
  <c r="AT138" i="6"/>
  <c r="AR138" i="6"/>
  <c r="AL138" i="6"/>
  <c r="AJ138" i="6"/>
  <c r="AD138" i="6"/>
  <c r="AB138" i="6"/>
  <c r="V138" i="6"/>
  <c r="T138" i="6"/>
  <c r="N138" i="6"/>
  <c r="L138" i="6"/>
  <c r="F138" i="6"/>
  <c r="D138" i="6"/>
  <c r="BJ137" i="6"/>
  <c r="BH137" i="6"/>
  <c r="BB137" i="6"/>
  <c r="AZ137" i="6"/>
  <c r="AT137" i="6"/>
  <c r="AR137" i="6"/>
  <c r="AL137" i="6"/>
  <c r="AJ137" i="6"/>
  <c r="AD137" i="6"/>
  <c r="AB137" i="6"/>
  <c r="V137" i="6"/>
  <c r="T137" i="6"/>
  <c r="N137" i="6"/>
  <c r="L137" i="6"/>
  <c r="F137" i="6"/>
  <c r="D137" i="6"/>
  <c r="BJ136" i="6"/>
  <c r="BH136" i="6"/>
  <c r="BB136" i="6"/>
  <c r="AZ136" i="6"/>
  <c r="AT136" i="6"/>
  <c r="AR136" i="6"/>
  <c r="AL136" i="6"/>
  <c r="AJ136" i="6"/>
  <c r="AD136" i="6"/>
  <c r="AB136" i="6"/>
  <c r="V136" i="6"/>
  <c r="T136" i="6"/>
  <c r="N136" i="6"/>
  <c r="L136" i="6"/>
  <c r="F136" i="6"/>
  <c r="D136" i="6"/>
  <c r="BJ135" i="6"/>
  <c r="BH135" i="6"/>
  <c r="BB135" i="6"/>
  <c r="AZ135" i="6"/>
  <c r="AT135" i="6"/>
  <c r="AR135" i="6"/>
  <c r="AL135" i="6"/>
  <c r="AJ135" i="6"/>
  <c r="AD135" i="6"/>
  <c r="AB135" i="6"/>
  <c r="V135" i="6"/>
  <c r="T135" i="6"/>
  <c r="N135" i="6"/>
  <c r="L135" i="6"/>
  <c r="F135" i="6"/>
  <c r="D135" i="6"/>
  <c r="BJ134" i="6"/>
  <c r="BH134" i="6"/>
  <c r="BB134" i="6"/>
  <c r="AZ134" i="6"/>
  <c r="AT134" i="6"/>
  <c r="AR134" i="6"/>
  <c r="AL134" i="6"/>
  <c r="AJ134" i="6"/>
  <c r="AD134" i="6"/>
  <c r="AB134" i="6"/>
  <c r="V134" i="6"/>
  <c r="T134" i="6"/>
  <c r="N134" i="6"/>
  <c r="L134" i="6"/>
  <c r="F134" i="6"/>
  <c r="D134" i="6"/>
  <c r="BJ133" i="6"/>
  <c r="BH133" i="6"/>
  <c r="BB133" i="6"/>
  <c r="AZ133" i="6"/>
  <c r="AT133" i="6"/>
  <c r="AR133" i="6"/>
  <c r="AL133" i="6"/>
  <c r="AJ133" i="6"/>
  <c r="AD133" i="6"/>
  <c r="AB133" i="6"/>
  <c r="V133" i="6"/>
  <c r="T133" i="6"/>
  <c r="N133" i="6"/>
  <c r="L133" i="6"/>
  <c r="F133" i="6"/>
  <c r="D133" i="6"/>
  <c r="BJ132" i="6"/>
  <c r="BH132" i="6"/>
  <c r="BB132" i="6"/>
  <c r="AZ132" i="6"/>
  <c r="AT132" i="6"/>
  <c r="AR132" i="6"/>
  <c r="AL132" i="6"/>
  <c r="AJ132" i="6"/>
  <c r="AD132" i="6"/>
  <c r="AB132" i="6"/>
  <c r="V132" i="6"/>
  <c r="T132" i="6"/>
  <c r="N132" i="6"/>
  <c r="L132" i="6"/>
  <c r="F132" i="6"/>
  <c r="D132" i="6"/>
  <c r="BJ131" i="6"/>
  <c r="BH131" i="6"/>
  <c r="BB131" i="6"/>
  <c r="AZ131" i="6"/>
  <c r="AT131" i="6"/>
  <c r="AR131" i="6"/>
  <c r="AL131" i="6"/>
  <c r="AJ131" i="6"/>
  <c r="AD131" i="6"/>
  <c r="AB131" i="6"/>
  <c r="V131" i="6"/>
  <c r="T131" i="6"/>
  <c r="N131" i="6"/>
  <c r="L131" i="6"/>
  <c r="F131" i="6"/>
  <c r="D131" i="6"/>
  <c r="BJ130" i="6"/>
  <c r="BH130" i="6"/>
  <c r="BB130" i="6"/>
  <c r="AZ130" i="6"/>
  <c r="AT130" i="6"/>
  <c r="AR130" i="6"/>
  <c r="AL130" i="6"/>
  <c r="AJ130" i="6"/>
  <c r="AD130" i="6"/>
  <c r="AB130" i="6"/>
  <c r="V130" i="6"/>
  <c r="T130" i="6"/>
  <c r="N130" i="6"/>
  <c r="L130" i="6"/>
  <c r="F130" i="6"/>
  <c r="D130" i="6"/>
  <c r="BJ129" i="6"/>
  <c r="BH129" i="6"/>
  <c r="BB129" i="6"/>
  <c r="AZ129" i="6"/>
  <c r="AT129" i="6"/>
  <c r="AR129" i="6"/>
  <c r="AL129" i="6"/>
  <c r="AJ129" i="6"/>
  <c r="AD129" i="6"/>
  <c r="AB129" i="6"/>
  <c r="V129" i="6"/>
  <c r="T129" i="6"/>
  <c r="N129" i="6"/>
  <c r="L129" i="6"/>
  <c r="F129" i="6"/>
  <c r="D129" i="6"/>
  <c r="BJ128" i="6"/>
  <c r="BH128" i="6"/>
  <c r="BB128" i="6"/>
  <c r="AZ128" i="6"/>
  <c r="AT128" i="6"/>
  <c r="AR128" i="6"/>
  <c r="AL128" i="6"/>
  <c r="AJ128" i="6"/>
  <c r="AD128" i="6"/>
  <c r="AB128" i="6"/>
  <c r="V128" i="6"/>
  <c r="T128" i="6"/>
  <c r="N128" i="6"/>
  <c r="L128" i="6"/>
  <c r="F128" i="6"/>
  <c r="D128" i="6"/>
  <c r="BJ127" i="6"/>
  <c r="BH127" i="6"/>
  <c r="BB127" i="6"/>
  <c r="AZ127" i="6"/>
  <c r="AT127" i="6"/>
  <c r="AR127" i="6"/>
  <c r="AL127" i="6"/>
  <c r="AJ127" i="6"/>
  <c r="AD127" i="6"/>
  <c r="AB127" i="6"/>
  <c r="V127" i="6"/>
  <c r="T127" i="6"/>
  <c r="N127" i="6"/>
  <c r="L127" i="6"/>
  <c r="F127" i="6"/>
  <c r="D127" i="6"/>
  <c r="BJ126" i="6"/>
  <c r="BH126" i="6"/>
  <c r="BB126" i="6"/>
  <c r="AZ126" i="6"/>
  <c r="AT126" i="6"/>
  <c r="AR126" i="6"/>
  <c r="AL126" i="6"/>
  <c r="AJ126" i="6"/>
  <c r="AD126" i="6"/>
  <c r="AB126" i="6"/>
  <c r="V126" i="6"/>
  <c r="T126" i="6"/>
  <c r="N126" i="6"/>
  <c r="L126" i="6"/>
  <c r="F126" i="6"/>
  <c r="D126" i="6"/>
  <c r="BJ125" i="6"/>
  <c r="BH125" i="6"/>
  <c r="BB125" i="6"/>
  <c r="AZ125" i="6"/>
  <c r="AT125" i="6"/>
  <c r="AR125" i="6"/>
  <c r="AL125" i="6"/>
  <c r="AJ125" i="6"/>
  <c r="AD125" i="6"/>
  <c r="AB125" i="6"/>
  <c r="V125" i="6"/>
  <c r="T125" i="6"/>
  <c r="N125" i="6"/>
  <c r="L125" i="6"/>
  <c r="F125" i="6"/>
  <c r="D125" i="6"/>
  <c r="BJ124" i="6"/>
  <c r="BH124" i="6"/>
  <c r="BB124" i="6"/>
  <c r="AZ124" i="6"/>
  <c r="AT124" i="6"/>
  <c r="AR124" i="6"/>
  <c r="AL124" i="6"/>
  <c r="AJ124" i="6"/>
  <c r="AD124" i="6"/>
  <c r="AB124" i="6"/>
  <c r="V124" i="6"/>
  <c r="T124" i="6"/>
  <c r="N124" i="6"/>
  <c r="L124" i="6"/>
  <c r="F124" i="6"/>
  <c r="D124" i="6"/>
  <c r="BJ123" i="6"/>
  <c r="BH123" i="6"/>
  <c r="BB123" i="6"/>
  <c r="AZ123" i="6"/>
  <c r="AT123" i="6"/>
  <c r="AR123" i="6"/>
  <c r="AL123" i="6"/>
  <c r="AJ123" i="6"/>
  <c r="AD123" i="6"/>
  <c r="AB123" i="6"/>
  <c r="V123" i="6"/>
  <c r="T123" i="6"/>
  <c r="N123" i="6"/>
  <c r="L123" i="6"/>
  <c r="F123" i="6"/>
  <c r="D123" i="6"/>
  <c r="BJ122" i="6"/>
  <c r="BH122" i="6"/>
  <c r="BB122" i="6"/>
  <c r="AZ122" i="6"/>
  <c r="AT122" i="6"/>
  <c r="AR122" i="6"/>
  <c r="AL122" i="6"/>
  <c r="AJ122" i="6"/>
  <c r="AD122" i="6"/>
  <c r="AB122" i="6"/>
  <c r="V122" i="6"/>
  <c r="T122" i="6"/>
  <c r="N122" i="6"/>
  <c r="L122" i="6"/>
  <c r="F122" i="6"/>
  <c r="D122" i="6"/>
  <c r="BJ121" i="6"/>
  <c r="BH121" i="6"/>
  <c r="BB121" i="6"/>
  <c r="AZ121" i="6"/>
  <c r="AT121" i="6"/>
  <c r="AR121" i="6"/>
  <c r="AL121" i="6"/>
  <c r="AJ121" i="6"/>
  <c r="AD121" i="6"/>
  <c r="AB121" i="6"/>
  <c r="V121" i="6"/>
  <c r="T121" i="6"/>
  <c r="N121" i="6"/>
  <c r="L121" i="6"/>
  <c r="F121" i="6"/>
  <c r="D121" i="6"/>
  <c r="BJ120" i="6"/>
  <c r="BH120" i="6"/>
  <c r="BB120" i="6"/>
  <c r="AZ120" i="6"/>
  <c r="AT120" i="6"/>
  <c r="AR120" i="6"/>
  <c r="AL120" i="6"/>
  <c r="AJ120" i="6"/>
  <c r="AD120" i="6"/>
  <c r="AB120" i="6"/>
  <c r="V120" i="6"/>
  <c r="T120" i="6"/>
  <c r="N120" i="6"/>
  <c r="L120" i="6"/>
  <c r="F120" i="6"/>
  <c r="D120" i="6"/>
  <c r="BJ119" i="6"/>
  <c r="BH119" i="6"/>
  <c r="BB119" i="6"/>
  <c r="AZ119" i="6"/>
  <c r="AT119" i="6"/>
  <c r="AR119" i="6"/>
  <c r="AL119" i="6"/>
  <c r="AJ119" i="6"/>
  <c r="AD119" i="6"/>
  <c r="AB119" i="6"/>
  <c r="V119" i="6"/>
  <c r="T119" i="6"/>
  <c r="N119" i="6"/>
  <c r="L119" i="6"/>
  <c r="F119" i="6"/>
  <c r="D119" i="6"/>
  <c r="BJ118" i="6"/>
  <c r="BH118" i="6"/>
  <c r="BB118" i="6"/>
  <c r="AZ118" i="6"/>
  <c r="AT118" i="6"/>
  <c r="AR118" i="6"/>
  <c r="AL118" i="6"/>
  <c r="AJ118" i="6"/>
  <c r="AD118" i="6"/>
  <c r="AB118" i="6"/>
  <c r="V118" i="6"/>
  <c r="T118" i="6"/>
  <c r="N118" i="6"/>
  <c r="L118" i="6"/>
  <c r="F118" i="6"/>
  <c r="D118" i="6"/>
  <c r="BJ117" i="6"/>
  <c r="BH117" i="6"/>
  <c r="BB117" i="6"/>
  <c r="AZ117" i="6"/>
  <c r="AT117" i="6"/>
  <c r="AR117" i="6"/>
  <c r="AL117" i="6"/>
  <c r="AJ117" i="6"/>
  <c r="AD117" i="6"/>
  <c r="AB117" i="6"/>
  <c r="V117" i="6"/>
  <c r="T117" i="6"/>
  <c r="N117" i="6"/>
  <c r="L117" i="6"/>
  <c r="F117" i="6"/>
  <c r="D117" i="6"/>
  <c r="BJ116" i="6"/>
  <c r="BH116" i="6"/>
  <c r="BB116" i="6"/>
  <c r="AZ116" i="6"/>
  <c r="AT116" i="6"/>
  <c r="AR116" i="6"/>
  <c r="AL116" i="6"/>
  <c r="AJ116" i="6"/>
  <c r="AD116" i="6"/>
  <c r="AB116" i="6"/>
  <c r="V116" i="6"/>
  <c r="T116" i="6"/>
  <c r="N116" i="6"/>
  <c r="L116" i="6"/>
  <c r="F116" i="6"/>
  <c r="D116" i="6"/>
  <c r="BJ115" i="6"/>
  <c r="BH115" i="6"/>
  <c r="BB115" i="6"/>
  <c r="AZ115" i="6"/>
  <c r="AT115" i="6"/>
  <c r="AR115" i="6"/>
  <c r="AL115" i="6"/>
  <c r="AJ115" i="6"/>
  <c r="AD115" i="6"/>
  <c r="AB115" i="6"/>
  <c r="V115" i="6"/>
  <c r="T115" i="6"/>
  <c r="N115" i="6"/>
  <c r="L115" i="6"/>
  <c r="F115" i="6"/>
  <c r="D115" i="6"/>
  <c r="BJ114" i="6"/>
  <c r="BH114" i="6"/>
  <c r="BB114" i="6"/>
  <c r="AZ114" i="6"/>
  <c r="AT114" i="6"/>
  <c r="AR114" i="6"/>
  <c r="AL114" i="6"/>
  <c r="AJ114" i="6"/>
  <c r="AD114" i="6"/>
  <c r="AB114" i="6"/>
  <c r="V114" i="6"/>
  <c r="T114" i="6"/>
  <c r="N114" i="6"/>
  <c r="L114" i="6"/>
  <c r="F114" i="6"/>
  <c r="D114" i="6"/>
  <c r="BJ113" i="6"/>
  <c r="BH113" i="6"/>
  <c r="BB113" i="6"/>
  <c r="AZ113" i="6"/>
  <c r="AT113" i="6"/>
  <c r="AR113" i="6"/>
  <c r="AL113" i="6"/>
  <c r="AJ113" i="6"/>
  <c r="AD113" i="6"/>
  <c r="AB113" i="6"/>
  <c r="V113" i="6"/>
  <c r="T113" i="6"/>
  <c r="N113" i="6"/>
  <c r="L113" i="6"/>
  <c r="F113" i="6"/>
  <c r="D113" i="6"/>
  <c r="BJ112" i="6"/>
  <c r="BH112" i="6"/>
  <c r="BB112" i="6"/>
  <c r="AZ112" i="6"/>
  <c r="AT112" i="6"/>
  <c r="AR112" i="6"/>
  <c r="AL112" i="6"/>
  <c r="AJ112" i="6"/>
  <c r="AD112" i="6"/>
  <c r="AB112" i="6"/>
  <c r="V112" i="6"/>
  <c r="T112" i="6"/>
  <c r="N112" i="6"/>
  <c r="L112" i="6"/>
  <c r="F112" i="6"/>
  <c r="D112" i="6"/>
  <c r="BJ111" i="6"/>
  <c r="BH111" i="6"/>
  <c r="BB111" i="6"/>
  <c r="AZ111" i="6"/>
  <c r="AT111" i="6"/>
  <c r="AR111" i="6"/>
  <c r="AL111" i="6"/>
  <c r="AJ111" i="6"/>
  <c r="AD111" i="6"/>
  <c r="AB111" i="6"/>
  <c r="V111" i="6"/>
  <c r="T111" i="6"/>
  <c r="N111" i="6"/>
  <c r="L111" i="6"/>
  <c r="F111" i="6"/>
  <c r="D111" i="6"/>
  <c r="BJ110" i="6"/>
  <c r="BH110" i="6"/>
  <c r="BB110" i="6"/>
  <c r="AZ110" i="6"/>
  <c r="AT110" i="6"/>
  <c r="AR110" i="6"/>
  <c r="AL110" i="6"/>
  <c r="AJ110" i="6"/>
  <c r="AD110" i="6"/>
  <c r="AB110" i="6"/>
  <c r="V110" i="6"/>
  <c r="T110" i="6"/>
  <c r="N110" i="6"/>
  <c r="L110" i="6"/>
  <c r="F110" i="6"/>
  <c r="D110" i="6"/>
  <c r="BJ109" i="6"/>
  <c r="BH109" i="6"/>
  <c r="BB109" i="6"/>
  <c r="AZ109" i="6"/>
  <c r="AT109" i="6"/>
  <c r="AR109" i="6"/>
  <c r="AL109" i="6"/>
  <c r="AJ109" i="6"/>
  <c r="AD109" i="6"/>
  <c r="AB109" i="6"/>
  <c r="V109" i="6"/>
  <c r="T109" i="6"/>
  <c r="N109" i="6"/>
  <c r="L109" i="6"/>
  <c r="F109" i="6"/>
  <c r="D109" i="6"/>
  <c r="BJ108" i="6"/>
  <c r="BH108" i="6"/>
  <c r="BB108" i="6"/>
  <c r="AZ108" i="6"/>
  <c r="AT108" i="6"/>
  <c r="AR108" i="6"/>
  <c r="AL108" i="6"/>
  <c r="AJ108" i="6"/>
  <c r="AD108" i="6"/>
  <c r="AB108" i="6"/>
  <c r="V108" i="6"/>
  <c r="T108" i="6"/>
  <c r="N108" i="6"/>
  <c r="L108" i="6"/>
  <c r="F108" i="6"/>
  <c r="D108" i="6"/>
  <c r="BJ107" i="6"/>
  <c r="BH107" i="6"/>
  <c r="BB107" i="6"/>
  <c r="AZ107" i="6"/>
  <c r="AT107" i="6"/>
  <c r="AR107" i="6"/>
  <c r="AL107" i="6"/>
  <c r="AJ107" i="6"/>
  <c r="AD107" i="6"/>
  <c r="AB107" i="6"/>
  <c r="V107" i="6"/>
  <c r="T107" i="6"/>
  <c r="N107" i="6"/>
  <c r="L107" i="6"/>
  <c r="F107" i="6"/>
  <c r="D107" i="6"/>
  <c r="BJ106" i="6"/>
  <c r="BH106" i="6"/>
  <c r="BB106" i="6"/>
  <c r="AZ106" i="6"/>
  <c r="AT106" i="6"/>
  <c r="AR106" i="6"/>
  <c r="AL106" i="6"/>
  <c r="AJ106" i="6"/>
  <c r="AD106" i="6"/>
  <c r="AB106" i="6"/>
  <c r="V106" i="6"/>
  <c r="T106" i="6"/>
  <c r="N106" i="6"/>
  <c r="L106" i="6"/>
  <c r="F106" i="6"/>
  <c r="D106" i="6"/>
  <c r="BJ105" i="6"/>
  <c r="BH105" i="6"/>
  <c r="BB105" i="6"/>
  <c r="AZ105" i="6"/>
  <c r="AT105" i="6"/>
  <c r="AR105" i="6"/>
  <c r="AL105" i="6"/>
  <c r="AJ105" i="6"/>
  <c r="AD105" i="6"/>
  <c r="AB105" i="6"/>
  <c r="V105" i="6"/>
  <c r="T105" i="6"/>
  <c r="N105" i="6"/>
  <c r="L105" i="6"/>
  <c r="F105" i="6"/>
  <c r="D105" i="6"/>
  <c r="BJ104" i="6"/>
  <c r="BH104" i="6"/>
  <c r="BB104" i="6"/>
  <c r="AZ104" i="6"/>
  <c r="AT104" i="6"/>
  <c r="AR104" i="6"/>
  <c r="AL104" i="6"/>
  <c r="AJ104" i="6"/>
  <c r="AD104" i="6"/>
  <c r="AB104" i="6"/>
  <c r="V104" i="6"/>
  <c r="T104" i="6"/>
  <c r="N104" i="6"/>
  <c r="L104" i="6"/>
  <c r="F104" i="6"/>
  <c r="D104" i="6"/>
  <c r="BJ103" i="6"/>
  <c r="BH103" i="6"/>
  <c r="BB103" i="6"/>
  <c r="AZ103" i="6"/>
  <c r="AT103" i="6"/>
  <c r="AR103" i="6"/>
  <c r="AL103" i="6"/>
  <c r="AJ103" i="6"/>
  <c r="AD103" i="6"/>
  <c r="AB103" i="6"/>
  <c r="V103" i="6"/>
  <c r="T103" i="6"/>
  <c r="N103" i="6"/>
  <c r="L103" i="6"/>
  <c r="F103" i="6"/>
  <c r="D103" i="6"/>
  <c r="BJ102" i="6"/>
  <c r="BH102" i="6"/>
  <c r="BB102" i="6"/>
  <c r="AZ102" i="6"/>
  <c r="AT102" i="6"/>
  <c r="AR102" i="6"/>
  <c r="AL102" i="6"/>
  <c r="AJ102" i="6"/>
  <c r="AD102" i="6"/>
  <c r="AB102" i="6"/>
  <c r="V102" i="6"/>
  <c r="T102" i="6"/>
  <c r="N102" i="6"/>
  <c r="L102" i="6"/>
  <c r="F102" i="6"/>
  <c r="D102" i="6"/>
  <c r="BJ101" i="6"/>
  <c r="BH101" i="6"/>
  <c r="BB101" i="6"/>
  <c r="AZ101" i="6"/>
  <c r="AT101" i="6"/>
  <c r="AR101" i="6"/>
  <c r="AL101" i="6"/>
  <c r="AJ101" i="6"/>
  <c r="AD101" i="6"/>
  <c r="AB101" i="6"/>
  <c r="V101" i="6"/>
  <c r="T101" i="6"/>
  <c r="N101" i="6"/>
  <c r="L101" i="6"/>
  <c r="F101" i="6"/>
  <c r="D101" i="6"/>
  <c r="BJ100" i="6"/>
  <c r="BH100" i="6"/>
  <c r="BB100" i="6"/>
  <c r="AZ100" i="6"/>
  <c r="AT100" i="6"/>
  <c r="AR100" i="6"/>
  <c r="AL100" i="6"/>
  <c r="AJ100" i="6"/>
  <c r="AD100" i="6"/>
  <c r="AB100" i="6"/>
  <c r="V100" i="6"/>
  <c r="T100" i="6"/>
  <c r="N100" i="6"/>
  <c r="L100" i="6"/>
  <c r="F100" i="6"/>
  <c r="D100" i="6"/>
  <c r="BJ99" i="6"/>
  <c r="BH99" i="6"/>
  <c r="BB99" i="6"/>
  <c r="AZ99" i="6"/>
  <c r="AT99" i="6"/>
  <c r="AR99" i="6"/>
  <c r="AL99" i="6"/>
  <c r="AJ99" i="6"/>
  <c r="AD99" i="6"/>
  <c r="AB99" i="6"/>
  <c r="V99" i="6"/>
  <c r="T99" i="6"/>
  <c r="N99" i="6"/>
  <c r="L99" i="6"/>
  <c r="F99" i="6"/>
  <c r="D99" i="6"/>
  <c r="BJ98" i="6"/>
  <c r="BH98" i="6"/>
  <c r="BB98" i="6"/>
  <c r="AZ98" i="6"/>
  <c r="AT98" i="6"/>
  <c r="AR98" i="6"/>
  <c r="AL98" i="6"/>
  <c r="AJ98" i="6"/>
  <c r="AD98" i="6"/>
  <c r="AB98" i="6"/>
  <c r="V98" i="6"/>
  <c r="T98" i="6"/>
  <c r="N98" i="6"/>
  <c r="L98" i="6"/>
  <c r="F98" i="6"/>
  <c r="D98" i="6"/>
  <c r="BJ97" i="6"/>
  <c r="BH97" i="6"/>
  <c r="BB97" i="6"/>
  <c r="AZ97" i="6"/>
  <c r="AT97" i="6"/>
  <c r="AR97" i="6"/>
  <c r="AL97" i="6"/>
  <c r="AJ97" i="6"/>
  <c r="AD97" i="6"/>
  <c r="AB97" i="6"/>
  <c r="V97" i="6"/>
  <c r="T97" i="6"/>
  <c r="F97" i="6"/>
  <c r="D97" i="6"/>
  <c r="BJ96" i="6"/>
  <c r="BH96" i="6"/>
  <c r="BB96" i="6"/>
  <c r="AZ96" i="6"/>
  <c r="AT96" i="6"/>
  <c r="AR96" i="6"/>
  <c r="AL96" i="6"/>
  <c r="AJ96" i="6"/>
  <c r="AD96" i="6"/>
  <c r="AB96" i="6"/>
  <c r="V96" i="6"/>
  <c r="T96" i="6"/>
  <c r="F96" i="6"/>
  <c r="D96" i="6"/>
  <c r="BJ95" i="6"/>
  <c r="BH95" i="6"/>
  <c r="BB95" i="6"/>
  <c r="AZ95" i="6"/>
  <c r="AT95" i="6"/>
  <c r="AR95" i="6"/>
  <c r="AL95" i="6"/>
  <c r="AJ95" i="6"/>
  <c r="AD95" i="6"/>
  <c r="AB95" i="6"/>
  <c r="V95" i="6"/>
  <c r="T95" i="6"/>
  <c r="F95" i="6"/>
  <c r="D95" i="6"/>
  <c r="BJ94" i="6"/>
  <c r="BH94" i="6"/>
  <c r="BB94" i="6"/>
  <c r="AZ94" i="6"/>
  <c r="AT94" i="6"/>
  <c r="AR94" i="6"/>
  <c r="AL94" i="6"/>
  <c r="AJ94" i="6"/>
  <c r="AD94" i="6"/>
  <c r="AB94" i="6"/>
  <c r="V94" i="6"/>
  <c r="T94" i="6"/>
  <c r="N94" i="6"/>
  <c r="L94" i="6"/>
  <c r="F94" i="6"/>
  <c r="D94" i="6"/>
  <c r="BJ93" i="6"/>
  <c r="BH93" i="6"/>
  <c r="BB93" i="6"/>
  <c r="AZ93" i="6"/>
  <c r="AT93" i="6"/>
  <c r="AR93" i="6"/>
  <c r="AL93" i="6"/>
  <c r="AJ93" i="6"/>
  <c r="AD93" i="6"/>
  <c r="AB93" i="6"/>
  <c r="V93" i="6"/>
  <c r="T93" i="6"/>
  <c r="N93" i="6"/>
  <c r="L93" i="6"/>
  <c r="F93" i="6"/>
  <c r="D93" i="6"/>
  <c r="BJ92" i="6"/>
  <c r="BH92" i="6"/>
  <c r="BB92" i="6"/>
  <c r="AZ92" i="6"/>
  <c r="AT92" i="6"/>
  <c r="AR92" i="6"/>
  <c r="AL92" i="6"/>
  <c r="AJ92" i="6"/>
  <c r="AD92" i="6"/>
  <c r="AB92" i="6"/>
  <c r="V92" i="6"/>
  <c r="T92" i="6"/>
  <c r="N92" i="6"/>
  <c r="L92" i="6"/>
  <c r="F92" i="6"/>
  <c r="D92" i="6"/>
  <c r="BJ91" i="6"/>
  <c r="BH91" i="6"/>
  <c r="BB91" i="6"/>
  <c r="AZ91" i="6"/>
  <c r="AT91" i="6"/>
  <c r="AR91" i="6"/>
  <c r="AL91" i="6"/>
  <c r="AJ91" i="6"/>
  <c r="AD91" i="6"/>
  <c r="AB91" i="6"/>
  <c r="V91" i="6"/>
  <c r="T91" i="6"/>
  <c r="N91" i="6"/>
  <c r="L91" i="6"/>
  <c r="F91" i="6"/>
  <c r="D91" i="6"/>
  <c r="BJ90" i="6"/>
  <c r="BH90" i="6"/>
  <c r="BB90" i="6"/>
  <c r="AZ90" i="6"/>
  <c r="AT90" i="6"/>
  <c r="AR90" i="6"/>
  <c r="AL90" i="6"/>
  <c r="AJ90" i="6"/>
  <c r="AD90" i="6"/>
  <c r="AB90" i="6"/>
  <c r="V90" i="6"/>
  <c r="T90" i="6"/>
  <c r="N90" i="6"/>
  <c r="L90" i="6"/>
  <c r="F90" i="6"/>
  <c r="D90" i="6"/>
  <c r="BJ89" i="6"/>
  <c r="BH89" i="6"/>
  <c r="BB89" i="6"/>
  <c r="AZ89" i="6"/>
  <c r="AT89" i="6"/>
  <c r="AR89" i="6"/>
  <c r="AL89" i="6"/>
  <c r="AJ89" i="6"/>
  <c r="AD89" i="6"/>
  <c r="AB89" i="6"/>
  <c r="V89" i="6"/>
  <c r="T89" i="6"/>
  <c r="N89" i="6"/>
  <c r="L89" i="6"/>
  <c r="F89" i="6"/>
  <c r="D89" i="6"/>
  <c r="BJ88" i="6"/>
  <c r="BH88" i="6"/>
  <c r="BB88" i="6"/>
  <c r="AZ88" i="6"/>
  <c r="AT88" i="6"/>
  <c r="AR88" i="6"/>
  <c r="AL88" i="6"/>
  <c r="AJ88" i="6"/>
  <c r="AD88" i="6"/>
  <c r="AB88" i="6"/>
  <c r="V88" i="6"/>
  <c r="T88" i="6"/>
  <c r="N88" i="6"/>
  <c r="L88" i="6"/>
  <c r="F88" i="6"/>
  <c r="D88" i="6"/>
  <c r="BJ87" i="6"/>
  <c r="BH87" i="6"/>
  <c r="BB87" i="6"/>
  <c r="AZ87" i="6"/>
  <c r="AT87" i="6"/>
  <c r="AR87" i="6"/>
  <c r="AL87" i="6"/>
  <c r="AJ87" i="6"/>
  <c r="AD87" i="6"/>
  <c r="AB87" i="6"/>
  <c r="V87" i="6"/>
  <c r="T87" i="6"/>
  <c r="N87" i="6"/>
  <c r="L87" i="6"/>
  <c r="F87" i="6"/>
  <c r="D87" i="6"/>
  <c r="BJ86" i="6"/>
  <c r="BH86" i="6"/>
  <c r="BB86" i="6"/>
  <c r="AZ86" i="6"/>
  <c r="AT86" i="6"/>
  <c r="AR86" i="6"/>
  <c r="AL86" i="6"/>
  <c r="AJ86" i="6"/>
  <c r="AD86" i="6"/>
  <c r="AB86" i="6"/>
  <c r="V86" i="6"/>
  <c r="T86" i="6"/>
  <c r="N86" i="6"/>
  <c r="L86" i="6"/>
  <c r="F86" i="6"/>
  <c r="D86" i="6"/>
  <c r="BJ85" i="6"/>
  <c r="BH85" i="6"/>
  <c r="BB85" i="6"/>
  <c r="AZ85" i="6"/>
  <c r="AT85" i="6"/>
  <c r="AR85" i="6"/>
  <c r="AL85" i="6"/>
  <c r="AJ85" i="6"/>
  <c r="AD85" i="6"/>
  <c r="AB85" i="6"/>
  <c r="V85" i="6"/>
  <c r="T85" i="6"/>
  <c r="N85" i="6"/>
  <c r="L85" i="6"/>
  <c r="F85" i="6"/>
  <c r="D85" i="6"/>
  <c r="BJ84" i="6"/>
  <c r="BH84" i="6"/>
  <c r="BB84" i="6"/>
  <c r="AZ84" i="6"/>
  <c r="AT84" i="6"/>
  <c r="AR84" i="6"/>
  <c r="AL84" i="6"/>
  <c r="AJ84" i="6"/>
  <c r="AD84" i="6"/>
  <c r="AB84" i="6"/>
  <c r="V84" i="6"/>
  <c r="T84" i="6"/>
  <c r="N84" i="6"/>
  <c r="L84" i="6"/>
  <c r="F84" i="6"/>
  <c r="D84" i="6"/>
  <c r="BJ83" i="6"/>
  <c r="BH83" i="6"/>
  <c r="BB83" i="6"/>
  <c r="AZ83" i="6"/>
  <c r="AT83" i="6"/>
  <c r="AR83" i="6"/>
  <c r="AL83" i="6"/>
  <c r="AJ83" i="6"/>
  <c r="AD83" i="6"/>
  <c r="AB83" i="6"/>
  <c r="V83" i="6"/>
  <c r="T83" i="6"/>
  <c r="N83" i="6"/>
  <c r="L83" i="6"/>
  <c r="F83" i="6"/>
  <c r="D83" i="6"/>
  <c r="BJ82" i="6"/>
  <c r="BH82" i="6"/>
  <c r="BB82" i="6"/>
  <c r="AZ82" i="6"/>
  <c r="AT82" i="6"/>
  <c r="AR82" i="6"/>
  <c r="AL82" i="6"/>
  <c r="AJ82" i="6"/>
  <c r="AD82" i="6"/>
  <c r="AB82" i="6"/>
  <c r="V82" i="6"/>
  <c r="T82" i="6"/>
  <c r="N82" i="6"/>
  <c r="L82" i="6"/>
  <c r="F82" i="6"/>
  <c r="D82" i="6"/>
  <c r="BJ81" i="6"/>
  <c r="BH81" i="6"/>
  <c r="BB81" i="6"/>
  <c r="AZ81" i="6"/>
  <c r="AT81" i="6"/>
  <c r="AR81" i="6"/>
  <c r="AL81" i="6"/>
  <c r="AJ81" i="6"/>
  <c r="AD81" i="6"/>
  <c r="AB81" i="6"/>
  <c r="T81" i="6"/>
  <c r="N81" i="6"/>
  <c r="L81" i="6"/>
  <c r="F81" i="6"/>
  <c r="D81" i="6"/>
  <c r="BJ80" i="6"/>
  <c r="BH80" i="6"/>
  <c r="BB80" i="6"/>
  <c r="AZ80" i="6"/>
  <c r="AT80" i="6"/>
  <c r="AR80" i="6"/>
  <c r="AL80" i="6"/>
  <c r="AJ80" i="6"/>
  <c r="AD80" i="6"/>
  <c r="AB80" i="6"/>
  <c r="V80" i="6"/>
  <c r="T80" i="6"/>
  <c r="N80" i="6"/>
  <c r="L80" i="6"/>
  <c r="F80" i="6"/>
  <c r="D80" i="6"/>
  <c r="BJ79" i="6"/>
  <c r="BH79" i="6"/>
  <c r="BB79" i="6"/>
  <c r="AZ79" i="6"/>
  <c r="AT79" i="6"/>
  <c r="AR79" i="6"/>
  <c r="AL79" i="6"/>
  <c r="AJ79" i="6"/>
  <c r="AD79" i="6"/>
  <c r="AB79" i="6"/>
  <c r="V79" i="6"/>
  <c r="T79" i="6"/>
  <c r="N79" i="6"/>
  <c r="L79" i="6"/>
  <c r="F79" i="6"/>
  <c r="D79" i="6"/>
  <c r="BJ78" i="6"/>
  <c r="BH78" i="6"/>
  <c r="BB78" i="6"/>
  <c r="AZ78" i="6"/>
  <c r="AT78" i="6"/>
  <c r="AR78" i="6"/>
  <c r="AL78" i="6"/>
  <c r="AJ78" i="6"/>
  <c r="AD78" i="6"/>
  <c r="AB78" i="6"/>
  <c r="T78" i="6"/>
  <c r="N78" i="6"/>
  <c r="L78" i="6"/>
  <c r="F78" i="6"/>
  <c r="D78" i="6"/>
  <c r="BJ77" i="6"/>
  <c r="BH77" i="6"/>
  <c r="BB77" i="6"/>
  <c r="AZ77" i="6"/>
  <c r="AT77" i="6"/>
  <c r="AR77" i="6"/>
  <c r="AL77" i="6"/>
  <c r="AJ77" i="6"/>
  <c r="AD77" i="6"/>
  <c r="AB77" i="6"/>
  <c r="T77" i="6"/>
  <c r="N77" i="6"/>
  <c r="L77" i="6"/>
  <c r="F77" i="6"/>
  <c r="D77" i="6"/>
  <c r="BJ76" i="6"/>
  <c r="BH76" i="6"/>
  <c r="BB76" i="6"/>
  <c r="AZ76" i="6"/>
  <c r="AT76" i="6"/>
  <c r="AR76" i="6"/>
  <c r="AL76" i="6"/>
  <c r="AJ76" i="6"/>
  <c r="AD76" i="6"/>
  <c r="AB76" i="6"/>
  <c r="V76" i="6"/>
  <c r="T76" i="6"/>
  <c r="N76" i="6"/>
  <c r="L76" i="6"/>
  <c r="F76" i="6"/>
  <c r="D76" i="6"/>
  <c r="BJ75" i="6"/>
  <c r="BH75" i="6"/>
  <c r="BB75" i="6"/>
  <c r="AZ75" i="6"/>
  <c r="AT75" i="6"/>
  <c r="AR75" i="6"/>
  <c r="AL75" i="6"/>
  <c r="AJ75" i="6"/>
  <c r="AD75" i="6"/>
  <c r="AB75" i="6"/>
  <c r="V75" i="6"/>
  <c r="T75" i="6"/>
  <c r="N75" i="6"/>
  <c r="L75" i="6"/>
  <c r="F75" i="6"/>
  <c r="D75" i="6"/>
  <c r="BJ74" i="6"/>
  <c r="BH74" i="6"/>
  <c r="BB74" i="6"/>
  <c r="AZ74" i="6"/>
  <c r="AT74" i="6"/>
  <c r="AR74" i="6"/>
  <c r="AL74" i="6"/>
  <c r="AJ74" i="6"/>
  <c r="AD74" i="6"/>
  <c r="AB74" i="6"/>
  <c r="T74" i="6"/>
  <c r="L74" i="6"/>
  <c r="F74" i="6"/>
  <c r="D74" i="6"/>
  <c r="BJ73" i="6"/>
  <c r="BH73" i="6"/>
  <c r="BB73" i="6"/>
  <c r="AZ73" i="6"/>
  <c r="AT73" i="6"/>
  <c r="AR73" i="6"/>
  <c r="AL73" i="6"/>
  <c r="AJ73" i="6"/>
  <c r="AD73" i="6"/>
  <c r="AB73" i="6"/>
  <c r="T73" i="6"/>
  <c r="L73" i="6"/>
  <c r="F73" i="6"/>
  <c r="D73" i="6"/>
  <c r="BJ72" i="6"/>
  <c r="BH72" i="6"/>
  <c r="BB72" i="6"/>
  <c r="AZ72" i="6"/>
  <c r="AT72" i="6"/>
  <c r="AR72" i="6"/>
  <c r="AL72" i="6"/>
  <c r="AJ72" i="6"/>
  <c r="AD72" i="6"/>
  <c r="AB72" i="6"/>
  <c r="V72" i="6"/>
  <c r="T72" i="6"/>
  <c r="N72" i="6"/>
  <c r="L72" i="6"/>
  <c r="F72" i="6"/>
  <c r="D72" i="6"/>
  <c r="BJ71" i="6"/>
  <c r="BH71" i="6"/>
  <c r="BB71" i="6"/>
  <c r="AZ71" i="6"/>
  <c r="AT71" i="6"/>
  <c r="AR71" i="6"/>
  <c r="AL71" i="6"/>
  <c r="AJ71" i="6"/>
  <c r="AD71" i="6"/>
  <c r="AB71" i="6"/>
  <c r="V71" i="6"/>
  <c r="T71" i="6"/>
  <c r="N71" i="6"/>
  <c r="L71" i="6"/>
  <c r="F71" i="6"/>
  <c r="D71" i="6"/>
  <c r="BJ70" i="6"/>
  <c r="BH70" i="6"/>
  <c r="BB70" i="6"/>
  <c r="AZ70" i="6"/>
  <c r="AT70" i="6"/>
  <c r="AR70" i="6"/>
  <c r="AL70" i="6"/>
  <c r="AJ70" i="6"/>
  <c r="AB70" i="6"/>
  <c r="V70" i="6"/>
  <c r="T70" i="6"/>
  <c r="L70" i="6"/>
  <c r="F70" i="6"/>
  <c r="D70" i="6"/>
  <c r="BJ69" i="6"/>
  <c r="BH69" i="6"/>
  <c r="BB69" i="6"/>
  <c r="AZ69" i="6"/>
  <c r="AT69" i="6"/>
  <c r="AR69" i="6"/>
  <c r="AL69" i="6"/>
  <c r="AJ69" i="6"/>
  <c r="AB69" i="6"/>
  <c r="V69" i="6"/>
  <c r="T69" i="6"/>
  <c r="L69" i="6"/>
  <c r="F69" i="6"/>
  <c r="D69" i="6"/>
  <c r="BJ68" i="6"/>
  <c r="BH68" i="6"/>
  <c r="BB68" i="6"/>
  <c r="AZ68" i="6"/>
  <c r="AT68" i="6"/>
  <c r="AR68" i="6"/>
  <c r="AL68" i="6"/>
  <c r="AJ68" i="6"/>
  <c r="AB68" i="6"/>
  <c r="V68" i="6"/>
  <c r="T68" i="6"/>
  <c r="N68" i="6"/>
  <c r="L68" i="6"/>
  <c r="F68" i="6"/>
  <c r="D68" i="6"/>
  <c r="BJ67" i="6"/>
  <c r="BH67" i="6"/>
  <c r="BB67" i="6"/>
  <c r="AZ67" i="6"/>
  <c r="AT67" i="6"/>
  <c r="AR67" i="6"/>
  <c r="AL67" i="6"/>
  <c r="AJ67" i="6"/>
  <c r="AB67" i="6"/>
  <c r="V67" i="6"/>
  <c r="T67" i="6"/>
  <c r="N67" i="6"/>
  <c r="L67" i="6"/>
  <c r="F67" i="6"/>
  <c r="D67" i="6"/>
  <c r="BJ66" i="6"/>
  <c r="BH66" i="6"/>
  <c r="BB66" i="6"/>
  <c r="AZ66" i="6"/>
  <c r="AT66" i="6"/>
  <c r="AR66" i="6"/>
  <c r="AL66" i="6"/>
  <c r="AJ66" i="6"/>
  <c r="AB66" i="6"/>
  <c r="T66" i="6"/>
  <c r="L66" i="6"/>
  <c r="F66" i="6"/>
  <c r="D66" i="6"/>
  <c r="BJ65" i="6"/>
  <c r="BH65" i="6"/>
  <c r="BB65" i="6"/>
  <c r="AZ65" i="6"/>
  <c r="AT65" i="6"/>
  <c r="AR65" i="6"/>
  <c r="AL65" i="6"/>
  <c r="AJ65" i="6"/>
  <c r="AD65" i="6"/>
  <c r="AB65" i="6"/>
  <c r="T65" i="6"/>
  <c r="L65" i="6"/>
  <c r="F65" i="6"/>
  <c r="D65" i="6"/>
  <c r="BJ64" i="6"/>
  <c r="BH64" i="6"/>
  <c r="BB64" i="6"/>
  <c r="AZ64" i="6"/>
  <c r="AT64" i="6"/>
  <c r="AR64" i="6"/>
  <c r="AL64" i="6"/>
  <c r="AJ64" i="6"/>
  <c r="AD64" i="6"/>
  <c r="AB64" i="6"/>
  <c r="V64" i="6"/>
  <c r="T64" i="6"/>
  <c r="N64" i="6"/>
  <c r="L64" i="6"/>
  <c r="F64" i="6"/>
  <c r="D64" i="6"/>
  <c r="BJ63" i="6"/>
  <c r="BH63" i="6"/>
  <c r="BB63" i="6"/>
  <c r="AZ63" i="6"/>
  <c r="AT63" i="6"/>
  <c r="AR63" i="6"/>
  <c r="AL63" i="6"/>
  <c r="AJ63" i="6"/>
  <c r="AD63" i="6"/>
  <c r="AB63" i="6"/>
  <c r="T63" i="6"/>
  <c r="L63" i="6"/>
  <c r="F63" i="6"/>
  <c r="D63" i="6"/>
  <c r="BJ62" i="6"/>
  <c r="BH62" i="6"/>
  <c r="BB62" i="6"/>
  <c r="AZ62" i="6"/>
  <c r="AT62" i="6"/>
  <c r="AR62" i="6"/>
  <c r="AL62" i="6"/>
  <c r="AJ62" i="6"/>
  <c r="AB62" i="6"/>
  <c r="V62" i="6"/>
  <c r="T62" i="6"/>
  <c r="N62" i="6"/>
  <c r="L62" i="6"/>
  <c r="F62" i="6"/>
  <c r="D62" i="6"/>
  <c r="BJ61" i="6"/>
  <c r="BH61" i="6"/>
  <c r="BB61" i="6"/>
  <c r="AZ61" i="6"/>
  <c r="AT61" i="6"/>
  <c r="AR61" i="6"/>
  <c r="AL61" i="6"/>
  <c r="AJ61" i="6"/>
  <c r="AB61" i="6"/>
  <c r="V61" i="6"/>
  <c r="T61" i="6"/>
  <c r="N61" i="6"/>
  <c r="L61" i="6"/>
  <c r="F61" i="6"/>
  <c r="D61" i="6"/>
  <c r="BJ60" i="6"/>
  <c r="BH60" i="6"/>
  <c r="BB60" i="6"/>
  <c r="AZ60" i="6"/>
  <c r="AT60" i="6"/>
  <c r="AR60" i="6"/>
  <c r="AL60" i="6"/>
  <c r="AJ60" i="6"/>
  <c r="AD60" i="6"/>
  <c r="AB60" i="6"/>
  <c r="V60" i="6"/>
  <c r="T60" i="6"/>
  <c r="N60" i="6"/>
  <c r="L60" i="6"/>
  <c r="F60" i="6"/>
  <c r="D60" i="6"/>
  <c r="BJ59" i="6"/>
  <c r="BH59" i="6"/>
  <c r="BB59" i="6"/>
  <c r="AZ59" i="6"/>
  <c r="AT59" i="6"/>
  <c r="AR59" i="6"/>
  <c r="AL59" i="6"/>
  <c r="AJ59" i="6"/>
  <c r="AB59" i="6"/>
  <c r="V59" i="6"/>
  <c r="T59" i="6"/>
  <c r="N59" i="6"/>
  <c r="L59" i="6"/>
  <c r="F59" i="6"/>
  <c r="D59" i="6"/>
  <c r="BJ58" i="6"/>
  <c r="BH58" i="6"/>
  <c r="BB58" i="6"/>
  <c r="AZ58" i="6"/>
  <c r="AT58" i="6"/>
  <c r="AR58" i="6"/>
  <c r="AL58" i="6"/>
  <c r="AJ58" i="6"/>
  <c r="AB58" i="6"/>
  <c r="V58" i="6"/>
  <c r="T58" i="6"/>
  <c r="N58" i="6"/>
  <c r="L58" i="6"/>
  <c r="F58" i="6"/>
  <c r="D58" i="6"/>
  <c r="BJ57" i="6"/>
  <c r="BH57" i="6"/>
  <c r="BB57" i="6"/>
  <c r="AZ57" i="6"/>
  <c r="AT57" i="6"/>
  <c r="AR57" i="6"/>
  <c r="AL57" i="6"/>
  <c r="AJ57" i="6"/>
  <c r="AB57" i="6"/>
  <c r="V57" i="6"/>
  <c r="T57" i="6"/>
  <c r="N57" i="6"/>
  <c r="L57" i="6"/>
  <c r="F57" i="6"/>
  <c r="D57" i="6"/>
  <c r="BJ56" i="6"/>
  <c r="BH56" i="6"/>
  <c r="BB56" i="6"/>
  <c r="AZ56" i="6"/>
  <c r="AT56" i="6"/>
  <c r="AR56" i="6"/>
  <c r="AL56" i="6"/>
  <c r="AJ56" i="6"/>
  <c r="AD56" i="6"/>
  <c r="AB56" i="6"/>
  <c r="V56" i="6"/>
  <c r="T56" i="6"/>
  <c r="N56" i="6"/>
  <c r="L56" i="6"/>
  <c r="F56" i="6"/>
  <c r="D56" i="6"/>
  <c r="BJ55" i="6"/>
  <c r="BH55" i="6"/>
  <c r="BB55" i="6"/>
  <c r="AZ55" i="6"/>
  <c r="AT55" i="6"/>
  <c r="AR55" i="6"/>
  <c r="AL55" i="6"/>
  <c r="AJ55" i="6"/>
  <c r="AD55" i="6"/>
  <c r="AB55" i="6"/>
  <c r="V55" i="6"/>
  <c r="T55" i="6"/>
  <c r="N55" i="6"/>
  <c r="L55" i="6"/>
  <c r="F55" i="6"/>
  <c r="D55" i="6"/>
  <c r="BJ54" i="6"/>
  <c r="BH54" i="6"/>
  <c r="BB54" i="6"/>
  <c r="AZ54" i="6"/>
  <c r="AT54" i="6"/>
  <c r="AR54" i="6"/>
  <c r="AL54" i="6"/>
  <c r="AJ54" i="6"/>
  <c r="AB54" i="6"/>
  <c r="V54" i="6"/>
  <c r="T54" i="6"/>
  <c r="L54" i="6"/>
  <c r="F54" i="6"/>
  <c r="D54" i="6"/>
  <c r="BJ53" i="6"/>
  <c r="BH53" i="6"/>
  <c r="BB53" i="6"/>
  <c r="AZ53" i="6"/>
  <c r="AR53" i="6"/>
  <c r="AL53" i="6"/>
  <c r="AJ53" i="6"/>
  <c r="AB53" i="6"/>
  <c r="V53" i="6"/>
  <c r="T53" i="6"/>
  <c r="L53" i="6"/>
  <c r="F53" i="6"/>
  <c r="D53" i="6"/>
  <c r="BJ52" i="6"/>
  <c r="BH52" i="6"/>
  <c r="BB52" i="6"/>
  <c r="AZ52" i="6"/>
  <c r="AT52" i="6"/>
  <c r="AR52" i="6"/>
  <c r="AL52" i="6"/>
  <c r="AJ52" i="6"/>
  <c r="AB52" i="6"/>
  <c r="V52" i="6"/>
  <c r="T52" i="6"/>
  <c r="L52" i="6"/>
  <c r="F52" i="6"/>
  <c r="D52" i="6"/>
  <c r="BJ51" i="6"/>
  <c r="BH51" i="6"/>
  <c r="BB51" i="6"/>
  <c r="AZ51" i="6"/>
  <c r="AT51" i="6"/>
  <c r="AR51" i="6"/>
  <c r="AL51" i="6"/>
  <c r="AJ51" i="6"/>
  <c r="AB51" i="6"/>
  <c r="V51" i="6"/>
  <c r="T51" i="6"/>
  <c r="L51" i="6"/>
  <c r="F51" i="6"/>
  <c r="D51" i="6"/>
  <c r="BJ50" i="6"/>
  <c r="BH50" i="6"/>
  <c r="BB50" i="6"/>
  <c r="AZ50" i="6"/>
  <c r="AR50" i="6"/>
  <c r="AL50" i="6"/>
  <c r="AJ50" i="6"/>
  <c r="AB50" i="6"/>
  <c r="V50" i="6"/>
  <c r="T50" i="6"/>
  <c r="L50" i="6"/>
  <c r="F50" i="6"/>
  <c r="D50" i="6"/>
  <c r="BJ49" i="6"/>
  <c r="BH49" i="6"/>
  <c r="BB49" i="6"/>
  <c r="AZ49" i="6"/>
  <c r="AR49" i="6"/>
  <c r="AL49" i="6"/>
  <c r="AJ49" i="6"/>
  <c r="AB49" i="6"/>
  <c r="V49" i="6"/>
  <c r="T49" i="6"/>
  <c r="L49" i="6"/>
  <c r="F49" i="6"/>
  <c r="D49" i="6"/>
  <c r="BJ48" i="6"/>
  <c r="BH48" i="6"/>
  <c r="BB48" i="6"/>
  <c r="AZ48" i="6"/>
  <c r="AT48" i="6"/>
  <c r="AR48" i="6"/>
  <c r="AL48" i="6"/>
  <c r="AJ48" i="6"/>
  <c r="AB48" i="6"/>
  <c r="V48" i="6"/>
  <c r="T48" i="6"/>
  <c r="L48" i="6"/>
  <c r="D48" i="6"/>
  <c r="BJ47" i="6"/>
  <c r="BH47" i="6"/>
  <c r="BB47" i="6"/>
  <c r="AZ47" i="6"/>
  <c r="AT47" i="6"/>
  <c r="AR47" i="6"/>
  <c r="AL47" i="6"/>
  <c r="AJ47" i="6"/>
  <c r="AB47" i="6"/>
  <c r="V47" i="6"/>
  <c r="T47" i="6"/>
  <c r="L47" i="6"/>
  <c r="F47" i="6"/>
  <c r="D47" i="6"/>
  <c r="BJ46" i="6"/>
  <c r="BH46" i="6"/>
  <c r="BB46" i="6"/>
  <c r="AZ46" i="6"/>
  <c r="AR46" i="6"/>
  <c r="AL46" i="6"/>
  <c r="AJ46" i="6"/>
  <c r="AD46" i="6"/>
  <c r="AB46" i="6"/>
  <c r="T46" i="6"/>
  <c r="N46" i="6"/>
  <c r="L46" i="6"/>
  <c r="F46" i="6"/>
  <c r="D46" i="6"/>
  <c r="BJ45" i="6"/>
  <c r="BH45" i="6"/>
  <c r="BB45" i="6"/>
  <c r="AZ45" i="6"/>
  <c r="AR45" i="6"/>
  <c r="AL45" i="6"/>
  <c r="AJ45" i="6"/>
  <c r="AD45" i="6"/>
  <c r="AB45" i="6"/>
  <c r="T45" i="6"/>
  <c r="N45" i="6"/>
  <c r="L45" i="6"/>
  <c r="F45" i="6"/>
  <c r="D45" i="6"/>
  <c r="BJ44" i="6"/>
  <c r="BH44" i="6"/>
  <c r="BB44" i="6"/>
  <c r="AZ44" i="6"/>
  <c r="AT44" i="6"/>
  <c r="AR44" i="6"/>
  <c r="AL44" i="6"/>
  <c r="AJ44" i="6"/>
  <c r="AD44" i="6"/>
  <c r="AB44" i="6"/>
  <c r="T44" i="6"/>
  <c r="N44" i="6"/>
  <c r="L44" i="6"/>
  <c r="F44" i="6"/>
  <c r="D44" i="6"/>
  <c r="BJ43" i="6"/>
  <c r="BH43" i="6"/>
  <c r="BB43" i="6"/>
  <c r="AZ43" i="6"/>
  <c r="AT43" i="6"/>
  <c r="AR43" i="6"/>
  <c r="AL43" i="6"/>
  <c r="AJ43" i="6"/>
  <c r="AD43" i="6"/>
  <c r="AB43" i="6"/>
  <c r="T43" i="6"/>
  <c r="N43" i="6"/>
  <c r="L43" i="6"/>
  <c r="D43" i="6"/>
  <c r="BJ42" i="6"/>
  <c r="BH42" i="6"/>
  <c r="BB42" i="6"/>
  <c r="AZ42" i="6"/>
  <c r="AR42" i="6"/>
  <c r="AL42" i="6"/>
  <c r="AJ42" i="6"/>
  <c r="AD42" i="6"/>
  <c r="AB42" i="6"/>
  <c r="T42" i="6"/>
  <c r="N42" i="6"/>
  <c r="L42" i="6"/>
  <c r="D42" i="6"/>
  <c r="BJ41" i="6"/>
  <c r="BH41" i="6"/>
  <c r="BB41" i="6"/>
  <c r="AZ41" i="6"/>
  <c r="AR41" i="6"/>
  <c r="AL41" i="6"/>
  <c r="AJ41" i="6"/>
  <c r="AD41" i="6"/>
  <c r="AB41" i="6"/>
  <c r="T41" i="6"/>
  <c r="N41" i="6"/>
  <c r="L41" i="6"/>
  <c r="D41" i="6"/>
  <c r="BJ40" i="6"/>
  <c r="BH40" i="6"/>
  <c r="BB40" i="6"/>
  <c r="AZ40" i="6"/>
  <c r="AT40" i="6"/>
  <c r="AR40" i="6"/>
  <c r="AL40" i="6"/>
  <c r="AJ40" i="6"/>
  <c r="AD40" i="6"/>
  <c r="AB40" i="6"/>
  <c r="T40" i="6"/>
  <c r="N40" i="6"/>
  <c r="L40" i="6"/>
  <c r="D40" i="6"/>
  <c r="BJ39" i="6"/>
  <c r="BH39" i="6"/>
  <c r="BB39" i="6"/>
  <c r="AZ39" i="6"/>
  <c r="AT39" i="6"/>
  <c r="AR39" i="6"/>
  <c r="AL39" i="6"/>
  <c r="AJ39" i="6"/>
  <c r="AD39" i="6"/>
  <c r="AB39" i="6"/>
  <c r="T39" i="6"/>
  <c r="N39" i="6"/>
  <c r="L39" i="6"/>
  <c r="D39" i="6"/>
  <c r="BJ38" i="6"/>
  <c r="BH38" i="6"/>
  <c r="BB38" i="6"/>
  <c r="AZ38" i="6"/>
  <c r="AR38" i="6"/>
  <c r="AL38" i="6"/>
  <c r="AJ38" i="6"/>
  <c r="AD38" i="6"/>
  <c r="AB38" i="6"/>
  <c r="T38" i="6"/>
  <c r="N38" i="6"/>
  <c r="L38" i="6"/>
  <c r="F38" i="6"/>
  <c r="D38" i="6"/>
  <c r="BJ37" i="6"/>
  <c r="BH37" i="6"/>
  <c r="BB37" i="6"/>
  <c r="AZ37" i="6"/>
  <c r="AR37" i="6"/>
  <c r="AJ37" i="6"/>
  <c r="AD37" i="6"/>
  <c r="AB37" i="6"/>
  <c r="T37" i="6"/>
  <c r="N37" i="6"/>
  <c r="L37" i="6"/>
  <c r="F37" i="6"/>
  <c r="D37" i="6"/>
  <c r="BJ36" i="6"/>
  <c r="BH36" i="6"/>
  <c r="BB36" i="6"/>
  <c r="AZ36" i="6"/>
  <c r="AT36" i="6"/>
  <c r="AR36" i="6"/>
  <c r="AJ36" i="6"/>
  <c r="AD36" i="6"/>
  <c r="AB36" i="6"/>
  <c r="T36" i="6"/>
  <c r="N36" i="6"/>
  <c r="L36" i="6"/>
  <c r="F36" i="6"/>
  <c r="D36" i="6"/>
  <c r="BJ35" i="6"/>
  <c r="BH35" i="6"/>
  <c r="BB35" i="6"/>
  <c r="AZ35" i="6"/>
  <c r="AT35" i="6"/>
  <c r="AR35" i="6"/>
  <c r="AJ35" i="6"/>
  <c r="AD35" i="6"/>
  <c r="AB35" i="6"/>
  <c r="T35" i="6"/>
  <c r="N35" i="6"/>
  <c r="L35" i="6"/>
  <c r="D35" i="6"/>
  <c r="BJ34" i="6"/>
  <c r="BH34" i="6"/>
  <c r="BB34" i="6"/>
  <c r="AZ34" i="6"/>
  <c r="AT34" i="6"/>
  <c r="AR34" i="6"/>
  <c r="AL34" i="6"/>
  <c r="AJ34" i="6"/>
  <c r="AD34" i="6"/>
  <c r="AB34" i="6"/>
  <c r="T34" i="6"/>
  <c r="N34" i="6"/>
  <c r="L34" i="6"/>
  <c r="D34" i="6"/>
  <c r="BJ33" i="6"/>
  <c r="BH33" i="6"/>
  <c r="BB33" i="6"/>
  <c r="AZ33" i="6"/>
  <c r="AT33" i="6"/>
  <c r="AR33" i="6"/>
  <c r="AJ33" i="6"/>
  <c r="AD33" i="6"/>
  <c r="AB33" i="6"/>
  <c r="T33" i="6"/>
  <c r="N33" i="6"/>
  <c r="L33" i="6"/>
  <c r="D33" i="6"/>
  <c r="BJ32" i="6"/>
  <c r="BH32" i="6"/>
  <c r="BB32" i="6"/>
  <c r="AZ32" i="6"/>
  <c r="AT32" i="6"/>
  <c r="AR32" i="6"/>
  <c r="AJ32" i="6"/>
  <c r="AD32" i="6"/>
  <c r="AB32" i="6"/>
  <c r="T32" i="6"/>
  <c r="N32" i="6"/>
  <c r="L32" i="6"/>
  <c r="D32" i="6"/>
  <c r="BJ31" i="6"/>
  <c r="BH31" i="6"/>
  <c r="BB31" i="6"/>
  <c r="AZ31" i="6"/>
  <c r="AT31" i="6"/>
  <c r="AR31" i="6"/>
  <c r="AJ31" i="6"/>
  <c r="AD31" i="6"/>
  <c r="AB31" i="6"/>
  <c r="T31" i="6"/>
  <c r="N31" i="6"/>
  <c r="L31" i="6"/>
  <c r="D31" i="6"/>
  <c r="BJ30" i="6"/>
  <c r="BH30" i="6"/>
  <c r="BB30" i="6"/>
  <c r="AZ30" i="6"/>
  <c r="AT30" i="6"/>
  <c r="AR30" i="6"/>
  <c r="AL30" i="6"/>
  <c r="AJ30" i="6"/>
  <c r="AD30" i="6"/>
  <c r="AB30" i="6"/>
  <c r="T30" i="6"/>
  <c r="L30" i="6"/>
  <c r="D30" i="6"/>
  <c r="BJ29" i="6"/>
  <c r="BH29" i="6"/>
  <c r="BB29" i="6"/>
  <c r="AZ29" i="6"/>
  <c r="AT29" i="6"/>
  <c r="AR29" i="6"/>
  <c r="AL29" i="6"/>
  <c r="AJ29" i="6"/>
  <c r="AD29" i="6"/>
  <c r="AB29" i="6"/>
  <c r="T29" i="6"/>
  <c r="L29" i="6"/>
  <c r="D29" i="6"/>
  <c r="BJ28" i="6"/>
  <c r="BH28" i="6"/>
  <c r="BB28" i="6"/>
  <c r="AZ28" i="6"/>
  <c r="AT28" i="6"/>
  <c r="AR28" i="6"/>
  <c r="AL28" i="6"/>
  <c r="AJ28" i="6"/>
  <c r="AD28" i="6"/>
  <c r="AB28" i="6"/>
  <c r="T28" i="6"/>
  <c r="L28" i="6"/>
  <c r="D28" i="6"/>
  <c r="BJ27" i="6"/>
  <c r="BH27" i="6"/>
  <c r="BB27" i="6"/>
  <c r="AZ27" i="6"/>
  <c r="AT27" i="6"/>
  <c r="AR27" i="6"/>
  <c r="AL27" i="6"/>
  <c r="AJ27" i="6"/>
  <c r="AD27" i="6"/>
  <c r="AB27" i="6"/>
  <c r="T27" i="6"/>
  <c r="L27" i="6"/>
  <c r="F27" i="6"/>
  <c r="D27" i="6"/>
  <c r="BJ26" i="6"/>
  <c r="BH26" i="6"/>
  <c r="BB26" i="6"/>
  <c r="AZ26" i="6"/>
  <c r="AT26" i="6"/>
  <c r="AR26" i="6"/>
  <c r="AL26" i="6"/>
  <c r="AJ26" i="6"/>
  <c r="AD26" i="6"/>
  <c r="AB26" i="6"/>
  <c r="V26" i="6"/>
  <c r="T26" i="6"/>
  <c r="L26" i="6"/>
  <c r="D26" i="6"/>
  <c r="BJ25" i="6"/>
  <c r="BH25" i="6"/>
  <c r="BB25" i="6"/>
  <c r="AZ25" i="6"/>
  <c r="AT25" i="6"/>
  <c r="AR25" i="6"/>
  <c r="AL25" i="6"/>
  <c r="AJ25" i="6"/>
  <c r="AD25" i="6"/>
  <c r="AB25" i="6"/>
  <c r="V25" i="6"/>
  <c r="T25" i="6"/>
  <c r="L25" i="6"/>
  <c r="D25" i="6"/>
  <c r="BJ24" i="6"/>
  <c r="BH24" i="6"/>
  <c r="BB24" i="6"/>
  <c r="AZ24" i="6"/>
  <c r="AT24" i="6"/>
  <c r="AR24" i="6"/>
  <c r="AL24" i="6"/>
  <c r="AJ24" i="6"/>
  <c r="AD24" i="6"/>
  <c r="AB24" i="6"/>
  <c r="T24" i="6"/>
  <c r="L24" i="6"/>
  <c r="F24" i="6"/>
  <c r="D24" i="6"/>
  <c r="BJ23" i="6"/>
  <c r="BH23" i="6"/>
  <c r="BB23" i="6"/>
  <c r="AZ23" i="6"/>
  <c r="AT23" i="6"/>
  <c r="AR23" i="6"/>
  <c r="AL23" i="6"/>
  <c r="AJ23" i="6"/>
  <c r="AD23" i="6"/>
  <c r="AB23" i="6"/>
  <c r="T23" i="6"/>
  <c r="L23" i="6"/>
  <c r="D23" i="6"/>
  <c r="BJ22" i="6"/>
  <c r="BH22" i="6"/>
  <c r="BB22" i="6"/>
  <c r="AZ22" i="6"/>
  <c r="AT22" i="6"/>
  <c r="AR22" i="6"/>
  <c r="AL22" i="6"/>
  <c r="AJ22" i="6"/>
  <c r="AB22" i="6"/>
  <c r="T22" i="6"/>
  <c r="L22" i="6"/>
  <c r="D22" i="6"/>
  <c r="BJ21" i="6"/>
  <c r="BH21" i="6"/>
  <c r="BB21" i="6"/>
  <c r="AZ21" i="6"/>
  <c r="AT21" i="6"/>
  <c r="AR21" i="6"/>
  <c r="AL21" i="6"/>
  <c r="AJ21" i="6"/>
  <c r="AB21" i="6"/>
  <c r="T21" i="6"/>
  <c r="L21" i="6"/>
  <c r="D21" i="6"/>
  <c r="BJ20" i="6"/>
  <c r="BH20" i="6"/>
  <c r="BB20" i="6"/>
  <c r="AZ20" i="6"/>
  <c r="AT20" i="6"/>
  <c r="AR20" i="6"/>
  <c r="AL20" i="6"/>
  <c r="AJ20" i="6"/>
  <c r="AB20" i="6"/>
  <c r="T20" i="6"/>
  <c r="L20" i="6"/>
  <c r="D20" i="6"/>
  <c r="BJ19" i="6"/>
  <c r="BH19" i="6"/>
  <c r="BB19" i="6"/>
  <c r="AZ19" i="6"/>
  <c r="AT19" i="6"/>
  <c r="AR19" i="6"/>
  <c r="AL19" i="6"/>
  <c r="AJ19" i="6"/>
  <c r="AD19" i="6"/>
  <c r="AB19" i="6"/>
  <c r="T19" i="6"/>
  <c r="L19" i="6"/>
  <c r="D19" i="6"/>
  <c r="BJ18" i="6"/>
  <c r="BH18" i="6"/>
  <c r="BB18" i="6"/>
  <c r="AZ18" i="6"/>
  <c r="AT18" i="6"/>
  <c r="AR18" i="6"/>
  <c r="AJ18" i="6"/>
  <c r="AD18" i="6"/>
  <c r="AB18" i="6"/>
  <c r="V18" i="6"/>
  <c r="T18" i="6"/>
  <c r="N18" i="6"/>
  <c r="L18" i="6"/>
  <c r="D18" i="6"/>
  <c r="BJ17" i="6"/>
  <c r="BH17" i="6"/>
  <c r="BB17" i="6"/>
  <c r="AZ17" i="6"/>
  <c r="AT17" i="6"/>
  <c r="AR17" i="6"/>
  <c r="AJ17" i="6"/>
  <c r="AD17" i="6"/>
  <c r="AB17" i="6"/>
  <c r="V17" i="6"/>
  <c r="T17" i="6"/>
  <c r="L17" i="6"/>
  <c r="D17" i="6"/>
  <c r="BJ16" i="6"/>
  <c r="BH16" i="6"/>
  <c r="BB16" i="6"/>
  <c r="AZ16" i="6"/>
  <c r="AT16" i="6"/>
  <c r="AR16" i="6"/>
  <c r="AL16" i="6"/>
  <c r="AJ16" i="6"/>
  <c r="AD16" i="6"/>
  <c r="AB16" i="6"/>
  <c r="V16" i="6"/>
  <c r="T16" i="6"/>
  <c r="N16" i="6"/>
  <c r="L16" i="6"/>
  <c r="D16" i="6"/>
  <c r="BJ15" i="6"/>
  <c r="BH15" i="6"/>
  <c r="BB15" i="6"/>
  <c r="AZ15" i="6"/>
  <c r="AT15" i="6"/>
  <c r="AR15" i="6"/>
  <c r="AL15" i="6"/>
  <c r="AJ15" i="6"/>
  <c r="AD15" i="6"/>
  <c r="AB15" i="6"/>
  <c r="V15" i="6"/>
  <c r="T15" i="6"/>
  <c r="N15" i="6"/>
  <c r="L15" i="6"/>
  <c r="D15" i="6"/>
  <c r="BJ14" i="6"/>
  <c r="BH14" i="6"/>
  <c r="BB14" i="6"/>
  <c r="AZ14" i="6"/>
  <c r="AT14" i="6"/>
  <c r="AR14" i="6"/>
  <c r="AL14" i="6"/>
  <c r="AJ14" i="6"/>
  <c r="AD14" i="6"/>
  <c r="AB14" i="6"/>
  <c r="V14" i="6"/>
  <c r="T14" i="6"/>
  <c r="N14" i="6"/>
  <c r="L14" i="6"/>
  <c r="F14" i="6"/>
  <c r="D14" i="6"/>
  <c r="BJ13" i="6"/>
  <c r="BH13" i="6"/>
  <c r="BB13" i="6"/>
  <c r="AZ13" i="6"/>
  <c r="AT13" i="6"/>
  <c r="AR13" i="6"/>
  <c r="AL13" i="6"/>
  <c r="AJ13" i="6"/>
  <c r="AD13" i="6"/>
  <c r="AB13" i="6"/>
  <c r="V13" i="6"/>
  <c r="T13" i="6"/>
  <c r="N13" i="6"/>
  <c r="L13" i="6"/>
  <c r="F13" i="6"/>
  <c r="D13" i="6"/>
  <c r="BJ12" i="6"/>
  <c r="BH12" i="6"/>
  <c r="BB12" i="6"/>
  <c r="AZ12" i="6"/>
  <c r="AT12" i="6"/>
  <c r="AR12" i="6"/>
  <c r="AL12" i="6"/>
  <c r="AJ12" i="6"/>
  <c r="AD12" i="6"/>
  <c r="AB12" i="6"/>
  <c r="V12" i="6"/>
  <c r="T12" i="6"/>
  <c r="N12" i="6"/>
  <c r="L12" i="6"/>
  <c r="D12" i="6"/>
  <c r="BJ11" i="6"/>
  <c r="BH11" i="6"/>
  <c r="BB11" i="6"/>
  <c r="AZ11" i="6"/>
  <c r="AT11" i="6"/>
  <c r="AR11" i="6"/>
  <c r="AL11" i="6"/>
  <c r="AJ11" i="6"/>
  <c r="AD11" i="6"/>
  <c r="AB11" i="6"/>
  <c r="V11" i="6"/>
  <c r="T11" i="6"/>
  <c r="N11" i="6"/>
  <c r="L11" i="6"/>
  <c r="D11" i="6"/>
  <c r="BJ10" i="6"/>
  <c r="BH10" i="6"/>
  <c r="BB10" i="6"/>
  <c r="AZ10" i="6"/>
  <c r="AT10" i="6"/>
  <c r="AR10" i="6"/>
  <c r="AL10" i="6"/>
  <c r="AJ10" i="6"/>
  <c r="AD10" i="6"/>
  <c r="AB10" i="6"/>
  <c r="V10" i="6"/>
  <c r="T10" i="6"/>
  <c r="N10" i="6"/>
  <c r="L10" i="6"/>
  <c r="F10" i="6"/>
  <c r="D10" i="6"/>
  <c r="BJ9" i="6"/>
  <c r="BH9" i="6"/>
  <c r="BB9" i="6"/>
  <c r="AZ9" i="6"/>
  <c r="AT9" i="6"/>
  <c r="AR9" i="6"/>
  <c r="AL9" i="6"/>
  <c r="AJ9" i="6"/>
  <c r="AD9" i="6"/>
  <c r="AB9" i="6"/>
  <c r="V9" i="6"/>
  <c r="T9" i="6"/>
  <c r="N9" i="6"/>
  <c r="L9" i="6"/>
  <c r="F9" i="6"/>
  <c r="D9" i="6"/>
  <c r="BJ8" i="6"/>
  <c r="BH8" i="6"/>
  <c r="BB8" i="6"/>
  <c r="AZ8" i="6"/>
  <c r="AT8" i="6"/>
  <c r="AR8" i="6"/>
  <c r="AL8" i="6"/>
  <c r="AJ8" i="6"/>
  <c r="AD8" i="6"/>
  <c r="AB8" i="6"/>
  <c r="V8" i="6"/>
  <c r="T8" i="6"/>
  <c r="N8" i="6"/>
  <c r="L8" i="6"/>
  <c r="D8" i="6"/>
  <c r="BJ7" i="6"/>
  <c r="BH7" i="6"/>
  <c r="BB7" i="6"/>
  <c r="AZ7" i="6"/>
  <c r="AT7" i="6"/>
  <c r="AR7" i="6"/>
  <c r="AL7" i="6"/>
  <c r="AJ7" i="6"/>
  <c r="AD7" i="6"/>
  <c r="AB7" i="6"/>
  <c r="V7" i="6"/>
  <c r="T7" i="6"/>
  <c r="N7" i="6"/>
  <c r="L7" i="6"/>
  <c r="D7" i="6"/>
  <c r="DK59" i="3"/>
  <c r="DJ59" i="3"/>
  <c r="DK58" i="3"/>
  <c r="DJ58" i="3"/>
  <c r="DK57" i="3"/>
  <c r="DJ57" i="3"/>
  <c r="DK56" i="3"/>
  <c r="DJ56" i="3"/>
  <c r="DK55" i="3"/>
  <c r="DJ55" i="3"/>
  <c r="DK54" i="3"/>
  <c r="DJ54" i="3"/>
  <c r="DK53" i="3"/>
  <c r="DJ53" i="3"/>
  <c r="DK52" i="3"/>
  <c r="DJ52" i="3"/>
  <c r="DK51" i="3"/>
  <c r="DJ51" i="3"/>
  <c r="DK50" i="3"/>
  <c r="DJ50" i="3"/>
  <c r="DK49" i="3"/>
  <c r="DJ49" i="3"/>
  <c r="DK48" i="3"/>
  <c r="DJ48" i="3"/>
  <c r="DK47" i="3"/>
  <c r="DJ47" i="3"/>
  <c r="DK46" i="3"/>
  <c r="DJ46" i="3"/>
  <c r="DK45" i="3"/>
  <c r="DJ45" i="3"/>
  <c r="DK44" i="3"/>
  <c r="DJ44" i="3"/>
  <c r="DK43" i="3"/>
  <c r="DJ43" i="3"/>
  <c r="DK42" i="3"/>
  <c r="DJ42" i="3"/>
  <c r="DK41" i="3"/>
  <c r="DJ41" i="3"/>
  <c r="DK40" i="3"/>
  <c r="DJ40" i="3"/>
  <c r="DK39" i="3"/>
  <c r="DJ39" i="3"/>
  <c r="DK38" i="3"/>
  <c r="DJ38" i="3"/>
  <c r="DK37" i="3"/>
  <c r="DJ37" i="3"/>
  <c r="DK36" i="3"/>
  <c r="DJ36" i="3"/>
  <c r="DK35" i="3"/>
  <c r="DJ35" i="3"/>
  <c r="DK34" i="3"/>
  <c r="DJ34" i="3"/>
  <c r="DK33" i="3"/>
  <c r="DJ33" i="3"/>
  <c r="DK32" i="3"/>
  <c r="DJ32" i="3"/>
  <c r="DK31" i="3"/>
  <c r="DJ31" i="3"/>
  <c r="DK30" i="3"/>
  <c r="DJ30" i="3"/>
  <c r="DK29" i="3"/>
  <c r="DJ29" i="3"/>
  <c r="DK28" i="3"/>
  <c r="DJ28" i="3"/>
  <c r="DK27" i="3"/>
  <c r="DJ27" i="3"/>
  <c r="DK26" i="3"/>
  <c r="DJ26" i="3"/>
  <c r="DK25" i="3"/>
  <c r="DJ25" i="3"/>
  <c r="DK24" i="3"/>
  <c r="DJ24" i="3"/>
  <c r="DK23" i="3"/>
  <c r="DJ23" i="3"/>
  <c r="DK22" i="3"/>
  <c r="DJ22" i="3"/>
  <c r="DK21" i="3"/>
  <c r="DJ21" i="3"/>
  <c r="DK20" i="3"/>
  <c r="DJ20" i="3"/>
  <c r="DK19" i="3"/>
  <c r="DJ19" i="3"/>
  <c r="DK18" i="3"/>
  <c r="DJ18" i="3"/>
  <c r="DK17" i="3"/>
  <c r="DJ17" i="3"/>
  <c r="DK16" i="3"/>
  <c r="DJ16" i="3"/>
  <c r="DK15" i="3"/>
  <c r="DJ15" i="3"/>
  <c r="DK14" i="3"/>
  <c r="DJ14" i="3"/>
  <c r="DK13" i="3"/>
  <c r="DJ13" i="3"/>
  <c r="DK12" i="3"/>
  <c r="DJ12" i="3"/>
  <c r="DK11" i="3"/>
  <c r="DJ11" i="3"/>
  <c r="DK10" i="3"/>
  <c r="DJ10" i="3"/>
  <c r="DK9" i="3"/>
  <c r="DJ9" i="3"/>
  <c r="AR9" i="3"/>
  <c r="AP9" i="3"/>
  <c r="AK9" i="3"/>
  <c r="W9" i="3"/>
  <c r="V9" i="3"/>
  <c r="U9" i="3"/>
  <c r="Z9" i="3" s="1"/>
  <c r="AA9" i="3" s="1"/>
  <c r="T9" i="3"/>
  <c r="AF9" i="3" s="1"/>
  <c r="S9" i="3"/>
  <c r="DK8" i="3"/>
  <c r="DJ8" i="3"/>
  <c r="X72" i="2"/>
  <c r="X71" i="2"/>
  <c r="AA69" i="2"/>
  <c r="Z69" i="2"/>
  <c r="AA68" i="2"/>
  <c r="Z68" i="2"/>
  <c r="AA67" i="2"/>
  <c r="Z67" i="2"/>
  <c r="AA66" i="2"/>
  <c r="Z66" i="2"/>
  <c r="AA65" i="2"/>
  <c r="Z65" i="2"/>
  <c r="AO62" i="2"/>
  <c r="V62" i="2"/>
  <c r="W62" i="2" s="1"/>
  <c r="X62" i="2" s="1"/>
  <c r="Y62" i="2" s="1"/>
  <c r="AO59" i="2"/>
  <c r="V59" i="2"/>
  <c r="W59" i="2" s="1"/>
  <c r="X59" i="2" s="1"/>
  <c r="Y59" i="2" s="1"/>
  <c r="AO58" i="2"/>
  <c r="V58" i="2"/>
  <c r="W58" i="2" s="1"/>
  <c r="X58" i="2" s="1"/>
  <c r="Y58" i="2" s="1"/>
  <c r="AO57" i="2"/>
  <c r="V57" i="2"/>
  <c r="W57" i="2" s="1"/>
  <c r="X57" i="2" s="1"/>
  <c r="Y57" i="2" s="1"/>
  <c r="AO56" i="2"/>
  <c r="AL59" i="3" s="1"/>
  <c r="V56" i="2"/>
  <c r="W56" i="2" s="1"/>
  <c r="X56" i="2" s="1"/>
  <c r="AO55" i="2"/>
  <c r="AL58" i="3" s="1"/>
  <c r="V55" i="2"/>
  <c r="W55" i="2" s="1"/>
  <c r="X55" i="2" s="1"/>
  <c r="AO54" i="2"/>
  <c r="AL57" i="3" s="1"/>
  <c r="V54" i="2"/>
  <c r="W54" i="2" s="1"/>
  <c r="X54" i="2" s="1"/>
  <c r="AO53" i="2"/>
  <c r="AL56" i="3" s="1"/>
  <c r="V53" i="2"/>
  <c r="W53" i="2" s="1"/>
  <c r="X53" i="2" s="1"/>
  <c r="AO52" i="2"/>
  <c r="AL55" i="3" s="1"/>
  <c r="V52" i="2"/>
  <c r="W52" i="2" s="1"/>
  <c r="X52" i="2" s="1"/>
  <c r="AO51" i="2"/>
  <c r="AL54" i="3" s="1"/>
  <c r="V51" i="2"/>
  <c r="W51" i="2" s="1"/>
  <c r="X51" i="2" s="1"/>
  <c r="AO50" i="2"/>
  <c r="AL53" i="3" s="1"/>
  <c r="V50" i="2"/>
  <c r="W50" i="2" s="1"/>
  <c r="X50" i="2" s="1"/>
  <c r="AO49" i="2"/>
  <c r="AL52" i="3" s="1"/>
  <c r="V49" i="2"/>
  <c r="W49" i="2" s="1"/>
  <c r="X49" i="2" s="1"/>
  <c r="AO48" i="2"/>
  <c r="AL51" i="3" s="1"/>
  <c r="V48" i="2"/>
  <c r="W48" i="2" s="1"/>
  <c r="X48" i="2" s="1"/>
  <c r="AO47" i="2"/>
  <c r="AL50" i="3" s="1"/>
  <c r="V47" i="2"/>
  <c r="W47" i="2" s="1"/>
  <c r="X47" i="2" s="1"/>
  <c r="AO46" i="2"/>
  <c r="AL49" i="3" s="1"/>
  <c r="V46" i="2"/>
  <c r="W46" i="2" s="1"/>
  <c r="X46" i="2" s="1"/>
  <c r="AO45" i="2"/>
  <c r="AL48" i="3" s="1"/>
  <c r="V45" i="2"/>
  <c r="W45" i="2" s="1"/>
  <c r="X45" i="2" s="1"/>
  <c r="AO44" i="2"/>
  <c r="AL47" i="3" s="1"/>
  <c r="V44" i="2"/>
  <c r="W44" i="2" s="1"/>
  <c r="X44" i="2" s="1"/>
  <c r="AO43" i="2"/>
  <c r="AL46" i="3" s="1"/>
  <c r="V43" i="2"/>
  <c r="W43" i="2" s="1"/>
  <c r="X43" i="2" s="1"/>
  <c r="AO42" i="2"/>
  <c r="AL45" i="3" s="1"/>
  <c r="V42" i="2"/>
  <c r="W42" i="2" s="1"/>
  <c r="X42" i="2" s="1"/>
  <c r="AO41" i="2"/>
  <c r="AL44" i="3" s="1"/>
  <c r="V41" i="2"/>
  <c r="W41" i="2" s="1"/>
  <c r="X41" i="2" s="1"/>
  <c r="AO40" i="2"/>
  <c r="AL43" i="3" s="1"/>
  <c r="V40" i="2"/>
  <c r="W40" i="2" s="1"/>
  <c r="X40" i="2" s="1"/>
  <c r="AO39" i="2"/>
  <c r="AL42" i="3" s="1"/>
  <c r="V39" i="2"/>
  <c r="W39" i="2" s="1"/>
  <c r="X39" i="2" s="1"/>
  <c r="AO38" i="2"/>
  <c r="AL41" i="3" s="1"/>
  <c r="V38" i="2"/>
  <c r="W38" i="2" s="1"/>
  <c r="X38" i="2" s="1"/>
  <c r="AO37" i="2"/>
  <c r="AL40" i="3" s="1"/>
  <c r="V37" i="2"/>
  <c r="W37" i="2" s="1"/>
  <c r="X37" i="2" s="1"/>
  <c r="AO36" i="2"/>
  <c r="AL39" i="3" s="1"/>
  <c r="V36" i="2"/>
  <c r="W36" i="2" s="1"/>
  <c r="X36" i="2" s="1"/>
  <c r="AO35" i="2"/>
  <c r="AL38" i="3" s="1"/>
  <c r="V35" i="2"/>
  <c r="W35" i="2" s="1"/>
  <c r="X35" i="2" s="1"/>
  <c r="AO34" i="2"/>
  <c r="AL37" i="3" s="1"/>
  <c r="V34" i="2"/>
  <c r="W34" i="2" s="1"/>
  <c r="X34" i="2" s="1"/>
  <c r="AO33" i="2"/>
  <c r="AL36" i="3" s="1"/>
  <c r="V33" i="2"/>
  <c r="W33" i="2" s="1"/>
  <c r="X33" i="2" s="1"/>
  <c r="AO32" i="2"/>
  <c r="AL35" i="3" s="1"/>
  <c r="V32" i="2"/>
  <c r="W32" i="2" s="1"/>
  <c r="X32" i="2" s="1"/>
  <c r="AO31" i="2"/>
  <c r="AL34" i="3" s="1"/>
  <c r="V31" i="2"/>
  <c r="W31" i="2" s="1"/>
  <c r="X31" i="2" s="1"/>
  <c r="AO30" i="2"/>
  <c r="AL33" i="3" s="1"/>
  <c r="V30" i="2"/>
  <c r="W30" i="2" s="1"/>
  <c r="X30" i="2" s="1"/>
  <c r="AO29" i="2"/>
  <c r="AL32" i="3" s="1"/>
  <c r="V29" i="2"/>
  <c r="W29" i="2" s="1"/>
  <c r="X29" i="2" s="1"/>
  <c r="AO26" i="2"/>
  <c r="AL29" i="3" s="1"/>
  <c r="V26" i="2"/>
  <c r="W26" i="2" s="1"/>
  <c r="X26" i="2" s="1"/>
  <c r="AO25" i="2"/>
  <c r="AL28" i="3" s="1"/>
  <c r="V25" i="2"/>
  <c r="W25" i="2" s="1"/>
  <c r="X25" i="2" s="1"/>
  <c r="AO24" i="2"/>
  <c r="AL27" i="3" s="1"/>
  <c r="V24" i="2"/>
  <c r="W24" i="2" s="1"/>
  <c r="X24" i="2" s="1"/>
  <c r="AO23" i="2"/>
  <c r="AL26" i="3" s="1"/>
  <c r="V23" i="2"/>
  <c r="W23" i="2" s="1"/>
  <c r="X23" i="2" s="1"/>
  <c r="AO22" i="2"/>
  <c r="AL25" i="3" s="1"/>
  <c r="V22" i="2"/>
  <c r="W22" i="2" s="1"/>
  <c r="X22" i="2" s="1"/>
  <c r="AO21" i="2"/>
  <c r="AL24" i="3" s="1"/>
  <c r="V21" i="2"/>
  <c r="W21" i="2" s="1"/>
  <c r="X21" i="2" s="1"/>
  <c r="AO20" i="2"/>
  <c r="AL23" i="3" s="1"/>
  <c r="V20" i="2"/>
  <c r="W20" i="2" s="1"/>
  <c r="X20" i="2" s="1"/>
  <c r="BK18" i="2"/>
  <c r="BJ18" i="2"/>
  <c r="BI18" i="2"/>
  <c r="AZ18" i="2"/>
  <c r="AO19" i="2"/>
  <c r="AL22" i="3" s="1"/>
  <c r="V19" i="2"/>
  <c r="W19" i="2" s="1"/>
  <c r="X19" i="2" s="1"/>
  <c r="BK17" i="2"/>
  <c r="BJ17" i="2"/>
  <c r="BI17" i="2"/>
  <c r="AZ17" i="2"/>
  <c r="AO18" i="2"/>
  <c r="AL21" i="3" s="1"/>
  <c r="V18" i="2"/>
  <c r="W18" i="2" s="1"/>
  <c r="X18" i="2" s="1"/>
  <c r="BG16" i="2"/>
  <c r="BK16" i="2" s="1"/>
  <c r="AO17" i="2"/>
  <c r="AL20" i="3" s="1"/>
  <c r="V17" i="2"/>
  <c r="W17" i="2" s="1"/>
  <c r="X17" i="2" s="1"/>
  <c r="BG15" i="2"/>
  <c r="BI15" i="2" s="1"/>
  <c r="AO16" i="2"/>
  <c r="AL19" i="3" s="1"/>
  <c r="V16" i="2"/>
  <c r="W16" i="2" s="1"/>
  <c r="X16" i="2" s="1"/>
  <c r="BK14" i="2"/>
  <c r="BJ14" i="2"/>
  <c r="BI14" i="2"/>
  <c r="AZ14" i="2"/>
  <c r="AO15" i="2"/>
  <c r="AL18" i="3" s="1"/>
  <c r="V15" i="2"/>
  <c r="W15" i="2" s="1"/>
  <c r="X15" i="2" s="1"/>
  <c r="AZ13" i="2"/>
  <c r="AO14" i="2"/>
  <c r="AL17" i="3" s="1"/>
  <c r="V14" i="2"/>
  <c r="W14" i="2" s="1"/>
  <c r="X14" i="2" s="1"/>
  <c r="BG12" i="2"/>
  <c r="BJ12" i="2" s="1"/>
  <c r="AO13" i="2"/>
  <c r="AL16" i="3" s="1"/>
  <c r="V13" i="2"/>
  <c r="W13" i="2" s="1"/>
  <c r="X13" i="2" s="1"/>
  <c r="BG11" i="2"/>
  <c r="BK11" i="2" s="1"/>
  <c r="AO12" i="2"/>
  <c r="AL15" i="3" s="1"/>
  <c r="V12" i="2"/>
  <c r="W12" i="2" s="1"/>
  <c r="X12" i="2" s="1"/>
  <c r="BG10" i="2"/>
  <c r="BJ10" i="2" s="1"/>
  <c r="AO11" i="2"/>
  <c r="AL14" i="3" s="1"/>
  <c r="V11" i="2"/>
  <c r="W11" i="2" s="1"/>
  <c r="X11" i="2" s="1"/>
  <c r="BG8" i="2"/>
  <c r="BK8" i="2" s="1"/>
  <c r="AO10" i="2"/>
  <c r="AL13" i="3" s="1"/>
  <c r="V10" i="2"/>
  <c r="W10" i="2" s="1"/>
  <c r="X10" i="2" s="1"/>
  <c r="BG7" i="2"/>
  <c r="BJ7" i="2" s="1"/>
  <c r="V7" i="2"/>
  <c r="W7" i="2" s="1"/>
  <c r="X7" i="2" s="1"/>
  <c r="BG6" i="2"/>
  <c r="BJ6" i="2" s="1"/>
  <c r="AL9" i="3"/>
  <c r="Y9" i="3"/>
  <c r="V6" i="2"/>
  <c r="W6" i="2" s="1"/>
  <c r="X6" i="2" s="1"/>
  <c r="Y21" i="2" l="1"/>
  <c r="X24" i="3" s="1"/>
  <c r="AX21" i="2"/>
  <c r="Y39" i="2"/>
  <c r="X42" i="3" s="1"/>
  <c r="AX39" i="2"/>
  <c r="Y6" i="2"/>
  <c r="AD6" i="2" s="1"/>
  <c r="AX6" i="2"/>
  <c r="Y9" i="2"/>
  <c r="X12" i="3" s="1"/>
  <c r="AX9" i="2"/>
  <c r="Y15" i="2"/>
  <c r="X18" i="3" s="1"/>
  <c r="AX15" i="2"/>
  <c r="Y25" i="2"/>
  <c r="X28" i="3" s="1"/>
  <c r="AX25" i="2"/>
  <c r="Y35" i="2"/>
  <c r="X38" i="3" s="1"/>
  <c r="AX35" i="2"/>
  <c r="Y55" i="2"/>
  <c r="X58" i="3" s="1"/>
  <c r="AX55" i="2"/>
  <c r="Y22" i="2"/>
  <c r="X25" i="3" s="1"/>
  <c r="AX22" i="2"/>
  <c r="Y32" i="2"/>
  <c r="X35" i="3" s="1"/>
  <c r="AX32" i="2"/>
  <c r="Y36" i="2"/>
  <c r="X39" i="3" s="1"/>
  <c r="AX36" i="2"/>
  <c r="Y44" i="2"/>
  <c r="X47" i="3" s="1"/>
  <c r="AX44" i="2"/>
  <c r="Y52" i="2"/>
  <c r="X55" i="3" s="1"/>
  <c r="AX52" i="2"/>
  <c r="Y13" i="2"/>
  <c r="X16" i="3" s="1"/>
  <c r="AX13" i="2"/>
  <c r="Y47" i="2"/>
  <c r="X50" i="3" s="1"/>
  <c r="AX47" i="2"/>
  <c r="Y18" i="2"/>
  <c r="X21" i="3" s="1"/>
  <c r="AX18" i="2"/>
  <c r="Y26" i="2"/>
  <c r="X29" i="3" s="1"/>
  <c r="AX26" i="2"/>
  <c r="Y40" i="2"/>
  <c r="X43" i="3" s="1"/>
  <c r="AX40" i="2"/>
  <c r="Y48" i="2"/>
  <c r="X51" i="3" s="1"/>
  <c r="AX48" i="2"/>
  <c r="Y56" i="2"/>
  <c r="X59" i="3" s="1"/>
  <c r="AX56" i="2"/>
  <c r="Y14" i="2"/>
  <c r="X17" i="3" s="1"/>
  <c r="AX14" i="2"/>
  <c r="Y8" i="2"/>
  <c r="X11" i="3" s="1"/>
  <c r="AX8" i="2"/>
  <c r="Y20" i="2"/>
  <c r="X23" i="3" s="1"/>
  <c r="AX20" i="2"/>
  <c r="Y31" i="2"/>
  <c r="X34" i="3" s="1"/>
  <c r="AX31" i="2"/>
  <c r="Y43" i="2"/>
  <c r="X46" i="3" s="1"/>
  <c r="AX43" i="2"/>
  <c r="Y16" i="2"/>
  <c r="X19" i="3" s="1"/>
  <c r="AX16" i="2"/>
  <c r="Y29" i="2"/>
  <c r="X32" i="3" s="1"/>
  <c r="AX29" i="2"/>
  <c r="Y37" i="2"/>
  <c r="X40" i="3" s="1"/>
  <c r="AX37" i="2"/>
  <c r="Y45" i="2"/>
  <c r="X48" i="3" s="1"/>
  <c r="AX45" i="2"/>
  <c r="Y53" i="2"/>
  <c r="X56" i="3" s="1"/>
  <c r="AX53" i="2"/>
  <c r="Y27" i="2"/>
  <c r="X30" i="3" s="1"/>
  <c r="AX27" i="2"/>
  <c r="Y19" i="2"/>
  <c r="X22" i="3" s="1"/>
  <c r="AX19" i="2"/>
  <c r="Y51" i="2"/>
  <c r="X54" i="3" s="1"/>
  <c r="AX51" i="2"/>
  <c r="Y11" i="2"/>
  <c r="X14" i="3" s="1"/>
  <c r="AX11" i="2"/>
  <c r="Y23" i="2"/>
  <c r="X26" i="3" s="1"/>
  <c r="AX23" i="2"/>
  <c r="Y33" i="2"/>
  <c r="X36" i="3" s="1"/>
  <c r="AX33" i="2"/>
  <c r="Y41" i="2"/>
  <c r="X44" i="3" s="1"/>
  <c r="AX41" i="2"/>
  <c r="Y49" i="2"/>
  <c r="X52" i="3" s="1"/>
  <c r="AX49" i="2"/>
  <c r="Y7" i="2"/>
  <c r="X10" i="3" s="1"/>
  <c r="AX7" i="2"/>
  <c r="Y12" i="2"/>
  <c r="X15" i="3" s="1"/>
  <c r="AX12" i="2"/>
  <c r="Y24" i="2"/>
  <c r="X27" i="3" s="1"/>
  <c r="AX24" i="2"/>
  <c r="Y38" i="2"/>
  <c r="X41" i="3" s="1"/>
  <c r="AX38" i="2"/>
  <c r="Y46" i="2"/>
  <c r="X49" i="3" s="1"/>
  <c r="AX46" i="2"/>
  <c r="Y54" i="2"/>
  <c r="X57" i="3" s="1"/>
  <c r="AX54" i="2"/>
  <c r="Y28" i="2"/>
  <c r="X31" i="3" s="1"/>
  <c r="AX28" i="2"/>
  <c r="Y30" i="2"/>
  <c r="X33" i="3" s="1"/>
  <c r="AX30" i="2"/>
  <c r="Y34" i="2"/>
  <c r="X37" i="3" s="1"/>
  <c r="AX34" i="2"/>
  <c r="Y42" i="2"/>
  <c r="X45" i="3" s="1"/>
  <c r="AX42" i="2"/>
  <c r="Y50" i="2"/>
  <c r="X53" i="3" s="1"/>
  <c r="AX50" i="2"/>
  <c r="Y10" i="2"/>
  <c r="X13" i="3" s="1"/>
  <c r="AX10" i="2"/>
  <c r="Y17" i="2"/>
  <c r="X20" i="3" s="1"/>
  <c r="AX17" i="2"/>
  <c r="AB55" i="2"/>
  <c r="AA61" i="2"/>
  <c r="AR61" i="2" s="1"/>
  <c r="Z61" i="2"/>
  <c r="AP61" i="2"/>
  <c r="AD61" i="2"/>
  <c r="AC61" i="2"/>
  <c r="AB61" i="2"/>
  <c r="AA60" i="2"/>
  <c r="AR60" i="2" s="1"/>
  <c r="Z60" i="2"/>
  <c r="AP60" i="2"/>
  <c r="AB60" i="2"/>
  <c r="AD60" i="2"/>
  <c r="AC60" i="2"/>
  <c r="BI12" i="2"/>
  <c r="BJ11" i="2"/>
  <c r="BK12" i="2"/>
  <c r="BI11" i="2"/>
  <c r="AC9" i="3"/>
  <c r="AD9" i="3"/>
  <c r="AH9" i="3"/>
  <c r="AI9" i="3"/>
  <c r="BK6" i="2"/>
  <c r="AE9" i="3"/>
  <c r="AG9" i="3"/>
  <c r="BI8" i="2"/>
  <c r="BI10" i="2"/>
  <c r="BI6" i="2"/>
  <c r="BI7" i="2"/>
  <c r="BJ8" i="2"/>
  <c r="AQ36" i="2" s="1"/>
  <c r="AN39" i="3" s="1"/>
  <c r="BK10" i="2"/>
  <c r="BK7" i="2"/>
  <c r="BJ15" i="2"/>
  <c r="AQ61" i="2" s="1"/>
  <c r="AC57" i="2"/>
  <c r="AB57" i="2"/>
  <c r="AA57" i="2"/>
  <c r="AR57" i="2" s="1"/>
  <c r="Z57" i="2"/>
  <c r="AP57" i="2"/>
  <c r="AD57" i="2"/>
  <c r="AC25" i="2"/>
  <c r="AT25" i="2"/>
  <c r="AQ28" i="3" s="1"/>
  <c r="Z25" i="2"/>
  <c r="Z39" i="2"/>
  <c r="AA39" i="2"/>
  <c r="AR39" i="2" s="1"/>
  <c r="AO42" i="3" s="1"/>
  <c r="AD39" i="2"/>
  <c r="AC39" i="2"/>
  <c r="AB39" i="2"/>
  <c r="AB52" i="2"/>
  <c r="AD58" i="2"/>
  <c r="AC58" i="2"/>
  <c r="AB58" i="2"/>
  <c r="AA58" i="2"/>
  <c r="AR58" i="2" s="1"/>
  <c r="Z58" i="2"/>
  <c r="AP58" i="2"/>
  <c r="AD13" i="2"/>
  <c r="AC13" i="2"/>
  <c r="AB13" i="2"/>
  <c r="Z13" i="2"/>
  <c r="AC35" i="2"/>
  <c r="AA35" i="2"/>
  <c r="AR35" i="2" s="1"/>
  <c r="AO38" i="3" s="1"/>
  <c r="AA32" i="2"/>
  <c r="AR32" i="2" s="1"/>
  <c r="AO35" i="3" s="1"/>
  <c r="Z32" i="2"/>
  <c r="AB32" i="2"/>
  <c r="AD32" i="2"/>
  <c r="AC32" i="2"/>
  <c r="X9" i="3"/>
  <c r="AQ6" i="2"/>
  <c r="AN9" i="3" s="1"/>
  <c r="Z6" i="2"/>
  <c r="AA6" i="2"/>
  <c r="AR6" i="2" s="1"/>
  <c r="AO9" i="3" s="1"/>
  <c r="AC6" i="2"/>
  <c r="AB6" i="2"/>
  <c r="Z22" i="2"/>
  <c r="AB40" i="2"/>
  <c r="AA40" i="2"/>
  <c r="AR40" i="2" s="1"/>
  <c r="AO43" i="3" s="1"/>
  <c r="AQ40" i="2"/>
  <c r="AN43" i="3" s="1"/>
  <c r="Z40" i="2"/>
  <c r="AD40" i="2"/>
  <c r="AA49" i="2"/>
  <c r="AR49" i="2" s="1"/>
  <c r="AO52" i="3" s="1"/>
  <c r="AC16" i="2"/>
  <c r="AT20" i="2"/>
  <c r="AQ23" i="3" s="1"/>
  <c r="AC38" i="2"/>
  <c r="AD62" i="2"/>
  <c r="AC62" i="2"/>
  <c r="AT62" i="2"/>
  <c r="AB62" i="2"/>
  <c r="AA62" i="2"/>
  <c r="AR62" i="2" s="1"/>
  <c r="Z62" i="2"/>
  <c r="BK15" i="2"/>
  <c r="AT57" i="2" s="1"/>
  <c r="BI16" i="2"/>
  <c r="AP62" i="2" s="1"/>
  <c r="AB46" i="2"/>
  <c r="AP59" i="2"/>
  <c r="AD59" i="2"/>
  <c r="AC59" i="2"/>
  <c r="AB59" i="2"/>
  <c r="AA59" i="2"/>
  <c r="AR59" i="2" s="1"/>
  <c r="BJ16" i="2"/>
  <c r="AQ62" i="2" s="1"/>
  <c r="Z59" i="2"/>
  <c r="AB9" i="3"/>
  <c r="AJ9" i="3"/>
  <c r="AB8" i="2" l="1"/>
  <c r="AA8" i="2"/>
  <c r="AR8" i="2" s="1"/>
  <c r="AO11" i="3" s="1"/>
  <c r="Z49" i="2"/>
  <c r="AA7" i="2"/>
  <c r="AR7" i="2" s="1"/>
  <c r="AO10" i="3" s="1"/>
  <c r="Z53" i="2"/>
  <c r="AC53" i="2"/>
  <c r="AA53" i="2"/>
  <c r="AR53" i="2" s="1"/>
  <c r="AO56" i="3" s="1"/>
  <c r="AB38" i="2"/>
  <c r="AT11" i="2"/>
  <c r="AQ14" i="3" s="1"/>
  <c r="AA20" i="2"/>
  <c r="AR20" i="2" s="1"/>
  <c r="AO23" i="3" s="1"/>
  <c r="AT35" i="2"/>
  <c r="AQ38" i="3" s="1"/>
  <c r="AD20" i="2"/>
  <c r="Z35" i="2"/>
  <c r="AD34" i="2"/>
  <c r="Z48" i="2"/>
  <c r="AB35" i="2"/>
  <c r="AQ48" i="2"/>
  <c r="AN51" i="3" s="1"/>
  <c r="Z47" i="2"/>
  <c r="AQ7" i="2"/>
  <c r="AN10" i="3" s="1"/>
  <c r="AC36" i="2"/>
  <c r="AC17" i="2"/>
  <c r="AD7" i="2"/>
  <c r="AB48" i="2"/>
  <c r="AC47" i="2"/>
  <c r="AC20" i="2"/>
  <c r="AA47" i="2"/>
  <c r="AR47" i="2" s="1"/>
  <c r="AO50" i="3" s="1"/>
  <c r="AC46" i="2"/>
  <c r="Z20" i="2"/>
  <c r="AD11" i="2"/>
  <c r="Z46" i="2"/>
  <c r="AQ59" i="2"/>
  <c r="AP7" i="2"/>
  <c r="AM10" i="3" s="1"/>
  <c r="AD53" i="2"/>
  <c r="AA38" i="2"/>
  <c r="AR38" i="2" s="1"/>
  <c r="AO41" i="3" s="1"/>
  <c r="AB16" i="2"/>
  <c r="AQ46" i="2"/>
  <c r="AN49" i="3" s="1"/>
  <c r="AD46" i="2"/>
  <c r="AA29" i="2"/>
  <c r="AR29" i="2" s="1"/>
  <c r="AO32" i="3" s="1"/>
  <c r="AC49" i="2"/>
  <c r="AT10" i="2"/>
  <c r="AQ13" i="3" s="1"/>
  <c r="AQ39" i="2"/>
  <c r="AN42" i="3" s="1"/>
  <c r="AD25" i="2"/>
  <c r="Z8" i="2"/>
  <c r="AC10" i="2"/>
  <c r="AD30" i="2"/>
  <c r="AD8" i="2"/>
  <c r="Z38" i="2"/>
  <c r="AD16" i="2"/>
  <c r="AC40" i="2"/>
  <c r="AT32" i="2"/>
  <c r="AQ35" i="3" s="1"/>
  <c r="AA11" i="2"/>
  <c r="AR11" i="2" s="1"/>
  <c r="AO14" i="3" s="1"/>
  <c r="AT13" i="2"/>
  <c r="AQ16" i="3" s="1"/>
  <c r="AA25" i="2"/>
  <c r="AR25" i="2" s="1"/>
  <c r="AO28" i="3" s="1"/>
  <c r="AQ49" i="2"/>
  <c r="AN52" i="3" s="1"/>
  <c r="AC11" i="2"/>
  <c r="AA13" i="2"/>
  <c r="AR13" i="2" s="1"/>
  <c r="AO16" i="3" s="1"/>
  <c r="AB25" i="2"/>
  <c r="AQ29" i="2"/>
  <c r="AN32" i="3" s="1"/>
  <c r="AQ34" i="2"/>
  <c r="AN37" i="3" s="1"/>
  <c r="AQ37" i="2"/>
  <c r="AN40" i="3" s="1"/>
  <c r="AA55" i="2"/>
  <c r="AR55" i="2" s="1"/>
  <c r="AO58" i="3" s="1"/>
  <c r="AB34" i="2"/>
  <c r="AB37" i="2"/>
  <c r="AC31" i="2"/>
  <c r="Z10" i="2"/>
  <c r="AA9" i="2"/>
  <c r="AR9" i="2" s="1"/>
  <c r="AO12" i="3" s="1"/>
  <c r="Z31" i="2"/>
  <c r="AB56" i="2"/>
  <c r="AA30" i="2"/>
  <c r="AR30" i="2" s="1"/>
  <c r="AO33" i="3" s="1"/>
  <c r="AB27" i="2"/>
  <c r="AC33" i="2"/>
  <c r="AB30" i="2"/>
  <c r="AA34" i="2"/>
  <c r="AR34" i="2" s="1"/>
  <c r="AO37" i="3" s="1"/>
  <c r="AD47" i="2"/>
  <c r="AC29" i="2"/>
  <c r="AB20" i="2"/>
  <c r="AQ33" i="2"/>
  <c r="AN36" i="3" s="1"/>
  <c r="AD35" i="2"/>
  <c r="AT17" i="2"/>
  <c r="AQ20" i="3" s="1"/>
  <c r="AD23" i="2"/>
  <c r="AA36" i="2"/>
  <c r="AR36" i="2" s="1"/>
  <c r="AO39" i="3" s="1"/>
  <c r="AT47" i="2"/>
  <c r="AQ50" i="3" s="1"/>
  <c r="AQ20" i="2"/>
  <c r="AN23" i="3" s="1"/>
  <c r="AC27" i="2"/>
  <c r="AD17" i="2"/>
  <c r="AC23" i="2"/>
  <c r="AT36" i="2"/>
  <c r="AQ39" i="3" s="1"/>
  <c r="AA17" i="2"/>
  <c r="AR17" i="2" s="1"/>
  <c r="AO20" i="3" s="1"/>
  <c r="Z23" i="2"/>
  <c r="AB7" i="2"/>
  <c r="AD48" i="2"/>
  <c r="AB23" i="2"/>
  <c r="AD36" i="2"/>
  <c r="AC54" i="2"/>
  <c r="AQ55" i="2"/>
  <c r="AN58" i="3" s="1"/>
  <c r="AT55" i="2"/>
  <c r="AQ58" i="3" s="1"/>
  <c r="AD18" i="2"/>
  <c r="AP18" i="2"/>
  <c r="AM21" i="3" s="1"/>
  <c r="AQ16" i="2"/>
  <c r="AN19" i="3" s="1"/>
  <c r="AQ15" i="2"/>
  <c r="AN18" i="3" s="1"/>
  <c r="AB31" i="2"/>
  <c r="AD54" i="2"/>
  <c r="AQ54" i="2"/>
  <c r="AN57" i="3" s="1"/>
  <c r="AD56" i="2"/>
  <c r="AT31" i="2"/>
  <c r="AQ34" i="3" s="1"/>
  <c r="AB12" i="2"/>
  <c r="AD19" i="2"/>
  <c r="AQ10" i="2"/>
  <c r="AN13" i="3" s="1"/>
  <c r="Z56" i="2"/>
  <c r="AA33" i="2"/>
  <c r="AR33" i="2" s="1"/>
  <c r="AO36" i="3" s="1"/>
  <c r="AT12" i="2"/>
  <c r="AQ15" i="3" s="1"/>
  <c r="AD37" i="2"/>
  <c r="AC56" i="2"/>
  <c r="AQ56" i="2"/>
  <c r="AN59" i="3" s="1"/>
  <c r="AB33" i="2"/>
  <c r="AD12" i="2"/>
  <c r="AA42" i="2"/>
  <c r="AR42" i="2" s="1"/>
  <c r="AO45" i="3" s="1"/>
  <c r="AQ44" i="2"/>
  <c r="AN47" i="3" s="1"/>
  <c r="Z19" i="2"/>
  <c r="AD55" i="2"/>
  <c r="Z55" i="2"/>
  <c r="AA56" i="2"/>
  <c r="AR56" i="2" s="1"/>
  <c r="AO59" i="3" s="1"/>
  <c r="Z12" i="2"/>
  <c r="AB42" i="2"/>
  <c r="Z44" i="2"/>
  <c r="AT19" i="2"/>
  <c r="AQ22" i="3" s="1"/>
  <c r="AA27" i="2"/>
  <c r="AR27" i="2" s="1"/>
  <c r="AO30" i="3" s="1"/>
  <c r="AC42" i="2"/>
  <c r="AQ58" i="2"/>
  <c r="AC44" i="2"/>
  <c r="AA18" i="2"/>
  <c r="AR18" i="2" s="1"/>
  <c r="AO21" i="3" s="1"/>
  <c r="AP9" i="2"/>
  <c r="AM12" i="3" s="1"/>
  <c r="AD42" i="2"/>
  <c r="AB44" i="2"/>
  <c r="AB54" i="2"/>
  <c r="AC55" i="2"/>
  <c r="AA31" i="2"/>
  <c r="AR31" i="2" s="1"/>
  <c r="AO34" i="3" s="1"/>
  <c r="AQ42" i="2"/>
  <c r="AN45" i="3" s="1"/>
  <c r="AD44" i="2"/>
  <c r="AT18" i="2"/>
  <c r="AQ21" i="3" s="1"/>
  <c r="AD9" i="2"/>
  <c r="AT52" i="2"/>
  <c r="AQ55" i="3" s="1"/>
  <c r="AB15" i="2"/>
  <c r="AT21" i="2"/>
  <c r="AQ24" i="3" s="1"/>
  <c r="AA22" i="2"/>
  <c r="AR22" i="2" s="1"/>
  <c r="AO25" i="3" s="1"/>
  <c r="AB21" i="2"/>
  <c r="AD52" i="2"/>
  <c r="AB53" i="2"/>
  <c r="Z51" i="2"/>
  <c r="AD38" i="2"/>
  <c r="AQ31" i="2"/>
  <c r="AN34" i="3" s="1"/>
  <c r="AA16" i="2"/>
  <c r="AR16" i="2" s="1"/>
  <c r="AO19" i="3" s="1"/>
  <c r="AT15" i="2"/>
  <c r="AQ18" i="3" s="1"/>
  <c r="AD49" i="2"/>
  <c r="AT33" i="2"/>
  <c r="AQ36" i="3" s="1"/>
  <c r="Z7" i="2"/>
  <c r="AC12" i="2"/>
  <c r="Z42" i="2"/>
  <c r="AB10" i="2"/>
  <c r="Z52" i="2"/>
  <c r="Z37" i="2"/>
  <c r="AB17" i="2"/>
  <c r="AA48" i="2"/>
  <c r="AR48" i="2" s="1"/>
  <c r="AO51" i="3" s="1"/>
  <c r="Z30" i="2"/>
  <c r="AD21" i="2"/>
  <c r="AA23" i="2"/>
  <c r="AR23" i="2" s="1"/>
  <c r="AO26" i="3" s="1"/>
  <c r="AT34" i="2"/>
  <c r="AQ37" i="3" s="1"/>
  <c r="AQ47" i="2"/>
  <c r="AN50" i="3" s="1"/>
  <c r="Z29" i="2"/>
  <c r="AC18" i="2"/>
  <c r="Z27" i="2"/>
  <c r="AD15" i="2"/>
  <c r="AC22" i="2"/>
  <c r="AQ32" i="2"/>
  <c r="AN35" i="3" s="1"/>
  <c r="AQ52" i="2"/>
  <c r="AN55" i="3" s="1"/>
  <c r="AA45" i="2"/>
  <c r="AR45" i="2" s="1"/>
  <c r="AO48" i="3" s="1"/>
  <c r="AZ15" i="2"/>
  <c r="AB24" i="2"/>
  <c r="AA21" i="2"/>
  <c r="AR21" i="2" s="1"/>
  <c r="AO24" i="3" s="1"/>
  <c r="AT16" i="2"/>
  <c r="AQ19" i="3" s="1"/>
  <c r="AA15" i="2"/>
  <c r="AR15" i="2" s="1"/>
  <c r="AO18" i="3" s="1"/>
  <c r="AB49" i="2"/>
  <c r="AD33" i="2"/>
  <c r="AB22" i="2"/>
  <c r="AA12" i="2"/>
  <c r="AR12" i="2" s="1"/>
  <c r="AO15" i="3" s="1"/>
  <c r="Z11" i="2"/>
  <c r="AA10" i="2"/>
  <c r="AR10" i="2" s="1"/>
  <c r="AO13" i="3" s="1"/>
  <c r="AA37" i="2"/>
  <c r="AR37" i="2" s="1"/>
  <c r="AO40" i="3" s="1"/>
  <c r="Z17" i="2"/>
  <c r="AC30" i="2"/>
  <c r="AC21" i="2"/>
  <c r="AT23" i="2"/>
  <c r="AQ26" i="3" s="1"/>
  <c r="AC34" i="2"/>
  <c r="AC19" i="2"/>
  <c r="Z36" i="2"/>
  <c r="AB29" i="2"/>
  <c r="AT53" i="2"/>
  <c r="AQ56" i="3" s="1"/>
  <c r="AB9" i="2"/>
  <c r="AT27" i="2"/>
  <c r="AQ30" i="3" s="1"/>
  <c r="AC15" i="2"/>
  <c r="AT22" i="2"/>
  <c r="AQ25" i="3" s="1"/>
  <c r="AC45" i="2"/>
  <c r="AQ35" i="2"/>
  <c r="AN38" i="3" s="1"/>
  <c r="AA52" i="2"/>
  <c r="AR52" i="2" s="1"/>
  <c r="AO55" i="3" s="1"/>
  <c r="Z21" i="2"/>
  <c r="AC41" i="2"/>
  <c r="Z54" i="2"/>
  <c r="AD51" i="2"/>
  <c r="AA46" i="2"/>
  <c r="AR46" i="2" s="1"/>
  <c r="AO49" i="3" s="1"/>
  <c r="AQ38" i="2"/>
  <c r="AN41" i="3" s="1"/>
  <c r="AD31" i="2"/>
  <c r="Z16" i="2"/>
  <c r="Z15" i="2"/>
  <c r="Z33" i="2"/>
  <c r="AD22" i="2"/>
  <c r="AC7" i="2"/>
  <c r="AT42" i="2"/>
  <c r="AQ45" i="3" s="1"/>
  <c r="AB11" i="2"/>
  <c r="AD10" i="2"/>
  <c r="AC52" i="2"/>
  <c r="AA44" i="2"/>
  <c r="AR44" i="2" s="1"/>
  <c r="AO47" i="3" s="1"/>
  <c r="AC37" i="2"/>
  <c r="AC48" i="2"/>
  <c r="AQ30" i="2"/>
  <c r="AN33" i="3" s="1"/>
  <c r="AB14" i="2"/>
  <c r="Z34" i="2"/>
  <c r="AB19" i="2"/>
  <c r="AB47" i="2"/>
  <c r="AB36" i="2"/>
  <c r="AD29" i="2"/>
  <c r="AT9" i="2"/>
  <c r="AQ12" i="3" s="1"/>
  <c r="AC8" i="2"/>
  <c r="AQ9" i="2"/>
  <c r="AN12" i="3" s="1"/>
  <c r="AD41" i="2"/>
  <c r="AD43" i="2"/>
  <c r="AD45" i="2"/>
  <c r="AB28" i="2"/>
  <c r="X67" i="2"/>
  <c r="AT24" i="2"/>
  <c r="AQ27" i="3" s="1"/>
  <c r="Z26" i="2"/>
  <c r="AT14" i="2"/>
  <c r="AQ17" i="3" s="1"/>
  <c r="Z45" i="2"/>
  <c r="AQ50" i="2"/>
  <c r="AN53" i="3" s="1"/>
  <c r="AZ11" i="2"/>
  <c r="AC24" i="2"/>
  <c r="AA26" i="2"/>
  <c r="AR26" i="2" s="1"/>
  <c r="AO29" i="3" s="1"/>
  <c r="AC14" i="2"/>
  <c r="AQ51" i="2"/>
  <c r="AN54" i="3" s="1"/>
  <c r="AC43" i="2"/>
  <c r="AA28" i="2"/>
  <c r="AR28" i="2" s="1"/>
  <c r="AO31" i="3" s="1"/>
  <c r="X65" i="2"/>
  <c r="AP45" i="2"/>
  <c r="AM48" i="3" s="1"/>
  <c r="AT28" i="2"/>
  <c r="AQ31" i="3" s="1"/>
  <c r="AC50" i="2"/>
  <c r="AZ16" i="2"/>
  <c r="AZ12" i="2"/>
  <c r="AT26" i="2"/>
  <c r="AQ29" i="3" s="1"/>
  <c r="AA14" i="2"/>
  <c r="AR14" i="2" s="1"/>
  <c r="AO17" i="3" s="1"/>
  <c r="AQ41" i="2"/>
  <c r="AN44" i="3" s="1"/>
  <c r="Z43" i="2"/>
  <c r="Z50" i="2"/>
  <c r="AT56" i="2"/>
  <c r="AQ59" i="3" s="1"/>
  <c r="AZ8" i="2"/>
  <c r="Z24" i="2"/>
  <c r="AQ26" i="2"/>
  <c r="AN29" i="3" s="1"/>
  <c r="AQ17" i="2"/>
  <c r="AN20" i="3" s="1"/>
  <c r="Z14" i="2"/>
  <c r="Z41" i="2"/>
  <c r="AB43" i="2"/>
  <c r="AB50" i="2"/>
  <c r="AB45" i="2"/>
  <c r="AD50" i="2"/>
  <c r="AT46" i="2"/>
  <c r="AQ49" i="3" s="1"/>
  <c r="AB51" i="2"/>
  <c r="AT40" i="2"/>
  <c r="AQ43" i="3" s="1"/>
  <c r="AZ10" i="2"/>
  <c r="AD24" i="2"/>
  <c r="AT37" i="2"/>
  <c r="AQ40" i="3" s="1"/>
  <c r="AC26" i="2"/>
  <c r="AT39" i="2"/>
  <c r="AQ42" i="3" s="1"/>
  <c r="AA41" i="2"/>
  <c r="AR41" i="2" s="1"/>
  <c r="AO44" i="3" s="1"/>
  <c r="AA43" i="2"/>
  <c r="AR43" i="2" s="1"/>
  <c r="AO46" i="3" s="1"/>
  <c r="AA50" i="2"/>
  <c r="AR50" i="2" s="1"/>
  <c r="AO53" i="3" s="1"/>
  <c r="AZ7" i="2"/>
  <c r="AB26" i="2"/>
  <c r="AD14" i="2"/>
  <c r="AQ43" i="2"/>
  <c r="AN46" i="3" s="1"/>
  <c r="AT54" i="2"/>
  <c r="AQ57" i="3" s="1"/>
  <c r="AA51" i="2"/>
  <c r="AR51" i="2" s="1"/>
  <c r="AO54" i="3" s="1"/>
  <c r="AT45" i="2"/>
  <c r="AQ48" i="3" s="1"/>
  <c r="AC51" i="2"/>
  <c r="AQ45" i="2"/>
  <c r="AN48" i="3" s="1"/>
  <c r="AZ6" i="2"/>
  <c r="AA24" i="2"/>
  <c r="AR24" i="2" s="1"/>
  <c r="AO27" i="3" s="1"/>
  <c r="AD26" i="2"/>
  <c r="AB41" i="2"/>
  <c r="AT50" i="2"/>
  <c r="AQ53" i="3" s="1"/>
  <c r="AT38" i="2"/>
  <c r="AQ41" i="3" s="1"/>
  <c r="AT44" i="2"/>
  <c r="AQ47" i="3" s="1"/>
  <c r="AT30" i="2"/>
  <c r="AQ33" i="3" s="1"/>
  <c r="AB18" i="2"/>
  <c r="AA54" i="2"/>
  <c r="AR54" i="2" s="1"/>
  <c r="AO57" i="3" s="1"/>
  <c r="AQ28" i="2"/>
  <c r="AN31" i="3" s="1"/>
  <c r="AC9" i="2"/>
  <c r="AD27" i="2"/>
  <c r="AT29" i="2"/>
  <c r="AQ32" i="3" s="1"/>
  <c r="AA19" i="2"/>
  <c r="AR19" i="2" s="1"/>
  <c r="AO22" i="3" s="1"/>
  <c r="Z18" i="2"/>
  <c r="AP32" i="2"/>
  <c r="AM35" i="3" s="1"/>
  <c r="AQ8" i="2"/>
  <c r="AN11" i="3" s="1"/>
  <c r="Z9" i="2"/>
  <c r="AC28" i="2"/>
  <c r="AT49" i="2"/>
  <c r="AQ52" i="3" s="1"/>
  <c r="AT48" i="2"/>
  <c r="AQ51" i="3" s="1"/>
  <c r="X68" i="2"/>
  <c r="AD28" i="2"/>
  <c r="AX63" i="2"/>
  <c r="AX65" i="2" s="1"/>
  <c r="AP50" i="2"/>
  <c r="AM53" i="3" s="1"/>
  <c r="AQ53" i="2"/>
  <c r="AN56" i="3" s="1"/>
  <c r="Z28" i="2"/>
  <c r="X69" i="2"/>
  <c r="X66" i="2"/>
  <c r="AQ57" i="2"/>
  <c r="AP21" i="2"/>
  <c r="AM24" i="3" s="1"/>
  <c r="AP39" i="2"/>
  <c r="AM42" i="3" s="1"/>
  <c r="AT41" i="2"/>
  <c r="AQ44" i="3" s="1"/>
  <c r="AP6" i="2"/>
  <c r="AM9" i="3" s="1"/>
  <c r="AQ13" i="2"/>
  <c r="AN16" i="3" s="1"/>
  <c r="AQ23" i="2"/>
  <c r="AN26" i="3" s="1"/>
  <c r="AQ18" i="2"/>
  <c r="AN21" i="3" s="1"/>
  <c r="AP35" i="2"/>
  <c r="AM38" i="3" s="1"/>
  <c r="AQ11" i="2"/>
  <c r="AN14" i="3" s="1"/>
  <c r="AT43" i="2"/>
  <c r="AQ46" i="3" s="1"/>
  <c r="AQ12" i="2"/>
  <c r="AN15" i="3" s="1"/>
  <c r="AQ24" i="2"/>
  <c r="AN27" i="3" s="1"/>
  <c r="AQ19" i="2"/>
  <c r="AN22" i="3" s="1"/>
  <c r="AQ22" i="2"/>
  <c r="AN25" i="3" s="1"/>
  <c r="AQ14" i="2"/>
  <c r="AN17" i="3" s="1"/>
  <c r="AQ21" i="2"/>
  <c r="AN24" i="3" s="1"/>
  <c r="AQ25" i="2"/>
  <c r="AN28" i="3" s="1"/>
  <c r="AP44" i="2"/>
  <c r="AM47" i="3" s="1"/>
  <c r="AP36" i="2"/>
  <c r="AM39" i="3" s="1"/>
  <c r="AP54" i="2"/>
  <c r="AM57" i="3" s="1"/>
  <c r="AP51" i="2"/>
  <c r="AM54" i="3" s="1"/>
  <c r="AP31" i="2"/>
  <c r="AM34" i="3" s="1"/>
  <c r="AP41" i="2"/>
  <c r="AM44" i="3" s="1"/>
  <c r="AP43" i="2"/>
  <c r="AM46" i="3" s="1"/>
  <c r="AQ60" i="2"/>
  <c r="AP56" i="2"/>
  <c r="AM59" i="3" s="1"/>
  <c r="AP30" i="2"/>
  <c r="AM33" i="3" s="1"/>
  <c r="AP34" i="2"/>
  <c r="AM37" i="3" s="1"/>
  <c r="AP55" i="2"/>
  <c r="AM58" i="3" s="1"/>
  <c r="AP40" i="2"/>
  <c r="AM43" i="3" s="1"/>
  <c r="AP33" i="2"/>
  <c r="AM36" i="3" s="1"/>
  <c r="AP10" i="2"/>
  <c r="AM13" i="3" s="1"/>
  <c r="AP37" i="2"/>
  <c r="AM40" i="3" s="1"/>
  <c r="AP48" i="2"/>
  <c r="AM51" i="3" s="1"/>
  <c r="AP23" i="2"/>
  <c r="AM26" i="3" s="1"/>
  <c r="AP53" i="2"/>
  <c r="AM56" i="3" s="1"/>
  <c r="AP38" i="2"/>
  <c r="AM41" i="3" s="1"/>
  <c r="AP22" i="2"/>
  <c r="AM25" i="3" s="1"/>
  <c r="AP52" i="2"/>
  <c r="AM55" i="3" s="1"/>
  <c r="AP26" i="2"/>
  <c r="AM29" i="3" s="1"/>
  <c r="AP29" i="2"/>
  <c r="AM32" i="3" s="1"/>
  <c r="AT60" i="2"/>
  <c r="AT61" i="2"/>
  <c r="AP12" i="2"/>
  <c r="AM15" i="3" s="1"/>
  <c r="AP42" i="2"/>
  <c r="AM45" i="3" s="1"/>
  <c r="AP46" i="2"/>
  <c r="AM49" i="3" s="1"/>
  <c r="AT6" i="2"/>
  <c r="AT7" i="2"/>
  <c r="AQ10" i="3" s="1"/>
  <c r="AP27" i="2"/>
  <c r="AM30" i="3" s="1"/>
  <c r="AP28" i="2"/>
  <c r="AM31" i="3" s="1"/>
  <c r="AQ27" i="2"/>
  <c r="AN30" i="3" s="1"/>
  <c r="AT8" i="2"/>
  <c r="AQ11" i="3" s="1"/>
  <c r="AT51" i="2"/>
  <c r="AQ54" i="3" s="1"/>
  <c r="AP8" i="2"/>
  <c r="AM11" i="3" s="1"/>
  <c r="AP15" i="2"/>
  <c r="AM18" i="3" s="1"/>
  <c r="AP49" i="2"/>
  <c r="AM52" i="3" s="1"/>
  <c r="AP17" i="2"/>
  <c r="AM20" i="3" s="1"/>
  <c r="AP14" i="2"/>
  <c r="AM17" i="3" s="1"/>
  <c r="AP20" i="2"/>
  <c r="AM23" i="3" s="1"/>
  <c r="AP13" i="2"/>
  <c r="AM16" i="3" s="1"/>
  <c r="AP19" i="2"/>
  <c r="AM22" i="3" s="1"/>
  <c r="AP16" i="2"/>
  <c r="AM19" i="3" s="1"/>
  <c r="AP11" i="2"/>
  <c r="AM14" i="3" s="1"/>
  <c r="AP25" i="2"/>
  <c r="AM28" i="3" s="1"/>
  <c r="AP24" i="2"/>
  <c r="AM27" i="3" s="1"/>
  <c r="AP47" i="2"/>
  <c r="AM50" i="3" s="1"/>
  <c r="AT59" i="2"/>
  <c r="AT58" i="2"/>
  <c r="AB98" i="2" l="1"/>
  <c r="AB83" i="2"/>
  <c r="AB90" i="2"/>
  <c r="AB88" i="2"/>
  <c r="AB99" i="2"/>
  <c r="AB85" i="2"/>
  <c r="AB100" i="2"/>
  <c r="AB91" i="2"/>
  <c r="AB80" i="2"/>
  <c r="AB101" i="2"/>
  <c r="AB86" i="2"/>
  <c r="AB102" i="2"/>
  <c r="AB87" i="2"/>
  <c r="AB96" i="2"/>
  <c r="AB81" i="2"/>
  <c r="AB84" i="2"/>
  <c r="AB95" i="2"/>
  <c r="AB89" i="2"/>
  <c r="AB97" i="2"/>
  <c r="AB92" i="2"/>
  <c r="AB82" i="2"/>
  <c r="AB94" i="2"/>
  <c r="AB103" i="2"/>
  <c r="AB93" i="2"/>
  <c r="X70" i="2"/>
  <c r="AQ67" i="2"/>
  <c r="AQ68" i="2"/>
  <c r="AU66" i="2"/>
  <c r="AU65" i="2"/>
  <c r="AQ9" i="3"/>
  <c r="AQ65" i="2"/>
  <c r="AQ66" i="2"/>
  <c r="AB105" i="2" l="1"/>
  <c r="AU68" i="2"/>
  <c r="AQ69" i="2"/>
  <c r="H3665" i="11"/>
  <c r="I3593" i="11"/>
  <c r="H3421" i="11"/>
  <c r="H2359" i="11"/>
  <c r="G3749" i="11"/>
  <c r="J3014" i="11"/>
  <c r="J3730" i="11"/>
  <c r="J3134" i="11"/>
  <c r="J3022" i="11"/>
  <c r="I3330" i="11"/>
  <c r="E17" i="12"/>
  <c r="G3436" i="11"/>
  <c r="X87" i="12"/>
  <c r="F3233" i="11"/>
  <c r="I36" i="12"/>
  <c r="H3823" i="11"/>
  <c r="G3729" i="11"/>
  <c r="J3320" i="11"/>
  <c r="I3744" i="11"/>
  <c r="G3688" i="11"/>
  <c r="L50" i="12"/>
  <c r="J3118" i="11"/>
  <c r="G3824" i="11"/>
  <c r="H2416" i="11"/>
  <c r="K14" i="12"/>
  <c r="G3350" i="11"/>
  <c r="J3412" i="11"/>
  <c r="I3661" i="11"/>
  <c r="J2948" i="11"/>
  <c r="I91" i="12"/>
  <c r="X72" i="12"/>
  <c r="I3385" i="11"/>
  <c r="T20" i="12"/>
  <c r="U80" i="12"/>
  <c r="H3445" i="11"/>
  <c r="I3678" i="11"/>
  <c r="J3012" i="11"/>
  <c r="F3166" i="11"/>
  <c r="G3780" i="11"/>
  <c r="I43" i="12"/>
  <c r="F72" i="12"/>
  <c r="R22" i="12"/>
  <c r="J3442" i="11"/>
  <c r="H3817" i="11"/>
  <c r="F3838" i="11"/>
  <c r="J3746" i="11"/>
  <c r="G3791" i="11"/>
  <c r="G3866" i="11"/>
  <c r="J2930" i="11"/>
  <c r="W30" i="12"/>
  <c r="W27" i="12"/>
  <c r="E63" i="12"/>
  <c r="F3188" i="11"/>
  <c r="L27" i="12"/>
  <c r="W82" i="12"/>
  <c r="G3665" i="11"/>
  <c r="G3453" i="11"/>
  <c r="H3899" i="11"/>
  <c r="H2985" i="11"/>
  <c r="H3625" i="11"/>
  <c r="T79" i="12"/>
  <c r="I3587" i="11"/>
  <c r="W36" i="12"/>
  <c r="H3069" i="11"/>
  <c r="H2933" i="11"/>
  <c r="G3938" i="11"/>
  <c r="T89" i="12"/>
  <c r="R80" i="12"/>
  <c r="H3329" i="11"/>
  <c r="W41" i="12"/>
  <c r="G2820" i="11"/>
  <c r="G3428" i="11"/>
  <c r="J3619" i="11"/>
  <c r="F3841" i="11"/>
  <c r="X52" i="12"/>
  <c r="F3256" i="11"/>
  <c r="J3778" i="11"/>
  <c r="J3630" i="11"/>
  <c r="I3679" i="11"/>
  <c r="I3425" i="11"/>
  <c r="G3396" i="11"/>
  <c r="R73" i="12"/>
  <c r="F3112" i="11"/>
  <c r="J3628" i="11"/>
  <c r="I50" i="12"/>
  <c r="H3485" i="11"/>
  <c r="L12" i="12"/>
  <c r="I3122" i="11"/>
  <c r="N9" i="12"/>
  <c r="G3990" i="11"/>
  <c r="I3565" i="11"/>
  <c r="X46" i="12"/>
  <c r="R11" i="12"/>
  <c r="T36" i="12"/>
  <c r="J3863" i="11"/>
  <c r="J3832" i="11"/>
  <c r="I3072" i="11"/>
  <c r="F21" i="12"/>
  <c r="J3942" i="11"/>
  <c r="G3404" i="11"/>
  <c r="H3401" i="11"/>
  <c r="X79" i="12"/>
  <c r="I3319" i="11"/>
  <c r="F3240" i="11"/>
  <c r="F14" i="12"/>
  <c r="I3393" i="11"/>
  <c r="G3944" i="11"/>
  <c r="G3632" i="11"/>
  <c r="J3274" i="11"/>
  <c r="H3641" i="11"/>
  <c r="I3906" i="11"/>
  <c r="J3748" i="11"/>
  <c r="J2970" i="11"/>
  <c r="H3510" i="11"/>
  <c r="G3513" i="11"/>
  <c r="G84" i="12"/>
  <c r="H3397" i="11"/>
  <c r="G3458" i="11"/>
  <c r="F2971" i="11"/>
  <c r="K65" i="12"/>
  <c r="I72" i="12"/>
  <c r="I3653" i="11"/>
  <c r="I3883" i="11"/>
  <c r="F2993" i="11"/>
  <c r="I3949" i="11"/>
  <c r="G3667" i="11"/>
  <c r="G3584" i="11"/>
  <c r="G3809" i="11"/>
  <c r="F3264" i="11"/>
  <c r="I3449" i="11"/>
  <c r="X88" i="12"/>
  <c r="H3993" i="11"/>
  <c r="I3975" i="11"/>
  <c r="I3318" i="11"/>
  <c r="G3984" i="11"/>
  <c r="G3542" i="11"/>
  <c r="H3721" i="11"/>
  <c r="V35" i="12"/>
  <c r="I9" i="12"/>
  <c r="W61" i="12"/>
  <c r="G3640" i="11"/>
  <c r="J3192" i="11"/>
  <c r="I3881" i="11"/>
  <c r="K79" i="12"/>
  <c r="I3002" i="11"/>
  <c r="H3985" i="11"/>
  <c r="G3930" i="11"/>
  <c r="I70" i="12"/>
  <c r="F3672" i="11"/>
  <c r="I3386" i="11"/>
  <c r="H3941" i="11"/>
  <c r="F3900" i="11"/>
  <c r="I3439" i="11"/>
  <c r="E91" i="12"/>
  <c r="I65" i="12"/>
  <c r="G61" i="12"/>
  <c r="W20" i="12"/>
  <c r="J3366" i="11"/>
  <c r="I3622" i="11"/>
  <c r="J3911" i="11"/>
  <c r="H4001" i="11"/>
  <c r="F3896" i="11"/>
  <c r="F2575" i="11"/>
  <c r="G3960" i="11"/>
  <c r="S23" i="12"/>
  <c r="W67" i="12"/>
  <c r="I3870" i="11"/>
  <c r="J3583" i="11"/>
  <c r="G3831" i="11"/>
  <c r="K90" i="12"/>
  <c r="G3484" i="11"/>
  <c r="G3949" i="11"/>
  <c r="J3654" i="11"/>
  <c r="J3822" i="11"/>
  <c r="T78" i="12"/>
  <c r="F2940" i="11"/>
  <c r="L55" i="12"/>
  <c r="J2944" i="11"/>
  <c r="I76" i="12"/>
  <c r="I3579" i="11"/>
  <c r="I3950" i="11"/>
  <c r="V42" i="12"/>
  <c r="H3909" i="11"/>
  <c r="E55" i="12"/>
  <c r="J3958" i="11"/>
  <c r="J3234" i="11"/>
  <c r="J3567" i="11"/>
  <c r="I27" i="12"/>
  <c r="G3732" i="11"/>
  <c r="G3456" i="11"/>
  <c r="I3484" i="11"/>
  <c r="T50" i="12"/>
  <c r="Y80" i="12"/>
  <c r="E71" i="12"/>
  <c r="G46" i="12"/>
  <c r="J3316" i="11"/>
  <c r="J3854" i="11"/>
  <c r="G3348" i="11"/>
  <c r="I34" i="12"/>
  <c r="U17" i="12"/>
  <c r="J2926" i="11"/>
  <c r="E81" i="12"/>
  <c r="S16" i="12"/>
  <c r="F3452" i="11"/>
  <c r="G3559" i="11"/>
  <c r="I6" i="12"/>
  <c r="K54" i="12"/>
  <c r="K87" i="12"/>
  <c r="G3957" i="11"/>
  <c r="I3381" i="11"/>
  <c r="E33" i="12"/>
  <c r="F3348" i="11"/>
  <c r="X32" i="12"/>
  <c r="F3496" i="11"/>
  <c r="T12" i="12"/>
  <c r="H3083" i="11"/>
  <c r="W51" i="12"/>
  <c r="F3656" i="11"/>
  <c r="G3810" i="11"/>
  <c r="H3954" i="11"/>
  <c r="S27" i="12"/>
  <c r="V29" i="12"/>
  <c r="I3890" i="11"/>
  <c r="H3842" i="11"/>
  <c r="H3946" i="11"/>
  <c r="H49" i="12"/>
  <c r="F3541" i="11"/>
  <c r="G57" i="12"/>
  <c r="I3401" i="11"/>
  <c r="I19" i="12"/>
  <c r="H3845" i="11"/>
  <c r="J3580" i="11"/>
  <c r="J3790" i="11"/>
  <c r="G3488" i="11"/>
  <c r="L52" i="12"/>
  <c r="K23" i="12"/>
  <c r="F3685" i="11"/>
  <c r="I3874" i="11"/>
  <c r="F3786" i="11"/>
  <c r="H2447" i="11"/>
  <c r="J3671" i="11"/>
  <c r="V83" i="12"/>
  <c r="F3562" i="11"/>
  <c r="F3633" i="11"/>
  <c r="J3198" i="11"/>
  <c r="F2341" i="11"/>
  <c r="F3945" i="11"/>
  <c r="G39" i="12"/>
  <c r="G3697" i="11"/>
  <c r="I3999" i="11"/>
  <c r="H3892" i="11"/>
  <c r="J3222" i="11"/>
  <c r="E27" i="12"/>
  <c r="I3307" i="11"/>
  <c r="I3873" i="11"/>
  <c r="V49" i="12"/>
  <c r="F3360" i="11"/>
  <c r="H3189" i="11"/>
  <c r="G25" i="12"/>
  <c r="G3952" i="11"/>
  <c r="S13" i="12"/>
  <c r="U73" i="12"/>
  <c r="S55" i="12"/>
  <c r="J3751" i="11"/>
  <c r="R21" i="12"/>
  <c r="H3474" i="11"/>
  <c r="G48" i="12"/>
  <c r="I3893" i="11"/>
  <c r="H3077" i="11"/>
  <c r="I3662" i="11"/>
  <c r="J3898" i="11"/>
  <c r="G3989" i="11"/>
  <c r="J3082" i="11"/>
  <c r="F55" i="12"/>
  <c r="F3022" i="11"/>
  <c r="R54" i="12"/>
  <c r="T76" i="12"/>
  <c r="I3739" i="11"/>
  <c r="F3766" i="11"/>
  <c r="G3848" i="11"/>
  <c r="X33" i="12"/>
  <c r="G82" i="12"/>
  <c r="G67" i="12"/>
  <c r="U81" i="12"/>
  <c r="H3669" i="11"/>
  <c r="H3613" i="11"/>
  <c r="S15" i="12"/>
  <c r="X73" i="12"/>
  <c r="I3443" i="11"/>
  <c r="R24" i="12"/>
  <c r="I3566" i="11"/>
  <c r="H3843" i="11"/>
  <c r="T40" i="12"/>
  <c r="W55" i="12"/>
  <c r="H3834" i="11"/>
  <c r="G44" i="12"/>
  <c r="J3374" i="11"/>
  <c r="F81" i="12"/>
  <c r="V18" i="12"/>
  <c r="I3931" i="11"/>
  <c r="R28" i="12"/>
  <c r="F2960" i="11"/>
  <c r="F3870" i="11"/>
  <c r="G3621" i="11"/>
  <c r="I3461" i="11"/>
  <c r="F3642" i="11"/>
  <c r="G10" i="12"/>
  <c r="I3477" i="11"/>
  <c r="G3968" i="11"/>
  <c r="I3474" i="11"/>
  <c r="J3966" i="11"/>
  <c r="I35" i="12"/>
  <c r="H82" i="12"/>
  <c r="I3482" i="11"/>
  <c r="J3402" i="11"/>
  <c r="J3699" i="11"/>
  <c r="I89" i="12"/>
  <c r="K85" i="12"/>
  <c r="K34" i="12"/>
  <c r="V48" i="12"/>
  <c r="W79" i="12"/>
  <c r="V61" i="12"/>
  <c r="R45" i="12"/>
  <c r="E25" i="12"/>
  <c r="S39" i="12"/>
  <c r="F3530" i="11"/>
  <c r="H3505" i="11"/>
  <c r="R6" i="12"/>
  <c r="F2514" i="11"/>
  <c r="T5" i="12"/>
  <c r="U43" i="12"/>
  <c r="J2918" i="11"/>
  <c r="G3184" i="11"/>
  <c r="G71" i="12"/>
  <c r="J3622" i="11"/>
  <c r="J3575" i="11"/>
  <c r="F3497" i="11"/>
  <c r="I3573" i="11"/>
  <c r="K73" i="12"/>
  <c r="J3294" i="11"/>
  <c r="G3690" i="11"/>
  <c r="J42" i="12"/>
  <c r="H85" i="12"/>
  <c r="G3617" i="11"/>
  <c r="J3819" i="11"/>
  <c r="J2980" i="11"/>
  <c r="I3645" i="11"/>
  <c r="T82" i="12"/>
  <c r="H3005" i="11"/>
  <c r="H3525" i="11"/>
  <c r="I2994" i="11"/>
  <c r="H3961" i="11"/>
  <c r="F3210" i="11"/>
  <c r="W83" i="12"/>
  <c r="F3604" i="11"/>
  <c r="W77" i="12"/>
  <c r="I3525" i="11"/>
  <c r="F3796" i="11"/>
  <c r="J3788" i="11"/>
  <c r="H3963" i="11"/>
  <c r="I3359" i="11"/>
  <c r="G3882" i="11"/>
  <c r="R32" i="12"/>
  <c r="G3528" i="11"/>
  <c r="I3747" i="11"/>
  <c r="G3993" i="11"/>
  <c r="H3681" i="11"/>
  <c r="X36" i="12"/>
  <c r="J3474" i="11"/>
  <c r="H3157" i="11"/>
  <c r="F3836" i="11"/>
  <c r="J2976" i="11"/>
  <c r="I3929" i="11"/>
  <c r="I3837" i="11"/>
  <c r="I3410" i="11"/>
  <c r="J3482" i="11"/>
  <c r="U77" i="12"/>
  <c r="G3768" i="11"/>
  <c r="I26" i="12"/>
  <c r="J3646" i="11"/>
  <c r="F39" i="12"/>
  <c r="G3578" i="11"/>
  <c r="G3785" i="11"/>
  <c r="H3442" i="11"/>
  <c r="T77" i="12"/>
  <c r="J3787" i="11"/>
  <c r="H3997" i="11"/>
  <c r="G3417" i="11"/>
  <c r="G3832" i="11"/>
  <c r="F3262" i="11"/>
  <c r="G3319" i="11"/>
  <c r="H3411" i="11"/>
  <c r="J38" i="12"/>
  <c r="G3916" i="11"/>
  <c r="G3622" i="11"/>
  <c r="H3507" i="11"/>
  <c r="G3416" i="11"/>
  <c r="F27" i="12"/>
  <c r="G2958" i="11"/>
  <c r="G3432" i="11"/>
  <c r="I3978" i="11"/>
  <c r="I3689" i="11"/>
  <c r="I3654" i="11"/>
  <c r="I62" i="12"/>
  <c r="T88" i="12"/>
  <c r="L57" i="12"/>
  <c r="G3346" i="11"/>
  <c r="R13" i="12"/>
  <c r="T53" i="12"/>
  <c r="W69" i="12"/>
  <c r="H3049" i="11"/>
  <c r="H3217" i="11"/>
  <c r="H3623" i="11"/>
  <c r="G3914" i="11"/>
  <c r="E49" i="12"/>
  <c r="J3903" i="11"/>
  <c r="X23" i="12"/>
  <c r="F31" i="12"/>
  <c r="K74" i="12"/>
  <c r="F3056" i="11"/>
  <c r="I86" i="12"/>
  <c r="G3873" i="11"/>
  <c r="S18" i="12"/>
  <c r="T29" i="12"/>
  <c r="G64" i="12"/>
  <c r="F90" i="12"/>
  <c r="I3777" i="11"/>
  <c r="H3862" i="11"/>
  <c r="F3921" i="11"/>
  <c r="J3018" i="11"/>
  <c r="E67" i="12"/>
  <c r="W32" i="12"/>
  <c r="F2281" i="11"/>
  <c r="X65" i="12"/>
  <c r="H3611" i="11"/>
  <c r="J3314" i="11"/>
  <c r="I3591" i="11"/>
  <c r="K80" i="12"/>
  <c r="H3237" i="11"/>
  <c r="I24" i="12"/>
  <c r="F24" i="12"/>
  <c r="R68" i="12"/>
  <c r="F3088" i="11"/>
  <c r="G3477" i="11"/>
  <c r="L84" i="12"/>
  <c r="G3504" i="11"/>
  <c r="G3384" i="11"/>
  <c r="F3809" i="11"/>
  <c r="G3760" i="11"/>
  <c r="H3286" i="11"/>
  <c r="J3173" i="11"/>
  <c r="Y72" i="12"/>
  <c r="S32" i="12"/>
  <c r="W76" i="12"/>
  <c r="G3865" i="11"/>
  <c r="I83" i="12"/>
  <c r="H16" i="12"/>
  <c r="I3333" i="11"/>
  <c r="T32" i="12"/>
  <c r="V31" i="12"/>
  <c r="F3740" i="11"/>
  <c r="H2711" i="11"/>
  <c r="G3468" i="11"/>
  <c r="I3436" i="11"/>
  <c r="I3737" i="11"/>
  <c r="F3984" i="11"/>
  <c r="G3440" i="11"/>
  <c r="J81" i="12"/>
  <c r="K70" i="12"/>
  <c r="G3096" i="11"/>
  <c r="U88" i="12"/>
  <c r="X15" i="12"/>
  <c r="R65" i="12"/>
  <c r="I29" i="12"/>
  <c r="V87" i="12"/>
  <c r="G3676" i="11"/>
  <c r="U89" i="12"/>
  <c r="I3717" i="11"/>
  <c r="F2944" i="11"/>
  <c r="H3149" i="11"/>
  <c r="X45" i="12"/>
  <c r="J46" i="12"/>
  <c r="G29" i="12"/>
  <c r="I3925" i="11"/>
  <c r="X75" i="12"/>
  <c r="H3621" i="11"/>
  <c r="H3337" i="11"/>
  <c r="H3047" i="11"/>
  <c r="K69" i="12"/>
  <c r="F2173" i="11"/>
  <c r="F2906" i="11"/>
  <c r="J26" i="12"/>
  <c r="F3552" i="11"/>
  <c r="J3839" i="11"/>
  <c r="X81" i="12"/>
  <c r="J3398" i="11"/>
  <c r="H3051" i="11"/>
  <c r="H3793" i="11"/>
  <c r="H3837" i="11"/>
  <c r="S5" i="12"/>
  <c r="F3862" i="11"/>
  <c r="E68" i="12"/>
  <c r="H3829" i="11"/>
  <c r="E70" i="12"/>
  <c r="X27" i="12"/>
  <c r="H3019" i="11"/>
  <c r="I22" i="12"/>
  <c r="I3108" i="11"/>
  <c r="J3466" i="11"/>
  <c r="I2985" i="11"/>
  <c r="H40" i="12"/>
  <c r="I3366" i="11"/>
  <c r="G3408" i="11"/>
  <c r="I3395" i="11"/>
  <c r="I3021" i="11"/>
  <c r="R16" i="12"/>
  <c r="H3763" i="11"/>
  <c r="I3973" i="11"/>
  <c r="J3960" i="11"/>
  <c r="I3907" i="11"/>
  <c r="J3915" i="11"/>
  <c r="I3838" i="11"/>
  <c r="F2956" i="11"/>
  <c r="H3809" i="11"/>
  <c r="G65" i="12"/>
  <c r="F3412" i="11"/>
  <c r="K55" i="12"/>
  <c r="F3388" i="11"/>
  <c r="J3715" i="11"/>
  <c r="K39" i="12"/>
  <c r="F3518" i="11"/>
  <c r="F3505" i="11"/>
  <c r="E40" i="12"/>
  <c r="I73" i="12"/>
  <c r="H38" i="12"/>
  <c r="V46" i="12"/>
  <c r="F3325" i="11"/>
  <c r="I3958" i="11"/>
  <c r="U74" i="12"/>
  <c r="F2916" i="11"/>
  <c r="F3333" i="11"/>
  <c r="H3789" i="11"/>
  <c r="F2569" i="11"/>
  <c r="H3571" i="11"/>
  <c r="U70" i="12"/>
  <c r="I3933" i="11"/>
  <c r="K48" i="12"/>
  <c r="X18" i="12"/>
  <c r="J3988" i="11"/>
  <c r="T19" i="12"/>
  <c r="U49" i="12"/>
  <c r="F3622" i="11"/>
  <c r="I3989" i="11"/>
  <c r="G3590" i="11"/>
  <c r="J3810" i="11"/>
  <c r="U76" i="12"/>
  <c r="I3517" i="11"/>
  <c r="J3655" i="11"/>
  <c r="G3612" i="11"/>
  <c r="J3844" i="11"/>
  <c r="F61" i="12"/>
  <c r="R36" i="12"/>
  <c r="X80" i="12"/>
  <c r="K31" i="12"/>
  <c r="J3934" i="11"/>
  <c r="U66" i="12"/>
  <c r="G3708" i="11"/>
  <c r="H3121" i="11"/>
  <c r="I3428" i="11"/>
  <c r="G33" i="12"/>
  <c r="F3636" i="11"/>
  <c r="H3947" i="11"/>
  <c r="I3965" i="11"/>
  <c r="I3430" i="11"/>
  <c r="G3981" i="11"/>
  <c r="G3928" i="11"/>
  <c r="J57" i="12"/>
  <c r="G3888" i="11"/>
  <c r="F3228" i="11"/>
  <c r="H2953" i="11"/>
  <c r="U41" i="12"/>
  <c r="J2635" i="11"/>
  <c r="I3602" i="11"/>
  <c r="I3853" i="11"/>
  <c r="F2437" i="11"/>
  <c r="J3982" i="11"/>
  <c r="S58" i="12"/>
  <c r="R44" i="12"/>
  <c r="W26" i="12"/>
  <c r="F82" i="12"/>
  <c r="W86" i="12"/>
  <c r="G2670" i="11"/>
  <c r="W65" i="12"/>
  <c r="G3672" i="11"/>
  <c r="G17" i="12"/>
  <c r="H3761" i="11"/>
  <c r="F3276" i="11"/>
  <c r="H3938" i="11"/>
  <c r="U40" i="12"/>
  <c r="F3565" i="11"/>
  <c r="F3266" i="11"/>
  <c r="F3843" i="11"/>
  <c r="K81" i="12"/>
  <c r="J3122" i="11"/>
  <c r="I3986" i="11"/>
  <c r="F80" i="12"/>
  <c r="T69" i="12"/>
  <c r="J22" i="12"/>
  <c r="E59" i="12"/>
  <c r="G3908" i="11"/>
  <c r="S61" i="12"/>
  <c r="J3896" i="11"/>
  <c r="J2950" i="11"/>
  <c r="I3683" i="11"/>
  <c r="I3101" i="11"/>
  <c r="F3544" i="11"/>
  <c r="R87" i="12"/>
  <c r="J3762" i="11"/>
  <c r="G3817" i="11"/>
  <c r="I3373" i="11"/>
  <c r="G3677" i="11"/>
  <c r="G3613" i="11"/>
  <c r="H1969" i="11"/>
  <c r="H2961" i="11"/>
  <c r="I3491" i="11"/>
  <c r="G3616" i="11"/>
  <c r="G3880" i="11"/>
  <c r="F3270" i="11"/>
  <c r="G3646" i="11"/>
  <c r="F3536" i="11"/>
  <c r="G3650" i="11"/>
  <c r="I3810" i="11"/>
  <c r="F3902" i="11"/>
  <c r="T71" i="12"/>
  <c r="H23" i="12"/>
  <c r="S46" i="12"/>
  <c r="J47" i="12"/>
  <c r="G3925" i="11"/>
  <c r="J2684" i="11"/>
  <c r="I3886" i="11"/>
  <c r="F57" i="12"/>
  <c r="U72" i="12"/>
  <c r="J3696" i="11"/>
  <c r="H3617" i="11"/>
  <c r="H10" i="12"/>
  <c r="I3981" i="11"/>
  <c r="H3009" i="11"/>
  <c r="F3592" i="11"/>
  <c r="U15" i="12"/>
  <c r="R56" i="12"/>
  <c r="I3374" i="11"/>
  <c r="X77" i="12"/>
  <c r="F2727" i="11"/>
  <c r="G3360" i="11"/>
  <c r="L89" i="12"/>
  <c r="J41" i="12"/>
  <c r="J3894" i="11"/>
  <c r="J3930" i="11"/>
  <c r="J3752" i="11"/>
  <c r="G3827" i="11"/>
  <c r="I3128" i="11"/>
  <c r="J3514" i="11"/>
  <c r="H3349" i="11"/>
  <c r="F58" i="12"/>
  <c r="I3561" i="11"/>
  <c r="I3631" i="11"/>
  <c r="K21" i="12"/>
  <c r="F3754" i="11"/>
  <c r="G3438" i="11"/>
  <c r="I3921" i="11"/>
  <c r="G73" i="12"/>
  <c r="H3951" i="11"/>
  <c r="H12" i="12"/>
  <c r="H2882" i="11"/>
  <c r="G3744" i="11"/>
  <c r="R72" i="12"/>
  <c r="I3601" i="11"/>
  <c r="H2617" i="11"/>
  <c r="J3899" i="11"/>
  <c r="I3629" i="11"/>
  <c r="G3756" i="11"/>
  <c r="G3962" i="11"/>
  <c r="F53" i="12"/>
  <c r="J61" i="12"/>
  <c r="F2900" i="11"/>
  <c r="V7" i="12"/>
  <c r="J3880" i="11"/>
  <c r="F3076" i="11"/>
  <c r="F17" i="12"/>
  <c r="F3194" i="11"/>
  <c r="H3233" i="11"/>
  <c r="J21" i="12"/>
  <c r="F3828" i="11"/>
  <c r="X58" i="12"/>
  <c r="E72" i="12"/>
  <c r="J3218" i="11"/>
  <c r="J3617" i="11"/>
  <c r="R61" i="12"/>
  <c r="G68" i="12"/>
  <c r="J3555" i="11"/>
  <c r="I3490" i="11"/>
  <c r="F2548" i="11"/>
  <c r="H3679" i="11"/>
  <c r="F3749" i="11"/>
  <c r="G3364" i="11"/>
  <c r="H3573" i="11"/>
  <c r="G3380" i="11"/>
  <c r="I3577" i="11"/>
  <c r="G3997" i="11"/>
  <c r="H3661" i="11"/>
  <c r="G3906" i="11"/>
  <c r="V90" i="12"/>
  <c r="F2254" i="11"/>
  <c r="J72" i="12"/>
  <c r="F3765" i="11"/>
  <c r="H3241" i="11"/>
  <c r="I3783" i="11"/>
  <c r="G3124" i="11"/>
  <c r="F3385" i="11"/>
  <c r="J30" i="12"/>
  <c r="H3929" i="11"/>
  <c r="I3421" i="11"/>
  <c r="F2226" i="11"/>
  <c r="F3406" i="11"/>
  <c r="W49" i="12"/>
  <c r="G3478" i="11"/>
  <c r="G31" i="12"/>
  <c r="I3721" i="11"/>
  <c r="J3098" i="11"/>
  <c r="U16" i="12"/>
  <c r="L24" i="12"/>
  <c r="X90" i="12"/>
  <c r="S83" i="12"/>
  <c r="F3649" i="11"/>
  <c r="V79" i="12"/>
  <c r="S36" i="12"/>
  <c r="H2719" i="11"/>
  <c r="F2127" i="11"/>
  <c r="I3345" i="11"/>
  <c r="H2945" i="11"/>
  <c r="F3844" i="11"/>
  <c r="I3583" i="11"/>
  <c r="I59" i="12"/>
  <c r="K66" i="12"/>
  <c r="G3512" i="11"/>
  <c r="J3471" i="11"/>
  <c r="U45" i="12"/>
  <c r="K27" i="12"/>
  <c r="F3372" i="11"/>
  <c r="H3151" i="11"/>
  <c r="H3381" i="11"/>
  <c r="K22" i="12"/>
  <c r="F3884" i="11"/>
  <c r="G3784" i="11"/>
  <c r="I3549" i="11"/>
  <c r="G58" i="12"/>
  <c r="F3648" i="11"/>
  <c r="H3065" i="11"/>
  <c r="X78" i="12"/>
  <c r="X63" i="12"/>
  <c r="V54" i="12"/>
  <c r="I61" i="12"/>
  <c r="J3712" i="11"/>
  <c r="H2730" i="11"/>
  <c r="R19" i="12"/>
  <c r="Y24" i="12"/>
  <c r="S53" i="12"/>
  <c r="H3734" i="11"/>
  <c r="F3956" i="11"/>
  <c r="J3747" i="11"/>
  <c r="H17" i="12"/>
  <c r="H3187" i="11"/>
  <c r="G3892" i="11"/>
  <c r="I3513" i="11"/>
  <c r="H3155" i="11"/>
  <c r="F49" i="12"/>
  <c r="H2506" i="11"/>
  <c r="I3349" i="11"/>
  <c r="I3762" i="11"/>
  <c r="F3096" i="11"/>
  <c r="T81" i="12"/>
  <c r="G2859" i="11"/>
  <c r="V8" i="12"/>
  <c r="I3713" i="11"/>
  <c r="J3943" i="11"/>
  <c r="J3390" i="11"/>
  <c r="F37" i="12"/>
  <c r="F2059" i="11"/>
  <c r="G3588" i="11"/>
  <c r="J78" i="12"/>
  <c r="X44" i="12"/>
  <c r="F20" i="12"/>
  <c r="J3278" i="11"/>
  <c r="I3457" i="11"/>
  <c r="X76" i="12"/>
  <c r="E80" i="12"/>
  <c r="G3994" i="11"/>
  <c r="T42" i="12"/>
  <c r="H3081" i="11"/>
  <c r="E29" i="12"/>
  <c r="H3574" i="11"/>
  <c r="S7" i="12"/>
  <c r="J3416" i="11"/>
  <c r="T23" i="12"/>
  <c r="I3124" i="11"/>
  <c r="J3850" i="11"/>
  <c r="X21" i="12"/>
  <c r="J3368" i="11"/>
  <c r="V88" i="12"/>
  <c r="J49" i="12"/>
  <c r="F3624" i="11"/>
  <c r="X70" i="12"/>
  <c r="J3246" i="11"/>
  <c r="L63" i="12"/>
  <c r="T66" i="12"/>
  <c r="G3277" i="11"/>
  <c r="J2988" i="11"/>
  <c r="Y37" i="12"/>
  <c r="H3520" i="11"/>
  <c r="G2671" i="11"/>
  <c r="S48" i="12"/>
  <c r="I28" i="12"/>
  <c r="G3418" i="11"/>
  <c r="J3574" i="11"/>
  <c r="U79" i="12"/>
  <c r="F60" i="12"/>
  <c r="I3382" i="11"/>
  <c r="U12" i="12"/>
  <c r="G3582" i="11"/>
  <c r="G3076" i="11"/>
  <c r="H3365" i="11"/>
  <c r="I3809" i="11"/>
  <c r="S49" i="12"/>
  <c r="I3655" i="11"/>
  <c r="V24" i="12"/>
  <c r="J3430" i="11"/>
  <c r="V22" i="12"/>
  <c r="H3367" i="11"/>
  <c r="F2233" i="11"/>
  <c r="J3952" i="11"/>
  <c r="S17" i="12"/>
  <c r="V47" i="12"/>
  <c r="K18" i="12"/>
  <c r="K56" i="12"/>
  <c r="I3234" i="11"/>
  <c r="G3680" i="11"/>
  <c r="J3986" i="11"/>
  <c r="G3099" i="11"/>
  <c r="G3435" i="11"/>
  <c r="V44" i="12"/>
  <c r="I2874" i="11"/>
  <c r="I3305" i="11"/>
  <c r="H3933" i="11"/>
  <c r="I55" i="12"/>
  <c r="R31" i="12"/>
  <c r="I3779" i="11"/>
  <c r="J3242" i="11"/>
  <c r="U38" i="12"/>
  <c r="J3679" i="11"/>
  <c r="J4001" i="11"/>
  <c r="G3843" i="11"/>
  <c r="J3140" i="11"/>
  <c r="I3901" i="11"/>
  <c r="J3907" i="11"/>
  <c r="G3533" i="11"/>
  <c r="G3320" i="11"/>
  <c r="F3908" i="11"/>
  <c r="J3535" i="11"/>
  <c r="X66" i="12"/>
  <c r="J3270" i="11"/>
  <c r="R81" i="12"/>
  <c r="I3467" i="11"/>
  <c r="G3841" i="11"/>
  <c r="I2591" i="11"/>
  <c r="G91" i="12"/>
  <c r="J3723" i="11"/>
  <c r="F44" i="12"/>
  <c r="R55" i="12"/>
  <c r="H3813" i="11"/>
  <c r="G4004" i="11"/>
  <c r="G4003" i="11"/>
  <c r="X47" i="12"/>
  <c r="J3750" i="11"/>
  <c r="J3735" i="11"/>
  <c r="K26" i="12"/>
  <c r="I3531" i="11"/>
  <c r="F3545" i="11"/>
  <c r="H3790" i="11"/>
  <c r="U82" i="12"/>
  <c r="U28" i="12"/>
  <c r="J66" i="12"/>
  <c r="J3310" i="11"/>
  <c r="H3509" i="11"/>
  <c r="G3625" i="11"/>
  <c r="Y78" i="12"/>
  <c r="R20" i="12"/>
  <c r="G3325" i="11"/>
  <c r="G3227" i="11"/>
  <c r="I3454" i="11"/>
  <c r="F3860" i="11"/>
  <c r="Y76" i="12"/>
  <c r="R18" i="12"/>
  <c r="J3062" i="11"/>
  <c r="L49" i="12"/>
  <c r="F3019" i="11"/>
  <c r="L39" i="12"/>
  <c r="F3520" i="11"/>
  <c r="H3886" i="11"/>
  <c r="I3885" i="11"/>
  <c r="J3490" i="11"/>
  <c r="X84" i="12"/>
  <c r="I3501" i="11"/>
  <c r="G3828" i="11"/>
  <c r="G3683" i="11"/>
  <c r="I82" i="12"/>
  <c r="F3071" i="11"/>
  <c r="J3999" i="11"/>
  <c r="T57" i="12"/>
  <c r="G3886" i="11"/>
  <c r="F38" i="12"/>
  <c r="G3996" i="11"/>
  <c r="J3446" i="11"/>
  <c r="G3558" i="11"/>
  <c r="H2889" i="11"/>
  <c r="J3754" i="11"/>
  <c r="I3712" i="11"/>
  <c r="V53" i="12"/>
  <c r="G34" i="12"/>
  <c r="K42" i="12"/>
  <c r="J53" i="12"/>
  <c r="G3752" i="11"/>
  <c r="I3731" i="11"/>
  <c r="J3923" i="11"/>
  <c r="H67" i="12"/>
  <c r="G3852" i="11"/>
  <c r="F3036" i="11"/>
  <c r="J2743" i="11"/>
  <c r="R51" i="12"/>
  <c r="G3657" i="11"/>
  <c r="V60" i="12"/>
  <c r="G3969" i="11"/>
  <c r="H3598" i="11"/>
  <c r="G3668" i="11"/>
  <c r="J3170" i="11"/>
  <c r="G90" i="12"/>
  <c r="G3497" i="11"/>
  <c r="H3103" i="11"/>
  <c r="J3518" i="11"/>
  <c r="H3041" i="11"/>
  <c r="J3742" i="11"/>
  <c r="G3706" i="11"/>
  <c r="J3208" i="11"/>
  <c r="E56" i="12"/>
  <c r="I3325" i="11"/>
  <c r="G53" i="12"/>
  <c r="I3669" i="11"/>
  <c r="J3587" i="11"/>
  <c r="F3784" i="11"/>
  <c r="F3038" i="11"/>
  <c r="G3912" i="11"/>
  <c r="S86" i="12"/>
  <c r="F83" i="12"/>
  <c r="H3585" i="11"/>
  <c r="J4000" i="11"/>
  <c r="J3439" i="11"/>
  <c r="V21" i="12"/>
  <c r="F7" i="12"/>
  <c r="E13" i="12"/>
  <c r="F3705" i="11"/>
  <c r="I3496" i="11"/>
  <c r="I3673" i="11"/>
  <c r="T80" i="12"/>
  <c r="F2910" i="11"/>
  <c r="G3757" i="11"/>
  <c r="G3344" i="11"/>
  <c r="I3915" i="11"/>
  <c r="J3211" i="11"/>
  <c r="H3321" i="11"/>
  <c r="K62" i="12"/>
  <c r="G3946" i="11"/>
  <c r="G3844" i="11"/>
  <c r="S88" i="12"/>
  <c r="G3356" i="11"/>
  <c r="F3094" i="11"/>
  <c r="K86" i="12"/>
  <c r="G3460" i="11"/>
  <c r="H3385" i="11"/>
  <c r="I2980" i="11"/>
  <c r="F3996" i="11"/>
  <c r="H3589" i="11"/>
  <c r="G3448" i="11"/>
  <c r="I37" i="12"/>
  <c r="G3867" i="11"/>
  <c r="H3859" i="11"/>
  <c r="J44" i="12"/>
  <c r="G3372" i="11"/>
  <c r="I3750" i="11"/>
  <c r="J3840" i="11"/>
  <c r="H3833" i="11"/>
  <c r="G2980" i="11"/>
  <c r="J3459" i="11"/>
  <c r="V62" i="12"/>
  <c r="G3395" i="11"/>
  <c r="J3770" i="11"/>
  <c r="F3448" i="11"/>
  <c r="S34" i="12"/>
  <c r="H3107" i="11"/>
  <c r="F3100" i="11"/>
  <c r="R29" i="12"/>
  <c r="F2825" i="11"/>
  <c r="R25" i="12"/>
  <c r="J3448" i="11"/>
  <c r="F3064" i="11"/>
  <c r="R59" i="12"/>
  <c r="K77" i="12"/>
  <c r="L75" i="12"/>
  <c r="F48" i="12"/>
  <c r="J3632" i="11"/>
  <c r="I3946" i="11"/>
  <c r="G3638" i="11"/>
  <c r="G3740" i="11"/>
  <c r="J3879" i="11"/>
  <c r="F3968" i="11"/>
  <c r="J65" i="12"/>
  <c r="I31" i="12"/>
  <c r="T70" i="12"/>
  <c r="H3085" i="11"/>
  <c r="R83" i="12"/>
  <c r="F3114" i="11"/>
  <c r="F71" i="12"/>
  <c r="I3952" i="11"/>
  <c r="H3273" i="11"/>
  <c r="F3673" i="11"/>
  <c r="J3432" i="11"/>
  <c r="F3337" i="11"/>
  <c r="H3434" i="11"/>
  <c r="K43" i="12"/>
  <c r="F3717" i="11"/>
  <c r="X34" i="12"/>
  <c r="F12" i="12"/>
  <c r="J3238" i="11"/>
  <c r="H4002" i="11"/>
  <c r="F3872" i="11"/>
  <c r="J3827" i="11"/>
  <c r="J3607" i="11"/>
  <c r="F3924" i="11"/>
  <c r="J59" i="12"/>
  <c r="F2809" i="11"/>
  <c r="U61" i="12"/>
  <c r="X74" i="12"/>
  <c r="K35" i="12"/>
  <c r="H3970" i="11"/>
  <c r="I3825" i="11"/>
  <c r="R85" i="12"/>
  <c r="G3669" i="11"/>
  <c r="T22" i="12"/>
  <c r="F3218" i="11"/>
  <c r="F3930" i="11"/>
  <c r="L6" i="12"/>
  <c r="J3298" i="11"/>
  <c r="V52" i="12"/>
  <c r="G3532" i="11"/>
  <c r="G3811" i="11"/>
  <c r="J3070" i="11"/>
  <c r="H3726" i="11"/>
  <c r="F2438" i="11"/>
  <c r="I3413" i="11"/>
  <c r="F3121" i="11"/>
  <c r="G3769" i="11"/>
  <c r="J3046" i="11"/>
  <c r="F6" i="12"/>
  <c r="S12" i="12"/>
  <c r="I74" i="12"/>
  <c r="I3301" i="11"/>
  <c r="F2073" i="11"/>
  <c r="I3774" i="11"/>
  <c r="L22" i="12"/>
  <c r="J3824" i="11"/>
  <c r="F3396" i="11"/>
  <c r="G3581" i="11"/>
  <c r="G72" i="12"/>
  <c r="H3913" i="11"/>
  <c r="F3840" i="11"/>
  <c r="S76" i="12"/>
  <c r="H3565" i="11"/>
  <c r="S45" i="12"/>
  <c r="H3711" i="11"/>
  <c r="H3317" i="11"/>
  <c r="G3328" i="11"/>
  <c r="R79" i="12"/>
  <c r="F79" i="12"/>
  <c r="J3924" i="11"/>
  <c r="F3789" i="11"/>
  <c r="T45" i="12"/>
  <c r="E35" i="12"/>
  <c r="I3649" i="11"/>
  <c r="I3433" i="11"/>
  <c r="Y86" i="12"/>
  <c r="I3841" i="11"/>
  <c r="H2921" i="11"/>
  <c r="H3822" i="11"/>
  <c r="T31" i="12"/>
  <c r="F3420" i="11"/>
  <c r="W53" i="12"/>
  <c r="I3625" i="11"/>
  <c r="H52" i="12"/>
  <c r="W39" i="12"/>
  <c r="J3146" i="11"/>
  <c r="H2898" i="11"/>
  <c r="G3796" i="11"/>
  <c r="G3905" i="11"/>
  <c r="J2966" i="11"/>
  <c r="K92" i="12"/>
  <c r="F3576" i="11"/>
  <c r="J3166" i="11"/>
  <c r="U64" i="12"/>
  <c r="F3948" i="11"/>
  <c r="K68" i="12"/>
  <c r="F3504" i="11"/>
  <c r="I2828" i="11"/>
  <c r="F3272" i="11"/>
  <c r="K58" i="12"/>
  <c r="L23" i="12"/>
  <c r="F3644" i="11"/>
  <c r="I3582" i="11"/>
  <c r="H3737" i="11"/>
  <c r="I44" i="12"/>
  <c r="F2920" i="11"/>
  <c r="H3339" i="11"/>
  <c r="I3426" i="11"/>
  <c r="F3316" i="11"/>
  <c r="I3414" i="11"/>
  <c r="I3019" i="11"/>
  <c r="J3450" i="11"/>
  <c r="J3674" i="11"/>
  <c r="H1953" i="11"/>
  <c r="J13" i="12"/>
  <c r="F3437" i="11"/>
  <c r="J3130" i="11"/>
  <c r="F3092" i="11"/>
  <c r="F3873" i="11"/>
  <c r="F2553" i="11"/>
  <c r="V55" i="12"/>
  <c r="U55" i="12"/>
  <c r="J90" i="12"/>
  <c r="H2657" i="11"/>
  <c r="H3814" i="11"/>
  <c r="S81" i="12"/>
  <c r="F2968" i="11"/>
  <c r="S78" i="12"/>
  <c r="I3478" i="11"/>
  <c r="K53" i="12"/>
  <c r="F3808" i="11"/>
  <c r="J2990" i="11"/>
  <c r="J3868" i="11"/>
  <c r="G3538" i="11"/>
  <c r="I3738" i="11"/>
  <c r="I1837" i="11"/>
  <c r="W85" i="12"/>
  <c r="J3389" i="11"/>
  <c r="G3580" i="11"/>
  <c r="G3480" i="11"/>
  <c r="F3556" i="11"/>
  <c r="J2996" i="11"/>
  <c r="I21" i="12"/>
  <c r="F2626" i="11"/>
  <c r="F2429" i="11"/>
  <c r="U24" i="12"/>
  <c r="U26" i="12"/>
  <c r="G3781" i="11"/>
  <c r="I3773" i="11"/>
  <c r="F74" i="12"/>
  <c r="I3545" i="11"/>
  <c r="J3974" i="11"/>
  <c r="F43" i="12"/>
  <c r="V38" i="12"/>
  <c r="L83" i="12"/>
  <c r="F3681" i="11"/>
  <c r="I3571" i="11"/>
  <c r="F28" i="12"/>
  <c r="G3765" i="11"/>
  <c r="W25" i="12"/>
  <c r="I42" i="12"/>
  <c r="F4000" i="11"/>
  <c r="X54" i="12"/>
  <c r="H3915" i="11"/>
  <c r="Y60" i="12"/>
  <c r="F32" i="12"/>
  <c r="L29" i="12"/>
  <c r="H3739" i="11"/>
  <c r="H3194" i="11"/>
  <c r="H3858" i="11"/>
  <c r="W78" i="12"/>
  <c r="H3959" i="11"/>
  <c r="J3076" i="11"/>
  <c r="J23" i="12"/>
  <c r="J3194" i="11"/>
  <c r="F2318" i="11"/>
  <c r="S14" i="12"/>
  <c r="F3940" i="11"/>
  <c r="J3908" i="11"/>
  <c r="G3568" i="11"/>
  <c r="I3442" i="11"/>
  <c r="V30" i="12"/>
  <c r="H3405" i="11"/>
  <c r="H2708" i="11"/>
  <c r="S40" i="12"/>
  <c r="G3297" i="11"/>
  <c r="I3338" i="11"/>
  <c r="K57" i="12"/>
  <c r="F3268" i="11"/>
  <c r="V71" i="12"/>
  <c r="J3906" i="11"/>
  <c r="E62" i="12"/>
  <c r="X57" i="12"/>
  <c r="J3755" i="11"/>
  <c r="J3030" i="11"/>
  <c r="G3354" i="11"/>
  <c r="T72" i="12"/>
  <c r="K59" i="12"/>
  <c r="H3782" i="11"/>
  <c r="F89" i="12"/>
  <c r="E32" i="12"/>
  <c r="L34" i="12"/>
  <c r="F3920" i="11"/>
  <c r="X22" i="12"/>
  <c r="J75" i="12"/>
  <c r="I4002" i="11"/>
  <c r="I3465" i="11"/>
  <c r="F3688" i="11"/>
  <c r="I3248" i="11"/>
  <c r="I3427" i="11"/>
  <c r="I81" i="12"/>
  <c r="J3861" i="11"/>
  <c r="G3789" i="11"/>
  <c r="F2520" i="11"/>
  <c r="W24" i="12"/>
  <c r="I3511" i="11"/>
  <c r="E36" i="12"/>
  <c r="I71" i="12"/>
  <c r="F3133" i="11"/>
  <c r="G3820" i="11"/>
  <c r="J3336" i="11"/>
  <c r="F3693" i="11"/>
  <c r="J3726" i="11"/>
  <c r="I3509" i="11"/>
  <c r="J3586" i="11"/>
  <c r="G3772" i="11"/>
  <c r="H3977" i="11"/>
  <c r="H3769" i="11"/>
  <c r="J3734" i="11"/>
  <c r="H3453" i="11"/>
  <c r="G3472" i="11"/>
  <c r="F2190" i="11"/>
  <c r="H2530" i="11"/>
  <c r="I3718" i="11"/>
  <c r="G3800" i="11"/>
  <c r="F2932" i="11"/>
  <c r="G3685" i="11"/>
  <c r="J3779" i="11"/>
  <c r="J3097" i="11"/>
  <c r="F3600" i="11"/>
  <c r="Y40" i="12"/>
  <c r="J2619" i="11"/>
  <c r="F3684" i="11"/>
  <c r="H3869" i="11"/>
  <c r="G3556" i="11"/>
  <c r="I3833" i="11"/>
  <c r="J73" i="12"/>
  <c r="I2969" i="11"/>
  <c r="H3281" i="11"/>
  <c r="G3529" i="11"/>
  <c r="I3315" i="11"/>
  <c r="H3969" i="11"/>
  <c r="H3779" i="11"/>
  <c r="J3626" i="11"/>
  <c r="J3006" i="11"/>
  <c r="I3515" i="11"/>
  <c r="I3617" i="11"/>
  <c r="F3772" i="11"/>
  <c r="F3057" i="11"/>
  <c r="G3366" i="11"/>
  <c r="F3392" i="11"/>
  <c r="T58" i="12"/>
  <c r="R43" i="12"/>
  <c r="U63" i="12"/>
  <c r="H3223" i="11"/>
  <c r="G2974" i="11"/>
  <c r="J3204" i="11"/>
  <c r="F3534" i="11"/>
  <c r="S11" i="12"/>
  <c r="H3881" i="11"/>
  <c r="X40" i="12"/>
  <c r="R47" i="12"/>
  <c r="H3758" i="11"/>
  <c r="I47" i="12"/>
  <c r="J3394" i="11"/>
  <c r="U6" i="12"/>
  <c r="H3630" i="11"/>
  <c r="I3377" i="11"/>
  <c r="H3297" i="11"/>
  <c r="H3389" i="11"/>
  <c r="J3658" i="11"/>
  <c r="J3959" i="11"/>
  <c r="Y56" i="12"/>
  <c r="G80" i="12"/>
  <c r="I3898" i="11"/>
  <c r="G3742" i="11"/>
  <c r="G3624" i="11"/>
  <c r="J3624" i="11"/>
  <c r="H3945" i="11"/>
  <c r="G3536" i="11"/>
  <c r="J3979" i="11"/>
  <c r="F2517" i="11"/>
  <c r="G3400" i="11"/>
  <c r="F2449" i="11"/>
  <c r="H79" i="12"/>
  <c r="F3966" i="11"/>
  <c r="F3933" i="11"/>
  <c r="H3201" i="11"/>
  <c r="F2984" i="11"/>
  <c r="G41" i="12"/>
  <c r="H2263" i="11"/>
  <c r="H3546" i="11"/>
  <c r="H3115" i="11"/>
  <c r="F3012" i="11"/>
  <c r="G87" i="12"/>
  <c r="J3106" i="11"/>
  <c r="H3257" i="11"/>
  <c r="W46" i="12"/>
  <c r="H18" i="12"/>
  <c r="H2307" i="11"/>
  <c r="H3885" i="11"/>
  <c r="J3443" i="11"/>
  <c r="V23" i="12"/>
  <c r="I3466" i="11"/>
  <c r="F3976" i="11"/>
  <c r="G3934" i="11"/>
  <c r="G3572" i="11"/>
  <c r="J3168" i="11"/>
  <c r="J3522" i="11"/>
  <c r="I3953" i="11"/>
  <c r="F3204" i="11"/>
  <c r="H3562" i="11"/>
  <c r="X29" i="12"/>
  <c r="E64" i="12"/>
  <c r="V56" i="12"/>
  <c r="H3089" i="11"/>
  <c r="G3610" i="11"/>
  <c r="G3693" i="11"/>
  <c r="Y38" i="12"/>
  <c r="G3633" i="11"/>
  <c r="I3676" i="11"/>
  <c r="E23" i="12"/>
  <c r="G3521" i="11"/>
  <c r="F3332" i="11"/>
  <c r="F3476" i="11"/>
  <c r="J3440" i="11"/>
  <c r="J3354" i="11"/>
  <c r="I3861" i="11"/>
  <c r="V5" i="12"/>
  <c r="I3996" i="11"/>
  <c r="J3002" i="11"/>
  <c r="J3963" i="11"/>
  <c r="H57" i="12"/>
  <c r="H3193" i="11"/>
  <c r="E12" i="12"/>
  <c r="H2400" i="11"/>
  <c r="T48" i="12"/>
  <c r="X56" i="12"/>
  <c r="I3785" i="11"/>
  <c r="I3455" i="11"/>
  <c r="J3034" i="11"/>
  <c r="V25" i="12"/>
  <c r="H2873" i="11"/>
  <c r="H3345" i="11"/>
  <c r="L10" i="12"/>
  <c r="G32" i="12"/>
  <c r="I3723" i="11"/>
  <c r="I23" i="12"/>
  <c r="X59" i="12"/>
  <c r="I3756" i="11"/>
  <c r="J2777" i="11"/>
  <c r="H3991" i="11"/>
  <c r="G2967" i="11"/>
  <c r="I52" i="12"/>
  <c r="F3813" i="11"/>
  <c r="F3981" i="11"/>
  <c r="J3487" i="11"/>
  <c r="I3589" i="11"/>
  <c r="G3707" i="11"/>
  <c r="F3579" i="11"/>
  <c r="J3328" i="11"/>
  <c r="I3595" i="11"/>
  <c r="V85" i="12"/>
  <c r="I3674" i="11"/>
  <c r="J83" i="12"/>
  <c r="F2133" i="11"/>
  <c r="F3368" i="11"/>
  <c r="R35" i="12"/>
  <c r="G2819" i="11"/>
  <c r="I3168" i="11"/>
  <c r="J3004" i="11"/>
  <c r="I3423" i="11"/>
  <c r="H3393" i="11"/>
  <c r="J3843" i="11"/>
  <c r="I3665" i="11"/>
  <c r="H2723" i="11"/>
  <c r="L67" i="12"/>
  <c r="G3517" i="11"/>
  <c r="W50" i="12"/>
  <c r="H3982" i="11"/>
  <c r="F84" i="12"/>
  <c r="F3104" i="11"/>
  <c r="F11" i="12"/>
  <c r="F3124" i="11"/>
  <c r="E45" i="12"/>
  <c r="F3417" i="11"/>
  <c r="I3469" i="11"/>
  <c r="V76" i="12"/>
  <c r="J3714" i="11"/>
  <c r="K71" i="12"/>
  <c r="L14" i="12"/>
  <c r="H3372" i="11"/>
  <c r="I3597" i="11"/>
  <c r="F3612" i="11"/>
  <c r="I3862" i="11"/>
  <c r="G2382" i="11"/>
  <c r="H3709" i="11"/>
  <c r="H2965" i="11"/>
  <c r="I3356" i="11"/>
  <c r="U5" i="12"/>
  <c r="J3552" i="11"/>
  <c r="I3724" i="11"/>
  <c r="F3946" i="11"/>
  <c r="H71" i="12"/>
  <c r="H3879" i="11"/>
  <c r="I3941" i="11"/>
  <c r="F3922" i="11"/>
  <c r="I3598" i="11"/>
  <c r="J3475" i="11"/>
  <c r="G2128" i="11"/>
  <c r="F3278" i="11"/>
  <c r="F2162" i="11"/>
  <c r="G3334" i="11"/>
  <c r="G3333" i="11"/>
  <c r="F3090" i="11"/>
  <c r="F3349" i="11"/>
  <c r="H51" i="12"/>
  <c r="F3769" i="11"/>
  <c r="L59" i="12"/>
  <c r="F3098" i="11"/>
  <c r="I3733" i="11"/>
  <c r="G4000" i="11"/>
  <c r="T44" i="12"/>
  <c r="G38" i="12"/>
  <c r="F3733" i="11"/>
  <c r="X69" i="12"/>
  <c r="I3585" i="11"/>
  <c r="J3931" i="11"/>
  <c r="F3768" i="11"/>
  <c r="F3716" i="11"/>
  <c r="G3818" i="11"/>
  <c r="J3590" i="11"/>
  <c r="F2158" i="11"/>
  <c r="H69" i="12"/>
  <c r="U67" i="12"/>
  <c r="I3417" i="11"/>
  <c r="K75" i="12"/>
  <c r="I3181" i="11"/>
  <c r="J82" i="12"/>
  <c r="F3885" i="11"/>
  <c r="G3585" i="11"/>
  <c r="G3338" i="11"/>
  <c r="G3726" i="11"/>
  <c r="J3954" i="11"/>
  <c r="F3284" i="11"/>
  <c r="I3562" i="11"/>
  <c r="E84" i="12"/>
  <c r="U71" i="12"/>
  <c r="S73" i="12"/>
  <c r="K28" i="12"/>
  <c r="T84" i="12"/>
  <c r="K24" i="12"/>
  <c r="H3413" i="11"/>
  <c r="W71" i="12"/>
  <c r="J3786" i="11"/>
  <c r="F3490" i="11"/>
  <c r="J3102" i="11"/>
  <c r="K41" i="12"/>
  <c r="F3756" i="11"/>
  <c r="X31" i="12"/>
  <c r="H3426" i="11"/>
  <c r="H61" i="12"/>
  <c r="E78" i="12"/>
  <c r="J3835" i="11"/>
  <c r="J27" i="12"/>
  <c r="H3950" i="11"/>
  <c r="H2302" i="11"/>
  <c r="H3417" i="11"/>
  <c r="F3024" i="11"/>
  <c r="E9" i="12"/>
  <c r="E87" i="12"/>
  <c r="G3840" i="11"/>
  <c r="R86" i="12"/>
  <c r="H2915" i="11"/>
  <c r="J3498" i="11"/>
  <c r="G820" i="11"/>
  <c r="F8" i="12"/>
  <c r="F3136" i="11"/>
  <c r="J3928" i="11"/>
  <c r="L30" i="12"/>
  <c r="G3897" i="11"/>
  <c r="J3842" i="11"/>
  <c r="J3802" i="11"/>
  <c r="H3057" i="11"/>
  <c r="H3045" i="11"/>
  <c r="H3893" i="11"/>
  <c r="J3774" i="11"/>
  <c r="I3335" i="11"/>
  <c r="G3689" i="11"/>
  <c r="I3859" i="11"/>
  <c r="F3469" i="11"/>
  <c r="L81" i="12"/>
  <c r="J3138" i="11"/>
  <c r="I3618" i="11"/>
  <c r="H3029" i="11"/>
  <c r="J3158" i="11"/>
  <c r="S10" i="12"/>
  <c r="J2768" i="11"/>
  <c r="G3486" i="11"/>
  <c r="H3542" i="11"/>
  <c r="I3460" i="11"/>
  <c r="I3830" i="11"/>
  <c r="F22" i="12"/>
  <c r="G3541" i="11"/>
  <c r="F3468" i="11"/>
  <c r="F3384" i="11"/>
  <c r="G3499" i="11"/>
  <c r="F3710" i="11"/>
  <c r="G3966" i="11"/>
  <c r="J3387" i="11"/>
  <c r="F2877" i="11"/>
  <c r="G54" i="12"/>
  <c r="I2126" i="11"/>
  <c r="G27" i="12"/>
  <c r="X42" i="12"/>
  <c r="J3182" i="11"/>
  <c r="U59" i="12"/>
  <c r="G62" i="12"/>
  <c r="I3770" i="11"/>
  <c r="F3292" i="11"/>
  <c r="H3481" i="11"/>
  <c r="J67" i="12"/>
  <c r="I3646" i="11"/>
  <c r="G3885" i="11"/>
  <c r="G2868" i="11"/>
  <c r="H3576" i="11"/>
  <c r="I40" i="12"/>
  <c r="J2938" i="11"/>
  <c r="G7" i="12"/>
  <c r="G3724" i="11"/>
  <c r="H2288" i="11"/>
  <c r="H3133" i="11"/>
  <c r="J3424" i="11"/>
  <c r="H3693" i="11"/>
  <c r="I3800" i="11"/>
  <c r="G3473" i="11"/>
  <c r="G3965" i="11"/>
  <c r="I2958" i="11"/>
  <c r="J69" i="12"/>
  <c r="I3995" i="11"/>
  <c r="I3992" i="11"/>
  <c r="I3911" i="11"/>
  <c r="I2715" i="11"/>
  <c r="G3545" i="11"/>
  <c r="F3570" i="11"/>
  <c r="F10" i="12"/>
  <c r="H2944" i="11"/>
  <c r="J3867" i="11"/>
  <c r="I3639" i="11"/>
  <c r="I90" i="12"/>
  <c r="G18" i="12"/>
  <c r="J2775" i="11"/>
  <c r="L74" i="12"/>
  <c r="G2059" i="11"/>
  <c r="G3737" i="11"/>
  <c r="G3492" i="11"/>
  <c r="F2505" i="11"/>
  <c r="H13" i="12"/>
  <c r="H3422" i="11"/>
  <c r="H3487" i="11"/>
  <c r="J3526" i="11"/>
  <c r="J2912" i="11"/>
  <c r="F3892" i="11"/>
  <c r="F3324" i="11"/>
  <c r="X30" i="12"/>
  <c r="G3927" i="11"/>
  <c r="J24" i="12"/>
  <c r="S80" i="12"/>
  <c r="J3686" i="11"/>
  <c r="F73" i="12"/>
  <c r="I3505" i="11"/>
  <c r="H3364" i="11"/>
  <c r="S19" i="12"/>
  <c r="H3274" i="11"/>
  <c r="J3878" i="11"/>
  <c r="J3814" i="11"/>
  <c r="J2906" i="11"/>
  <c r="J3837" i="11"/>
  <c r="F3480" i="11"/>
  <c r="J3499" i="11"/>
  <c r="J3282" i="11"/>
  <c r="F35" i="12"/>
  <c r="J3216" i="11"/>
  <c r="G28" i="12"/>
  <c r="H3489" i="11"/>
  <c r="J3075" i="11"/>
  <c r="L71" i="12"/>
  <c r="R17" i="12"/>
  <c r="I3650" i="11"/>
  <c r="J3758" i="11"/>
  <c r="F3517" i="11"/>
  <c r="F3060" i="11"/>
  <c r="I3778" i="11"/>
  <c r="G3123" i="11"/>
  <c r="L87" i="12"/>
  <c r="J85" i="12"/>
  <c r="J3214" i="11"/>
  <c r="F3312" i="11"/>
  <c r="I3832" i="11"/>
  <c r="G3970" i="11"/>
  <c r="F3356" i="11"/>
  <c r="F3732" i="11"/>
  <c r="I30" i="12"/>
  <c r="I32" i="12"/>
  <c r="T60" i="12"/>
  <c r="F2131" i="11"/>
  <c r="J4002" i="11"/>
  <c r="G3318" i="11"/>
  <c r="T63" i="12"/>
  <c r="U13" i="12"/>
  <c r="I3162" i="11"/>
  <c r="I3542" i="11"/>
  <c r="F2370" i="11"/>
  <c r="J3838" i="11"/>
  <c r="W6" i="12"/>
  <c r="I77" i="12"/>
  <c r="F3438" i="11"/>
  <c r="H2258" i="11"/>
  <c r="G3289" i="11"/>
  <c r="I3790" i="11"/>
  <c r="H3404" i="11"/>
  <c r="F3821" i="11"/>
  <c r="F3857" i="11"/>
  <c r="F2667" i="11"/>
  <c r="G85" i="12"/>
  <c r="G3446" i="11"/>
  <c r="I3702" i="11"/>
  <c r="F3697" i="11"/>
  <c r="I3530" i="11"/>
  <c r="H3369" i="11"/>
  <c r="J3174" i="11"/>
  <c r="I3537" i="11"/>
  <c r="R53" i="12"/>
  <c r="S25" i="12"/>
  <c r="F3200" i="11"/>
  <c r="J3650" i="11"/>
  <c r="J3162" i="11"/>
  <c r="F3190" i="11"/>
  <c r="G3247" i="11"/>
  <c r="H3914" i="11"/>
  <c r="I3865" i="11"/>
  <c r="F2802" i="11"/>
  <c r="J2994" i="11"/>
  <c r="J2838" i="11"/>
  <c r="J2795" i="11"/>
  <c r="F3878" i="11"/>
  <c r="H3714" i="11"/>
  <c r="G3314" i="11"/>
  <c r="T67" i="12"/>
  <c r="H2967" i="11"/>
  <c r="J3142" i="11"/>
  <c r="F3802" i="11"/>
  <c r="J2625" i="11"/>
  <c r="W74" i="12"/>
  <c r="F3436" i="11"/>
  <c r="F3214" i="11"/>
  <c r="I3828" i="11"/>
  <c r="I3976" i="11"/>
  <c r="S66" i="12"/>
  <c r="G2943" i="11"/>
  <c r="G3733" i="11"/>
  <c r="G3539" i="11"/>
  <c r="H3254" i="11"/>
  <c r="J2631" i="11"/>
  <c r="I3969" i="11"/>
  <c r="F3539" i="11"/>
  <c r="G3332" i="11"/>
  <c r="J62" i="12"/>
  <c r="H2856" i="11"/>
  <c r="R57" i="12"/>
  <c r="I3225" i="11"/>
  <c r="K8" i="12"/>
  <c r="I3504" i="11"/>
  <c r="G3964" i="11"/>
  <c r="F3917" i="11"/>
  <c r="J3438" i="11"/>
  <c r="J2987" i="11"/>
  <c r="R58" i="12"/>
  <c r="J33" i="12"/>
  <c r="H11" i="12"/>
  <c r="G3808" i="11"/>
  <c r="I3842" i="11"/>
  <c r="H3438" i="11"/>
  <c r="J3225" i="11"/>
  <c r="G47" i="12"/>
  <c r="I3405" i="11"/>
  <c r="L21" i="12"/>
  <c r="F3949" i="11"/>
  <c r="I4000" i="11"/>
  <c r="J43" i="12"/>
  <c r="L47" i="12"/>
  <c r="H39" i="12"/>
  <c r="U42" i="12"/>
  <c r="H3552" i="11"/>
  <c r="J88" i="12"/>
  <c r="F3993" i="11"/>
  <c r="F3936" i="11"/>
  <c r="G3476" i="11"/>
  <c r="K12" i="12"/>
  <c r="G3496" i="11"/>
  <c r="H2591" i="11"/>
  <c r="S68" i="12"/>
  <c r="H3901" i="11"/>
  <c r="H2989" i="11"/>
  <c r="J3722" i="11"/>
  <c r="J3386" i="11"/>
  <c r="H3566" i="11"/>
  <c r="G3736" i="11"/>
  <c r="L20" i="12"/>
  <c r="I8" i="12"/>
  <c r="W84" i="12"/>
  <c r="H14" i="12"/>
  <c r="J2581" i="11"/>
  <c r="I3498" i="11"/>
  <c r="J3538" i="11"/>
  <c r="F3868" i="11"/>
  <c r="V84" i="12"/>
  <c r="H3593" i="11"/>
  <c r="I3909" i="11"/>
  <c r="J3502" i="11"/>
  <c r="J3262" i="11"/>
  <c r="F2304" i="11"/>
  <c r="G3490" i="11"/>
  <c r="J3348" i="11"/>
  <c r="J3946" i="11"/>
  <c r="J3180" i="11"/>
  <c r="I3967" i="11"/>
  <c r="G2968" i="11"/>
  <c r="G11" i="12"/>
  <c r="J3600" i="11"/>
  <c r="E8" i="12"/>
  <c r="H3935" i="11"/>
  <c r="H3458" i="11"/>
  <c r="G22" i="12"/>
  <c r="J3962" i="11"/>
  <c r="W47" i="12"/>
  <c r="J2982" i="11"/>
  <c r="F3680" i="11"/>
  <c r="G2932" i="11"/>
  <c r="F3670" i="11"/>
  <c r="G3628" i="11"/>
  <c r="I2663" i="11"/>
  <c r="F3067" i="11"/>
  <c r="G3747" i="11"/>
  <c r="I2664" i="11"/>
  <c r="S65" i="12"/>
  <c r="I3362" i="11"/>
  <c r="G3369" i="11"/>
  <c r="F3972" i="11"/>
  <c r="T46" i="12"/>
  <c r="I3451" i="11"/>
  <c r="G3712" i="11"/>
  <c r="H3025" i="11"/>
  <c r="I3732" i="11"/>
  <c r="I3753" i="11"/>
  <c r="G3992" i="11"/>
  <c r="G3725" i="11"/>
  <c r="T83" i="12"/>
  <c r="I3529" i="11"/>
  <c r="J3530" i="11"/>
  <c r="G2718" i="11"/>
  <c r="U47" i="12"/>
  <c r="J3698" i="11"/>
  <c r="J70" i="12"/>
  <c r="J2947" i="11"/>
  <c r="F3216" i="11"/>
  <c r="J3050" i="11"/>
  <c r="G3802" i="11"/>
  <c r="I3489" i="11"/>
  <c r="J31" i="12"/>
  <c r="G2898" i="11"/>
  <c r="I3882" i="11"/>
  <c r="J56" i="12"/>
  <c r="J3527" i="11"/>
  <c r="E38" i="12"/>
  <c r="H3087" i="11"/>
  <c r="J3634" i="11"/>
  <c r="H2973" i="11"/>
  <c r="H3177" i="11"/>
  <c r="G3596" i="11"/>
  <c r="F3230" i="11"/>
  <c r="I3807" i="11"/>
  <c r="H3225" i="11"/>
  <c r="G3895" i="11"/>
  <c r="I2373" i="11"/>
  <c r="I2788" i="11"/>
  <c r="I3499" i="11"/>
  <c r="H3717" i="11"/>
  <c r="H3024" i="11"/>
  <c r="G3441" i="11"/>
  <c r="J52" i="12"/>
  <c r="I3550" i="11"/>
  <c r="K88" i="12"/>
  <c r="H1619" i="11"/>
  <c r="T61" i="12"/>
  <c r="F34" i="12"/>
  <c r="G6" i="12"/>
  <c r="G2782" i="11"/>
  <c r="F3582" i="11"/>
  <c r="I48" i="12"/>
  <c r="H3518" i="11"/>
  <c r="H2782" i="11"/>
  <c r="J3947" i="11"/>
  <c r="I3866" i="11"/>
  <c r="J3782" i="11"/>
  <c r="F4004" i="11"/>
  <c r="F3449" i="11"/>
  <c r="S85" i="12"/>
  <c r="I3982" i="11"/>
  <c r="L72" i="12"/>
  <c r="E86" i="12"/>
  <c r="G3915" i="11"/>
  <c r="T90" i="12"/>
  <c r="I3440" i="11"/>
  <c r="W11" i="12"/>
  <c r="F3212" i="11"/>
  <c r="G3694" i="11"/>
  <c r="F62" i="12"/>
  <c r="F3969" i="11"/>
  <c r="I3538" i="11"/>
  <c r="W34" i="12"/>
  <c r="W66" i="12"/>
  <c r="J3852" i="11"/>
  <c r="H2929" i="11"/>
  <c r="F3282" i="11"/>
  <c r="W88" i="12"/>
  <c r="I3815" i="11"/>
  <c r="X89" i="12"/>
  <c r="U69" i="12"/>
  <c r="I3757" i="11"/>
  <c r="I3471" i="11"/>
  <c r="I3658" i="11"/>
  <c r="G15" i="12"/>
  <c r="H3650" i="11"/>
  <c r="K60" i="12"/>
  <c r="F2837" i="11"/>
  <c r="G83" i="12"/>
  <c r="G2719" i="11"/>
  <c r="G3753" i="11"/>
  <c r="G3857" i="11"/>
  <c r="H3137" i="11"/>
  <c r="U85" i="12"/>
  <c r="F3492" i="11"/>
  <c r="H2158" i="11"/>
  <c r="L88" i="12"/>
  <c r="I3666" i="11"/>
  <c r="F2178" i="11"/>
  <c r="J3241" i="11"/>
  <c r="J3990" i="11"/>
  <c r="H3989" i="11"/>
  <c r="T43" i="12"/>
  <c r="H3750" i="11"/>
  <c r="V34" i="12"/>
  <c r="H3805" i="11"/>
  <c r="J2986" i="11"/>
  <c r="W48" i="12"/>
  <c r="J3491" i="11"/>
  <c r="J3237" i="11"/>
  <c r="I3726" i="11"/>
  <c r="G21" i="12"/>
  <c r="G3592" i="11"/>
  <c r="G3961" i="11"/>
  <c r="T56" i="12"/>
  <c r="I2944" i="11"/>
  <c r="R37" i="12"/>
  <c r="I3569" i="11"/>
  <c r="J3338" i="11"/>
  <c r="R78" i="12"/>
  <c r="F2982" i="11"/>
  <c r="H2670" i="11"/>
  <c r="G3935" i="11"/>
  <c r="W89" i="12"/>
  <c r="J3831" i="11"/>
  <c r="I39" i="12"/>
  <c r="J3678" i="11"/>
  <c r="G3312" i="11"/>
  <c r="I3378" i="11"/>
  <c r="I3760" i="11"/>
  <c r="I3761" i="11"/>
  <c r="F3880" i="11"/>
  <c r="F2765" i="11"/>
  <c r="W23" i="12"/>
  <c r="H8" i="12"/>
  <c r="U34" i="12"/>
  <c r="K16" i="12"/>
  <c r="I3942" i="11"/>
  <c r="L43" i="12"/>
  <c r="J3900" i="11"/>
  <c r="R88" i="12"/>
  <c r="Y26" i="12"/>
  <c r="G3655" i="11"/>
  <c r="K11" i="12"/>
  <c r="K44" i="12"/>
  <c r="H3725" i="11"/>
  <c r="V40" i="12"/>
  <c r="F2497" i="11"/>
  <c r="F3961" i="11"/>
  <c r="X37" i="12"/>
  <c r="F3958" i="11"/>
  <c r="I3613" i="11"/>
  <c r="H3581" i="11"/>
  <c r="F64" i="12"/>
  <c r="G35" i="12"/>
  <c r="R70" i="12"/>
  <c r="I2888" i="11"/>
  <c r="F3865" i="11"/>
  <c r="H3728" i="11"/>
  <c r="H3578" i="11"/>
  <c r="F3664" i="11"/>
  <c r="U65" i="12"/>
  <c r="V39" i="12"/>
  <c r="X60" i="12"/>
  <c r="I3609" i="11"/>
  <c r="H3971" i="11"/>
  <c r="F3714" i="11"/>
  <c r="G3804" i="11"/>
  <c r="I2667" i="11"/>
  <c r="X11" i="12"/>
  <c r="W18" i="12"/>
  <c r="H3433" i="11"/>
  <c r="J3094" i="11"/>
  <c r="J3914" i="11"/>
  <c r="K83" i="12"/>
  <c r="G3951" i="11"/>
  <c r="G3936" i="11"/>
  <c r="G50" i="12"/>
  <c r="J3570" i="11"/>
  <c r="S82" i="12"/>
  <c r="I2551" i="11"/>
  <c r="Y48" i="12"/>
  <c r="I3905" i="11"/>
  <c r="G79" i="12"/>
  <c r="G2799" i="11"/>
  <c r="K7" i="12"/>
  <c r="J51" i="12"/>
  <c r="J3680" i="11"/>
  <c r="G3815" i="11"/>
  <c r="G3717" i="11"/>
  <c r="H3549" i="11"/>
  <c r="G3340" i="11"/>
  <c r="H2937" i="11"/>
  <c r="J3157" i="11"/>
  <c r="G3652" i="11"/>
  <c r="G3079" i="11"/>
  <c r="G3856" i="11"/>
  <c r="I3836" i="11"/>
  <c r="G2779" i="11"/>
  <c r="W90" i="12"/>
  <c r="J2921" i="11"/>
  <c r="J3631" i="11"/>
  <c r="J54" i="12"/>
  <c r="F2522" i="11"/>
  <c r="J3550" i="11"/>
  <c r="H3205" i="11"/>
  <c r="I3781" i="11"/>
  <c r="J3702" i="11"/>
  <c r="J2691" i="11"/>
  <c r="J3727" i="11"/>
  <c r="J3061" i="11"/>
  <c r="G3615" i="11"/>
  <c r="J3360" i="11"/>
  <c r="H3675" i="11"/>
  <c r="I3927" i="11"/>
  <c r="F2706" i="11"/>
  <c r="G92" i="12"/>
  <c r="E30" i="12"/>
  <c r="S8" i="12"/>
  <c r="I3522" i="11"/>
  <c r="J3479" i="11"/>
  <c r="J3856" i="11"/>
  <c r="H3293" i="11"/>
  <c r="H3513" i="11"/>
  <c r="H3660" i="11"/>
  <c r="H1912" i="11"/>
  <c r="G3464" i="11"/>
  <c r="F3846" i="11"/>
  <c r="G12" i="12"/>
  <c r="H3853" i="11"/>
  <c r="G3419" i="11"/>
  <c r="F3792" i="11"/>
  <c r="R27" i="12"/>
  <c r="G74" i="12"/>
  <c r="G3442" i="11"/>
  <c r="F3568" i="11"/>
  <c r="I87" i="12"/>
  <c r="F3906" i="11"/>
  <c r="F3486" i="11"/>
  <c r="I3342" i="11"/>
  <c r="J3709" i="11"/>
  <c r="G2436" i="11"/>
  <c r="J3995" i="11"/>
  <c r="F3422" i="11"/>
  <c r="T54" i="12"/>
  <c r="E52" i="12"/>
  <c r="V37" i="12"/>
  <c r="F2570" i="11"/>
  <c r="E31" i="12"/>
  <c r="V67" i="12"/>
  <c r="F2919" i="11"/>
  <c r="F3364" i="11"/>
  <c r="J2984" i="11"/>
  <c r="G3940" i="11"/>
  <c r="T52" i="12"/>
  <c r="F75" i="12"/>
  <c r="X28" i="12"/>
  <c r="T9" i="12"/>
  <c r="I3693" i="11"/>
  <c r="F2761" i="11"/>
  <c r="J3400" i="11"/>
  <c r="G3774" i="11"/>
  <c r="F3286" i="11"/>
  <c r="F2787" i="11"/>
  <c r="F2972" i="11"/>
  <c r="F3635" i="11"/>
  <c r="J3582" i="11"/>
  <c r="H6" i="12"/>
  <c r="G3776" i="11"/>
  <c r="I3431" i="11"/>
  <c r="S31" i="12"/>
  <c r="F2888" i="11"/>
  <c r="G3654" i="11"/>
  <c r="L61" i="12"/>
  <c r="H3295" i="11"/>
  <c r="I3900" i="11"/>
  <c r="J3031" i="11"/>
  <c r="I3917" i="11"/>
  <c r="G2936" i="11"/>
  <c r="H3643" i="11"/>
  <c r="F3080" i="11"/>
  <c r="V74" i="12"/>
  <c r="G3552" i="11"/>
  <c r="I66" i="12"/>
  <c r="E57" i="12"/>
  <c r="F3662" i="11"/>
  <c r="H2079" i="11"/>
  <c r="U75" i="12"/>
  <c r="G3761" i="11"/>
  <c r="X61" i="12"/>
  <c r="G30" i="12"/>
  <c r="W75" i="12"/>
  <c r="G3896" i="11"/>
  <c r="G3845" i="11"/>
  <c r="J3326" i="11"/>
  <c r="G2950" i="11"/>
  <c r="F2974" i="11"/>
  <c r="I3032" i="11"/>
  <c r="R82" i="12"/>
  <c r="H2176" i="11"/>
  <c r="Y22" i="12"/>
  <c r="I2461" i="11"/>
  <c r="J3462" i="11"/>
  <c r="J3458" i="11"/>
  <c r="J3684" i="11"/>
  <c r="J3210" i="11"/>
  <c r="I2815" i="11"/>
  <c r="G3698" i="11"/>
  <c r="J3851" i="11"/>
  <c r="I3641" i="11"/>
  <c r="G3031" i="11"/>
  <c r="U50" i="12"/>
  <c r="K32" i="12"/>
  <c r="G45" i="12"/>
  <c r="F3638" i="11"/>
  <c r="J3571" i="11"/>
  <c r="I3156" i="11"/>
  <c r="H2170" i="11"/>
  <c r="S28" i="12"/>
  <c r="J3188" i="11"/>
  <c r="U86" i="12"/>
  <c r="G3972" i="11"/>
  <c r="F3856" i="11"/>
  <c r="G3937" i="11"/>
  <c r="I3326" i="11"/>
  <c r="G20" i="12"/>
  <c r="G3385" i="11"/>
  <c r="V58" i="12"/>
  <c r="F3569" i="11"/>
  <c r="F2714" i="11"/>
  <c r="W72" i="12"/>
  <c r="F3773" i="11"/>
  <c r="V43" i="12"/>
  <c r="J92" i="12"/>
  <c r="H2698" i="11"/>
  <c r="J3078" i="11"/>
  <c r="X83" i="12"/>
  <c r="V19" i="12"/>
  <c r="T37" i="12"/>
  <c r="F3508" i="11"/>
  <c r="L45" i="12"/>
  <c r="H30" i="12"/>
  <c r="G43" i="12"/>
  <c r="F3481" i="11"/>
  <c r="I3951" i="11"/>
  <c r="J3799" i="11"/>
  <c r="G3748" i="11"/>
  <c r="H2542" i="11"/>
  <c r="F2753" i="11"/>
  <c r="S33" i="12"/>
  <c r="F3344" i="11"/>
  <c r="F2498" i="11"/>
  <c r="G3401" i="11"/>
  <c r="X71" i="12"/>
  <c r="J15" i="12"/>
  <c r="T30" i="12"/>
  <c r="G3868" i="11"/>
  <c r="G3900" i="11"/>
  <c r="J3494" i="11"/>
  <c r="J3084" i="11"/>
  <c r="F2095" i="11"/>
  <c r="K61" i="12"/>
  <c r="S71" i="12"/>
  <c r="G3766" i="11"/>
  <c r="H2279" i="11"/>
  <c r="J2657" i="11"/>
  <c r="J3584" i="11"/>
  <c r="I3557" i="11"/>
  <c r="V59" i="12"/>
  <c r="J3539" i="11"/>
  <c r="H1963" i="11"/>
  <c r="H3634" i="11"/>
  <c r="H3479" i="11"/>
  <c r="J2963" i="11"/>
  <c r="F3462" i="11"/>
  <c r="G2975" i="11"/>
  <c r="H3607" i="11"/>
  <c r="H3921" i="11"/>
  <c r="R39" i="12"/>
  <c r="I3370" i="11"/>
  <c r="H3663" i="11"/>
  <c r="F3014" i="11"/>
  <c r="F3979" i="11"/>
  <c r="F91" i="12"/>
  <c r="W80" i="12"/>
  <c r="I3407" i="11"/>
  <c r="G2089" i="11"/>
  <c r="H2214" i="11"/>
  <c r="H5" i="12"/>
  <c r="G2650" i="11"/>
  <c r="F1006" i="11"/>
  <c r="F2343" i="11"/>
  <c r="F3473" i="11"/>
  <c r="J3606" i="11"/>
  <c r="Y69" i="12"/>
  <c r="J48" i="12"/>
  <c r="I2773" i="11"/>
  <c r="I2490" i="11"/>
  <c r="G3516" i="11"/>
  <c r="F2751" i="11"/>
  <c r="H3276" i="11"/>
  <c r="J3706" i="11"/>
  <c r="G3980" i="11"/>
  <c r="J64" i="12"/>
  <c r="F77" i="12"/>
  <c r="F40" i="12"/>
  <c r="K45" i="12"/>
  <c r="R14" i="12"/>
  <c r="I3321" i="11"/>
  <c r="G3557" i="11"/>
  <c r="J3191" i="11"/>
  <c r="H77" i="12"/>
  <c r="J80" i="12"/>
  <c r="I3552" i="11"/>
  <c r="J3557" i="11"/>
  <c r="J3478" i="11"/>
  <c r="E20" i="12"/>
  <c r="H2993" i="11"/>
  <c r="H2360" i="11"/>
  <c r="I3402" i="11"/>
  <c r="S9" i="12"/>
  <c r="F3816" i="11"/>
  <c r="F2726" i="11"/>
  <c r="G3846" i="11"/>
  <c r="I58" i="12"/>
  <c r="I2537" i="11"/>
  <c r="J3435" i="11"/>
  <c r="H1053" i="11"/>
  <c r="K33" i="12"/>
  <c r="I7" i="12"/>
  <c r="J3312" i="11"/>
  <c r="F2657" i="11"/>
  <c r="H3335" i="11"/>
  <c r="H91" i="12"/>
  <c r="J3756" i="11"/>
  <c r="I2976" i="11"/>
  <c r="J3938" i="11"/>
  <c r="H3165" i="11"/>
  <c r="G3498" i="11"/>
  <c r="J3063" i="11"/>
  <c r="F2383" i="11"/>
  <c r="F3761" i="11"/>
  <c r="H2885" i="11"/>
  <c r="G3604" i="11"/>
  <c r="J3486" i="11"/>
  <c r="J3515" i="11"/>
  <c r="G3696" i="11"/>
  <c r="J3651" i="11"/>
  <c r="F2373" i="11"/>
  <c r="J60" i="12"/>
  <c r="I3947" i="11"/>
  <c r="T25" i="12"/>
  <c r="E60" i="12"/>
  <c r="J29" i="12"/>
  <c r="H3874" i="11"/>
  <c r="G4001" i="11"/>
  <c r="G3520" i="11"/>
  <c r="H3429" i="11"/>
  <c r="G3209" i="11"/>
  <c r="G3656" i="11"/>
  <c r="H44" i="12"/>
  <c r="K63" i="12"/>
  <c r="J4003" i="11"/>
  <c r="G3920" i="11"/>
  <c r="H7" i="12"/>
  <c r="H3001" i="11"/>
  <c r="I3297" i="11"/>
  <c r="K29" i="12"/>
  <c r="G51" i="12"/>
  <c r="H3981" i="11"/>
  <c r="J3614" i="11"/>
  <c r="J3072" i="11"/>
  <c r="K36" i="12"/>
  <c r="F69" i="12"/>
  <c r="G3795" i="11"/>
  <c r="H22" i="12"/>
  <c r="F3156" i="11"/>
  <c r="H2030" i="11"/>
  <c r="W68" i="12"/>
  <c r="F3457" i="11"/>
  <c r="H2859" i="11"/>
  <c r="F3627" i="11"/>
  <c r="W81" i="12"/>
  <c r="G3074" i="11"/>
  <c r="J3000" i="11"/>
  <c r="I3334" i="11"/>
  <c r="E42" i="12"/>
  <c r="F3184" i="11"/>
  <c r="G3526" i="11"/>
  <c r="I3526" i="11"/>
  <c r="G3398" i="11"/>
  <c r="I3429" i="11"/>
  <c r="F3692" i="11"/>
  <c r="J3667" i="11"/>
  <c r="F2975" i="11"/>
  <c r="T64" i="12"/>
  <c r="H3227" i="11"/>
  <c r="G3705" i="11"/>
  <c r="G2244" i="11"/>
  <c r="H1226" i="11"/>
  <c r="H3482" i="11"/>
  <c r="J2729" i="11"/>
  <c r="I67" i="12"/>
  <c r="I68" i="12"/>
  <c r="H3687" i="11"/>
  <c r="G906" i="11"/>
  <c r="T26" i="12"/>
  <c r="I3918" i="11"/>
  <c r="S41" i="12"/>
  <c r="F3793" i="11"/>
  <c r="G3308" i="11"/>
  <c r="F3890" i="11"/>
  <c r="H2178" i="11"/>
  <c r="F2723" i="11"/>
  <c r="I2296" i="11"/>
  <c r="H3409" i="11"/>
  <c r="J3219" i="11"/>
  <c r="I3341" i="11"/>
  <c r="T7" i="12"/>
  <c r="J2900" i="11"/>
  <c r="H80" i="12"/>
  <c r="E77" i="12"/>
  <c r="T16" i="12"/>
  <c r="R10" i="12"/>
  <c r="I3840" i="11"/>
  <c r="H2369" i="11"/>
  <c r="I5" i="12"/>
  <c r="R33" i="12"/>
  <c r="F1382" i="11"/>
  <c r="J2823" i="11"/>
  <c r="J4004" i="11"/>
  <c r="G3859" i="11"/>
  <c r="I3993" i="11"/>
  <c r="I3657" i="11"/>
  <c r="F3677" i="11"/>
  <c r="G2838" i="11"/>
  <c r="H3430" i="11"/>
  <c r="I3831" i="11"/>
  <c r="V81" i="12"/>
  <c r="G3327" i="11"/>
  <c r="H56" i="12"/>
  <c r="H3937" i="11"/>
  <c r="Y29" i="12"/>
  <c r="H3294" i="11"/>
  <c r="Y44" i="12"/>
  <c r="I3189" i="11"/>
  <c r="I3211" i="11"/>
  <c r="G3611" i="11"/>
  <c r="I3339" i="11"/>
  <c r="F3208" i="11"/>
  <c r="J68" i="12"/>
  <c r="X53" i="12"/>
  <c r="R9" i="12"/>
  <c r="J3659" i="11"/>
  <c r="U83" i="12"/>
  <c r="G3830" i="11"/>
  <c r="V64" i="12"/>
  <c r="J3066" i="11"/>
  <c r="G3816" i="11"/>
  <c r="F2555" i="11"/>
  <c r="I41" i="12"/>
  <c r="K50" i="12"/>
  <c r="J3470" i="11"/>
  <c r="F2701" i="11"/>
  <c r="F3260" i="11"/>
  <c r="G40" i="12"/>
  <c r="F2952" i="11"/>
  <c r="F3164" i="11"/>
  <c r="F2896" i="11"/>
  <c r="F3168" i="11"/>
  <c r="J3766" i="11"/>
  <c r="J3956" i="11"/>
  <c r="G3770" i="11"/>
  <c r="I3261" i="11"/>
  <c r="J3382" i="11"/>
  <c r="I3441" i="11"/>
  <c r="H3545" i="11"/>
  <c r="Y16" i="12"/>
  <c r="J2882" i="11"/>
  <c r="I3450" i="11"/>
  <c r="G3225" i="11"/>
  <c r="V6" i="12"/>
  <c r="V11" i="12"/>
  <c r="J3875" i="11"/>
  <c r="G3549" i="11"/>
  <c r="I3304" i="11"/>
  <c r="E24" i="12"/>
  <c r="K76" i="12"/>
  <c r="I3819" i="11"/>
  <c r="G81" i="12"/>
  <c r="J3370" i="11"/>
  <c r="F2297" i="11"/>
  <c r="H3259" i="11"/>
  <c r="I88" i="12"/>
  <c r="I3363" i="11"/>
  <c r="I3705" i="11"/>
  <c r="H3919" i="11"/>
  <c r="I3099" i="11"/>
  <c r="J3120" i="11"/>
  <c r="F3601" i="11"/>
  <c r="J2802" i="11"/>
  <c r="G3794" i="11"/>
  <c r="G3721" i="11"/>
  <c r="H3033" i="11"/>
  <c r="G3955" i="11"/>
  <c r="H3774" i="11"/>
  <c r="F3901" i="11"/>
  <c r="H2582" i="11"/>
  <c r="E39" i="12"/>
  <c r="J3306" i="11"/>
  <c r="H2503" i="11"/>
  <c r="G3508" i="11"/>
  <c r="R60" i="12"/>
  <c r="I3327" i="11"/>
  <c r="R23" i="12"/>
  <c r="F3753" i="11"/>
  <c r="H2223" i="11"/>
  <c r="G3085" i="11"/>
  <c r="G3723" i="11"/>
  <c r="J28" i="12"/>
  <c r="F2121" i="11"/>
  <c r="G3605" i="11"/>
  <c r="I3605" i="11"/>
  <c r="F3540" i="11"/>
  <c r="F3154" i="11"/>
  <c r="G3872" i="11"/>
  <c r="H3983" i="11"/>
  <c r="H1795" i="11"/>
  <c r="G2842" i="11"/>
  <c r="J3313" i="11"/>
  <c r="J3627" i="11"/>
  <c r="F3341" i="11"/>
  <c r="G3560" i="11"/>
  <c r="G3386" i="11"/>
  <c r="J3144" i="11"/>
  <c r="K89" i="12"/>
  <c r="E50" i="12"/>
  <c r="H3285" i="11"/>
  <c r="S57" i="12"/>
  <c r="H3371" i="11"/>
  <c r="Y55" i="12"/>
  <c r="F3669" i="11"/>
  <c r="H2843" i="11"/>
  <c r="G2918" i="11"/>
  <c r="I3630" i="11"/>
  <c r="I3488" i="11"/>
  <c r="F3980" i="11"/>
  <c r="I3599" i="11"/>
  <c r="F3137" i="11"/>
  <c r="I3849" i="11"/>
  <c r="J2925" i="11"/>
  <c r="I2601" i="11"/>
  <c r="I75" i="12"/>
  <c r="J2648" i="11"/>
  <c r="G3167" i="11"/>
  <c r="H3158" i="11"/>
  <c r="H2955" i="11"/>
  <c r="J3268" i="11"/>
  <c r="J2700" i="11"/>
  <c r="I3690" i="11"/>
  <c r="L37" i="12"/>
  <c r="H2637" i="11"/>
  <c r="G16" i="12"/>
  <c r="H3686" i="11"/>
  <c r="H2927" i="11"/>
  <c r="J3285" i="11"/>
  <c r="F2693" i="11"/>
  <c r="H3994" i="11"/>
  <c r="J3670" i="11"/>
  <c r="H219" i="11"/>
  <c r="H2151" i="11"/>
  <c r="J3616" i="11"/>
  <c r="H3690" i="11"/>
  <c r="G3393" i="11"/>
  <c r="J3677" i="11"/>
  <c r="J2910" i="11"/>
  <c r="G2604" i="11"/>
  <c r="F2764" i="11"/>
  <c r="G3839" i="11"/>
  <c r="F3004" i="11"/>
  <c r="I3697" i="11"/>
  <c r="I1933" i="11"/>
  <c r="F3554" i="11"/>
  <c r="F3610" i="11"/>
  <c r="H3455" i="11"/>
  <c r="J3891" i="11"/>
  <c r="F3804" i="11"/>
  <c r="R46" i="12"/>
  <c r="F3728" i="11"/>
  <c r="F3018" i="11"/>
  <c r="G2619" i="11"/>
  <c r="J3451" i="11"/>
  <c r="X85" i="12"/>
  <c r="I2012" i="11"/>
  <c r="G3553" i="11"/>
  <c r="J3455" i="11"/>
  <c r="I2946" i="11"/>
  <c r="J3177" i="11"/>
  <c r="H1769" i="11"/>
  <c r="W42" i="12"/>
  <c r="I3008" i="11"/>
  <c r="I3727" i="11"/>
  <c r="G3741" i="11"/>
  <c r="H3145" i="11"/>
  <c r="J3531" i="11"/>
  <c r="I2809" i="11"/>
  <c r="F2942" i="11"/>
  <c r="G3409" i="11"/>
  <c r="J3114" i="11"/>
  <c r="J2928" i="11"/>
  <c r="G3825" i="11"/>
  <c r="F3030" i="11"/>
  <c r="H3781" i="11"/>
  <c r="W45" i="12"/>
  <c r="U11" i="12"/>
  <c r="E83" i="12"/>
  <c r="W31" i="12"/>
  <c r="I1594" i="11"/>
  <c r="H3707" i="11"/>
  <c r="E92" i="12"/>
  <c r="H3582" i="11"/>
  <c r="V69" i="12"/>
  <c r="I3140" i="11"/>
  <c r="E65" i="12"/>
  <c r="F2774" i="11"/>
  <c r="F2149" i="11"/>
  <c r="H3754" i="11"/>
  <c r="J3768" i="11"/>
  <c r="E82" i="12"/>
  <c r="G3457" i="11"/>
  <c r="S38" i="12"/>
  <c r="F3629" i="11"/>
  <c r="H33" i="12"/>
  <c r="F3178" i="11"/>
  <c r="F3220" i="11"/>
  <c r="I2825" i="11"/>
  <c r="L65" i="12"/>
  <c r="G2860" i="11"/>
  <c r="F23" i="12"/>
  <c r="F3910" i="11"/>
  <c r="H2335" i="11"/>
  <c r="U8" i="12"/>
  <c r="F2922" i="11"/>
  <c r="I3998" i="11"/>
  <c r="G2536" i="11"/>
  <c r="G3858" i="11"/>
  <c r="U9" i="12"/>
  <c r="H3017" i="11"/>
  <c r="J2808" i="11"/>
  <c r="V66" i="12"/>
  <c r="J2825" i="11"/>
  <c r="I3711" i="11"/>
  <c r="F963" i="11"/>
  <c r="G3618" i="11"/>
  <c r="H3890" i="11"/>
  <c r="F2868" i="11"/>
  <c r="G3907" i="11"/>
  <c r="J3113" i="11"/>
  <c r="J3554" i="11"/>
  <c r="J3566" i="11"/>
  <c r="J3996" i="11"/>
  <c r="J3690" i="11"/>
  <c r="G89" i="12"/>
  <c r="H3211" i="11"/>
  <c r="H3216" i="11"/>
  <c r="H2282" i="11"/>
  <c r="F3429" i="11"/>
  <c r="H2487" i="11"/>
  <c r="G2268" i="11"/>
  <c r="F3370" i="11"/>
  <c r="J3524" i="11"/>
  <c r="H2687" i="11"/>
  <c r="J3804" i="11"/>
  <c r="E47" i="12"/>
  <c r="G3565" i="11"/>
  <c r="G3786" i="11"/>
  <c r="H3614" i="11"/>
  <c r="J3701" i="11"/>
  <c r="I2297" i="11"/>
  <c r="G3500" i="11"/>
  <c r="F3533" i="11"/>
  <c r="F2721" i="11"/>
  <c r="F3302" i="11"/>
  <c r="H2668" i="11"/>
  <c r="H3895" i="11"/>
  <c r="I3871" i="11"/>
  <c r="F3837" i="11"/>
  <c r="H2957" i="11"/>
  <c r="F3320" i="11"/>
  <c r="G3193" i="11"/>
  <c r="F3621" i="11"/>
  <c r="S51" i="12"/>
  <c r="J3223" i="11"/>
  <c r="J3563" i="11"/>
  <c r="S75" i="12"/>
  <c r="H2731" i="11"/>
  <c r="F2978" i="11"/>
  <c r="H3918" i="11"/>
  <c r="F3246" i="11"/>
  <c r="I2675" i="11"/>
  <c r="H3021" i="11"/>
  <c r="F2666" i="11"/>
  <c r="I3479" i="11"/>
  <c r="I2040" i="11"/>
  <c r="G2818" i="11"/>
  <c r="F3609" i="11"/>
  <c r="I3259" i="11"/>
  <c r="F86" i="12"/>
  <c r="F3712" i="11"/>
  <c r="F3041" i="11"/>
  <c r="I3908" i="11"/>
  <c r="H3333" i="11"/>
  <c r="F3458" i="11"/>
  <c r="J3826" i="11"/>
  <c r="V63" i="12"/>
  <c r="H1792" i="11"/>
  <c r="F3192" i="11"/>
  <c r="I3634" i="11"/>
  <c r="J3812" i="11"/>
  <c r="J3150" i="11"/>
  <c r="H3755" i="11"/>
  <c r="W62" i="12"/>
  <c r="G3876" i="11"/>
  <c r="H3807" i="11"/>
  <c r="F3251" i="11"/>
  <c r="H2901" i="11"/>
  <c r="H2265" i="11"/>
  <c r="G3651" i="11"/>
  <c r="H3559" i="11"/>
  <c r="F2996" i="11"/>
  <c r="E79" i="12"/>
  <c r="H54" i="12"/>
  <c r="I3418" i="11"/>
  <c r="F3167" i="11"/>
  <c r="F2227" i="11"/>
  <c r="F2938" i="11"/>
  <c r="G2574" i="11"/>
  <c r="F3008" i="11"/>
  <c r="K67" i="12"/>
  <c r="I3317" i="11"/>
  <c r="J3767" i="11"/>
  <c r="W57" i="12"/>
  <c r="G3587" i="11"/>
  <c r="J84" i="12"/>
  <c r="J74" i="12"/>
  <c r="F3785" i="11"/>
  <c r="G3793" i="11"/>
  <c r="G3467" i="11"/>
  <c r="I3692" i="11"/>
  <c r="G2905" i="11"/>
  <c r="H3917" i="11"/>
  <c r="I3606" i="11"/>
  <c r="J3419" i="11"/>
  <c r="J87" i="12"/>
  <c r="G3367" i="11"/>
  <c r="V41" i="12"/>
  <c r="J3643" i="11"/>
  <c r="I3740" i="11"/>
  <c r="F2473" i="11"/>
  <c r="F3904" i="11"/>
  <c r="H3638" i="11"/>
  <c r="H3867" i="11"/>
  <c r="G3510" i="11"/>
  <c r="H3319" i="11"/>
  <c r="H2430" i="11"/>
  <c r="F2904" i="11"/>
  <c r="J3334" i="11"/>
  <c r="K64" i="12"/>
  <c r="J3427" i="11"/>
  <c r="U14" i="12"/>
  <c r="H3927" i="11"/>
  <c r="F3992" i="11"/>
  <c r="J2601" i="11"/>
  <c r="I3202" i="11"/>
  <c r="K37" i="12"/>
  <c r="H41" i="12"/>
  <c r="G3988" i="11"/>
  <c r="F3842" i="11"/>
  <c r="F2934" i="11"/>
  <c r="J34" i="12"/>
  <c r="F3596" i="11"/>
  <c r="F2412" i="11"/>
  <c r="T28" i="12"/>
  <c r="J36" i="12"/>
  <c r="G3444" i="11"/>
  <c r="F3957" i="11"/>
  <c r="J3818" i="11"/>
  <c r="L46" i="12"/>
  <c r="T62" i="12"/>
  <c r="G3554" i="11"/>
  <c r="I3276" i="11"/>
  <c r="F1675" i="11"/>
  <c r="J3410" i="11"/>
  <c r="J2678" i="11"/>
  <c r="I3843" i="11"/>
  <c r="I2393" i="11"/>
  <c r="I3332" i="11"/>
  <c r="J3517" i="11"/>
  <c r="I3266" i="11"/>
  <c r="G3659" i="11"/>
  <c r="H3141" i="11"/>
  <c r="H2795" i="11"/>
  <c r="X39" i="12"/>
  <c r="J3068" i="11"/>
  <c r="H2336" i="11"/>
  <c r="F2377" i="11"/>
  <c r="H3551" i="11"/>
  <c r="H2462" i="11"/>
  <c r="K52" i="12"/>
  <c r="X24" i="12"/>
  <c r="F2235" i="11"/>
  <c r="I3801" i="11"/>
  <c r="I3311" i="11"/>
  <c r="R90" i="12"/>
  <c r="G3959" i="11"/>
  <c r="J3944" i="11"/>
  <c r="S89" i="12"/>
  <c r="F2250" i="11"/>
  <c r="I3994" i="11"/>
  <c r="I3375" i="11"/>
  <c r="F3729" i="11"/>
  <c r="F3308" i="11"/>
  <c r="F3416" i="11"/>
  <c r="H24" i="12"/>
  <c r="I3793" i="11"/>
  <c r="H1347" i="11"/>
  <c r="J3413" i="11"/>
  <c r="K46" i="12"/>
  <c r="F3588" i="11"/>
  <c r="F3513" i="11"/>
  <c r="G3237" i="11"/>
  <c r="F3760" i="11"/>
  <c r="J3805" i="11"/>
  <c r="G78" i="12"/>
  <c r="J35" i="12"/>
  <c r="G36" i="12"/>
  <c r="F3824" i="11"/>
  <c r="F3744" i="11"/>
  <c r="H3677" i="11"/>
  <c r="F3730" i="11"/>
  <c r="G3454" i="11"/>
  <c r="F3280" i="11"/>
  <c r="E14" i="12"/>
  <c r="V51" i="12"/>
  <c r="F3110" i="11"/>
  <c r="I3796" i="11"/>
  <c r="H2966" i="11"/>
  <c r="F2883" i="11"/>
  <c r="I3434" i="11"/>
  <c r="G3975" i="11"/>
  <c r="F3701" i="11"/>
  <c r="H2379" i="11"/>
  <c r="G3326" i="11"/>
  <c r="U18" i="12"/>
  <c r="I3802" i="11"/>
  <c r="I3371" i="11"/>
  <c r="J2946" i="11"/>
  <c r="J3683" i="11"/>
  <c r="F3086" i="11"/>
  <c r="W12" i="12"/>
  <c r="F3147" i="11"/>
  <c r="G3764" i="11"/>
  <c r="H45" i="12"/>
  <c r="H3702" i="11"/>
  <c r="S44" i="12"/>
  <c r="F2546" i="11"/>
  <c r="K15" i="12"/>
  <c r="H2997" i="11"/>
  <c r="F2191" i="11"/>
  <c r="F3340" i="11"/>
  <c r="H2907" i="11"/>
  <c r="H3497" i="11"/>
  <c r="H3855" i="11"/>
  <c r="F3849" i="11"/>
  <c r="I3416" i="11"/>
  <c r="G2706" i="11"/>
  <c r="I3308" i="11"/>
  <c r="F3150" i="11"/>
  <c r="J3322" i="11"/>
  <c r="S69" i="12"/>
  <c r="F1424" i="11"/>
  <c r="H3835" i="11"/>
  <c r="H3975" i="11"/>
  <c r="F3342" i="11"/>
  <c r="H2099" i="11"/>
  <c r="H3841" i="11"/>
  <c r="F2737" i="11"/>
  <c r="H1107" i="11"/>
  <c r="G3044" i="11"/>
  <c r="K47" i="12"/>
  <c r="J3154" i="11"/>
  <c r="G3837" i="11"/>
  <c r="G3971" i="11"/>
  <c r="I3581" i="11"/>
  <c r="I3706" i="11"/>
  <c r="G2971" i="11"/>
  <c r="H3865" i="11"/>
  <c r="J3244" i="11"/>
  <c r="R48" i="12"/>
  <c r="F3909" i="11"/>
  <c r="L58" i="12"/>
  <c r="E37" i="12"/>
  <c r="H2923" i="11"/>
  <c r="G2512" i="11"/>
  <c r="J3468" i="11"/>
  <c r="F2349" i="11"/>
  <c r="J2856" i="11"/>
  <c r="H3517" i="11"/>
  <c r="G3064" i="11"/>
  <c r="U87" i="12"/>
  <c r="F2908" i="11"/>
  <c r="H3925" i="11"/>
  <c r="F1302" i="11"/>
  <c r="G2953" i="11"/>
  <c r="J2922" i="11"/>
  <c r="T86" i="12"/>
  <c r="J3330" i="11"/>
  <c r="I2948" i="11"/>
  <c r="J3230" i="11"/>
  <c r="F3898" i="11"/>
  <c r="F3553" i="11"/>
  <c r="J3176" i="11"/>
  <c r="H3889" i="11"/>
  <c r="G1824" i="11"/>
  <c r="I3782" i="11"/>
  <c r="J3811" i="11"/>
  <c r="H3316" i="11"/>
  <c r="H3659" i="11"/>
  <c r="I3884" i="11"/>
  <c r="J2713" i="11"/>
  <c r="H3780" i="11"/>
  <c r="F3852" i="11"/>
  <c r="H3461" i="11"/>
  <c r="I3145" i="11"/>
  <c r="I3923" i="11"/>
  <c r="L76" i="12"/>
  <c r="T38" i="12"/>
  <c r="H1152" i="11"/>
  <c r="F2835" i="11"/>
  <c r="I3696" i="11"/>
  <c r="F3128" i="11"/>
  <c r="E69" i="12"/>
  <c r="H3610" i="11"/>
  <c r="H3538" i="11"/>
  <c r="S72" i="12"/>
  <c r="Y53" i="12"/>
  <c r="J3250" i="11"/>
  <c r="F3259" i="11"/>
  <c r="Y62" i="12"/>
  <c r="J3994" i="11"/>
  <c r="H3657" i="11"/>
  <c r="J2933" i="11"/>
  <c r="H3569" i="11"/>
  <c r="U33" i="12"/>
  <c r="I2886" i="11"/>
  <c r="S84" i="12"/>
  <c r="H2324" i="11"/>
  <c r="H3907" i="11"/>
  <c r="F3117" i="11"/>
  <c r="I3476" i="11"/>
  <c r="F3614" i="11"/>
  <c r="H2931" i="11"/>
  <c r="G3221" i="11"/>
  <c r="J3129" i="11"/>
  <c r="V32" i="12"/>
  <c r="J3540" i="11"/>
  <c r="J3126" i="11"/>
  <c r="J2780" i="11"/>
  <c r="G3931" i="11"/>
  <c r="G3576" i="11"/>
  <c r="F2463" i="11"/>
  <c r="F2138" i="11"/>
  <c r="G3405" i="11"/>
  <c r="E58" i="12"/>
  <c r="I3180" i="11"/>
  <c r="H3305" i="11"/>
  <c r="G2414" i="11"/>
  <c r="J3744" i="11"/>
  <c r="F3196" i="11"/>
  <c r="G3720" i="11"/>
  <c r="F3613" i="11"/>
  <c r="F2988" i="11"/>
  <c r="H3173" i="11"/>
  <c r="H3236" i="11"/>
  <c r="F2484" i="11"/>
  <c r="G2640" i="11"/>
  <c r="F2389" i="11"/>
  <c r="F3032" i="11"/>
  <c r="H3181" i="11"/>
  <c r="I2716" i="11"/>
  <c r="R71" i="12"/>
  <c r="J3710" i="11"/>
  <c r="J3936" i="11"/>
  <c r="H26" i="12"/>
  <c r="F2496" i="11"/>
  <c r="G3336" i="11"/>
  <c r="G3073" i="11"/>
  <c r="U7" i="12"/>
  <c r="F42" i="12"/>
  <c r="H3299" i="11"/>
  <c r="F3279" i="11"/>
  <c r="H3931" i="11"/>
  <c r="S30" i="12"/>
  <c r="H2427" i="11"/>
  <c r="Y36" i="12"/>
  <c r="F3745" i="11"/>
  <c r="F3866" i="11"/>
  <c r="F2870" i="11"/>
  <c r="I2557" i="11"/>
  <c r="E85" i="12"/>
  <c r="I3852" i="11"/>
  <c r="I3943" i="11"/>
  <c r="I3220" i="11"/>
  <c r="I3191" i="11"/>
  <c r="F78" i="12"/>
  <c r="T24" i="12"/>
  <c r="E34" i="12"/>
  <c r="I1944" i="11"/>
  <c r="I3983" i="11"/>
  <c r="J3968" i="11"/>
  <c r="J3711" i="11"/>
  <c r="H3701" i="11"/>
  <c r="I2696" i="11"/>
  <c r="J3830" i="11"/>
  <c r="H3119" i="11"/>
  <c r="F3674" i="11"/>
  <c r="H3443" i="11"/>
  <c r="R30" i="12"/>
  <c r="H3098" i="11"/>
  <c r="F68" i="12"/>
  <c r="F3668" i="11"/>
  <c r="H2550" i="11"/>
  <c r="I3937" i="11"/>
  <c r="F3770" i="11"/>
  <c r="Y18" i="12"/>
  <c r="V72" i="12"/>
  <c r="I2931" i="11"/>
  <c r="T85" i="12"/>
  <c r="H3689" i="11"/>
  <c r="H2634" i="11"/>
  <c r="I2930" i="11"/>
  <c r="F2550" i="11"/>
  <c r="H3060" i="11"/>
  <c r="G3368" i="11"/>
  <c r="X35" i="12"/>
  <c r="F3493" i="11"/>
  <c r="J3104" i="11"/>
  <c r="H3195" i="11"/>
  <c r="I3945" i="11"/>
  <c r="J3020" i="11"/>
  <c r="F3652" i="11"/>
  <c r="I56" i="12"/>
  <c r="F3912" i="11"/>
  <c r="G3593" i="11"/>
  <c r="F51" i="12"/>
  <c r="H3706" i="11"/>
  <c r="F2152" i="11"/>
  <c r="F2588" i="11"/>
  <c r="I2737" i="11"/>
  <c r="J2656" i="11"/>
  <c r="H3003" i="11"/>
  <c r="G1616" i="11"/>
  <c r="F3825" i="11"/>
  <c r="H3609" i="11"/>
  <c r="G3918" i="11"/>
  <c r="G3601" i="11"/>
  <c r="H3653" i="11"/>
  <c r="L92" i="12"/>
  <c r="E88" i="12"/>
  <c r="I3003" i="11"/>
  <c r="H2367" i="11"/>
  <c r="I3275" i="11"/>
  <c r="F3971" i="11"/>
  <c r="G3653" i="11"/>
  <c r="J3568" i="11"/>
  <c r="H3071" i="11"/>
  <c r="J3331" i="11"/>
  <c r="H3658" i="11"/>
  <c r="J3200" i="11"/>
  <c r="F3258" i="11"/>
  <c r="H3756" i="11"/>
  <c r="H2586" i="11"/>
  <c r="F3683" i="11"/>
  <c r="J3871" i="11"/>
  <c r="R74" i="12"/>
  <c r="F3375" i="11"/>
  <c r="J2821" i="11"/>
  <c r="F3494" i="11"/>
  <c r="G3027" i="11"/>
  <c r="I3302" i="11"/>
  <c r="G3924" i="11"/>
  <c r="H76" i="12"/>
  <c r="V57" i="12"/>
  <c r="F3296" i="11"/>
  <c r="J3090" i="11"/>
  <c r="J2776" i="11"/>
  <c r="G3465" i="11"/>
  <c r="H2658" i="11"/>
  <c r="I3139" i="11"/>
  <c r="G3813" i="11"/>
  <c r="F2329" i="11"/>
  <c r="S90" i="12"/>
  <c r="X10" i="12"/>
  <c r="G3686" i="11"/>
  <c r="I3844" i="11"/>
  <c r="H2043" i="11"/>
  <c r="J3950" i="11"/>
  <c r="H2562" i="11"/>
  <c r="I2629" i="11"/>
  <c r="H3627" i="11"/>
  <c r="I3643" i="11"/>
  <c r="I2749" i="11"/>
  <c r="F1924" i="11"/>
  <c r="H2236" i="11"/>
  <c r="G2734" i="11"/>
  <c r="I3260" i="11"/>
  <c r="G2783" i="11"/>
  <c r="I3590" i="11"/>
  <c r="J3523" i="11"/>
  <c r="E89" i="12"/>
  <c r="G2907" i="11"/>
  <c r="H3301" i="11"/>
  <c r="H3062" i="11"/>
  <c r="L56" i="12"/>
  <c r="F3482" i="11"/>
  <c r="I3664" i="11"/>
  <c r="I2672" i="11"/>
  <c r="G3787" i="11"/>
  <c r="F2455" i="11"/>
  <c r="H3794" i="11"/>
  <c r="H3747" i="11"/>
  <c r="J3926" i="11"/>
  <c r="F3198" i="11"/>
  <c r="F3044" i="11"/>
  <c r="I2085" i="11"/>
  <c r="F3101" i="11"/>
  <c r="G2994" i="11"/>
  <c r="H2364" i="11"/>
  <c r="G3812" i="11"/>
  <c r="G3199" i="11"/>
  <c r="F2539" i="11"/>
  <c r="W35" i="12"/>
  <c r="H3209" i="11"/>
  <c r="G2786" i="11"/>
  <c r="I3791" i="11"/>
  <c r="G3954" i="11"/>
  <c r="J3892" i="11"/>
  <c r="X82" i="12"/>
  <c r="I3615" i="11"/>
  <c r="F3281" i="11"/>
  <c r="F3916" i="11"/>
  <c r="I2361" i="11"/>
  <c r="J3888" i="11"/>
  <c r="H3423" i="11"/>
  <c r="H9" i="12"/>
  <c r="W64" i="12"/>
  <c r="H3999" i="11"/>
  <c r="H3670" i="11"/>
  <c r="J3846" i="11"/>
  <c r="H3557" i="11"/>
  <c r="F3040" i="11"/>
  <c r="J3605" i="11"/>
  <c r="T59" i="12"/>
  <c r="I3768" i="11"/>
  <c r="F3798" i="11"/>
  <c r="H2905" i="11"/>
  <c r="G3778" i="11"/>
  <c r="I3736" i="11"/>
  <c r="W73" i="12"/>
  <c r="F2157" i="11"/>
  <c r="F16" i="12"/>
  <c r="H3618" i="11"/>
  <c r="J3978" i="11"/>
  <c r="H3749" i="11"/>
  <c r="J3998" i="11"/>
  <c r="T15" i="12"/>
  <c r="G3902" i="11"/>
  <c r="J3918" i="11"/>
  <c r="H3235" i="11"/>
  <c r="I3638" i="11"/>
  <c r="F3794" i="11"/>
  <c r="G2283" i="11"/>
  <c r="J3939" i="11"/>
  <c r="H3847" i="11"/>
  <c r="H3108" i="11"/>
  <c r="G3475" i="11"/>
  <c r="H3534" i="11"/>
  <c r="S70" i="12"/>
  <c r="G3631" i="11"/>
  <c r="F3300" i="11"/>
  <c r="H3692" i="11"/>
  <c r="H2627" i="11"/>
  <c r="K82" i="12"/>
  <c r="F2271" i="11"/>
  <c r="F2912" i="11"/>
  <c r="J3359" i="11"/>
  <c r="G3973" i="11"/>
  <c r="I3979" i="11"/>
  <c r="I3481" i="11"/>
  <c r="S43" i="12"/>
  <c r="F1930" i="11"/>
  <c r="I3754" i="11"/>
  <c r="J3544" i="11"/>
  <c r="H3109" i="11"/>
  <c r="H68" i="12"/>
  <c r="I2760" i="11"/>
  <c r="H32" i="12"/>
  <c r="E90" i="12"/>
  <c r="F1096" i="11"/>
  <c r="H3043" i="11"/>
  <c r="J3243" i="11"/>
  <c r="J3823" i="11"/>
  <c r="G2359" i="11"/>
  <c r="G2407" i="11"/>
  <c r="H3303" i="11"/>
  <c r="G3483" i="11"/>
  <c r="I2787" i="11"/>
  <c r="I3930" i="11"/>
  <c r="I3506" i="11"/>
  <c r="G3349" i="11"/>
  <c r="F1706" i="11"/>
  <c r="J3329" i="11"/>
  <c r="G3443" i="11"/>
  <c r="F3380" i="11"/>
  <c r="G3481" i="11"/>
  <c r="F3126" i="11"/>
  <c r="J2895" i="11"/>
  <c r="F3833" i="11"/>
  <c r="I3564" i="11"/>
  <c r="F3608" i="11"/>
  <c r="F2847" i="11"/>
  <c r="J2917" i="11"/>
  <c r="I3626" i="11"/>
  <c r="F2360" i="11"/>
  <c r="J3284" i="11"/>
  <c r="F2862" i="11"/>
  <c r="F2107" i="11"/>
  <c r="F2697" i="11"/>
  <c r="X26" i="12"/>
  <c r="I3677" i="11"/>
  <c r="G3648" i="11"/>
  <c r="H3229" i="11"/>
  <c r="G2476" i="11"/>
  <c r="G3235" i="11"/>
  <c r="L85" i="12"/>
  <c r="H3403" i="11"/>
  <c r="H2238" i="11"/>
  <c r="H3313" i="11"/>
  <c r="I3316" i="11"/>
  <c r="F2205" i="11"/>
  <c r="H78" i="12"/>
  <c r="F3525" i="11"/>
  <c r="J40" i="12"/>
  <c r="F2202" i="11"/>
  <c r="I3892" i="11"/>
  <c r="H2875" i="11"/>
  <c r="I1868" i="11"/>
  <c r="J3428" i="11"/>
  <c r="G3397" i="11"/>
  <c r="S47" i="12"/>
  <c r="I3541" i="11"/>
  <c r="H3939" i="11"/>
  <c r="H3966" i="11"/>
  <c r="F3932" i="11"/>
  <c r="H3811" i="11"/>
  <c r="I3985" i="11"/>
  <c r="H2264" i="11"/>
  <c r="J3807" i="11"/>
  <c r="G2895" i="11"/>
  <c r="E73" i="12"/>
  <c r="H2897" i="11"/>
  <c r="J3910" i="11"/>
  <c r="H3469" i="11"/>
  <c r="G3569" i="11"/>
  <c r="H3470" i="11"/>
  <c r="I3361" i="11"/>
  <c r="F70" i="12"/>
  <c r="H3645" i="11"/>
  <c r="I3991" i="11"/>
  <c r="F3248" i="11"/>
  <c r="F3660" i="11"/>
  <c r="J3940" i="11"/>
  <c r="S50" i="12"/>
  <c r="H2735" i="11"/>
  <c r="Y84" i="12"/>
  <c r="F66" i="12"/>
  <c r="H3052" i="11"/>
  <c r="H3023" i="11"/>
  <c r="G3958" i="11"/>
  <c r="K9" i="12"/>
  <c r="J3609" i="11"/>
  <c r="F3387" i="11"/>
  <c r="J3872" i="11"/>
  <c r="H3526" i="11"/>
  <c r="I20" i="12"/>
  <c r="F2661" i="11"/>
  <c r="G3514" i="11"/>
  <c r="K25" i="12"/>
  <c r="H3682" i="11"/>
  <c r="V80" i="12"/>
  <c r="X49" i="12"/>
  <c r="G3345" i="11"/>
  <c r="G3264" i="11"/>
  <c r="H2327" i="11"/>
  <c r="I3997" i="11"/>
  <c r="F2848" i="11"/>
  <c r="I3061" i="11"/>
  <c r="J3579" i="11"/>
  <c r="F2382" i="11"/>
  <c r="I3507" i="11"/>
  <c r="G3991" i="11"/>
  <c r="L80" i="12"/>
  <c r="J12" i="12"/>
  <c r="G2927" i="11"/>
  <c r="J3116" i="11"/>
  <c r="J3495" i="11"/>
  <c r="J3780" i="11"/>
  <c r="H2187" i="11"/>
  <c r="J3418" i="11"/>
  <c r="G3016" i="11"/>
  <c r="E44" i="12"/>
  <c r="H3962" i="11"/>
  <c r="H3878" i="11"/>
  <c r="H3821" i="11"/>
  <c r="H3906" i="11"/>
  <c r="F3593" i="11"/>
  <c r="G3597" i="11"/>
  <c r="G3629" i="11"/>
  <c r="I3570" i="11"/>
  <c r="F3594" i="11"/>
  <c r="J3719" i="11"/>
  <c r="H2471" i="11"/>
  <c r="H1532" i="11"/>
  <c r="F3817" i="11"/>
  <c r="H3955" i="11"/>
  <c r="J3932" i="11"/>
  <c r="H3795" i="11"/>
  <c r="J3800" i="11"/>
  <c r="G2790" i="11"/>
  <c r="H3926" i="11"/>
  <c r="H3799" i="11"/>
  <c r="G3701" i="11"/>
  <c r="F47" i="12"/>
  <c r="G3359" i="11"/>
  <c r="H2566" i="11"/>
  <c r="F3484" i="11"/>
  <c r="H3671" i="11"/>
  <c r="F3016" i="11"/>
  <c r="H3541" i="11"/>
  <c r="F3254" i="11"/>
  <c r="H3331" i="11"/>
  <c r="H2206" i="11"/>
  <c r="T75" i="12"/>
  <c r="F2627" i="11"/>
  <c r="I3743" i="11"/>
  <c r="H2981" i="11"/>
  <c r="H1192" i="11"/>
  <c r="J3058" i="11"/>
  <c r="F2589" i="11"/>
  <c r="J3186" i="11"/>
  <c r="H3116" i="11"/>
  <c r="J3516" i="11"/>
  <c r="W87" i="12"/>
  <c r="G3953" i="11"/>
  <c r="I3701" i="11"/>
  <c r="J3694" i="11"/>
  <c r="F59" i="12"/>
  <c r="F3250" i="11"/>
  <c r="I4001" i="11"/>
  <c r="F41" i="12"/>
  <c r="H3441" i="11"/>
  <c r="H3357" i="11"/>
  <c r="J3796" i="11"/>
  <c r="H3239" i="11"/>
  <c r="I3869" i="11"/>
  <c r="I3695" i="11"/>
  <c r="H3457" i="11"/>
  <c r="H31" i="12"/>
  <c r="I3409" i="11"/>
  <c r="R69" i="12"/>
  <c r="F2489" i="11"/>
  <c r="U57" i="12"/>
  <c r="G3849" i="11"/>
  <c r="H3495" i="11"/>
  <c r="G3833" i="11"/>
  <c r="H2097" i="11"/>
  <c r="F3894" i="11"/>
  <c r="G3608" i="11"/>
  <c r="J2939" i="11"/>
  <c r="F3774" i="11"/>
  <c r="F2832" i="11"/>
  <c r="H2822" i="11"/>
  <c r="F3472" i="11"/>
  <c r="J2932" i="11"/>
  <c r="F3952" i="11"/>
  <c r="F3072" i="11"/>
  <c r="F3433" i="11"/>
  <c r="I3851" i="11"/>
  <c r="I3769" i="11"/>
  <c r="V73" i="12"/>
  <c r="H3377" i="11"/>
  <c r="F3444" i="11"/>
  <c r="H2694" i="11"/>
  <c r="Y28" i="12"/>
  <c r="F3748" i="11"/>
  <c r="R66" i="12"/>
  <c r="Y7" i="12"/>
  <c r="F3548" i="11"/>
  <c r="J3016" i="11"/>
  <c r="I3411" i="11"/>
  <c r="W17" i="12"/>
  <c r="J2877" i="11"/>
  <c r="H3988" i="11"/>
  <c r="H3832" i="11"/>
  <c r="J3375" i="11"/>
  <c r="F3224" i="11"/>
  <c r="I3289" i="11"/>
  <c r="H3673" i="11"/>
  <c r="H2492" i="11"/>
  <c r="J2974" i="11"/>
  <c r="H3068" i="11"/>
  <c r="I2963" i="11"/>
  <c r="I2695" i="11"/>
  <c r="G3684" i="11"/>
  <c r="G2548" i="11"/>
  <c r="J2569" i="11"/>
  <c r="F2515" i="11"/>
  <c r="H27" i="12"/>
  <c r="X67" i="12"/>
  <c r="I2665" i="11"/>
  <c r="F3326" i="11"/>
  <c r="I3936" i="11"/>
  <c r="J2731" i="11"/>
  <c r="J3251" i="11"/>
  <c r="G3619" i="11"/>
  <c r="H3179" i="11"/>
  <c r="G2469" i="11"/>
  <c r="U60" i="12"/>
  <c r="G3223" i="11"/>
  <c r="I3331" i="11"/>
  <c r="F3742" i="11"/>
  <c r="S62" i="12"/>
  <c r="L53" i="12"/>
  <c r="I3612" i="11"/>
  <c r="F2120" i="11"/>
  <c r="J3258" i="11"/>
  <c r="J3847" i="11"/>
  <c r="F3618" i="11"/>
  <c r="F2374" i="11"/>
  <c r="G3105" i="11"/>
  <c r="H2230" i="11"/>
  <c r="T18" i="12"/>
  <c r="W37" i="12"/>
  <c r="F3390" i="11"/>
  <c r="J3226" i="11"/>
  <c r="J2585" i="11"/>
  <c r="G3942" i="11"/>
  <c r="E75" i="12"/>
  <c r="S35" i="12"/>
  <c r="J58" i="12"/>
  <c r="J3195" i="11"/>
  <c r="H3891" i="11"/>
  <c r="G3058" i="11"/>
  <c r="J3666" i="11"/>
  <c r="I3213" i="11"/>
  <c r="F3048" i="11"/>
  <c r="X68" i="12"/>
  <c r="G1856" i="11"/>
  <c r="I3682" i="11"/>
  <c r="I3229" i="11"/>
  <c r="H3327" i="11"/>
  <c r="H3142" i="11"/>
  <c r="J3141" i="11"/>
  <c r="G3425" i="11"/>
  <c r="J2763" i="11"/>
  <c r="G3150" i="11"/>
  <c r="H3533" i="11"/>
  <c r="H2995" i="11"/>
  <c r="I2134" i="11"/>
  <c r="I3961" i="11"/>
  <c r="G3821" i="11"/>
  <c r="I2960" i="11"/>
  <c r="H2433" i="11"/>
  <c r="Y10" i="12"/>
  <c r="I3627" i="11"/>
  <c r="F2577" i="11"/>
  <c r="J3190" i="11"/>
  <c r="J2733" i="11"/>
  <c r="H3146" i="11"/>
  <c r="J3396" i="11"/>
  <c r="F18" i="12"/>
  <c r="X38" i="12"/>
  <c r="H780" i="11"/>
  <c r="I2432" i="11"/>
  <c r="H20" i="12"/>
  <c r="F3195" i="11"/>
  <c r="F2180" i="11"/>
  <c r="H2280" i="11"/>
  <c r="F2060" i="11"/>
  <c r="F3489" i="11"/>
  <c r="I3572" i="11"/>
  <c r="I3154" i="11"/>
  <c r="F2434" i="11"/>
  <c r="F3630" i="11"/>
  <c r="G3986" i="11"/>
  <c r="H3897" i="11"/>
  <c r="F3691" i="11"/>
  <c r="I3829" i="11"/>
  <c r="I78" i="12"/>
  <c r="I2763" i="11"/>
  <c r="F2717" i="11"/>
  <c r="H3649" i="11"/>
  <c r="I2757" i="11"/>
  <c r="G3204" i="11"/>
  <c r="H2200" i="11"/>
  <c r="Y54" i="12"/>
  <c r="F3431" i="11"/>
  <c r="I3771" i="11"/>
  <c r="H2999" i="11"/>
  <c r="F3146" i="11"/>
  <c r="L60" i="12"/>
  <c r="K30" i="12"/>
  <c r="F3463" i="11"/>
  <c r="G75" i="12"/>
  <c r="F2852" i="11"/>
  <c r="H3762" i="11"/>
  <c r="F2785" i="11"/>
  <c r="U84" i="12"/>
  <c r="G3977" i="11"/>
  <c r="H2762" i="11"/>
  <c r="H3626" i="11"/>
  <c r="H3594" i="11"/>
  <c r="I3914" i="11"/>
  <c r="J3971" i="11"/>
  <c r="I2852" i="11"/>
  <c r="I3895" i="11"/>
  <c r="I9" i="11"/>
  <c r="E46" i="12"/>
  <c r="H1683" i="11"/>
  <c r="F2310" i="11"/>
  <c r="H1937" i="11"/>
  <c r="U32" i="12"/>
  <c r="I3709" i="11"/>
  <c r="F2742" i="11"/>
  <c r="J3507" i="11"/>
  <c r="G3614" i="11"/>
  <c r="I2030" i="11"/>
  <c r="J3834" i="11"/>
  <c r="I3920" i="11"/>
  <c r="H2747" i="11"/>
  <c r="I2900" i="11"/>
  <c r="J3673" i="11"/>
  <c r="G2674" i="11"/>
  <c r="F2808" i="11"/>
  <c r="F2123" i="11"/>
  <c r="G3523" i="11"/>
  <c r="H3936" i="11"/>
  <c r="J3184" i="11"/>
  <c r="H3646" i="11"/>
  <c r="H3924" i="11"/>
  <c r="G2048" i="11"/>
  <c r="I2973" i="11"/>
  <c r="H3765" i="11"/>
  <c r="G3005" i="11"/>
  <c r="I3516" i="11"/>
  <c r="G3250" i="11"/>
  <c r="H3167" i="11"/>
  <c r="F1627" i="11"/>
  <c r="F3550" i="11"/>
  <c r="F3215" i="11"/>
  <c r="H1148" i="11"/>
  <c r="F2466" i="11"/>
  <c r="G3183" i="11"/>
  <c r="H3902" i="11"/>
  <c r="F2788" i="11"/>
  <c r="H3388" i="11"/>
  <c r="F3575" i="11"/>
  <c r="J2567" i="11"/>
  <c r="J3350" i="11"/>
  <c r="F2690" i="11"/>
  <c r="F3229" i="11"/>
  <c r="I3017" i="11"/>
  <c r="F3875" i="11"/>
  <c r="H1779" i="11"/>
  <c r="F1142" i="11"/>
  <c r="J2876" i="11"/>
  <c r="I2536" i="11"/>
  <c r="R49" i="12"/>
  <c r="I1754" i="11"/>
  <c r="U37" i="12"/>
  <c r="J3700" i="11"/>
  <c r="G2137" i="11"/>
  <c r="H2574" i="11"/>
  <c r="I2433" i="11"/>
  <c r="F3830" i="11"/>
  <c r="F2778" i="11"/>
  <c r="H3733" i="11"/>
  <c r="G3522" i="11"/>
  <c r="H2520" i="11"/>
  <c r="I3749" i="11"/>
  <c r="H2065" i="11"/>
  <c r="H3511" i="11"/>
  <c r="G1997" i="11"/>
  <c r="H2354" i="11"/>
  <c r="I3458" i="11"/>
  <c r="I3808" i="11"/>
  <c r="H2911" i="11"/>
  <c r="H2559" i="11"/>
  <c r="G3746" i="11"/>
  <c r="F2833" i="11"/>
  <c r="F2913" i="11"/>
  <c r="G3531" i="11"/>
  <c r="F2113" i="11"/>
  <c r="J3546" i="11"/>
  <c r="I3088" i="11"/>
  <c r="J3420" i="11"/>
  <c r="G3911" i="11"/>
  <c r="G3594" i="11"/>
  <c r="H1829" i="11"/>
  <c r="I3746" i="11"/>
  <c r="F3647" i="11"/>
  <c r="H2087" i="11"/>
  <c r="F3301" i="11"/>
  <c r="F1159" i="11"/>
  <c r="F2414" i="11"/>
  <c r="G2062" i="11"/>
  <c r="F1458" i="11"/>
  <c r="I3685" i="11"/>
  <c r="G2973" i="11"/>
  <c r="I3974" i="11"/>
  <c r="G2542" i="11"/>
  <c r="F2924" i="11"/>
  <c r="F2269" i="11"/>
  <c r="I3235" i="11"/>
  <c r="H3604" i="11"/>
  <c r="I3252" i="11"/>
  <c r="G3777" i="11"/>
  <c r="G8" i="12"/>
  <c r="H87" i="12"/>
  <c r="G2393" i="11"/>
  <c r="F157" i="11"/>
  <c r="G3402" i="11"/>
  <c r="I2974" i="11"/>
  <c r="G3182" i="11"/>
  <c r="I2138" i="11"/>
  <c r="H3143" i="11"/>
  <c r="F1043" i="11"/>
  <c r="I2701" i="11"/>
  <c r="G2585" i="11"/>
  <c r="G3316" i="11"/>
  <c r="H1815" i="11"/>
  <c r="J3038" i="11"/>
  <c r="I85" i="12"/>
  <c r="L70" i="12"/>
  <c r="H3277" i="11"/>
  <c r="I3633" i="11"/>
  <c r="J3639" i="11"/>
  <c r="I3350" i="11"/>
  <c r="F3376" i="11"/>
  <c r="G3310" i="11"/>
  <c r="G3388" i="11"/>
  <c r="F3202" i="11"/>
  <c r="J3576" i="11"/>
  <c r="G2595" i="11"/>
  <c r="F3628" i="11"/>
  <c r="I3926" i="11"/>
  <c r="H3059" i="11"/>
  <c r="J3901" i="11"/>
  <c r="J3087" i="11"/>
  <c r="J3603" i="11"/>
  <c r="H2814" i="11"/>
  <c r="F3641" i="11"/>
  <c r="F3715" i="11"/>
  <c r="G3307" i="11"/>
  <c r="G2525" i="11"/>
  <c r="G3801" i="11"/>
  <c r="F3434" i="11"/>
  <c r="H3973" i="11"/>
  <c r="J2765" i="11"/>
  <c r="H2538" i="11"/>
  <c r="G3341" i="11"/>
  <c r="I3347" i="11"/>
  <c r="J3912" i="11"/>
  <c r="G3893" i="11"/>
  <c r="G3836" i="11"/>
  <c r="G3286" i="11"/>
  <c r="F3869" i="11"/>
  <c r="F2838" i="11"/>
  <c r="F3084" i="11"/>
  <c r="G2854" i="11"/>
  <c r="F1979" i="11"/>
  <c r="J3240" i="11"/>
  <c r="J3025" i="11"/>
  <c r="E66" i="12"/>
  <c r="H3314" i="11"/>
  <c r="T27" i="12"/>
  <c r="J3358" i="11"/>
  <c r="I3435" i="11"/>
  <c r="H2758" i="11"/>
  <c r="J18" i="12"/>
  <c r="H21" i="12"/>
  <c r="G2120" i="11"/>
  <c r="I3475" i="11"/>
  <c r="F3959" i="11"/>
  <c r="I3554" i="11"/>
  <c r="H2490" i="11"/>
  <c r="F2305" i="11"/>
  <c r="I2951" i="11"/>
  <c r="I63" i="12"/>
  <c r="I3268" i="11"/>
  <c r="H2854" i="11"/>
  <c r="G3734" i="11"/>
  <c r="U53" i="12"/>
  <c r="I3546" i="11"/>
  <c r="J76" i="12"/>
  <c r="H2203" i="11"/>
  <c r="G3462" i="11"/>
  <c r="F3935" i="11"/>
  <c r="G3414" i="11"/>
  <c r="J2805" i="11"/>
  <c r="H2326" i="11"/>
  <c r="H3580" i="11"/>
  <c r="H3456" i="11"/>
  <c r="J3013" i="11"/>
  <c r="I3090" i="11"/>
  <c r="I3821" i="11"/>
  <c r="J2801" i="11"/>
  <c r="I3798" i="11"/>
  <c r="J3392" i="11"/>
  <c r="F2936" i="11"/>
  <c r="F2729" i="11"/>
  <c r="H2787" i="11"/>
  <c r="F3529" i="11"/>
  <c r="H2382" i="11"/>
  <c r="H3738" i="11"/>
  <c r="I2633" i="11"/>
  <c r="F3986" i="11"/>
  <c r="F3459" i="11"/>
  <c r="I3935" i="11"/>
  <c r="H3683" i="11"/>
  <c r="F3005" i="11"/>
  <c r="G3853" i="11"/>
  <c r="G3862" i="11"/>
  <c r="K20" i="12"/>
  <c r="I3406" i="11"/>
  <c r="F3960" i="11"/>
  <c r="J3245" i="11"/>
  <c r="G2872" i="11"/>
  <c r="H2180" i="11"/>
  <c r="I2804" i="11"/>
  <c r="H2830" i="11"/>
  <c r="F908" i="11"/>
  <c r="J3472" i="11"/>
  <c r="F3485" i="11"/>
  <c r="F1670" i="11"/>
  <c r="K78" i="12"/>
  <c r="H2977" i="11"/>
  <c r="I3788" i="11"/>
  <c r="H3302" i="11"/>
  <c r="J3300" i="11"/>
  <c r="J3290" i="11"/>
  <c r="H3531" i="11"/>
  <c r="J3052" i="11"/>
  <c r="J37" i="12"/>
  <c r="I3123" i="11"/>
  <c r="H2699" i="11"/>
  <c r="F500" i="11"/>
  <c r="J2852" i="11"/>
  <c r="I3580" i="11"/>
  <c r="H3860" i="11"/>
  <c r="J3815" i="11"/>
  <c r="I3004" i="11"/>
  <c r="J3504" i="11"/>
  <c r="F54" i="12"/>
  <c r="G2656" i="11"/>
  <c r="I3751" i="11"/>
  <c r="X5" i="12"/>
  <c r="W58" i="12"/>
  <c r="G3662" i="11"/>
  <c r="G2501" i="11"/>
  <c r="L42" i="12"/>
  <c r="J3792" i="11"/>
  <c r="F3180" i="11"/>
  <c r="I3540" i="11"/>
  <c r="G3704" i="11"/>
  <c r="J3904" i="11"/>
  <c r="I3251" i="11"/>
  <c r="H3768" i="11"/>
  <c r="F1327" i="11"/>
  <c r="F3586" i="11"/>
  <c r="H3905" i="11"/>
  <c r="F2413" i="11"/>
  <c r="H2917" i="11"/>
  <c r="G3548" i="11"/>
  <c r="H2169" i="11"/>
  <c r="G2006" i="11"/>
  <c r="I51" i="12"/>
  <c r="I3053" i="11"/>
  <c r="F1956" i="11"/>
  <c r="I3082" i="11"/>
  <c r="J3449" i="11"/>
  <c r="G3598" i="11"/>
  <c r="G3060" i="11"/>
  <c r="H90" i="12"/>
  <c r="H3174" i="11"/>
  <c r="F2594" i="11"/>
  <c r="F2143" i="11"/>
  <c r="F2322" i="11"/>
  <c r="F3790" i="11"/>
  <c r="I3205" i="11"/>
  <c r="I3357" i="11"/>
  <c r="G37" i="12"/>
  <c r="H3722" i="11"/>
  <c r="T49" i="12"/>
  <c r="F3690" i="11"/>
  <c r="F2171" i="11"/>
  <c r="H2610" i="11"/>
  <c r="L36" i="12"/>
  <c r="E28" i="12"/>
  <c r="G3048" i="11"/>
  <c r="H2740" i="11"/>
  <c r="F2295" i="11"/>
  <c r="T13" i="12"/>
  <c r="H3161" i="11"/>
  <c r="F3352" i="11"/>
  <c r="H3283" i="11"/>
  <c r="H951" i="11"/>
  <c r="G3479" i="11"/>
  <c r="F3543" i="11"/>
  <c r="F3465" i="11"/>
  <c r="G3029" i="11"/>
  <c r="H1440" i="11"/>
  <c r="H1581" i="11"/>
  <c r="F3033" i="11"/>
  <c r="F2617" i="11"/>
  <c r="F3442" i="11"/>
  <c r="I3398" i="11"/>
  <c r="F1828" i="11"/>
  <c r="F3834" i="11"/>
  <c r="F190" i="11"/>
  <c r="I3868" i="11"/>
  <c r="H244" i="11"/>
  <c r="H3213" i="11"/>
  <c r="J79" i="12"/>
  <c r="F2286" i="11"/>
  <c r="H3785" i="11"/>
  <c r="F3488" i="11"/>
  <c r="H2964" i="11"/>
  <c r="F2768" i="11"/>
  <c r="J3902" i="11"/>
  <c r="I3134" i="11"/>
  <c r="H3742" i="11"/>
  <c r="G1978" i="11"/>
  <c r="H3363" i="11"/>
  <c r="T74" i="12"/>
  <c r="Y42" i="12"/>
  <c r="F2544" i="11"/>
  <c r="J3692" i="11"/>
  <c r="I2717" i="11"/>
  <c r="G3923" i="11"/>
  <c r="I1496" i="11"/>
  <c r="J2860" i="11"/>
  <c r="H3575" i="11"/>
  <c r="H3188" i="11"/>
  <c r="H3263" i="11"/>
  <c r="F2881" i="11"/>
  <c r="G9" i="12"/>
  <c r="F2257" i="11"/>
  <c r="I1940" i="11"/>
  <c r="G3106" i="11"/>
  <c r="G2743" i="11"/>
  <c r="F1996" i="11"/>
  <c r="I2590" i="11"/>
  <c r="F2274" i="11"/>
  <c r="J3763" i="11"/>
  <c r="I2265" i="11"/>
  <c r="I3556" i="11"/>
  <c r="K10" i="12"/>
  <c r="H1494" i="11"/>
  <c r="F85" i="12"/>
  <c r="G2676" i="11"/>
  <c r="F2206" i="11"/>
  <c r="I2868" i="11"/>
  <c r="G2470" i="11"/>
  <c r="F3886" i="11"/>
  <c r="F3343" i="11"/>
  <c r="I2341" i="11"/>
  <c r="I2936" i="11"/>
  <c r="G2396" i="11"/>
  <c r="G2484" i="11"/>
  <c r="J2943" i="11"/>
  <c r="H1177" i="11"/>
  <c r="H1943" i="11"/>
  <c r="I2117" i="11"/>
  <c r="I3165" i="11"/>
  <c r="Y71" i="12"/>
  <c r="F3066" i="11"/>
  <c r="F1574" i="11"/>
  <c r="F3928" i="11"/>
  <c r="F2440" i="11"/>
  <c r="I2190" i="11"/>
  <c r="J2999" i="11"/>
  <c r="G2461" i="11"/>
  <c r="Y66" i="12"/>
  <c r="G1946" i="11"/>
  <c r="I1792" i="11"/>
  <c r="G3926" i="11"/>
  <c r="H3554" i="11"/>
  <c r="G3976" i="11"/>
  <c r="H3341" i="11"/>
  <c r="H3773" i="11"/>
  <c r="H2599" i="11"/>
  <c r="F3002" i="11"/>
  <c r="F3000" i="11"/>
  <c r="I3752" i="11"/>
  <c r="I33" i="12"/>
  <c r="H3741" i="11"/>
  <c r="I2925" i="11"/>
  <c r="F9" i="12"/>
  <c r="G3021" i="11"/>
  <c r="J3054" i="11"/>
  <c r="I3578" i="11"/>
  <c r="I3480" i="11"/>
  <c r="I3889" i="11"/>
  <c r="W7" i="12"/>
  <c r="I3209" i="11"/>
  <c r="J3280" i="11"/>
  <c r="Y50" i="12"/>
  <c r="I3048" i="11"/>
  <c r="J3380" i="11"/>
  <c r="W59" i="12"/>
  <c r="H1832" i="11"/>
  <c r="F3572" i="11"/>
  <c r="J3948" i="11"/>
  <c r="F3671" i="11"/>
  <c r="F2399" i="11"/>
  <c r="I3990" i="11"/>
  <c r="F2179" i="11"/>
  <c r="I3131" i="11"/>
  <c r="F3741" i="11"/>
  <c r="F3314" i="11"/>
  <c r="H3053" i="11"/>
  <c r="H3597" i="11"/>
  <c r="I3532" i="11"/>
  <c r="I3309" i="11"/>
  <c r="F2879" i="11"/>
  <c r="H3849" i="11"/>
  <c r="F2733" i="11"/>
  <c r="J3604" i="11"/>
  <c r="I1528" i="11"/>
  <c r="H3465" i="11"/>
  <c r="J3668" i="11"/>
  <c r="I3857" i="11"/>
  <c r="J3588" i="11"/>
  <c r="F2565" i="11"/>
  <c r="J3562" i="11"/>
  <c r="J2580" i="11"/>
  <c r="I2916" i="11"/>
  <c r="L91" i="12"/>
  <c r="F3780" i="11"/>
  <c r="J3528" i="11"/>
  <c r="G2354" i="11"/>
  <c r="I3495" i="11"/>
  <c r="J2971" i="11"/>
  <c r="G3641" i="11"/>
  <c r="H982" i="11"/>
  <c r="F2487" i="11"/>
  <c r="H3031" i="11"/>
  <c r="H2352" i="11"/>
  <c r="F3723" i="11"/>
  <c r="G3051" i="11"/>
  <c r="H1903" i="11"/>
  <c r="H3123" i="11"/>
  <c r="H2614" i="11"/>
  <c r="I3834" i="11"/>
  <c r="I3437" i="11"/>
  <c r="F3914" i="11"/>
  <c r="G179" i="11"/>
  <c r="J3318" i="11"/>
  <c r="G3317" i="11"/>
  <c r="H2705" i="11"/>
  <c r="E10" i="12"/>
  <c r="I3287" i="11"/>
  <c r="J3983" i="11"/>
  <c r="I2805" i="11"/>
  <c r="I3780" i="11"/>
  <c r="G3424" i="11"/>
  <c r="J2813" i="11"/>
  <c r="F3293" i="11"/>
  <c r="K72" i="12"/>
  <c r="G2106" i="11"/>
  <c r="F3130" i="11"/>
  <c r="I2430" i="11"/>
  <c r="L73" i="12"/>
  <c r="I1927" i="11"/>
  <c r="J2696" i="11"/>
  <c r="H3312" i="11"/>
  <c r="J2849" i="11"/>
  <c r="H2463" i="11"/>
  <c r="I3285" i="11"/>
  <c r="G3389" i="11"/>
  <c r="J2782" i="11"/>
  <c r="G2171" i="11"/>
  <c r="H2375" i="11"/>
  <c r="J2753" i="11"/>
  <c r="G1960" i="11"/>
  <c r="G3675" i="11"/>
  <c r="L79" i="12"/>
  <c r="I2835" i="11"/>
  <c r="H3289" i="11"/>
  <c r="H3437" i="11"/>
  <c r="G3071" i="11"/>
  <c r="I3364" i="11"/>
  <c r="F3746" i="11"/>
  <c r="Y13" i="12"/>
  <c r="H2383" i="11"/>
  <c r="F3832" i="11"/>
  <c r="G3738" i="11"/>
  <c r="G3063" i="11"/>
  <c r="G2410" i="11"/>
  <c r="H2543" i="11"/>
  <c r="G3854" i="11"/>
  <c r="F2992" i="11"/>
  <c r="J2685" i="11"/>
  <c r="I3244" i="11"/>
  <c r="H2969" i="11"/>
  <c r="R67" i="12"/>
  <c r="G3797" i="11"/>
  <c r="J2709" i="11"/>
  <c r="G3240" i="11"/>
  <c r="H3958" i="11"/>
  <c r="J3506" i="11"/>
  <c r="H3206" i="11"/>
  <c r="F2818" i="11"/>
  <c r="H675" i="11"/>
  <c r="F3752" i="11"/>
  <c r="I80" i="12"/>
  <c r="L31" i="12"/>
  <c r="E61" i="12"/>
  <c r="G3573" i="11"/>
  <c r="G3045" i="11"/>
  <c r="J2969" i="11"/>
  <c r="H58" i="12"/>
  <c r="F2284" i="11"/>
  <c r="H2909" i="11"/>
  <c r="H3215" i="11"/>
  <c r="H2920" i="11"/>
  <c r="F52" i="12"/>
  <c r="F1825" i="11"/>
  <c r="G2023" i="11"/>
  <c r="H3672" i="11"/>
  <c r="F2258" i="11"/>
  <c r="H3078" i="11"/>
  <c r="G3879" i="11"/>
  <c r="G1831" i="11"/>
  <c r="L78" i="12"/>
  <c r="I3667" i="11"/>
  <c r="G3860" i="11"/>
  <c r="F3428" i="11"/>
  <c r="G1175" i="11"/>
  <c r="F2903" i="11"/>
  <c r="I49" i="12"/>
  <c r="G3043" i="11"/>
  <c r="J3131" i="11"/>
  <c r="H2246" i="11"/>
  <c r="G3644" i="11"/>
  <c r="F3359" i="11"/>
  <c r="I3575" i="11"/>
  <c r="F2815" i="11"/>
  <c r="I3719" i="11"/>
  <c r="F2146" i="11"/>
  <c r="H2283" i="11"/>
  <c r="H2548" i="11"/>
  <c r="H4003" i="11"/>
  <c r="G3606" i="11"/>
  <c r="H2820" i="11"/>
  <c r="F1191" i="11"/>
  <c r="I3846" i="11"/>
  <c r="H2812" i="11"/>
  <c r="X6" i="12"/>
  <c r="J2853" i="11"/>
  <c r="I3875" i="11"/>
  <c r="F3205" i="11"/>
  <c r="F3234" i="11"/>
  <c r="J2594" i="11"/>
  <c r="H3200" i="11"/>
  <c r="J2637" i="11"/>
  <c r="F3607" i="11"/>
  <c r="H3170" i="11"/>
  <c r="G3731" i="11"/>
  <c r="I3352" i="11"/>
  <c r="G2079" i="11"/>
  <c r="H2337" i="11"/>
  <c r="G3293" i="11"/>
  <c r="F3547" i="11"/>
  <c r="J2667" i="11"/>
  <c r="F2600" i="11"/>
  <c r="G1276" i="11"/>
  <c r="R7" i="12"/>
  <c r="H2669" i="11"/>
  <c r="J2809" i="11"/>
  <c r="H2015" i="11"/>
  <c r="G2621" i="11"/>
  <c r="H3477" i="11"/>
  <c r="H3894" i="11"/>
  <c r="H1277" i="11"/>
  <c r="G3129" i="11"/>
  <c r="G2680" i="11"/>
  <c r="F1239" i="11"/>
  <c r="G3807" i="11"/>
  <c r="G1755" i="11"/>
  <c r="H25" i="12"/>
  <c r="F1713" i="11"/>
  <c r="J2881" i="11"/>
  <c r="G3053" i="11"/>
  <c r="H1720" i="11"/>
  <c r="G2893" i="11"/>
  <c r="F2884" i="11"/>
  <c r="F3737" i="11"/>
  <c r="F3606" i="11"/>
  <c r="F1500" i="11"/>
  <c r="G2300" i="11"/>
  <c r="H92" i="12"/>
  <c r="G1760" i="11"/>
  <c r="F2387" i="11"/>
  <c r="H1624" i="11"/>
  <c r="H2190" i="11"/>
  <c r="W43" i="12"/>
  <c r="F2376" i="11"/>
  <c r="I3340" i="11"/>
  <c r="I3888" i="11"/>
  <c r="G1162" i="11"/>
  <c r="J2703" i="11"/>
  <c r="H2659" i="11"/>
  <c r="L25" i="12"/>
  <c r="G1260" i="11"/>
  <c r="H3244" i="11"/>
  <c r="H2761" i="11"/>
  <c r="Y15" i="12"/>
  <c r="G3985" i="11"/>
  <c r="J3395" i="11"/>
  <c r="F2474" i="11"/>
  <c r="G3730" i="11"/>
  <c r="F2887" i="11"/>
  <c r="J3325" i="11"/>
  <c r="J3105" i="11"/>
  <c r="H1228" i="11"/>
  <c r="J3457" i="11"/>
  <c r="F3441" i="11"/>
  <c r="I2387" i="11"/>
  <c r="H3561" i="11"/>
  <c r="H1891" i="11"/>
  <c r="J17" i="12"/>
  <c r="J3866" i="11"/>
  <c r="G3165" i="11"/>
  <c r="H3504" i="11"/>
  <c r="F3404" i="11"/>
  <c r="F3864" i="11"/>
  <c r="G26" i="12"/>
  <c r="G3296" i="11"/>
  <c r="F2648" i="11"/>
  <c r="U20" i="12"/>
  <c r="G3788" i="11"/>
  <c r="H3265" i="11"/>
  <c r="H3978" i="11"/>
  <c r="J2911" i="11"/>
  <c r="F67" i="12"/>
  <c r="I3691" i="11"/>
  <c r="J2606" i="11"/>
  <c r="H3169" i="11"/>
  <c r="F3306" i="11"/>
  <c r="F2812" i="11"/>
  <c r="I3563" i="11"/>
  <c r="I3703" i="11"/>
  <c r="F3788" i="11"/>
  <c r="H2788" i="11"/>
  <c r="J3272" i="11"/>
  <c r="F2094" i="11"/>
  <c r="H2998" i="11"/>
  <c r="E21" i="12"/>
  <c r="J91" i="12"/>
  <c r="F2459" i="11"/>
  <c r="F3145" i="11"/>
  <c r="X51" i="12"/>
  <c r="H1615" i="11"/>
  <c r="I3446" i="11"/>
  <c r="G3149" i="11"/>
  <c r="I2587" i="11"/>
  <c r="T73" i="12"/>
  <c r="G3838" i="11"/>
  <c r="G76" i="12"/>
  <c r="F2241" i="11"/>
  <c r="G3087" i="11"/>
  <c r="H3674" i="11"/>
  <c r="I2032" i="11"/>
  <c r="H2678" i="11"/>
  <c r="H3797" i="11"/>
  <c r="G66" i="12"/>
  <c r="F2220" i="11"/>
  <c r="G3410" i="11"/>
  <c r="J3404" i="11"/>
  <c r="F2492" i="11"/>
  <c r="F3989" i="11"/>
  <c r="F76" i="12"/>
  <c r="E15" i="12"/>
  <c r="F3853" i="11"/>
  <c r="F2821" i="11"/>
  <c r="W44" i="12"/>
  <c r="H46" i="12"/>
  <c r="F3460" i="11"/>
  <c r="G3339" i="11"/>
  <c r="H1423" i="11"/>
  <c r="F3848" i="11"/>
  <c r="H3113" i="11"/>
  <c r="I3896" i="11"/>
  <c r="H3699" i="11"/>
  <c r="I2767" i="11"/>
  <c r="H2291" i="11"/>
  <c r="F3887" i="11"/>
  <c r="H3353" i="11"/>
  <c r="J3384" i="11"/>
  <c r="H63" i="12"/>
  <c r="G3262" i="11"/>
  <c r="F2248" i="11"/>
  <c r="H2188" i="11"/>
  <c r="H3591" i="11"/>
  <c r="J3464" i="11"/>
  <c r="G2694" i="11"/>
  <c r="F36" i="12"/>
  <c r="X55" i="12"/>
  <c r="I11" i="12"/>
  <c r="H3723" i="11"/>
  <c r="I2933" i="11"/>
  <c r="I3856" i="11"/>
  <c r="H3058" i="11"/>
  <c r="G3407" i="11"/>
  <c r="G3904" i="11"/>
  <c r="R75" i="12"/>
  <c r="G3439" i="11"/>
  <c r="G2925" i="11"/>
  <c r="I1811" i="11"/>
  <c r="H3595" i="11"/>
  <c r="J3870" i="11"/>
  <c r="G3420" i="11"/>
  <c r="R50" i="12"/>
  <c r="F3805" i="11"/>
  <c r="I3839" i="11"/>
  <c r="I2264" i="11"/>
  <c r="J3724" i="11"/>
  <c r="I3772" i="11"/>
  <c r="F3719" i="11"/>
  <c r="F2168" i="11"/>
  <c r="I3797" i="11"/>
  <c r="F3211" i="11"/>
  <c r="H2656" i="11"/>
  <c r="F1145" i="11"/>
  <c r="F3499" i="11"/>
  <c r="I2403" i="11"/>
  <c r="I2829" i="11"/>
  <c r="Y74" i="12"/>
  <c r="F3699" i="11"/>
  <c r="H2414" i="11"/>
  <c r="I1816" i="11"/>
  <c r="I3848" i="11"/>
  <c r="G14" i="12"/>
  <c r="I2647" i="11"/>
  <c r="I60" i="12"/>
  <c r="J71" i="12"/>
  <c r="I2919" i="11"/>
  <c r="H53" i="12"/>
  <c r="J3064" i="11"/>
  <c r="F2568" i="11"/>
  <c r="T33" i="12"/>
  <c r="F2009" i="11"/>
  <c r="F3797" i="11"/>
  <c r="H2675" i="11"/>
  <c r="J3662" i="11"/>
  <c r="G3718" i="11"/>
  <c r="F3929" i="11"/>
  <c r="H3743" i="11"/>
  <c r="G3899" i="11"/>
  <c r="G3449" i="11"/>
  <c r="I3867" i="11"/>
  <c r="F3566" i="11"/>
  <c r="F2749" i="11"/>
  <c r="F3941" i="11"/>
  <c r="F3758" i="11"/>
  <c r="I3827" i="11"/>
  <c r="H3870" i="11"/>
  <c r="I3544" i="11"/>
  <c r="G3782" i="11"/>
  <c r="F3235" i="11"/>
  <c r="K38" i="12"/>
  <c r="G2803" i="11"/>
  <c r="F2394" i="11"/>
  <c r="H3616" i="11"/>
  <c r="L17" i="12"/>
  <c r="H1219" i="11"/>
  <c r="E11" i="12"/>
  <c r="I3787" i="11"/>
  <c r="F2562" i="11"/>
  <c r="I3681" i="11"/>
  <c r="J2739" i="11"/>
  <c r="F3386" i="11"/>
  <c r="H2159" i="11"/>
  <c r="I2064" i="11"/>
  <c r="J3736" i="11"/>
  <c r="H2680" i="11"/>
  <c r="J3041" i="11"/>
  <c r="G3373" i="11"/>
  <c r="H83" i="12"/>
  <c r="F3858" i="11"/>
  <c r="G3147" i="11"/>
  <c r="H3923" i="11"/>
  <c r="F3206" i="11"/>
  <c r="F3889" i="11"/>
  <c r="F3148" i="11"/>
  <c r="J3339" i="11"/>
  <c r="H3459" i="11"/>
  <c r="J2655" i="11"/>
  <c r="H2408" i="11"/>
  <c r="F3850" i="11"/>
  <c r="F3354" i="11"/>
  <c r="G1509" i="11"/>
  <c r="G2795" i="11"/>
  <c r="I2833" i="11"/>
  <c r="H3824" i="11"/>
  <c r="G3863" i="11"/>
  <c r="H2261" i="11"/>
  <c r="H2590" i="11"/>
  <c r="H3451" i="11"/>
  <c r="F3863" i="11"/>
  <c r="F1098" i="11"/>
  <c r="G3711" i="11"/>
  <c r="I236" i="11"/>
  <c r="H3130" i="11"/>
  <c r="G2776" i="11"/>
  <c r="G2853" i="11"/>
  <c r="G3092" i="11"/>
  <c r="H989" i="11"/>
  <c r="H3748" i="11"/>
  <c r="H1389" i="11"/>
  <c r="X43" i="12"/>
  <c r="F3453" i="11"/>
  <c r="H3986" i="11"/>
  <c r="J2755" i="11"/>
  <c r="I3376" i="11"/>
  <c r="G3143" i="11"/>
  <c r="H2676" i="11"/>
  <c r="F3595" i="11"/>
  <c r="J3577" i="11"/>
  <c r="F2791" i="11"/>
  <c r="F2806" i="11"/>
  <c r="F2731" i="11"/>
  <c r="F3289" i="11"/>
  <c r="L11" i="12"/>
  <c r="F2526" i="11"/>
  <c r="I2517" i="11"/>
  <c r="G2477" i="11"/>
  <c r="H3332" i="11"/>
  <c r="G3805" i="11"/>
  <c r="S26" i="12"/>
  <c r="H3694" i="11"/>
  <c r="H2858" i="11"/>
  <c r="I1264" i="11"/>
  <c r="G3471" i="11"/>
  <c r="H2828" i="11"/>
  <c r="F2598" i="11"/>
  <c r="G1689" i="11"/>
  <c r="G2273" i="11"/>
  <c r="J2673" i="11"/>
  <c r="F3706" i="11"/>
  <c r="T87" i="12"/>
  <c r="H2855" i="11"/>
  <c r="I3500" i="11"/>
  <c r="H2191" i="11"/>
  <c r="I3813" i="11"/>
  <c r="H3801" i="11"/>
  <c r="F2433" i="11"/>
  <c r="H2278" i="11"/>
  <c r="F3328" i="11"/>
  <c r="H2994" i="11"/>
  <c r="H3105" i="11"/>
  <c r="H2987" i="11"/>
  <c r="J2920" i="11"/>
  <c r="F3874" i="11"/>
  <c r="F3466" i="11"/>
  <c r="H3857" i="11"/>
  <c r="J3682" i="11"/>
  <c r="F3074" i="11"/>
  <c r="J3845" i="11"/>
  <c r="G3673" i="11"/>
  <c r="F63" i="12"/>
  <c r="L19" i="12"/>
  <c r="F3432" i="11"/>
  <c r="F3403" i="11"/>
  <c r="J39" i="12"/>
  <c r="I53" i="12"/>
  <c r="I2812" i="11"/>
  <c r="H3778" i="11"/>
  <c r="I54" i="12"/>
  <c r="I2823" i="11"/>
  <c r="F3560" i="11"/>
  <c r="H2874" i="11"/>
  <c r="Y9" i="12"/>
  <c r="G2882" i="11"/>
  <c r="F2989" i="11"/>
  <c r="F2670" i="11"/>
  <c r="I3159" i="11"/>
  <c r="H3361" i="11"/>
  <c r="G3305" i="11"/>
  <c r="F3713" i="11"/>
  <c r="H3101" i="11"/>
  <c r="I3684" i="11"/>
  <c r="J3883" i="11"/>
  <c r="I1709" i="11"/>
  <c r="F3244" i="11"/>
  <c r="H3825" i="11"/>
  <c r="R76" i="12"/>
  <c r="H3086" i="11"/>
  <c r="H3219" i="11"/>
  <c r="I3463" i="11"/>
  <c r="G3658" i="11"/>
  <c r="H89" i="12"/>
  <c r="H3753" i="11"/>
  <c r="F2976" i="11"/>
  <c r="G3921" i="11"/>
  <c r="H3535" i="11"/>
  <c r="H3691" i="11"/>
  <c r="J3559" i="11"/>
  <c r="K6" i="12"/>
  <c r="H2495" i="11"/>
  <c r="I3716" i="11"/>
  <c r="H3579" i="11"/>
  <c r="H1874" i="11"/>
  <c r="G3620" i="11"/>
  <c r="H36" i="12"/>
  <c r="Y82" i="12"/>
  <c r="I2698" i="11"/>
  <c r="H3416" i="11"/>
  <c r="G3941" i="11"/>
  <c r="H2950" i="11"/>
  <c r="G2293" i="11"/>
  <c r="H2588" i="11"/>
  <c r="I2873" i="11"/>
  <c r="F2747" i="11"/>
  <c r="F3400" i="11"/>
  <c r="H1915" i="11"/>
  <c r="F3307" i="11"/>
  <c r="H2996" i="11"/>
  <c r="F3509" i="11"/>
  <c r="H1000" i="11"/>
  <c r="G3702" i="11"/>
  <c r="H3736" i="11"/>
  <c r="F3538" i="11"/>
  <c r="F2692" i="11"/>
  <c r="I3792" i="11"/>
  <c r="F3357" i="11"/>
  <c r="F2521" i="11"/>
  <c r="I3548" i="11"/>
  <c r="F1490" i="11"/>
  <c r="F3162" i="11"/>
  <c r="F2345" i="11"/>
  <c r="L5" i="12"/>
  <c r="I3533" i="11"/>
  <c r="I2539" i="11"/>
  <c r="I2493" i="11"/>
  <c r="H2864" i="11"/>
  <c r="J2848" i="11"/>
  <c r="J63" i="12"/>
  <c r="F3401" i="11"/>
  <c r="T65" i="12"/>
  <c r="G3814" i="11"/>
  <c r="I114" i="11"/>
  <c r="F3888" i="11"/>
  <c r="G1803" i="11"/>
  <c r="I2720" i="11"/>
  <c r="F2707" i="11"/>
  <c r="G2053" i="11"/>
  <c r="J2892" i="11"/>
  <c r="J20" i="12"/>
  <c r="H812" i="11"/>
  <c r="J2672" i="11"/>
  <c r="F2214" i="11"/>
  <c r="H2296" i="11"/>
  <c r="I3607" i="11"/>
  <c r="J3160" i="11"/>
  <c r="I2355" i="11"/>
  <c r="F3818" i="11"/>
  <c r="J2690" i="11"/>
  <c r="F3982" i="11"/>
  <c r="I3663" i="11"/>
  <c r="I3858" i="11"/>
  <c r="H3359" i="11"/>
  <c r="F1203" i="11"/>
  <c r="F2358" i="11"/>
  <c r="H3308" i="11"/>
  <c r="J2914" i="11"/>
  <c r="G2573" i="11"/>
  <c r="F3035" i="11"/>
  <c r="I2907" i="11"/>
  <c r="I3365" i="11"/>
  <c r="L82" i="12"/>
  <c r="F3762" i="11"/>
  <c r="J3732" i="11"/>
  <c r="F2099" i="11"/>
  <c r="F3776" i="11"/>
  <c r="F2201" i="11"/>
  <c r="V86" i="12"/>
  <c r="J2942" i="11"/>
  <c r="G3679" i="11"/>
  <c r="G3267" i="11"/>
  <c r="I1577" i="11"/>
  <c r="G2690" i="11"/>
  <c r="J3620" i="11"/>
  <c r="H794" i="11"/>
  <c r="I3551" i="11"/>
  <c r="G3861" i="11"/>
  <c r="H3325" i="11"/>
  <c r="H3746" i="11"/>
  <c r="J3688" i="11"/>
  <c r="F2350" i="11"/>
  <c r="F3990" i="11"/>
  <c r="I2820" i="11"/>
  <c r="G2201" i="11"/>
  <c r="V78" i="12"/>
  <c r="J2680" i="11"/>
  <c r="F2682" i="11"/>
  <c r="H3502" i="11"/>
  <c r="F2050" i="11"/>
  <c r="V33" i="12"/>
  <c r="I3396" i="11"/>
  <c r="I3659" i="11"/>
  <c r="H2374" i="11"/>
  <c r="H3662" i="11"/>
  <c r="G3630" i="11"/>
  <c r="K19" i="12"/>
  <c r="I3651" i="11"/>
  <c r="G2206" i="11"/>
  <c r="I2571" i="11"/>
  <c r="I2049" i="11"/>
  <c r="H3395" i="11"/>
  <c r="I2424" i="11"/>
  <c r="F1511" i="11"/>
  <c r="H1397" i="11"/>
  <c r="J3003" i="11"/>
  <c r="I3022" i="11"/>
  <c r="F3759" i="11"/>
  <c r="H1685" i="11"/>
  <c r="I3172" i="11"/>
  <c r="J3829" i="11"/>
  <c r="J2592" i="11"/>
  <c r="F3009" i="11"/>
  <c r="H3587" i="11"/>
  <c r="Y20" i="12"/>
  <c r="I3269" i="11"/>
  <c r="G2508" i="11"/>
  <c r="I2261" i="11"/>
  <c r="I2953" i="11"/>
  <c r="I2314" i="11"/>
  <c r="H2239" i="11"/>
  <c r="F1503" i="11"/>
  <c r="I3392" i="11"/>
  <c r="I3085" i="11"/>
  <c r="J3608" i="11"/>
  <c r="G3570" i="11"/>
  <c r="I3485" i="11"/>
  <c r="H3221" i="11"/>
  <c r="H1139" i="11"/>
  <c r="H3948" i="11"/>
  <c r="G3643" i="11"/>
  <c r="H2790" i="11"/>
  <c r="F3109" i="11"/>
  <c r="F3144" i="11"/>
  <c r="F3999" i="11"/>
  <c r="F3045" i="11"/>
  <c r="J3561" i="11"/>
  <c r="F3081" i="11"/>
  <c r="H3016" i="11"/>
  <c r="G2472" i="11"/>
  <c r="I3959" i="11"/>
  <c r="H596" i="11"/>
  <c r="F3238" i="11"/>
  <c r="F3861" i="11"/>
  <c r="F858" i="11"/>
  <c r="G3544" i="11"/>
  <c r="F2441" i="11"/>
  <c r="I2094" i="11"/>
  <c r="I2191" i="11"/>
  <c r="G3023" i="11"/>
  <c r="F3225" i="11"/>
  <c r="J2975" i="11"/>
  <c r="J3364" i="11"/>
  <c r="I2641" i="11"/>
  <c r="J2624" i="11"/>
  <c r="F2174" i="11"/>
  <c r="G2666" i="11"/>
  <c r="H2072" i="11"/>
  <c r="J3152" i="11"/>
  <c r="H3138" i="11"/>
  <c r="J3337" i="11"/>
  <c r="H3636" i="11"/>
  <c r="J2668" i="11"/>
  <c r="K13" i="12"/>
  <c r="H1208" i="11"/>
  <c r="H2738" i="11"/>
  <c r="J2632" i="11"/>
  <c r="H2594" i="11"/>
  <c r="H3243" i="11"/>
  <c r="F2100" i="11"/>
  <c r="H1079" i="11"/>
  <c r="F1530" i="11"/>
  <c r="F3017" i="11"/>
  <c r="H2972" i="11"/>
  <c r="F1938" i="11"/>
  <c r="H1103" i="11"/>
  <c r="H2074" i="11"/>
  <c r="F3994" i="11"/>
  <c r="G2862" i="11"/>
  <c r="H3827" i="11"/>
  <c r="G2264" i="11"/>
  <c r="J3510" i="11"/>
  <c r="H2631" i="11"/>
  <c r="I1789" i="11"/>
  <c r="H3629" i="11"/>
  <c r="F2679" i="11"/>
  <c r="F1590" i="11"/>
  <c r="I2535" i="11"/>
  <c r="F3682" i="11"/>
  <c r="I3642" i="11"/>
  <c r="H3637" i="11"/>
  <c r="H3553" i="11"/>
  <c r="H1315" i="11"/>
  <c r="H2271" i="11"/>
  <c r="F3962" i="11"/>
  <c r="J3874" i="11"/>
  <c r="S52" i="12"/>
  <c r="G3913" i="11"/>
  <c r="G3530" i="11"/>
  <c r="J3548" i="11"/>
  <c r="H2222" i="11"/>
  <c r="F3891" i="11"/>
  <c r="W54" i="12"/>
  <c r="G3101" i="11"/>
  <c r="I2793" i="11"/>
  <c r="I2291" i="11"/>
  <c r="H3501" i="11"/>
  <c r="H3770" i="11"/>
  <c r="J2968" i="11"/>
  <c r="H2450" i="11"/>
  <c r="F3724" i="11"/>
  <c r="G3586" i="11"/>
  <c r="J2886" i="11"/>
  <c r="G2916" i="11"/>
  <c r="U48" i="12"/>
  <c r="H2600" i="11"/>
  <c r="F3456" i="11"/>
  <c r="R42" i="12"/>
  <c r="G2603" i="11"/>
  <c r="I3894" i="11"/>
  <c r="G3469" i="11"/>
  <c r="I2964" i="11"/>
  <c r="I4003" i="11"/>
  <c r="H3602" i="11"/>
  <c r="H3249" i="11"/>
  <c r="H2949" i="11"/>
  <c r="I3611" i="11"/>
  <c r="F2479" i="11"/>
  <c r="F2125" i="11"/>
  <c r="I3957" i="11"/>
  <c r="H3806" i="11"/>
  <c r="I3624" i="11"/>
  <c r="I3029" i="11"/>
  <c r="I3518" i="11"/>
  <c r="F2135" i="11"/>
  <c r="V20" i="12"/>
  <c r="H3873" i="11"/>
  <c r="H1855" i="11"/>
  <c r="F2470" i="11"/>
  <c r="I3734" i="11"/>
  <c r="F2842" i="11"/>
  <c r="G3751" i="11"/>
  <c r="I3558" i="11"/>
  <c r="I3389" i="11"/>
  <c r="I2779" i="11"/>
  <c r="H2583" i="11"/>
  <c r="H2834" i="11"/>
  <c r="H1222" i="11"/>
  <c r="W63" i="12"/>
  <c r="F3584" i="11"/>
  <c r="G3331" i="11"/>
  <c r="L77" i="12"/>
  <c r="F3678" i="11"/>
  <c r="W56" i="12"/>
  <c r="F3435" i="11"/>
  <c r="I2863" i="11"/>
  <c r="H2018" i="11"/>
  <c r="G3086" i="11"/>
  <c r="G3929" i="11"/>
  <c r="F3632" i="11"/>
  <c r="L15" i="12"/>
  <c r="H3154" i="11"/>
  <c r="E54" i="12"/>
  <c r="H3730" i="11"/>
  <c r="G3945" i="11"/>
  <c r="J2748" i="11"/>
  <c r="H2975" i="11"/>
  <c r="F87" i="12"/>
  <c r="S79" i="12"/>
  <c r="U51" i="12"/>
  <c r="H3577" i="11"/>
  <c r="J3660" i="11"/>
  <c r="V45" i="12"/>
  <c r="H65" i="12"/>
  <c r="J3592" i="11"/>
  <c r="I2441" i="11"/>
  <c r="J3520" i="11"/>
  <c r="G2964" i="11"/>
  <c r="I3977" i="11"/>
  <c r="I3767" i="11"/>
  <c r="X14" i="12"/>
  <c r="F3532" i="11"/>
  <c r="J3578" i="11"/>
  <c r="G3335" i="11"/>
  <c r="F3757" i="11"/>
  <c r="I3912" i="11"/>
  <c r="G3790" i="11"/>
  <c r="I3835" i="11"/>
  <c r="J3594" i="11"/>
  <c r="J3897" i="11"/>
  <c r="Y34" i="12"/>
  <c r="J2615" i="11"/>
  <c r="H2148" i="11"/>
  <c r="H2925" i="11"/>
  <c r="G3304" i="11"/>
  <c r="F3876" i="11"/>
  <c r="G2814" i="11"/>
  <c r="J2985" i="11"/>
  <c r="H3275" i="11"/>
  <c r="H75" i="12"/>
  <c r="F2694" i="11"/>
  <c r="G3890" i="11"/>
  <c r="J3859" i="11"/>
  <c r="F1334" i="11"/>
  <c r="Y70" i="12"/>
  <c r="J3992" i="11"/>
  <c r="F3897" i="11"/>
  <c r="F2966" i="11"/>
  <c r="S63" i="12"/>
  <c r="H1859" i="11"/>
  <c r="G3392" i="11"/>
  <c r="Y8" i="12"/>
  <c r="G1783" i="11"/>
  <c r="G3575" i="11"/>
  <c r="I3845" i="11"/>
  <c r="F2650" i="11"/>
  <c r="I2325" i="11"/>
  <c r="I3394" i="11"/>
  <c r="F3997" i="11"/>
  <c r="H2553" i="11"/>
  <c r="I1860" i="11"/>
  <c r="F3054" i="11"/>
  <c r="I2329" i="11"/>
  <c r="J2897" i="11"/>
  <c r="H2481" i="11"/>
  <c r="H2971" i="11"/>
  <c r="L86" i="12"/>
  <c r="G1926" i="11"/>
  <c r="F2773" i="11"/>
  <c r="H3808" i="11"/>
  <c r="F2958" i="11"/>
  <c r="G3835" i="11"/>
  <c r="S42" i="12"/>
  <c r="J3615" i="11"/>
  <c r="W38" i="12"/>
  <c r="G2333" i="11"/>
  <c r="I1450" i="11"/>
  <c r="H3508" i="11"/>
  <c r="J3558" i="11"/>
  <c r="T6" i="12"/>
  <c r="J2842" i="11"/>
  <c r="G3290" i="11"/>
  <c r="I2071" i="11"/>
  <c r="F3378" i="11"/>
  <c r="G1958" i="11"/>
  <c r="I3462" i="11"/>
  <c r="F3025" i="11"/>
  <c r="I3058" i="11"/>
  <c r="G3351" i="11"/>
  <c r="J3642" i="11"/>
  <c r="G3647" i="11"/>
  <c r="J2972" i="11"/>
  <c r="G2353" i="11"/>
  <c r="F1134" i="11"/>
  <c r="E18" i="12"/>
  <c r="R63" i="12"/>
  <c r="I2107" i="11"/>
  <c r="W33" i="12"/>
  <c r="H3757" i="11"/>
  <c r="F2875" i="11"/>
  <c r="F3275" i="11"/>
  <c r="H2963" i="11"/>
  <c r="I2602" i="11"/>
  <c r="J3973" i="11"/>
  <c r="J2810" i="11"/>
  <c r="F3319" i="11"/>
  <c r="F3851" i="11"/>
  <c r="H3698" i="11"/>
  <c r="J3919" i="11"/>
  <c r="G3347" i="11"/>
  <c r="F226" i="11"/>
  <c r="J2924" i="11"/>
  <c r="J2819" i="11"/>
  <c r="G2122" i="11"/>
  <c r="H3877" i="11"/>
  <c r="H2654" i="11"/>
  <c r="I300" i="11"/>
  <c r="J2993" i="11"/>
  <c r="H2992" i="11"/>
  <c r="F3285" i="11"/>
  <c r="H3255" i="11"/>
  <c r="I3860" i="11"/>
  <c r="I2723" i="11"/>
  <c r="J3795" i="11"/>
  <c r="J2747" i="11"/>
  <c r="J2675" i="11"/>
  <c r="H2813" i="11"/>
  <c r="I3502" i="11"/>
  <c r="F2229" i="11"/>
  <c r="H2811" i="11"/>
  <c r="F3926" i="11"/>
  <c r="H3446" i="11"/>
  <c r="I3136" i="11"/>
  <c r="I2935" i="11"/>
  <c r="I1008" i="11"/>
  <c r="J2767" i="11"/>
  <c r="F2980" i="11"/>
  <c r="H2510" i="11"/>
  <c r="H2253" i="11"/>
  <c r="J3556" i="11"/>
  <c r="H3888" i="11"/>
  <c r="H2575" i="11"/>
  <c r="F2611" i="11"/>
  <c r="I1869" i="11"/>
  <c r="I1446" i="11"/>
  <c r="F1187" i="11"/>
  <c r="H2332" i="11"/>
  <c r="H3279" i="11"/>
  <c r="G2552" i="11"/>
  <c r="J3056" i="11"/>
  <c r="J3886" i="11"/>
  <c r="U23" i="12"/>
  <c r="G3743" i="11"/>
  <c r="I2847" i="11"/>
  <c r="R84" i="12"/>
  <c r="F1378" i="11"/>
  <c r="F3591" i="11"/>
  <c r="H2556" i="11"/>
  <c r="J3452" i="11"/>
  <c r="G2729" i="11"/>
  <c r="H2231" i="11"/>
  <c r="H3425" i="11"/>
  <c r="J2868" i="11"/>
  <c r="H2420" i="11"/>
  <c r="H2628" i="11"/>
  <c r="I2273" i="11"/>
  <c r="G2093" i="11"/>
  <c r="F2148" i="11"/>
  <c r="F1313" i="11"/>
  <c r="G2163" i="11"/>
  <c r="I2499" i="11"/>
  <c r="J2643" i="11"/>
  <c r="G727" i="11"/>
  <c r="T47" i="12"/>
  <c r="J3820" i="11"/>
  <c r="G3550" i="11"/>
  <c r="H3075" i="11"/>
  <c r="G138" i="11"/>
  <c r="H1360" i="11"/>
  <c r="K49" i="12"/>
  <c r="H1867" i="11"/>
  <c r="F2513" i="11"/>
  <c r="F1499" i="11"/>
  <c r="J3984" i="11"/>
  <c r="E22" i="12"/>
  <c r="H1799" i="11"/>
  <c r="H888" i="11"/>
  <c r="H3490" i="11"/>
  <c r="G3695" i="11"/>
  <c r="G3187" i="11"/>
  <c r="G3295" i="11"/>
  <c r="I2807" i="11"/>
  <c r="H2752" i="11"/>
  <c r="G3719" i="11"/>
  <c r="G1971" i="11"/>
  <c r="G2180" i="11"/>
  <c r="H3002" i="11"/>
  <c r="G1482" i="11"/>
  <c r="I1828" i="11"/>
  <c r="F2649" i="11"/>
  <c r="I57" i="12"/>
  <c r="H2546" i="11"/>
  <c r="H3436" i="11"/>
  <c r="G3903" i="11"/>
  <c r="H3499" i="11"/>
  <c r="F2117" i="11"/>
  <c r="H3826" i="11"/>
  <c r="R64" i="12"/>
  <c r="J3411" i="11"/>
  <c r="I3097" i="11"/>
  <c r="I3644" i="11"/>
  <c r="G2420" i="11"/>
  <c r="H3529" i="11"/>
  <c r="J3975" i="11"/>
  <c r="G3301" i="11"/>
  <c r="S87" i="12"/>
  <c r="G2478" i="11"/>
  <c r="G3834" i="11"/>
  <c r="H2612" i="11"/>
  <c r="H3266" i="11"/>
  <c r="H2816" i="11"/>
  <c r="I3397" i="11"/>
  <c r="F2579" i="11"/>
  <c r="J3739" i="11"/>
  <c r="H3786" i="11"/>
  <c r="G3577" i="11"/>
  <c r="J2850" i="11"/>
  <c r="F2259" i="11"/>
  <c r="J3026" i="11"/>
  <c r="Y17" i="12"/>
  <c r="K84" i="12"/>
  <c r="G13" i="12"/>
  <c r="F2750" i="11"/>
  <c r="H3522" i="11"/>
  <c r="J3753" i="11"/>
  <c r="J3534" i="11"/>
  <c r="I3789" i="11"/>
  <c r="J3731" i="11"/>
  <c r="H3491" i="11"/>
  <c r="I3070" i="11"/>
  <c r="I2676" i="11"/>
  <c r="L32" i="12"/>
  <c r="H3309" i="11"/>
  <c r="K40" i="12"/>
  <c r="G3383" i="11"/>
  <c r="H3486" i="11"/>
  <c r="G2991" i="11"/>
  <c r="G3947" i="11"/>
  <c r="J3741" i="11"/>
  <c r="H1122" i="11"/>
  <c r="H3787" i="11"/>
  <c r="G3501" i="11"/>
  <c r="G3122" i="11"/>
  <c r="H2667" i="11"/>
  <c r="F1757" i="11"/>
  <c r="G3847" i="11"/>
  <c r="F3750" i="11"/>
  <c r="G1656" i="11"/>
  <c r="L13" i="12"/>
  <c r="G63" i="12"/>
  <c r="I3487" i="11"/>
  <c r="H1642" i="11"/>
  <c r="J3266" i="11"/>
  <c r="I25" i="12"/>
  <c r="S56" i="12"/>
  <c r="J3257" i="11"/>
  <c r="I3464" i="11"/>
  <c r="H3729" i="11"/>
  <c r="H1693" i="11"/>
  <c r="G3249" i="11"/>
  <c r="H3136" i="11"/>
  <c r="H2796" i="11"/>
  <c r="F3409" i="11"/>
  <c r="K17" i="12"/>
  <c r="H3655" i="11"/>
  <c r="J3612" i="11"/>
  <c r="H35" i="12"/>
  <c r="F3295" i="11"/>
  <c r="G2692" i="11"/>
  <c r="E43" i="12"/>
  <c r="I3680" i="11"/>
  <c r="I3452" i="11"/>
  <c r="H2154" i="11"/>
  <c r="J2638" i="11"/>
  <c r="H3153" i="11"/>
  <c r="J2740" i="11"/>
  <c r="T39" i="12"/>
  <c r="H3125" i="11"/>
  <c r="J3525" i="11"/>
  <c r="G2793" i="11"/>
  <c r="F2658" i="11"/>
  <c r="H2406" i="11"/>
  <c r="I3054" i="11"/>
  <c r="G3203" i="11"/>
  <c r="F3938" i="11"/>
  <c r="H2350" i="11"/>
  <c r="F1408" i="11"/>
  <c r="V68" i="12"/>
  <c r="I7" i="11"/>
  <c r="J3256" i="11"/>
  <c r="H1830" i="11"/>
  <c r="F46" i="12"/>
  <c r="H1555" i="11"/>
  <c r="I3715" i="11"/>
  <c r="J3099" i="11"/>
  <c r="F26" i="12"/>
  <c r="F1482" i="11"/>
  <c r="I2436" i="11"/>
  <c r="F3815" i="11"/>
  <c r="G3635" i="11"/>
  <c r="F3665" i="11"/>
  <c r="F3010" i="11"/>
  <c r="F3467" i="11"/>
  <c r="F3854" i="11"/>
  <c r="U54" i="12"/>
  <c r="G3411" i="11"/>
  <c r="I3147" i="11"/>
  <c r="G1962" i="11"/>
  <c r="I2472" i="11"/>
  <c r="I3243" i="11"/>
  <c r="G2116" i="11"/>
  <c r="G3190" i="11"/>
  <c r="J3483" i="11"/>
  <c r="F2215" i="11"/>
  <c r="J3156" i="11"/>
  <c r="H3131" i="11"/>
  <c r="E48" i="12"/>
  <c r="I2735" i="11"/>
  <c r="I3227" i="11"/>
  <c r="J3882" i="11"/>
  <c r="H3564" i="11"/>
  <c r="H2862" i="11"/>
  <c r="H3745" i="11"/>
  <c r="G3337" i="11"/>
  <c r="W19" i="12"/>
  <c r="H3712" i="11"/>
  <c r="I3358" i="11"/>
  <c r="I3447" i="11"/>
  <c r="H3046" i="11"/>
  <c r="H2653" i="11"/>
  <c r="I3031" i="11"/>
  <c r="I2689" i="11"/>
  <c r="F3811" i="11"/>
  <c r="F1368" i="11"/>
  <c r="H1584" i="11"/>
  <c r="F2493" i="11"/>
  <c r="F2805" i="11"/>
  <c r="I3536" i="11"/>
  <c r="F3657" i="11"/>
  <c r="G2284" i="11"/>
  <c r="J2744" i="11"/>
  <c r="F1401" i="11"/>
  <c r="G3252" i="11"/>
  <c r="H3139" i="11"/>
  <c r="G3131" i="11"/>
  <c r="W16" i="12"/>
  <c r="H3718" i="11"/>
  <c r="I1558" i="11"/>
  <c r="G3493" i="11"/>
  <c r="F1973" i="11"/>
  <c r="F3288" i="11"/>
  <c r="H2228" i="11"/>
  <c r="H3590" i="11"/>
  <c r="J3057" i="11"/>
  <c r="F222" i="11"/>
  <c r="J3916" i="11"/>
  <c r="F2964" i="11"/>
  <c r="J3124" i="11"/>
  <c r="H3396" i="11"/>
  <c r="J3039" i="11"/>
  <c r="I3913" i="11"/>
  <c r="G3745" i="11"/>
  <c r="G3910" i="11"/>
  <c r="I2670" i="11"/>
  <c r="H2833" i="11"/>
  <c r="H1656" i="11"/>
  <c r="I2908" i="11"/>
  <c r="H2979" i="11"/>
  <c r="G3792" i="11"/>
  <c r="I3514" i="11"/>
  <c r="I3187" i="11"/>
  <c r="F2977" i="11"/>
  <c r="F3950" i="11"/>
  <c r="G2432" i="11"/>
  <c r="X64" i="12"/>
  <c r="I1918" i="11"/>
  <c r="H2482" i="11"/>
  <c r="I2171" i="11"/>
  <c r="H3957" i="11"/>
  <c r="T35" i="12"/>
  <c r="J14" i="12"/>
  <c r="F3947" i="11"/>
  <c r="F2332" i="11"/>
  <c r="F1935" i="11"/>
  <c r="I3207" i="11"/>
  <c r="F2137" i="11"/>
  <c r="H3375" i="11"/>
  <c r="I3163" i="11"/>
  <c r="H3264" i="11"/>
  <c r="F2213" i="11"/>
  <c r="H3606" i="11"/>
  <c r="E26" i="12"/>
  <c r="G2362" i="11"/>
  <c r="J3344" i="11"/>
  <c r="F2855" i="11"/>
  <c r="I3817" i="11"/>
  <c r="J2883" i="11"/>
  <c r="F2644" i="11"/>
  <c r="F2302" i="11"/>
  <c r="H2714" i="11"/>
  <c r="E16" i="12"/>
  <c r="H70" i="12"/>
  <c r="I2995" i="11"/>
  <c r="Y45" i="12"/>
  <c r="J2588" i="11"/>
  <c r="I2971" i="11"/>
  <c r="H2755" i="11"/>
  <c r="R77" i="12"/>
  <c r="H3282" i="11"/>
  <c r="F3172" i="11"/>
  <c r="G2698" i="11"/>
  <c r="H1775" i="11"/>
  <c r="G2655" i="11"/>
  <c r="H3419" i="11"/>
  <c r="I1926" i="11"/>
  <c r="F2347" i="11"/>
  <c r="H2179" i="11"/>
  <c r="G3870" i="11"/>
  <c r="H2666" i="11"/>
  <c r="J3010" i="11"/>
  <c r="G2763" i="11"/>
  <c r="H2455" i="11"/>
  <c r="H3355" i="11"/>
  <c r="I2869" i="11"/>
  <c r="F2882" i="11"/>
  <c r="G2228" i="11"/>
  <c r="G2864" i="11"/>
  <c r="H1983" i="11"/>
  <c r="J3596" i="11"/>
  <c r="I3940" i="11"/>
  <c r="H3055" i="11"/>
  <c r="J3798" i="11"/>
  <c r="F3304" i="11"/>
  <c r="I3390" i="11"/>
  <c r="H3320" i="11"/>
  <c r="V75" i="12"/>
  <c r="G3234" i="11"/>
  <c r="F3822" i="11"/>
  <c r="H979" i="11"/>
  <c r="I3483" i="11"/>
  <c r="H1719" i="11"/>
  <c r="F942" i="11"/>
  <c r="V17" i="12"/>
  <c r="H1687" i="11"/>
  <c r="J3356" i="11"/>
  <c r="F3374" i="11"/>
  <c r="H2702" i="11"/>
  <c r="J3876" i="11"/>
  <c r="G2418" i="11"/>
  <c r="F3558" i="11"/>
  <c r="J2597" i="11"/>
  <c r="R12" i="12"/>
  <c r="H2737" i="11"/>
  <c r="H2805" i="11"/>
  <c r="I3149" i="11"/>
  <c r="I2879" i="11"/>
  <c r="F1474" i="11"/>
  <c r="I3400" i="11"/>
  <c r="U56" i="12"/>
  <c r="H2410" i="11"/>
  <c r="H1771" i="11"/>
  <c r="F3418" i="11"/>
  <c r="G3447" i="11"/>
  <c r="I2287" i="11"/>
  <c r="G2098" i="11"/>
  <c r="F2110" i="11"/>
  <c r="X17" i="12"/>
  <c r="G2752" i="11"/>
  <c r="J3707" i="11"/>
  <c r="I3274" i="11"/>
  <c r="J3399" i="11"/>
  <c r="I2894" i="11"/>
  <c r="F2789" i="11"/>
  <c r="G3222" i="11"/>
  <c r="G1970" i="11"/>
  <c r="H81" i="12"/>
  <c r="H3719" i="11"/>
  <c r="H1652" i="11"/>
  <c r="H2842" i="11"/>
  <c r="H2872" i="11"/>
  <c r="G2707" i="11"/>
  <c r="I2875" i="11"/>
  <c r="G2930" i="11"/>
  <c r="G935" i="11"/>
  <c r="F2097" i="11"/>
  <c r="I3700" i="11"/>
  <c r="F2420" i="11"/>
  <c r="U22" i="12"/>
  <c r="H3543" i="11"/>
  <c r="F3583" i="11"/>
  <c r="J3728" i="11"/>
  <c r="G2700" i="11"/>
  <c r="I3586" i="11"/>
  <c r="F1017" i="11"/>
  <c r="H1944" i="11"/>
  <c r="H3362" i="11"/>
  <c r="H2252" i="11"/>
  <c r="G2222" i="11"/>
  <c r="J3460" i="11"/>
  <c r="G3126" i="11"/>
  <c r="H86" i="12"/>
  <c r="H3506" i="11"/>
  <c r="F603" i="11"/>
  <c r="I3221" i="11"/>
  <c r="G2555" i="11"/>
  <c r="I1782" i="11"/>
  <c r="J3599" i="11"/>
  <c r="G2072" i="11"/>
  <c r="H281" i="11"/>
  <c r="I3116" i="11"/>
  <c r="H1521" i="11"/>
  <c r="G1882" i="11"/>
  <c r="G3636" i="11"/>
  <c r="G3330" i="11"/>
  <c r="G2148" i="11"/>
  <c r="F2249" i="11"/>
  <c r="G2565" i="11"/>
  <c r="J3111" i="11"/>
  <c r="I3336" i="11"/>
  <c r="F2622" i="11"/>
  <c r="I3811" i="11"/>
  <c r="F2153" i="11"/>
  <c r="I3193" i="11"/>
  <c r="J3976" i="11"/>
  <c r="E19" i="12"/>
  <c r="I3013" i="11"/>
  <c r="G3189" i="11"/>
  <c r="F2711" i="11"/>
  <c r="F3421" i="11"/>
  <c r="U35" i="12"/>
  <c r="J2647" i="11"/>
  <c r="G3175" i="11"/>
  <c r="G2487" i="11"/>
  <c r="I1233" i="11"/>
  <c r="I2899" i="11"/>
  <c r="Y19" i="12"/>
  <c r="L35" i="12"/>
  <c r="F19" i="12"/>
  <c r="J3232" i="11"/>
  <c r="G3176" i="11"/>
  <c r="I2949" i="11"/>
  <c r="F3350" i="11"/>
  <c r="F956" i="11"/>
  <c r="J2913" i="11"/>
  <c r="F3052" i="11"/>
  <c r="F3514" i="11"/>
  <c r="J3291" i="11"/>
  <c r="I3922" i="11"/>
  <c r="F2395" i="11"/>
  <c r="E76" i="12"/>
  <c r="G3714" i="11"/>
  <c r="F1567" i="11"/>
  <c r="F2077" i="11"/>
  <c r="J3641" i="11"/>
  <c r="F3970" i="11"/>
  <c r="G2480" i="11"/>
  <c r="G2518" i="11"/>
  <c r="J3342" i="11"/>
  <c r="I4004" i="11"/>
  <c r="S64" i="12"/>
  <c r="I3891" i="11"/>
  <c r="H3583" i="11"/>
  <c r="H2870" i="11"/>
  <c r="G2080" i="11"/>
  <c r="G3352" i="11"/>
  <c r="I2990" i="11"/>
  <c r="H2322" i="11"/>
  <c r="F3524" i="11"/>
  <c r="H1783" i="11"/>
  <c r="J3340" i="11"/>
  <c r="G3152" i="11"/>
  <c r="H3063" i="11"/>
  <c r="J3431" i="11"/>
  <c r="G2456" i="11"/>
  <c r="H562" i="11"/>
  <c r="H999" i="11"/>
  <c r="J3264" i="11"/>
  <c r="J86" i="12"/>
  <c r="J3808" i="11"/>
  <c r="H1019" i="11"/>
  <c r="F3413" i="11"/>
  <c r="J11" i="12"/>
  <c r="H3831" i="11"/>
  <c r="I1553" i="11"/>
  <c r="H2062" i="11"/>
  <c r="H3163" i="11"/>
  <c r="I3033" i="11"/>
  <c r="I3987" i="11"/>
  <c r="F3507" i="11"/>
  <c r="F3510" i="11"/>
  <c r="J3248" i="11"/>
  <c r="G2647" i="11"/>
  <c r="H820" i="11"/>
  <c r="F2853" i="11"/>
  <c r="K5" i="12"/>
  <c r="J2857" i="11"/>
  <c r="I2732" i="11"/>
  <c r="I2335" i="11"/>
  <c r="H1281" i="11"/>
  <c r="F2911" i="11"/>
  <c r="J2699" i="11"/>
  <c r="G3256" i="11"/>
  <c r="F1067" i="11"/>
  <c r="H2718" i="11"/>
  <c r="J3972" i="11"/>
  <c r="J2903" i="11"/>
  <c r="J2890" i="11"/>
  <c r="G2125" i="11"/>
  <c r="J2874" i="11"/>
  <c r="G2488" i="11"/>
  <c r="I3265" i="11"/>
  <c r="H2522" i="11"/>
  <c r="H2802" i="11"/>
  <c r="G3869" i="11"/>
  <c r="I3355" i="11"/>
  <c r="G2917" i="11"/>
  <c r="H3810" i="11"/>
  <c r="H2846" i="11"/>
  <c r="F1552" i="11"/>
  <c r="J3549" i="11"/>
  <c r="I2859" i="11"/>
  <c r="I3596" i="11"/>
  <c r="F2366" i="11"/>
  <c r="F3055" i="11"/>
  <c r="F2348" i="11"/>
  <c r="F2698" i="11"/>
  <c r="F3414" i="11"/>
  <c r="F3827" i="11"/>
  <c r="G2272" i="11"/>
  <c r="I2785" i="11"/>
  <c r="F1287" i="11"/>
  <c r="F3810" i="11"/>
  <c r="F2142" i="11"/>
  <c r="J3681" i="11"/>
  <c r="G2438" i="11"/>
  <c r="J3508" i="11"/>
  <c r="F3207" i="11"/>
  <c r="F3132" i="11"/>
  <c r="G3874" i="11"/>
  <c r="I3068" i="11"/>
  <c r="J2724" i="11"/>
  <c r="F2266" i="11"/>
  <c r="F3542" i="11"/>
  <c r="T10" i="12"/>
  <c r="H3990" i="11"/>
  <c r="H2578" i="11"/>
  <c r="J3610" i="11"/>
  <c r="I3367" i="11"/>
  <c r="I2385" i="11"/>
  <c r="F3451" i="11"/>
  <c r="I2448" i="11"/>
  <c r="I2709" i="11"/>
  <c r="I3904" i="11"/>
  <c r="I3046" i="11"/>
  <c r="H1976" i="11"/>
  <c r="F3020" i="11"/>
  <c r="G1939" i="11"/>
  <c r="X62" i="12"/>
  <c r="H2076" i="11"/>
  <c r="H2147" i="11"/>
  <c r="G2861" i="11"/>
  <c r="G3716" i="11"/>
  <c r="I2561" i="11"/>
  <c r="J2599" i="11"/>
  <c r="G3881" i="11"/>
  <c r="J3855" i="11"/>
  <c r="H1291" i="11"/>
  <c r="G2334" i="11"/>
  <c r="F3653" i="11"/>
  <c r="H2615" i="11"/>
  <c r="I3185" i="11"/>
  <c r="I2837" i="11"/>
  <c r="F3905" i="11"/>
  <c r="H2351" i="11"/>
  <c r="F2089" i="11"/>
  <c r="I2848" i="11"/>
  <c r="I1920" i="11"/>
  <c r="H2126" i="11"/>
  <c r="F2390" i="11"/>
  <c r="G2572" i="11"/>
  <c r="J3611" i="11"/>
  <c r="H2226" i="11"/>
  <c r="H1411" i="11"/>
  <c r="H2679" i="11"/>
  <c r="I3166" i="11"/>
  <c r="F2551" i="11"/>
  <c r="H2570" i="11"/>
  <c r="H3102" i="11"/>
  <c r="I1915" i="11"/>
  <c r="H916" i="11"/>
  <c r="F2197" i="11"/>
  <c r="Y51" i="12"/>
  <c r="I2036" i="11"/>
  <c r="F3983" i="11"/>
  <c r="H3537" i="11"/>
  <c r="I3707" i="11"/>
  <c r="H2320" i="11"/>
  <c r="G3324" i="11"/>
  <c r="G3482" i="11"/>
  <c r="H3521" i="11"/>
  <c r="F3709" i="11"/>
  <c r="G3974" i="11"/>
  <c r="R89" i="12"/>
  <c r="H3838" i="11"/>
  <c r="H3253" i="11"/>
  <c r="G3602" i="11"/>
  <c r="H2784" i="11"/>
  <c r="I3010" i="11"/>
  <c r="J2719" i="11"/>
  <c r="J2859" i="11"/>
  <c r="H2060" i="11"/>
  <c r="I2328" i="11"/>
  <c r="I3203" i="11"/>
  <c r="J3408" i="11"/>
  <c r="H3336" i="11"/>
  <c r="H3775" i="11"/>
  <c r="G3979" i="11"/>
  <c r="F950" i="11"/>
  <c r="F3537" i="11"/>
  <c r="J3545" i="11"/>
  <c r="F2801" i="11"/>
  <c r="H3727" i="11"/>
  <c r="F3102" i="11"/>
  <c r="I2791" i="11"/>
  <c r="J3377" i="11"/>
  <c r="F56" i="12"/>
  <c r="W29" i="12"/>
  <c r="H2647" i="11"/>
  <c r="H3861" i="11"/>
  <c r="R15" i="12"/>
  <c r="J3096" i="11"/>
  <c r="I2377" i="11"/>
  <c r="F3046" i="11"/>
  <c r="F2647" i="11"/>
  <c r="F3577" i="11"/>
  <c r="I3880" i="11"/>
  <c r="J3841" i="11"/>
  <c r="G3154" i="11"/>
  <c r="J2894" i="11"/>
  <c r="H3096" i="11"/>
  <c r="G3571" i="11"/>
  <c r="F3232" i="11"/>
  <c r="G3864" i="11"/>
  <c r="J3461" i="11"/>
  <c r="I3459" i="11"/>
  <c r="F3718" i="11"/>
  <c r="I3369" i="11"/>
  <c r="F2118" i="11"/>
  <c r="F1728" i="11"/>
  <c r="I2281" i="11"/>
  <c r="H2850" i="11"/>
  <c r="J3493" i="11"/>
  <c r="H2695" i="11"/>
  <c r="J2998" i="11"/>
  <c r="J3961" i="11"/>
  <c r="H2635" i="11"/>
  <c r="I3632" i="11"/>
  <c r="H1735" i="11"/>
  <c r="F1779" i="11"/>
  <c r="G1959" i="11"/>
  <c r="H2061" i="11"/>
  <c r="Y77" i="12"/>
  <c r="J3406" i="11"/>
  <c r="G2146" i="11"/>
  <c r="F2843" i="11"/>
  <c r="H2710" i="11"/>
  <c r="J2940" i="11"/>
  <c r="G3525" i="11"/>
  <c r="G1983" i="11"/>
  <c r="H3435" i="11"/>
  <c r="L62" i="12"/>
  <c r="F3882" i="11"/>
  <c r="G3263" i="11"/>
  <c r="F3782" i="11"/>
  <c r="J3422" i="11"/>
  <c r="F1577" i="11"/>
  <c r="F1751" i="11"/>
  <c r="H3015" i="11"/>
  <c r="G3133" i="11"/>
  <c r="G3589" i="11"/>
  <c r="I2014" i="11"/>
  <c r="H3358" i="11"/>
  <c r="J2872" i="11"/>
  <c r="H2715" i="11"/>
  <c r="I2755" i="11"/>
  <c r="I1994" i="11"/>
  <c r="G2435" i="11"/>
  <c r="J3857" i="11"/>
  <c r="H1669" i="11"/>
  <c r="F2204" i="11"/>
  <c r="H2192" i="11"/>
  <c r="J2931" i="11"/>
  <c r="G3670" i="11"/>
  <c r="G2202" i="11"/>
  <c r="G2809" i="11"/>
  <c r="J3797" i="11"/>
  <c r="H2421" i="11"/>
  <c r="Y12" i="12"/>
  <c r="I3766" i="11"/>
  <c r="G69" i="12"/>
  <c r="G3871" i="11"/>
  <c r="F3026" i="11"/>
  <c r="H299" i="11"/>
  <c r="J55" i="12"/>
  <c r="J3456" i="11"/>
  <c r="F3291" i="11"/>
  <c r="J2936" i="11"/>
  <c r="G1290" i="11"/>
  <c r="F3491" i="11"/>
  <c r="I3047" i="11"/>
  <c r="G1303" i="11"/>
  <c r="I3814" i="11"/>
  <c r="H3304" i="11"/>
  <c r="F3247" i="11"/>
  <c r="H2242" i="11"/>
  <c r="G1728" i="11"/>
  <c r="F3393" i="11"/>
  <c r="J2840" i="11"/>
  <c r="J3332" i="11"/>
  <c r="F3138" i="11"/>
  <c r="I2567" i="11"/>
  <c r="H3134" i="11"/>
  <c r="I3594" i="11"/>
  <c r="I3093" i="11"/>
  <c r="F1607" i="11"/>
  <c r="H50" i="12"/>
  <c r="F2086" i="11"/>
  <c r="F1163" i="11"/>
  <c r="F3676" i="11"/>
  <c r="F3078" i="11"/>
  <c r="H978" i="11"/>
  <c r="G2720" i="11"/>
  <c r="F3471" i="11"/>
  <c r="G3095" i="11"/>
  <c r="F3051" i="11"/>
  <c r="G3445" i="11"/>
  <c r="G3649" i="11"/>
  <c r="I3222" i="11"/>
  <c r="J2714" i="11"/>
  <c r="I2845" i="11"/>
  <c r="G2562" i="11"/>
  <c r="I2566" i="11"/>
  <c r="S6" i="12"/>
  <c r="F3511" i="11"/>
  <c r="F2477" i="11"/>
  <c r="F2892" i="11"/>
  <c r="H3942" i="11"/>
  <c r="F1541" i="11"/>
  <c r="I2645" i="11"/>
  <c r="G3574" i="11"/>
  <c r="H2884" i="11"/>
  <c r="I2799" i="11"/>
  <c r="F1755" i="11"/>
  <c r="F2874" i="11"/>
  <c r="F2905" i="11"/>
  <c r="I3698" i="11"/>
  <c r="H3231" i="11"/>
  <c r="G2233" i="11"/>
  <c r="F1884" i="11"/>
  <c r="I2210" i="11"/>
  <c r="G2912" i="11"/>
  <c r="F1611" i="11"/>
  <c r="J3032" i="11"/>
  <c r="J3299" i="11"/>
  <c r="J2665" i="11"/>
  <c r="H3079" i="11"/>
  <c r="I3776" i="11"/>
  <c r="F65" i="12"/>
  <c r="G3755" i="11"/>
  <c r="H3940" i="11"/>
  <c r="Y32" i="12"/>
  <c r="J3376" i="11"/>
  <c r="F3305" i="11"/>
  <c r="G1920" i="11"/>
  <c r="J3781" i="11"/>
  <c r="G77" i="12"/>
  <c r="J3503" i="11"/>
  <c r="W60" i="12"/>
  <c r="H3037" i="11"/>
  <c r="F2759" i="11"/>
  <c r="F3512" i="11"/>
  <c r="J3858" i="11"/>
  <c r="I3741" i="11"/>
  <c r="I3755" i="11"/>
  <c r="G2910" i="11"/>
  <c r="H2415" i="11"/>
  <c r="G2888" i="11"/>
  <c r="F1974" i="11"/>
  <c r="H3126" i="11"/>
  <c r="I2446" i="11"/>
  <c r="I3954" i="11"/>
  <c r="G2992" i="11"/>
  <c r="F1259" i="11"/>
  <c r="J3169" i="11"/>
  <c r="H3943" i="11"/>
  <c r="S37" i="12"/>
  <c r="J2628" i="11"/>
  <c r="G23" i="12"/>
  <c r="V14" i="12"/>
  <c r="H3347" i="11"/>
  <c r="F3222" i="11"/>
  <c r="W15" i="12"/>
  <c r="F3181" i="11"/>
  <c r="I3528" i="11"/>
  <c r="H3642" i="11"/>
  <c r="Y85" i="12"/>
  <c r="F1635" i="11"/>
  <c r="J3128" i="11"/>
  <c r="H3846" i="11"/>
  <c r="I10" i="11"/>
  <c r="H2201" i="11"/>
  <c r="F2238" i="11"/>
  <c r="I2481" i="11"/>
  <c r="F3424" i="11"/>
  <c r="I3510" i="11"/>
  <c r="G3353" i="11"/>
  <c r="Y46" i="12"/>
  <c r="F1522" i="11"/>
  <c r="F2246" i="11"/>
  <c r="H3311" i="11"/>
  <c r="G3546" i="11"/>
  <c r="H3373" i="11"/>
  <c r="H3903" i="11"/>
  <c r="J3695" i="11"/>
  <c r="H1973" i="11"/>
  <c r="I3932" i="11"/>
  <c r="I3051" i="11"/>
  <c r="F3151" i="11"/>
  <c r="F770" i="11"/>
  <c r="F2859" i="11"/>
  <c r="I1852" i="11"/>
  <c r="H1068" i="11"/>
  <c r="F2615" i="11"/>
  <c r="F1638" i="11"/>
  <c r="F2748" i="11"/>
  <c r="J3292" i="11"/>
  <c r="I2776" i="11"/>
  <c r="F2927" i="11"/>
  <c r="I3186" i="11"/>
  <c r="F3703" i="11"/>
  <c r="F2710" i="11"/>
  <c r="H1560" i="11"/>
  <c r="H3036" i="11"/>
  <c r="I3144" i="11"/>
  <c r="I3095" i="11"/>
  <c r="G2135" i="11"/>
  <c r="G2370" i="11"/>
  <c r="I3524" i="11"/>
  <c r="H1625" i="11"/>
  <c r="H2947" i="11"/>
  <c r="I3687" i="11"/>
  <c r="H1252" i="11"/>
  <c r="F1317" i="11"/>
  <c r="H3042" i="11"/>
  <c r="F3454" i="11"/>
  <c r="J3757" i="11"/>
  <c r="U27" i="12"/>
  <c r="F3287" i="11"/>
  <c r="H3560" i="11"/>
  <c r="F1659" i="11"/>
  <c r="L40" i="12"/>
  <c r="J3618" i="11"/>
  <c r="G2465" i="11"/>
  <c r="J2764" i="11"/>
  <c r="G52" i="12"/>
  <c r="I3241" i="11"/>
  <c r="F2601" i="11"/>
  <c r="G60" i="12"/>
  <c r="I3383" i="11"/>
  <c r="F2040" i="11"/>
  <c r="W22" i="12"/>
  <c r="F3549" i="11"/>
  <c r="I3250" i="11"/>
  <c r="I2844" i="11"/>
  <c r="J3407" i="11"/>
  <c r="G3524" i="11"/>
  <c r="I2232" i="11"/>
  <c r="H3515" i="11"/>
  <c r="G3713" i="11"/>
  <c r="J3784" i="11"/>
  <c r="H2340" i="11"/>
  <c r="H3751" i="11"/>
  <c r="H122" i="11"/>
  <c r="G2031" i="11"/>
  <c r="I3764" i="11"/>
  <c r="F3650" i="11"/>
  <c r="I3470" i="11"/>
  <c r="H2581" i="11"/>
  <c r="G3270" i="11"/>
  <c r="G315" i="11"/>
  <c r="J3288" i="11"/>
  <c r="I2750" i="11"/>
  <c r="I2263" i="11"/>
  <c r="L51" i="12"/>
  <c r="G2299" i="11"/>
  <c r="H3091" i="11"/>
  <c r="I3519" i="11"/>
  <c r="F3236" i="11"/>
  <c r="I3722" i="11"/>
  <c r="I3104" i="11"/>
  <c r="G3423" i="11"/>
  <c r="H2194" i="11"/>
  <c r="V82" i="12"/>
  <c r="F2929" i="11"/>
  <c r="J3717" i="11"/>
  <c r="J3573" i="11"/>
  <c r="F3720" i="11"/>
  <c r="H3605" i="11"/>
  <c r="I2318" i="11"/>
  <c r="J3980" i="11"/>
  <c r="G2626" i="11"/>
  <c r="H1478" i="11"/>
  <c r="I3503" i="11"/>
  <c r="G1665" i="11"/>
  <c r="G1955" i="11"/>
  <c r="F2021" i="11"/>
  <c r="H3911" i="11"/>
  <c r="H836" i="11"/>
  <c r="W70" i="12"/>
  <c r="H2692" i="11"/>
  <c r="J2837" i="11"/>
  <c r="G2878" i="11"/>
  <c r="H3815" i="11"/>
  <c r="H3135" i="11"/>
  <c r="F2177" i="11"/>
  <c r="G2826" i="11"/>
  <c r="F978" i="11"/>
  <c r="J2851" i="11"/>
  <c r="H2851" i="11"/>
  <c r="H3030" i="11"/>
  <c r="J3196" i="11"/>
  <c r="I69" i="12"/>
  <c r="H2162" i="11"/>
  <c r="F1514" i="11"/>
  <c r="I3000" i="11"/>
  <c r="J3137" i="11"/>
  <c r="J3217" i="11"/>
  <c r="G3700" i="11"/>
  <c r="H2316" i="11"/>
  <c r="R41" i="12"/>
  <c r="J2798" i="11"/>
  <c r="I38" i="12"/>
  <c r="H1361" i="11"/>
  <c r="F3174" i="11"/>
  <c r="I1892" i="11"/>
  <c r="H2069" i="11"/>
  <c r="I64" i="12"/>
  <c r="J3108" i="11"/>
  <c r="H1317" i="11"/>
  <c r="J2568" i="11"/>
  <c r="F2210" i="11"/>
  <c r="H1880" i="11"/>
  <c r="H50" i="11"/>
  <c r="E74" i="12"/>
  <c r="I3280" i="11"/>
  <c r="H28" i="12"/>
  <c r="J2834" i="11"/>
  <c r="J3927" i="11"/>
  <c r="I3729" i="11"/>
  <c r="H2235" i="11"/>
  <c r="J3623" i="11"/>
  <c r="J3378" i="11"/>
  <c r="G3519" i="11"/>
  <c r="I3784" i="11"/>
  <c r="G1944" i="11"/>
  <c r="G3070" i="11"/>
  <c r="G1906" i="11"/>
  <c r="F3522" i="11"/>
  <c r="H66" i="12"/>
  <c r="F2708" i="11"/>
  <c r="F3069" i="11"/>
  <c r="I3568" i="11"/>
  <c r="G2522" i="11"/>
  <c r="F2193" i="11"/>
  <c r="K91" i="12"/>
  <c r="G2858" i="11"/>
  <c r="G3692" i="11"/>
  <c r="H3987" i="11"/>
  <c r="J3206" i="11"/>
  <c r="F3700" i="11"/>
  <c r="F2115" i="11"/>
  <c r="G3898" i="11"/>
  <c r="F1835" i="11"/>
  <c r="G2892" i="11"/>
  <c r="J3309" i="11"/>
  <c r="H3536" i="11"/>
  <c r="H2681" i="11"/>
  <c r="H3222" i="11"/>
  <c r="G1989" i="11"/>
  <c r="I2096" i="11"/>
  <c r="H2785" i="11"/>
  <c r="I3152" i="11"/>
  <c r="F1237" i="11"/>
  <c r="I3493" i="11"/>
  <c r="I2794" i="11"/>
  <c r="G59" i="12"/>
  <c r="F3523" i="11"/>
  <c r="I13" i="12"/>
  <c r="F2053" i="11"/>
  <c r="H3493" i="11"/>
  <c r="I3133" i="11"/>
  <c r="J3759" i="11"/>
  <c r="F2928" i="11"/>
  <c r="G3431" i="11"/>
  <c r="I3066" i="11"/>
  <c r="G3381" i="11"/>
  <c r="J3343" i="11"/>
  <c r="G3909" i="11"/>
  <c r="T41" i="12"/>
  <c r="F3563" i="11"/>
  <c r="G2532" i="11"/>
  <c r="H2807" i="11"/>
  <c r="F3658" i="11"/>
  <c r="I2778" i="11"/>
  <c r="F3679" i="11"/>
  <c r="H3852" i="11"/>
  <c r="H2910" i="11"/>
  <c r="I2824" i="11"/>
  <c r="F2011" i="11"/>
  <c r="F2010" i="11"/>
  <c r="I3826" i="11"/>
  <c r="H2800" i="11"/>
  <c r="F1347" i="11"/>
  <c r="G2966" i="11"/>
  <c r="F1294" i="11"/>
  <c r="T8" i="12"/>
  <c r="G2914" i="11"/>
  <c r="F65" i="11"/>
  <c r="H1665" i="11"/>
  <c r="H3644" i="11"/>
  <c r="H2686" i="11"/>
  <c r="I3262" i="11"/>
  <c r="I3148" i="11"/>
  <c r="G1873" i="11"/>
  <c r="J3035" i="11"/>
  <c r="H2895" i="11"/>
  <c r="J2814" i="11"/>
  <c r="F3605" i="11"/>
  <c r="F1454" i="11"/>
  <c r="J9" i="12"/>
  <c r="H3872" i="11"/>
  <c r="H2439" i="11"/>
  <c r="I3628" i="11"/>
  <c r="U39" i="12"/>
  <c r="F2719" i="11"/>
  <c r="J3112" i="11"/>
  <c r="J3153" i="11"/>
  <c r="F2325" i="11"/>
  <c r="I2231" i="11"/>
  <c r="G2421" i="11"/>
  <c r="I2905" i="11"/>
  <c r="F2590" i="11"/>
  <c r="H3073" i="11"/>
  <c r="H2567" i="11"/>
  <c r="J2715" i="11"/>
  <c r="I2851" i="11"/>
  <c r="J3327" i="11"/>
  <c r="G3181" i="11"/>
  <c r="I2684" i="11"/>
  <c r="J3259" i="11"/>
  <c r="F3597" i="11"/>
  <c r="J3279" i="11"/>
  <c r="J2583" i="11"/>
  <c r="F3564" i="11"/>
  <c r="I2967" i="11"/>
  <c r="I2699" i="11"/>
  <c r="F3317" i="11"/>
  <c r="F2872" i="11"/>
  <c r="J2954" i="11"/>
  <c r="G1805" i="11"/>
  <c r="G3823" i="11"/>
  <c r="J3509" i="11"/>
  <c r="F2803" i="11"/>
  <c r="J2937" i="11"/>
  <c r="G3485" i="11"/>
  <c r="G2368" i="11"/>
  <c r="G2458" i="11"/>
  <c r="I3980" i="11"/>
  <c r="H1836" i="11"/>
  <c r="J3501" i="11"/>
  <c r="F2222" i="11"/>
  <c r="F2705" i="11"/>
  <c r="I3473" i="11"/>
  <c r="G2524" i="11"/>
  <c r="F2557" i="11"/>
  <c r="J2855" i="11"/>
  <c r="J89" i="12"/>
  <c r="H2551" i="11"/>
  <c r="I3603" i="11"/>
  <c r="J3749" i="11"/>
  <c r="G1857" i="11"/>
  <c r="G2296" i="11"/>
  <c r="H2532" i="11"/>
  <c r="H2441" i="11"/>
  <c r="F2087" i="11"/>
  <c r="J3521" i="11"/>
  <c r="H1455" i="11"/>
  <c r="G3192" i="11"/>
  <c r="F2408" i="11"/>
  <c r="G2834" i="11"/>
  <c r="I2427" i="11"/>
  <c r="F1415" i="11"/>
  <c r="G2935" i="11"/>
  <c r="H3995" i="11"/>
  <c r="F851" i="11"/>
  <c r="H2935" i="11"/>
  <c r="H3830" i="11"/>
  <c r="Y30" i="12"/>
  <c r="F3783" i="11"/>
  <c r="I1693" i="11"/>
  <c r="F3290" i="11"/>
  <c r="H2962" i="11"/>
  <c r="F839" i="11"/>
  <c r="G3722" i="11"/>
  <c r="I2095" i="11"/>
  <c r="G3600" i="11"/>
  <c r="J3132" i="11"/>
  <c r="H2356" i="11"/>
  <c r="F2333" i="11"/>
  <c r="H2742" i="11"/>
  <c r="I1654" i="11"/>
  <c r="H2034" i="11"/>
  <c r="H2691" i="11"/>
  <c r="H3248" i="11"/>
  <c r="F2827" i="11"/>
  <c r="F1274" i="11"/>
  <c r="F2784" i="11"/>
  <c r="I577" i="11"/>
  <c r="J2666" i="11"/>
  <c r="I3020" i="11"/>
  <c r="H3061" i="11"/>
  <c r="G2177" i="11"/>
  <c r="J3383" i="11"/>
  <c r="J3044" i="11"/>
  <c r="I2260" i="11"/>
  <c r="F2028" i="11"/>
  <c r="J3887" i="11"/>
  <c r="G3135" i="11"/>
  <c r="H2563" i="11"/>
  <c r="J3873" i="11"/>
  <c r="G2260" i="11"/>
  <c r="H2301" i="11"/>
  <c r="X50" i="12"/>
  <c r="I2410" i="11"/>
  <c r="G1847" i="11"/>
  <c r="H2630" i="11"/>
  <c r="H1417" i="11"/>
  <c r="J2807" i="11"/>
  <c r="I3130" i="11"/>
  <c r="F2499" i="11"/>
  <c r="G2846" i="11"/>
  <c r="F2400" i="11"/>
  <c r="G2677" i="11"/>
  <c r="H1339" i="11"/>
  <c r="G1898" i="11"/>
  <c r="J2570" i="11"/>
  <c r="J2827" i="11"/>
  <c r="J3991" i="11"/>
  <c r="H3064" i="11"/>
  <c r="H2323" i="11"/>
  <c r="J3675" i="11"/>
  <c r="F2646" i="11"/>
  <c r="J3067" i="11"/>
  <c r="G2318" i="11"/>
  <c r="G3288" i="11"/>
  <c r="H3418" i="11"/>
  <c r="F2478" i="11"/>
  <c r="H2161" i="11"/>
  <c r="G3243" i="11"/>
  <c r="I2269" i="11"/>
  <c r="H64" i="12"/>
  <c r="H2426" i="11"/>
  <c r="G3603" i="11"/>
  <c r="I2796" i="11"/>
  <c r="H2775" i="11"/>
  <c r="G3983" i="11"/>
  <c r="G2509" i="11"/>
  <c r="J3119" i="11"/>
  <c r="G93" i="11"/>
  <c r="I1590" i="11"/>
  <c r="H2434" i="11"/>
  <c r="H3007" i="11"/>
  <c r="I2051" i="11"/>
  <c r="F2501" i="11"/>
  <c r="H1516" i="11"/>
  <c r="I3688" i="11"/>
  <c r="I1820" i="11"/>
  <c r="I2762" i="11"/>
  <c r="H379" i="11"/>
  <c r="F1960" i="11"/>
  <c r="G1160" i="11"/>
  <c r="G1872" i="11"/>
  <c r="G3509" i="11"/>
  <c r="F2561" i="11"/>
  <c r="F3034" i="11"/>
  <c r="G235" i="11"/>
  <c r="G2225" i="11"/>
  <c r="I1632" i="11"/>
  <c r="X25" i="12"/>
  <c r="F1247" i="11"/>
  <c r="X86" i="12"/>
  <c r="F3506" i="11"/>
  <c r="G2161" i="11"/>
  <c r="G525" i="11"/>
  <c r="I1745" i="11"/>
  <c r="I2018" i="11"/>
  <c r="H3284" i="11"/>
  <c r="F1812" i="11"/>
  <c r="J3806" i="11"/>
  <c r="F2898" i="11"/>
  <c r="H1655" i="11"/>
  <c r="J3893" i="11"/>
  <c r="H2539" i="11"/>
  <c r="H2306" i="11"/>
  <c r="F1502" i="11"/>
  <c r="H2609" i="11"/>
  <c r="F1243" i="11"/>
  <c r="F1976" i="11"/>
  <c r="I1884" i="11"/>
  <c r="F3152" i="11"/>
  <c r="J10" i="12"/>
  <c r="I3535" i="11"/>
  <c r="G2787" i="11"/>
  <c r="H846" i="11"/>
  <c r="S54" i="12"/>
  <c r="H1331" i="11"/>
  <c r="J3341" i="11"/>
  <c r="L28" i="12"/>
  <c r="G692" i="11"/>
  <c r="F3450" i="11"/>
  <c r="G3343" i="11"/>
  <c r="F3373" i="11"/>
  <c r="I2887" i="11"/>
  <c r="G3205" i="11"/>
  <c r="F2342" i="11"/>
  <c r="H2349" i="11"/>
  <c r="G2412" i="11"/>
  <c r="H3766" i="11"/>
  <c r="F1470" i="11"/>
  <c r="J3689" i="11"/>
  <c r="G2942" i="11"/>
  <c r="J2873" i="11"/>
  <c r="I3686" i="11"/>
  <c r="H2902" i="11"/>
  <c r="H1724" i="11"/>
  <c r="I2928" i="11"/>
  <c r="F1195" i="11"/>
  <c r="I3197" i="11"/>
  <c r="F3498" i="11"/>
  <c r="J3275" i="11"/>
  <c r="S59" i="12"/>
  <c r="I1569" i="11"/>
  <c r="H1911" i="11"/>
  <c r="J2589" i="11"/>
  <c r="I2300" i="11"/>
  <c r="H2572" i="11"/>
  <c r="F3573" i="11"/>
  <c r="F1942" i="11"/>
  <c r="I3109" i="11"/>
  <c r="G3433" i="11"/>
  <c r="J2660" i="11"/>
  <c r="G2890" i="11"/>
  <c r="G3489" i="11"/>
  <c r="H3050" i="11"/>
  <c r="I3864" i="11"/>
  <c r="G3322" i="11"/>
  <c r="G1841" i="11"/>
  <c r="I3256" i="11"/>
  <c r="H2330" i="11"/>
  <c r="G3491" i="11"/>
  <c r="F2894" i="11"/>
  <c r="F2326" i="11"/>
  <c r="F3751" i="11"/>
  <c r="I1801" i="11"/>
  <c r="H1190" i="11"/>
  <c r="H1464" i="11"/>
  <c r="I3310" i="11"/>
  <c r="F3812" i="11"/>
  <c r="I3854" i="11"/>
  <c r="I2295" i="11"/>
  <c r="H2132" i="11"/>
  <c r="G3088" i="11"/>
  <c r="G2391" i="11"/>
  <c r="H2645" i="11"/>
  <c r="F2998" i="11"/>
  <c r="F3695" i="11"/>
  <c r="Y88" i="12"/>
  <c r="H3261" i="11"/>
  <c r="G1319" i="11"/>
  <c r="I3616" i="11"/>
  <c r="H3703" i="11"/>
  <c r="I2857" i="11"/>
  <c r="H1777" i="11"/>
  <c r="F2510" i="11"/>
  <c r="H3884" i="11"/>
  <c r="I3730" i="11"/>
  <c r="H2533" i="11"/>
  <c r="F3366" i="11"/>
  <c r="F2720" i="11"/>
  <c r="G2232" i="11"/>
  <c r="G3459" i="11"/>
  <c r="I3714" i="11"/>
  <c r="G3842" i="11"/>
  <c r="G2998" i="11"/>
  <c r="H1135" i="11"/>
  <c r="F3801" i="11"/>
  <c r="J3771" i="11"/>
  <c r="I2449" i="11"/>
  <c r="H1020" i="11"/>
  <c r="H3449" i="11"/>
  <c r="I2285" i="11"/>
  <c r="F3502" i="11"/>
  <c r="G3878" i="11"/>
  <c r="I220" i="11"/>
  <c r="I1977" i="11"/>
  <c r="I1068" i="11"/>
  <c r="H2844" i="11"/>
  <c r="I2533" i="11"/>
  <c r="F2043" i="11"/>
  <c r="F2914" i="11"/>
  <c r="G3699" i="11"/>
  <c r="G3148" i="11"/>
  <c r="L44" i="12"/>
  <c r="H2827" i="11"/>
  <c r="F1002" i="11"/>
  <c r="F2212" i="11"/>
  <c r="F1948" i="11"/>
  <c r="G3917" i="11"/>
  <c r="I2876" i="11"/>
  <c r="F3616" i="11"/>
  <c r="H3097" i="11"/>
  <c r="G2600" i="11"/>
  <c r="F2312" i="11"/>
  <c r="I2353" i="11"/>
  <c r="G2475" i="11"/>
  <c r="G2386" i="11"/>
  <c r="J3088" i="11"/>
  <c r="G3378" i="11"/>
  <c r="G3527" i="11"/>
  <c r="H3484" i="11"/>
  <c r="F1033" i="11"/>
  <c r="G2149" i="11"/>
  <c r="G2678" i="11"/>
  <c r="G3213" i="11"/>
  <c r="I2937" i="11"/>
  <c r="J3414" i="11"/>
  <c r="G3518" i="11"/>
  <c r="I1418" i="11"/>
  <c r="F2969" i="11"/>
  <c r="H1280" i="11"/>
  <c r="I3188" i="11"/>
  <c r="F2018" i="11"/>
  <c r="I3043" i="11"/>
  <c r="I2345" i="11"/>
  <c r="G3265" i="11"/>
  <c r="G3321" i="11"/>
  <c r="J2604" i="11"/>
  <c r="G2212" i="11"/>
  <c r="F3942" i="11"/>
  <c r="F1788" i="11"/>
  <c r="H3731" i="11"/>
  <c r="F2986" i="11"/>
  <c r="G19" i="12"/>
  <c r="F2161" i="11"/>
  <c r="F2418" i="11"/>
  <c r="I2656" i="11"/>
  <c r="G3415" i="11"/>
  <c r="I2889" i="11"/>
  <c r="H3771" i="11"/>
  <c r="H2014" i="11"/>
  <c r="G3728" i="11"/>
  <c r="H1404" i="11"/>
  <c r="F2586" i="11"/>
  <c r="G2976" i="11"/>
  <c r="G2428" i="11"/>
  <c r="J3551" i="11"/>
  <c r="F3580" i="11"/>
  <c r="I3497" i="11"/>
  <c r="H3022" i="11"/>
  <c r="G2166" i="11"/>
  <c r="G3039" i="11"/>
  <c r="J2752" i="11"/>
  <c r="H3752" i="11"/>
  <c r="F2620" i="11"/>
  <c r="H73" i="12"/>
  <c r="F1650" i="11"/>
  <c r="G1875" i="11"/>
  <c r="F1806" i="11"/>
  <c r="F2166" i="11"/>
  <c r="I1770" i="11"/>
  <c r="I3567" i="11"/>
  <c r="F2290" i="11"/>
  <c r="Y58" i="12"/>
  <c r="F2955" i="11"/>
  <c r="X7" i="12"/>
  <c r="H1351" i="11"/>
  <c r="J3647" i="11"/>
  <c r="F2639" i="11"/>
  <c r="J3713" i="11"/>
  <c r="H2919" i="11"/>
  <c r="H1247" i="11"/>
  <c r="F2573" i="11"/>
  <c r="G2034" i="11"/>
  <c r="F3277" i="11"/>
  <c r="H2809" i="11"/>
  <c r="G988" i="11"/>
  <c r="J3511" i="11"/>
  <c r="I3824" i="11"/>
  <c r="J3885" i="11"/>
  <c r="H3180" i="11"/>
  <c r="I3619" i="11"/>
  <c r="J3317" i="11"/>
  <c r="F3334" i="11"/>
  <c r="F1318" i="11"/>
  <c r="G88" i="12"/>
  <c r="G3637" i="11"/>
  <c r="J2605" i="11"/>
  <c r="J77" i="12"/>
  <c r="I3415" i="11"/>
  <c r="J3233" i="11"/>
  <c r="F2283" i="11"/>
  <c r="F3800" i="11"/>
  <c r="F2678" i="11"/>
  <c r="I18" i="12"/>
  <c r="H194" i="11"/>
  <c r="I2068" i="11"/>
  <c r="F2291" i="11"/>
  <c r="H3444" i="11"/>
  <c r="R5" i="12"/>
  <c r="H3910" i="11"/>
  <c r="G3932" i="11"/>
  <c r="H3269" i="11"/>
  <c r="F3988" i="11"/>
  <c r="I3170" i="11"/>
  <c r="F3696" i="11"/>
  <c r="G3390" i="11"/>
  <c r="T68" i="12"/>
  <c r="J2935" i="11"/>
  <c r="G3709" i="11"/>
  <c r="G2730" i="11"/>
  <c r="I3210" i="11"/>
  <c r="F2361" i="11"/>
  <c r="H2218" i="11"/>
  <c r="H1734" i="11"/>
  <c r="H3550" i="11"/>
  <c r="G3104" i="11"/>
  <c r="F2948" i="11"/>
  <c r="S20" i="12"/>
  <c r="H3452" i="11"/>
  <c r="U29" i="12"/>
  <c r="F2999" i="11"/>
  <c r="F1747" i="11"/>
  <c r="F2941" i="11"/>
  <c r="U25" i="12"/>
  <c r="F3571" i="11"/>
  <c r="H2396" i="11"/>
  <c r="H2167" i="11"/>
  <c r="F3123" i="11"/>
  <c r="J2960" i="11"/>
  <c r="H3667" i="11"/>
  <c r="F3226" i="11"/>
  <c r="F623" i="11"/>
  <c r="F516" i="11"/>
  <c r="F2943" i="11"/>
  <c r="F1344" i="11"/>
  <c r="F2278" i="11"/>
  <c r="I2764" i="11"/>
  <c r="H1849" i="11"/>
  <c r="I3399" i="11"/>
  <c r="H3454" i="11"/>
  <c r="H2197" i="11"/>
  <c r="J3743" i="11"/>
  <c r="J2934" i="11"/>
  <c r="H3558" i="11"/>
  <c r="F3446" i="11"/>
  <c r="H2878" i="11"/>
  <c r="H2940" i="11"/>
  <c r="H2342" i="11"/>
  <c r="H3386" i="11"/>
  <c r="H2469" i="11"/>
  <c r="F3427" i="11"/>
  <c r="V65" i="12"/>
  <c r="I3928" i="11"/>
  <c r="H947" i="11"/>
  <c r="G3215" i="11"/>
  <c r="I3822" i="11"/>
  <c r="F1192" i="11"/>
  <c r="I487" i="11"/>
  <c r="I2939" i="11"/>
  <c r="H1341" i="11"/>
  <c r="H2771" i="11"/>
  <c r="H2286" i="11"/>
  <c r="G2739" i="11"/>
  <c r="H2303" i="11"/>
  <c r="H3011" i="11"/>
  <c r="H3122" i="11"/>
  <c r="H3599" i="11"/>
  <c r="R62" i="12"/>
  <c r="I3042" i="11"/>
  <c r="J2870" i="11"/>
  <c r="H2642" i="11"/>
  <c r="I2444" i="11"/>
  <c r="H3819" i="11"/>
  <c r="G24" i="12"/>
  <c r="F1883" i="11"/>
  <c r="G208" i="11"/>
  <c r="T21" i="12"/>
  <c r="F1804" i="11"/>
  <c r="J3093" i="11"/>
  <c r="F3186" i="11"/>
  <c r="J3019" i="11"/>
  <c r="J2861" i="11"/>
  <c r="G3013" i="11"/>
  <c r="G2568" i="11"/>
  <c r="J3512" i="11"/>
  <c r="G3174" i="11"/>
  <c r="G2474" i="11"/>
  <c r="G1649" i="11"/>
  <c r="H1583" i="11"/>
  <c r="F2790" i="11"/>
  <c r="H3344" i="11"/>
  <c r="G3362" i="11"/>
  <c r="H2472" i="11"/>
  <c r="H1884" i="11"/>
  <c r="J3307" i="11"/>
  <c r="H1947" i="11"/>
  <c r="F3397" i="11"/>
  <c r="F1362" i="11"/>
  <c r="I1941" i="11"/>
  <c r="J3920" i="11"/>
  <c r="G2750" i="11"/>
  <c r="I3084" i="11"/>
  <c r="F2950" i="11"/>
  <c r="I3623" i="11"/>
  <c r="J3127" i="11"/>
  <c r="F2819" i="11"/>
  <c r="H3882" i="11"/>
  <c r="H3352" i="11"/>
  <c r="F2172" i="11"/>
  <c r="H3866" i="11"/>
  <c r="J3165" i="11"/>
  <c r="F3639" i="11"/>
  <c r="I2007" i="11"/>
  <c r="J3086" i="11"/>
  <c r="F943" i="11"/>
  <c r="F2330" i="11"/>
  <c r="G2891" i="11"/>
  <c r="G1864" i="11"/>
  <c r="I79" i="12"/>
  <c r="G3072" i="11"/>
  <c r="F3925" i="11"/>
  <c r="I2038" i="11"/>
  <c r="J3913" i="11"/>
  <c r="H3292" i="11"/>
  <c r="H3887" i="11"/>
  <c r="H1482" i="11"/>
  <c r="F3721" i="11"/>
  <c r="F2571" i="11"/>
  <c r="H2748" i="11"/>
  <c r="J3638" i="11"/>
  <c r="H1988" i="11"/>
  <c r="F954" i="11"/>
  <c r="F3620" i="11"/>
  <c r="F1038" i="11"/>
  <c r="F384" i="11"/>
  <c r="F50" i="12"/>
  <c r="F3646" i="11"/>
  <c r="J3497" i="11"/>
  <c r="H2084" i="11"/>
  <c r="H3922" i="11"/>
  <c r="J50" i="12"/>
  <c r="G2909" i="11"/>
  <c r="G2709" i="11"/>
  <c r="J3644" i="11"/>
  <c r="G3583" i="11"/>
  <c r="J3687" i="11"/>
  <c r="I3298" i="11"/>
  <c r="H3185" i="11"/>
  <c r="J3236" i="11"/>
  <c r="F3108" i="11"/>
  <c r="S60" i="12"/>
  <c r="I2452" i="11"/>
  <c r="I2222" i="11"/>
  <c r="I2219" i="11"/>
  <c r="F2634" i="11"/>
  <c r="F1116" i="11"/>
  <c r="V89" i="12"/>
  <c r="G3939" i="11"/>
  <c r="G3463" i="11"/>
  <c r="I1658" i="11"/>
  <c r="H1235" i="11"/>
  <c r="H2057" i="11"/>
  <c r="H896" i="11"/>
  <c r="H1618" i="11"/>
  <c r="H3798" i="11"/>
  <c r="H3992" i="11"/>
  <c r="H1796" i="11"/>
  <c r="I3184" i="11"/>
  <c r="J3227" i="11"/>
  <c r="H2024" i="11"/>
  <c r="I3742" i="11"/>
  <c r="I1136" i="11"/>
  <c r="G3422" i="11"/>
  <c r="F2256" i="11"/>
  <c r="H1639" i="11"/>
  <c r="G3376" i="11"/>
  <c r="F3082" i="11"/>
  <c r="G2798" i="11"/>
  <c r="G42" i="11"/>
  <c r="I2275" i="11"/>
  <c r="G2336" i="11"/>
  <c r="J3705" i="11"/>
  <c r="I2800" i="11"/>
  <c r="I3129" i="11"/>
  <c r="J3304" i="11"/>
  <c r="I1541" i="11"/>
  <c r="F3659" i="11"/>
  <c r="F3149" i="11"/>
  <c r="F2063" i="11"/>
  <c r="J3764" i="11"/>
  <c r="G3822" i="11"/>
  <c r="G2297" i="11"/>
  <c r="I2729" i="11"/>
  <c r="F2450" i="11"/>
  <c r="F3173" i="11"/>
  <c r="F4002" i="11"/>
  <c r="I3313" i="11"/>
  <c r="J3362" i="11"/>
  <c r="H1539" i="11"/>
  <c r="F3140" i="11"/>
  <c r="G2164" i="11"/>
  <c r="F2327" i="11"/>
  <c r="H1938" i="11"/>
  <c r="F2045" i="11"/>
  <c r="I1741" i="11"/>
  <c r="U68" i="12"/>
  <c r="I3026" i="11"/>
  <c r="I1898" i="11"/>
  <c r="X13" i="12"/>
  <c r="L26" i="12"/>
  <c r="F1811" i="11"/>
  <c r="F2277" i="11"/>
  <c r="I3257" i="11"/>
  <c r="F1226" i="11"/>
  <c r="F969" i="11"/>
  <c r="F3589" i="11"/>
  <c r="U10" i="12"/>
  <c r="I2115" i="11"/>
  <c r="H3759" i="11"/>
  <c r="G3451" i="11"/>
  <c r="G2911" i="11"/>
  <c r="F1227" i="11"/>
  <c r="H3532" i="11"/>
  <c r="F35" i="11"/>
  <c r="I2914" i="11"/>
  <c r="F2219" i="11"/>
  <c r="H1990" i="11"/>
  <c r="G2685" i="11"/>
  <c r="H3844" i="11"/>
  <c r="J2916" i="11"/>
  <c r="I3735" i="11"/>
  <c r="G3020" i="11"/>
  <c r="H2751" i="11"/>
  <c r="F1004" i="11"/>
  <c r="I2362" i="11"/>
  <c r="J3560" i="11"/>
  <c r="H3076" i="11"/>
  <c r="F958" i="11"/>
  <c r="I2685" i="11"/>
  <c r="J3276" i="11"/>
  <c r="H3407" i="11"/>
  <c r="F1594" i="11"/>
  <c r="G3943" i="11"/>
  <c r="I1928" i="11"/>
  <c r="G3540" i="11"/>
  <c r="I2545" i="11"/>
  <c r="F1971" i="11"/>
  <c r="I2714" i="11"/>
  <c r="F2541" i="11"/>
  <c r="G3026" i="11"/>
  <c r="F3727" i="11"/>
  <c r="F3395" i="11"/>
  <c r="H3226" i="11"/>
  <c r="I2598" i="11"/>
  <c r="F3461" i="11"/>
  <c r="F4001" i="11"/>
  <c r="I3049" i="11"/>
  <c r="H2939" i="11"/>
  <c r="H3432" i="11"/>
  <c r="H1812" i="11"/>
  <c r="H2119" i="11"/>
  <c r="J2896" i="11"/>
  <c r="H1144" i="11"/>
  <c r="I2938" i="11"/>
  <c r="F3704" i="11"/>
  <c r="I1808" i="11"/>
  <c r="F3998" i="11"/>
  <c r="H2368" i="11"/>
  <c r="F3516" i="11"/>
  <c r="H1130" i="11"/>
  <c r="F1920" i="11"/>
  <c r="G86" i="12"/>
  <c r="G2485" i="11"/>
  <c r="F3116" i="11"/>
  <c r="I3337" i="11"/>
  <c r="V36" i="12"/>
  <c r="F3142" i="11"/>
  <c r="H2275" i="11"/>
  <c r="G2686" i="11"/>
  <c r="I3765" i="11"/>
  <c r="I2089" i="11"/>
  <c r="H2394" i="11"/>
  <c r="H3251" i="11"/>
  <c r="G3272" i="11"/>
  <c r="J3640" i="11"/>
  <c r="I3553" i="11"/>
  <c r="F3814" i="11"/>
  <c r="J3437" i="11"/>
  <c r="F1671" i="11"/>
  <c r="J3987" i="11"/>
  <c r="I2201" i="11"/>
  <c r="G3950" i="11"/>
  <c r="F546" i="11"/>
  <c r="G3201" i="11"/>
  <c r="F1034" i="11"/>
  <c r="F2482" i="11"/>
  <c r="H934" i="11"/>
  <c r="F2930" i="11"/>
  <c r="H3570" i="11"/>
  <c r="J3672" i="11"/>
  <c r="F937" i="11"/>
  <c r="J3637" i="11"/>
  <c r="H1634" i="11"/>
  <c r="H1269" i="11"/>
  <c r="G2067" i="11"/>
  <c r="J3740" i="11"/>
  <c r="I3559" i="11"/>
  <c r="I3024" i="11"/>
  <c r="G3851" i="11"/>
  <c r="J3185" i="11"/>
  <c r="H2527" i="11"/>
  <c r="F2946" i="11"/>
  <c r="G3678" i="11"/>
  <c r="H553" i="11"/>
  <c r="G3030" i="11"/>
  <c r="H2598" i="11"/>
  <c r="G3634" i="11"/>
  <c r="F2105" i="11"/>
  <c r="F3107" i="11"/>
  <c r="H2893" i="11"/>
  <c r="H2914" i="11"/>
  <c r="X41" i="12"/>
  <c r="I2593" i="11"/>
  <c r="I1805" i="11"/>
  <c r="F2237" i="11"/>
  <c r="H2088" i="11"/>
  <c r="J3981" i="11"/>
  <c r="H347" i="11"/>
  <c r="I2819" i="11"/>
  <c r="G3922" i="11"/>
  <c r="I1702" i="11"/>
  <c r="H2611" i="11"/>
  <c r="F2556" i="11"/>
  <c r="H2454" i="11"/>
  <c r="J2705" i="11"/>
  <c r="H1189" i="11"/>
  <c r="H3478" i="11"/>
  <c r="F1459" i="11"/>
  <c r="H3476" i="11"/>
  <c r="F3625" i="11"/>
  <c r="F2431" i="11"/>
  <c r="G2533" i="11"/>
  <c r="H1014" i="11"/>
  <c r="I3215" i="11"/>
  <c r="G2101" i="11"/>
  <c r="F2817" i="11"/>
  <c r="J2644" i="11"/>
  <c r="F3911" i="11"/>
  <c r="H2224" i="11"/>
  <c r="F2909" i="11"/>
  <c r="F738" i="11"/>
  <c r="J45" i="12"/>
  <c r="H2064" i="11"/>
  <c r="H2632" i="11"/>
  <c r="I2638" i="11"/>
  <c r="I3379" i="11"/>
  <c r="F2804" i="11"/>
  <c r="I3635" i="11"/>
  <c r="J3017" i="11"/>
  <c r="G460" i="11"/>
  <c r="F1433" i="11"/>
  <c r="J2791" i="11"/>
  <c r="J3308" i="11"/>
  <c r="F2730" i="11"/>
  <c r="J3247" i="11"/>
  <c r="G1408" i="11"/>
  <c r="U78" i="12"/>
  <c r="G49" i="12"/>
  <c r="H72" i="12"/>
  <c r="G3365" i="11"/>
  <c r="F3791" i="11"/>
  <c r="J3445" i="11"/>
  <c r="J2661" i="11"/>
  <c r="G3987" i="11"/>
  <c r="G2941" i="11"/>
  <c r="H872" i="11"/>
  <c r="H3836" i="11"/>
  <c r="G2885" i="11"/>
  <c r="F2873" i="11"/>
  <c r="J2749" i="11"/>
  <c r="I3284" i="11"/>
  <c r="J3500" i="11"/>
  <c r="J3895" i="11"/>
  <c r="J3281" i="11"/>
  <c r="J2804" i="11"/>
  <c r="I3956" i="11"/>
  <c r="I2811" i="11"/>
  <c r="J2761" i="11"/>
  <c r="J3922" i="11"/>
  <c r="H2978" i="11"/>
  <c r="J2784" i="11"/>
  <c r="F2002" i="11"/>
  <c r="G2489" i="11"/>
  <c r="F1047" i="11"/>
  <c r="H3473" i="11"/>
  <c r="G2424" i="11"/>
  <c r="G3739" i="11"/>
  <c r="H3984" i="11"/>
  <c r="J32" i="12"/>
  <c r="G3239" i="11"/>
  <c r="J2919" i="11"/>
  <c r="F2365" i="11"/>
  <c r="J3224" i="11"/>
  <c r="F3847" i="11"/>
  <c r="I2284" i="11"/>
  <c r="I3351" i="11"/>
  <c r="I3445" i="11"/>
  <c r="H2818" i="11"/>
  <c r="H3197" i="11"/>
  <c r="G2955" i="11"/>
  <c r="L41" i="12"/>
  <c r="H2460" i="11"/>
  <c r="F2593" i="11"/>
  <c r="F3297" i="11"/>
  <c r="F3191" i="11"/>
  <c r="J2952" i="11"/>
  <c r="H2370" i="11"/>
  <c r="I2697" i="11"/>
  <c r="I2494" i="11"/>
  <c r="H2664" i="11"/>
  <c r="Y11" i="12"/>
  <c r="I3201" i="11"/>
  <c r="H2102" i="11"/>
  <c r="I3388" i="11"/>
  <c r="H3415" i="11"/>
  <c r="F3201" i="11"/>
  <c r="J3115" i="11"/>
  <c r="F3839" i="11"/>
  <c r="H3271" i="11"/>
  <c r="J3302" i="11"/>
  <c r="G2194" i="11"/>
  <c r="J3346" i="11"/>
  <c r="J3598" i="11"/>
  <c r="F155" i="11"/>
  <c r="G3627" i="11"/>
  <c r="G2735" i="11"/>
  <c r="G3884" i="11"/>
  <c r="H2881" i="11"/>
  <c r="G1836" i="11"/>
  <c r="G3254" i="11"/>
  <c r="H2759" i="11"/>
  <c r="F1370" i="11"/>
  <c r="G3563" i="11"/>
  <c r="I2468" i="11"/>
  <c r="F2465" i="11"/>
  <c r="H3159" i="11"/>
  <c r="I3963" i="11"/>
  <c r="R40" i="12"/>
  <c r="J2679" i="11"/>
  <c r="G3361" i="11"/>
  <c r="G2168" i="11"/>
  <c r="J2843" i="11"/>
  <c r="F1986" i="11"/>
  <c r="F2645" i="11"/>
  <c r="H1653" i="11"/>
  <c r="H3974" i="11"/>
  <c r="I2233" i="11"/>
  <c r="G3251" i="11"/>
  <c r="H3705" i="11"/>
  <c r="F2108" i="11"/>
  <c r="F2831" i="11"/>
  <c r="H1439" i="11"/>
  <c r="G2904" i="11"/>
  <c r="J3135" i="11"/>
  <c r="F3879" i="11"/>
  <c r="F2357" i="11"/>
  <c r="H1676" i="11"/>
  <c r="I2576" i="11"/>
  <c r="H3904" i="11"/>
  <c r="J3367" i="11"/>
  <c r="I2552" i="11"/>
  <c r="F3085" i="11"/>
  <c r="H3635" i="11"/>
  <c r="G2987" i="11"/>
  <c r="F999" i="11"/>
  <c r="G1552" i="11"/>
  <c r="F1504" i="11"/>
  <c r="F2317" i="11"/>
  <c r="G2894" i="11"/>
  <c r="J3351" i="11"/>
  <c r="I2769" i="11"/>
  <c r="H3095" i="11"/>
  <c r="F2798" i="11"/>
  <c r="H3608" i="11"/>
  <c r="H2297" i="11"/>
  <c r="J3372" i="11"/>
  <c r="F2524" i="11"/>
  <c r="G2774" i="11"/>
  <c r="F2058" i="11"/>
  <c r="J3505" i="11"/>
  <c r="H3013" i="11"/>
  <c r="H3776" i="11"/>
  <c r="J2923" i="11"/>
  <c r="G2198" i="11"/>
  <c r="F3440" i="11"/>
  <c r="F2126" i="11"/>
  <c r="H556" i="11"/>
  <c r="H3584" i="11"/>
  <c r="H3883" i="11"/>
  <c r="I3971" i="11"/>
  <c r="F2031" i="11"/>
  <c r="F3585" i="11"/>
  <c r="Y59" i="12"/>
  <c r="H2081" i="11"/>
  <c r="G3271" i="11"/>
  <c r="H2254" i="11"/>
  <c r="F2444" i="11"/>
  <c r="I2972" i="11"/>
  <c r="J2633" i="11"/>
  <c r="F3521" i="11"/>
  <c r="G3399" i="11"/>
  <c r="I3052" i="11"/>
  <c r="X9" i="12"/>
  <c r="F3253" i="11"/>
  <c r="F898" i="11"/>
  <c r="H635" i="11"/>
  <c r="J3286" i="11"/>
  <c r="I3403" i="11"/>
  <c r="F4003" i="11"/>
  <c r="I2687" i="11"/>
  <c r="G839" i="11"/>
  <c r="G3591" i="11"/>
  <c r="H2544" i="11"/>
  <c r="J3263" i="11"/>
  <c r="G2210" i="11"/>
  <c r="X12" i="12"/>
  <c r="I3453" i="11"/>
  <c r="G583" i="11"/>
  <c r="G2762" i="11"/>
  <c r="F3581" i="11"/>
  <c r="H2362" i="11"/>
  <c r="H2240" i="11"/>
  <c r="H60" i="12"/>
  <c r="J3481" i="11"/>
  <c r="J3436" i="11"/>
  <c r="G1014" i="11"/>
  <c r="G3146" i="11"/>
  <c r="I3380" i="11"/>
  <c r="I3067" i="11"/>
  <c r="H3100" i="11"/>
  <c r="H2745" i="11"/>
  <c r="H2137" i="11"/>
  <c r="H2509" i="11"/>
  <c r="I1804" i="11"/>
  <c r="H1044" i="11"/>
  <c r="J3425" i="11"/>
  <c r="G3660" i="11"/>
  <c r="H2376" i="11"/>
  <c r="G2227" i="11"/>
  <c r="F2558" i="11"/>
  <c r="H2624" i="11"/>
  <c r="G1568" i="11"/>
  <c r="F2901" i="11"/>
  <c r="J2953" i="11"/>
  <c r="I2507" i="11"/>
  <c r="J3260" i="11"/>
  <c r="F3731" i="11"/>
  <c r="G1548" i="11"/>
  <c r="F574" i="11"/>
  <c r="F1639" i="11"/>
  <c r="J3463" i="11"/>
  <c r="I2588" i="11"/>
  <c r="F2758" i="11"/>
  <c r="F1483" i="11"/>
  <c r="F2746" i="11"/>
  <c r="H1611" i="11"/>
  <c r="H922" i="11"/>
  <c r="I2901" i="11"/>
  <c r="G135" i="11"/>
  <c r="G2496" i="11"/>
  <c r="I2363" i="11"/>
  <c r="J3117" i="11"/>
  <c r="F1311" i="11"/>
  <c r="G3674" i="11"/>
  <c r="G2951" i="11"/>
  <c r="F1467" i="11"/>
  <c r="H856" i="11"/>
  <c r="J3935" i="11"/>
  <c r="F3478" i="11"/>
  <c r="I2286" i="11"/>
  <c r="H3916" i="11"/>
  <c r="J2614" i="11"/>
  <c r="H783" i="11"/>
  <c r="F3663" i="11"/>
  <c r="H1459" i="11"/>
  <c r="H1402" i="11"/>
  <c r="H3168" i="11"/>
  <c r="F2247" i="11"/>
  <c r="F3423" i="11"/>
  <c r="I2702" i="11"/>
  <c r="H1704" i="11"/>
  <c r="H182" i="11"/>
  <c r="H2155" i="11"/>
  <c r="H1124" i="11"/>
  <c r="G3982" i="11"/>
  <c r="F3113" i="11"/>
  <c r="F2130" i="11"/>
  <c r="I1392" i="11"/>
  <c r="F1761" i="11"/>
  <c r="I15" i="12"/>
  <c r="R52" i="12"/>
  <c r="F2481" i="11"/>
  <c r="F1270" i="11"/>
  <c r="G1062" i="11"/>
  <c r="I1265" i="11"/>
  <c r="F2921" i="11"/>
  <c r="H2232" i="11"/>
  <c r="G2651" i="11"/>
  <c r="F2265" i="11"/>
  <c r="J2904" i="11"/>
  <c r="H2521" i="11"/>
  <c r="H3342" i="11"/>
  <c r="F1001" i="11"/>
  <c r="F2134" i="11"/>
  <c r="G3515" i="11"/>
  <c r="H1072" i="11"/>
  <c r="G3292" i="11"/>
  <c r="I3119" i="11"/>
  <c r="E5" i="12"/>
  <c r="G2985" i="11"/>
  <c r="H2959" i="11"/>
  <c r="F3120" i="11"/>
  <c r="H3267" i="11"/>
  <c r="I1936" i="11"/>
  <c r="K51" i="12"/>
  <c r="F3105" i="11"/>
  <c r="F2549" i="11"/>
  <c r="F646" i="11"/>
  <c r="G3118" i="11"/>
  <c r="G2794" i="11"/>
  <c r="G641" i="11"/>
  <c r="H2473" i="11"/>
  <c r="H2621" i="11"/>
  <c r="G3233" i="11"/>
  <c r="F1819" i="11"/>
  <c r="H2145" i="11"/>
  <c r="G2028" i="11"/>
  <c r="I2910" i="11"/>
  <c r="H2924" i="11"/>
  <c r="F2055" i="11"/>
  <c r="G3691" i="11"/>
  <c r="H1738" i="11"/>
  <c r="G3017" i="11"/>
  <c r="I2612" i="11"/>
  <c r="I2736" i="11"/>
  <c r="J2711" i="11"/>
  <c r="H2701" i="11"/>
  <c r="G2567" i="11"/>
  <c r="F3645" i="11"/>
  <c r="I2792" i="11"/>
  <c r="I2677" i="11"/>
  <c r="I2215" i="11"/>
  <c r="G2419" i="11"/>
  <c r="I3271" i="11"/>
  <c r="G2445" i="11"/>
  <c r="G3850" i="11"/>
  <c r="G3114" i="11"/>
  <c r="G2612" i="11"/>
  <c r="F1149" i="11"/>
  <c r="I3795" i="11"/>
  <c r="F3736" i="11"/>
  <c r="H2432" i="11"/>
  <c r="I2583" i="11"/>
  <c r="J3049" i="11"/>
  <c r="I1548" i="11"/>
  <c r="H2234" i="11"/>
  <c r="I3232" i="11"/>
  <c r="G2003" i="11"/>
  <c r="G435" i="11"/>
  <c r="I3960" i="11"/>
  <c r="G2561" i="11"/>
  <c r="H2440" i="11"/>
  <c r="G1828" i="11"/>
  <c r="H1126" i="11"/>
  <c r="G3080" i="11"/>
  <c r="H1055" i="11"/>
  <c r="F1411" i="11"/>
  <c r="I3151" i="11"/>
  <c r="I2738" i="11"/>
  <c r="F2662" i="11"/>
  <c r="G3107" i="11"/>
  <c r="I3897" i="11"/>
  <c r="I3592" i="11"/>
  <c r="S21" i="12"/>
  <c r="H1906" i="11"/>
  <c r="G2288" i="11"/>
  <c r="H2558" i="11"/>
  <c r="J2590" i="11"/>
  <c r="I3759" i="11"/>
  <c r="G3561" i="11"/>
  <c r="J2611" i="11"/>
  <c r="F3445" i="11"/>
  <c r="F2849" i="11"/>
  <c r="I1722" i="11"/>
  <c r="H1977" i="11"/>
  <c r="F2621" i="11"/>
  <c r="I10" i="12"/>
  <c r="H3854" i="11"/>
  <c r="F3425" i="11"/>
  <c r="F783" i="11"/>
  <c r="J3704" i="11"/>
  <c r="F3689" i="11"/>
  <c r="I2768" i="11"/>
  <c r="H1817" i="11"/>
  <c r="F2071" i="11"/>
  <c r="F3501" i="11"/>
  <c r="H2270" i="11"/>
  <c r="I3372" i="11"/>
  <c r="J2962" i="11"/>
  <c r="H1475" i="11"/>
  <c r="G3370" i="11"/>
  <c r="G2401" i="11"/>
  <c r="H617" i="11"/>
  <c r="J2573" i="11"/>
  <c r="H21" i="11"/>
  <c r="H968" i="11"/>
  <c r="H3270" i="11"/>
  <c r="G1981" i="11"/>
  <c r="H1266" i="11"/>
  <c r="F1523" i="11"/>
  <c r="I89" i="11"/>
  <c r="H955" i="11"/>
  <c r="G3093" i="11"/>
  <c r="F3160" i="11"/>
  <c r="G3978" i="11"/>
  <c r="F64" i="11"/>
  <c r="H3816" i="11"/>
  <c r="I917" i="11"/>
  <c r="G3775" i="11"/>
  <c r="F1966" i="11"/>
  <c r="F2777" i="11"/>
  <c r="X20" i="12"/>
  <c r="I648" i="11"/>
  <c r="I2782" i="11"/>
  <c r="H2128" i="11"/>
  <c r="F3975" i="11"/>
  <c r="I35" i="11"/>
  <c r="I943" i="11"/>
  <c r="F2098" i="11"/>
  <c r="F964" i="11"/>
  <c r="H1607" i="11"/>
  <c r="F2663" i="11"/>
  <c r="F1622" i="11"/>
  <c r="I2929" i="11"/>
  <c r="G2464" i="11"/>
  <c r="I3278" i="11"/>
  <c r="J3319" i="11"/>
  <c r="J3877" i="11"/>
  <c r="H3540" i="11"/>
  <c r="F3381" i="11"/>
  <c r="G2516" i="11"/>
  <c r="J16" i="12"/>
  <c r="J2616" i="11"/>
  <c r="G2199" i="11"/>
  <c r="H3280" i="11"/>
  <c r="H1137" i="11"/>
  <c r="I3728" i="11"/>
  <c r="F1178" i="11"/>
  <c r="H2707" i="11"/>
  <c r="I45" i="12"/>
  <c r="I3725" i="11"/>
  <c r="G3403" i="11"/>
  <c r="F1876" i="11"/>
  <c r="G395" i="11"/>
  <c r="G3506" i="11"/>
  <c r="J3760" i="11"/>
  <c r="F2653" i="11"/>
  <c r="G1448" i="11"/>
  <c r="H2443" i="11"/>
  <c r="F2461" i="11"/>
  <c r="H3117" i="11"/>
  <c r="I1713" i="11"/>
  <c r="J2575" i="11"/>
  <c r="I3132" i="11"/>
  <c r="J2730" i="11"/>
  <c r="I2397" i="11"/>
  <c r="H1488" i="11"/>
  <c r="I2648" i="11"/>
  <c r="J2945" i="11"/>
  <c r="G3329" i="11"/>
  <c r="J3884" i="11"/>
  <c r="G2304" i="11"/>
  <c r="J3065" i="11"/>
  <c r="H1400" i="11"/>
  <c r="F1056" i="11"/>
  <c r="H2257" i="11"/>
  <c r="F2207" i="11"/>
  <c r="I2234" i="11"/>
  <c r="H3246" i="11"/>
  <c r="F1826" i="11"/>
  <c r="G3933" i="11"/>
  <c r="F2428" i="11"/>
  <c r="Y6" i="12"/>
  <c r="I2124" i="11"/>
  <c r="G3003" i="11"/>
  <c r="G2369" i="11"/>
  <c r="I2510" i="11"/>
  <c r="J3220" i="11"/>
  <c r="I1882" i="11"/>
  <c r="J2571" i="11"/>
  <c r="G2158" i="11"/>
  <c r="H2750" i="11"/>
  <c r="F1174" i="11"/>
  <c r="H3220" i="11"/>
  <c r="I3419" i="11"/>
  <c r="I1857" i="11"/>
  <c r="G2766" i="11"/>
  <c r="H1485" i="11"/>
  <c r="F1898" i="11"/>
  <c r="F3475" i="11"/>
  <c r="I2142" i="11"/>
  <c r="H676" i="11"/>
  <c r="F1952" i="11"/>
  <c r="H2366" i="11"/>
  <c r="L69" i="12"/>
  <c r="G3151" i="11"/>
  <c r="I3157" i="11"/>
  <c r="G3229" i="11"/>
  <c r="J2636" i="11"/>
  <c r="H3384" i="11"/>
  <c r="G3188" i="11"/>
  <c r="G2995" i="11"/>
  <c r="G282" i="11"/>
  <c r="G1915" i="11"/>
  <c r="G2174" i="11"/>
  <c r="H1961" i="11"/>
  <c r="I3089" i="11"/>
  <c r="F2745" i="11"/>
  <c r="I1621" i="11"/>
  <c r="F3965" i="11"/>
  <c r="G3280" i="11"/>
  <c r="F3410" i="11"/>
  <c r="G2883" i="11"/>
  <c r="G2429" i="11"/>
  <c r="H3190" i="11"/>
  <c r="H2314" i="11"/>
  <c r="G1797" i="11"/>
  <c r="G3300" i="11"/>
  <c r="F1298" i="11"/>
  <c r="H1743" i="11"/>
  <c r="H3972" i="11"/>
  <c r="H3632" i="11"/>
  <c r="H3218" i="11"/>
  <c r="F2353" i="11"/>
  <c r="I2163" i="11"/>
  <c r="I3117" i="11"/>
  <c r="I1493" i="11"/>
  <c r="G3001" i="11"/>
  <c r="H1732" i="11"/>
  <c r="I2342" i="11"/>
  <c r="L54" i="12"/>
  <c r="F3598" i="11"/>
  <c r="H2545" i="11"/>
  <c r="G2947" i="11"/>
  <c r="G2580" i="11"/>
  <c r="H1216" i="11"/>
  <c r="J3488" i="11"/>
  <c r="J3123" i="11"/>
  <c r="I3803" i="11"/>
  <c r="H1334" i="11"/>
  <c r="F3155" i="11"/>
  <c r="F1740" i="11"/>
  <c r="F2824" i="11"/>
  <c r="H43" i="12"/>
  <c r="H1519" i="11"/>
  <c r="F2744" i="11"/>
  <c r="F1895" i="11"/>
  <c r="I3272" i="11"/>
  <c r="G1158" i="11"/>
  <c r="H1102" i="11"/>
  <c r="H1460" i="11"/>
  <c r="J3042" i="11"/>
  <c r="F3163" i="11"/>
  <c r="F2899" i="11"/>
  <c r="H3767" i="11"/>
  <c r="J3345" i="11"/>
  <c r="H2832" i="11"/>
  <c r="I2259" i="11"/>
  <c r="G3562" i="11"/>
  <c r="J3816" i="11"/>
  <c r="I2634" i="11"/>
  <c r="F2893" i="11"/>
  <c r="H1185" i="11"/>
  <c r="F2314" i="11"/>
  <c r="H2412" i="11"/>
  <c r="G2879" i="11"/>
  <c r="F2963" i="11"/>
  <c r="F3855" i="11"/>
  <c r="I1570" i="11"/>
  <c r="H2754" i="11"/>
  <c r="I1806" i="11"/>
  <c r="H2429" i="11"/>
  <c r="H507" i="11"/>
  <c r="I2574" i="11"/>
  <c r="H2819" i="11"/>
  <c r="I681" i="11"/>
  <c r="G3358" i="11"/>
  <c r="I315" i="11"/>
  <c r="H3792" i="11"/>
  <c r="F2504" i="11"/>
  <c r="H3530" i="11"/>
  <c r="H2182" i="11"/>
  <c r="I2692" i="11"/>
  <c r="F1307" i="11"/>
  <c r="H2956" i="11"/>
  <c r="G1709" i="11"/>
  <c r="I2349" i="11"/>
  <c r="F1225" i="11"/>
  <c r="F3408" i="11"/>
  <c r="I3242" i="11"/>
  <c r="F223" i="11"/>
  <c r="J3295" i="11"/>
  <c r="G3875" i="11"/>
  <c r="F2652" i="11"/>
  <c r="H1065" i="11"/>
  <c r="G1907" i="11"/>
  <c r="I2883" i="11"/>
  <c r="H711" i="11"/>
  <c r="G3035" i="11"/>
  <c r="J3074" i="11"/>
  <c r="I3264" i="11"/>
  <c r="J3133" i="11"/>
  <c r="G2254" i="11"/>
  <c r="H1466" i="11"/>
  <c r="F1486" i="11"/>
  <c r="J3636" i="11"/>
  <c r="F3007" i="11"/>
  <c r="H3998" i="11"/>
  <c r="I2515" i="11"/>
  <c r="G2411" i="11"/>
  <c r="H3695" i="11"/>
  <c r="G1721" i="11"/>
  <c r="F3318" i="11"/>
  <c r="G2668" i="11"/>
  <c r="H2135" i="11"/>
  <c r="J2758" i="11"/>
  <c r="H3074" i="11"/>
  <c r="S74" i="12"/>
  <c r="F2654" i="11"/>
  <c r="J2769" i="11"/>
  <c r="H3028" i="11"/>
  <c r="G2019" i="11"/>
  <c r="G2659" i="11"/>
  <c r="H3666" i="11"/>
  <c r="J1609" i="11"/>
  <c r="F1734" i="11"/>
  <c r="H348" i="11"/>
  <c r="H3654" i="11"/>
  <c r="F3371" i="11"/>
  <c r="F3702" i="11"/>
  <c r="F2093" i="11"/>
  <c r="F910" i="11"/>
  <c r="F819" i="11"/>
  <c r="I3847" i="11"/>
  <c r="H2056" i="11"/>
  <c r="I1981" i="11"/>
  <c r="F3143" i="11"/>
  <c r="H2096" i="11"/>
  <c r="G2652" i="11"/>
  <c r="F3169" i="11"/>
  <c r="F2381" i="11"/>
  <c r="H2486" i="11"/>
  <c r="H3460" i="11"/>
  <c r="H3147" i="11"/>
  <c r="H2444" i="11"/>
  <c r="I2376" i="11"/>
  <c r="G3153" i="11"/>
  <c r="I2177" i="11"/>
  <c r="F3199" i="11"/>
  <c r="U52" i="12"/>
  <c r="I353" i="11"/>
  <c r="F1896" i="11"/>
  <c r="I3608" i="11"/>
  <c r="I2525" i="11"/>
  <c r="I2904" i="11"/>
  <c r="G3470" i="11"/>
  <c r="J3783" i="11"/>
  <c r="H150" i="11"/>
  <c r="G1264" i="11"/>
  <c r="G1843" i="11"/>
  <c r="I1872" i="11"/>
  <c r="F3402" i="11"/>
  <c r="I3230" i="11"/>
  <c r="F802" i="11"/>
  <c r="F2398" i="11"/>
  <c r="J3625" i="11"/>
  <c r="I2471" i="11"/>
  <c r="I1361" i="11"/>
  <c r="G2806" i="11"/>
  <c r="J3828" i="11"/>
  <c r="H2793" i="11"/>
  <c r="F1168" i="11"/>
  <c r="I2511" i="11"/>
  <c r="F365" i="11"/>
  <c r="H3802" i="11"/>
  <c r="F2301" i="11"/>
  <c r="I2897" i="11"/>
  <c r="J3073" i="11"/>
  <c r="F1749" i="11"/>
  <c r="H2000" i="11"/>
  <c r="G3682" i="11"/>
  <c r="H3979" i="11"/>
  <c r="F2424" i="11"/>
  <c r="I2413" i="11"/>
  <c r="I3805" i="11"/>
  <c r="H784" i="11"/>
  <c r="G2527" i="11"/>
  <c r="G3735" i="11"/>
  <c r="F377" i="11"/>
  <c r="H1010" i="11"/>
  <c r="H2684" i="11"/>
  <c r="J2847" i="11"/>
  <c r="I2221" i="11"/>
  <c r="F1838" i="11"/>
  <c r="F2155" i="11"/>
  <c r="I2860" i="11"/>
  <c r="I2594" i="11"/>
  <c r="I2950" i="11"/>
  <c r="I2921" i="11"/>
  <c r="H1768" i="11"/>
  <c r="F432" i="11"/>
  <c r="J2626" i="11"/>
  <c r="F1410" i="11"/>
  <c r="G3022" i="11"/>
  <c r="F2480" i="11"/>
  <c r="F1677" i="11"/>
  <c r="F2685" i="11"/>
  <c r="J3085" i="11"/>
  <c r="H3191" i="11"/>
  <c r="H1061" i="11"/>
  <c r="H1468" i="11"/>
  <c r="H2704" i="11"/>
  <c r="H3427" i="11"/>
  <c r="F3001" i="11"/>
  <c r="I3621" i="11"/>
  <c r="I3855" i="11"/>
  <c r="F1767" i="11"/>
  <c r="G56" i="12"/>
  <c r="H2721" i="11"/>
  <c r="H983" i="11"/>
  <c r="J2844" i="11"/>
  <c r="G1529" i="11"/>
  <c r="I484" i="11"/>
  <c r="H1495" i="11"/>
  <c r="F1789" i="11"/>
  <c r="G1493" i="11"/>
  <c r="J2815" i="11"/>
  <c r="J3215" i="11"/>
  <c r="F1472" i="11"/>
  <c r="G2136" i="11"/>
  <c r="H3323" i="11"/>
  <c r="F1399" i="11"/>
  <c r="I2313" i="11"/>
  <c r="H2799" i="11"/>
  <c r="H1766" i="11"/>
  <c r="F3322" i="11"/>
  <c r="H88" i="12"/>
  <c r="H3039" i="11"/>
  <c r="J3011" i="11"/>
  <c r="H3967" i="11"/>
  <c r="J3267" i="11"/>
  <c r="F2508" i="11"/>
  <c r="I2966" i="11"/>
  <c r="F1993" i="11"/>
  <c r="F2078" i="11"/>
  <c r="I3816" i="11"/>
  <c r="F2279" i="11"/>
  <c r="H1748" i="11"/>
  <c r="H3203" i="11"/>
  <c r="G2314" i="11"/>
  <c r="F2763" i="11"/>
  <c r="I3903" i="11"/>
  <c r="I602" i="11"/>
  <c r="H3539" i="11"/>
  <c r="H2312" i="11"/>
  <c r="F801" i="11"/>
  <c r="I3290" i="11"/>
  <c r="G3564" i="11"/>
  <c r="H3555" i="11"/>
  <c r="F3039" i="11"/>
  <c r="G2661" i="11"/>
  <c r="F2770" i="11"/>
  <c r="I2956" i="11"/>
  <c r="H2212" i="11"/>
  <c r="I3092" i="11"/>
  <c r="I2891" i="11"/>
  <c r="F2619" i="11"/>
  <c r="F522" i="11"/>
  <c r="F1858" i="11"/>
  <c r="H2311" i="11"/>
  <c r="F1058" i="11"/>
  <c r="H1899" i="11"/>
  <c r="G3211" i="11"/>
  <c r="G2295" i="11"/>
  <c r="H1801" i="11"/>
  <c r="J2871" i="11"/>
  <c r="H3368" i="11"/>
  <c r="I2473" i="11"/>
  <c r="H2488" i="11"/>
  <c r="I3534" i="11"/>
  <c r="G2959" i="11"/>
  <c r="J3283" i="11"/>
  <c r="I1519" i="11"/>
  <c r="I3094" i="11"/>
  <c r="H3483" i="11"/>
  <c r="J2622" i="11"/>
  <c r="G3771" i="11"/>
  <c r="G324" i="11"/>
  <c r="G819" i="11"/>
  <c r="H2592" i="11"/>
  <c r="H2928" i="11"/>
  <c r="F2779" i="11"/>
  <c r="G1881" i="11"/>
  <c r="H3234" i="11"/>
  <c r="J2845" i="11"/>
  <c r="F2150" i="11"/>
  <c r="H1637" i="11"/>
  <c r="G1609" i="11"/>
  <c r="I724" i="11"/>
  <c r="F1776" i="11"/>
  <c r="I2621" i="11"/>
  <c r="J3969" i="11"/>
  <c r="H1234" i="11"/>
  <c r="J3496" i="11"/>
  <c r="G2920" i="11"/>
  <c r="G3357" i="11"/>
  <c r="H2089" i="11"/>
  <c r="F933" i="11"/>
  <c r="F3651" i="11"/>
  <c r="G2837" i="11"/>
  <c r="F3089" i="11"/>
  <c r="G1494" i="11"/>
  <c r="F2836" i="11"/>
  <c r="I2453" i="11"/>
  <c r="F1076" i="11"/>
  <c r="H2607" i="11"/>
  <c r="F1375" i="11"/>
  <c r="H2672" i="11"/>
  <c r="W21" i="12"/>
  <c r="F1072" i="11"/>
  <c r="F2447" i="11"/>
  <c r="I3223" i="11"/>
  <c r="F2471" i="11"/>
  <c r="I3237" i="11"/>
  <c r="H2260" i="11"/>
  <c r="J3008" i="11"/>
  <c r="F2483" i="11"/>
  <c r="G2689" i="11"/>
  <c r="F2605" i="11"/>
  <c r="H1932" i="11"/>
  <c r="J3080" i="11"/>
  <c r="H1736" i="11"/>
  <c r="AC182" i="13"/>
  <c r="J3417" i="11"/>
  <c r="H2803" i="11"/>
  <c r="F2114" i="11"/>
  <c r="F2346" i="11"/>
  <c r="F3062" i="11"/>
  <c r="G1469" i="11"/>
  <c r="F2363" i="11"/>
  <c r="H2906" i="11"/>
  <c r="F2422" i="11"/>
  <c r="F1922" i="11"/>
  <c r="F3829" i="11"/>
  <c r="G3779" i="11"/>
  <c r="F1674" i="11"/>
  <c r="I1873" i="11"/>
  <c r="F3299" i="11"/>
  <c r="I2409" i="11"/>
  <c r="J3365" i="11"/>
  <c r="F3799" i="11"/>
  <c r="I1984" i="11"/>
  <c r="G3413" i="11"/>
  <c r="H2458" i="11"/>
  <c r="H1191" i="11"/>
  <c r="G2494" i="11"/>
  <c r="G1795" i="11"/>
  <c r="F3321" i="11"/>
  <c r="G3299" i="11"/>
  <c r="I2864" i="11"/>
  <c r="H2304" i="11"/>
  <c r="G3206" i="11"/>
  <c r="J2880" i="11"/>
  <c r="F3479" i="11"/>
  <c r="F2854" i="11"/>
  <c r="J3172" i="11"/>
  <c r="G1953" i="11"/>
  <c r="L7" i="12"/>
  <c r="F2530" i="11"/>
  <c r="H1675" i="11"/>
  <c r="I2920" i="11"/>
  <c r="H2778" i="11"/>
  <c r="J3371" i="11"/>
  <c r="F1326" i="11"/>
  <c r="F2416" i="11"/>
  <c r="F1219" i="11"/>
  <c r="F33" i="12"/>
  <c r="H3379" i="11"/>
  <c r="G123" i="11"/>
  <c r="H2743" i="11"/>
  <c r="F2793" i="11"/>
  <c r="F2491" i="11"/>
  <c r="I3112" i="11"/>
  <c r="F69" i="11"/>
  <c r="H2868" i="11"/>
  <c r="I3346" i="11"/>
  <c r="F2359" i="11"/>
  <c r="G3084" i="11"/>
  <c r="H2386" i="11"/>
  <c r="I463" i="11"/>
  <c r="H3172" i="11"/>
  <c r="I2996" i="11"/>
  <c r="I3806" i="11"/>
  <c r="I3091" i="11"/>
  <c r="J3721" i="11"/>
  <c r="F2488" i="11"/>
  <c r="F3159" i="11"/>
  <c r="J3595" i="11"/>
  <c r="H2980" i="11"/>
  <c r="F1977" i="11"/>
  <c r="G1979" i="11"/>
  <c r="I1486" i="11"/>
  <c r="I1781" i="11"/>
  <c r="I3938" i="11"/>
  <c r="X53" i="7"/>
  <c r="G2231" i="11"/>
  <c r="H2847" i="11"/>
  <c r="H2478" i="11"/>
  <c r="F1193" i="11"/>
  <c r="J2891" i="11"/>
  <c r="H2204" i="11"/>
  <c r="I2992" i="11"/>
  <c r="F481" i="11"/>
  <c r="H3472" i="11"/>
  <c r="H1895" i="11"/>
  <c r="H4004" i="11"/>
  <c r="I2465" i="11"/>
  <c r="F2756" i="11"/>
  <c r="F1466" i="11"/>
  <c r="I3025" i="11"/>
  <c r="I1656" i="11"/>
  <c r="V13" i="12"/>
  <c r="G1761" i="11"/>
  <c r="I3523" i="11"/>
  <c r="H2105" i="11"/>
  <c r="G2832" i="11"/>
  <c r="I3273" i="11"/>
  <c r="H2219" i="11"/>
  <c r="H3012" i="11"/>
  <c r="G3119" i="11"/>
  <c r="G3767" i="11"/>
  <c r="J2796" i="11"/>
  <c r="F2426" i="11"/>
  <c r="G2502" i="11"/>
  <c r="G2365" i="11"/>
  <c r="G734" i="11"/>
  <c r="H2674" i="11"/>
  <c r="G3543" i="11"/>
  <c r="I3118" i="11"/>
  <c r="G3144" i="11"/>
  <c r="H863" i="11"/>
  <c r="I84" i="12"/>
  <c r="I3637" i="11"/>
  <c r="I3539" i="11"/>
  <c r="I2421" i="11"/>
  <c r="J3492" i="11"/>
  <c r="G3434" i="11"/>
  <c r="H37" i="12"/>
  <c r="G3160" i="11"/>
  <c r="H3934" i="11"/>
  <c r="F3778" i="11"/>
  <c r="H3494" i="11"/>
  <c r="H3212" i="11"/>
  <c r="G3505" i="11"/>
  <c r="J2688" i="11"/>
  <c r="J2608" i="11"/>
  <c r="G2100" i="11"/>
  <c r="I2945" i="11"/>
  <c r="I2333" i="11"/>
  <c r="I2965" i="11"/>
  <c r="F3309" i="11"/>
  <c r="F1478" i="11"/>
  <c r="F1752" i="11"/>
  <c r="G2933" i="11"/>
  <c r="J2584" i="11"/>
  <c r="G1222" i="11"/>
  <c r="G3759" i="11"/>
  <c r="F3197" i="11"/>
  <c r="J2757" i="11"/>
  <c r="G3374" i="11"/>
  <c r="F3061" i="11"/>
  <c r="F1595" i="11"/>
  <c r="J6" i="12"/>
  <c r="F1475" i="11"/>
  <c r="G3547" i="11"/>
  <c r="G3037" i="11"/>
  <c r="F1184" i="11"/>
  <c r="AI257" i="13"/>
  <c r="H1356" i="11"/>
  <c r="L48" i="12"/>
  <c r="J3581" i="11"/>
  <c r="H2794" i="11"/>
  <c r="H3348" i="11"/>
  <c r="I2581" i="11"/>
  <c r="H3949" i="11"/>
  <c r="H419" i="11"/>
  <c r="H1776" i="11"/>
  <c r="J3055" i="11"/>
  <c r="F1585" i="11"/>
  <c r="F1095" i="11"/>
  <c r="H2094" i="11"/>
  <c r="F1062" i="11"/>
  <c r="F3626" i="11"/>
  <c r="G2403" i="11"/>
  <c r="H2243" i="11"/>
  <c r="F2814" i="11"/>
  <c r="F2890" i="11"/>
  <c r="H2134" i="11"/>
  <c r="I2367" i="11"/>
  <c r="J2787" i="11"/>
  <c r="G3117" i="11"/>
  <c r="H2287" i="11"/>
  <c r="H34" i="12"/>
  <c r="F1738" i="11"/>
  <c r="F1143" i="11"/>
  <c r="H1839" i="11"/>
  <c r="H3930" i="11"/>
  <c r="I2898" i="11"/>
  <c r="G3773" i="11"/>
  <c r="H2494" i="11"/>
  <c r="F3495" i="11"/>
  <c r="I3652" i="11"/>
  <c r="F2830" i="11"/>
  <c r="F457" i="11"/>
  <c r="I1817" i="11"/>
  <c r="F3722" i="11"/>
  <c r="F3779" i="11"/>
  <c r="J3803" i="11"/>
  <c r="F3726" i="11"/>
  <c r="H2091" i="11"/>
  <c r="F3119" i="11"/>
  <c r="H2166" i="11"/>
  <c r="G2534" i="11"/>
  <c r="J2728" i="11"/>
  <c r="I1833" i="11"/>
  <c r="H2554" i="11"/>
  <c r="H1138" i="11"/>
  <c r="G3109" i="11"/>
  <c r="J3255" i="11"/>
  <c r="H1816" i="11"/>
  <c r="F3515" i="11"/>
  <c r="H1843" i="11"/>
  <c r="H2255" i="11"/>
  <c r="F1319" i="11"/>
  <c r="F2856" i="11"/>
  <c r="I3508" i="11"/>
  <c r="F2542" i="11"/>
  <c r="J2595" i="11"/>
  <c r="J2902" i="11"/>
  <c r="H3463" i="11"/>
  <c r="G2874" i="11"/>
  <c r="L16" i="12"/>
  <c r="F1913" i="11"/>
  <c r="F2775" i="11"/>
  <c r="F3881" i="11"/>
  <c r="G3279" i="11"/>
  <c r="F2112" i="11"/>
  <c r="F1369" i="11"/>
  <c r="F787" i="11"/>
  <c r="G3687" i="11"/>
  <c r="F2967" i="11"/>
  <c r="G1910" i="11"/>
  <c r="H2806" i="11"/>
  <c r="J3289" i="11"/>
  <c r="I2954" i="11"/>
  <c r="J3718" i="11"/>
  <c r="G2269" i="11"/>
  <c r="F3330" i="11"/>
  <c r="H3851" i="11"/>
  <c r="H2934" i="11"/>
  <c r="I875" i="11"/>
  <c r="G1532" i="11"/>
  <c r="L33" i="12"/>
  <c r="G2828" i="11"/>
  <c r="J3591" i="11"/>
  <c r="H2638" i="11"/>
  <c r="F3654" i="11"/>
  <c r="H3544" i="11"/>
  <c r="I327" i="11"/>
  <c r="H2880" i="11"/>
  <c r="H1161" i="11"/>
  <c r="I3647" i="11"/>
  <c r="H2448" i="11"/>
  <c r="J3252" i="11"/>
  <c r="F2736" i="11"/>
  <c r="F1215" i="11"/>
  <c r="I768" i="11"/>
  <c r="H3093" i="11"/>
  <c r="F1086" i="11"/>
  <c r="G2697" i="11"/>
  <c r="J3015" i="11"/>
  <c r="G2460" i="11"/>
  <c r="I2423" i="11"/>
  <c r="G3727" i="11"/>
  <c r="I3161" i="11"/>
  <c r="G2599" i="11"/>
  <c r="J3794" i="11"/>
  <c r="J3776" i="11"/>
  <c r="H3710" i="11"/>
  <c r="G3889" i="11"/>
  <c r="H3330" i="11"/>
  <c r="I2147" i="11"/>
  <c r="F3937" i="11"/>
  <c r="I3543" i="11"/>
  <c r="G92" i="11"/>
  <c r="H1145" i="11"/>
  <c r="F3954" i="11"/>
  <c r="X48" i="12"/>
  <c r="I2853" i="11"/>
  <c r="F3249" i="11"/>
  <c r="J2981" i="11"/>
  <c r="H3732" i="11"/>
  <c r="H2991" i="11"/>
  <c r="Y21" i="12"/>
  <c r="I2246" i="11"/>
  <c r="G3466" i="11"/>
  <c r="H3383" i="11"/>
  <c r="G2867" i="11"/>
  <c r="I3226" i="11"/>
  <c r="F2584" i="11"/>
  <c r="I3114" i="11"/>
  <c r="F2895" i="11"/>
  <c r="G1515" i="11"/>
  <c r="F2164" i="11"/>
  <c r="F2876" i="11"/>
  <c r="F2061" i="11"/>
  <c r="G2761" i="11"/>
  <c r="H3700" i="11"/>
  <c r="J2831" i="11"/>
  <c r="H2523" i="11"/>
  <c r="I3216" i="11"/>
  <c r="L38" i="12"/>
  <c r="I3102" i="11"/>
  <c r="G1492" i="11"/>
  <c r="H2411" i="11"/>
  <c r="I92" i="12"/>
  <c r="G3703" i="11"/>
  <c r="G3430" i="11"/>
  <c r="H3291" i="11"/>
  <c r="H1565" i="11"/>
  <c r="J3143" i="11"/>
  <c r="F2997" i="11"/>
  <c r="H2339" i="11"/>
  <c r="F606" i="11"/>
  <c r="F1796" i="11"/>
  <c r="H2786" i="11"/>
  <c r="I1047" i="11"/>
  <c r="J2596" i="11"/>
  <c r="F2397" i="11"/>
  <c r="H1503" i="11"/>
  <c r="I2893" i="11"/>
  <c r="I3758" i="11"/>
  <c r="I3075" i="11"/>
  <c r="I1913" i="11"/>
  <c r="G3609" i="11"/>
  <c r="F529" i="11"/>
  <c r="J2663" i="11"/>
  <c r="I2357" i="11"/>
  <c r="J3397" i="11"/>
  <c r="J3092" i="11"/>
  <c r="H3214" i="11"/>
  <c r="H2164" i="11"/>
  <c r="H2922" i="11"/>
  <c r="I3962" i="11"/>
  <c r="F2609" i="11"/>
  <c r="G3412" i="11"/>
  <c r="F3738" i="11"/>
  <c r="F1338" i="11"/>
  <c r="J2992" i="11"/>
  <c r="G2768" i="11"/>
  <c r="F2699" i="11"/>
  <c r="I3086" i="11"/>
  <c r="I998" i="11"/>
  <c r="H1043" i="11"/>
  <c r="H2767" i="11"/>
  <c r="H1548" i="11"/>
  <c r="I695" i="11"/>
  <c r="J3027" i="11"/>
  <c r="G3132" i="11"/>
  <c r="I2208" i="11"/>
  <c r="H3572" i="11"/>
  <c r="G2922" i="11"/>
  <c r="F3953" i="11"/>
  <c r="I2056" i="11"/>
  <c r="F2192" i="11"/>
  <c r="G3006" i="11"/>
  <c r="F3118" i="11"/>
  <c r="F1141" i="11"/>
  <c r="F2841" i="11"/>
  <c r="I2257" i="11"/>
  <c r="I1895" i="11"/>
  <c r="I705" i="11"/>
  <c r="I2608" i="11"/>
  <c r="F3831" i="11"/>
  <c r="G3136" i="11"/>
  <c r="G1903" i="11"/>
  <c r="F3559" i="11"/>
  <c r="F2336" i="11"/>
  <c r="F2709" i="11"/>
  <c r="H2727" i="11"/>
  <c r="H3713" i="11"/>
  <c r="G3078" i="11"/>
  <c r="H2256" i="11"/>
  <c r="G2725" i="11"/>
  <c r="H1342" i="11"/>
  <c r="H2299" i="11"/>
  <c r="I2746" i="11"/>
  <c r="H2519" i="11"/>
  <c r="J2907" i="11"/>
  <c r="H1290" i="11"/>
  <c r="H3232" i="11"/>
  <c r="H3378" i="11"/>
  <c r="G1918" i="11"/>
  <c r="F3269" i="11"/>
  <c r="F3913" i="11"/>
  <c r="U31" i="12"/>
  <c r="H1037" i="11"/>
  <c r="H3038" i="11"/>
  <c r="F2918" i="11"/>
  <c r="G2667" i="11"/>
  <c r="G2139" i="11"/>
  <c r="F1071" i="11"/>
  <c r="H59" i="12"/>
  <c r="I2827" i="11"/>
  <c r="F1175" i="11"/>
  <c r="F2582" i="11"/>
  <c r="V28" i="12"/>
  <c r="I1613" i="11"/>
  <c r="G3387" i="11"/>
  <c r="I1673" i="11"/>
  <c r="F3362" i="11"/>
  <c r="G3919" i="11"/>
  <c r="F2651" i="11"/>
  <c r="G2169" i="11"/>
  <c r="H3224" i="11"/>
  <c r="F2660" i="11"/>
  <c r="T34" i="12"/>
  <c r="F1035" i="11"/>
  <c r="F3430" i="11"/>
  <c r="J2964" i="11"/>
  <c r="I1705" i="11"/>
  <c r="I3966" i="11"/>
  <c r="F3058" i="11"/>
  <c r="H2435" i="11"/>
  <c r="J3393" i="11"/>
  <c r="H3072" i="11"/>
  <c r="U19" i="12"/>
  <c r="G2956" i="11"/>
  <c r="F2294" i="11"/>
  <c r="H2122" i="11"/>
  <c r="I2606" i="11"/>
  <c r="F1672" i="11"/>
  <c r="F2840" i="11"/>
  <c r="G1888" i="11"/>
  <c r="F2953" i="11"/>
  <c r="F2435" i="11"/>
  <c r="H2892" i="11"/>
  <c r="I443" i="11"/>
  <c r="I2739" i="11"/>
  <c r="H2210" i="11"/>
  <c r="F2545" i="11"/>
  <c r="J25" i="12"/>
  <c r="F2486" i="11"/>
  <c r="F922" i="11"/>
  <c r="F1374" i="11"/>
  <c r="F1917" i="11"/>
  <c r="F784" i="11"/>
  <c r="J3429" i="11"/>
  <c r="G2320" i="11"/>
  <c r="H2409" i="11"/>
  <c r="H1449" i="11"/>
  <c r="I2884" i="11"/>
  <c r="G2302" i="11"/>
  <c r="I2320" i="11"/>
  <c r="G2434" i="11"/>
  <c r="H3129" i="11"/>
  <c r="J2598" i="11"/>
  <c r="G1740" i="11"/>
  <c r="G2744" i="11"/>
  <c r="F1256" i="11"/>
  <c r="H3127" i="11"/>
  <c r="J3489" i="11"/>
  <c r="F1988" i="11"/>
  <c r="J3381" i="11"/>
  <c r="H954" i="11"/>
  <c r="G340" i="11"/>
  <c r="H1114" i="11"/>
  <c r="J3519" i="11"/>
  <c r="F3411" i="11"/>
  <c r="H2290" i="11"/>
  <c r="H1879" i="11"/>
  <c r="F3399" i="11"/>
  <c r="G622" i="11"/>
  <c r="I2765" i="11"/>
  <c r="I2628" i="11"/>
  <c r="G3014" i="11"/>
  <c r="F2430" i="11"/>
  <c r="F754" i="11"/>
  <c r="I3348" i="11"/>
  <c r="I3113" i="11"/>
  <c r="I1375" i="11"/>
  <c r="I2932" i="11"/>
  <c r="F3153" i="11"/>
  <c r="G2999" i="11"/>
  <c r="J2854" i="11"/>
  <c r="F2362" i="11"/>
  <c r="F1702" i="11"/>
  <c r="G1066" i="11"/>
  <c r="G1681" i="11"/>
  <c r="F3893" i="11"/>
  <c r="H3387" i="11"/>
  <c r="Y43" i="12"/>
  <c r="F2869" i="11"/>
  <c r="J2995" i="11"/>
  <c r="J3423" i="11"/>
  <c r="I1688" i="11"/>
  <c r="H96" i="11"/>
  <c r="G2279" i="11"/>
  <c r="H1660" i="11"/>
  <c r="H2011" i="11"/>
  <c r="I3277" i="11"/>
  <c r="H3524" i="11"/>
  <c r="J2621" i="11"/>
  <c r="I125" i="11"/>
  <c r="F626" i="11"/>
  <c r="S22" i="12"/>
  <c r="J2634" i="11"/>
  <c r="G3948" i="11"/>
  <c r="G507" i="11"/>
  <c r="F2147" i="11"/>
  <c r="I3360" i="11"/>
  <c r="I2751" i="11"/>
  <c r="I3939" i="11"/>
  <c r="H3850" i="11"/>
  <c r="I3329" i="11"/>
  <c r="G3715" i="11"/>
  <c r="J2958" i="11"/>
  <c r="G2066" i="11"/>
  <c r="F1487" i="11"/>
  <c r="F1443" i="11"/>
  <c r="H2068" i="11"/>
  <c r="F2085" i="11"/>
  <c r="I359" i="11"/>
  <c r="G3257" i="11"/>
  <c r="G3015" i="11"/>
  <c r="G3077" i="11"/>
  <c r="H2186" i="11"/>
  <c r="G3511" i="11"/>
  <c r="H2334" i="11"/>
  <c r="H3631" i="11"/>
  <c r="H3965" i="11"/>
  <c r="G2618" i="11"/>
  <c r="H1813" i="11"/>
  <c r="F2629" i="11"/>
  <c r="G3999" i="11"/>
  <c r="H3374" i="11"/>
  <c r="H3908" i="11"/>
  <c r="F1662" i="11"/>
  <c r="G1168" i="11"/>
  <c r="I14" i="12"/>
  <c r="I1888" i="11"/>
  <c r="H1069" i="11"/>
  <c r="H2677" i="11"/>
  <c r="I3069" i="11"/>
  <c r="H3099" i="11"/>
  <c r="Y90" i="12"/>
  <c r="F3694" i="11"/>
  <c r="F1312" i="11"/>
  <c r="I2203" i="11"/>
  <c r="H866" i="11"/>
  <c r="H3880" i="11"/>
  <c r="G3595" i="11"/>
  <c r="H3006" i="11"/>
  <c r="F2878" i="11"/>
  <c r="G1776" i="11"/>
  <c r="H1327" i="11"/>
  <c r="G2385" i="11"/>
  <c r="H3268" i="11"/>
  <c r="I1497" i="11"/>
  <c r="F2104" i="11"/>
  <c r="J3048" i="11"/>
  <c r="I2816" i="11"/>
  <c r="F2735" i="11"/>
  <c r="H1366" i="11"/>
  <c r="G2588" i="11"/>
  <c r="G2366" i="11"/>
  <c r="Y73" i="12"/>
  <c r="I2406" i="11"/>
  <c r="F1299" i="11"/>
  <c r="I2798" i="11"/>
  <c r="I3288" i="11"/>
  <c r="G1686" i="11"/>
  <c r="H2107" i="11"/>
  <c r="H2293" i="11"/>
  <c r="F2970" i="11"/>
  <c r="H3512" i="11"/>
  <c r="F1461" i="11"/>
  <c r="H2371" i="11"/>
  <c r="G3323" i="11"/>
  <c r="G2629" i="11"/>
  <c r="I1965" i="11"/>
  <c r="F2628" i="11"/>
  <c r="F2289" i="11"/>
  <c r="H1863" i="11"/>
  <c r="F1778" i="11"/>
  <c r="G2996" i="11"/>
  <c r="F126" i="11"/>
  <c r="W9" i="12"/>
  <c r="J3053" i="11"/>
  <c r="I2200" i="11"/>
  <c r="F3943" i="11"/>
  <c r="BD98" i="7"/>
  <c r="G2817" i="11"/>
  <c r="J3335" i="11"/>
  <c r="H1764" i="11"/>
  <c r="H1922" i="11"/>
  <c r="H1708" i="11"/>
  <c r="I2790" i="11"/>
  <c r="H895" i="11"/>
  <c r="I3444" i="11"/>
  <c r="I2586" i="11"/>
  <c r="F909" i="11"/>
  <c r="G2946" i="11"/>
  <c r="J3164" i="11"/>
  <c r="I196" i="11"/>
  <c r="G2952" i="11"/>
  <c r="F2469" i="11"/>
  <c r="I2467" i="11"/>
  <c r="H981" i="11"/>
  <c r="H420" i="11"/>
  <c r="F3919" i="11"/>
  <c r="F1283" i="11"/>
  <c r="G2728" i="11"/>
  <c r="F1267" i="11"/>
  <c r="J3993" i="11"/>
  <c r="H2571" i="11"/>
  <c r="G2863" i="11"/>
  <c r="H3080" i="11"/>
  <c r="I2968" i="11"/>
  <c r="I3521" i="11"/>
  <c r="F2961" i="11"/>
  <c r="F1061" i="11"/>
  <c r="G2804" i="11"/>
  <c r="J3989" i="11"/>
  <c r="H2452" i="11"/>
  <c r="AN22" i="6"/>
  <c r="F2062" i="11"/>
  <c r="H1318" i="11"/>
  <c r="J3029" i="11"/>
  <c r="I2169" i="11"/>
  <c r="J3708" i="11"/>
  <c r="I2523" i="11"/>
  <c r="I3620" i="11"/>
  <c r="F2315" i="11"/>
  <c r="F2401" i="11"/>
  <c r="I1430" i="11"/>
  <c r="G1941" i="11"/>
  <c r="H2883" i="11"/>
  <c r="H2852" i="11"/>
  <c r="G2606" i="11"/>
  <c r="I3015" i="11"/>
  <c r="H1939" i="11"/>
  <c r="H2534" i="11"/>
  <c r="H2357" i="11"/>
  <c r="H1258" i="11"/>
  <c r="T11" i="12"/>
  <c r="H912" i="11"/>
  <c r="H2879" i="11"/>
  <c r="G3208" i="11"/>
  <c r="J3621" i="11"/>
  <c r="I1581" i="11"/>
  <c r="F2306" i="11"/>
  <c r="G2517" i="11"/>
  <c r="H2982" i="11"/>
  <c r="F2937" i="11"/>
  <c r="J2706" i="11"/>
  <c r="G2811" i="11"/>
  <c r="J3287" i="11"/>
  <c r="G3158" i="11"/>
  <c r="F1928" i="11"/>
  <c r="I2368" i="11"/>
  <c r="F1520" i="11"/>
  <c r="H2063" i="11"/>
  <c r="I2747" i="11"/>
  <c r="I2882" i="11"/>
  <c r="I3005" i="11"/>
  <c r="H2321" i="11"/>
  <c r="J3467" i="11"/>
  <c r="G2540" i="11"/>
  <c r="J2693" i="11"/>
  <c r="F3918" i="11"/>
  <c r="G1500" i="11"/>
  <c r="H2722" i="11"/>
  <c r="F779" i="11"/>
  <c r="F614" i="11"/>
  <c r="I3106" i="11"/>
  <c r="F493" i="11"/>
  <c r="I2506" i="11"/>
  <c r="F200" i="11"/>
  <c r="J3613" i="11"/>
  <c r="J3136" i="11"/>
  <c r="I3420" i="11"/>
  <c r="F3561" i="11"/>
  <c r="J3860" i="11"/>
  <c r="F2772" i="11"/>
  <c r="G1892" i="11"/>
  <c r="G3642" i="11"/>
  <c r="F3028" i="11"/>
  <c r="F99" i="11"/>
  <c r="F1079" i="11"/>
  <c r="J2863" i="11"/>
  <c r="G1938" i="11"/>
  <c r="G3891" i="11"/>
  <c r="G1988" i="11"/>
  <c r="H1591" i="11"/>
  <c r="J2772" i="11"/>
  <c r="J2875" i="11"/>
  <c r="I636" i="11"/>
  <c r="H3523" i="11"/>
  <c r="F3826" i="11"/>
  <c r="H1585" i="11"/>
  <c r="J2973" i="11"/>
  <c r="J3110" i="11"/>
  <c r="H3027" i="11"/>
  <c r="H1393" i="11"/>
  <c r="I2745" i="11"/>
  <c r="G3009" i="11"/>
  <c r="H2764" i="11"/>
  <c r="H1256" i="11"/>
  <c r="F1815" i="11"/>
  <c r="H2477" i="11"/>
  <c r="F2614" i="11"/>
  <c r="J3353" i="11"/>
  <c r="G3173" i="11"/>
  <c r="G2624" i="11"/>
  <c r="F2067" i="11"/>
  <c r="H1015" i="11"/>
  <c r="J3228" i="11"/>
  <c r="J2574" i="11"/>
  <c r="I2690" i="11"/>
  <c r="F1894" i="11"/>
  <c r="H2073" i="11"/>
  <c r="J3121" i="11"/>
  <c r="I3820" i="11"/>
  <c r="F974" i="11"/>
  <c r="I2063" i="11"/>
  <c r="G3855" i="11"/>
  <c r="I3208" i="11"/>
  <c r="G1712" i="11"/>
  <c r="F2739" i="11"/>
  <c r="G3010" i="11"/>
  <c r="G2327" i="11"/>
  <c r="J2754" i="11"/>
  <c r="H2512" i="11"/>
  <c r="H2573" i="11"/>
  <c r="H3296" i="11"/>
  <c r="J3103" i="11"/>
  <c r="H1677" i="11"/>
  <c r="H1365" i="11"/>
  <c r="H927" i="11"/>
  <c r="I2903" i="11"/>
  <c r="F1102" i="11"/>
  <c r="J2610" i="11"/>
  <c r="I823" i="11"/>
  <c r="H2728" i="11"/>
  <c r="J2951" i="11"/>
  <c r="I2923" i="11"/>
  <c r="G635" i="11"/>
  <c r="G2052" i="11"/>
  <c r="I1586" i="11"/>
  <c r="J3629" i="11"/>
  <c r="H917" i="11"/>
  <c r="F255" i="11"/>
  <c r="F2807" i="11"/>
  <c r="F3265" i="11"/>
  <c r="J3155" i="11"/>
  <c r="AF230" i="13"/>
  <c r="F3029" i="11"/>
  <c r="J3148" i="11"/>
  <c r="H1900" i="11"/>
  <c r="G3829" i="11"/>
  <c r="H2836" i="11"/>
  <c r="J3964" i="11"/>
  <c r="I1720" i="11"/>
  <c r="H3492" i="11"/>
  <c r="I81" i="11"/>
  <c r="I1236" i="11"/>
  <c r="AG148" i="13"/>
  <c r="G1932" i="11"/>
  <c r="H1306" i="11"/>
  <c r="F1016" i="11"/>
  <c r="I825" i="11"/>
  <c r="I1286" i="11"/>
  <c r="G2816" i="11"/>
  <c r="I1634" i="11"/>
  <c r="H1257" i="11"/>
  <c r="H324" i="11"/>
  <c r="F543" i="11"/>
  <c r="F923" i="11"/>
  <c r="G1367" i="11"/>
  <c r="I1988" i="11"/>
  <c r="G120" i="11"/>
  <c r="F2199" i="11"/>
  <c r="R26" i="12"/>
  <c r="I3006" i="11"/>
  <c r="F2181" i="11"/>
  <c r="F1228" i="11"/>
  <c r="F1492" i="11"/>
  <c r="H1368" i="11"/>
  <c r="H1299" i="11"/>
  <c r="I2846" i="11"/>
  <c r="G999" i="11"/>
  <c r="I2075" i="11"/>
  <c r="H2507" i="11"/>
  <c r="I3174" i="11"/>
  <c r="F2781" i="11"/>
  <c r="I3818" i="11"/>
  <c r="H876" i="11"/>
  <c r="H2960" i="11"/>
  <c r="I258" i="11"/>
  <c r="G757" i="11"/>
  <c r="H1251" i="11"/>
  <c r="G1150" i="11"/>
  <c r="J3043" i="11"/>
  <c r="G1844" i="11"/>
  <c r="G2157" i="11"/>
  <c r="I3014" i="11"/>
  <c r="H2116" i="11"/>
  <c r="F3944" i="11"/>
  <c r="I3247" i="11"/>
  <c r="F30" i="12"/>
  <c r="I2649" i="11"/>
  <c r="I2962" i="11"/>
  <c r="H1295" i="11"/>
  <c r="F1566" i="11"/>
  <c r="J2609" i="11"/>
  <c r="I1968" i="11"/>
  <c r="F2338" i="11"/>
  <c r="I78" i="11"/>
  <c r="F3557" i="11"/>
  <c r="J2915" i="11"/>
  <c r="F3667" i="11"/>
  <c r="I600" i="11"/>
  <c r="H2268" i="11"/>
  <c r="G1056" i="11"/>
  <c r="I1710" i="11"/>
  <c r="AK224" i="13"/>
  <c r="F3477" i="11"/>
  <c r="G2153" i="11"/>
  <c r="F5" i="12"/>
  <c r="I2856" i="11"/>
  <c r="I1797" i="11"/>
  <c r="H3260" i="11"/>
  <c r="J2649" i="11"/>
  <c r="G2335" i="11"/>
  <c r="Z109" i="13"/>
  <c r="H1810" i="11"/>
  <c r="I286" i="11"/>
  <c r="F865" i="11"/>
  <c r="F2328" i="11"/>
  <c r="J3485" i="11"/>
  <c r="J3125" i="11"/>
  <c r="F3367" i="11"/>
  <c r="F1031" i="11"/>
  <c r="I2731" i="11"/>
  <c r="F2951" i="11"/>
  <c r="G1417" i="11"/>
  <c r="F2091" i="11"/>
  <c r="G3155" i="11"/>
  <c r="G296" i="11"/>
  <c r="F1365" i="11"/>
  <c r="J3536" i="11"/>
  <c r="I678" i="11"/>
  <c r="Y186" i="13"/>
  <c r="F857" i="11"/>
  <c r="G2791" i="11"/>
  <c r="Y217" i="13"/>
  <c r="K318" i="3"/>
  <c r="H3960" i="11"/>
  <c r="AK166" i="13"/>
  <c r="F1550" i="11"/>
  <c r="H2483" i="11"/>
  <c r="G1525" i="11"/>
  <c r="I2112" i="11"/>
  <c r="F2538" i="11"/>
  <c r="F1549" i="11"/>
  <c r="H1187" i="11"/>
  <c r="G2504" i="11"/>
  <c r="J3685" i="11"/>
  <c r="I1625" i="11"/>
  <c r="G2945" i="11"/>
  <c r="G2290" i="11"/>
  <c r="F25" i="12"/>
  <c r="AC104" i="13"/>
  <c r="H1715" i="11"/>
  <c r="F1904" i="11"/>
  <c r="J3036" i="11"/>
  <c r="I1436" i="11"/>
  <c r="I2624" i="11"/>
  <c r="I3218" i="11"/>
  <c r="H2593" i="11"/>
  <c r="G2305" i="11"/>
  <c r="H1089" i="11"/>
  <c r="H1875" i="11"/>
  <c r="G3128" i="11"/>
  <c r="J3357" i="11"/>
  <c r="J3669" i="11"/>
  <c r="F2109" i="11"/>
  <c r="S29" i="12"/>
  <c r="J3202" i="11"/>
  <c r="F2860" i="11"/>
  <c r="H2734" i="11"/>
  <c r="G1693" i="11"/>
  <c r="H1051" i="11"/>
  <c r="F2769" i="11"/>
  <c r="F1763" i="11"/>
  <c r="F3131" i="11"/>
  <c r="I980" i="11"/>
  <c r="I465" i="11"/>
  <c r="J2756" i="11"/>
  <c r="H84" i="11"/>
  <c r="G2602" i="11"/>
  <c r="I1683" i="11"/>
  <c r="F1667" i="11"/>
  <c r="J2820" i="11"/>
  <c r="F3310" i="11"/>
  <c r="H258" i="11"/>
  <c r="F3245" i="11"/>
  <c r="F1931" i="11"/>
  <c r="F1447" i="11"/>
  <c r="H2476" i="11"/>
  <c r="I3214" i="11"/>
  <c r="F1678" i="11"/>
  <c r="G3394" i="11"/>
  <c r="F3351" i="11"/>
  <c r="L8" i="12"/>
  <c r="G1628" i="11"/>
  <c r="J3476" i="11"/>
  <c r="I2299" i="11"/>
  <c r="F1679" i="11"/>
  <c r="J3301" i="11"/>
  <c r="G3963" i="11"/>
  <c r="F3068" i="11"/>
  <c r="G1280" i="11"/>
  <c r="F3877" i="11"/>
  <c r="F2223" i="11"/>
  <c r="G30" i="11"/>
  <c r="G1436" i="11"/>
  <c r="J3183" i="11"/>
  <c r="I1610" i="11"/>
  <c r="J3925" i="11"/>
  <c r="G3163" i="11"/>
  <c r="I3786" i="11"/>
  <c r="H649" i="11"/>
  <c r="I2896" i="11"/>
  <c r="H2153" i="11"/>
  <c r="I2105" i="11"/>
  <c r="I3968" i="11"/>
  <c r="F2260" i="11"/>
  <c r="F2458" i="11"/>
  <c r="J2664" i="11"/>
  <c r="G2564" i="11"/>
  <c r="I292" i="11"/>
  <c r="G2276" i="11"/>
  <c r="F3037" i="11"/>
  <c r="G1885" i="11"/>
  <c r="F3193" i="11"/>
  <c r="H1643" i="11"/>
  <c r="F1787" i="11"/>
  <c r="F1632" i="11"/>
  <c r="I2321" i="11"/>
  <c r="I2022" i="11"/>
  <c r="I1529" i="11"/>
  <c r="J2829" i="11"/>
  <c r="H1471" i="11"/>
  <c r="F3526" i="11"/>
  <c r="H1047" i="11"/>
  <c r="J3645" i="11"/>
  <c r="G3120" i="11"/>
  <c r="H3140" i="11"/>
  <c r="H387" i="11"/>
  <c r="F1406" i="11"/>
  <c r="G1800" i="11"/>
  <c r="G1904" i="11"/>
  <c r="H1897" i="11"/>
  <c r="F803" i="11"/>
  <c r="V26" i="12"/>
  <c r="J3653" i="11"/>
  <c r="I2878" i="11"/>
  <c r="G2658" i="11"/>
  <c r="H1942" i="11"/>
  <c r="H3588" i="11"/>
  <c r="G3474" i="11"/>
  <c r="I884" i="11"/>
  <c r="G2844" i="11"/>
  <c r="F1238" i="11"/>
  <c r="T14" i="12"/>
  <c r="I3610" i="11"/>
  <c r="I3614" i="11"/>
  <c r="F3426" i="11"/>
  <c r="F1718" i="11"/>
  <c r="J2927" i="11"/>
  <c r="F3237" i="11"/>
  <c r="H1580" i="11"/>
  <c r="J3937" i="11"/>
  <c r="H1292" i="11"/>
  <c r="I1359" i="11"/>
  <c r="H14" i="11"/>
  <c r="F3464" i="11"/>
  <c r="I3412" i="11"/>
  <c r="G1999" i="11"/>
  <c r="J3890" i="11"/>
  <c r="I3823" i="11"/>
  <c r="G427" i="11"/>
  <c r="F1901" i="11"/>
  <c r="H2385" i="11"/>
  <c r="F2475" i="11"/>
  <c r="H1772" i="11"/>
  <c r="G1859" i="11"/>
  <c r="H2129" i="11"/>
  <c r="J2828" i="11"/>
  <c r="Y79" i="12"/>
  <c r="H832" i="11"/>
  <c r="F3686" i="11"/>
  <c r="H1276" i="11"/>
  <c r="G2207" i="11"/>
  <c r="G2388" i="11"/>
  <c r="G2822" i="11"/>
  <c r="G1577" i="11"/>
  <c r="G2726" i="11"/>
  <c r="J2799" i="11"/>
  <c r="F1282" i="11"/>
  <c r="G3137" i="11"/>
  <c r="I2959" i="11"/>
  <c r="H1016" i="11"/>
  <c r="H2547" i="11"/>
  <c r="F3666" i="11"/>
  <c r="I3038" i="11"/>
  <c r="F3294" i="11"/>
  <c r="I3194" i="11"/>
  <c r="I2017" i="11"/>
  <c r="F105" i="11"/>
  <c r="H2198" i="11"/>
  <c r="I2610" i="11"/>
  <c r="G1545" i="11"/>
  <c r="H2407" i="11"/>
  <c r="G565" i="11"/>
  <c r="J3477" i="11"/>
  <c r="F1598" i="11"/>
  <c r="H2419" i="11"/>
  <c r="F147" i="11"/>
  <c r="G256" i="11"/>
  <c r="H1970" i="11"/>
  <c r="I822" i="11"/>
  <c r="F2139" i="11"/>
  <c r="I3035" i="11"/>
  <c r="G1923" i="11"/>
  <c r="I337" i="11"/>
  <c r="H3586" i="11"/>
  <c r="I2475" i="11"/>
  <c r="H1684" i="11"/>
  <c r="F1348" i="11"/>
  <c r="F2054" i="11"/>
  <c r="G2075" i="11"/>
  <c r="H2797" i="11"/>
  <c r="G3047" i="11"/>
  <c r="F73" i="11"/>
  <c r="G2027" i="11"/>
  <c r="H19" i="12"/>
  <c r="J2738" i="11"/>
  <c r="I3486" i="11"/>
  <c r="F2022" i="11"/>
  <c r="I2327" i="11"/>
  <c r="H1965" i="11"/>
  <c r="F2983" i="11"/>
  <c r="F1857" i="11"/>
  <c r="G330" i="11"/>
  <c r="H2085" i="11"/>
  <c r="G2722" i="11"/>
  <c r="F159" i="11"/>
  <c r="AN122" i="7"/>
  <c r="J2687" i="11"/>
  <c r="F1618" i="11"/>
  <c r="I896" i="11"/>
  <c r="G1674" i="11"/>
  <c r="J3091" i="11"/>
  <c r="H101" i="11"/>
  <c r="G1660" i="11"/>
  <c r="I382" i="11"/>
  <c r="G2836" i="11"/>
  <c r="H697" i="11"/>
  <c r="F1954" i="11"/>
  <c r="G697" i="11"/>
  <c r="H2464" i="11"/>
  <c r="F2386" i="11"/>
  <c r="H2887" i="11"/>
  <c r="H773" i="11"/>
  <c r="G3019" i="11"/>
  <c r="G1916" i="11"/>
  <c r="H1113" i="11"/>
  <c r="I3087" i="11"/>
  <c r="H2941" i="11"/>
  <c r="F1315" i="11"/>
  <c r="G358" i="11"/>
  <c r="F2409" i="11"/>
  <c r="BD134" i="6"/>
  <c r="H1328" i="11"/>
  <c r="F1154" i="11"/>
  <c r="H1780" i="11"/>
  <c r="F2725" i="11"/>
  <c r="F15" i="12"/>
  <c r="G3306" i="11"/>
  <c r="G3313" i="11"/>
  <c r="F1558" i="11"/>
  <c r="F2013" i="11"/>
  <c r="G3127" i="11"/>
  <c r="J3139" i="11"/>
  <c r="F1271" i="11"/>
  <c r="G3062" i="11"/>
  <c r="H1505" i="11"/>
  <c r="F1521" i="11"/>
  <c r="I1949" i="11"/>
  <c r="F2973" i="11"/>
  <c r="G2263" i="11"/>
  <c r="H2848" i="11"/>
  <c r="I3876" i="11"/>
  <c r="I3675" i="11"/>
  <c r="G2184" i="11"/>
  <c r="W13" i="12"/>
  <c r="G3681" i="11"/>
  <c r="H1596" i="11"/>
  <c r="G1227" i="11"/>
  <c r="V70" i="12"/>
  <c r="G1521" i="11"/>
  <c r="J3955" i="11"/>
  <c r="G2847" i="11"/>
  <c r="W28" i="12"/>
  <c r="F1655" i="11"/>
  <c r="F127" i="11"/>
  <c r="G2214" i="11"/>
  <c r="J3676" i="11"/>
  <c r="G3887" i="11"/>
  <c r="I2216" i="11"/>
  <c r="J3333" i="11"/>
  <c r="I2722" i="11"/>
  <c r="H3568" i="11"/>
  <c r="F3345" i="11"/>
  <c r="I3672" i="11"/>
  <c r="H996" i="11"/>
  <c r="F2029" i="11"/>
  <c r="J2682" i="11"/>
  <c r="F1363" i="11"/>
  <c r="G42" i="12"/>
  <c r="I3902" i="11"/>
  <c r="I2077" i="11"/>
  <c r="H779" i="11"/>
  <c r="I1169" i="11"/>
  <c r="G2616" i="11"/>
  <c r="F2175" i="11"/>
  <c r="H1183" i="11"/>
  <c r="G2358" i="11"/>
  <c r="F2075" i="11"/>
  <c r="I2783" i="11"/>
  <c r="I3850" i="11"/>
  <c r="I3065" i="11"/>
  <c r="J2576" i="11"/>
  <c r="H1159" i="11"/>
  <c r="H3150" i="11"/>
  <c r="H2142" i="11"/>
  <c r="H1149" i="11"/>
  <c r="F2595" i="11"/>
  <c r="I1511" i="11"/>
  <c r="J3541" i="11"/>
  <c r="G3750" i="11"/>
  <c r="H1872" i="11"/>
  <c r="H3202" i="11"/>
  <c r="F3474" i="11"/>
  <c r="I1779" i="11"/>
  <c r="I2483" i="11"/>
  <c r="F2225" i="11"/>
  <c r="J3051" i="11"/>
  <c r="I2059" i="11"/>
  <c r="I2942" i="11"/>
  <c r="F125" i="11"/>
  <c r="G1467" i="11"/>
  <c r="G3311" i="11"/>
  <c r="F2741" i="11"/>
  <c r="H2622" i="11"/>
  <c r="F3050" i="11"/>
  <c r="H1515" i="11"/>
  <c r="J2652" i="11"/>
  <c r="F2232" i="11"/>
  <c r="F1366" i="11"/>
  <c r="G3236" i="11"/>
  <c r="F2674" i="11"/>
  <c r="F2656" i="11"/>
  <c r="I2150" i="11"/>
  <c r="J2878" i="11"/>
  <c r="I2618" i="11"/>
  <c r="G2503" i="11"/>
  <c r="H2118" i="11"/>
  <c r="F13" i="12"/>
  <c r="H1635" i="11"/>
  <c r="F3177" i="11"/>
  <c r="F2285" i="11"/>
  <c r="F2183" i="11"/>
  <c r="J2997" i="11"/>
  <c r="F3574" i="11"/>
  <c r="F3599" i="11"/>
  <c r="H2821" i="11"/>
  <c r="I2926" i="11"/>
  <c r="F2209" i="11"/>
  <c r="G2939" i="11"/>
  <c r="I1991" i="11"/>
  <c r="I3408" i="11"/>
  <c r="G1265" i="11"/>
  <c r="J2790" i="11"/>
  <c r="F2511" i="11"/>
  <c r="G2367" i="11"/>
  <c r="H3480" i="11"/>
  <c r="J2659" i="11"/>
  <c r="H923" i="11"/>
  <c r="F2007" i="11"/>
  <c r="J2793" i="11"/>
  <c r="H959" i="11"/>
  <c r="G1028" i="11"/>
  <c r="G20" i="11"/>
  <c r="F2451" i="11"/>
  <c r="H899" i="11"/>
  <c r="H1846" i="11"/>
  <c r="F2403" i="11"/>
  <c r="F1596" i="11"/>
  <c r="G360" i="11"/>
  <c r="I3011" i="11"/>
  <c r="I788" i="11"/>
  <c r="G3274" i="11"/>
  <c r="G1627" i="11"/>
  <c r="F29" i="12"/>
  <c r="I199" i="11"/>
  <c r="H2673" i="11"/>
  <c r="F781" i="11"/>
  <c r="H2886" i="11"/>
  <c r="H1747" i="11"/>
  <c r="H1523" i="11"/>
  <c r="J3602" i="11"/>
  <c r="G2308" i="11"/>
  <c r="G9" i="11"/>
  <c r="F3175" i="11"/>
  <c r="F1843" i="11"/>
  <c r="J2742" i="11"/>
  <c r="H2207" i="11"/>
  <c r="G99" i="11"/>
  <c r="J3231" i="11"/>
  <c r="H2431" i="11"/>
  <c r="H1221" i="11"/>
  <c r="H1098" i="11"/>
  <c r="G2292" i="11"/>
  <c r="H2891" i="11"/>
  <c r="J2836" i="11"/>
  <c r="H1467" i="11"/>
  <c r="I3007" i="11"/>
  <c r="I859" i="11"/>
  <c r="J3213" i="11"/>
  <c r="F1727" i="11"/>
  <c r="F3771" i="11"/>
  <c r="F2445" i="11"/>
  <c r="I1144" i="11"/>
  <c r="F11" i="11"/>
  <c r="F2527" i="11"/>
  <c r="H1340" i="11"/>
  <c r="H1383" i="11"/>
  <c r="I2454" i="11"/>
  <c r="F1358" i="11"/>
  <c r="G3534" i="11"/>
  <c r="H603" i="11"/>
  <c r="G2073" i="11"/>
  <c r="F1371" i="11"/>
  <c r="G943" i="11"/>
  <c r="F2632" i="11"/>
  <c r="G3241" i="11"/>
  <c r="I2623" i="11"/>
  <c r="F24" i="11"/>
  <c r="I3245" i="11"/>
  <c r="I524" i="11"/>
  <c r="H1569" i="11"/>
  <c r="F3391" i="11"/>
  <c r="G3054" i="11"/>
  <c r="I269" i="11"/>
  <c r="I2753" i="11"/>
  <c r="G2807" i="11"/>
  <c r="F1852" i="11"/>
  <c r="J3697" i="11"/>
  <c r="I1912" i="11"/>
  <c r="F2613" i="11"/>
  <c r="G2731" i="11"/>
  <c r="F2041" i="11"/>
  <c r="H1162" i="11"/>
  <c r="F1711" i="11"/>
  <c r="I3964" i="11"/>
  <c r="H3026" i="11"/>
  <c r="H3952" i="11"/>
  <c r="G3261" i="11"/>
  <c r="F544" i="11"/>
  <c r="G1622" i="11"/>
  <c r="J2745" i="11"/>
  <c r="G2117" i="11"/>
  <c r="I2947" i="11"/>
  <c r="H3111" i="11"/>
  <c r="F594" i="11"/>
  <c r="G1876" i="11"/>
  <c r="H963" i="11"/>
  <c r="G1748" i="11"/>
  <c r="J2681" i="11"/>
  <c r="J3720" i="11"/>
  <c r="J3933" i="11"/>
  <c r="G3406" i="11"/>
  <c r="H2774" i="11"/>
  <c r="G669" i="11"/>
  <c r="J2789" i="11"/>
  <c r="F1291" i="11"/>
  <c r="H3199" i="11"/>
  <c r="I2079" i="11"/>
  <c r="H2837" i="11"/>
  <c r="H1022" i="11"/>
  <c r="G3196" i="11"/>
  <c r="F1704" i="11"/>
  <c r="G3671" i="11"/>
  <c r="I2292" i="11"/>
  <c r="F1024" i="11"/>
  <c r="G2679" i="11"/>
  <c r="H3245" i="11"/>
  <c r="G1561" i="11"/>
  <c r="J3083" i="11"/>
  <c r="F1439" i="11"/>
  <c r="F1446" i="11"/>
  <c r="F2005" i="11"/>
  <c r="H537" i="11"/>
  <c r="I3812" i="11"/>
  <c r="J3060" i="11"/>
  <c r="G3452" i="11"/>
  <c r="I2497" i="11"/>
  <c r="H3070" i="11"/>
  <c r="I923" i="11"/>
  <c r="G2483" i="11"/>
  <c r="H2900" i="11"/>
  <c r="J3347" i="11"/>
  <c r="F1803" i="11"/>
  <c r="F3327" i="11"/>
  <c r="I2691" i="11"/>
  <c r="F1050" i="11"/>
  <c r="I2477" i="11"/>
  <c r="F1527" i="11"/>
  <c r="I2927" i="11"/>
  <c r="G2422" i="11"/>
  <c r="I288" i="11"/>
  <c r="J3179" i="11"/>
  <c r="I3204" i="11"/>
  <c r="G2437" i="11"/>
  <c r="I1973" i="11"/>
  <c r="H2732" i="11"/>
  <c r="H2185" i="11"/>
  <c r="I2243" i="11"/>
  <c r="F1249" i="11"/>
  <c r="F398" i="11"/>
  <c r="G2118" i="11"/>
  <c r="G2703" i="11"/>
  <c r="H2866" i="11"/>
  <c r="H2381" i="11"/>
  <c r="I3387" i="11"/>
  <c r="I3240" i="11"/>
  <c r="H3204" i="11"/>
  <c r="F3711" i="11"/>
  <c r="G1673" i="11"/>
  <c r="H1434" i="11"/>
  <c r="H3034" i="11"/>
  <c r="F2732" i="11"/>
  <c r="F2106" i="11"/>
  <c r="F3578" i="11"/>
  <c r="H1420" i="11"/>
  <c r="I2236" i="11"/>
  <c r="F2954" i="11"/>
  <c r="H2823" i="11"/>
  <c r="I3080" i="11"/>
  <c r="I3282" i="11"/>
  <c r="H2903" i="11"/>
  <c r="G1810" i="11"/>
  <c r="J3865" i="11"/>
  <c r="F899" i="11"/>
  <c r="J2727" i="11"/>
  <c r="H3040" i="11"/>
  <c r="L64" i="12"/>
  <c r="F3242" i="11"/>
  <c r="H2086" i="11"/>
  <c r="F650" i="11"/>
  <c r="G2597" i="11"/>
  <c r="F1022" i="11"/>
  <c r="F2528" i="11"/>
  <c r="H1108" i="11"/>
  <c r="J3593" i="11"/>
  <c r="F3129" i="11"/>
  <c r="J3447" i="11"/>
  <c r="F3223" i="11"/>
  <c r="I2144" i="11"/>
  <c r="H3114" i="11"/>
  <c r="G1921" i="11"/>
  <c r="I1744" i="11"/>
  <c r="I3448" i="11"/>
  <c r="F1100" i="11"/>
  <c r="H2361" i="11"/>
  <c r="J3917" i="11"/>
  <c r="J2737" i="11"/>
  <c r="H860" i="11"/>
  <c r="F1531" i="11"/>
  <c r="F2624" i="11"/>
  <c r="G2622" i="11"/>
  <c r="G1948" i="11"/>
  <c r="G162" i="11"/>
  <c r="I3604" i="11"/>
  <c r="H2777" i="11"/>
  <c r="I3799" i="11"/>
  <c r="F3820" i="11"/>
  <c r="F350" i="11"/>
  <c r="G1787" i="11"/>
  <c r="I1916" i="11"/>
  <c r="L90" i="12"/>
  <c r="G401" i="11"/>
  <c r="I3198" i="11"/>
  <c r="G1931" i="11"/>
  <c r="F2635" i="11"/>
  <c r="H2403" i="11"/>
  <c r="F2957" i="11"/>
  <c r="F1586" i="11"/>
  <c r="J3201" i="11"/>
  <c r="H2110" i="11"/>
  <c r="H3647" i="11"/>
  <c r="F3336" i="11"/>
  <c r="J2967" i="11"/>
  <c r="F3217" i="11"/>
  <c r="H156" i="11"/>
  <c r="H1728" i="11"/>
  <c r="H3082" i="11"/>
  <c r="F3358" i="11"/>
  <c r="F2124" i="11"/>
  <c r="H3475" i="11"/>
  <c r="H3600" i="11"/>
  <c r="H55" i="12"/>
  <c r="J2783" i="11"/>
  <c r="I1587" i="11"/>
  <c r="I2060" i="11"/>
  <c r="J2833" i="11"/>
  <c r="I366" i="11"/>
  <c r="I3878" i="11"/>
  <c r="I3520" i="11"/>
  <c r="J3193" i="11"/>
  <c r="H1876" i="11"/>
  <c r="G2931" i="11"/>
  <c r="H2150" i="11"/>
  <c r="F2547" i="11"/>
  <c r="F1398" i="11"/>
  <c r="Y25" i="12"/>
  <c r="G2245" i="11"/>
  <c r="F292" i="11"/>
  <c r="H1240" i="11"/>
  <c r="I46" i="12"/>
  <c r="G2452" i="11"/>
  <c r="F2583" i="11"/>
  <c r="H2815" i="11"/>
  <c r="H15" i="12"/>
  <c r="G3956" i="11"/>
  <c r="F2042" i="11"/>
  <c r="F2559" i="11"/>
  <c r="H2083" i="11"/>
  <c r="G3170" i="11"/>
  <c r="I2194" i="11"/>
  <c r="I2693" i="11"/>
  <c r="F2502" i="11"/>
  <c r="F3021" i="11"/>
  <c r="F3567" i="11"/>
  <c r="I1351" i="11"/>
  <c r="H2689" i="11"/>
  <c r="F2217" i="11"/>
  <c r="F675" i="11"/>
  <c r="H1597" i="11"/>
  <c r="I1985" i="11"/>
  <c r="F1220" i="11"/>
  <c r="H2773" i="11"/>
  <c r="F1874" i="11"/>
  <c r="H2229" i="11"/>
  <c r="H2267" i="11"/>
  <c r="G2984" i="11"/>
  <c r="H2418" i="11"/>
  <c r="G1569" i="11"/>
  <c r="I178" i="11"/>
  <c r="H2051" i="11"/>
  <c r="F926" i="11"/>
  <c r="I3034" i="11"/>
  <c r="H2899" i="11"/>
  <c r="I1894" i="11"/>
  <c r="G2211" i="11"/>
  <c r="G1974" i="11"/>
  <c r="H2646" i="11"/>
  <c r="G741" i="11"/>
  <c r="H1980" i="11"/>
  <c r="F1322" i="11"/>
  <c r="H3656" i="11"/>
  <c r="F920" i="11"/>
  <c r="F1204" i="11"/>
  <c r="H1623" i="11"/>
  <c r="F1914" i="11"/>
  <c r="I948" i="11"/>
  <c r="F2443" i="11"/>
  <c r="F3781" i="11"/>
  <c r="I2065" i="11"/>
  <c r="I3694" i="11"/>
  <c r="Z122" i="13"/>
  <c r="H1392" i="11"/>
  <c r="I1481" i="11"/>
  <c r="H1305" i="11"/>
  <c r="F1529" i="11"/>
  <c r="F841" i="11"/>
  <c r="G2963" i="11"/>
  <c r="G2088" i="11"/>
  <c r="F2129" i="11"/>
  <c r="J3648" i="11"/>
  <c r="I2748" i="11"/>
  <c r="F913" i="11"/>
  <c r="F658" i="11"/>
  <c r="I1978" i="11"/>
  <c r="F2718" i="11"/>
  <c r="G1980" i="11"/>
  <c r="F1417" i="11"/>
  <c r="G2749" i="11"/>
  <c r="R38" i="12"/>
  <c r="Y31" i="12"/>
  <c r="I22" i="11"/>
  <c r="J3965" i="11"/>
  <c r="G1644" i="11"/>
  <c r="F1984" i="11"/>
  <c r="G3998" i="11"/>
  <c r="I721" i="11"/>
  <c r="J2710" i="11"/>
  <c r="I1498" i="11"/>
  <c r="J3203" i="11"/>
  <c r="F2740" i="11"/>
  <c r="F1014" i="11"/>
  <c r="AG190" i="13"/>
  <c r="F2300" i="11"/>
  <c r="F1426" i="11"/>
  <c r="F1934" i="11"/>
  <c r="I3492" i="11"/>
  <c r="J3473" i="11"/>
  <c r="G2699" i="11"/>
  <c r="F1438" i="11"/>
  <c r="H868" i="11"/>
  <c r="I2459" i="11"/>
  <c r="H2768" i="11"/>
  <c r="G1470" i="11"/>
  <c r="AK192" i="13"/>
  <c r="I554" i="11"/>
  <c r="G1969" i="11"/>
  <c r="H3697" i="11"/>
  <c r="I3171" i="11"/>
  <c r="F1992" i="11"/>
  <c r="F1882" i="11"/>
  <c r="H2840" i="11"/>
  <c r="H2438" i="11"/>
  <c r="G2507" i="11"/>
  <c r="I1737" i="11"/>
  <c r="H422" i="11"/>
  <c r="I2470" i="11"/>
  <c r="I3863" i="11"/>
  <c r="H1767" i="11"/>
  <c r="I1575" i="11"/>
  <c r="G3253" i="11"/>
  <c r="F1680" i="11"/>
  <c r="J3221" i="11"/>
  <c r="K703" i="3"/>
  <c r="F2683" i="11"/>
  <c r="J2586" i="11"/>
  <c r="F88" i="12"/>
  <c r="J3957" i="11"/>
  <c r="H2103" i="11"/>
  <c r="J2692" i="11"/>
  <c r="I1319" i="11"/>
  <c r="H2053" i="11"/>
  <c r="J3269" i="11"/>
  <c r="J3945" i="11"/>
  <c r="G2061" i="11"/>
  <c r="F1148" i="11"/>
  <c r="J2800" i="11"/>
  <c r="H3252" i="11"/>
  <c r="H1950" i="11"/>
  <c r="H2120" i="11"/>
  <c r="F507" i="11"/>
  <c r="I2682" i="11"/>
  <c r="I3050" i="11"/>
  <c r="H666" i="11"/>
  <c r="J2612" i="11"/>
  <c r="F1697" i="11"/>
  <c r="I1484" i="11"/>
  <c r="F2194" i="11"/>
  <c r="G3285" i="11"/>
  <c r="G2104" i="11"/>
  <c r="G289" i="11"/>
  <c r="G1886" i="11"/>
  <c r="H3684" i="11"/>
  <c r="H1966" i="11"/>
  <c r="H852" i="11"/>
  <c r="H2262" i="11"/>
  <c r="H908" i="11"/>
  <c r="H1945" i="11"/>
  <c r="F983" i="11"/>
  <c r="F3763" i="11"/>
  <c r="F2392" i="11"/>
  <c r="H8" i="11"/>
  <c r="F1823" i="11"/>
  <c r="G2835" i="11"/>
  <c r="F2962" i="11"/>
  <c r="J2689" i="11"/>
  <c r="I3323" i="11"/>
  <c r="T55" i="12"/>
  <c r="I2487" i="11"/>
  <c r="I3322" i="11"/>
  <c r="F3176" i="11"/>
  <c r="J2650" i="11"/>
  <c r="J2591" i="11"/>
  <c r="G624" i="11"/>
  <c r="V15" i="12"/>
  <c r="G2957" i="11"/>
  <c r="H3084" i="11"/>
  <c r="G1830" i="11"/>
  <c r="G3437" i="11"/>
  <c r="H2948" i="11"/>
  <c r="F2886" i="11"/>
  <c r="I3354" i="11"/>
  <c r="I3306" i="11"/>
  <c r="F1151" i="11"/>
  <c r="H2199" i="11"/>
  <c r="I3127" i="11"/>
  <c r="H2540" i="11"/>
  <c r="H3764" i="11"/>
  <c r="F1057" i="11"/>
  <c r="F3951" i="11"/>
  <c r="H3287" i="11"/>
  <c r="F2866" i="11"/>
  <c r="F1616" i="11"/>
  <c r="H3791" i="11"/>
  <c r="I3671" i="11"/>
  <c r="G2740" i="11"/>
  <c r="I497" i="11"/>
  <c r="F3643" i="11"/>
  <c r="J3572" i="11"/>
  <c r="G2866" i="11"/>
  <c r="V12" i="12"/>
  <c r="H3488" i="11"/>
  <c r="H1778" i="11"/>
  <c r="F3103" i="11"/>
  <c r="F2631" i="11"/>
  <c r="J2786" i="11"/>
  <c r="F505" i="11"/>
  <c r="T17" i="12"/>
  <c r="G1425" i="11"/>
  <c r="G2851" i="11"/>
  <c r="F1980" i="11"/>
  <c r="H3620" i="11"/>
  <c r="F1628" i="11"/>
  <c r="F1603" i="11"/>
  <c r="J3772" i="11"/>
  <c r="F3819" i="11"/>
  <c r="H615" i="11"/>
  <c r="G2130" i="11"/>
  <c r="G2497" i="11"/>
  <c r="H1742" i="11"/>
  <c r="I2529" i="11"/>
  <c r="H988" i="11"/>
  <c r="G2185" i="11"/>
  <c r="V16" i="12"/>
  <c r="I2078" i="11"/>
  <c r="H3447" i="11"/>
  <c r="H2515" i="11"/>
  <c r="I2797" i="11"/>
  <c r="J2806" i="11"/>
  <c r="U44" i="12"/>
  <c r="G1804" i="11"/>
  <c r="G1990" i="11"/>
  <c r="I3064" i="11"/>
  <c r="H1847" i="11"/>
  <c r="F2846" i="11"/>
  <c r="G1135" i="11"/>
  <c r="G3142" i="11"/>
  <c r="F1808" i="11"/>
  <c r="H3514" i="11"/>
  <c r="H3171" i="11"/>
  <c r="G2821" i="11"/>
  <c r="G2371" i="11"/>
  <c r="H3420" i="11"/>
  <c r="I2520" i="11"/>
  <c r="G2906" i="11"/>
  <c r="J2669" i="11"/>
  <c r="H3104" i="11"/>
  <c r="F3777" i="11"/>
  <c r="H651" i="11"/>
  <c r="G3164" i="11"/>
  <c r="I2404" i="11"/>
  <c r="I2301" i="11"/>
  <c r="I2097" i="11"/>
  <c r="H991" i="11"/>
  <c r="I2970" i="11"/>
  <c r="H1367" i="11"/>
  <c r="F1246" i="11"/>
  <c r="H3800" i="11"/>
  <c r="F1725" i="11"/>
  <c r="H2801" i="11"/>
  <c r="F1235" i="11"/>
  <c r="R34" i="12"/>
  <c r="F245" i="11"/>
  <c r="G1867" i="11"/>
  <c r="I3877" i="11"/>
  <c r="G2896" i="11"/>
  <c r="J3361" i="11"/>
  <c r="G3535" i="11"/>
  <c r="H3716" i="11"/>
  <c r="F1124" i="11"/>
  <c r="I2383" i="11"/>
  <c r="G3103" i="11"/>
  <c r="I3295" i="11"/>
  <c r="J3352" i="11"/>
  <c r="F1275" i="11"/>
  <c r="G3089" i="11"/>
  <c r="F3398" i="11"/>
  <c r="F3735" i="11"/>
  <c r="H2113" i="11"/>
  <c r="H1160" i="11"/>
  <c r="AB220" i="13"/>
  <c r="K47" i="3"/>
  <c r="I2830" i="11"/>
  <c r="J3967" i="11"/>
  <c r="X57" i="7"/>
  <c r="I1500" i="11"/>
  <c r="F2287" i="11"/>
  <c r="H1869" i="11"/>
  <c r="I2519" i="11"/>
  <c r="G3666" i="11"/>
  <c r="G3503" i="11"/>
  <c r="G3537" i="11"/>
  <c r="I3196" i="11"/>
  <c r="I2622" i="11"/>
  <c r="H2241" i="11"/>
  <c r="G3224" i="11"/>
  <c r="F3661" i="11"/>
  <c r="J3909" i="11"/>
  <c r="F298" i="11"/>
  <c r="H1579" i="11"/>
  <c r="I2975" i="11"/>
  <c r="H2184" i="11"/>
  <c r="G939" i="11"/>
  <c r="G354" i="11"/>
  <c r="F1546" i="11"/>
  <c r="H2479" i="11"/>
  <c r="I2464" i="11"/>
  <c r="I3009" i="11"/>
  <c r="J3079" i="11"/>
  <c r="G2919" i="11"/>
  <c r="H2639" i="11"/>
  <c r="H3238" i="11"/>
  <c r="I76" i="11"/>
  <c r="U36" i="12"/>
  <c r="H2106" i="11"/>
  <c r="H1679" i="11"/>
  <c r="F3734" i="11"/>
  <c r="F891" i="11"/>
  <c r="I3745" i="11"/>
  <c r="I2268" i="11"/>
  <c r="G3379" i="11"/>
  <c r="I1524" i="11"/>
  <c r="I3527" i="11"/>
  <c r="I2192" i="11"/>
  <c r="H1099" i="11"/>
  <c r="I2407" i="11"/>
  <c r="J2816" i="11"/>
  <c r="H2650" i="11"/>
  <c r="H2502" i="11"/>
  <c r="I1506" i="11"/>
  <c r="H2052" i="11"/>
  <c r="J2889" i="11"/>
  <c r="I3916" i="11"/>
  <c r="I2277" i="11"/>
  <c r="F1869" i="11"/>
  <c r="J19" i="12"/>
  <c r="G2317" i="11"/>
  <c r="H2216" i="11"/>
  <c r="J3480" i="11"/>
  <c r="G3762" i="11"/>
  <c r="I16" i="12"/>
  <c r="H1763" i="11"/>
  <c r="H1303" i="11"/>
  <c r="F1729" i="11"/>
  <c r="F843" i="11"/>
  <c r="F2858" i="11"/>
  <c r="H160" i="7"/>
  <c r="H3410" i="11"/>
  <c r="H2829" i="11"/>
  <c r="H3467" i="11"/>
  <c r="I2369" i="11"/>
  <c r="G2008" i="11"/>
  <c r="F3134" i="11"/>
  <c r="F2689" i="11"/>
  <c r="F1923" i="11"/>
  <c r="F1350" i="11"/>
  <c r="G1765" i="11"/>
  <c r="J2617" i="11"/>
  <c r="F2141" i="11"/>
  <c r="H1267" i="11"/>
  <c r="H1594" i="11"/>
  <c r="H3871" i="11"/>
  <c r="H2071" i="11"/>
  <c r="F2766" i="11"/>
  <c r="H3680" i="11"/>
  <c r="F1600" i="11"/>
  <c r="G1871" i="11"/>
  <c r="H3519" i="11"/>
  <c r="F3623" i="11"/>
  <c r="H2792" i="11"/>
  <c r="G2514" i="11"/>
  <c r="H3548" i="11"/>
  <c r="J2620" i="11"/>
  <c r="H84" i="12"/>
  <c r="H1095" i="11"/>
  <c r="H2516" i="11"/>
  <c r="I248" i="11"/>
  <c r="H764" i="11"/>
  <c r="F3500" i="11"/>
  <c r="H1336" i="11"/>
  <c r="S77" i="12"/>
  <c r="H2036" i="11"/>
  <c r="I3083" i="11"/>
  <c r="F2313" i="11"/>
  <c r="F871" i="11"/>
  <c r="H2835" i="11"/>
  <c r="Y87" i="12"/>
  <c r="J3415" i="11"/>
  <c r="F3973" i="11"/>
  <c r="G3034" i="11"/>
  <c r="G652" i="11"/>
  <c r="H2629" i="11"/>
  <c r="H2589" i="11"/>
  <c r="H2127" i="11"/>
  <c r="F1871" i="11"/>
  <c r="F3252" i="11"/>
  <c r="H1067" i="11"/>
  <c r="I1962" i="11"/>
  <c r="F1416" i="11"/>
  <c r="F1790" i="11"/>
  <c r="I1530" i="11"/>
  <c r="G2373" i="11"/>
  <c r="H3247" i="11"/>
  <c r="F2203" i="11"/>
  <c r="H1835" i="11"/>
  <c r="H1717" i="11"/>
  <c r="F3764" i="11"/>
  <c r="F3974" i="11"/>
  <c r="J2826" i="11"/>
  <c r="H791" i="11"/>
  <c r="I869" i="11"/>
  <c r="G2249" i="11"/>
  <c r="H2888" i="11"/>
  <c r="F962" i="11"/>
  <c r="G2450" i="11"/>
  <c r="I2759" i="11"/>
  <c r="I2708" i="11"/>
  <c r="F906" i="11"/>
  <c r="H1512" i="11"/>
  <c r="I3160" i="11"/>
  <c r="H2580" i="11"/>
  <c r="H971" i="11"/>
  <c r="I2088" i="11"/>
  <c r="I175" i="11"/>
  <c r="F3883" i="11"/>
  <c r="G1757" i="11"/>
  <c r="F1989" i="11"/>
  <c r="G2637" i="11"/>
  <c r="F2196" i="11"/>
  <c r="H894" i="11"/>
  <c r="H1092" i="11"/>
  <c r="F947" i="11"/>
  <c r="I2488" i="11"/>
  <c r="G1851" i="11"/>
  <c r="H1399" i="11"/>
  <c r="F1444" i="11"/>
  <c r="H2916" i="11"/>
  <c r="F2019" i="11"/>
  <c r="G3102" i="11"/>
  <c r="I1602" i="11"/>
  <c r="G3177" i="11"/>
  <c r="H3176" i="11"/>
  <c r="F2596" i="11"/>
  <c r="F2857" i="11"/>
  <c r="H388" i="11"/>
  <c r="G2611" i="11"/>
  <c r="H1391" i="11"/>
  <c r="J3426" i="11"/>
  <c r="F686" i="11"/>
  <c r="F1972" i="11"/>
  <c r="G1964" i="11"/>
  <c r="G1735" i="11"/>
  <c r="F2994" i="11"/>
  <c r="H1193" i="11"/>
  <c r="H3120" i="11"/>
  <c r="G1769" i="11"/>
  <c r="G1711" i="11"/>
  <c r="G2665" i="11"/>
  <c r="I1461" i="11"/>
  <c r="H3380" i="11"/>
  <c r="H2946" i="11"/>
  <c r="G1749" i="11"/>
  <c r="F1834" i="11"/>
  <c r="G2009" i="11"/>
  <c r="G3450" i="11"/>
  <c r="I3081" i="11"/>
  <c r="H3354" i="11"/>
  <c r="G3115" i="11"/>
  <c r="I1536" i="11"/>
  <c r="J3433" i="11"/>
  <c r="G3140" i="11"/>
  <c r="J3769" i="11"/>
  <c r="H2055" i="11"/>
  <c r="F2351" i="11"/>
  <c r="F2319" i="11"/>
  <c r="F339" i="11"/>
  <c r="J2707" i="11"/>
  <c r="F2454" i="11"/>
  <c r="H855" i="11"/>
  <c r="H3124" i="11"/>
  <c r="G2713" i="11"/>
  <c r="F3503" i="11"/>
  <c r="I3668" i="11"/>
  <c r="H952" i="11"/>
  <c r="I2408" i="11"/>
  <c r="H2513" i="11"/>
  <c r="F3915" i="11"/>
  <c r="F936" i="11"/>
  <c r="G2993" i="11"/>
  <c r="F1519" i="11"/>
  <c r="F81" i="11"/>
  <c r="H3956" i="11"/>
  <c r="V77" i="12"/>
  <c r="F3031" i="11"/>
  <c r="I2589" i="11"/>
  <c r="F2367" i="11"/>
  <c r="I2955" i="11"/>
  <c r="F1691" i="11"/>
  <c r="F1848" i="11"/>
  <c r="G3145" i="11"/>
  <c r="I3212" i="11"/>
  <c r="F1269" i="11"/>
  <c r="G800" i="11"/>
  <c r="G266" i="11"/>
  <c r="H3315" i="11"/>
  <c r="I2023" i="11"/>
  <c r="H2741" i="11"/>
  <c r="F3978" i="11"/>
  <c r="H1807" i="11"/>
  <c r="I2182" i="11"/>
  <c r="H2319" i="11"/>
  <c r="H3406" i="11"/>
  <c r="I3970" i="11"/>
  <c r="J2794" i="11"/>
  <c r="G82" i="11"/>
  <c r="I2008" i="11"/>
  <c r="I3100" i="11"/>
  <c r="I2009" i="11"/>
  <c r="F966" i="11"/>
  <c r="W52" i="12"/>
  <c r="I1073" i="11"/>
  <c r="H3708" i="11"/>
  <c r="F780" i="11"/>
  <c r="G2746" i="11"/>
  <c r="G2482" i="11"/>
  <c r="J3569" i="11"/>
  <c r="J3656" i="11"/>
  <c r="I1938" i="11"/>
  <c r="F2187" i="11"/>
  <c r="I2984" i="11"/>
  <c r="H2496" i="11"/>
  <c r="AE121" i="13"/>
  <c r="I2212" i="11"/>
  <c r="F3867" i="11"/>
  <c r="H2839" i="11"/>
  <c r="G2558" i="11"/>
  <c r="F2331" i="11"/>
  <c r="H1013" i="11"/>
  <c r="H2623" i="11"/>
  <c r="F1094" i="11"/>
  <c r="J2697" i="11"/>
  <c r="F743" i="11"/>
  <c r="AC153" i="13"/>
  <c r="I2911" i="11"/>
  <c r="F1588" i="11"/>
  <c r="G1808" i="11"/>
  <c r="G1799" i="11"/>
  <c r="G1861" i="11"/>
  <c r="G1215" i="11"/>
  <c r="H2824" i="11"/>
  <c r="I2771" i="11"/>
  <c r="F3590" i="11"/>
  <c r="I2865" i="11"/>
  <c r="J3171" i="11"/>
  <c r="F2959" i="11"/>
  <c r="J3265" i="11"/>
  <c r="F2111" i="11"/>
  <c r="H1848" i="11"/>
  <c r="F884" i="11"/>
  <c r="H1803" i="11"/>
  <c r="I2527" i="11"/>
  <c r="H1759" i="11"/>
  <c r="H2498" i="11"/>
  <c r="I3077" i="11"/>
  <c r="G2784" i="11"/>
  <c r="J2778" i="11"/>
  <c r="G2404" i="11"/>
  <c r="E41" i="12"/>
  <c r="G3758" i="11"/>
  <c r="I1948" i="11"/>
  <c r="G86" i="11"/>
  <c r="G2654" i="11"/>
  <c r="F2270" i="11"/>
  <c r="F2003" i="11"/>
  <c r="I1199" i="11"/>
  <c r="G2683" i="11"/>
  <c r="F2665" i="11"/>
  <c r="H1919" i="11"/>
  <c r="I2652" i="11"/>
  <c r="G2397" i="11"/>
  <c r="H1375" i="11"/>
  <c r="J3693" i="11"/>
  <c r="I1756" i="11"/>
  <c r="G2556" i="11"/>
  <c r="F1138" i="11"/>
  <c r="G1973" i="11"/>
  <c r="G2043" i="11"/>
  <c r="F1346" i="11"/>
  <c r="H1115" i="11"/>
  <c r="H2467" i="11"/>
  <c r="H2720" i="11"/>
  <c r="H238" i="11"/>
  <c r="G2716" i="11"/>
  <c r="J2751" i="11"/>
  <c r="F2101" i="11"/>
  <c r="I2223" i="11"/>
  <c r="F59" i="11"/>
  <c r="H54" i="11"/>
  <c r="H496" i="11"/>
  <c r="G2033" i="11"/>
  <c r="I2679" i="11"/>
  <c r="H514" i="11"/>
  <c r="F2991" i="11"/>
  <c r="F1888" i="11"/>
  <c r="F2786" i="11"/>
  <c r="F3331" i="11"/>
  <c r="F3382" i="11"/>
  <c r="I800" i="11"/>
  <c r="G2802" i="11"/>
  <c r="I2686" i="11"/>
  <c r="I2360" i="11"/>
  <c r="H884" i="11"/>
  <c r="H939" i="11"/>
  <c r="F915" i="11"/>
  <c r="I2605" i="11"/>
  <c r="F2092" i="11"/>
  <c r="I2813" i="11"/>
  <c r="F1772" i="11"/>
  <c r="H1695" i="11"/>
  <c r="G2238" i="11"/>
  <c r="I2744" i="11"/>
  <c r="F1933" i="11"/>
  <c r="H1350" i="11"/>
  <c r="K92" i="3"/>
  <c r="F1722" i="11"/>
  <c r="F1070" i="11"/>
  <c r="F710" i="11"/>
  <c r="G2979" i="11"/>
  <c r="F1925" i="11"/>
  <c r="H2587" i="11"/>
  <c r="F1460" i="11"/>
  <c r="G2529" i="11"/>
  <c r="G632" i="11"/>
  <c r="I1858" i="11"/>
  <c r="F3977" i="11"/>
  <c r="F2452" i="11"/>
  <c r="F2603" i="11"/>
  <c r="F2442" i="11"/>
  <c r="G3212" i="11"/>
  <c r="H3628" i="11"/>
  <c r="I1598" i="11"/>
  <c r="I2549" i="11"/>
  <c r="I3328" i="11"/>
  <c r="I342" i="11"/>
  <c r="F1214" i="11"/>
  <c r="I2419" i="11"/>
  <c r="I2867" i="11"/>
  <c r="G424" i="11"/>
  <c r="I617" i="11"/>
  <c r="F2485" i="11"/>
  <c r="F3803" i="11"/>
  <c r="H2138" i="11"/>
  <c r="H2531" i="11"/>
  <c r="G704" i="11"/>
  <c r="F139" i="11"/>
  <c r="H1531" i="11"/>
  <c r="G663" i="11"/>
  <c r="G2620" i="11"/>
  <c r="G656" i="11"/>
  <c r="F1029" i="11"/>
  <c r="I1385" i="11"/>
  <c r="I1864" i="11"/>
  <c r="H1355" i="11"/>
  <c r="G450" i="11"/>
  <c r="F3213" i="11"/>
  <c r="G3371" i="11"/>
  <c r="H798" i="11"/>
  <c r="G623" i="11"/>
  <c r="I1734" i="11"/>
  <c r="H3448" i="11"/>
  <c r="G794" i="11"/>
  <c r="G1171" i="11"/>
  <c r="F348" i="11"/>
  <c r="I1578" i="11"/>
  <c r="H417" i="11"/>
  <c r="G2107" i="11"/>
  <c r="F1020" i="11"/>
  <c r="H1678" i="11"/>
  <c r="F824" i="11"/>
  <c r="I1845" i="11"/>
  <c r="F1810" i="11"/>
  <c r="G1813" i="11"/>
  <c r="H6" i="11"/>
  <c r="G808" i="11"/>
  <c r="H1547" i="11"/>
  <c r="F1010" i="11"/>
  <c r="I247" i="11"/>
  <c r="G2759" i="11"/>
  <c r="G1729" i="11"/>
  <c r="H2277" i="11"/>
  <c r="F111" i="11"/>
  <c r="I2426" i="11"/>
  <c r="H1111" i="11"/>
  <c r="F497" i="11"/>
  <c r="F2048" i="11"/>
  <c r="J2654" i="11"/>
  <c r="F1073" i="11"/>
  <c r="H910" i="11"/>
  <c r="F724" i="11"/>
  <c r="G163" i="11"/>
  <c r="F1253" i="11"/>
  <c r="H1324" i="11"/>
  <c r="I1171" i="11"/>
  <c r="F1421" i="11"/>
  <c r="G2702" i="11"/>
  <c r="J2722" i="11"/>
  <c r="F1290" i="11"/>
  <c r="I2603" i="11"/>
  <c r="G1625" i="11"/>
  <c r="F1127" i="11"/>
  <c r="F2276" i="11"/>
  <c r="I682" i="11"/>
  <c r="I2159" i="11"/>
  <c r="I2564" i="11"/>
  <c r="I430" i="11"/>
  <c r="I2185" i="11"/>
  <c r="H3394" i="11"/>
  <c r="G2047" i="11"/>
  <c r="H1538" i="11"/>
  <c r="I3146" i="11"/>
  <c r="H49" i="11"/>
  <c r="AM200" i="13"/>
  <c r="AM225" i="13"/>
  <c r="H1354" i="11"/>
  <c r="G2001" i="11"/>
  <c r="F3013" i="11"/>
  <c r="F171" i="11"/>
  <c r="F1573" i="11"/>
  <c r="I2390" i="11"/>
  <c r="F248" i="11"/>
  <c r="F598" i="11"/>
  <c r="I1156" i="11"/>
  <c r="H661" i="11"/>
  <c r="G1391" i="11"/>
  <c r="I227" i="11"/>
  <c r="F3273" i="11"/>
  <c r="G3094" i="11"/>
  <c r="H2643" i="11"/>
  <c r="I3258" i="11"/>
  <c r="H3498" i="11"/>
  <c r="I2724" i="11"/>
  <c r="F2407" i="11"/>
  <c r="H3307" i="11"/>
  <c r="I907" i="11"/>
  <c r="G1329" i="11"/>
  <c r="F1939" i="11"/>
  <c r="H47" i="12"/>
  <c r="F1544" i="11"/>
  <c r="H2390" i="11"/>
  <c r="F2531" i="11"/>
  <c r="F2795" i="11"/>
  <c r="F17" i="11"/>
  <c r="H2365" i="11"/>
  <c r="I1939" i="11"/>
  <c r="G894" i="11"/>
  <c r="I3660" i="11"/>
  <c r="F683" i="11"/>
  <c r="F1792" i="11"/>
  <c r="I3142" i="11"/>
  <c r="G2691" i="11"/>
  <c r="F1878" i="11"/>
  <c r="H1711" i="11"/>
  <c r="H1332" i="11"/>
  <c r="F2032" i="11"/>
  <c r="I2278" i="11"/>
  <c r="I2635" i="11"/>
  <c r="F259" i="11"/>
  <c r="H2195" i="11"/>
  <c r="H42" i="12"/>
  <c r="I1031" i="11"/>
  <c r="J3071" i="11"/>
  <c r="J3005" i="11"/>
  <c r="I1859" i="11"/>
  <c r="I2957" i="11"/>
  <c r="H1156" i="11"/>
  <c r="G2989" i="11"/>
  <c r="I2526" i="11"/>
  <c r="H3351" i="11"/>
  <c r="H1750" i="11"/>
  <c r="F242" i="11"/>
  <c r="F14" i="11"/>
  <c r="AC252" i="13"/>
  <c r="H2172" i="11"/>
  <c r="H2641" i="11"/>
  <c r="H906" i="11"/>
  <c r="I959" i="11"/>
  <c r="G3426" i="11"/>
  <c r="F2160" i="11"/>
  <c r="F1003" i="11"/>
  <c r="G3273" i="11"/>
  <c r="F2743" i="11"/>
  <c r="G3134" i="11"/>
  <c r="I2803" i="11"/>
  <c r="G3607" i="11"/>
  <c r="I3115" i="11"/>
  <c r="F3042" i="11"/>
  <c r="G1929" i="11"/>
  <c r="F1648" i="11"/>
  <c r="F2344" i="11"/>
  <c r="H1573" i="11"/>
  <c r="I2211" i="11"/>
  <c r="F3555" i="11"/>
  <c r="G1617" i="11"/>
  <c r="I2668" i="11"/>
  <c r="H1498" i="11"/>
  <c r="F1230" i="11"/>
  <c r="F2845" i="11"/>
  <c r="I3368" i="11"/>
  <c r="G2870" i="11"/>
  <c r="H3715" i="11"/>
  <c r="F795" i="11"/>
  <c r="H1205" i="11"/>
  <c r="F1745" i="11"/>
  <c r="F2182" i="11"/>
  <c r="G2924" i="11"/>
  <c r="H2841" i="11"/>
  <c r="J2732" i="11"/>
  <c r="H3424" i="11"/>
  <c r="I3984" i="11"/>
  <c r="F2536" i="11"/>
  <c r="G2439" i="11"/>
  <c r="J3862" i="11"/>
  <c r="H2779" i="11"/>
  <c r="H1379" i="11"/>
  <c r="F2533" i="11"/>
  <c r="F1491" i="11"/>
  <c r="H370" i="11"/>
  <c r="F2722" i="11"/>
  <c r="G1496" i="11"/>
  <c r="G3502" i="11"/>
  <c r="H2990" i="11"/>
  <c r="H2227" i="11"/>
  <c r="K1173" i="3"/>
  <c r="G3238" i="11"/>
  <c r="I2662" i="11"/>
  <c r="H3166" i="11"/>
  <c r="I3887" i="11"/>
  <c r="H1195" i="11"/>
  <c r="H1601" i="11"/>
  <c r="G107" i="11"/>
  <c r="F1231" i="11"/>
  <c r="F1654" i="11"/>
  <c r="J3101" i="11"/>
  <c r="K274" i="3"/>
  <c r="I3934" i="11"/>
  <c r="I2437" i="11"/>
  <c r="G425" i="11"/>
  <c r="F2299" i="11"/>
  <c r="G182" i="11"/>
  <c r="G3645" i="11"/>
  <c r="H1700" i="11"/>
  <c r="J2603" i="11"/>
  <c r="J3733" i="11"/>
  <c r="F1855" i="11"/>
  <c r="I3150" i="11"/>
  <c r="J2694" i="11"/>
  <c r="G1772" i="11"/>
  <c r="H1220" i="11"/>
  <c r="F3047" i="11"/>
  <c r="G3268" i="11"/>
  <c r="J3601" i="11"/>
  <c r="AF180" i="13"/>
  <c r="H1820" i="11"/>
  <c r="I2029" i="11"/>
  <c r="F3139" i="11"/>
  <c r="G671" i="11"/>
  <c r="BL109" i="6"/>
  <c r="I2740" i="11"/>
  <c r="H1811" i="11"/>
  <c r="I2988" i="11"/>
  <c r="H3250" i="11"/>
  <c r="G1468" i="11"/>
  <c r="H967" i="11"/>
  <c r="F1997" i="11"/>
  <c r="I3246" i="11"/>
  <c r="I3353" i="11"/>
  <c r="I2639" i="11"/>
  <c r="F3985" i="11"/>
  <c r="F3323" i="11"/>
  <c r="F3602" i="11"/>
  <c r="H2124" i="11"/>
  <c r="G3169" i="11"/>
  <c r="F2144" i="11"/>
  <c r="I2565" i="11"/>
  <c r="I3125" i="11"/>
  <c r="J3059" i="11"/>
  <c r="G2182" i="11"/>
  <c r="I3919" i="11"/>
  <c r="I388" i="11"/>
  <c r="I2617" i="11"/>
  <c r="G966" i="11"/>
  <c r="G2156" i="11"/>
  <c r="H1214" i="11"/>
  <c r="G631" i="11"/>
  <c r="Y27" i="12"/>
  <c r="F896" i="11"/>
  <c r="F2406" i="11"/>
  <c r="J2701" i="11"/>
  <c r="G584" i="11"/>
  <c r="I1876" i="11"/>
  <c r="G1273" i="11"/>
  <c r="G2459" i="11"/>
  <c r="H827" i="11"/>
  <c r="H2391" i="11"/>
  <c r="I2997" i="11"/>
  <c r="AM230" i="13"/>
  <c r="H1071" i="11"/>
  <c r="G219" i="11"/>
  <c r="F7" i="11"/>
  <c r="I2808" i="11"/>
  <c r="F1103" i="11"/>
  <c r="F1633" i="11"/>
  <c r="AE257" i="13"/>
  <c r="G3231" i="11"/>
  <c r="H1549" i="11"/>
  <c r="I2554" i="11"/>
  <c r="I2553" i="11"/>
  <c r="K131" i="3"/>
  <c r="G3255" i="11"/>
  <c r="H2660" i="11"/>
  <c r="F2677" i="11"/>
  <c r="F1911" i="11"/>
  <c r="J2978" i="11"/>
  <c r="H2876" i="11"/>
  <c r="G3377" i="11"/>
  <c r="H871" i="11"/>
  <c r="J3664" i="11"/>
  <c r="J3543" i="11"/>
  <c r="G1684" i="11"/>
  <c r="H3462" i="11"/>
  <c r="H3639" i="11"/>
  <c r="F3987" i="11"/>
  <c r="H1408" i="11"/>
  <c r="X143" i="13"/>
  <c r="H986" i="11"/>
  <c r="H196" i="11"/>
  <c r="Y14" i="12"/>
  <c r="K123" i="3"/>
  <c r="F2079" i="11"/>
  <c r="G2239" i="11"/>
  <c r="I3057" i="11"/>
  <c r="F1027" i="11"/>
  <c r="H1446" i="11"/>
  <c r="I2881" i="11"/>
  <c r="H3338" i="11"/>
  <c r="F2580" i="11"/>
  <c r="F1689" i="11"/>
  <c r="G1832" i="11"/>
  <c r="H776" i="11"/>
  <c r="G1950" i="11"/>
  <c r="H2926" i="11"/>
  <c r="H1797" i="11"/>
  <c r="I1798" i="11"/>
  <c r="G2682" i="11"/>
  <c r="H3547" i="11"/>
  <c r="K1020" i="3"/>
  <c r="G3315" i="11"/>
  <c r="F2068" i="11"/>
  <c r="I1386" i="11"/>
  <c r="G3090" i="11"/>
  <c r="G2406" i="11"/>
  <c r="H3390" i="11"/>
  <c r="I2924" i="11"/>
  <c r="J3305" i="11"/>
  <c r="G3894" i="11"/>
  <c r="G3663" i="11"/>
  <c r="J3239" i="11"/>
  <c r="F785" i="11"/>
  <c r="J3047" i="11"/>
  <c r="H2244" i="11"/>
  <c r="H1603" i="11"/>
  <c r="F3903" i="11"/>
  <c r="I2524" i="11"/>
  <c r="I3135" i="11"/>
  <c r="I1174" i="11"/>
  <c r="I3028" i="11"/>
  <c r="I2700" i="11"/>
  <c r="G2342" i="11"/>
  <c r="I2178" i="11"/>
  <c r="G1835" i="11"/>
  <c r="F1593" i="11"/>
  <c r="I3143" i="11"/>
  <c r="G2687" i="11"/>
  <c r="H3920" i="11"/>
  <c r="I744" i="11"/>
  <c r="G1490" i="11"/>
  <c r="F3111" i="11"/>
  <c r="G164" i="11"/>
  <c r="G3799" i="11"/>
  <c r="G722" i="11"/>
  <c r="F3939" i="11"/>
  <c r="G838" i="11"/>
  <c r="R8" i="12"/>
  <c r="F1224" i="11"/>
  <c r="H2913" i="11"/>
  <c r="F1074" i="11"/>
  <c r="J3775" i="11"/>
  <c r="G555" i="11"/>
  <c r="G3382" i="11"/>
  <c r="F1295" i="11"/>
  <c r="I213" i="11"/>
  <c r="F3179" i="11"/>
  <c r="J2879" i="11"/>
  <c r="J2718" i="11"/>
  <c r="I2841" i="11"/>
  <c r="I3748" i="11"/>
  <c r="H911" i="11"/>
  <c r="F77" i="11"/>
  <c r="J3529" i="11"/>
  <c r="F1827" i="11"/>
  <c r="H3343" i="11"/>
  <c r="F2288" i="11"/>
  <c r="F1019" i="11"/>
  <c r="U62" i="12"/>
  <c r="I2775" i="11"/>
  <c r="H74" i="12"/>
  <c r="G2710" i="11"/>
  <c r="I31" i="11"/>
  <c r="H2272" i="11"/>
  <c r="H1997" i="11"/>
  <c r="I172" i="11"/>
  <c r="H1487" i="11"/>
  <c r="G2105" i="11"/>
  <c r="H2770" i="11"/>
  <c r="G3798" i="11"/>
  <c r="I3175" i="11"/>
  <c r="I2498" i="11"/>
  <c r="F1831" i="11"/>
  <c r="H2449" i="11"/>
  <c r="J3745" i="11"/>
  <c r="G1672" i="11"/>
  <c r="J2959" i="11"/>
  <c r="I74" i="11"/>
  <c r="F1673" i="11"/>
  <c r="H2437" i="11"/>
  <c r="I2509" i="11"/>
  <c r="F2734" i="11"/>
  <c r="I1638" i="11"/>
  <c r="H3382" i="11"/>
  <c r="F1968" i="11"/>
  <c r="Y81" i="12"/>
  <c r="G2142" i="11"/>
  <c r="H3290" i="11"/>
  <c r="G3110" i="11"/>
  <c r="I2206" i="11"/>
  <c r="I2544" i="11"/>
  <c r="F1866" i="11"/>
  <c r="H1203" i="11"/>
  <c r="I2337" i="11"/>
  <c r="T51" i="12"/>
  <c r="I511" i="11"/>
  <c r="H3014" i="11"/>
  <c r="F1562" i="11"/>
  <c r="H2765" i="11"/>
  <c r="G178" i="11"/>
  <c r="H848" i="11"/>
  <c r="G4002" i="11"/>
  <c r="G2551" i="11"/>
  <c r="F1777" i="11"/>
  <c r="F2169" i="11"/>
  <c r="J3513" i="11"/>
  <c r="F2637" i="11"/>
  <c r="H2114" i="11"/>
  <c r="G1400" i="11"/>
  <c r="W40" i="12"/>
  <c r="H2584" i="11"/>
  <c r="F12" i="11"/>
  <c r="H1390" i="11"/>
  <c r="G1123" i="11"/>
  <c r="F3263" i="11"/>
  <c r="I742" i="11"/>
  <c r="J2822" i="11"/>
  <c r="I793" i="11"/>
  <c r="H2616" i="11"/>
  <c r="I1901" i="11"/>
  <c r="I3320" i="11"/>
  <c r="F62" i="11"/>
  <c r="E53" i="12"/>
  <c r="F1400" i="11"/>
  <c r="H2049" i="11"/>
  <c r="F36" i="11"/>
  <c r="G5" i="12"/>
  <c r="H2798" i="11"/>
  <c r="F2713" i="11"/>
  <c r="F1457" i="11"/>
  <c r="G1351" i="11"/>
  <c r="F1055" i="11"/>
  <c r="I2840" i="11"/>
  <c r="I1794" i="11"/>
  <c r="J3303" i="11"/>
  <c r="H1563" i="11"/>
  <c r="I296" i="11"/>
  <c r="G628" i="11"/>
  <c r="H1004" i="11"/>
  <c r="I2669" i="11"/>
  <c r="I2048" i="11"/>
  <c r="I2766" i="11"/>
  <c r="J2750" i="11"/>
  <c r="G1818" i="11"/>
  <c r="J3789" i="11"/>
  <c r="J3465" i="11"/>
  <c r="I73" i="11"/>
  <c r="F3183" i="11"/>
  <c r="F1434" i="11"/>
  <c r="I1143" i="11"/>
  <c r="I1972" i="11"/>
  <c r="G3819" i="11"/>
  <c r="F634" i="11"/>
  <c r="I2607" i="11"/>
  <c r="G3232" i="11"/>
  <c r="I3121" i="11"/>
  <c r="H2853" i="11"/>
  <c r="F283" i="11"/>
  <c r="F1953" i="11"/>
  <c r="I2133" i="11"/>
  <c r="G477" i="11"/>
  <c r="I2344" i="11"/>
  <c r="I3138" i="11"/>
  <c r="I2456" i="11"/>
  <c r="G2132" i="11"/>
  <c r="H2466" i="11"/>
  <c r="H1447" i="11"/>
  <c r="F1430" i="11"/>
  <c r="G1952" i="11"/>
  <c r="G3049" i="11"/>
  <c r="G2812" i="11"/>
  <c r="I1102" i="11"/>
  <c r="I3183" i="11"/>
  <c r="F3443" i="11"/>
  <c r="F2897" i="11"/>
  <c r="I2727" i="11"/>
  <c r="F2423" i="11"/>
  <c r="F2072" i="11"/>
  <c r="F1575" i="11"/>
  <c r="G1737" i="11"/>
  <c r="H611" i="11"/>
  <c r="J3212" i="11"/>
  <c r="H2109" i="11"/>
  <c r="H1659" i="11"/>
  <c r="H1238" i="11"/>
  <c r="I2388" i="11"/>
  <c r="F1132" i="11"/>
  <c r="G1114" i="11"/>
  <c r="G415" i="11"/>
  <c r="G1715" i="11"/>
  <c r="I2826" i="11"/>
  <c r="J2887" i="11"/>
  <c r="G1130" i="11"/>
  <c r="G3046" i="11"/>
  <c r="G2849" i="11"/>
  <c r="H1645" i="11"/>
  <c r="H3622" i="11"/>
  <c r="F2393" i="11"/>
  <c r="J3785" i="11"/>
  <c r="AL182" i="13"/>
  <c r="G2770" i="11"/>
  <c r="H1864" i="11"/>
  <c r="G1994" i="11"/>
  <c r="H1544" i="11"/>
  <c r="G1812" i="11"/>
  <c r="H1640" i="11"/>
  <c r="J2746" i="11"/>
  <c r="I205" i="11"/>
  <c r="G2940" i="11"/>
  <c r="H2717" i="11"/>
  <c r="H127" i="11"/>
  <c r="G1612" i="11"/>
  <c r="J3997" i="11"/>
  <c r="F1615" i="11"/>
  <c r="I1986" i="11"/>
  <c r="H2276" i="11"/>
  <c r="F2339" i="11"/>
  <c r="G637" i="11"/>
  <c r="I3167" i="11"/>
  <c r="F998" i="11"/>
  <c r="F694" i="11"/>
  <c r="F1985" i="11"/>
  <c r="F2578" i="11"/>
  <c r="AA231" i="13"/>
  <c r="I1584" i="11"/>
  <c r="F437" i="11"/>
  <c r="I1908" i="11"/>
  <c r="AF143" i="13"/>
  <c r="I176" i="11"/>
  <c r="G171" i="11"/>
  <c r="G2884" i="11"/>
  <c r="F2669" i="11"/>
  <c r="F269" i="11"/>
  <c r="F1875" i="11"/>
  <c r="F2448" i="11"/>
  <c r="H397" i="11"/>
  <c r="H3288" i="11"/>
  <c r="H825" i="11"/>
  <c r="F1518" i="11"/>
  <c r="G3901" i="11"/>
  <c r="F1579" i="11"/>
  <c r="I2316" i="11"/>
  <c r="G1207" i="11"/>
  <c r="H1353" i="11"/>
  <c r="F3365" i="11"/>
  <c r="J3869" i="11"/>
  <c r="G773" i="11"/>
  <c r="H1196" i="11"/>
  <c r="F2828" i="11"/>
  <c r="H1868" i="11"/>
  <c r="F304" i="11"/>
  <c r="G2209" i="11"/>
  <c r="F1532" i="11"/>
  <c r="AV95" i="7"/>
  <c r="G1049" i="11"/>
  <c r="G2675" i="11"/>
  <c r="G1713" i="11"/>
  <c r="G2908" i="11"/>
  <c r="G2741" i="11"/>
  <c r="F712" i="11"/>
  <c r="H1886" i="11"/>
  <c r="F825" i="11"/>
  <c r="I2283" i="11"/>
  <c r="F931" i="11"/>
  <c r="BL57" i="7"/>
  <c r="I3472" i="11"/>
  <c r="F586" i="11"/>
  <c r="F1209" i="11"/>
  <c r="G1889" i="11"/>
  <c r="F3637" i="11"/>
  <c r="H722" i="11"/>
  <c r="F1840" i="11"/>
  <c r="G1976" i="11"/>
  <c r="F2926" i="11"/>
  <c r="G1753" i="11"/>
  <c r="H1733" i="11"/>
  <c r="H3090" i="11"/>
  <c r="F86" i="11"/>
  <c r="I2597" i="11"/>
  <c r="H2918" i="11"/>
  <c r="I2113" i="11"/>
  <c r="G2732" i="11"/>
  <c r="G160" i="11"/>
  <c r="AG199" i="13"/>
  <c r="F2298" i="11"/>
  <c r="BD39" i="7"/>
  <c r="G3214" i="11"/>
  <c r="G1479" i="11"/>
  <c r="H206" i="11"/>
  <c r="Y158" i="13"/>
  <c r="F798" i="11"/>
  <c r="H1923" i="11"/>
  <c r="F1578" i="11"/>
  <c r="G1691" i="11"/>
  <c r="I1690" i="11"/>
  <c r="I1696" i="11"/>
  <c r="F733" i="11"/>
  <c r="H1774" i="11"/>
  <c r="I2189" i="11"/>
  <c r="H3527" i="11"/>
  <c r="G1519" i="11"/>
  <c r="F1813" i="11"/>
  <c r="I939" i="11"/>
  <c r="F3099" i="11"/>
  <c r="G2440" i="11"/>
  <c r="F2643" i="11"/>
  <c r="J7" i="12"/>
  <c r="F2371" i="11"/>
  <c r="Y245" i="13"/>
  <c r="I2450" i="11"/>
  <c r="G957" i="11"/>
  <c r="I441" i="11"/>
  <c r="H146" i="11"/>
  <c r="H3968" i="11"/>
  <c r="G1142" i="11"/>
  <c r="G2330" i="11"/>
  <c r="F1602" i="11"/>
  <c r="H735" i="11"/>
  <c r="F2239" i="11"/>
  <c r="H3412" i="11"/>
  <c r="F1845" i="11"/>
  <c r="H3868" i="11"/>
  <c r="I1866" i="11"/>
  <c r="G2771" i="11"/>
  <c r="I1263" i="11"/>
  <c r="G2236" i="11"/>
  <c r="F2623" i="11"/>
  <c r="L66" i="12"/>
  <c r="H2305" i="11"/>
  <c r="H2098" i="11"/>
  <c r="F2681" i="11"/>
  <c r="H2112" i="11"/>
  <c r="Z103" i="13"/>
  <c r="J3147" i="11"/>
  <c r="F2253" i="11"/>
  <c r="G535" i="11"/>
  <c r="H2713" i="11"/>
  <c r="H3688" i="11"/>
  <c r="F547" i="11"/>
  <c r="I977" i="11"/>
  <c r="F3219" i="11"/>
  <c r="H1662" i="11"/>
  <c r="J3167" i="11"/>
  <c r="H2292" i="11"/>
  <c r="I1523" i="11"/>
  <c r="G2681" i="11"/>
  <c r="I1812" i="11"/>
  <c r="I2780" i="11"/>
  <c r="G1220" i="11"/>
  <c r="I3924" i="11"/>
  <c r="H3668" i="11"/>
  <c r="I2912" i="11"/>
  <c r="G1811" i="11"/>
  <c r="I3079" i="11"/>
  <c r="I2659" i="11"/>
  <c r="I2922" i="11"/>
  <c r="H1325" i="11"/>
  <c r="F1637" i="11"/>
  <c r="G2193" i="11"/>
  <c r="F3923" i="11"/>
  <c r="G3363" i="11"/>
  <c r="I2042" i="11"/>
  <c r="F2354" i="11"/>
  <c r="F1407" i="11"/>
  <c r="I1899" i="11"/>
  <c r="H1097" i="11"/>
  <c r="F1039" i="11"/>
  <c r="G3100" i="11"/>
  <c r="G2486" i="11"/>
  <c r="J2832" i="11"/>
  <c r="G2348" i="11"/>
  <c r="G559" i="11"/>
  <c r="F1480" i="11"/>
  <c r="H2405" i="11"/>
  <c r="G2189" i="11"/>
  <c r="H1180" i="11"/>
  <c r="F1649" i="11"/>
  <c r="I2118" i="11"/>
  <c r="F1999" i="11"/>
  <c r="F1498" i="11"/>
  <c r="H3207" i="11"/>
  <c r="G3967" i="11"/>
  <c r="H3803" i="11"/>
  <c r="H1823" i="11"/>
  <c r="I2713" i="11"/>
  <c r="H3402" i="11"/>
  <c r="H499" i="11"/>
  <c r="F2664" i="11"/>
  <c r="I1249" i="11"/>
  <c r="H411" i="11"/>
  <c r="G1837" i="11"/>
  <c r="J2779" i="11"/>
  <c r="I2987" i="11"/>
  <c r="I2485" i="11"/>
  <c r="H2380" i="11"/>
  <c r="H2863" i="11"/>
  <c r="J2770" i="11"/>
  <c r="H3856" i="11"/>
  <c r="H1802" i="11"/>
  <c r="G489" i="11"/>
  <c r="J3737" i="11"/>
  <c r="G2035" i="11"/>
  <c r="F355" i="11"/>
  <c r="J2602" i="11"/>
  <c r="I2989" i="11"/>
  <c r="F2280" i="11"/>
  <c r="G3056" i="11"/>
  <c r="J2683" i="11"/>
  <c r="H1946" i="11"/>
  <c r="I3126" i="11"/>
  <c r="F1786" i="11"/>
  <c r="G2630" i="11"/>
  <c r="I2952" i="11"/>
  <c r="I1773" i="11"/>
  <c r="H2560" i="11"/>
  <c r="I192" i="11"/>
  <c r="G265" i="11"/>
  <c r="F2404" i="11"/>
  <c r="I3037" i="11"/>
  <c r="G3178" i="11"/>
  <c r="J2734" i="11"/>
  <c r="G1382" i="11"/>
  <c r="H777" i="11"/>
  <c r="G2660" i="11"/>
  <c r="H2266" i="11"/>
  <c r="H3414" i="11"/>
  <c r="X16" i="12"/>
  <c r="I1015" i="11"/>
  <c r="H2776" i="11"/>
  <c r="F970" i="11"/>
  <c r="F1556" i="11"/>
  <c r="H3067" i="11"/>
  <c r="H3112" i="11"/>
  <c r="I2026" i="11"/>
  <c r="G2466" i="11"/>
  <c r="G2444" i="11"/>
  <c r="G2583" i="11"/>
  <c r="H1120" i="11"/>
  <c r="I3670" i="11"/>
  <c r="J2956" i="11"/>
  <c r="H657" i="11"/>
  <c r="G1536" i="11"/>
  <c r="H274" i="11"/>
  <c r="AI209" i="13"/>
  <c r="H3032" i="11"/>
  <c r="H2233" i="11"/>
  <c r="G2250" i="11"/>
  <c r="H2703" i="11"/>
  <c r="F3546" i="11"/>
  <c r="F1666" i="11"/>
  <c r="H1129" i="11"/>
  <c r="G117" i="11"/>
  <c r="I3141" i="11"/>
  <c r="H2144" i="11"/>
  <c r="F1886" i="11"/>
  <c r="F2813" i="11"/>
  <c r="J2572" i="11"/>
  <c r="F381" i="11"/>
  <c r="G223" i="11"/>
  <c r="G2152" i="11"/>
  <c r="F1260" i="11"/>
  <c r="I1482" i="11"/>
  <c r="H1096" i="11"/>
  <c r="I2005" i="11"/>
  <c r="H1091" i="11"/>
  <c r="H907" i="11"/>
  <c r="F3823" i="11"/>
  <c r="F1040" i="11"/>
  <c r="F2641" i="11"/>
  <c r="H973" i="11"/>
  <c r="I1490" i="11"/>
  <c r="K492" i="3"/>
  <c r="H3018" i="11"/>
  <c r="I136" i="11"/>
  <c r="H2325" i="11"/>
  <c r="F1658" i="11"/>
  <c r="I1589" i="11"/>
  <c r="I1678" i="11"/>
  <c r="F2039" i="11"/>
  <c r="F1613" i="11"/>
  <c r="H5113" i="13"/>
  <c r="H1861" i="11"/>
  <c r="I2054" i="11"/>
  <c r="G1821" i="11"/>
  <c r="G707" i="11"/>
  <c r="F886" i="11"/>
  <c r="H257" i="11"/>
  <c r="I944" i="11"/>
  <c r="AD209" i="13"/>
  <c r="G1375" i="11"/>
  <c r="H1357" i="11"/>
  <c r="Y241" i="13"/>
  <c r="I2940" i="11"/>
  <c r="I1950" i="11"/>
  <c r="I2041" i="11"/>
  <c r="G1883" i="11"/>
  <c r="I2288" i="11"/>
  <c r="H3192" i="11"/>
  <c r="AN149" i="6"/>
  <c r="G1091" i="11"/>
  <c r="J3537" i="11"/>
  <c r="H1896" i="11"/>
  <c r="H338" i="11"/>
  <c r="G217" i="11"/>
  <c r="I448" i="11"/>
  <c r="H1892" i="11"/>
  <c r="H826" i="11"/>
  <c r="G815" i="11"/>
  <c r="G1592" i="11"/>
  <c r="I2680" i="11"/>
  <c r="F1414" i="11"/>
  <c r="H2006" i="11"/>
  <c r="I565" i="11"/>
  <c r="I2315" i="11"/>
  <c r="I14" i="11"/>
  <c r="G1663" i="11"/>
  <c r="F2602" i="11"/>
  <c r="F1120" i="11"/>
  <c r="H1209" i="11"/>
  <c r="I427" i="11"/>
  <c r="G2309" i="11"/>
  <c r="H2295" i="11"/>
  <c r="F2321" i="11"/>
  <c r="I1929" i="11"/>
  <c r="G1314" i="11"/>
  <c r="H519" i="11"/>
  <c r="I1033" i="11"/>
  <c r="H1527" i="11"/>
  <c r="I1137" i="11"/>
  <c r="F2566" i="11"/>
  <c r="H2683" i="11"/>
  <c r="F409" i="11"/>
  <c r="I180" i="11"/>
  <c r="H1428" i="11"/>
  <c r="F2891" i="11"/>
  <c r="F1418" i="11"/>
  <c r="G1763" i="11"/>
  <c r="J2618" i="11"/>
  <c r="G2286" i="11"/>
  <c r="F1166" i="11"/>
  <c r="I693" i="11"/>
  <c r="G1263" i="11"/>
  <c r="H2196" i="11"/>
  <c r="I1759" i="11"/>
  <c r="P147" i="6"/>
  <c r="G2394" i="11"/>
  <c r="G854" i="11"/>
  <c r="F552" i="11"/>
  <c r="G1739" i="11"/>
  <c r="H2139" i="11"/>
  <c r="J3977" i="11"/>
  <c r="F10" i="11"/>
  <c r="G2408" i="11"/>
  <c r="I360" i="11"/>
  <c r="H2456" i="11"/>
  <c r="I1513" i="11"/>
  <c r="G1320" i="11"/>
  <c r="G1144" i="11"/>
  <c r="F1108" i="11"/>
  <c r="I2457" i="11"/>
  <c r="H230" i="11"/>
  <c r="G2049" i="11"/>
  <c r="J2735" i="11"/>
  <c r="I969" i="11"/>
  <c r="I1930" i="11"/>
  <c r="H1470" i="11"/>
  <c r="I455" i="11"/>
  <c r="I1896" i="11"/>
  <c r="F100" i="11"/>
  <c r="F1717" i="11"/>
  <c r="H2451" i="11"/>
  <c r="H1542" i="11"/>
  <c r="G3551" i="11"/>
  <c r="G2852" i="11"/>
  <c r="H3004" i="11"/>
  <c r="F2537" i="11"/>
  <c r="G1982" i="11"/>
  <c r="I641" i="11"/>
  <c r="I640" i="11"/>
  <c r="F2990" i="11"/>
  <c r="H1255" i="11"/>
  <c r="F3209" i="11"/>
  <c r="H1853" i="11"/>
  <c r="H1672" i="11"/>
  <c r="F1469" i="11"/>
  <c r="F1926" i="11"/>
  <c r="G896" i="11"/>
  <c r="H3186" i="11"/>
  <c r="G1648" i="11"/>
  <c r="H527" i="11"/>
  <c r="I3040" i="11"/>
  <c r="I2158" i="11"/>
  <c r="G2022" i="11"/>
  <c r="J2762" i="11"/>
  <c r="H329" i="11"/>
  <c r="I279" i="11"/>
  <c r="F1860" i="11"/>
  <c r="H1197" i="11"/>
  <c r="F934" i="11"/>
  <c r="H3370" i="11"/>
  <c r="I398" i="11"/>
  <c r="H3178" i="11"/>
  <c r="I1110" i="11"/>
  <c r="I1619" i="11"/>
  <c r="F1559" i="11"/>
  <c r="F847" i="11"/>
  <c r="I3055" i="11"/>
  <c r="H205" i="11"/>
  <c r="F833" i="11"/>
  <c r="H2168" i="11"/>
  <c r="H3898" i="11"/>
  <c r="J3905" i="11"/>
  <c r="I3060" i="11"/>
  <c r="H2284" i="11"/>
  <c r="F1664" i="11"/>
  <c r="I3096" i="11"/>
  <c r="G3191" i="11"/>
  <c r="F3845" i="11"/>
  <c r="J3379" i="11"/>
  <c r="G1363" i="11"/>
  <c r="E6" i="12"/>
  <c r="I2836" i="11"/>
  <c r="I2043" i="11"/>
  <c r="F3967" i="11"/>
  <c r="G2376" i="11"/>
  <c r="F314" i="11"/>
  <c r="G859" i="11"/>
  <c r="I3404" i="11"/>
  <c r="G44" i="11"/>
  <c r="AK256" i="13"/>
  <c r="H2604" i="11"/>
  <c r="H2470" i="11"/>
  <c r="G45" i="11"/>
  <c r="F1551" i="11"/>
  <c r="G2160" i="11"/>
  <c r="H2633" i="11"/>
  <c r="J2929" i="11"/>
  <c r="H880" i="11"/>
  <c r="G1071" i="11"/>
  <c r="F1690" i="11"/>
  <c r="I3656" i="11"/>
  <c r="G1549" i="11"/>
  <c r="G1370" i="11"/>
  <c r="H53" i="11"/>
  <c r="G3826" i="11"/>
  <c r="F2082" i="11"/>
  <c r="F2816" i="11"/>
  <c r="I2139" i="11"/>
  <c r="I796" i="11"/>
  <c r="I2140" i="11"/>
  <c r="J2835" i="11"/>
  <c r="H2328" i="11"/>
  <c r="H2690" i="11"/>
  <c r="I145" i="11"/>
  <c r="H3772" i="11"/>
  <c r="G13" i="11"/>
  <c r="F1965" i="11"/>
  <c r="H2497" i="11"/>
  <c r="G2605" i="11"/>
  <c r="J3542" i="11"/>
  <c r="I2073" i="11"/>
  <c r="I375" i="11"/>
  <c r="F2618" i="11"/>
  <c r="H2156" i="11"/>
  <c r="I3056" i="11"/>
  <c r="G3754" i="11"/>
  <c r="F2686" i="11"/>
  <c r="F2610" i="11"/>
  <c r="F1484" i="11"/>
  <c r="H3603" i="11"/>
  <c r="G269" i="11"/>
  <c r="H2215" i="11"/>
  <c r="H1765" i="11"/>
  <c r="G3639" i="11"/>
  <c r="F924" i="11"/>
  <c r="I1555" i="11"/>
  <c r="F680" i="11"/>
  <c r="F1660" i="11"/>
  <c r="I117" i="11"/>
  <c r="J2725" i="11"/>
  <c r="I2052" i="11"/>
  <c r="I3039" i="11"/>
  <c r="F2752" i="11"/>
  <c r="I3794" i="11"/>
  <c r="H1731" i="11"/>
  <c r="AM169" i="13"/>
  <c r="G1949" i="11"/>
  <c r="H1935" i="11"/>
  <c r="G2247" i="11"/>
  <c r="G1167" i="11"/>
  <c r="H2146" i="11"/>
  <c r="G3011" i="11"/>
  <c r="H1427" i="11"/>
  <c r="H187" i="11"/>
  <c r="J3864" i="11"/>
  <c r="F1244" i="11"/>
  <c r="G3065" i="11"/>
  <c r="J3547" i="11"/>
  <c r="F1436" i="11"/>
  <c r="G3113" i="11"/>
  <c r="G893" i="11"/>
  <c r="I2445" i="11"/>
  <c r="H3468" i="11"/>
  <c r="H3818" i="11"/>
  <c r="I2346" i="11"/>
  <c r="J3349" i="11"/>
  <c r="F465" i="11"/>
  <c r="H1808" i="11"/>
  <c r="J3254" i="11"/>
  <c r="G1583" i="11"/>
  <c r="F1829" i="11"/>
  <c r="F1032" i="11"/>
  <c r="J2812" i="11"/>
  <c r="F2826" i="11"/>
  <c r="G175" i="11"/>
  <c r="J3765" i="11"/>
  <c r="G1688" i="11"/>
  <c r="F1384" i="11"/>
  <c r="H2152" i="11"/>
  <c r="AB227" i="13"/>
  <c r="H2027" i="11"/>
  <c r="H1907" i="11"/>
  <c r="I1893" i="11"/>
  <c r="F132" i="11"/>
  <c r="I2046" i="11"/>
  <c r="I202" i="11"/>
  <c r="J3388" i="11"/>
  <c r="F53" i="11"/>
  <c r="I1574" i="11"/>
  <c r="I184" i="11"/>
  <c r="G625" i="11"/>
  <c r="I2392" i="11"/>
  <c r="G3342" i="11"/>
  <c r="H1059" i="11"/>
  <c r="J3363" i="11"/>
  <c r="F3755" i="11"/>
  <c r="I895" i="11"/>
  <c r="H2289" i="11"/>
  <c r="F1183" i="11"/>
  <c r="F869" i="11"/>
  <c r="H117" i="11"/>
  <c r="X121" i="6"/>
  <c r="H3228" i="11"/>
  <c r="H1631" i="11"/>
  <c r="F1257" i="11"/>
  <c r="J3725" i="11"/>
  <c r="F2057" i="11"/>
  <c r="F2052" i="11"/>
  <c r="I2818" i="11"/>
  <c r="H2772" i="11"/>
  <c r="G2757" i="11"/>
  <c r="H1714" i="11"/>
  <c r="I1135" i="11"/>
  <c r="H2943" i="11"/>
  <c r="F1721" i="11"/>
  <c r="H3596" i="11"/>
  <c r="H1421" i="11"/>
  <c r="I2817" i="11"/>
  <c r="J2662" i="11"/>
  <c r="H818" i="11"/>
  <c r="H792" i="11"/>
  <c r="F698" i="11"/>
  <c r="H1536" i="11"/>
  <c r="G2608" i="11"/>
  <c r="H2808" i="11"/>
  <c r="H2500" i="11"/>
  <c r="G1016" i="11"/>
  <c r="H2387" i="11"/>
  <c r="G1596" i="11"/>
  <c r="H2739" i="11"/>
  <c r="J3151" i="11"/>
  <c r="G2259" i="11"/>
  <c r="X158" i="13"/>
  <c r="H1994" i="11"/>
  <c r="G199" i="11"/>
  <c r="AH135" i="13"/>
  <c r="H62" i="12"/>
  <c r="H3035" i="11"/>
  <c r="H29" i="12"/>
  <c r="H1385" i="11"/>
  <c r="F2369" i="11"/>
  <c r="I1431" i="11"/>
  <c r="H3094" i="11"/>
  <c r="H2535" i="11"/>
  <c r="F1631" i="11"/>
  <c r="G2179" i="11"/>
  <c r="F1836" i="11"/>
  <c r="K346" i="3"/>
  <c r="F1892" i="11"/>
  <c r="G1937" i="11"/>
  <c r="F1719" i="11"/>
  <c r="I3169" i="11"/>
  <c r="G131" i="11"/>
  <c r="F1951" i="11"/>
  <c r="AI116" i="13"/>
  <c r="I615" i="11"/>
  <c r="G2252" i="11"/>
  <c r="J2704" i="11"/>
  <c r="G1899" i="11"/>
  <c r="H2108" i="11"/>
  <c r="F918" i="11"/>
  <c r="J3813" i="11"/>
  <c r="I2880" i="11"/>
  <c r="G2441" i="11"/>
  <c r="F611" i="11"/>
  <c r="G348" i="11"/>
  <c r="F1179" i="11"/>
  <c r="I3228" i="11"/>
  <c r="I2319" i="11"/>
  <c r="G2339" i="11"/>
  <c r="I367" i="11"/>
  <c r="H824" i="11"/>
  <c r="H2912" i="11"/>
  <c r="I2650" i="11"/>
  <c r="I403" i="11"/>
  <c r="H135" i="6"/>
  <c r="H2729" i="11"/>
  <c r="G3052" i="11"/>
  <c r="H1259" i="11"/>
  <c r="H2059" i="11"/>
  <c r="F1404" i="11"/>
  <c r="H3676" i="11"/>
  <c r="F530" i="11"/>
  <c r="AD138" i="13"/>
  <c r="H1909" i="11"/>
  <c r="H1362" i="11"/>
  <c r="E7" i="12"/>
  <c r="J3001" i="11"/>
  <c r="I3391" i="11"/>
  <c r="H2402" i="11"/>
  <c r="G1608" i="11"/>
  <c r="F1943" i="11"/>
  <c r="F45" i="12"/>
  <c r="G2453" i="11"/>
  <c r="I2305" i="11"/>
  <c r="H3328" i="11"/>
  <c r="F2234" i="11"/>
  <c r="F1580" i="11"/>
  <c r="H903" i="11"/>
  <c r="G55" i="12"/>
  <c r="G1537" i="11"/>
  <c r="F2070" i="11"/>
  <c r="I243" i="11"/>
  <c r="H2514" i="11"/>
  <c r="I1952" i="11"/>
  <c r="J2949" i="11"/>
  <c r="I1969" i="11"/>
  <c r="H386" i="11"/>
  <c r="I3955" i="11"/>
  <c r="H972" i="11"/>
  <c r="I1686" i="11"/>
  <c r="F2949" i="11"/>
  <c r="I650" i="11"/>
  <c r="I3910" i="11"/>
  <c r="J2629" i="11"/>
  <c r="H1626" i="11"/>
  <c r="I2411" i="11"/>
  <c r="I2308" i="11"/>
  <c r="I2660" i="11"/>
  <c r="I1998" i="11"/>
  <c r="Y163" i="13"/>
  <c r="H1921" i="11"/>
  <c r="J3189" i="11"/>
  <c r="I2941" i="11"/>
  <c r="I2569" i="11"/>
  <c r="F3311" i="11"/>
  <c r="F1797" i="11"/>
  <c r="F2251" i="11"/>
  <c r="V9" i="12"/>
  <c r="H1920" i="11"/>
  <c r="I1863" i="11"/>
  <c r="I449" i="11"/>
  <c r="I197" i="11"/>
  <c r="H1507" i="11"/>
  <c r="I2183" i="11"/>
  <c r="H1951" i="11"/>
  <c r="H2353" i="11"/>
  <c r="J3149" i="11"/>
  <c r="G1328" i="11"/>
  <c r="I3206" i="11"/>
  <c r="G2937" i="11"/>
  <c r="G2357" i="11"/>
  <c r="J2865" i="11"/>
  <c r="AJ211" i="13"/>
  <c r="I1795" i="11"/>
  <c r="J2578" i="11"/>
  <c r="F1376" i="11"/>
  <c r="I333" i="11"/>
  <c r="H1175" i="11"/>
  <c r="F2309" i="11"/>
  <c r="H2640" i="11"/>
  <c r="G771" i="11"/>
  <c r="H1995" i="11"/>
  <c r="H2712" i="11"/>
  <c r="H2160" i="11"/>
  <c r="F627" i="11"/>
  <c r="F3519" i="11"/>
  <c r="H3788" i="11"/>
  <c r="F1929" i="11"/>
  <c r="F701" i="11"/>
  <c r="H2123" i="11"/>
  <c r="H689" i="11"/>
  <c r="J2898" i="11"/>
  <c r="F2156" i="11"/>
  <c r="AD73" i="13"/>
  <c r="F2607" i="11"/>
  <c r="G2767" i="11"/>
  <c r="I607" i="11"/>
  <c r="F3221" i="11"/>
  <c r="J3848" i="11"/>
  <c r="G1512" i="11"/>
  <c r="Z257" i="13"/>
  <c r="G2982" i="11"/>
  <c r="AL134" i="13"/>
  <c r="H135" i="11"/>
  <c r="F1569" i="11"/>
  <c r="I1821" i="11"/>
  <c r="H2075" i="11"/>
  <c r="H79" i="11"/>
  <c r="I2657" i="11"/>
  <c r="F1791" i="11"/>
  <c r="I2559" i="11"/>
  <c r="AN148" i="6"/>
  <c r="F268" i="11"/>
  <c r="G346" i="11"/>
  <c r="H1833" i="11"/>
  <c r="G2758" i="11"/>
  <c r="H2453" i="11"/>
  <c r="H119" i="11"/>
  <c r="H1996" i="11"/>
  <c r="H1283" i="11"/>
  <c r="F2509" i="11"/>
  <c r="H3828" i="11"/>
  <c r="F2844" i="11"/>
  <c r="I2289" i="11"/>
  <c r="I1568" i="11"/>
  <c r="I1822" i="11"/>
  <c r="I423" i="11"/>
  <c r="H3156" i="11"/>
  <c r="H2696" i="11"/>
  <c r="F1591" i="11"/>
  <c r="H1587" i="11"/>
  <c r="I928" i="11"/>
  <c r="AJ12" i="13"/>
  <c r="I2090" i="11"/>
  <c r="H2392" i="11"/>
  <c r="I2168" i="11"/>
  <c r="H490" i="11"/>
  <c r="F1872" i="11"/>
  <c r="G1716" i="11"/>
  <c r="K146" i="3"/>
  <c r="G434" i="11"/>
  <c r="F1741" i="11"/>
  <c r="G2625" i="11"/>
  <c r="H1035" i="11"/>
  <c r="I3763" i="11"/>
  <c r="H2208" i="11"/>
  <c r="F1351" i="11"/>
  <c r="I2132" i="11"/>
  <c r="AV85" i="7"/>
  <c r="H937" i="11"/>
  <c r="G2114" i="11"/>
  <c r="I2069" i="11"/>
  <c r="F1915" i="11"/>
  <c r="I2241" i="11"/>
  <c r="H1048" i="11"/>
  <c r="H2315" i="11"/>
  <c r="I505" i="11"/>
  <c r="G39" i="11"/>
  <c r="G1170" i="11"/>
  <c r="AV162" i="7"/>
  <c r="F1536" i="11"/>
  <c r="F2796" i="11"/>
  <c r="F1758" i="11"/>
  <c r="I3045" i="11"/>
  <c r="J3373" i="11"/>
  <c r="H885" i="11"/>
  <c r="H919" i="11"/>
  <c r="F194" i="11"/>
  <c r="G1235" i="11"/>
  <c r="AI167" i="13"/>
  <c r="F405" i="11"/>
  <c r="H713" i="11"/>
  <c r="J2908" i="11"/>
  <c r="H3633" i="11"/>
  <c r="H3652" i="11"/>
  <c r="I2625" i="11"/>
  <c r="F2231" i="11"/>
  <c r="H2095" i="11"/>
  <c r="H3326" i="11"/>
  <c r="AC100" i="13"/>
  <c r="G1947" i="11"/>
  <c r="I1668" i="11"/>
  <c r="H1359" i="11"/>
  <c r="H314" i="11"/>
  <c r="F324" i="11"/>
  <c r="H1136" i="11"/>
  <c r="F3283" i="11"/>
  <c r="F2630" i="11"/>
  <c r="F1115" i="11"/>
  <c r="H2663" i="11"/>
  <c r="I3555" i="11"/>
  <c r="H2395" i="11"/>
  <c r="F1794" i="11"/>
  <c r="G2537" i="11"/>
  <c r="F3528" i="11"/>
  <c r="F1731" i="11"/>
  <c r="H48" i="12"/>
  <c r="I1566" i="11"/>
  <c r="H1798" i="11"/>
  <c r="J3181" i="11"/>
  <c r="H1616" i="11"/>
  <c r="H3839" i="11"/>
  <c r="J3881" i="11"/>
  <c r="G2594" i="11"/>
  <c r="G1234" i="11"/>
  <c r="H1571" i="11"/>
  <c r="F1701" i="11"/>
  <c r="G1668" i="11"/>
  <c r="J2677" i="11"/>
  <c r="G3284" i="11"/>
  <c r="F92" i="12"/>
  <c r="H1985" i="11"/>
  <c r="I2983" i="11"/>
  <c r="F2703" i="11"/>
  <c r="G3391" i="11"/>
  <c r="H1058" i="11"/>
  <c r="G795" i="11"/>
  <c r="I1665" i="11"/>
  <c r="H1491" i="11"/>
  <c r="I309" i="11"/>
  <c r="H2013" i="11"/>
  <c r="F2771" i="11"/>
  <c r="I466" i="11"/>
  <c r="G2448" i="11"/>
  <c r="F1377" i="11"/>
  <c r="J3564" i="11"/>
  <c r="F3353" i="11"/>
  <c r="H1243" i="11"/>
  <c r="I1329" i="11"/>
  <c r="H2974" i="11"/>
  <c r="F1799" i="11"/>
  <c r="H1513" i="11"/>
  <c r="H3696" i="11"/>
  <c r="G3159" i="11"/>
  <c r="F2676" i="11"/>
  <c r="F3346" i="11"/>
  <c r="F1357" i="11"/>
  <c r="G1344" i="11"/>
  <c r="J2708" i="11"/>
  <c r="I2802" i="11"/>
  <c r="I1922" i="11"/>
  <c r="G902" i="11"/>
  <c r="H1029" i="11"/>
  <c r="H2092" i="11"/>
  <c r="J3929" i="11"/>
  <c r="I2304" i="11"/>
  <c r="G2880" i="11"/>
  <c r="F1944" i="11"/>
  <c r="I2981" i="11"/>
  <c r="I1849" i="11"/>
  <c r="J2736" i="11"/>
  <c r="F1801" i="11"/>
  <c r="F1364" i="11"/>
  <c r="G2082" i="11"/>
  <c r="F1386" i="11"/>
  <c r="J3021" i="11"/>
  <c r="H154" i="11"/>
  <c r="J3271" i="11"/>
  <c r="G2634" i="11"/>
  <c r="I951" i="11"/>
  <c r="F2552" i="11"/>
  <c r="H1826" i="11"/>
  <c r="J3107" i="11"/>
  <c r="F2128" i="11"/>
  <c r="H3896" i="11"/>
  <c r="H2031" i="11"/>
  <c r="F278" i="11"/>
  <c r="G2026" i="11"/>
  <c r="J3821" i="11"/>
  <c r="I1815" i="11"/>
  <c r="H1410" i="11"/>
  <c r="I2895" i="11"/>
  <c r="G1239" i="11"/>
  <c r="H2423" i="11"/>
  <c r="G2500" i="11"/>
  <c r="AB248" i="13"/>
  <c r="F1646" i="11"/>
  <c r="K1121" i="3"/>
  <c r="F3125" i="11"/>
  <c r="G2316" i="11"/>
  <c r="I2651" i="11"/>
  <c r="I2280" i="11"/>
  <c r="H1237" i="11"/>
  <c r="G505" i="11"/>
  <c r="F2170" i="11"/>
  <c r="I1970" i="11"/>
  <c r="G1084" i="11"/>
  <c r="F1510" i="11"/>
  <c r="I2501" i="11"/>
  <c r="I3236" i="11"/>
  <c r="H1702" i="11"/>
  <c r="H3391" i="11"/>
  <c r="J2961" i="11"/>
  <c r="G1437" i="11"/>
  <c r="G2857" i="11"/>
  <c r="G1110" i="11"/>
  <c r="I334" i="11"/>
  <c r="I2371" i="11"/>
  <c r="G1026" i="11"/>
  <c r="J2658" i="11"/>
  <c r="F1624" i="11"/>
  <c r="I1834" i="11"/>
  <c r="G1035" i="11"/>
  <c r="F826" i="11"/>
  <c r="F3835" i="11"/>
  <c r="H169" i="11"/>
  <c r="G2195" i="11"/>
  <c r="AK232" i="13"/>
  <c r="H679" i="11"/>
  <c r="I1244" i="11"/>
  <c r="F890" i="11"/>
  <c r="H220" i="11"/>
  <c r="F1110" i="11"/>
  <c r="F2702" i="11"/>
  <c r="G3162" i="11"/>
  <c r="K298" i="3"/>
  <c r="J2774" i="11"/>
  <c r="I605" i="11"/>
  <c r="G2455" i="11"/>
  <c r="I520" i="11"/>
  <c r="F361" i="11"/>
  <c r="I1846" i="11"/>
  <c r="J2811" i="11"/>
  <c r="F1097" i="11"/>
  <c r="F3739" i="11"/>
  <c r="F2724" i="11"/>
  <c r="G1789" i="11"/>
  <c r="F3470" i="11"/>
  <c r="AC191" i="13"/>
  <c r="G2569" i="11"/>
  <c r="I2538" i="11"/>
  <c r="G526" i="11"/>
  <c r="I1333" i="11"/>
  <c r="G3112" i="11"/>
  <c r="I452" i="11"/>
  <c r="H3000" i="11"/>
  <c r="F3023" i="11"/>
  <c r="J3951" i="11"/>
  <c r="H2655" i="11"/>
  <c r="I1191" i="11"/>
  <c r="F1361" i="11"/>
  <c r="G2378" i="11"/>
  <c r="I2849" i="11"/>
  <c r="I2290" i="11"/>
  <c r="H3980" i="11"/>
  <c r="H1084" i="11"/>
  <c r="F1982" i="11"/>
  <c r="H1094" i="11"/>
  <c r="G619" i="11"/>
  <c r="F1292" i="11"/>
  <c r="H2817" i="11"/>
  <c r="F1402" i="11"/>
  <c r="F3303" i="11"/>
  <c r="H2209" i="11"/>
  <c r="H3162" i="11"/>
  <c r="I3560" i="11"/>
  <c r="F1818" i="11"/>
  <c r="F1730" i="11"/>
  <c r="H2789" i="11"/>
  <c r="F991" i="11"/>
  <c r="G1636" i="11"/>
  <c r="G837" i="11"/>
  <c r="F1754" i="11"/>
  <c r="H1599" i="11"/>
  <c r="G2248" i="11"/>
  <c r="F3106" i="11"/>
  <c r="H2183" i="11"/>
  <c r="I2455" i="11"/>
  <c r="H1725" i="11"/>
  <c r="X164" i="7"/>
  <c r="G3230" i="11"/>
  <c r="H719" i="11"/>
  <c r="I163" i="11"/>
  <c r="I1807" i="11"/>
  <c r="I1583" i="11"/>
  <c r="G2755" i="11"/>
  <c r="F146" i="11"/>
  <c r="G143" i="11"/>
  <c r="F2145" i="11"/>
  <c r="I152" i="11"/>
  <c r="I2435" i="11"/>
  <c r="I957" i="11"/>
  <c r="F1610" i="11"/>
  <c r="I2109" i="11"/>
  <c r="I2502" i="11"/>
  <c r="AF47" i="6"/>
  <c r="F535" i="11"/>
  <c r="H10" i="11"/>
  <c r="G2399" i="11"/>
  <c r="I621" i="11"/>
  <c r="H2894" i="11"/>
  <c r="I2294" i="11"/>
  <c r="G3294" i="11"/>
  <c r="F106" i="11"/>
  <c r="I2548" i="11"/>
  <c r="F1320" i="11"/>
  <c r="G967" i="11"/>
  <c r="F967" i="11"/>
  <c r="F538" i="11"/>
  <c r="I2810" i="11"/>
  <c r="I1766" i="11"/>
  <c r="G1710" i="11"/>
  <c r="G1340" i="11"/>
  <c r="G2553" i="11"/>
  <c r="I486" i="11"/>
  <c r="H1541" i="11"/>
  <c r="G1464" i="11"/>
  <c r="H1575" i="11"/>
  <c r="G66" i="11"/>
  <c r="F1007" i="11"/>
  <c r="G2745" i="11"/>
  <c r="F1856" i="11"/>
  <c r="I2152" i="11"/>
  <c r="F2861" i="11"/>
  <c r="H3664" i="11"/>
  <c r="F1564" i="11"/>
  <c r="I90" i="11"/>
  <c r="F2885" i="11"/>
  <c r="I1646" i="11"/>
  <c r="F185" i="11"/>
  <c r="I1405" i="11"/>
  <c r="F1133" i="11"/>
  <c r="I1774" i="11"/>
  <c r="G963" i="11"/>
  <c r="H2665" i="11"/>
  <c r="I1458" i="11"/>
  <c r="G684" i="11"/>
  <c r="F960" i="11"/>
  <c r="G2636" i="11"/>
  <c r="F1432" i="11"/>
  <c r="F2507" i="11"/>
  <c r="G1387" i="11"/>
  <c r="F1592" i="11"/>
  <c r="I1715" i="11"/>
  <c r="H1286" i="11"/>
  <c r="G394" i="11"/>
  <c r="F2211" i="11"/>
  <c r="J3163" i="11"/>
  <c r="G2796" i="11"/>
  <c r="I3036" i="11"/>
  <c r="H1184" i="11"/>
  <c r="J3095" i="11"/>
  <c r="H2025" i="11"/>
  <c r="H518" i="11"/>
  <c r="I2508" i="11"/>
  <c r="I2733" i="11"/>
  <c r="J3589" i="11"/>
  <c r="F2794" i="11"/>
  <c r="I3547" i="11"/>
  <c r="J3849" i="11"/>
  <c r="AG187" i="13"/>
  <c r="J3635" i="11"/>
  <c r="AK199" i="13"/>
  <c r="E51" i="12"/>
  <c r="G3067" i="11"/>
  <c r="H2202" i="11"/>
  <c r="G1593" i="11"/>
  <c r="F1867" i="11"/>
  <c r="F186" i="11"/>
  <c r="I12" i="12"/>
  <c r="G2926" i="11"/>
  <c r="G137" i="11"/>
  <c r="G2887" i="11"/>
  <c r="I1298" i="11"/>
  <c r="G2754" i="11"/>
  <c r="H3262" i="11"/>
  <c r="F2506" i="11"/>
  <c r="G3125" i="11"/>
  <c r="I3179" i="11"/>
  <c r="H1694" i="11"/>
  <c r="H1436" i="11"/>
  <c r="F1712" i="11"/>
  <c r="G2575" i="11"/>
  <c r="F3964" i="11"/>
  <c r="G1433" i="11"/>
  <c r="F2687" i="11"/>
  <c r="F3394" i="11"/>
  <c r="F3298" i="11"/>
  <c r="G25" i="11"/>
  <c r="I1874" i="11"/>
  <c r="J3253" i="11"/>
  <c r="G3042" i="11"/>
  <c r="F1152" i="11"/>
  <c r="H315" i="11"/>
  <c r="I1960" i="11"/>
  <c r="G2270" i="11"/>
  <c r="G2398" i="11"/>
  <c r="H3431" i="11"/>
  <c r="G70" i="12"/>
  <c r="F2738" i="11"/>
  <c r="F1918" i="11"/>
  <c r="G977" i="11"/>
  <c r="G3198" i="11"/>
  <c r="I2237" i="11"/>
  <c r="I2006" i="11"/>
  <c r="G1379" i="11"/>
  <c r="G118" i="11"/>
  <c r="I2503" i="11"/>
  <c r="H2861" i="11"/>
  <c r="F264" i="11"/>
  <c r="I1788" i="11"/>
  <c r="G2110" i="11"/>
  <c r="I396" i="11"/>
  <c r="I137" i="11"/>
  <c r="G201" i="11"/>
  <c r="F2762" i="11"/>
  <c r="I2251" i="11"/>
  <c r="G2217" i="11"/>
  <c r="I2258" i="11"/>
  <c r="I958" i="11"/>
  <c r="G990" i="11"/>
  <c r="BL83" i="6"/>
  <c r="G566" i="11"/>
  <c r="H3278" i="11"/>
  <c r="F3313" i="11"/>
  <c r="F308" i="11"/>
  <c r="G119" i="11"/>
  <c r="F1353" i="11"/>
  <c r="F3611" i="11"/>
  <c r="I1534" i="11"/>
  <c r="H2869" i="11"/>
  <c r="I2037" i="11"/>
  <c r="H1017" i="11"/>
  <c r="F3795" i="11"/>
  <c r="H2436" i="11"/>
  <c r="H2333" i="11"/>
  <c r="F1501" i="11"/>
  <c r="J3178" i="11"/>
  <c r="I474" i="11"/>
  <c r="H1610" i="11"/>
  <c r="H3118" i="11"/>
  <c r="F1450" i="11"/>
  <c r="H97" i="11"/>
  <c r="I809" i="11"/>
  <c r="G1894" i="11"/>
  <c r="I2084" i="11"/>
  <c r="F2188" i="11"/>
  <c r="H1784" i="11"/>
  <c r="H920" i="11"/>
  <c r="I2513" i="11"/>
  <c r="J3421" i="11"/>
  <c r="F2391" i="11"/>
  <c r="F3955" i="11"/>
  <c r="AN107" i="6"/>
  <c r="F387" i="11"/>
  <c r="G1591" i="11"/>
  <c r="F1669" i="11"/>
  <c r="G699" i="11"/>
  <c r="H2504" i="11"/>
  <c r="I848" i="11"/>
  <c r="F1847" i="11"/>
  <c r="I3153" i="11"/>
  <c r="I2688" i="11"/>
  <c r="F1445" i="11"/>
  <c r="I1617" i="11"/>
  <c r="J3229" i="11"/>
  <c r="G543" i="11"/>
  <c r="BL16" i="7"/>
  <c r="F2116" i="11"/>
  <c r="H1914" i="11"/>
  <c r="H113" i="11"/>
  <c r="I453" i="11"/>
  <c r="F2462" i="11"/>
  <c r="G2141" i="11"/>
  <c r="I900" i="11"/>
  <c r="G3033" i="11"/>
  <c r="F2262" i="11"/>
  <c r="F2519" i="11"/>
  <c r="H3777" i="11"/>
  <c r="I2039" i="11"/>
  <c r="I2979" i="11"/>
  <c r="F376" i="11"/>
  <c r="H1551" i="11"/>
  <c r="H841" i="11"/>
  <c r="J3454" i="11"/>
  <c r="I1004" i="11"/>
  <c r="H1337" i="11"/>
  <c r="F161" i="11"/>
  <c r="G723" i="11"/>
  <c r="I1557" i="11"/>
  <c r="G1719" i="11"/>
  <c r="H2310" i="11"/>
  <c r="F3087" i="11"/>
  <c r="J2674" i="11"/>
  <c r="I1434" i="11"/>
  <c r="H1974" i="11"/>
  <c r="G1554" i="11"/>
  <c r="H222" i="11"/>
  <c r="I1919" i="11"/>
  <c r="I1116" i="11"/>
  <c r="G1827" i="11"/>
  <c r="G547" i="11"/>
  <c r="G1815" i="11"/>
  <c r="I1793" i="11"/>
  <c r="H1740" i="11"/>
  <c r="F3603" i="11"/>
  <c r="F1106" i="11"/>
  <c r="G2628" i="11"/>
  <c r="I464" i="11"/>
  <c r="G1216" i="11"/>
  <c r="I2999" i="11"/>
  <c r="I3775" i="11"/>
  <c r="H2130" i="11"/>
  <c r="I2885" i="11"/>
  <c r="H1511" i="11"/>
  <c r="G2539" i="11"/>
  <c r="F3257" i="11"/>
  <c r="G95" i="11"/>
  <c r="J3249" i="11"/>
  <c r="I3255" i="11"/>
  <c r="G410" i="11"/>
  <c r="F1114" i="11"/>
  <c r="F2264" i="11"/>
  <c r="AG257" i="13"/>
  <c r="H2181" i="11"/>
  <c r="H1691" i="11"/>
  <c r="F1081" i="11"/>
  <c r="AB76" i="13" s="1"/>
  <c r="H808" i="11"/>
  <c r="F1262" i="11"/>
  <c r="H3678" i="11"/>
  <c r="I2202" i="11"/>
  <c r="G2915" i="11"/>
  <c r="F238" i="11"/>
  <c r="F2356" i="11"/>
  <c r="F1822" i="11"/>
  <c r="I1057" i="11"/>
  <c r="I2324" i="11"/>
  <c r="H2526" i="11"/>
  <c r="L9" i="12"/>
  <c r="H2023" i="11"/>
  <c r="H1384" i="11"/>
  <c r="H816" i="11"/>
  <c r="I2460" i="11"/>
  <c r="H3471" i="11"/>
  <c r="H1433" i="11"/>
  <c r="G2775" i="11"/>
  <c r="F1686" i="11"/>
  <c r="I3948" i="11"/>
  <c r="F3347" i="11"/>
  <c r="H1957" i="11"/>
  <c r="H3450" i="11"/>
  <c r="H2141" i="11"/>
  <c r="I1597" i="11"/>
  <c r="F1258" i="11"/>
  <c r="G1327" i="11"/>
  <c r="I993" i="11"/>
  <c r="AD3" i="13"/>
  <c r="H1285" i="11"/>
  <c r="AV101" i="6"/>
  <c r="Y5" i="12"/>
  <c r="H1499" i="11"/>
  <c r="I2683" i="11"/>
  <c r="H1630" i="11"/>
  <c r="I1942" i="11"/>
  <c r="F1090" i="11"/>
  <c r="I1113" i="11"/>
  <c r="H2338" i="11"/>
  <c r="I728" i="11"/>
  <c r="Y137" i="13"/>
  <c r="I2205" i="11"/>
  <c r="F3095" i="11"/>
  <c r="G668" i="11"/>
  <c r="F2616" i="11"/>
  <c r="H811" i="11"/>
  <c r="I2298" i="11"/>
  <c r="I1909" i="11"/>
  <c r="H3056" i="11"/>
  <c r="H2489" i="11"/>
  <c r="I3016" i="11"/>
  <c r="G1048" i="11"/>
  <c r="I651" i="11"/>
  <c r="F227" i="11"/>
  <c r="AV12" i="7"/>
  <c r="I364" i="11"/>
  <c r="G1294" i="11"/>
  <c r="G3258" i="11"/>
  <c r="H346" i="11"/>
  <c r="I1483" i="11"/>
  <c r="F2119" i="11"/>
  <c r="H1443" i="11"/>
  <c r="G2271" i="11"/>
  <c r="H3400" i="11"/>
  <c r="F1423" i="11"/>
  <c r="F2189" i="11"/>
  <c r="G3803" i="11"/>
  <c r="F462" i="11"/>
  <c r="F22" i="11"/>
  <c r="G3055" i="11"/>
  <c r="F702" i="11"/>
  <c r="H1576" i="11"/>
  <c r="F291" i="11"/>
  <c r="H1713" i="11"/>
  <c r="F3931" i="11"/>
  <c r="K388" i="3"/>
  <c r="J2867" i="11"/>
  <c r="I1330" i="11"/>
  <c r="G824" i="11"/>
  <c r="F1919" i="11"/>
  <c r="H214" i="11"/>
  <c r="I2209" i="11"/>
  <c r="F3077" i="11"/>
  <c r="F897" i="11"/>
  <c r="J2979" i="11"/>
  <c r="H2149" i="11"/>
  <c r="H2603" i="11"/>
  <c r="H3106" i="11"/>
  <c r="F3185" i="11"/>
  <c r="F1136" i="11"/>
  <c r="G2188" i="11"/>
  <c r="F1830" i="11"/>
  <c r="H1024" i="11"/>
  <c r="F1323" i="11"/>
  <c r="F3631" i="11"/>
  <c r="G1355" i="11"/>
  <c r="H1227" i="11"/>
  <c r="H2877" i="11"/>
  <c r="H225" i="11"/>
  <c r="F846" i="11"/>
  <c r="H1188" i="11"/>
  <c r="G474" i="11"/>
  <c r="I3281" i="11"/>
  <c r="H1726" i="11"/>
  <c r="G3202" i="11"/>
  <c r="G1745" i="11"/>
  <c r="I1921" i="11"/>
  <c r="I1501" i="11"/>
  <c r="I492" i="11"/>
  <c r="G3185" i="11"/>
  <c r="I2034" i="11"/>
  <c r="H2845" i="11"/>
  <c r="F1403" i="11"/>
  <c r="H3624" i="11"/>
  <c r="F1561" i="11"/>
  <c r="H1435" i="11"/>
  <c r="G2520" i="11"/>
  <c r="F1969" i="11"/>
  <c r="G2789" i="11"/>
  <c r="G1934" i="11"/>
  <c r="H2101" i="11"/>
  <c r="G1383" i="11"/>
  <c r="I2728" i="11"/>
  <c r="AB61" i="13"/>
  <c r="H2930" i="11"/>
  <c r="Z243" i="13"/>
  <c r="I1800" i="11"/>
  <c r="I2128" i="11"/>
  <c r="I1328" i="11"/>
  <c r="F1959" i="11"/>
  <c r="H845" i="11"/>
  <c r="H1522" i="11"/>
  <c r="I2741" i="11"/>
  <c r="H1718" i="11"/>
  <c r="K477" i="3"/>
  <c r="G2065" i="11"/>
  <c r="I1777" i="11"/>
  <c r="G954" i="11"/>
  <c r="I516" i="11"/>
  <c r="H3840" i="11"/>
  <c r="F1092" i="11"/>
  <c r="F27" i="11"/>
  <c r="G1584" i="11"/>
  <c r="F1981" i="11"/>
  <c r="I1784" i="11"/>
  <c r="I3494" i="11"/>
  <c r="F70" i="11"/>
  <c r="I2248" i="11"/>
  <c r="I2563" i="11"/>
  <c r="H2259" i="11"/>
  <c r="G1742" i="11"/>
  <c r="H2618" i="11"/>
  <c r="I1974" i="11"/>
  <c r="F1297" i="11"/>
  <c r="H1150" i="11"/>
  <c r="I611" i="11"/>
  <c r="F496" i="11"/>
  <c r="H3020" i="11"/>
  <c r="F2375" i="11"/>
  <c r="G2981" i="11"/>
  <c r="H559" i="11"/>
  <c r="I1255" i="11"/>
  <c r="J3040" i="11"/>
  <c r="I2504" i="11"/>
  <c r="I2238" i="11"/>
  <c r="G2800" i="11"/>
  <c r="G1909" i="11"/>
  <c r="G2830" i="11"/>
  <c r="H802" i="11"/>
  <c r="K1118" i="3"/>
  <c r="F3189" i="11"/>
  <c r="F2272" i="11"/>
  <c r="I3103" i="11"/>
  <c r="G241" i="11"/>
  <c r="H3601" i="11"/>
  <c r="H1450" i="11"/>
  <c r="H1520" i="11"/>
  <c r="AH155" i="13"/>
  <c r="I2391" i="11"/>
  <c r="H2117" i="11"/>
  <c r="F1897" i="11"/>
  <c r="G1287" i="11"/>
  <c r="H2341" i="11"/>
  <c r="G3157" i="11"/>
  <c r="G802" i="11"/>
  <c r="G1967" i="11"/>
  <c r="G173" i="11"/>
  <c r="F491" i="11"/>
  <c r="G2549" i="11"/>
  <c r="F403" i="11"/>
  <c r="H761" i="11"/>
  <c r="F1665" i="11"/>
  <c r="F150" i="11"/>
  <c r="F651" i="11"/>
  <c r="H1845" i="11"/>
  <c r="F1771" i="11"/>
  <c r="I3178" i="11"/>
  <c r="F177" i="11"/>
  <c r="I2492" i="11"/>
  <c r="G1274" i="11"/>
  <c r="AM181" i="13"/>
  <c r="F2457" i="11"/>
  <c r="J3773" i="11"/>
  <c r="AN97" i="7"/>
  <c r="AJ106" i="13"/>
  <c r="G121" i="11"/>
  <c r="I264" i="11"/>
  <c r="H2220" i="11"/>
  <c r="H688" i="11"/>
  <c r="F3011" i="11"/>
  <c r="I1637" i="11"/>
  <c r="X52" i="7"/>
  <c r="J2817" i="11"/>
  <c r="G1413" i="11"/>
  <c r="H177" i="11"/>
  <c r="I685" i="11"/>
  <c r="G2869" i="11"/>
  <c r="H620" i="11"/>
  <c r="H2131" i="11"/>
  <c r="I318" i="11"/>
  <c r="F1699" i="11"/>
  <c r="Y222" i="13"/>
  <c r="F3383" i="11"/>
  <c r="AE231" i="13"/>
  <c r="J3985" i="11"/>
  <c r="AN34" i="6"/>
  <c r="I2125" i="11"/>
  <c r="I2443" i="11"/>
  <c r="F1781" i="11"/>
  <c r="F2591" i="11"/>
  <c r="AF35" i="6"/>
  <c r="G919" i="11"/>
  <c r="H3735" i="11"/>
  <c r="I3422" i="11"/>
  <c r="G2078" i="11"/>
  <c r="F1495" i="11"/>
  <c r="H371" i="11"/>
  <c r="I2253" i="11"/>
  <c r="I747" i="11"/>
  <c r="H3820" i="11"/>
  <c r="F1839" i="11"/>
  <c r="I1703" i="11"/>
  <c r="F823" i="11"/>
  <c r="J2712" i="11"/>
  <c r="F1455" i="11"/>
  <c r="H2298" i="11"/>
  <c r="J3161" i="11"/>
  <c r="H1828" i="11"/>
  <c r="I68" i="11"/>
  <c r="H2860" i="11"/>
  <c r="G7" i="11"/>
  <c r="AV118" i="7"/>
  <c r="AN134" i="6"/>
  <c r="G2990" i="11"/>
  <c r="F3255" i="11"/>
  <c r="F2102" i="11"/>
  <c r="I3343" i="11"/>
  <c r="J3109" i="11"/>
  <c r="G2301" i="11"/>
  <c r="H1564" i="11"/>
  <c r="G551" i="11"/>
  <c r="I2772" i="11"/>
  <c r="F1303" i="11"/>
  <c r="F2659" i="11"/>
  <c r="I2091" i="11"/>
  <c r="F3991" i="11"/>
  <c r="F1909" i="11"/>
  <c r="H2867" i="11"/>
  <c r="G244" i="11"/>
  <c r="AM139" i="13"/>
  <c r="I2653" i="11"/>
  <c r="H3953" i="11"/>
  <c r="F2334" i="11"/>
  <c r="I2843" i="11"/>
  <c r="G3248" i="11"/>
  <c r="J2671" i="11"/>
  <c r="G2638" i="11"/>
  <c r="F1158" i="11"/>
  <c r="I3012" i="11"/>
  <c r="J2695" i="11"/>
  <c r="H170" i="11"/>
  <c r="H2465" i="11"/>
  <c r="F2523" i="11"/>
  <c r="X228" i="13"/>
  <c r="I1552" i="11"/>
  <c r="I1563" i="11"/>
  <c r="F3261" i="11"/>
  <c r="I2093" i="11"/>
  <c r="I1934" i="11"/>
  <c r="H2484" i="11"/>
  <c r="H2459" i="11"/>
  <c r="H1157" i="11"/>
  <c r="F3587" i="11"/>
  <c r="G2192" i="11"/>
  <c r="G604" i="11"/>
  <c r="F2034" i="11"/>
  <c r="H3704" i="11"/>
  <c r="H1987" i="11"/>
  <c r="H1509" i="11"/>
  <c r="G391" i="11"/>
  <c r="G849" i="11"/>
  <c r="G2186" i="11"/>
  <c r="H2247" i="11"/>
  <c r="G3075" i="11"/>
  <c r="F3127" i="11"/>
  <c r="F1970" i="11"/>
  <c r="F1352" i="11"/>
  <c r="I864" i="11"/>
  <c r="I2214" i="11"/>
  <c r="G1723" i="11"/>
  <c r="G57" i="11"/>
  <c r="G2557" i="11"/>
  <c r="G2751" i="11"/>
  <c r="F1223" i="11"/>
  <c r="H2725" i="11"/>
  <c r="G1848" i="11"/>
  <c r="G1002" i="11"/>
  <c r="F1597" i="11"/>
  <c r="I1457" i="11"/>
  <c r="G1977" i="11"/>
  <c r="I1830" i="11"/>
  <c r="J3175" i="11"/>
  <c r="H2093" i="11"/>
  <c r="G2639" i="11"/>
  <c r="H2345" i="11"/>
  <c r="G3599" i="11"/>
  <c r="J3199" i="11"/>
  <c r="H138" i="11"/>
  <c r="H352" i="11"/>
  <c r="F988" i="11"/>
  <c r="G1430" i="11"/>
  <c r="H290" i="11"/>
  <c r="H2248" i="11"/>
  <c r="F1314" i="11"/>
  <c r="H3932" i="11"/>
  <c r="G3057" i="11"/>
  <c r="I3344" i="11"/>
  <c r="G3172" i="11"/>
  <c r="I1283" i="11"/>
  <c r="G1641" i="11"/>
  <c r="F1762" i="11"/>
  <c r="G2076" i="11"/>
  <c r="I1201" i="11"/>
  <c r="H2355" i="11"/>
  <c r="I824" i="11"/>
  <c r="J2841" i="11"/>
  <c r="I209" i="11"/>
  <c r="J2627" i="11"/>
  <c r="H1543" i="11"/>
  <c r="H3685" i="11"/>
  <c r="F836" i="11"/>
  <c r="I2230" i="11"/>
  <c r="H2318" i="11"/>
  <c r="H1104" i="11"/>
  <c r="F3487" i="11"/>
  <c r="H1003" i="11"/>
  <c r="G3180" i="11"/>
  <c r="J3037" i="11"/>
  <c r="J3729" i="11"/>
  <c r="I1691" i="11"/>
  <c r="H434" i="11"/>
  <c r="I2555" i="11"/>
  <c r="G1318" i="11"/>
  <c r="I494" i="11"/>
  <c r="I2743" i="11"/>
  <c r="F2025" i="11"/>
  <c r="G293" i="11"/>
  <c r="J2771" i="11"/>
  <c r="H2938" i="11"/>
  <c r="G716" i="11"/>
  <c r="I3312" i="11"/>
  <c r="I1838" i="11"/>
  <c r="H444" i="11"/>
  <c r="H864" i="11"/>
  <c r="J3045" i="11"/>
  <c r="I433" i="11"/>
  <c r="F1853" i="11"/>
  <c r="I3648" i="11"/>
  <c r="H2626" i="11"/>
  <c r="I2162" i="11"/>
  <c r="G2071" i="11"/>
  <c r="I663" i="11"/>
  <c r="I2892" i="11"/>
  <c r="F109" i="11"/>
  <c r="H364" i="11"/>
  <c r="I3944" i="11"/>
  <c r="H28" i="6"/>
  <c r="G1778" i="11"/>
  <c r="I858" i="11"/>
  <c r="AC156" i="13"/>
  <c r="Y64" i="12"/>
  <c r="H2700" i="11"/>
  <c r="H3360" i="11"/>
  <c r="F952" i="11"/>
  <c r="H1028" i="11"/>
  <c r="H2636" i="11"/>
  <c r="F751" i="11"/>
  <c r="H1699" i="11"/>
  <c r="G147" i="11"/>
  <c r="F1916" i="11"/>
  <c r="I1983" i="11"/>
  <c r="I2491" i="11"/>
  <c r="I226" i="11"/>
  <c r="I2270" i="11"/>
  <c r="G1865" i="11"/>
  <c r="F2296" i="11"/>
  <c r="I2020" i="11"/>
  <c r="F517" i="11"/>
  <c r="F972" i="11"/>
  <c r="G3036" i="11"/>
  <c r="I1947" i="11"/>
  <c r="G3116" i="11"/>
  <c r="F1963" i="11"/>
  <c r="G2613" i="11"/>
  <c r="F837" i="11"/>
  <c r="I1270" i="11"/>
  <c r="H259" i="11"/>
  <c r="H3563" i="11"/>
  <c r="G2808" i="11"/>
  <c r="J3296" i="11"/>
  <c r="F1849" i="11"/>
  <c r="G2829" i="11"/>
  <c r="G3091" i="11"/>
  <c r="G429" i="11"/>
  <c r="G3495" i="11"/>
  <c r="K344" i="3"/>
  <c r="I2081" i="11"/>
  <c r="G2170" i="11"/>
  <c r="I2855" i="11"/>
  <c r="I3155" i="11"/>
  <c r="I3233" i="11"/>
  <c r="G755" i="11"/>
  <c r="I1129" i="11"/>
  <c r="H1621" i="11"/>
  <c r="G2839" i="11"/>
  <c r="H410" i="11"/>
  <c r="J3801" i="11"/>
  <c r="I18" i="11"/>
  <c r="G2038" i="11"/>
  <c r="I673" i="11"/>
  <c r="G887" i="11"/>
  <c r="G1586" i="11"/>
  <c r="H1040" i="11"/>
  <c r="G1330" i="11"/>
  <c r="H2008" i="11"/>
  <c r="J3597" i="11"/>
  <c r="I188" i="11"/>
  <c r="F1245" i="11"/>
  <c r="I2447" i="11"/>
  <c r="F1069" i="11"/>
  <c r="F2340" i="11"/>
  <c r="F1435" i="11"/>
  <c r="I2379" i="11"/>
  <c r="I2121" i="11"/>
  <c r="H2511" i="11"/>
  <c r="I1879" i="11"/>
  <c r="X241" i="13"/>
  <c r="H1489" i="11"/>
  <c r="G3507" i="11"/>
  <c r="H2984" i="11"/>
  <c r="G1833" i="11"/>
  <c r="G2701" i="11"/>
  <c r="G1725" i="11"/>
  <c r="P125" i="6"/>
  <c r="K735" i="3"/>
  <c r="F808" i="11"/>
  <c r="H203" i="11"/>
  <c r="J2888" i="11"/>
  <c r="X210" i="13"/>
  <c r="I1907" i="11"/>
  <c r="G1773" i="11"/>
  <c r="F1451" i="11"/>
  <c r="H452" i="11"/>
  <c r="G3276" i="11"/>
  <c r="G3000" i="11"/>
  <c r="F87" i="11"/>
  <c r="F1563" i="11"/>
  <c r="I2348" i="11"/>
  <c r="I2155" i="11"/>
  <c r="G1108" i="11"/>
  <c r="F1661" i="11"/>
  <c r="H437" i="11"/>
  <c r="H531" i="11"/>
  <c r="F907" i="11"/>
  <c r="F1949" i="11"/>
  <c r="H821" i="11"/>
  <c r="I582" i="11"/>
  <c r="I96" i="11"/>
  <c r="J2741" i="11"/>
  <c r="I792" i="11"/>
  <c r="G1968" i="11"/>
  <c r="AD220" i="13"/>
  <c r="H63" i="11"/>
  <c r="H3615" i="11"/>
  <c r="F1964" i="11"/>
  <c r="G3291" i="11"/>
  <c r="I3972" i="11"/>
  <c r="J2600" i="11"/>
  <c r="I2734" i="11"/>
  <c r="G3200" i="11"/>
  <c r="F2490" i="11"/>
  <c r="H828" i="11"/>
  <c r="G3245" i="11"/>
  <c r="H810" i="11"/>
  <c r="H1371" i="11"/>
  <c r="I1337" i="11"/>
  <c r="H24" i="6"/>
  <c r="F1629" i="11"/>
  <c r="G1768" i="11"/>
  <c r="F1576" i="11"/>
  <c r="I2850" i="11"/>
  <c r="I1035" i="11"/>
  <c r="I2774" i="11"/>
  <c r="J2846" i="11"/>
  <c r="H2724" i="11"/>
  <c r="G3995" i="11"/>
  <c r="F2008" i="11"/>
  <c r="F2606" i="11"/>
  <c r="I2154" i="11"/>
  <c r="G811" i="11"/>
  <c r="F1700" i="11"/>
  <c r="G1269" i="11"/>
  <c r="H877" i="11"/>
  <c r="J2957" i="11"/>
  <c r="F2084" i="11"/>
  <c r="F1851" i="11"/>
  <c r="J3023" i="11"/>
  <c r="H2896" i="11"/>
  <c r="I3173" i="11"/>
  <c r="H2791" i="11"/>
  <c r="I3200" i="11"/>
  <c r="G1849" i="11"/>
  <c r="G2266" i="11"/>
  <c r="G3806" i="11"/>
  <c r="I1052" i="11"/>
  <c r="H1590" i="11"/>
  <c r="I3074" i="11"/>
  <c r="AI199" i="13"/>
  <c r="H2331" i="11"/>
  <c r="I2242" i="11"/>
  <c r="G1998" i="11"/>
  <c r="F2754" i="11"/>
  <c r="G1572" i="11"/>
  <c r="I2429" i="11"/>
  <c r="G613" i="11"/>
  <c r="I2620" i="11"/>
  <c r="H1116" i="11"/>
  <c r="F1604" i="11"/>
  <c r="I1103" i="11"/>
  <c r="G1154" i="11"/>
  <c r="F1155" i="11"/>
  <c r="I1426" i="11"/>
  <c r="I2661" i="11"/>
  <c r="F2200" i="11"/>
  <c r="H1860" i="11"/>
  <c r="F980" i="11"/>
  <c r="I1760" i="11"/>
  <c r="H1894" i="11"/>
  <c r="G835" i="11"/>
  <c r="G2018" i="11"/>
  <c r="F1902" i="11"/>
  <c r="H1739" i="11"/>
  <c r="H1413" i="11"/>
  <c r="F354" i="11"/>
  <c r="H396" i="11"/>
  <c r="F3274" i="11"/>
  <c r="F911" i="11"/>
  <c r="I2584" i="11"/>
  <c r="G64" i="11"/>
  <c r="I1886" i="11"/>
  <c r="H1578" i="11"/>
  <c r="G2635" i="11"/>
  <c r="I2496" i="11"/>
  <c r="F1333" i="11"/>
  <c r="F1780" i="11"/>
  <c r="G1516" i="11"/>
  <c r="G133" i="11"/>
  <c r="I2781" i="11"/>
  <c r="G866" i="11"/>
  <c r="I1841" i="11"/>
  <c r="F1107" i="11"/>
  <c r="I1273" i="11"/>
  <c r="G1432" i="11"/>
  <c r="I854" i="11"/>
  <c r="J3970" i="11"/>
  <c r="I527" i="11"/>
  <c r="I1537" i="11"/>
  <c r="F2303" i="11"/>
  <c r="F976" i="11"/>
  <c r="F811" i="11"/>
  <c r="H3376" i="11"/>
  <c r="H1562" i="11"/>
  <c r="F1507" i="11"/>
  <c r="G823" i="11"/>
  <c r="H564" i="11"/>
  <c r="F2242" i="11"/>
  <c r="AN146" i="7"/>
  <c r="H1100" i="11"/>
  <c r="J2566" i="11"/>
  <c r="F3895" i="11"/>
  <c r="H1320" i="11"/>
  <c r="H13" i="11"/>
  <c r="I1509" i="11"/>
  <c r="I1148" i="11"/>
  <c r="H3366" i="11"/>
  <c r="G2025" i="11"/>
  <c r="I1360" i="11"/>
  <c r="I2175" i="11"/>
  <c r="I2577" i="11"/>
  <c r="AD257" i="13"/>
  <c r="G1416" i="11"/>
  <c r="F1961" i="11"/>
  <c r="H707" i="11"/>
  <c r="F1387" i="11"/>
  <c r="G1580" i="11"/>
  <c r="H2399" i="11"/>
  <c r="G2510" i="11"/>
  <c r="G396" i="11"/>
  <c r="F1255" i="11"/>
  <c r="F303" i="11"/>
  <c r="H1651" i="11"/>
  <c r="H2908" i="11"/>
  <c r="F2051" i="11"/>
  <c r="Y41" i="12"/>
  <c r="H2932" i="11"/>
  <c r="F368" i="11"/>
  <c r="F1339" i="11"/>
  <c r="G3083" i="11"/>
  <c r="J3716" i="11"/>
  <c r="I29" i="11"/>
  <c r="H2475" i="11"/>
  <c r="G2577" i="11"/>
  <c r="I3063" i="11"/>
  <c r="F1144" i="11"/>
  <c r="G3111" i="11"/>
  <c r="H2046" i="11"/>
  <c r="H3783" i="11"/>
  <c r="H1588" i="11"/>
  <c r="F3687" i="11"/>
  <c r="F3619" i="11"/>
  <c r="I2293" i="11"/>
  <c r="I903" i="11"/>
  <c r="AK211" i="13"/>
  <c r="I1946" i="11"/>
  <c r="H2213" i="11"/>
  <c r="H3724" i="11"/>
  <c r="Z214" i="13"/>
  <c r="F3655" i="11"/>
  <c r="G1935" i="11"/>
  <c r="G2972" i="11"/>
  <c r="H1794" i="11"/>
  <c r="H450" i="11"/>
  <c r="I989" i="11"/>
  <c r="G2875" i="11"/>
  <c r="F2255" i="11"/>
  <c r="I301" i="11"/>
  <c r="G743" i="11"/>
  <c r="I2573" i="11"/>
  <c r="I2072" i="11"/>
  <c r="F3535" i="11"/>
  <c r="I3424" i="11"/>
  <c r="I2890" i="11"/>
  <c r="F1743" i="11"/>
  <c r="F2324" i="11"/>
  <c r="F3158" i="11"/>
  <c r="G1901" i="11"/>
  <c r="G3429" i="11"/>
  <c r="J3703" i="11"/>
  <c r="F2410" i="11"/>
  <c r="F299" i="11"/>
  <c r="AD27" i="13" s="1"/>
  <c r="H931" i="11"/>
  <c r="G262" i="11"/>
  <c r="I1961" i="11"/>
  <c r="F2799" i="11"/>
  <c r="AJ248" i="13"/>
  <c r="G763" i="11"/>
  <c r="G1441" i="11"/>
  <c r="F786" i="11"/>
  <c r="I1649" i="11"/>
  <c r="AH254" i="13"/>
  <c r="H3804" i="11"/>
  <c r="I3708" i="11"/>
  <c r="H1158" i="11"/>
  <c r="G864" i="11"/>
  <c r="I1889" i="11"/>
  <c r="G1252" i="11"/>
  <c r="I1187" i="11"/>
  <c r="H1288" i="11"/>
  <c r="G2684" i="11"/>
  <c r="F1694" i="11"/>
  <c r="F3927" i="11"/>
  <c r="G1652" i="11"/>
  <c r="J3355" i="11"/>
  <c r="G2934" i="11"/>
  <c r="H2524" i="11"/>
  <c r="G2664" i="11"/>
  <c r="I2196" i="11"/>
  <c r="H1667" i="11"/>
  <c r="G134" i="11"/>
  <c r="F1862" i="11"/>
  <c r="Z219" i="13"/>
  <c r="I697" i="11"/>
  <c r="F1126" i="11"/>
  <c r="H1207" i="11"/>
  <c r="G1230" i="11"/>
  <c r="G2644" i="11"/>
  <c r="F1565" i="11"/>
  <c r="H3324" i="11"/>
  <c r="H1941" i="11"/>
  <c r="Y35" i="12"/>
  <c r="H2804" i="11"/>
  <c r="F1026" i="11"/>
  <c r="I391" i="11"/>
  <c r="H1081" i="11"/>
  <c r="H1574" i="11"/>
  <c r="G136" i="11"/>
  <c r="I922" i="11"/>
  <c r="G1564" i="11"/>
  <c r="H2697" i="11"/>
  <c r="Z242" i="13"/>
  <c r="F666" i="11"/>
  <c r="J2623" i="11"/>
  <c r="H975" i="11"/>
  <c r="I3804" i="11"/>
  <c r="G2505" i="11"/>
  <c r="J3738" i="11"/>
  <c r="J3159" i="11"/>
  <c r="H2585" i="11"/>
  <c r="I3027" i="11"/>
  <c r="I1517" i="11"/>
  <c r="H708" i="11"/>
  <c r="F3073" i="11"/>
  <c r="I2351" i="11"/>
  <c r="G1055" i="11"/>
  <c r="AA164" i="13"/>
  <c r="F411" i="11"/>
  <c r="F1167" i="11"/>
  <c r="V50" i="12"/>
  <c r="H2865" i="11"/>
  <c r="F1879" i="11"/>
  <c r="G2129" i="11"/>
  <c r="J3825" i="11"/>
  <c r="G731" i="11"/>
  <c r="G1074" i="11"/>
  <c r="J2686" i="11"/>
  <c r="H1680" i="11"/>
  <c r="F416" i="11"/>
  <c r="F1082" i="11"/>
  <c r="H1437" i="11"/>
  <c r="F1548" i="11"/>
  <c r="G2343" i="11"/>
  <c r="F927" i="11"/>
  <c r="F1131" i="11"/>
  <c r="F1614" i="11"/>
  <c r="H390" i="11"/>
  <c r="Y161" i="13"/>
  <c r="H1918" i="11"/>
  <c r="H2769" i="11"/>
  <c r="H123" i="11"/>
  <c r="H1063" i="11"/>
  <c r="G3303" i="11"/>
  <c r="I1931" i="11"/>
  <c r="I3456" i="11"/>
  <c r="Y52" i="12"/>
  <c r="G537" i="11"/>
  <c r="H408" i="11"/>
  <c r="I1550" i="11"/>
  <c r="F237" i="11"/>
  <c r="F1488" i="11"/>
  <c r="AD154" i="13"/>
  <c r="F2839" i="11"/>
  <c r="I2575" i="11"/>
  <c r="F2165" i="11"/>
  <c r="F3617" i="11"/>
  <c r="I2705" i="11"/>
  <c r="F1242" i="11"/>
  <c r="I165" i="11"/>
  <c r="G2138" i="11"/>
  <c r="H3744" i="11"/>
  <c r="H1153" i="11"/>
  <c r="F1409" i="11"/>
  <c r="G523" i="11"/>
  <c r="F1619" i="11"/>
  <c r="J2587" i="11"/>
  <c r="G881" i="11"/>
  <c r="H998" i="11"/>
  <c r="H1387" i="11"/>
  <c r="F1059" i="11"/>
  <c r="H3619" i="11"/>
  <c r="I2640" i="11"/>
  <c r="I1963" i="11"/>
  <c r="G2203" i="11"/>
  <c r="G574" i="11"/>
  <c r="AF160" i="13"/>
  <c r="F570" i="11"/>
  <c r="I3899" i="11"/>
  <c r="I116" i="11"/>
  <c r="G2036" i="11"/>
  <c r="H1644" i="11"/>
  <c r="F2633" i="11"/>
  <c r="I2915" i="11"/>
  <c r="G2145" i="11"/>
  <c r="J2785" i="11"/>
  <c r="H3651" i="11"/>
  <c r="G2983" i="11"/>
  <c r="F60" i="11"/>
  <c r="F1268" i="11"/>
  <c r="F2587" i="11"/>
  <c r="G701" i="11"/>
  <c r="G146" i="11"/>
  <c r="G342" i="11"/>
  <c r="H747" i="11"/>
  <c r="H528" i="11"/>
  <c r="H950" i="11"/>
  <c r="G1842" i="11"/>
  <c r="AB185" i="13"/>
  <c r="I1831" i="11"/>
  <c r="I2626" i="11"/>
  <c r="I2666" i="11"/>
  <c r="F1525" i="11"/>
  <c r="G2921" i="11"/>
  <c r="F582" i="11"/>
  <c r="G2285" i="11"/>
  <c r="G2282" i="11"/>
  <c r="G951" i="11"/>
  <c r="F1707" i="11"/>
  <c r="G534" i="11"/>
  <c r="G2632" i="11"/>
  <c r="F1042" i="11"/>
  <c r="H3440" i="11"/>
  <c r="F2352" i="11"/>
  <c r="AF192" i="13"/>
  <c r="I1040" i="11"/>
  <c r="F879" i="11"/>
  <c r="F595" i="11"/>
  <c r="AB166" i="13"/>
  <c r="F3707" i="11"/>
  <c r="F1392" i="11"/>
  <c r="H1831" i="11"/>
  <c r="F232" i="11"/>
  <c r="AV3" i="13"/>
  <c r="F938" i="11"/>
  <c r="I1190" i="11"/>
  <c r="BL77" i="7"/>
  <c r="F734" i="11"/>
  <c r="I1697" i="11"/>
  <c r="G1465" i="11"/>
  <c r="G2246" i="11"/>
  <c r="I1239" i="11"/>
  <c r="G1023" i="11"/>
  <c r="F1676" i="11"/>
  <c r="H178" i="11"/>
  <c r="BD162" i="7"/>
  <c r="F1991" i="11"/>
  <c r="F1865" i="11"/>
  <c r="G807" i="11"/>
  <c r="H412" i="11"/>
  <c r="G2813" i="11"/>
  <c r="AV131" i="7"/>
  <c r="H359" i="11"/>
  <c r="U46" i="12"/>
  <c r="I2365" i="11"/>
  <c r="H1242" i="11"/>
  <c r="F224" i="11"/>
  <c r="F532" i="11"/>
  <c r="H3350" i="11"/>
  <c r="G2099" i="11"/>
  <c r="AE65" i="13"/>
  <c r="AE256" i="13"/>
  <c r="J3077" i="11"/>
  <c r="I3076" i="11"/>
  <c r="H404" i="11"/>
  <c r="F519" i="11"/>
  <c r="G1429" i="11"/>
  <c r="AI241" i="13"/>
  <c r="G2332" i="11"/>
  <c r="F755" i="11"/>
  <c r="I2592" i="11"/>
  <c r="G1600" i="11"/>
  <c r="G500" i="11"/>
  <c r="G914" i="11"/>
  <c r="G2363" i="11"/>
  <c r="G2521" i="11"/>
  <c r="G2900" i="11"/>
  <c r="I3872" i="11"/>
  <c r="H1550" i="11"/>
  <c r="G2714" i="11"/>
  <c r="F2103" i="11"/>
  <c r="F1537" i="11"/>
  <c r="I570" i="11"/>
  <c r="I1995" i="11"/>
  <c r="G2903" i="11"/>
  <c r="H2781" i="11"/>
  <c r="H3976" i="11"/>
  <c r="H2671" i="11"/>
  <c r="G3007" i="11"/>
  <c r="G762" i="11"/>
  <c r="H2983" i="11"/>
  <c r="I3584" i="11"/>
  <c r="I1562" i="11"/>
  <c r="I2789" i="11"/>
  <c r="I2153" i="11"/>
  <c r="H4000" i="11"/>
  <c r="H438" i="11"/>
  <c r="H1463" i="11"/>
  <c r="AF134" i="13"/>
  <c r="I2137" i="11"/>
  <c r="I918" i="11"/>
  <c r="H466" i="11"/>
  <c r="F932" i="11"/>
  <c r="H796" i="11"/>
  <c r="AV141" i="6"/>
  <c r="H2398" i="11"/>
  <c r="H1885" i="11"/>
  <c r="AE87" i="13"/>
  <c r="F306" i="11"/>
  <c r="G84" i="11"/>
  <c r="G665" i="11"/>
  <c r="H2100" i="11"/>
  <c r="I3195" i="11"/>
  <c r="I1353" i="11"/>
  <c r="H2388" i="11"/>
  <c r="I1844" i="11"/>
  <c r="I1990" i="11"/>
  <c r="G1218" i="11"/>
  <c r="H1474" i="11"/>
  <c r="G571" i="11"/>
  <c r="G1829" i="11"/>
  <c r="G2267" i="11"/>
  <c r="H612" i="11"/>
  <c r="G527" i="11"/>
  <c r="H1271" i="11"/>
  <c r="F1182" i="11"/>
  <c r="I445" i="11"/>
  <c r="G221" i="11"/>
  <c r="I1628" i="11"/>
  <c r="G2039" i="11"/>
  <c r="AF231" i="13"/>
  <c r="G1033" i="11"/>
  <c r="G2986" i="11"/>
  <c r="H1948" i="11"/>
  <c r="F3065" i="11"/>
  <c r="F827" i="11"/>
  <c r="AK162" i="13"/>
  <c r="AN40" i="7"/>
  <c r="F2691" i="11"/>
  <c r="F1733" i="11"/>
  <c r="F1171" i="11"/>
  <c r="H3392" i="11"/>
  <c r="J2593" i="11"/>
  <c r="F721" i="11"/>
  <c r="I1470" i="11"/>
  <c r="I130" i="11"/>
  <c r="I2474" i="11"/>
  <c r="G145" i="11"/>
  <c r="H1090" i="11"/>
  <c r="H283" i="11"/>
  <c r="I2053" i="11"/>
  <c r="I3263" i="11"/>
  <c r="J3853" i="11"/>
  <c r="I1089" i="11"/>
  <c r="H1422" i="11"/>
  <c r="I1256" i="11"/>
  <c r="F1695" i="11"/>
  <c r="G1771" i="11"/>
  <c r="G2176" i="11"/>
  <c r="G2962" i="11"/>
  <c r="G2490" i="11"/>
  <c r="I674" i="11"/>
  <c r="F1793" i="11"/>
  <c r="F2864" i="11"/>
  <c r="H1349" i="11"/>
  <c r="G386" i="11"/>
  <c r="G1431" i="11"/>
  <c r="G829" i="11"/>
  <c r="F655" i="11"/>
  <c r="H3088" i="11"/>
  <c r="Y156" i="13"/>
  <c r="I48" i="11"/>
  <c r="BL70" i="7"/>
  <c r="F590" i="11"/>
  <c r="G1191" i="11"/>
  <c r="H161" i="11"/>
  <c r="G2778" i="11"/>
  <c r="G2085" i="11"/>
  <c r="F1494" i="11"/>
  <c r="G2944" i="11"/>
  <c r="H1210" i="11"/>
  <c r="G2481" i="11"/>
  <c r="X63" i="6"/>
  <c r="G1190" i="11"/>
  <c r="G1445" i="11"/>
  <c r="G548" i="11"/>
  <c r="AB165" i="13"/>
  <c r="I1013" i="11"/>
  <c r="F2902" i="11"/>
  <c r="G1576" i="11"/>
  <c r="AB155" i="13"/>
  <c r="F396" i="11"/>
  <c r="F1064" i="11"/>
  <c r="I2425" i="11"/>
  <c r="H97" i="6"/>
  <c r="J3793" i="11"/>
  <c r="H1705" i="11"/>
  <c r="G1767" i="11"/>
  <c r="I3384" i="11"/>
  <c r="H699" i="11"/>
  <c r="I2249" i="11"/>
  <c r="S67" i="12"/>
  <c r="BL152" i="7"/>
  <c r="I153" i="11"/>
  <c r="AM167" i="13"/>
  <c r="G3566" i="11"/>
  <c r="F1198" i="11"/>
  <c r="F2535" i="11"/>
  <c r="I305" i="11"/>
  <c r="AK129" i="13"/>
  <c r="G436" i="11"/>
  <c r="G353" i="11"/>
  <c r="I2106" i="11"/>
  <c r="G3275" i="11"/>
  <c r="I2977" i="11"/>
  <c r="I1401" i="11"/>
  <c r="G3309" i="11"/>
  <c r="H1525" i="11"/>
  <c r="G1085" i="11"/>
  <c r="I1159" i="11"/>
  <c r="G497" i="11"/>
  <c r="AK150" i="13"/>
  <c r="G3004" i="11"/>
  <c r="F2323" i="11"/>
  <c r="H2499" i="11"/>
  <c r="G1266" i="11"/>
  <c r="F2468" i="11"/>
  <c r="F2640" i="11"/>
  <c r="F296" i="11"/>
  <c r="AG256" i="13"/>
  <c r="I1472" i="11"/>
  <c r="G2121" i="11"/>
  <c r="G746" i="11"/>
  <c r="G2948" i="11"/>
  <c r="Y123" i="13"/>
  <c r="I1053" i="11"/>
  <c r="I437" i="11"/>
  <c r="G379" i="11"/>
  <c r="G3219" i="11"/>
  <c r="G3298" i="11"/>
  <c r="Y39" i="12"/>
  <c r="AI206" i="13"/>
  <c r="I819" i="11"/>
  <c r="I1585" i="11"/>
  <c r="AH96" i="13"/>
  <c r="I2842" i="11"/>
  <c r="Y75" i="12"/>
  <c r="H3164" i="11"/>
  <c r="I1173" i="11"/>
  <c r="H246" i="11"/>
  <c r="G1426" i="11"/>
  <c r="H3528" i="11"/>
  <c r="G672" i="11"/>
  <c r="X128" i="6"/>
  <c r="G1201" i="11"/>
  <c r="G660" i="11"/>
  <c r="F2228" i="11"/>
  <c r="H933" i="11"/>
  <c r="I2795" i="11"/>
  <c r="I850" i="11"/>
  <c r="G8" i="11"/>
  <c r="AG3" i="13"/>
  <c r="G3210" i="11"/>
  <c r="I3324" i="11"/>
  <c r="F2453" i="11"/>
  <c r="H1476" i="11"/>
  <c r="H1537" i="11"/>
  <c r="J2726" i="11"/>
  <c r="I925" i="11"/>
  <c r="I3105" i="11"/>
  <c r="I863" i="11"/>
  <c r="G2205" i="11"/>
  <c r="H935" i="11"/>
  <c r="F2935" i="11"/>
  <c r="G516" i="11"/>
  <c r="F3170" i="11"/>
  <c r="F2163" i="11"/>
  <c r="G2824" i="11"/>
  <c r="F1837" i="11"/>
  <c r="F1958" i="11"/>
  <c r="I676" i="11"/>
  <c r="I2572" i="11"/>
  <c r="F699" i="11"/>
  <c r="F2525" i="11"/>
  <c r="I2024" i="11"/>
  <c r="H1617" i="11"/>
  <c r="H892" i="11"/>
  <c r="AB223" i="13"/>
  <c r="H1083" i="11"/>
  <c r="H2003" i="11"/>
  <c r="F2240" i="11"/>
  <c r="H1604" i="11"/>
  <c r="H1668" i="11"/>
  <c r="AE205" i="13"/>
  <c r="I1314" i="11"/>
  <c r="H1674" i="11"/>
  <c r="H2644" i="11"/>
  <c r="I1650" i="11"/>
  <c r="G1965" i="11"/>
  <c r="H3110" i="11"/>
  <c r="F2675" i="11"/>
  <c r="F660" i="11"/>
  <c r="H891" i="11"/>
  <c r="G921" i="11"/>
  <c r="G87" i="11"/>
  <c r="H636" i="11"/>
  <c r="F1211" i="11"/>
  <c r="F994" i="11"/>
  <c r="I1341" i="11"/>
  <c r="K1124" i="3"/>
  <c r="I1311" i="11"/>
  <c r="G904" i="11"/>
  <c r="H1540" i="11"/>
  <c r="G1895" i="11"/>
  <c r="F1737" i="11"/>
  <c r="H2250" i="11"/>
  <c r="H1272" i="11"/>
  <c r="I1449" i="11"/>
  <c r="F893" i="11"/>
  <c r="H2358" i="11"/>
  <c r="I1914" i="11"/>
  <c r="AA244" i="13"/>
  <c r="AL89" i="13"/>
  <c r="F1030" i="11"/>
  <c r="H2528" i="11"/>
  <c r="AI251" i="13"/>
  <c r="H1622" i="11"/>
  <c r="G3028" i="11"/>
  <c r="I3249" i="11"/>
  <c r="I2644" i="11"/>
  <c r="G461" i="11"/>
  <c r="F2044" i="11"/>
  <c r="H3912" i="11"/>
  <c r="I953" i="11"/>
  <c r="H1882" i="11"/>
  <c r="F1568" i="11"/>
  <c r="F1750" i="11"/>
  <c r="G1858" i="11"/>
  <c r="AA229" i="13"/>
  <c r="F615" i="11"/>
  <c r="J2579" i="11"/>
  <c r="I262" i="11"/>
  <c r="AI219" i="13"/>
  <c r="I513" i="11"/>
  <c r="AJ242" i="13"/>
  <c r="I613" i="11"/>
  <c r="I1677" i="11"/>
  <c r="I1803" i="11"/>
  <c r="G3139" i="11"/>
  <c r="G1136" i="11"/>
  <c r="I668" i="11"/>
  <c r="G1346" i="11"/>
  <c r="AB249" i="13"/>
  <c r="AJ114" i="13"/>
  <c r="H2033" i="11"/>
  <c r="F2378" i="11"/>
  <c r="F3271" i="11"/>
  <c r="F1233" i="11"/>
  <c r="H443" i="11"/>
  <c r="F2364" i="11"/>
  <c r="H2649" i="11"/>
  <c r="I2164" i="11"/>
  <c r="I2027" i="11"/>
  <c r="H3439" i="11"/>
  <c r="I1573" i="11"/>
  <c r="H1128" i="11"/>
  <c r="AE172" i="13"/>
  <c r="I519" i="11"/>
  <c r="G1632" i="11"/>
  <c r="H1761" i="11"/>
  <c r="H1023" i="11"/>
  <c r="H965" i="11"/>
  <c r="X244" i="13"/>
  <c r="G152" i="11"/>
  <c r="F1405" i="11"/>
  <c r="I808" i="11"/>
  <c r="I601" i="11"/>
  <c r="H446" i="11"/>
  <c r="I1094" i="11"/>
  <c r="I1287" i="11"/>
  <c r="F3675" i="11"/>
  <c r="H2457" i="11"/>
  <c r="G2405" i="11"/>
  <c r="J3235" i="11"/>
  <c r="H2019" i="11"/>
  <c r="G2865" i="11"/>
  <c r="H946" i="11"/>
  <c r="J3089" i="11"/>
  <c r="G2753" i="11"/>
  <c r="Y65" i="12"/>
  <c r="G2473" i="11"/>
  <c r="I1954" i="11"/>
  <c r="F3361" i="11"/>
  <c r="H1497" i="11"/>
  <c r="G2881" i="11"/>
  <c r="G1905" i="11"/>
  <c r="G1557" i="11"/>
  <c r="F98" i="11"/>
  <c r="I758" i="11"/>
  <c r="I221" i="11"/>
  <c r="G462" i="11"/>
  <c r="F1272" i="11"/>
  <c r="H462" i="11"/>
  <c r="G2084" i="11"/>
  <c r="G224" i="11"/>
  <c r="F903" i="11"/>
  <c r="G2377" i="11"/>
  <c r="F691" i="11"/>
  <c r="G233" i="11"/>
  <c r="I1343" i="11"/>
  <c r="G3220" i="11"/>
  <c r="G55" i="11"/>
  <c r="H1493" i="11"/>
  <c r="G1421" i="11"/>
  <c r="I1387" i="11"/>
  <c r="G1520" i="11"/>
  <c r="AG155" i="13"/>
  <c r="AE144" i="13"/>
  <c r="I2431" i="11"/>
  <c r="Y117" i="13"/>
  <c r="G2328" i="11"/>
  <c r="H2446" i="11"/>
  <c r="I881" i="11"/>
  <c r="I1111" i="11"/>
  <c r="F2829" i="11"/>
  <c r="F1770" i="11"/>
  <c r="H3408" i="11"/>
  <c r="I2228" i="11"/>
  <c r="I1631" i="11"/>
  <c r="AG188" i="13"/>
  <c r="G2961" i="11"/>
  <c r="G3186" i="11"/>
  <c r="H1164" i="11"/>
  <c r="H81" i="11"/>
  <c r="I1163" i="11"/>
  <c r="G2017" i="11"/>
  <c r="G481" i="11"/>
  <c r="H369" i="11"/>
  <c r="I281" i="11"/>
  <c r="G1025" i="11"/>
  <c r="H2529" i="11"/>
  <c r="G2646" i="11"/>
  <c r="Y23" i="12"/>
  <c r="I545" i="11"/>
  <c r="F1526" i="11"/>
  <c r="H3503" i="11"/>
  <c r="I34" i="11"/>
  <c r="G643" i="11"/>
  <c r="F1194" i="11"/>
  <c r="F1456" i="11"/>
  <c r="H1657" i="11"/>
  <c r="F2261" i="11"/>
  <c r="AC97" i="13"/>
  <c r="AM186" i="13"/>
  <c r="H1275" i="11"/>
  <c r="G871" i="11"/>
  <c r="H1545" i="11"/>
  <c r="AK56" i="13"/>
  <c r="G1544" i="11"/>
  <c r="H233" i="11"/>
  <c r="F3053" i="11"/>
  <c r="F1978" i="11"/>
  <c r="I2382" i="11"/>
  <c r="I1095" i="11"/>
  <c r="AF74" i="6"/>
  <c r="F1046" i="11"/>
  <c r="K116" i="3"/>
  <c r="G733" i="11"/>
  <c r="H1030" i="11"/>
  <c r="I385" i="11"/>
  <c r="H1670" i="11"/>
  <c r="F2020" i="11"/>
  <c r="H1064" i="11"/>
  <c r="G2287" i="11"/>
  <c r="H2760" i="11"/>
  <c r="I2129" i="11"/>
  <c r="J3484" i="11"/>
  <c r="I3699" i="11"/>
  <c r="AN126" i="6"/>
  <c r="G979" i="11"/>
  <c r="G1637" i="11"/>
  <c r="H1036" i="11"/>
  <c r="H1432" i="11"/>
  <c r="I1209" i="11"/>
  <c r="AH173" i="13"/>
  <c r="H928" i="11"/>
  <c r="G2764" i="11"/>
  <c r="H966" i="11"/>
  <c r="AA194" i="13"/>
  <c r="F452" i="11"/>
  <c r="G605" i="11"/>
  <c r="G1547" i="11"/>
  <c r="H566" i="11"/>
  <c r="F821" i="11"/>
  <c r="H3298" i="11"/>
  <c r="I1641" i="11"/>
  <c r="K524" i="3"/>
  <c r="F152" i="11"/>
  <c r="H2557" i="11"/>
  <c r="G273" i="11"/>
  <c r="F492" i="11"/>
  <c r="H355" i="11"/>
  <c r="I2204" i="11"/>
  <c r="G2442" i="11"/>
  <c r="F2167" i="11"/>
  <c r="H544" i="11"/>
  <c r="H803" i="11"/>
  <c r="J5" i="12"/>
  <c r="I597" i="11"/>
  <c r="P24" i="6"/>
  <c r="H3464" i="11"/>
  <c r="F2184" i="11"/>
  <c r="U21" i="12"/>
  <c r="G2708" i="11"/>
  <c r="J3941" i="11"/>
  <c r="F1903" i="11"/>
  <c r="H2054" i="11"/>
  <c r="AJ191" i="13"/>
  <c r="J3434" i="11"/>
  <c r="F1394" i="11"/>
  <c r="H2397" i="11"/>
  <c r="G3461" i="11"/>
  <c r="G617" i="11"/>
  <c r="F47" i="11"/>
  <c r="I2131" i="11"/>
  <c r="H3592" i="11"/>
  <c r="G2513" i="11"/>
  <c r="H2281" i="11"/>
  <c r="G3156" i="11"/>
  <c r="I1269" i="11"/>
  <c r="H1204" i="11"/>
  <c r="F2066" i="11"/>
  <c r="H1788" i="11"/>
  <c r="H1888" i="11"/>
  <c r="I2600" i="11"/>
  <c r="H2111" i="11"/>
  <c r="F935" i="11"/>
  <c r="I1924" i="11"/>
  <c r="I1391" i="11"/>
  <c r="BL55" i="6"/>
  <c r="F154" i="11"/>
  <c r="I183" i="11"/>
  <c r="H3996" i="11"/>
  <c r="G1698" i="11"/>
  <c r="F2810" i="11"/>
  <c r="I331" i="11"/>
  <c r="I1657" i="11"/>
  <c r="I2330" i="11"/>
  <c r="H3556" i="11"/>
  <c r="F959" i="11"/>
  <c r="H295" i="11"/>
  <c r="I207" i="11"/>
  <c r="F672" i="11"/>
  <c r="H909" i="11"/>
  <c r="I1049" i="11"/>
  <c r="I189" i="11"/>
  <c r="F2293" i="11"/>
  <c r="G2721" i="11"/>
  <c r="G651" i="11"/>
  <c r="I1651" i="11"/>
  <c r="G2546" i="11"/>
  <c r="I844" i="11"/>
  <c r="F1547" i="11"/>
  <c r="I2396" i="11"/>
  <c r="G1533" i="11"/>
  <c r="AM172" i="13"/>
  <c r="AL179" i="13"/>
  <c r="F2947" i="11"/>
  <c r="I1538" i="11"/>
  <c r="G607" i="11"/>
  <c r="BD35" i="6"/>
  <c r="G1764" i="11"/>
  <c r="G1246" i="11"/>
  <c r="F277" i="11"/>
  <c r="I1642" i="11"/>
  <c r="G765" i="11"/>
  <c r="F1248" i="11"/>
  <c r="I6" i="11"/>
  <c r="I945" i="11"/>
  <c r="F15" i="11"/>
  <c r="F1599" i="11"/>
  <c r="I1917" i="11"/>
  <c r="H2001" i="11"/>
  <c r="G1793" i="11"/>
  <c r="H2753" i="11"/>
  <c r="I973" i="11"/>
  <c r="G1225" i="11"/>
  <c r="G363" i="11"/>
  <c r="AB168" i="13"/>
  <c r="AN65" i="6"/>
  <c r="G67" i="11"/>
  <c r="H1958" i="11"/>
  <c r="AJ41" i="13"/>
  <c r="I630" i="11"/>
  <c r="I1180" i="11"/>
  <c r="H159" i="11"/>
  <c r="I3177" i="11"/>
  <c r="I1955" i="11"/>
  <c r="G1050" i="11"/>
  <c r="F3379" i="11"/>
  <c r="H2756" i="11"/>
  <c r="I620" i="11"/>
  <c r="F643" i="11"/>
  <c r="AL245" i="13"/>
  <c r="G992" i="11"/>
  <c r="J3207" i="11"/>
  <c r="H451" i="11"/>
  <c r="G1775" i="11"/>
  <c r="F93" i="11"/>
  <c r="I335" i="11"/>
  <c r="G2856" i="11"/>
  <c r="G892" i="11"/>
  <c r="G1574" i="11"/>
  <c r="G1249" i="11"/>
  <c r="AC68" i="13"/>
  <c r="AM68" i="13"/>
  <c r="I1279" i="11"/>
  <c r="G1419" i="11"/>
  <c r="I2145" i="11"/>
  <c r="F447" i="11"/>
  <c r="I2998" i="11"/>
  <c r="I2116" i="11"/>
  <c r="AH85" i="13"/>
  <c r="H356" i="11"/>
  <c r="F1161" i="11"/>
  <c r="G2200" i="11"/>
  <c r="F2024" i="11"/>
  <c r="AI161" i="13"/>
  <c r="H2021" i="11"/>
  <c r="G544" i="11"/>
  <c r="G43" i="11"/>
  <c r="F992" i="11"/>
  <c r="H583" i="11"/>
  <c r="G89" i="11"/>
  <c r="G1507" i="11"/>
  <c r="I1629" i="11"/>
  <c r="I1372" i="11"/>
  <c r="F1795" i="11"/>
  <c r="G1176" i="11"/>
  <c r="I275" i="11"/>
  <c r="BD71" i="7"/>
  <c r="I187" i="11"/>
  <c r="H1314" i="11"/>
  <c r="G1956" i="11"/>
  <c r="G784" i="11"/>
  <c r="F2560" i="11"/>
  <c r="I851" i="11"/>
  <c r="I1561" i="11"/>
  <c r="H19" i="11"/>
  <c r="H1952" i="11"/>
  <c r="I817" i="11"/>
  <c r="I2274" i="11"/>
  <c r="I510" i="11"/>
  <c r="H1480" i="11"/>
  <c r="P139" i="7"/>
  <c r="G2347" i="11"/>
  <c r="I1355" i="11"/>
  <c r="I271" i="11"/>
  <c r="AJ141" i="13"/>
  <c r="H2104" i="11"/>
  <c r="F1553" i="11"/>
  <c r="H1753" i="11"/>
  <c r="H3340" i="11"/>
  <c r="I1957" i="11"/>
  <c r="I1260" i="11"/>
  <c r="G1063" i="11"/>
  <c r="H2579" i="11"/>
  <c r="AC129" i="13"/>
  <c r="H482" i="11"/>
  <c r="K675" i="3"/>
  <c r="G917" i="11"/>
  <c r="G63" i="11"/>
  <c r="I1669" i="11"/>
  <c r="G792" i="11"/>
  <c r="G2243" i="11"/>
  <c r="I1345" i="11"/>
  <c r="G978" i="11"/>
  <c r="F252" i="11"/>
  <c r="F1994" i="11"/>
  <c r="G1036" i="11"/>
  <c r="F187" i="11"/>
  <c r="G274" i="11"/>
  <c r="G2535" i="11"/>
  <c r="H539" i="11"/>
  <c r="I2141" i="11"/>
  <c r="F860" i="11"/>
  <c r="F648" i="11"/>
  <c r="H1452" i="11"/>
  <c r="H1968" i="11"/>
  <c r="I609" i="11"/>
  <c r="I33" i="11"/>
  <c r="F3551" i="11"/>
  <c r="AJ214" i="13"/>
  <c r="G2877" i="11"/>
  <c r="H1992" i="11"/>
  <c r="G1911" i="11"/>
  <c r="F639" i="11"/>
  <c r="G595" i="11"/>
  <c r="H1641" i="11"/>
  <c r="I1747" i="11"/>
  <c r="G2596" i="11"/>
  <c r="H61" i="7"/>
  <c r="AG61" i="13"/>
  <c r="AM124" i="13"/>
  <c r="P101" i="6"/>
  <c r="H1873" i="11"/>
  <c r="F1583" i="11"/>
  <c r="G557" i="11"/>
  <c r="I1098" i="11"/>
  <c r="F641" i="11"/>
  <c r="G2068" i="11"/>
  <c r="AI92" i="13"/>
  <c r="G1086" i="11"/>
  <c r="U90" i="12"/>
  <c r="L68" i="12"/>
  <c r="H712" i="11"/>
  <c r="AF63" i="6"/>
  <c r="X239" i="13"/>
  <c r="G609" i="11"/>
  <c r="F1087" i="11"/>
  <c r="AJ107" i="13"/>
  <c r="H2726" i="11"/>
  <c r="H2363" i="11"/>
  <c r="H2951" i="11"/>
  <c r="H3010" i="11"/>
  <c r="I2015" i="11"/>
  <c r="I488" i="11"/>
  <c r="I1740" i="11"/>
  <c r="G1900" i="11"/>
  <c r="J2759" i="11"/>
  <c r="F1236" i="11"/>
  <c r="G538" i="11"/>
  <c r="G1647" i="11"/>
  <c r="G2544" i="11"/>
  <c r="I2730" i="11"/>
  <c r="AG102" i="13"/>
  <c r="G2380" i="11"/>
  <c r="H1232" i="11"/>
  <c r="F1150" i="11"/>
  <c r="H395" i="11"/>
  <c r="G2329" i="11"/>
  <c r="F1720" i="11"/>
  <c r="F1218" i="11"/>
  <c r="H1854" i="11"/>
  <c r="H2300" i="11"/>
  <c r="H2401" i="11"/>
  <c r="F601" i="11"/>
  <c r="J2717" i="11"/>
  <c r="F2185" i="11"/>
  <c r="J2862" i="11"/>
  <c r="F2767" i="11"/>
  <c r="I2272" i="11"/>
  <c r="F883" i="11"/>
  <c r="I708" i="11"/>
  <c r="G2400" i="11"/>
  <c r="G2298" i="11"/>
  <c r="G865" i="11"/>
  <c r="I3879" i="11"/>
  <c r="I472" i="11"/>
  <c r="G720" i="11"/>
  <c r="J3081" i="11"/>
  <c r="I1206" i="11"/>
  <c r="F2636" i="11"/>
  <c r="H2329" i="11"/>
  <c r="G3246" i="11"/>
  <c r="H2568" i="11"/>
  <c r="F640" i="11"/>
  <c r="F1805" i="11"/>
  <c r="F3419" i="11"/>
  <c r="H1039" i="11"/>
  <c r="I11" i="11"/>
  <c r="F3747" i="11"/>
  <c r="H2620" i="11"/>
  <c r="G1019" i="11"/>
  <c r="G1296" i="11"/>
  <c r="I100" i="11"/>
  <c r="F912" i="11"/>
  <c r="F2216" i="11"/>
  <c r="H3875" i="11"/>
  <c r="G944" i="11"/>
  <c r="AI258" i="13"/>
  <c r="J3836" i="11"/>
  <c r="J8" i="12"/>
  <c r="G2724" i="11"/>
  <c r="G590" i="11"/>
  <c r="F835" i="11"/>
  <c r="P30" i="7"/>
  <c r="I3300" i="11"/>
  <c r="F3115" i="11"/>
  <c r="G991" i="11"/>
  <c r="I614" i="11"/>
  <c r="I1141" i="11"/>
  <c r="I232" i="11"/>
  <c r="H1534" i="11"/>
  <c r="I1593" i="11"/>
  <c r="G3421" i="11"/>
  <c r="G1995" i="11"/>
  <c r="I228" i="11"/>
  <c r="H1524" i="11"/>
  <c r="H2505" i="11"/>
  <c r="G2289" i="11"/>
  <c r="H1012" i="11"/>
  <c r="H94" i="11"/>
  <c r="I1186" i="11"/>
  <c r="K433" i="3"/>
  <c r="G3216" i="11"/>
  <c r="H3230" i="11"/>
  <c r="AA220" i="13"/>
  <c r="F1393" i="11"/>
  <c r="H459" i="11"/>
  <c r="H1395" i="11"/>
  <c r="I2671" i="11"/>
  <c r="I2193" i="11"/>
  <c r="I503" i="11"/>
  <c r="I1870" i="11"/>
  <c r="I2986" i="11"/>
  <c r="J2646" i="11"/>
  <c r="AF243" i="13"/>
  <c r="F2512" i="11"/>
  <c r="I1046" i="11"/>
  <c r="I109" i="11"/>
  <c r="G2704" i="11"/>
  <c r="F1975" i="11"/>
  <c r="I523" i="11"/>
  <c r="H2537" i="11"/>
  <c r="F1908" i="11"/>
  <c r="G3763" i="11"/>
  <c r="I27" i="11"/>
  <c r="J3791" i="11"/>
  <c r="G2960" i="11"/>
  <c r="I2114" i="11"/>
  <c r="H3398" i="11"/>
  <c r="AJ111" i="13"/>
  <c r="H572" i="11"/>
  <c r="H1052" i="11"/>
  <c r="G312" i="11"/>
  <c r="F2612" i="11"/>
  <c r="H842" i="11"/>
  <c r="Z249" i="13"/>
  <c r="I529" i="11"/>
  <c r="G2230" i="11"/>
  <c r="I3588" i="11"/>
  <c r="H2904" i="11"/>
  <c r="H2682" i="11"/>
  <c r="AA101" i="13"/>
  <c r="F3335" i="11"/>
  <c r="J2824" i="11"/>
  <c r="K786" i="3"/>
  <c r="BD38" i="7"/>
  <c r="F1140" i="11"/>
  <c r="AH105" i="13"/>
  <c r="F400" i="11"/>
  <c r="I968" i="11"/>
  <c r="H2536" i="11"/>
  <c r="I805" i="11"/>
  <c r="J3921" i="11"/>
  <c r="I2247" i="11"/>
  <c r="H2733" i="11"/>
  <c r="G1940" i="11"/>
  <c r="W14" i="12"/>
  <c r="G2576" i="11"/>
  <c r="G2850" i="11"/>
  <c r="H1924" i="11"/>
  <c r="AD242" i="13"/>
  <c r="AC165" i="13"/>
  <c r="G2425" i="11"/>
  <c r="H1762" i="11"/>
  <c r="I860" i="11"/>
  <c r="F90" i="11"/>
  <c r="H1321" i="11"/>
  <c r="G667" i="11"/>
  <c r="F1281" i="11"/>
  <c r="F1210" i="11"/>
  <c r="F744" i="11"/>
  <c r="F1431" i="11"/>
  <c r="F470" i="11"/>
  <c r="AV127" i="6"/>
  <c r="I1525" i="11"/>
  <c r="F2004" i="11"/>
  <c r="H1041" i="11"/>
  <c r="AI100" i="13"/>
  <c r="I1711" i="11"/>
  <c r="I380" i="11"/>
  <c r="G388" i="11"/>
  <c r="I2080" i="11"/>
  <c r="H715" i="11"/>
  <c r="G2223" i="11"/>
  <c r="F2292" i="11"/>
  <c r="I1153" i="11"/>
  <c r="F1263" i="11"/>
  <c r="I2101" i="11"/>
  <c r="H1239" i="11"/>
  <c r="G3287" i="11"/>
  <c r="I550" i="11"/>
  <c r="I1346" i="11"/>
  <c r="I1043" i="11"/>
  <c r="F2554" i="11"/>
  <c r="H235" i="11"/>
  <c r="G1878" i="11"/>
  <c r="I2531" i="11"/>
  <c r="F482" i="11"/>
  <c r="F1266" i="11"/>
  <c r="K1385" i="3"/>
  <c r="AE204" i="13"/>
  <c r="X103" i="6"/>
  <c r="F137" i="11"/>
  <c r="F328" i="11"/>
  <c r="G2126" i="11"/>
  <c r="I2609" i="11"/>
  <c r="F3182" i="11"/>
  <c r="G2340" i="11"/>
  <c r="AG201" i="13"/>
  <c r="BD47" i="7"/>
  <c r="Y67" i="12"/>
  <c r="H633" i="11"/>
  <c r="I1288" i="11"/>
  <c r="I1479" i="11"/>
  <c r="H1169" i="11"/>
  <c r="G2643" i="11"/>
  <c r="AC212" i="13"/>
  <c r="AH144" i="13"/>
  <c r="F889" i="11"/>
  <c r="H1701" i="11"/>
  <c r="G1897" i="11"/>
  <c r="G2742" i="11"/>
  <c r="I3137" i="11"/>
  <c r="I2381" i="11"/>
  <c r="I1459" i="11"/>
  <c r="I1763" i="11"/>
  <c r="I533" i="11"/>
  <c r="I2482" i="11"/>
  <c r="I942" i="11"/>
  <c r="H139" i="6"/>
  <c r="AM256" i="13"/>
  <c r="G2046" i="11"/>
  <c r="H12666" i="13"/>
  <c r="F1759" i="11"/>
  <c r="G96" i="11"/>
  <c r="I3001" i="11"/>
  <c r="F587" i="11"/>
  <c r="H207" i="11"/>
  <c r="I1438" i="11"/>
  <c r="G1874" i="11"/>
  <c r="F2604" i="11"/>
  <c r="F2863" i="11"/>
  <c r="Z88" i="13"/>
  <c r="F3415" i="11"/>
  <c r="AG93" i="13"/>
  <c r="H1786" i="11"/>
  <c r="F996" i="11"/>
  <c r="F1462" i="11"/>
  <c r="I1689" i="11"/>
  <c r="I764" i="11"/>
  <c r="G2384" i="11"/>
  <c r="I3468" i="11"/>
  <c r="H940" i="11"/>
  <c r="F112" i="11"/>
  <c r="I2317" i="11"/>
  <c r="I983" i="11"/>
  <c r="F2252" i="11"/>
  <c r="H840" i="11"/>
  <c r="F957" i="11"/>
  <c r="F1663" i="11"/>
  <c r="AI119" i="13"/>
  <c r="F2268" i="11"/>
  <c r="G2538" i="11"/>
  <c r="F2388" i="11"/>
  <c r="AI140" i="13"/>
  <c r="H1962" i="11"/>
  <c r="I1675" i="11"/>
  <c r="F1809" i="11"/>
  <c r="F1653" i="11"/>
  <c r="F946" i="11"/>
  <c r="I2961" i="11"/>
  <c r="F2995" i="11"/>
  <c r="J3441" i="11"/>
  <c r="H2552" i="11"/>
  <c r="H905" i="11"/>
  <c r="F1054" i="11"/>
  <c r="G2372" i="11"/>
  <c r="H1469" i="11"/>
  <c r="H2045" i="11"/>
  <c r="H476" i="11"/>
  <c r="G608" i="11"/>
  <c r="I2225" i="11"/>
  <c r="F3165" i="11"/>
  <c r="F480" i="11"/>
  <c r="G1092" i="11"/>
  <c r="I2521" i="11"/>
  <c r="H977" i="11"/>
  <c r="F1044" i="11"/>
  <c r="I2086" i="11"/>
  <c r="I1275" i="11"/>
  <c r="F2015" i="11"/>
  <c r="I1753" i="11"/>
  <c r="F1899" i="11"/>
  <c r="F2907" i="11"/>
  <c r="G1501" i="11"/>
  <c r="J2773" i="11"/>
  <c r="I961" i="11"/>
  <c r="I525" i="11"/>
  <c r="H1080" i="11"/>
  <c r="F1177" i="11"/>
  <c r="F2638" i="11"/>
  <c r="F1726" i="11"/>
  <c r="I1582" i="11"/>
  <c r="I1681" i="11"/>
  <c r="G3161" i="11"/>
  <c r="G58" i="11"/>
  <c r="I2614" i="11"/>
  <c r="I311" i="11"/>
  <c r="G169" i="11"/>
  <c r="I1648" i="11"/>
  <c r="F2574" i="11"/>
  <c r="F3187" i="11"/>
  <c r="F1468" i="11"/>
  <c r="G1794" i="11"/>
  <c r="H2404" i="11"/>
  <c r="F3070" i="11"/>
  <c r="H2039" i="11"/>
  <c r="F489" i="11"/>
  <c r="H2173" i="11"/>
  <c r="I2522" i="11"/>
  <c r="I2546" i="11"/>
  <c r="G748" i="11"/>
  <c r="H427" i="11"/>
  <c r="J3369" i="11"/>
  <c r="I1078" i="11"/>
  <c r="H261" i="11"/>
  <c r="F391" i="11"/>
  <c r="H485" i="11"/>
  <c r="I283" i="11"/>
  <c r="I91" i="11"/>
  <c r="H1483" i="11"/>
  <c r="F3083" i="11"/>
  <c r="G2002" i="11"/>
  <c r="I982" i="11"/>
  <c r="I2375" i="11"/>
  <c r="H631" i="11"/>
  <c r="G1224" i="11"/>
  <c r="F189" i="11"/>
  <c r="J3553" i="11"/>
  <c r="G2433" i="11"/>
  <c r="AG232" i="13"/>
  <c r="H2601" i="11"/>
  <c r="I93" i="11"/>
  <c r="I1399" i="11"/>
  <c r="AJ215" i="13"/>
  <c r="H1376" i="11"/>
  <c r="F1621" i="11"/>
  <c r="H754" i="11"/>
  <c r="F1066" i="11"/>
  <c r="G3883" i="11"/>
  <c r="G945" i="11"/>
  <c r="H2066" i="11"/>
  <c r="I406" i="11"/>
  <c r="G1877" i="11"/>
  <c r="H1558" i="11"/>
  <c r="G842" i="11"/>
  <c r="H2749" i="11"/>
  <c r="H2425" i="11"/>
  <c r="G2954" i="11"/>
  <c r="I1664" i="11"/>
  <c r="AD182" i="13"/>
  <c r="G870" i="11"/>
  <c r="G2355" i="11"/>
  <c r="J2607" i="11"/>
  <c r="AK95" i="13"/>
  <c r="H2746" i="11"/>
  <c r="F737" i="11"/>
  <c r="I3574" i="11"/>
  <c r="I1071" i="11"/>
  <c r="I1790" i="11"/>
  <c r="H1481" i="11"/>
  <c r="F2402" i="11"/>
  <c r="AA159" i="13"/>
  <c r="H3258" i="11"/>
  <c r="I692" i="11"/>
  <c r="I889" i="11"/>
  <c r="AN18" i="6"/>
  <c r="G437" i="11"/>
  <c r="AB153" i="13"/>
  <c r="G3664" i="11"/>
  <c r="H3567" i="11"/>
  <c r="AH202" i="13"/>
  <c r="H915" i="11"/>
  <c r="F630" i="11"/>
  <c r="K372" i="3"/>
  <c r="AA243" i="13"/>
  <c r="F1276" i="11"/>
  <c r="F2080" i="11"/>
  <c r="I2540" i="11"/>
  <c r="H2541" i="11"/>
  <c r="P52" i="7"/>
  <c r="I2415" i="11"/>
  <c r="I1041" i="11"/>
  <c r="BD60" i="7"/>
  <c r="Z140" i="13"/>
  <c r="I1836" i="11"/>
  <c r="I216" i="11"/>
  <c r="G1822" i="11"/>
  <c r="G65" i="11"/>
  <c r="I19" i="11"/>
  <c r="I1193" i="11"/>
  <c r="G1192" i="11"/>
  <c r="H1789" i="11"/>
  <c r="G2589" i="11"/>
  <c r="I2801" i="11"/>
  <c r="F2625" i="11"/>
  <c r="I62" i="11"/>
  <c r="H99" i="6"/>
  <c r="F1380" i="11"/>
  <c r="G844" i="11"/>
  <c r="H1462" i="11"/>
  <c r="F1189" i="11"/>
  <c r="G3068" i="11"/>
  <c r="I2596" i="11"/>
  <c r="I690" i="11"/>
  <c r="I349" i="11"/>
  <c r="H2378" i="11"/>
  <c r="F853" i="11"/>
  <c r="F2023" i="11"/>
  <c r="F859" i="11"/>
  <c r="H1649" i="11"/>
  <c r="BD20" i="7"/>
  <c r="K33" i="3"/>
  <c r="I203" i="11"/>
  <c r="I797" i="11"/>
  <c r="AI172" i="13"/>
  <c r="G2012" i="11"/>
  <c r="F815" i="11"/>
  <c r="G1676" i="11"/>
  <c r="G2614" i="11"/>
  <c r="I2866" i="11"/>
  <c r="H2417" i="11"/>
  <c r="AC178" i="13"/>
  <c r="AM197" i="13"/>
  <c r="G1613" i="11"/>
  <c r="I2725" i="11"/>
  <c r="H1744" i="11"/>
  <c r="I1850" i="11"/>
  <c r="F1117" i="11"/>
  <c r="G875" i="11"/>
  <c r="F561" i="11"/>
  <c r="H1746" i="11"/>
  <c r="P33" i="6"/>
  <c r="F1652" i="11"/>
  <c r="I2227" i="11"/>
  <c r="G1701" i="11"/>
  <c r="G1985" i="11"/>
  <c r="H1940" i="11"/>
  <c r="AL103" i="13"/>
  <c r="G1893" i="11"/>
  <c r="F1842" i="11"/>
  <c r="G1527" i="11"/>
  <c r="G2623" i="11"/>
  <c r="G1645" i="11"/>
  <c r="I373" i="11"/>
  <c r="G790" i="11"/>
  <c r="G1299" i="11"/>
  <c r="H1960" i="11"/>
  <c r="G283" i="11"/>
  <c r="G1526" i="11"/>
  <c r="F2822" i="11"/>
  <c r="G385" i="11"/>
  <c r="H407" i="11"/>
  <c r="K1123" i="3"/>
  <c r="G717" i="11"/>
  <c r="I1861" i="11"/>
  <c r="F1817" i="11"/>
  <c r="I2861" i="11"/>
  <c r="J2885" i="11"/>
  <c r="H2189" i="11"/>
  <c r="G1759" i="11"/>
  <c r="H1999" i="11"/>
  <c r="AL93" i="13"/>
  <c r="F2368" i="11"/>
  <c r="Z137" i="13"/>
  <c r="F2757" i="11"/>
  <c r="F1000" i="11"/>
  <c r="F360" i="11"/>
  <c r="G934" i="11"/>
  <c r="I104" i="11"/>
  <c r="F2419" i="11"/>
  <c r="H3198" i="11"/>
  <c r="G3166" i="11"/>
  <c r="H867" i="11"/>
  <c r="H1409" i="11"/>
  <c r="H2080" i="11"/>
  <c r="I1140" i="11"/>
  <c r="I1242" i="11"/>
  <c r="H1398" i="11"/>
  <c r="I683" i="11"/>
  <c r="F297" i="11"/>
  <c r="G1798" i="11"/>
  <c r="H3144" i="11"/>
  <c r="F3093" i="11"/>
  <c r="I2188" i="11"/>
  <c r="F1481" i="11"/>
  <c r="F247" i="11"/>
  <c r="G2155" i="11"/>
  <c r="H2936" i="11"/>
  <c r="H994" i="11"/>
  <c r="G575" i="11"/>
  <c r="G284" i="11"/>
  <c r="H439" i="11"/>
  <c r="F1135" i="11"/>
  <c r="X152" i="7"/>
  <c r="G1196" i="11"/>
  <c r="F1045" i="11"/>
  <c r="I256" i="11"/>
  <c r="F1955" i="11"/>
  <c r="F1570" i="11"/>
  <c r="I60" i="11"/>
  <c r="H546" i="11"/>
  <c r="F713" i="11"/>
  <c r="F2712" i="11"/>
  <c r="H93" i="7"/>
  <c r="G2467" i="11"/>
  <c r="AE228" i="13"/>
  <c r="F76" i="11"/>
  <c r="G321" i="11"/>
  <c r="G2528" i="11"/>
  <c r="I2858" i="11"/>
  <c r="F2081" i="11"/>
  <c r="H1056" i="11"/>
  <c r="AG245" i="13"/>
  <c r="I2271" i="11"/>
  <c r="G587" i="11"/>
  <c r="K1111" i="3"/>
  <c r="F2563" i="11"/>
  <c r="H1034" i="11"/>
  <c r="H2115" i="11"/>
  <c r="I2681" i="11"/>
  <c r="H1671" i="11"/>
  <c r="H2838" i="11"/>
  <c r="G2712" i="11"/>
  <c r="G2381" i="11"/>
  <c r="G2058" i="11"/>
  <c r="G2324" i="11"/>
  <c r="F995" i="11"/>
  <c r="F2467" i="11"/>
  <c r="G2748" i="11"/>
  <c r="J2792" i="11"/>
  <c r="G2653" i="11"/>
  <c r="K1246" i="3"/>
  <c r="F723" i="11"/>
  <c r="G2711" i="11"/>
  <c r="H1706" i="11"/>
  <c r="F1105" i="11"/>
  <c r="F3640" i="11"/>
  <c r="G2871" i="11"/>
  <c r="G2392" i="11"/>
  <c r="H900" i="11"/>
  <c r="F3363" i="11"/>
  <c r="F2979" i="11"/>
  <c r="H3152" i="11"/>
  <c r="I2119" i="11"/>
  <c r="H3796" i="11"/>
  <c r="G2094" i="11"/>
  <c r="F904" i="11"/>
  <c r="H1027" i="11"/>
  <c r="H1132" i="11"/>
  <c r="I3164" i="11"/>
  <c r="F2421" i="11"/>
  <c r="H1380" i="11"/>
  <c r="I2148" i="11"/>
  <c r="G1489" i="11"/>
  <c r="I2707" i="11"/>
  <c r="H2849" i="11"/>
  <c r="H1125" i="11"/>
  <c r="F173" i="11"/>
  <c r="G2430" i="11"/>
  <c r="F855" i="11"/>
  <c r="G2495" i="11"/>
  <c r="F1746" i="11"/>
  <c r="F1041" i="11"/>
  <c r="AV80" i="6"/>
  <c r="F2755" i="11"/>
  <c r="H953" i="11"/>
  <c r="G1279" i="11"/>
  <c r="H1472" i="11"/>
  <c r="F2006" i="11"/>
  <c r="I13" i="11"/>
  <c r="G3427" i="11"/>
  <c r="I1478" i="11"/>
  <c r="AD72" i="13"/>
  <c r="I1076" i="11"/>
  <c r="AG33" i="13"/>
  <c r="H172" i="11"/>
  <c r="H2285" i="11"/>
  <c r="H266" i="11"/>
  <c r="H1967" i="11"/>
  <c r="I2166" i="11"/>
  <c r="H1311" i="11"/>
  <c r="H886" i="11"/>
  <c r="H343" i="11"/>
  <c r="BL87" i="6"/>
  <c r="G657" i="11"/>
  <c r="J3311" i="11"/>
  <c r="AD198" i="13"/>
  <c r="AJ86" i="13"/>
  <c r="F2244" i="11"/>
  <c r="G483" i="11"/>
  <c r="H752" i="11"/>
  <c r="G3141" i="11"/>
  <c r="AJ234" i="13"/>
  <c r="G1488" i="11"/>
  <c r="I87" i="11"/>
  <c r="G1288" i="11"/>
  <c r="G3494" i="11"/>
  <c r="H815" i="11"/>
  <c r="I2240" i="11"/>
  <c r="AE217" i="13"/>
  <c r="G468" i="11"/>
  <c r="G603" i="11"/>
  <c r="H51" i="11"/>
  <c r="F2263" i="11"/>
  <c r="G1241" i="11"/>
  <c r="G737" i="11"/>
  <c r="H3466" i="11"/>
  <c r="H2020" i="11"/>
  <c r="K290" i="3"/>
  <c r="F1109" i="11"/>
  <c r="H1612" i="11"/>
  <c r="G2815" i="11"/>
  <c r="H607" i="11"/>
  <c r="I908" i="11"/>
  <c r="H690" i="11"/>
  <c r="F1936" i="11"/>
  <c r="F599" i="11"/>
  <c r="G937" i="11"/>
  <c r="G2810" i="11"/>
  <c r="F2516" i="11"/>
  <c r="G1342" i="11"/>
  <c r="F1011" i="11"/>
  <c r="H3399" i="11"/>
  <c r="I343" i="11"/>
  <c r="G3012" i="11"/>
  <c r="H430" i="11"/>
  <c r="H1248" i="11"/>
  <c r="G2785" i="11"/>
  <c r="G3455" i="11"/>
  <c r="I2562" i="11"/>
  <c r="I2658" i="11"/>
  <c r="G539" i="11"/>
  <c r="I376" i="11"/>
  <c r="AF148" i="13"/>
  <c r="AN8" i="7"/>
  <c r="I1132" i="11"/>
  <c r="J3007" i="11"/>
  <c r="I664" i="11"/>
  <c r="I1469" i="11"/>
  <c r="I2195" i="11"/>
  <c r="F1516" i="11"/>
  <c r="F2850" i="11"/>
  <c r="Z186" i="13"/>
  <c r="AF102" i="6"/>
  <c r="G1891" i="11"/>
  <c r="BL147" i="6"/>
  <c r="G339" i="11"/>
  <c r="F41" i="11"/>
  <c r="AE126" i="13"/>
  <c r="AH77" i="13"/>
  <c r="G2360" i="11"/>
  <c r="I66" i="11"/>
  <c r="G1089" i="11"/>
  <c r="H995" i="11"/>
  <c r="AA201" i="13"/>
  <c r="K1049" i="3"/>
  <c r="G2805" i="11"/>
  <c r="I2033" i="11"/>
  <c r="H673" i="11"/>
  <c r="I119" i="11"/>
  <c r="F2797" i="11"/>
  <c r="F2642" i="11"/>
  <c r="G1407" i="11"/>
  <c r="H3322" i="11"/>
  <c r="G2715" i="11"/>
  <c r="F2076" i="11"/>
  <c r="G740" i="11"/>
  <c r="H2619" i="11"/>
  <c r="I239" i="11"/>
  <c r="F1861" i="11"/>
  <c r="F1471" i="11"/>
  <c r="H1386" i="11"/>
  <c r="I1733" i="11"/>
  <c r="I1477" i="11"/>
  <c r="F526" i="11"/>
  <c r="G536" i="11"/>
  <c r="I2399" i="11"/>
  <c r="G1705" i="11"/>
  <c r="G2587" i="11"/>
  <c r="F930" i="11"/>
  <c r="AK227" i="13"/>
  <c r="G949" i="11"/>
  <c r="H3008" i="11"/>
  <c r="G3097" i="11"/>
  <c r="K204" i="3"/>
  <c r="H1077" i="11"/>
  <c r="J2983" i="11"/>
  <c r="J2905" i="11"/>
  <c r="G2361" i="11"/>
  <c r="F2581" i="11"/>
  <c r="H1557" i="11"/>
  <c r="H1633" i="11"/>
  <c r="F1305" i="11"/>
  <c r="I308" i="11"/>
  <c r="I355" i="11"/>
  <c r="I634" i="11"/>
  <c r="H511" i="11"/>
  <c r="I689" i="11"/>
  <c r="G239" i="11"/>
  <c r="G3579" i="11"/>
  <c r="G2337" i="11"/>
  <c r="I1055" i="11"/>
  <c r="AD92" i="13"/>
  <c r="H1289" i="11"/>
  <c r="H943" i="11"/>
  <c r="K848" i="3"/>
  <c r="K460" i="3"/>
  <c r="H2041" i="11"/>
  <c r="F629" i="11"/>
  <c r="I1304" i="11"/>
  <c r="I417" i="11"/>
  <c r="F2716" i="11"/>
  <c r="G2097" i="11"/>
  <c r="H857" i="11"/>
  <c r="J2651" i="11"/>
  <c r="I3107" i="11"/>
  <c r="F679" i="11"/>
  <c r="H1165" i="11"/>
  <c r="F1950" i="11"/>
  <c r="G103" i="11"/>
  <c r="I3018" i="11"/>
  <c r="I1168" i="11"/>
  <c r="H1045" i="11"/>
  <c r="H223" i="11"/>
  <c r="I2050" i="11"/>
  <c r="H1293" i="11"/>
  <c r="I2076" i="11"/>
  <c r="H195" i="11"/>
  <c r="AA240" i="13"/>
  <c r="AC96" i="13"/>
  <c r="H2518" i="11"/>
  <c r="I3199" i="11"/>
  <c r="I997" i="11"/>
  <c r="H1310" i="11"/>
  <c r="G1058" i="11"/>
  <c r="G728" i="11"/>
  <c r="G683" i="11"/>
  <c r="H1131" i="11"/>
  <c r="H2480" i="11"/>
  <c r="F2436" i="11"/>
  <c r="H1109" i="11"/>
  <c r="F917" i="11"/>
  <c r="F1202" i="11"/>
  <c r="I937" i="11"/>
  <c r="G1801" i="11"/>
  <c r="F484" i="11"/>
  <c r="I1966" i="11"/>
  <c r="G2426" i="11"/>
  <c r="F3003" i="11"/>
  <c r="Y108" i="13"/>
  <c r="G1917" i="11"/>
  <c r="AF137" i="13"/>
  <c r="F485" i="11"/>
  <c r="G2788" i="11"/>
  <c r="G3081" i="11"/>
  <c r="H660" i="11"/>
  <c r="Z136" i="13"/>
  <c r="H383" i="11"/>
  <c r="F2715" i="11"/>
  <c r="H2389" i="11"/>
  <c r="G1483" i="11"/>
  <c r="I495" i="11"/>
  <c r="H936" i="11"/>
  <c r="G113" i="11"/>
  <c r="G1372" i="11"/>
  <c r="K423" i="3"/>
  <c r="H1982" i="11"/>
  <c r="AG67" i="13"/>
  <c r="F796" i="11"/>
  <c r="H695" i="11"/>
  <c r="H698" i="11"/>
  <c r="I3219" i="11"/>
  <c r="I1624" i="11"/>
  <c r="H2954" i="11"/>
  <c r="F2871" i="11"/>
  <c r="H3876" i="11"/>
  <c r="I2332" i="11"/>
  <c r="H2082" i="11"/>
  <c r="F1821" i="11"/>
  <c r="AM187" i="13"/>
  <c r="G2311" i="11"/>
  <c r="G2843" i="11"/>
  <c r="I2417" i="11"/>
  <c r="AB134" i="13"/>
  <c r="Z212" i="13"/>
  <c r="J3533" i="11"/>
  <c r="Y89" i="12"/>
  <c r="J3297" i="11"/>
  <c r="I552" i="11"/>
  <c r="I2136" i="11"/>
  <c r="I1295" i="11"/>
  <c r="H2143" i="11"/>
  <c r="F1367" i="11"/>
  <c r="I813" i="11"/>
  <c r="I3710" i="11"/>
  <c r="G3626" i="11"/>
  <c r="F1538" i="11"/>
  <c r="H363" i="11"/>
  <c r="H1554" i="11"/>
  <c r="H1263" i="11"/>
  <c r="G3282" i="11"/>
  <c r="H488" i="11"/>
  <c r="G1119" i="11"/>
  <c r="F97" i="11"/>
  <c r="H1730" i="11"/>
  <c r="AC164" i="13"/>
  <c r="I1549" i="11"/>
  <c r="I151" i="11"/>
  <c r="H1348" i="11"/>
  <c r="AK207" i="13"/>
  <c r="I1742" i="11"/>
  <c r="F1957" i="11"/>
  <c r="G2134" i="11"/>
  <c r="G2645" i="11"/>
  <c r="F386" i="11"/>
  <c r="J3403" i="11"/>
  <c r="F3708" i="11"/>
  <c r="H11042" i="13"/>
  <c r="AH165" i="13"/>
  <c r="F583" i="11"/>
  <c r="I845" i="11"/>
  <c r="I707" i="11"/>
  <c r="H985" i="11"/>
  <c r="H2294" i="11"/>
  <c r="I481" i="11"/>
  <c r="F3231" i="11"/>
  <c r="I1227" i="11"/>
  <c r="G541" i="11"/>
  <c r="H342" i="11"/>
  <c r="H243" i="11"/>
  <c r="I2637" i="11"/>
  <c r="H68" i="11"/>
  <c r="H2032" i="11"/>
  <c r="W8" i="12"/>
  <c r="H692" i="11"/>
  <c r="I174" i="11"/>
  <c r="I1342" i="11"/>
  <c r="F1104" i="11"/>
  <c r="F3122" i="11"/>
  <c r="G75" i="11"/>
  <c r="F558" i="11"/>
  <c r="H3928" i="11"/>
  <c r="F442" i="11"/>
  <c r="F981" i="11"/>
  <c r="J3633" i="11"/>
  <c r="F1388" i="11"/>
  <c r="H2597" i="11"/>
  <c r="H300" i="11"/>
  <c r="H918" i="11"/>
  <c r="F2981" i="11"/>
  <c r="G3487" i="11"/>
  <c r="H1002" i="11"/>
  <c r="I1521" i="11"/>
  <c r="Z237" i="13"/>
  <c r="F371" i="11"/>
  <c r="I532" i="11"/>
  <c r="F2532" i="11"/>
  <c r="AG237" i="13"/>
  <c r="G305" i="11"/>
  <c r="I1467" i="11"/>
  <c r="F1077" i="11"/>
  <c r="G1117" i="11"/>
  <c r="H1504" i="11"/>
  <c r="H95" i="11"/>
  <c r="F1310" i="11"/>
  <c r="I2786" i="11"/>
  <c r="I2839" i="11"/>
  <c r="H594" i="11"/>
  <c r="I2149" i="11"/>
  <c r="G465" i="11"/>
  <c r="G2081" i="11"/>
  <c r="H702" i="11"/>
  <c r="I2710" i="11"/>
  <c r="P46" i="6"/>
  <c r="Z118" i="13"/>
  <c r="G381" i="11"/>
  <c r="K1287" i="3"/>
  <c r="F1165" i="11"/>
  <c r="I2582" i="11"/>
  <c r="I1056" i="11"/>
  <c r="I2412" i="11"/>
  <c r="K1089" i="3"/>
  <c r="I821" i="11"/>
  <c r="F2987" i="11"/>
  <c r="AG203" i="13"/>
  <c r="G3025" i="11"/>
  <c r="AI228" i="13"/>
  <c r="H2177" i="11"/>
  <c r="F94" i="11"/>
  <c r="H64" i="11"/>
  <c r="I810" i="11"/>
  <c r="H2225" i="11"/>
  <c r="F2337" i="11"/>
  <c r="G1662" i="11"/>
  <c r="AF197" i="13"/>
  <c r="H171" i="11"/>
  <c r="AA155" i="13"/>
  <c r="AI136" i="13"/>
  <c r="F776" i="11"/>
  <c r="F1340" i="11"/>
  <c r="J3585" i="11"/>
  <c r="G2928" i="11"/>
  <c r="G259" i="11"/>
  <c r="I608" i="11"/>
  <c r="F900" i="11"/>
  <c r="F359" i="11"/>
  <c r="AV36" i="7"/>
  <c r="G311" i="11"/>
  <c r="H313" i="11"/>
  <c r="I1088" i="11"/>
  <c r="I2229" i="11"/>
  <c r="G2988" i="11"/>
  <c r="I538" i="11"/>
  <c r="AM219" i="13"/>
  <c r="AD129" i="13"/>
  <c r="G2356" i="11"/>
  <c r="I338" i="11"/>
  <c r="J97" i="11"/>
  <c r="H34" i="6"/>
  <c r="H304" i="11"/>
  <c r="AN42" i="6"/>
  <c r="H224" i="11"/>
  <c r="F370" i="11"/>
  <c r="F568" i="11"/>
  <c r="G1188" i="11"/>
  <c r="I2358" i="11"/>
  <c r="G1697" i="11"/>
  <c r="H22" i="11"/>
  <c r="G634" i="11"/>
  <c r="H2012" i="11"/>
  <c r="G2641" i="11"/>
  <c r="I820" i="11"/>
  <c r="G1913" i="11"/>
  <c r="AH238" i="13"/>
  <c r="J2642" i="11"/>
  <c r="I2719" i="11"/>
  <c r="H3242" i="11"/>
  <c r="H7359" i="13"/>
  <c r="X217" i="13"/>
  <c r="AI35" i="13"/>
  <c r="AL244" i="13"/>
  <c r="G2598" i="11"/>
  <c r="AV54" i="7"/>
  <c r="H8991" i="13"/>
  <c r="H2044" i="11"/>
  <c r="G105" i="11"/>
  <c r="AD178" i="13"/>
  <c r="H2308" i="11"/>
  <c r="G1079" i="11"/>
  <c r="F1932" i="11"/>
  <c r="F1119" i="11"/>
  <c r="F3439" i="11"/>
  <c r="F205" i="11"/>
  <c r="G1031" i="11"/>
  <c r="K115" i="3"/>
  <c r="AN125" i="6"/>
  <c r="I1001" i="11"/>
  <c r="F281" i="11"/>
  <c r="I1118" i="11"/>
  <c r="H1273" i="11"/>
  <c r="K53" i="3"/>
  <c r="I1192" i="11"/>
  <c r="F2221" i="11"/>
  <c r="AF129" i="7"/>
  <c r="G826" i="11"/>
  <c r="AB214" i="13"/>
  <c r="F201" i="11"/>
  <c r="H1787" i="11"/>
  <c r="F3141" i="11"/>
  <c r="H641" i="11"/>
  <c r="Y229" i="13"/>
  <c r="H2461" i="11"/>
  <c r="F1085" i="11"/>
  <c r="F975" i="11"/>
  <c r="K811" i="3"/>
  <c r="G2172" i="11"/>
  <c r="G1605" i="11"/>
  <c r="P119" i="6"/>
  <c r="AH106" i="13"/>
  <c r="F1946" i="11"/>
  <c r="H997" i="11"/>
  <c r="X36" i="13"/>
  <c r="I280" i="11"/>
  <c r="I1243" i="11"/>
  <c r="F905" i="11"/>
  <c r="F128" i="11"/>
  <c r="I1460" i="11"/>
  <c r="AN30" i="7"/>
  <c r="G3168" i="11"/>
  <c r="AA134" i="13"/>
  <c r="H229" i="11"/>
  <c r="I1682" i="11"/>
  <c r="H251" i="11"/>
  <c r="I1476" i="11"/>
  <c r="I354" i="11"/>
  <c r="BL52" i="7"/>
  <c r="AF134" i="6"/>
  <c r="F602" i="11"/>
  <c r="I1515" i="11"/>
  <c r="AG233" i="13"/>
  <c r="H1244" i="11"/>
  <c r="Y206" i="13"/>
  <c r="I38" i="11"/>
  <c r="G2582" i="11"/>
  <c r="AF239" i="13"/>
  <c r="H700" i="11"/>
  <c r="H297" i="11"/>
  <c r="G369" i="11"/>
  <c r="H2780" i="11"/>
  <c r="F2688" i="11"/>
  <c r="Y194" i="13"/>
  <c r="K526" i="3"/>
  <c r="H1496" i="11"/>
  <c r="Z55" i="13"/>
  <c r="G606" i="11"/>
  <c r="G1094" i="11"/>
  <c r="G3217" i="11"/>
  <c r="AG16" i="13"/>
  <c r="L18" i="12"/>
  <c r="F1589" i="11"/>
  <c r="J2723" i="11"/>
  <c r="G2056" i="11"/>
  <c r="G172" i="11"/>
  <c r="H1925" i="11"/>
  <c r="F3806" i="11"/>
  <c r="H1212" i="11"/>
  <c r="F874" i="11"/>
  <c r="I628" i="11"/>
  <c r="I914" i="11"/>
  <c r="I2712" i="11"/>
  <c r="I3294" i="11"/>
  <c r="F760" i="11"/>
  <c r="I2110" i="11"/>
  <c r="J2577" i="11"/>
  <c r="G2760" i="11"/>
  <c r="F302" i="11"/>
  <c r="H1692" i="11"/>
  <c r="G1449" i="11"/>
  <c r="F2335" i="11"/>
  <c r="F202" i="11"/>
  <c r="H201" i="11"/>
  <c r="I1023" i="11"/>
  <c r="H2763" i="11"/>
  <c r="F864" i="11"/>
  <c r="H418" i="11"/>
  <c r="F542" i="11"/>
  <c r="F1453" i="11"/>
  <c r="H1168" i="11"/>
  <c r="F1130" i="11"/>
  <c r="G1356" i="11"/>
  <c r="G3179" i="11"/>
  <c r="H2037" i="11"/>
  <c r="G3008" i="11"/>
  <c r="G2827" i="11"/>
  <c r="I1009" i="11"/>
  <c r="K1075" i="3"/>
  <c r="F279" i="11"/>
  <c r="H2952" i="11"/>
  <c r="F3338" i="11"/>
  <c r="F3339" i="11"/>
  <c r="F993" i="11"/>
  <c r="I17" i="12"/>
  <c r="H1910" i="11"/>
  <c r="AF155" i="7"/>
  <c r="Y129" i="13"/>
  <c r="G393" i="11"/>
  <c r="I2619" i="11"/>
  <c r="G2970" i="11"/>
  <c r="H781" i="11"/>
  <c r="H1510" i="11"/>
  <c r="I2469" i="11"/>
  <c r="F446" i="11"/>
  <c r="I807" i="11"/>
  <c r="J2640" i="11"/>
  <c r="G18" i="11"/>
  <c r="G2571" i="11"/>
  <c r="F718" i="11"/>
  <c r="F3203" i="11"/>
  <c r="I2978" i="11"/>
  <c r="G2792" i="11"/>
  <c r="BL69" i="6"/>
  <c r="J2307" i="11" s="1"/>
  <c r="F151" i="11"/>
  <c r="AA192" i="13"/>
  <c r="H1070" i="11"/>
  <c r="F673" i="11"/>
  <c r="H822" i="11"/>
  <c r="I245" i="11"/>
  <c r="H799" i="11"/>
  <c r="I1725" i="11"/>
  <c r="I2226" i="11"/>
  <c r="G579" i="11"/>
  <c r="I1542" i="11"/>
  <c r="H215" i="11"/>
  <c r="G2113" i="11"/>
  <c r="G1155" i="11"/>
  <c r="F167" i="11"/>
  <c r="F1533" i="11"/>
  <c r="G1747" i="11"/>
  <c r="G1153" i="11"/>
  <c r="H23" i="11"/>
  <c r="AM179" i="13"/>
  <c r="AF136" i="13"/>
  <c r="I576" i="11"/>
  <c r="G2609" i="11"/>
  <c r="G1362" i="11"/>
  <c r="G61" i="11"/>
  <c r="G387" i="11"/>
  <c r="H1119" i="11"/>
  <c r="I2374" i="11"/>
  <c r="F124" i="11"/>
  <c r="H646" i="11"/>
  <c r="H1931" i="11"/>
  <c r="H394" i="11"/>
  <c r="H126" i="7"/>
  <c r="I1746" i="11"/>
  <c r="I801" i="11"/>
  <c r="H1110" i="11"/>
  <c r="F141" i="11"/>
  <c r="G2291" i="11"/>
  <c r="AH82" i="13"/>
  <c r="H2373" i="11"/>
  <c r="Z104" i="13"/>
  <c r="G1444" i="11"/>
  <c r="K176" i="3"/>
  <c r="I1504" i="11"/>
  <c r="AJ203" i="13"/>
  <c r="G1195" i="11"/>
  <c r="Y92" i="13"/>
  <c r="H787" i="11"/>
  <c r="Y189" i="13"/>
  <c r="H1954" i="11"/>
  <c r="F1534" i="11"/>
  <c r="AV48" i="6"/>
  <c r="I1911" i="11"/>
  <c r="I2331" i="11"/>
  <c r="H1147" i="11"/>
  <c r="I1996" i="11"/>
  <c r="AB247" i="13"/>
  <c r="G1456" i="11"/>
  <c r="AC246" i="13"/>
  <c r="AH120" i="13"/>
  <c r="G1961" i="11"/>
  <c r="H3500" i="11"/>
  <c r="I1853" i="11"/>
  <c r="H378" i="11"/>
  <c r="F541" i="11"/>
  <c r="F163" i="11"/>
  <c r="F363" i="11"/>
  <c r="AG106" i="13"/>
  <c r="AH123" i="13"/>
  <c r="Y251" i="13"/>
  <c r="AV107" i="6"/>
  <c r="G1090" i="11"/>
  <c r="F233" i="11"/>
  <c r="I795" i="11"/>
  <c r="I530" i="11"/>
  <c r="G1823" i="11"/>
  <c r="K1147" i="3"/>
  <c r="F1153" i="11"/>
  <c r="I542" i="11"/>
  <c r="F2411" i="11"/>
  <c r="H2029" i="11"/>
  <c r="I1855" i="11"/>
  <c r="H3196" i="11"/>
  <c r="J3009" i="11"/>
  <c r="J2565" i="11"/>
  <c r="H1566" i="11"/>
  <c r="AE170" i="13"/>
  <c r="F3097" i="11"/>
  <c r="J415" i="11"/>
  <c r="H1757" i="11"/>
  <c r="H341" i="11"/>
  <c r="G125" i="11"/>
  <c r="X199" i="13"/>
  <c r="I536" i="11"/>
  <c r="G974" i="11"/>
  <c r="H276" i="11"/>
  <c r="Y227" i="13"/>
  <c r="G787" i="11"/>
  <c r="I2862" i="11"/>
  <c r="AI221" i="13"/>
  <c r="G194" i="11"/>
  <c r="H1858" i="11"/>
  <c r="BD36" i="7"/>
  <c r="I1707" i="11"/>
  <c r="H1300" i="11"/>
  <c r="F882" i="11"/>
  <c r="I112" i="11"/>
  <c r="BD99" i="7"/>
  <c r="H2078" i="11"/>
  <c r="I1077" i="11"/>
  <c r="F318" i="11"/>
  <c r="I3314" i="11"/>
  <c r="G1030" i="11"/>
  <c r="G1083" i="11"/>
  <c r="G1348" i="11"/>
  <c r="K1263" i="3"/>
  <c r="I1758" i="11"/>
  <c r="J2641" i="11"/>
  <c r="I416" i="11"/>
  <c r="X139" i="7"/>
  <c r="AM212" i="13"/>
  <c r="F1774" i="11"/>
  <c r="AK254" i="13"/>
  <c r="F2446" i="11"/>
  <c r="I51" i="11"/>
  <c r="G2144" i="11"/>
  <c r="I362" i="11"/>
  <c r="I2428" i="11"/>
  <c r="H1407" i="11"/>
  <c r="AG217" i="13"/>
  <c r="I1379" i="11"/>
  <c r="F1372" i="11"/>
  <c r="F95" i="11"/>
  <c r="G1228" i="11"/>
  <c r="AC136" i="13"/>
  <c r="AH243" i="13"/>
  <c r="F3934" i="11"/>
  <c r="F2917" i="11"/>
  <c r="K396" i="3"/>
  <c r="AD75" i="13"/>
  <c r="H2422" i="11"/>
  <c r="F1306" i="11"/>
  <c r="AV125" i="6"/>
  <c r="H847" i="11"/>
  <c r="I3192" i="11"/>
  <c r="J2670" i="11"/>
  <c r="F1816" i="11"/>
  <c r="AI155" i="13"/>
  <c r="I2401" i="11"/>
  <c r="P134" i="6"/>
  <c r="I2082" i="11"/>
  <c r="H2171" i="11"/>
  <c r="F2500" i="11"/>
  <c r="H118" i="6"/>
  <c r="AK45" i="13"/>
  <c r="K280" i="3"/>
  <c r="I2122" i="11"/>
  <c r="I1154" i="11"/>
  <c r="H1312" i="11"/>
  <c r="I2307" i="11"/>
  <c r="F876" i="11"/>
  <c r="I827" i="11"/>
  <c r="BL160" i="6"/>
  <c r="K515" i="3"/>
  <c r="G2506" i="11"/>
  <c r="I287" i="11"/>
  <c r="G2253" i="11"/>
  <c r="I534" i="11"/>
  <c r="H1978" i="11"/>
  <c r="H227" i="11"/>
  <c r="F1535" i="11"/>
  <c r="I591" i="11"/>
  <c r="I1420" i="11"/>
  <c r="AA224" i="13"/>
  <c r="H1062" i="11"/>
  <c r="I1605" i="11"/>
  <c r="H127" i="7"/>
  <c r="H1085" i="11"/>
  <c r="J2582" i="11"/>
  <c r="G1704" i="11"/>
  <c r="H130" i="11"/>
  <c r="AL143" i="13"/>
  <c r="F866" i="11"/>
  <c r="H3048" i="11"/>
  <c r="J3661" i="11"/>
  <c r="H275" i="11"/>
  <c r="H3183" i="11"/>
  <c r="H1577" i="11"/>
  <c r="G1809" i="11"/>
  <c r="F413" i="11"/>
  <c r="I2742" i="11"/>
  <c r="H1865" i="11"/>
  <c r="F3243" i="11"/>
  <c r="G1029" i="11"/>
  <c r="I149" i="11"/>
  <c r="H2017" i="11"/>
  <c r="G2190" i="11"/>
  <c r="H1075" i="11"/>
  <c r="G769" i="11"/>
  <c r="F1390" i="11"/>
  <c r="H322" i="11"/>
  <c r="F1060" i="11"/>
  <c r="G3040" i="11"/>
  <c r="I778" i="11"/>
  <c r="G2181" i="11"/>
  <c r="G2559" i="11"/>
  <c r="I1455" i="11"/>
  <c r="H1082" i="11"/>
  <c r="G1439" i="11"/>
  <c r="H568" i="11"/>
  <c r="I2198" i="11"/>
  <c r="I2400" i="11"/>
  <c r="K752" i="3"/>
  <c r="G1727" i="11"/>
  <c r="G3069" i="11"/>
  <c r="F1216" i="11"/>
  <c r="AG214" i="13"/>
  <c r="I1349" i="11"/>
  <c r="G2044" i="11"/>
  <c r="G314" i="11"/>
  <c r="AE245" i="13"/>
  <c r="H1546" i="11"/>
  <c r="G1315" i="11"/>
  <c r="H2348" i="11"/>
  <c r="H56" i="11"/>
  <c r="G2747" i="11"/>
  <c r="I2636" i="11"/>
  <c r="H287" i="11"/>
  <c r="G3207" i="11"/>
  <c r="F1798" i="11"/>
  <c r="I123" i="11"/>
  <c r="P76" i="6"/>
  <c r="G1462" i="11"/>
  <c r="G1291" i="11"/>
  <c r="I2378" i="11"/>
  <c r="AD140" i="13"/>
  <c r="F1429" i="11"/>
  <c r="H1568" i="11"/>
  <c r="G732" i="11"/>
  <c r="Z258" i="13"/>
  <c r="H2831" i="11"/>
  <c r="F1710" i="11"/>
  <c r="F2889" i="11"/>
  <c r="H1026" i="11"/>
  <c r="F1756" i="11"/>
  <c r="AF105" i="13"/>
  <c r="AF202" i="13"/>
  <c r="I3120" i="11"/>
  <c r="H2602" i="11"/>
  <c r="AL17" i="13"/>
  <c r="AH190" i="13"/>
  <c r="G1790" i="11"/>
  <c r="I1079" i="11"/>
  <c r="F228" i="11"/>
  <c r="F1877" i="11"/>
  <c r="H3184" i="11"/>
  <c r="F986" i="11"/>
  <c r="G1463" i="11"/>
  <c r="AJ165" i="13"/>
  <c r="I1992" i="11"/>
  <c r="G1484" i="11"/>
  <c r="F814" i="11"/>
  <c r="I1565" i="11"/>
  <c r="AV58" i="7"/>
  <c r="X161" i="7"/>
  <c r="G109" i="11"/>
  <c r="I1522" i="11"/>
  <c r="BL115" i="7"/>
  <c r="H1344" i="11"/>
  <c r="G1007" i="11"/>
  <c r="K842" i="3"/>
  <c r="F80" i="11"/>
  <c r="F3871" i="11"/>
  <c r="H2428" i="11"/>
  <c r="J3691" i="11"/>
  <c r="I1204" i="11"/>
  <c r="H854" i="11"/>
  <c r="I190" i="11"/>
  <c r="H1654" i="11"/>
  <c r="H2651" i="11"/>
  <c r="G2902" i="11"/>
  <c r="G2331" i="11"/>
  <c r="AJ254" i="13"/>
  <c r="H987" i="11"/>
  <c r="P108" i="6"/>
  <c r="Y149" i="13"/>
  <c r="K1149" i="3"/>
  <c r="AC134" i="13"/>
  <c r="K305" i="3"/>
  <c r="H6755" i="13"/>
  <c r="X16" i="7"/>
  <c r="H1326" i="11"/>
  <c r="G993" i="11"/>
  <c r="Y83" i="12"/>
  <c r="AH86" i="13"/>
  <c r="K971" i="3"/>
  <c r="AG84" i="13"/>
  <c r="AF137" i="7"/>
  <c r="I1721" i="11"/>
  <c r="I2103" i="11"/>
  <c r="G1414" i="11"/>
  <c r="H112" i="11"/>
  <c r="G1392" i="11"/>
  <c r="H1223" i="11"/>
  <c r="G371" i="11"/>
  <c r="F1111" i="11"/>
  <c r="H3208" i="11"/>
  <c r="F1941" i="11"/>
  <c r="I857" i="11"/>
  <c r="I251" i="11"/>
  <c r="AB37" i="13"/>
  <c r="F654" i="11"/>
  <c r="G76" i="11"/>
  <c r="G442" i="11"/>
  <c r="F3698" i="11"/>
  <c r="AL57" i="13"/>
  <c r="I706" i="11"/>
  <c r="AC20" i="13"/>
  <c r="BD30" i="7"/>
  <c r="G1817" i="11"/>
  <c r="AV10" i="7"/>
  <c r="F1186" i="11"/>
  <c r="AH212" i="13"/>
  <c r="AN124" i="7"/>
  <c r="AF31" i="13"/>
  <c r="G2566" i="11"/>
  <c r="I1835" i="11"/>
  <c r="I1334" i="11"/>
  <c r="AM188" i="13"/>
  <c r="AF178" i="13"/>
  <c r="G456" i="11"/>
  <c r="I652" i="11"/>
  <c r="H926" i="11"/>
  <c r="H1614" i="11"/>
  <c r="F1739" i="11"/>
  <c r="AG89" i="13"/>
  <c r="F1164" i="11"/>
  <c r="G2131" i="11"/>
  <c r="Y68" i="12"/>
  <c r="I1719" i="11"/>
  <c r="I55" i="11"/>
  <c r="H1155" i="11"/>
  <c r="J2991" i="11"/>
  <c r="H2693" i="11"/>
  <c r="K1205" i="3"/>
  <c r="H1218" i="11"/>
  <c r="F928" i="11"/>
  <c r="F1075" i="11"/>
  <c r="H902" i="11"/>
  <c r="F982" i="11"/>
  <c r="K212" i="3"/>
  <c r="H1194" i="11"/>
  <c r="F902" i="11"/>
  <c r="F1264" i="11"/>
  <c r="H1268" i="11"/>
  <c r="I2831" i="11"/>
  <c r="AF258" i="13"/>
  <c r="F1196" i="11"/>
  <c r="BD10" i="7"/>
  <c r="F885" i="11"/>
  <c r="BL140" i="6"/>
  <c r="F2760" i="11"/>
  <c r="I2580" i="11"/>
  <c r="G615" i="11"/>
  <c r="AN130" i="6"/>
  <c r="H1127" i="11"/>
  <c r="H554" i="11"/>
  <c r="G2281" i="11"/>
  <c r="AK93" i="13"/>
  <c r="I2462" i="11"/>
  <c r="I2604" i="11"/>
  <c r="H1710" i="11"/>
  <c r="G1127" i="11"/>
  <c r="H25" i="11"/>
  <c r="F914" i="11"/>
  <c r="BD112" i="7"/>
  <c r="K1430" i="3"/>
  <c r="F1891" i="11"/>
  <c r="H1723" i="11"/>
  <c r="AE218" i="13"/>
  <c r="H2501" i="11"/>
  <c r="H2125" i="11"/>
  <c r="F968" i="11"/>
  <c r="H1561" i="11"/>
  <c r="I1096" i="11"/>
  <c r="G1639" i="11"/>
  <c r="I1904" i="11"/>
  <c r="H1989" i="11"/>
  <c r="I1885" i="11"/>
  <c r="F729" i="11"/>
  <c r="F504" i="11"/>
  <c r="F461" i="11"/>
  <c r="H1430" i="11"/>
  <c r="H3300" i="11"/>
  <c r="G1806" i="11"/>
  <c r="I1308" i="11"/>
  <c r="I3267" i="11"/>
  <c r="F1489" i="11"/>
  <c r="I3292" i="11"/>
  <c r="G1650" i="11"/>
  <c r="AV70" i="7"/>
  <c r="G1075" i="11"/>
  <c r="G1696" i="11"/>
  <c r="BD138" i="6"/>
  <c r="I2806" i="11"/>
  <c r="H10929" i="13"/>
  <c r="F1473" i="11"/>
  <c r="I1220" i="11"/>
  <c r="AF104" i="7"/>
  <c r="G2208" i="11"/>
  <c r="G3194" i="11"/>
  <c r="I142" i="11"/>
  <c r="AI212" i="13"/>
  <c r="J414" i="11"/>
  <c r="H323" i="11"/>
  <c r="F2096" i="11"/>
  <c r="F637" i="11"/>
  <c r="G2845" i="11"/>
  <c r="G639" i="11"/>
  <c r="I2451" i="11"/>
  <c r="H602" i="11"/>
  <c r="G1322" i="11"/>
  <c r="F212" i="11"/>
  <c r="H455" i="11"/>
  <c r="AV160" i="7"/>
  <c r="F2567" i="11"/>
  <c r="G3661" i="11"/>
  <c r="G620" i="11"/>
  <c r="I1074" i="11"/>
  <c r="H718" i="11"/>
  <c r="AC227" i="13"/>
  <c r="H264" i="11"/>
  <c r="F349" i="11"/>
  <c r="H21" i="6"/>
  <c r="I397" i="11"/>
  <c r="F3995" i="11"/>
  <c r="H1211" i="11"/>
  <c r="F1656" i="11"/>
  <c r="H1889" i="11"/>
  <c r="G2662" i="11"/>
  <c r="I3176" i="11"/>
  <c r="G1100" i="11"/>
  <c r="J2716" i="11"/>
  <c r="X19" i="12"/>
  <c r="I3041" i="11"/>
  <c r="I1437" i="11"/>
  <c r="H1388" i="11"/>
  <c r="H600" i="11"/>
  <c r="F2154" i="11"/>
  <c r="I2224" i="11"/>
  <c r="I1723" i="11"/>
  <c r="H72" i="11"/>
  <c r="H1008" i="11"/>
  <c r="P146" i="6"/>
  <c r="F3355" i="11"/>
  <c r="H1308" i="11"/>
  <c r="H680" i="11"/>
  <c r="I1775" i="11"/>
  <c r="I2442" i="11"/>
  <c r="I1237" i="11"/>
  <c r="AK88" i="13"/>
  <c r="F265" i="11"/>
  <c r="I2000" i="11"/>
  <c r="H1866" i="11"/>
  <c r="G920" i="11"/>
  <c r="F1844" i="11"/>
  <c r="I512" i="11"/>
  <c r="I1588" i="11"/>
  <c r="H1236" i="11"/>
  <c r="F1736" i="11"/>
  <c r="I2784" i="11"/>
  <c r="I1701" i="11"/>
  <c r="H1309" i="11"/>
  <c r="H2766" i="11"/>
  <c r="I2484" i="11"/>
  <c r="G1376" i="11"/>
  <c r="F2415" i="11"/>
  <c r="H2561" i="11"/>
  <c r="F512" i="11"/>
  <c r="G2523" i="11"/>
  <c r="G2090" i="11"/>
  <c r="F131" i="11"/>
  <c r="H1253" i="11"/>
  <c r="I2756" i="11"/>
  <c r="X214" i="13"/>
  <c r="F1391" i="11"/>
  <c r="X21" i="7"/>
  <c r="I586" i="11"/>
  <c r="BD18" i="7"/>
  <c r="G2443" i="11"/>
  <c r="I2143" i="11"/>
  <c r="F1146" i="11"/>
  <c r="I740" i="11"/>
  <c r="I1348" i="11"/>
  <c r="F1940" i="11"/>
  <c r="G2256" i="11"/>
  <c r="H1793" i="11"/>
  <c r="H69" i="7"/>
  <c r="F1156" i="11"/>
  <c r="F849" i="11"/>
  <c r="I1560" i="11"/>
  <c r="I56" i="11"/>
  <c r="I3296" i="11"/>
  <c r="F2865" i="11"/>
  <c r="I3254" i="11"/>
  <c r="G2457" i="11"/>
  <c r="AF7" i="7"/>
  <c r="F1724" i="11"/>
  <c r="AH189" i="13"/>
  <c r="H1595" i="11"/>
  <c r="K1102" i="3"/>
  <c r="F1493" i="11"/>
  <c r="G197" i="11"/>
  <c r="G821" i="11"/>
  <c r="G491" i="11"/>
  <c r="H1050" i="11"/>
  <c r="I138" i="11"/>
  <c r="H921" i="11"/>
  <c r="G2374" i="11"/>
  <c r="I1128" i="11"/>
  <c r="AM191" i="13"/>
  <c r="I1979" i="11"/>
  <c r="F448" i="11"/>
  <c r="I17" i="11"/>
  <c r="G783" i="11"/>
  <c r="H904" i="11"/>
  <c r="G782" i="11"/>
  <c r="F501" i="11"/>
  <c r="AL30" i="13"/>
  <c r="G2051" i="11"/>
  <c r="I2384" i="11"/>
  <c r="K745" i="3"/>
  <c r="I910" i="11"/>
  <c r="G568" i="11"/>
  <c r="H268" i="11"/>
  <c r="I1595" i="11"/>
  <c r="G418" i="11"/>
  <c r="AG68" i="13"/>
  <c r="H2040" i="11"/>
  <c r="H3148" i="11"/>
  <c r="H11" i="6"/>
  <c r="H1841" i="11"/>
  <c r="F174" i="11"/>
  <c r="H685" i="11"/>
  <c r="F2195" i="11"/>
  <c r="F524" i="11"/>
  <c r="F792" i="11"/>
  <c r="AD81" i="13"/>
  <c r="H1819" i="11"/>
  <c r="G504" i="11"/>
  <c r="I1829" i="11"/>
  <c r="P40" i="6"/>
  <c r="AE249" i="13"/>
  <c r="G1734" i="11"/>
  <c r="H755" i="11"/>
  <c r="K508" i="3"/>
  <c r="F1870" i="11"/>
  <c r="I1374" i="11"/>
  <c r="F2017" i="11"/>
  <c r="F990" i="11"/>
  <c r="G91" i="11"/>
  <c r="G2123" i="11"/>
  <c r="H73" i="7"/>
  <c r="AE117" i="13"/>
  <c r="I587" i="11"/>
  <c r="I2028" i="11"/>
  <c r="I1332" i="11"/>
  <c r="G1879" i="11"/>
  <c r="F1647" i="11"/>
  <c r="AC171" i="13"/>
  <c r="F192" i="11"/>
  <c r="H585" i="11"/>
  <c r="K452" i="3"/>
  <c r="I320" i="11"/>
  <c r="AC192" i="13"/>
  <c r="I1608" i="11"/>
  <c r="I1142" i="11"/>
  <c r="AG114" i="13"/>
  <c r="H134" i="11"/>
  <c r="P98" i="7"/>
  <c r="I1465" i="11"/>
  <c r="AG160" i="13"/>
  <c r="J3761" i="11"/>
  <c r="H2978" i="13"/>
  <c r="F2035" i="11"/>
  <c r="H1074" i="11"/>
  <c r="H1033" i="11"/>
  <c r="I1054" i="11"/>
  <c r="G2848" i="11"/>
  <c r="H2237" i="11"/>
  <c r="F2495" i="11"/>
  <c r="K27" i="3"/>
  <c r="AF24" i="7"/>
  <c r="G1866" i="11"/>
  <c r="G1277" i="11"/>
  <c r="AB137" i="13"/>
  <c r="AC244" i="13"/>
  <c r="BD100" i="7"/>
  <c r="I579" i="11"/>
  <c r="BD136" i="7"/>
  <c r="J1426" i="11"/>
  <c r="AF130" i="13"/>
  <c r="G2823" i="11"/>
  <c r="I839" i="11"/>
  <c r="F2012" i="11"/>
  <c r="Z225" i="13"/>
  <c r="K1092" i="3"/>
  <c r="AG81" i="13"/>
  <c r="AV158" i="6"/>
  <c r="G1309" i="11"/>
  <c r="H5" i="11"/>
  <c r="AI72" i="13"/>
  <c r="AH138" i="13"/>
  <c r="DI9" i="3"/>
  <c r="G449" i="11"/>
  <c r="I132" i="11"/>
  <c r="AV40" i="7"/>
  <c r="H400" i="11"/>
  <c r="F225" i="11"/>
  <c r="I1284" i="11"/>
  <c r="K28" i="3"/>
  <c r="I1318" i="11"/>
  <c r="AV19" i="6"/>
  <c r="I701" i="11"/>
  <c r="K479" i="3"/>
  <c r="H3054" i="11"/>
  <c r="F199" i="11"/>
  <c r="AV136" i="7"/>
  <c r="I1425" i="11"/>
  <c r="F1912" i="11"/>
  <c r="AB71" i="13"/>
  <c r="F1147" i="11"/>
  <c r="G149" i="11"/>
  <c r="G2007" i="11"/>
  <c r="I469" i="11"/>
  <c r="I1655" i="11"/>
  <c r="H659" i="11"/>
  <c r="H318" i="11"/>
  <c r="I1551" i="11"/>
  <c r="H1500" i="11"/>
  <c r="H467" i="11"/>
  <c r="H375" i="11"/>
  <c r="AN133" i="6"/>
  <c r="I324" i="11"/>
  <c r="AF188" i="13"/>
  <c r="I1402" i="11"/>
  <c r="AV14" i="6"/>
  <c r="K556" i="3"/>
  <c r="AC78" i="13"/>
  <c r="H1572" i="11"/>
  <c r="I432" i="11"/>
  <c r="I1395" i="11"/>
  <c r="G1282" i="11"/>
  <c r="H1414" i="11"/>
  <c r="G1975" i="11"/>
  <c r="F1078" i="11"/>
  <c r="AH75" i="13"/>
  <c r="H962" i="11"/>
  <c r="AF149" i="13"/>
  <c r="I2099" i="11"/>
  <c r="X101" i="6"/>
  <c r="K1264" i="3"/>
  <c r="I1951" i="11"/>
  <c r="G2672" i="11"/>
  <c r="AK240" i="13"/>
  <c r="I2336" i="11"/>
  <c r="BL59" i="7"/>
  <c r="AN57" i="7"/>
  <c r="BD93" i="6"/>
  <c r="F1349" i="11"/>
  <c r="AJ75" i="13"/>
  <c r="K1046" i="3"/>
  <c r="AD58" i="13"/>
  <c r="I1162" i="11"/>
  <c r="G680" i="11"/>
  <c r="AB27" i="13"/>
  <c r="F2915" i="11"/>
  <c r="G958" i="11"/>
  <c r="I1488" i="11"/>
  <c r="F2834" i="11"/>
  <c r="H1173" i="11"/>
  <c r="I421" i="11"/>
  <c r="I3720" i="11"/>
  <c r="G50" i="11"/>
  <c r="H12253" i="13"/>
  <c r="G2167" i="11"/>
  <c r="H492" i="11"/>
  <c r="G513" i="11"/>
  <c r="F3527" i="11"/>
  <c r="G515" i="11"/>
  <c r="AA174" i="13"/>
  <c r="G74" i="11"/>
  <c r="I1150" i="11"/>
  <c r="I2016" i="11"/>
  <c r="H1842" i="11"/>
  <c r="I3283" i="11"/>
  <c r="I2711" i="11"/>
  <c r="U30" i="12"/>
  <c r="I115" i="11"/>
  <c r="I2558" i="11"/>
  <c r="G3877" i="11"/>
  <c r="H874" i="11"/>
  <c r="I1596" i="11"/>
  <c r="G1840" i="11"/>
  <c r="F483" i="11"/>
  <c r="I1606" i="11"/>
  <c r="G2220" i="11"/>
  <c r="K1047" i="3"/>
  <c r="I1499" i="11"/>
  <c r="BD117" i="6"/>
  <c r="G2997" i="11"/>
  <c r="G2873" i="11"/>
  <c r="G972" i="11"/>
  <c r="Y13" i="13"/>
  <c r="J2613" i="11"/>
  <c r="I1840" i="11"/>
  <c r="F875" i="11"/>
  <c r="G2216" i="11"/>
  <c r="H2121" i="11"/>
  <c r="I2703" i="11"/>
  <c r="I1347" i="11"/>
  <c r="I1945" i="11"/>
  <c r="J3100" i="11"/>
  <c r="G263" i="11"/>
  <c r="F2704" i="11"/>
  <c r="I2570" i="11"/>
  <c r="J3817" i="11"/>
  <c r="G1476" i="11"/>
  <c r="F1205" i="11"/>
  <c r="I2834" i="11"/>
  <c r="G788" i="11"/>
  <c r="Y188" i="13"/>
  <c r="F43" i="11"/>
  <c r="K576" i="3"/>
  <c r="H362" i="11"/>
  <c r="F557" i="11"/>
  <c r="G2057" i="11"/>
  <c r="F1967" i="11"/>
  <c r="F311" i="11"/>
  <c r="K269" i="3"/>
  <c r="H239" i="11"/>
  <c r="AH193" i="13"/>
  <c r="G1922" i="11"/>
  <c r="G180" i="11"/>
  <c r="I1749" i="11"/>
  <c r="G1984" i="11"/>
  <c r="I2991" i="11"/>
  <c r="F142" i="11"/>
  <c r="H2826" i="11"/>
  <c r="I3078" i="11"/>
  <c r="H2249" i="11"/>
  <c r="J2781" i="11"/>
  <c r="F1625" i="11"/>
  <c r="H625" i="11"/>
  <c r="I1814" i="11"/>
  <c r="H2662" i="11"/>
  <c r="H2344" i="11"/>
  <c r="I23" i="11"/>
  <c r="G37" i="11"/>
  <c r="G2325" i="11"/>
  <c r="H285" i="11"/>
  <c r="F2585" i="11"/>
  <c r="F1557" i="11"/>
  <c r="G1143" i="11"/>
  <c r="AA27" i="13"/>
  <c r="AB242" i="13"/>
  <c r="I3988" i="11"/>
  <c r="I1716" i="11"/>
  <c r="H2050" i="11"/>
  <c r="F1354" i="11"/>
  <c r="K1157" i="3"/>
  <c r="I1371" i="11"/>
  <c r="F1084" i="11"/>
  <c r="AC202" i="13"/>
  <c r="G1936" i="11"/>
  <c r="Y225" i="13"/>
  <c r="AV55" i="7"/>
  <c r="G323" i="11"/>
  <c r="G3783" i="11"/>
  <c r="K1082" i="3"/>
  <c r="F423" i="11"/>
  <c r="I2394" i="11"/>
  <c r="G2352" i="11"/>
  <c r="G1289" i="11"/>
  <c r="H801" i="11"/>
  <c r="G1181" i="11"/>
  <c r="I97" i="11"/>
  <c r="I193" i="11"/>
  <c r="AF48" i="7"/>
  <c r="H12" i="11"/>
  <c r="H3182" i="11"/>
  <c r="H16" i="11"/>
  <c r="H317" i="11"/>
  <c r="AF101" i="7"/>
  <c r="F1508" i="11"/>
  <c r="AC186" i="13"/>
  <c r="X130" i="7"/>
  <c r="I44" i="11"/>
  <c r="F1013" i="11"/>
  <c r="X121" i="7"/>
  <c r="H1143" i="11"/>
  <c r="H1998" i="11"/>
  <c r="AL70" i="13"/>
  <c r="G1993" i="11"/>
  <c r="H1335" i="11"/>
  <c r="H186" i="11"/>
  <c r="BL55" i="7"/>
  <c r="F2033" i="11"/>
  <c r="I710" i="11"/>
  <c r="H2517" i="11"/>
  <c r="J2818" i="11"/>
  <c r="AF209" i="13"/>
  <c r="J2869" i="11"/>
  <c r="AM154" i="13"/>
  <c r="G1992" i="11"/>
  <c r="G2772" i="11"/>
  <c r="F3767" i="11"/>
  <c r="I1228" i="11"/>
  <c r="H44" i="11"/>
  <c r="K340" i="3"/>
  <c r="G3281" i="11"/>
  <c r="H2744" i="11"/>
  <c r="H37" i="11"/>
  <c r="I2207" i="11"/>
  <c r="H729" i="11"/>
  <c r="H929" i="11"/>
  <c r="I2135" i="11"/>
  <c r="AM192" i="13"/>
  <c r="H1927" i="11"/>
  <c r="Z60" i="13"/>
  <c r="H1770" i="11"/>
  <c r="G1261" i="11"/>
  <c r="H75" i="11"/>
  <c r="AJ149" i="13"/>
  <c r="H253" i="11"/>
  <c r="Y33" i="12"/>
  <c r="H2555" i="11"/>
  <c r="I1321" i="11"/>
  <c r="G17" i="11"/>
  <c r="F56" i="11"/>
  <c r="H878" i="11"/>
  <c r="P64" i="6"/>
  <c r="H1453" i="11"/>
  <c r="F282" i="11"/>
  <c r="F2049" i="11"/>
  <c r="F2792" i="11"/>
  <c r="I2458" i="11"/>
  <c r="F1890" i="11"/>
  <c r="G2115" i="11"/>
  <c r="H579" i="11"/>
  <c r="I420" i="11"/>
  <c r="K1237" i="3"/>
  <c r="H992" i="11"/>
  <c r="I1108" i="11"/>
  <c r="AE208" i="13"/>
  <c r="I1786" i="11"/>
  <c r="G1112" i="11"/>
  <c r="F23" i="11"/>
  <c r="AV55" i="6"/>
  <c r="K120" i="3"/>
  <c r="F28" i="11"/>
  <c r="W10" i="12"/>
  <c r="F450" i="11"/>
  <c r="BL143" i="6"/>
  <c r="I886" i="11"/>
  <c r="G2693" i="11"/>
  <c r="X105" i="13"/>
  <c r="I1851" i="11"/>
  <c r="I1022" i="11"/>
  <c r="AF113" i="7"/>
  <c r="Z151" i="13"/>
  <c r="F1345" i="11"/>
  <c r="F2122" i="11"/>
  <c r="I3512" i="11"/>
  <c r="G2723" i="11"/>
  <c r="H16" i="6"/>
  <c r="F638" i="11"/>
  <c r="H1664" i="11"/>
  <c r="I1112" i="11"/>
  <c r="G1178" i="11"/>
  <c r="J3145" i="11"/>
  <c r="AF211" i="13"/>
  <c r="G2000" i="11"/>
  <c r="Z126" i="13"/>
  <c r="H1627" i="11"/>
  <c r="G1996" i="11"/>
  <c r="H493" i="11"/>
  <c r="F692" i="11"/>
  <c r="G1951" i="11"/>
  <c r="AC143" i="13"/>
  <c r="F2543" i="11"/>
  <c r="AN112" i="7"/>
  <c r="BD140" i="6"/>
  <c r="I835" i="11"/>
  <c r="G578" i="11"/>
  <c r="K1059" i="3"/>
  <c r="AC142" i="13"/>
  <c r="I47" i="11"/>
  <c r="AL64" i="13"/>
  <c r="H1333" i="11"/>
  <c r="K909" i="3"/>
  <c r="H681" i="11"/>
  <c r="G1611" i="11"/>
  <c r="G2733" i="11"/>
  <c r="AJ167" i="13"/>
  <c r="G1541" i="11"/>
  <c r="F347" i="11"/>
  <c r="H1508" i="11"/>
  <c r="H27" i="11"/>
  <c r="F1028" i="11"/>
  <c r="F79" i="11"/>
  <c r="J3385" i="11"/>
  <c r="F1765" i="11"/>
  <c r="I94" i="11"/>
  <c r="AF20" i="13"/>
  <c r="I644" i="11"/>
  <c r="I1750" i="11"/>
  <c r="H1785" i="11"/>
  <c r="J3024" i="11"/>
  <c r="I1258" i="11"/>
  <c r="F2800" i="11"/>
  <c r="G897" i="11"/>
  <c r="F813" i="11"/>
  <c r="H2347" i="11"/>
  <c r="H1279" i="11"/>
  <c r="H1805" i="11"/>
  <c r="G2899" i="11"/>
  <c r="F2267" i="11"/>
  <c r="J3444" i="11"/>
  <c r="I1246" i="11"/>
  <c r="I1027" i="11"/>
  <c r="H1904" i="11"/>
  <c r="I2213" i="11"/>
  <c r="F1288" i="11"/>
  <c r="H399" i="11"/>
  <c r="F1910" i="11"/>
  <c r="H1401" i="11"/>
  <c r="H970" i="11"/>
  <c r="H1254" i="11"/>
  <c r="J3949" i="11"/>
  <c r="AD235" i="13"/>
  <c r="G2258" i="11"/>
  <c r="AH231" i="13"/>
  <c r="I1232" i="11"/>
  <c r="I1060" i="11"/>
  <c r="I3073" i="11"/>
  <c r="F138" i="11"/>
  <c r="I1825" i="11"/>
  <c r="AH116" i="13"/>
  <c r="G2221" i="11"/>
  <c r="K61" i="3"/>
  <c r="H797" i="11"/>
  <c r="J2901" i="11"/>
  <c r="F1162" i="11"/>
  <c r="I2302" i="11"/>
  <c r="AD127" i="13"/>
  <c r="I2993" i="11"/>
  <c r="I2111" i="11"/>
  <c r="H948" i="11"/>
  <c r="I1134" i="11"/>
  <c r="I2420" i="11"/>
  <c r="G2519" i="11"/>
  <c r="Y219" i="13"/>
  <c r="AA169" i="13"/>
  <c r="I2199" i="11"/>
  <c r="H757" i="11"/>
  <c r="G1217" i="11"/>
  <c r="F1881" i="11"/>
  <c r="J3209" i="11"/>
  <c r="G621" i="11"/>
  <c r="F2945" i="11"/>
  <c r="I1672" i="11"/>
  <c r="H1224" i="11"/>
  <c r="H173" i="11"/>
  <c r="F1723" i="11"/>
  <c r="G1601" i="11"/>
  <c r="F635" i="11"/>
  <c r="G2213" i="11"/>
  <c r="F2224" i="11"/>
  <c r="G2030" i="11"/>
  <c r="F1442" i="11"/>
  <c r="I168" i="11"/>
  <c r="F2529" i="11"/>
  <c r="K1013" i="3"/>
  <c r="I916" i="11"/>
  <c r="G679" i="11"/>
  <c r="G1556" i="11"/>
  <c r="F523" i="11"/>
  <c r="G1925" i="11"/>
  <c r="H1057" i="11"/>
  <c r="F2494" i="11"/>
  <c r="H2525" i="11"/>
  <c r="G1505" i="11"/>
  <c r="F20" i="11"/>
  <c r="G822" i="11"/>
  <c r="H1287" i="11"/>
  <c r="G1304" i="11"/>
  <c r="F3787" i="11"/>
  <c r="H1370" i="11"/>
  <c r="AK250" i="13"/>
  <c r="X146" i="13"/>
  <c r="F1188" i="11"/>
  <c r="F848" i="11"/>
  <c r="H530" i="11"/>
  <c r="I1238" i="11"/>
  <c r="I947" i="11"/>
  <c r="I478" i="11"/>
  <c r="I2011" i="11"/>
  <c r="K149" i="3"/>
  <c r="I684" i="11"/>
  <c r="AJ58" i="13"/>
  <c r="G1179" i="11"/>
  <c r="H1696" i="11"/>
  <c r="G488" i="11"/>
  <c r="I779" i="11"/>
  <c r="F681" i="11"/>
  <c r="G309" i="11"/>
  <c r="I639" i="11"/>
  <c r="F2671" i="11"/>
  <c r="AE57" i="13"/>
  <c r="I146" i="11"/>
  <c r="AI135" i="13"/>
  <c r="F1800" i="11"/>
  <c r="I1276" i="11"/>
  <c r="H1881" i="11"/>
  <c r="AM189" i="13"/>
  <c r="G441" i="11"/>
  <c r="Z216" i="13"/>
  <c r="AD71" i="13"/>
  <c r="H2205" i="11"/>
  <c r="X202" i="13"/>
  <c r="H1703" i="11"/>
  <c r="H1178" i="11"/>
  <c r="AG79" i="13"/>
  <c r="X95" i="6"/>
  <c r="G2498" i="11"/>
  <c r="G1202" i="11"/>
  <c r="I893" i="11"/>
  <c r="J2797" i="11"/>
  <c r="F2432" i="11"/>
  <c r="G2389" i="11"/>
  <c r="I2440" i="11"/>
  <c r="G636" i="11"/>
  <c r="I1281" i="11"/>
  <c r="I1310" i="11"/>
  <c r="AE202" i="13"/>
  <c r="I1714" i="11"/>
  <c r="AA148" i="13"/>
  <c r="X30" i="7"/>
  <c r="H2090" i="11"/>
  <c r="F685" i="11"/>
  <c r="AH179" i="13"/>
  <c r="G68" i="11"/>
  <c r="G649" i="11"/>
  <c r="AC176" i="13"/>
  <c r="I1427" i="11"/>
  <c r="I1059" i="11"/>
  <c r="I2913" i="11"/>
  <c r="G862" i="11"/>
  <c r="G718" i="11"/>
  <c r="I3224" i="11"/>
  <c r="H210" i="11"/>
  <c r="K747" i="3"/>
  <c r="I2108" i="11"/>
  <c r="AB244" i="13"/>
  <c r="G845" i="11"/>
  <c r="AF131" i="6"/>
  <c r="H1046" i="11"/>
  <c r="F1582" i="11"/>
  <c r="AV48" i="7"/>
  <c r="H1535" i="11"/>
  <c r="F130" i="11"/>
  <c r="K956" i="3"/>
  <c r="Y64" i="13"/>
  <c r="F553" i="11"/>
  <c r="K231" i="3"/>
  <c r="G268" i="11"/>
  <c r="I1518" i="11"/>
  <c r="AK73" i="13"/>
  <c r="H619" i="11"/>
  <c r="F1441" i="11"/>
  <c r="G98" i="11"/>
  <c r="G532" i="11"/>
  <c r="AK252" i="13"/>
  <c r="AE225" i="13"/>
  <c r="AN53" i="7"/>
  <c r="AD175" i="13"/>
  <c r="H326" i="11"/>
  <c r="I312" i="11"/>
  <c r="H1628" i="11"/>
  <c r="G299" i="11"/>
  <c r="BL146" i="6"/>
  <c r="K1177" i="3"/>
  <c r="G1415" i="11"/>
  <c r="F464" i="11"/>
  <c r="F2680" i="11"/>
  <c r="AB93" i="13"/>
  <c r="I75" i="11"/>
  <c r="H628" i="11"/>
  <c r="F892" i="11"/>
  <c r="I2100" i="11"/>
  <c r="AN18" i="7"/>
  <c r="K132" i="3"/>
  <c r="BL31" i="7"/>
  <c r="G316" i="11"/>
  <c r="AJ237" i="13"/>
  <c r="I140" i="11"/>
  <c r="F3049" i="11"/>
  <c r="AL185" i="13"/>
  <c r="F419" i="11"/>
  <c r="BL63" i="6"/>
  <c r="AH160" i="13"/>
  <c r="Y73" i="13"/>
  <c r="J3205" i="11"/>
  <c r="H1870" i="11"/>
  <c r="I1890" i="11"/>
  <c r="K599" i="3"/>
  <c r="H1913" i="11"/>
  <c r="H1851" i="11"/>
  <c r="I2184" i="11"/>
  <c r="G1708" i="11"/>
  <c r="G1643" i="11"/>
  <c r="AC161" i="13"/>
  <c r="H591" i="11"/>
  <c r="H480" i="11"/>
  <c r="G1738" i="11"/>
  <c r="H957" i="11"/>
  <c r="I569" i="11"/>
  <c r="K424" i="3"/>
  <c r="AB230" i="13"/>
  <c r="F1783" i="11"/>
  <c r="I246" i="11"/>
  <c r="H9251" i="13"/>
  <c r="F1160" i="11"/>
  <c r="H701" i="11"/>
  <c r="G276" i="11"/>
  <c r="H3848" i="11"/>
  <c r="H90" i="11"/>
  <c r="G916" i="11"/>
  <c r="I562" i="11"/>
  <c r="G611" i="11"/>
  <c r="U58" i="12"/>
  <c r="K1109" i="3"/>
  <c r="G913" i="11"/>
  <c r="G1065" i="11"/>
  <c r="H1374" i="11"/>
  <c r="G726" i="11"/>
  <c r="F1753" i="11"/>
  <c r="AH124" i="13"/>
  <c r="H1441" i="11"/>
  <c r="I564" i="11"/>
  <c r="AH84" i="13"/>
  <c r="AN46" i="7"/>
  <c r="H930" i="11"/>
  <c r="J3315" i="11"/>
  <c r="I1075" i="11"/>
  <c r="F1684" i="11"/>
  <c r="I2611" i="11"/>
  <c r="F2090" i="11"/>
  <c r="AG168" i="13"/>
  <c r="I2631" i="11"/>
  <c r="H2716" i="11"/>
  <c r="AN110" i="6"/>
  <c r="I46" i="11"/>
  <c r="H804" i="11"/>
  <c r="G2313" i="11"/>
  <c r="H252" i="11"/>
  <c r="AN132" i="6"/>
  <c r="G2178" i="11"/>
  <c r="F1052" i="11"/>
  <c r="H3864" i="11"/>
  <c r="H1490" i="11"/>
  <c r="H2413" i="11"/>
  <c r="F1512" i="11"/>
  <c r="I2127" i="11"/>
  <c r="F38" i="11"/>
  <c r="G3195" i="11"/>
  <c r="F1343" i="11"/>
  <c r="G1226" i="11"/>
  <c r="I2673" i="11"/>
  <c r="F2405" i="11"/>
  <c r="G2969" i="11"/>
  <c r="G1297" i="11"/>
  <c r="I2694" i="11"/>
  <c r="F1889" i="11"/>
  <c r="G380" i="11"/>
  <c r="AN122" i="6"/>
  <c r="I504" i="11"/>
  <c r="F1571" i="11"/>
  <c r="AE211" i="13"/>
  <c r="G1560" i="11"/>
  <c r="H262" i="11"/>
  <c r="Y61" i="12"/>
  <c r="F54" i="11"/>
  <c r="H245" i="11"/>
  <c r="I1556" i="11"/>
  <c r="AK219" i="13"/>
  <c r="Z86" i="13"/>
  <c r="G3032" i="11"/>
  <c r="I2655" i="11"/>
  <c r="J3453" i="11"/>
  <c r="F477" i="11"/>
  <c r="I2151" i="11"/>
  <c r="AD237" i="13"/>
  <c r="AF120" i="6"/>
  <c r="J2676" i="11"/>
  <c r="I913" i="11"/>
  <c r="F2823" i="11"/>
  <c r="J2766" i="11"/>
  <c r="I1007" i="11"/>
  <c r="G2833" i="11"/>
  <c r="H3640" i="11"/>
  <c r="I255" i="11"/>
  <c r="G1928" i="11"/>
  <c r="I1601" i="11"/>
  <c r="H3944" i="11"/>
  <c r="BD157" i="7"/>
  <c r="F1485" i="11"/>
  <c r="K436" i="3"/>
  <c r="H1112" i="11"/>
  <c r="AF242" i="13"/>
  <c r="I574" i="11"/>
  <c r="AK210" i="13"/>
  <c r="AV80" i="7"/>
  <c r="I868" i="11"/>
  <c r="F1051" i="11"/>
  <c r="H498" i="11"/>
  <c r="I2402" i="11"/>
  <c r="G2491" i="11"/>
  <c r="H941" i="11"/>
  <c r="X197" i="13"/>
  <c r="Z83" i="13"/>
  <c r="I556" i="11"/>
  <c r="H1176" i="11"/>
  <c r="G2563" i="11"/>
  <c r="AM238" i="13"/>
  <c r="X65" i="6"/>
  <c r="H2317" i="11"/>
  <c r="H3863" i="11"/>
  <c r="G2102" i="11"/>
  <c r="I1647" i="11"/>
  <c r="H1260" i="11"/>
  <c r="AL160" i="13"/>
  <c r="I1685" i="11"/>
  <c r="G600" i="11"/>
  <c r="AF228" i="13"/>
  <c r="I3239" i="11"/>
  <c r="H1697" i="11"/>
  <c r="G1986" i="11"/>
  <c r="I200" i="11"/>
  <c r="I101" i="11"/>
  <c r="AA132" i="13"/>
  <c r="K97" i="3"/>
  <c r="H2688" i="11"/>
  <c r="Z207" i="13"/>
  <c r="H2736" i="11"/>
  <c r="I1397" i="11"/>
  <c r="H2309" i="11"/>
  <c r="F807" i="11"/>
  <c r="I1813" i="11"/>
  <c r="Z255" i="13"/>
  <c r="AV18" i="6"/>
  <c r="G2226" i="11"/>
  <c r="F1623" i="11"/>
  <c r="K590" i="3"/>
  <c r="H1727" i="11"/>
  <c r="F1784" i="11"/>
  <c r="H1956" i="11"/>
  <c r="G2140" i="11"/>
  <c r="F102" i="11"/>
  <c r="AB210" i="13"/>
  <c r="G2929" i="11"/>
  <c r="F1463" i="11"/>
  <c r="AN16" i="7"/>
  <c r="AC45" i="13"/>
  <c r="G2229" i="11"/>
  <c r="G23" i="11"/>
  <c r="G1454" i="11"/>
  <c r="G1524" i="11"/>
  <c r="AF116" i="13"/>
  <c r="H1530" i="11"/>
  <c r="G1943" i="11"/>
  <c r="G572" i="11"/>
  <c r="F2198" i="11"/>
  <c r="I223" i="11"/>
  <c r="X172" i="13"/>
  <c r="BD123" i="7"/>
  <c r="F476" i="11"/>
  <c r="H3648" i="11"/>
  <c r="F179" i="11"/>
  <c r="F1185" i="11"/>
  <c r="H1862" i="11"/>
  <c r="F769" i="11"/>
  <c r="AF87" i="6"/>
  <c r="I285" i="11"/>
  <c r="F3315" i="11"/>
  <c r="G306" i="11"/>
  <c r="K412" i="3"/>
  <c r="F664" i="11"/>
  <c r="I1848" i="11"/>
  <c r="F262" i="11"/>
  <c r="I2339" i="11"/>
  <c r="H2810" i="11"/>
  <c r="K1376" i="3"/>
  <c r="G1040" i="11"/>
  <c r="I1036" i="11"/>
  <c r="H984" i="11"/>
  <c r="G2262" i="11"/>
  <c r="I557" i="11"/>
  <c r="K470" i="3"/>
  <c r="H2269" i="11"/>
  <c r="G308" i="11"/>
  <c r="F1139" i="11"/>
  <c r="I2092" i="11"/>
  <c r="G1834" i="11"/>
  <c r="AF81" i="6"/>
  <c r="H2377" i="11"/>
  <c r="F1760" i="11"/>
  <c r="AF142" i="7"/>
  <c r="H1806" i="11"/>
  <c r="F3725" i="11"/>
  <c r="Y139" i="13"/>
  <c r="H887" i="11"/>
  <c r="I1796" i="11"/>
  <c r="AN19" i="7"/>
  <c r="G629" i="11"/>
  <c r="F697" i="11"/>
  <c r="H67" i="11"/>
  <c r="AD241" i="13"/>
  <c r="I1532" i="11"/>
  <c r="H441" i="11"/>
  <c r="F977" i="11"/>
  <c r="F585" i="11"/>
  <c r="F1396" i="11"/>
  <c r="I999" i="11"/>
  <c r="I1203" i="11"/>
  <c r="H1971" i="11"/>
  <c r="H1369" i="11"/>
  <c r="H263" i="11"/>
  <c r="AC167" i="13"/>
  <c r="AC218" i="13"/>
  <c r="I522" i="11"/>
  <c r="P50" i="6"/>
  <c r="H2468" i="11"/>
  <c r="I560" i="11"/>
  <c r="AF224" i="13"/>
  <c r="F1373" i="11"/>
  <c r="H87" i="11"/>
  <c r="G2055" i="11"/>
  <c r="I882" i="11"/>
  <c r="H1117" i="11"/>
  <c r="G47" i="11"/>
  <c r="I1614" i="11"/>
  <c r="G711" i="11"/>
  <c r="F2385" i="11"/>
  <c r="G466" i="11"/>
  <c r="I252" i="11"/>
  <c r="I1768" i="11"/>
  <c r="H1877" i="11"/>
  <c r="I16" i="11"/>
  <c r="K1319" i="3"/>
  <c r="F1422" i="11"/>
  <c r="H461" i="11"/>
  <c r="F1385" i="11"/>
  <c r="I393" i="11"/>
  <c r="H1229" i="11"/>
  <c r="AC194" i="13"/>
  <c r="H143" i="11"/>
  <c r="Z127" i="13"/>
  <c r="I749" i="11"/>
  <c r="I2982" i="11"/>
  <c r="H2174" i="11"/>
  <c r="AF76" i="13"/>
  <c r="AL236" i="13"/>
  <c r="BD56" i="6"/>
  <c r="H1552" i="11"/>
  <c r="K10" i="3"/>
  <c r="G1685" i="11"/>
  <c r="K441" i="3"/>
  <c r="G1361" i="11"/>
  <c r="G3138" i="11"/>
  <c r="G40" i="11"/>
  <c r="I603" i="11"/>
  <c r="F2047" i="11"/>
  <c r="I2282" i="11"/>
  <c r="G2633" i="11"/>
  <c r="F329" i="11"/>
  <c r="G962" i="11"/>
  <c r="I3030" i="11"/>
  <c r="I1039" i="11"/>
  <c r="G1254" i="11"/>
  <c r="F534" i="11"/>
  <c r="I118" i="11"/>
  <c r="H1200" i="11"/>
  <c r="G2648" i="11"/>
  <c r="K1302" i="3"/>
  <c r="G1930" i="11"/>
  <c r="H709" i="11"/>
  <c r="G736" i="11"/>
  <c r="I829" i="11"/>
  <c r="H2424" i="11"/>
  <c r="F1987" i="11"/>
  <c r="AL108" i="13"/>
  <c r="H770" i="11"/>
  <c r="F326" i="11"/>
  <c r="AM190" i="13"/>
  <c r="F498" i="11"/>
  <c r="J2839" i="11"/>
  <c r="AM165" i="13"/>
  <c r="H1330" i="11"/>
  <c r="F1356" i="11"/>
  <c r="G1213" i="11"/>
  <c r="I3217" i="11"/>
  <c r="I482" i="11"/>
  <c r="H2010" i="11"/>
  <c r="H1250" i="11"/>
  <c r="F25" i="11"/>
  <c r="AD247" i="13"/>
  <c r="AA257" i="13"/>
  <c r="I1764" i="11"/>
  <c r="K836" i="3"/>
  <c r="J3777" i="11"/>
  <c r="I967" i="11"/>
  <c r="F1479" i="11"/>
  <c r="F1336" i="11"/>
  <c r="G3082" i="11"/>
  <c r="I2479" i="11"/>
  <c r="G438" i="11"/>
  <c r="G111" i="11"/>
  <c r="AM149" i="13"/>
  <c r="F3899" i="11"/>
  <c r="F3006" i="11"/>
  <c r="I1335" i="11"/>
  <c r="I2045" i="11"/>
  <c r="H2165" i="11"/>
  <c r="F1990" i="11"/>
  <c r="H1533" i="11"/>
  <c r="G1781" i="11"/>
  <c r="G2041" i="11"/>
  <c r="I2568" i="11"/>
  <c r="I3110" i="11"/>
  <c r="F2696" i="11"/>
  <c r="G2395" i="11"/>
  <c r="G2965" i="11"/>
  <c r="I782" i="11"/>
  <c r="G1334" i="11"/>
  <c r="G139" i="11"/>
  <c r="I772" i="11"/>
  <c r="I1564" i="11"/>
  <c r="H1319" i="11"/>
  <c r="F2069" i="11"/>
  <c r="I2047" i="11"/>
  <c r="I1084" i="11"/>
  <c r="F2933" i="11"/>
  <c r="J2965" i="11"/>
  <c r="F1286" i="11"/>
  <c r="F812" i="11"/>
  <c r="H1461" i="11"/>
  <c r="I1609" i="11"/>
  <c r="F1273" i="11"/>
  <c r="G198" i="11"/>
  <c r="I1752" i="11"/>
  <c r="S24" i="12"/>
  <c r="K1093" i="3"/>
  <c r="F1123" i="11"/>
  <c r="K979" i="3"/>
  <c r="H769" i="11"/>
  <c r="F2820" i="11"/>
  <c r="BD19" i="6"/>
  <c r="Z238" i="13"/>
  <c r="H1419" i="11"/>
  <c r="G1418" i="11"/>
  <c r="I1802" i="11"/>
  <c r="G1908" i="11"/>
  <c r="F740" i="11"/>
  <c r="G220" i="11"/>
  <c r="G522" i="11"/>
  <c r="H2245" i="11"/>
  <c r="H1076" i="11"/>
  <c r="F2000" i="11"/>
  <c r="I2254" i="11"/>
  <c r="F3407" i="11"/>
  <c r="G806" i="11"/>
  <c r="I594" i="11"/>
  <c r="F1207" i="11"/>
  <c r="J2909" i="11"/>
  <c r="I1495" i="11"/>
  <c r="G2901" i="11"/>
  <c r="I2179" i="11"/>
  <c r="G1338" i="11"/>
  <c r="I304" i="11"/>
  <c r="F1496" i="11"/>
  <c r="F1715" i="11"/>
  <c r="H2986" i="11"/>
  <c r="F3907" i="11"/>
  <c r="I1787" i="11"/>
  <c r="J2989" i="11"/>
  <c r="I1670" i="11"/>
  <c r="I1791" i="11"/>
  <c r="G618" i="11"/>
  <c r="I2386" i="11"/>
  <c r="G923" i="11"/>
  <c r="AF122" i="13"/>
  <c r="F1173" i="11"/>
  <c r="I1937" i="11"/>
  <c r="AM128" i="13"/>
  <c r="I1660" i="11"/>
  <c r="J2653" i="11"/>
  <c r="G3555" i="11"/>
  <c r="G715" i="11"/>
  <c r="F1506" i="11"/>
  <c r="F1437" i="11"/>
  <c r="G750" i="11"/>
  <c r="I108" i="11"/>
  <c r="AN129" i="7"/>
  <c r="H658" i="11"/>
  <c r="AJ62" i="13"/>
  <c r="I65" i="11"/>
  <c r="J2721" i="11"/>
  <c r="G398" i="11"/>
  <c r="K88" i="3"/>
  <c r="F3389" i="11"/>
  <c r="AE240" i="13"/>
  <c r="AC93" i="13"/>
  <c r="I231" i="11"/>
  <c r="H2625" i="11"/>
  <c r="G1919" i="11"/>
  <c r="I3704" i="11"/>
  <c r="AI73" i="13"/>
  <c r="K1233" i="3"/>
  <c r="AI179" i="13"/>
  <c r="G24" i="11"/>
  <c r="H3496" i="11"/>
  <c r="I2489" i="11"/>
  <c r="F2030" i="11"/>
  <c r="I80" i="11"/>
  <c r="F1093" i="11"/>
  <c r="Z190" i="13"/>
  <c r="I278" i="11"/>
  <c r="AE220" i="13"/>
  <c r="H1602" i="11"/>
  <c r="H2442" i="11"/>
  <c r="H151" i="11"/>
  <c r="H844" i="11"/>
  <c r="F834" i="11"/>
  <c r="G2024" i="11"/>
  <c r="K558" i="3"/>
  <c r="AH66" i="13"/>
  <c r="K1305" i="3"/>
  <c r="G946" i="11"/>
  <c r="F2472" i="11"/>
  <c r="F3743" i="11"/>
  <c r="G336" i="11"/>
  <c r="G2938" i="11"/>
  <c r="G2663" i="11"/>
  <c r="G2402" i="11"/>
  <c r="G341" i="11"/>
  <c r="F2379" i="11"/>
  <c r="H1758" i="11"/>
  <c r="H413" i="11"/>
  <c r="I746" i="11"/>
  <c r="G2147" i="11"/>
  <c r="F2503" i="11"/>
  <c r="H2035" i="11"/>
  <c r="F3405" i="11"/>
  <c r="F1764" i="11"/>
  <c r="AV62" i="7"/>
  <c r="AG248" i="13"/>
  <c r="K884" i="3"/>
  <c r="H24" i="11"/>
  <c r="G653" i="11"/>
  <c r="AA116" i="13"/>
  <c r="J2830" i="11"/>
  <c r="I1369" i="11"/>
  <c r="F1088" i="11"/>
  <c r="AL166" i="13"/>
  <c r="I2309" i="11"/>
  <c r="X15" i="7"/>
  <c r="G71" i="11"/>
  <c r="G705" i="11"/>
  <c r="G556" i="11"/>
  <c r="F921" i="11"/>
  <c r="G1405" i="11"/>
  <c r="K264" i="3"/>
  <c r="AM209" i="13"/>
  <c r="I1729" i="11"/>
  <c r="AF100" i="7"/>
  <c r="H1406" i="11"/>
  <c r="AB170" i="13"/>
  <c r="I2414" i="11"/>
  <c r="H1501" i="11"/>
  <c r="I179" i="11"/>
  <c r="I2055" i="11"/>
  <c r="AV92" i="7"/>
  <c r="G2696" i="11"/>
  <c r="AA250" i="13"/>
  <c r="G3108" i="11"/>
  <c r="H1745" i="11"/>
  <c r="I2102" i="11"/>
  <c r="I1352" i="11"/>
  <c r="AD155" i="13"/>
  <c r="F37" i="11"/>
  <c r="AD45" i="13"/>
  <c r="G1551" i="11"/>
  <c r="J2788" i="11"/>
  <c r="F766" i="11"/>
  <c r="I2906" i="11"/>
  <c r="F539" i="11"/>
  <c r="K1077" i="3"/>
  <c r="I88" i="11"/>
  <c r="F1419" i="11"/>
  <c r="K371" i="3"/>
  <c r="K947" i="3"/>
  <c r="AB213" i="13"/>
  <c r="I215" i="11"/>
  <c r="H113" i="7"/>
  <c r="H29" i="11"/>
  <c r="F352" i="11"/>
  <c r="F1863" i="11"/>
  <c r="AF151" i="13"/>
  <c r="I2356" i="11"/>
  <c r="I2217" i="11"/>
  <c r="G1604" i="11"/>
  <c r="G817" i="11"/>
  <c r="G1098" i="11"/>
  <c r="G1661" i="11"/>
  <c r="H1405" i="11"/>
  <c r="AV94" i="6"/>
  <c r="I1202" i="11"/>
  <c r="G1193" i="11"/>
  <c r="G1369" i="11"/>
  <c r="J2702" i="11"/>
  <c r="I224" i="11"/>
  <c r="G898" i="11"/>
  <c r="H541" i="11"/>
  <c r="G2831" i="11"/>
  <c r="I3432" i="11"/>
  <c r="H1141" i="11"/>
  <c r="H3740" i="11"/>
  <c r="F1785" i="11"/>
  <c r="H1424" i="11"/>
  <c r="G791" i="11"/>
  <c r="Y247" i="13"/>
  <c r="H1486" i="11"/>
  <c r="G1756" i="11"/>
  <c r="H463" i="11"/>
  <c r="G403" i="11"/>
  <c r="X111" i="7"/>
  <c r="I352" i="11"/>
  <c r="F728" i="11"/>
  <c r="AH91" i="13"/>
  <c r="AF55" i="6"/>
  <c r="I1545" i="11"/>
  <c r="K1099" i="3"/>
  <c r="AF155" i="13"/>
  <c r="P153" i="7"/>
  <c r="F2140" i="11"/>
  <c r="BD13" i="6"/>
  <c r="H6642" i="13"/>
  <c r="F2186" i="11"/>
  <c r="I2579" i="11"/>
  <c r="F1448" i="11"/>
  <c r="G1164" i="11"/>
  <c r="F3015" i="11"/>
  <c r="F1873" i="11"/>
  <c r="P23" i="7"/>
  <c r="H2605" i="11"/>
  <c r="J2864" i="11"/>
  <c r="AL14" i="13"/>
  <c r="H353" i="11"/>
  <c r="I284" i="11"/>
  <c r="G1884" i="11"/>
  <c r="BL165" i="7"/>
  <c r="AI62" i="13"/>
  <c r="F940" i="11"/>
  <c r="H1636" i="11"/>
  <c r="I1762" i="11"/>
  <c r="AA184" i="13"/>
  <c r="I1414" i="11"/>
  <c r="F2384" i="11"/>
  <c r="F32" i="11"/>
  <c r="G1105" i="11"/>
  <c r="F332" i="11"/>
  <c r="G281" i="11"/>
  <c r="H1186" i="11"/>
  <c r="F3483" i="11"/>
  <c r="H1451" i="11"/>
  <c r="I2630" i="11"/>
  <c r="F1284" i="11"/>
  <c r="AG195" i="13"/>
  <c r="I2001" i="11"/>
  <c r="G3171" i="11"/>
  <c r="F1554" i="11"/>
  <c r="I2057" i="11"/>
  <c r="AE254" i="13"/>
  <c r="G11" i="11"/>
  <c r="I1014" i="11"/>
  <c r="G397" i="11"/>
  <c r="G2547" i="11"/>
  <c r="G1349" i="11"/>
  <c r="AH137" i="13"/>
  <c r="I64" i="11"/>
  <c r="I1772" i="11"/>
  <c r="I2642" i="11"/>
  <c r="AV154" i="7"/>
  <c r="G2736" i="11"/>
  <c r="G694" i="11"/>
  <c r="X35" i="6"/>
  <c r="AB192" i="13"/>
  <c r="AN162" i="7"/>
  <c r="G1208" i="11"/>
  <c r="H185" i="11"/>
  <c r="AI118" i="13"/>
  <c r="G752" i="11"/>
  <c r="AM203" i="13"/>
  <c r="BL24" i="6"/>
  <c r="AL145" i="13"/>
  <c r="BD93" i="7"/>
  <c r="H6906" i="13"/>
  <c r="F1696" i="11"/>
  <c r="AA247" i="13"/>
  <c r="F2608" i="11"/>
  <c r="P132" i="7"/>
  <c r="H91" i="6"/>
  <c r="I1423" i="11"/>
  <c r="P162" i="7"/>
  <c r="H1073" i="11"/>
  <c r="AK140" i="13"/>
  <c r="G430" i="11"/>
  <c r="AE139" i="13"/>
  <c r="I316" i="11"/>
  <c r="AD112" i="13"/>
  <c r="G32" i="11"/>
  <c r="AA214" i="13"/>
  <c r="F1221" i="11"/>
  <c r="AC128" i="13"/>
  <c r="I1533" i="11"/>
  <c r="G2364" i="11"/>
  <c r="AE145" i="13"/>
  <c r="AV158" i="7"/>
  <c r="G1657" i="11"/>
  <c r="G814" i="11"/>
  <c r="H3066" i="11"/>
  <c r="I2167" i="11"/>
  <c r="G744" i="11"/>
  <c r="I2541" i="11"/>
  <c r="H2048" i="11"/>
  <c r="K162" i="3"/>
  <c r="I2170" i="11"/>
  <c r="K632" i="3"/>
  <c r="G673" i="11"/>
  <c r="AV50" i="6"/>
  <c r="I177" i="11"/>
  <c r="G2063" i="11"/>
  <c r="AB197" i="13"/>
  <c r="K902" i="3"/>
  <c r="H1213" i="11"/>
  <c r="G1746" i="11"/>
  <c r="X24" i="7"/>
  <c r="X60" i="13"/>
  <c r="I234" i="11"/>
  <c r="AA205" i="13"/>
  <c r="G234" i="11"/>
  <c r="H734" i="11"/>
  <c r="K755" i="3"/>
  <c r="AV102" i="7"/>
  <c r="F1683" i="11"/>
  <c r="F579" i="11"/>
  <c r="F1766" i="11"/>
  <c r="BL88" i="6"/>
  <c r="G1380" i="11"/>
  <c r="AG241" i="13"/>
  <c r="G1027" i="11"/>
  <c r="F494" i="11"/>
  <c r="AM143" i="13"/>
  <c r="J2977" i="11"/>
  <c r="AV66" i="6"/>
  <c r="AV101" i="7"/>
  <c r="H1477" i="11"/>
  <c r="H1981" i="11"/>
  <c r="H2028" i="11"/>
  <c r="P7" i="7"/>
  <c r="AH245" i="13"/>
  <c r="I392" i="11"/>
  <c r="G1374" i="11"/>
  <c r="J3323" i="11"/>
  <c r="AF42" i="13"/>
  <c r="AK106" i="13"/>
  <c r="I261" i="11"/>
  <c r="AN50" i="6"/>
  <c r="G804" i="11"/>
  <c r="F2931" i="11"/>
  <c r="X84" i="6"/>
  <c r="H549" i="11"/>
  <c r="AI235" i="13"/>
  <c r="F1170" i="11"/>
  <c r="Z175" i="13"/>
  <c r="BD81" i="7"/>
  <c r="H429" i="11"/>
  <c r="G567" i="11"/>
  <c r="I1694" i="11"/>
  <c r="AN79" i="6"/>
  <c r="Y187" i="13"/>
  <c r="G1514" i="11"/>
  <c r="K606" i="3"/>
  <c r="AC240" i="13"/>
  <c r="F364" i="11"/>
  <c r="F790" i="11"/>
  <c r="X38" i="7"/>
  <c r="H110" i="11"/>
  <c r="AL257" i="13"/>
  <c r="H925" i="11"/>
  <c r="I3438" i="11"/>
  <c r="J1773" i="11"/>
  <c r="I1738" i="11"/>
  <c r="AJ171" i="13"/>
  <c r="G1477" i="11"/>
  <c r="X61" i="7"/>
  <c r="G1619" i="11"/>
  <c r="F749" i="11"/>
  <c r="I1252" i="11"/>
  <c r="F1068" i="11"/>
  <c r="I986" i="11"/>
  <c r="F456" i="11"/>
  <c r="F2316" i="11"/>
  <c r="X124" i="7"/>
  <c r="AV82" i="7"/>
  <c r="AF237" i="13"/>
  <c r="AN77" i="7"/>
  <c r="F39" i="11"/>
  <c r="H897" i="11"/>
  <c r="I297" i="11"/>
  <c r="K239" i="3"/>
  <c r="K1244" i="3"/>
  <c r="F424" i="11"/>
  <c r="G1782" i="11"/>
  <c r="G2124" i="11"/>
  <c r="H648" i="11"/>
  <c r="G911" i="11"/>
  <c r="I979" i="11"/>
  <c r="G514" i="11"/>
  <c r="AF8" i="6"/>
  <c r="AD172" i="13"/>
  <c r="F741" i="11"/>
  <c r="AG77" i="13"/>
  <c r="G1398" i="11"/>
  <c r="I1910" i="11"/>
  <c r="I2516" i="11"/>
  <c r="G46" i="11"/>
  <c r="K15" i="3"/>
  <c r="H140" i="11"/>
  <c r="AA165" i="13"/>
  <c r="H79" i="6"/>
  <c r="F426" i="11"/>
  <c r="G412" i="11"/>
  <c r="G874" i="11"/>
  <c r="H1959" i="11"/>
  <c r="AG167" i="13"/>
  <c r="I803" i="11"/>
  <c r="K1103" i="3"/>
  <c r="X12" i="13"/>
  <c r="F588" i="11"/>
  <c r="AM83" i="13"/>
  <c r="X103" i="7"/>
  <c r="AN149" i="7"/>
  <c r="AG130" i="13"/>
  <c r="G714" i="11"/>
  <c r="BL33" i="7"/>
  <c r="G14" i="11"/>
  <c r="F2695" i="11"/>
  <c r="G1653" i="11"/>
  <c r="H883" i="11"/>
  <c r="AF103" i="7"/>
  <c r="I1215" i="11"/>
  <c r="AI224" i="13"/>
  <c r="F2159" i="11"/>
  <c r="G2591" i="11"/>
  <c r="H6035" i="13"/>
  <c r="K757" i="3"/>
  <c r="G789" i="11"/>
  <c r="F1927" i="11"/>
  <c r="X133" i="13"/>
  <c r="I1097" i="11"/>
  <c r="Z173" i="13"/>
  <c r="F862" i="11"/>
  <c r="Z119" i="13"/>
  <c r="F249" i="11"/>
  <c r="K789" i="3"/>
  <c r="G1409" i="11"/>
  <c r="AK168" i="13"/>
  <c r="I1956" i="11"/>
  <c r="G1271" i="11"/>
  <c r="G654" i="11"/>
  <c r="Z170" i="13"/>
  <c r="G455" i="11"/>
  <c r="I131" i="11"/>
  <c r="I2312" i="11"/>
  <c r="I748" i="11"/>
  <c r="I637" i="11"/>
  <c r="BD141" i="7"/>
  <c r="AH74" i="13"/>
  <c r="F708" i="11"/>
  <c r="G326" i="11"/>
  <c r="K736" i="3"/>
  <c r="G72" i="11"/>
  <c r="K1419" i="3"/>
  <c r="G940" i="11"/>
  <c r="H1140" i="11"/>
  <c r="H15" i="6"/>
  <c r="I531" i="11"/>
  <c r="K1182" i="3"/>
  <c r="I462" i="11"/>
  <c r="AL88" i="13"/>
  <c r="G195" i="11"/>
  <c r="K1275" i="3"/>
  <c r="I1580" i="11"/>
  <c r="F116" i="11"/>
  <c r="AA65" i="13"/>
  <c r="H1179" i="11"/>
  <c r="F406" i="11"/>
  <c r="G550" i="11"/>
  <c r="F873" i="11"/>
  <c r="AM206" i="13"/>
  <c r="AM244" i="13"/>
  <c r="AB255" i="13"/>
  <c r="AI74" i="13"/>
  <c r="I1210" i="11"/>
  <c r="G2074" i="11"/>
  <c r="H105" i="6"/>
  <c r="G1853" i="11"/>
  <c r="AC148" i="13"/>
  <c r="F806" i="11"/>
  <c r="BG3" i="13"/>
  <c r="G989" i="11"/>
  <c r="AF91" i="6"/>
  <c r="K923" i="3"/>
  <c r="AN158" i="6"/>
  <c r="AN135" i="7"/>
  <c r="H98" i="6"/>
  <c r="AG146" i="13"/>
  <c r="X125" i="6"/>
  <c r="I2123" i="11"/>
  <c r="F1617" i="11"/>
  <c r="I991" i="11"/>
  <c r="X155" i="7"/>
  <c r="I1456" i="11"/>
  <c r="AC222" i="13"/>
  <c r="G2383" i="11"/>
  <c r="I1393" i="11"/>
  <c r="G910" i="11"/>
  <c r="H924" i="11"/>
  <c r="I1708" i="11"/>
  <c r="H1991" i="11"/>
  <c r="I217" i="11"/>
  <c r="P94" i="6"/>
  <c r="AA21" i="13"/>
  <c r="AD197" i="13"/>
  <c r="G1399" i="11"/>
  <c r="AN151" i="7"/>
  <c r="AF165" i="7"/>
  <c r="AJ155" i="13"/>
  <c r="AF174" i="13"/>
  <c r="G88" i="11"/>
  <c r="I2003" i="11"/>
  <c r="AD153" i="13"/>
  <c r="AV56" i="6"/>
  <c r="J3889" i="11"/>
  <c r="G721" i="11"/>
  <c r="AC160" i="13"/>
  <c r="AG258" i="13"/>
  <c r="K327" i="3"/>
  <c r="X164" i="13"/>
  <c r="AH185" i="13"/>
  <c r="AJ192" i="13"/>
  <c r="G267" i="11"/>
  <c r="I662" i="11"/>
  <c r="AN22" i="7"/>
  <c r="AI216" i="13"/>
  <c r="AK83" i="13"/>
  <c r="G828" i="11"/>
  <c r="G724" i="11"/>
  <c r="H932" i="11"/>
  <c r="F1200" i="11"/>
  <c r="P37" i="7"/>
  <c r="AA249" i="13"/>
  <c r="X8" i="6"/>
  <c r="I2326" i="11"/>
  <c r="G2042" i="11"/>
  <c r="AE252" i="13"/>
  <c r="J3277" i="11"/>
  <c r="I1415" i="11"/>
  <c r="F2597" i="11"/>
  <c r="G900" i="11"/>
  <c r="I2389" i="11"/>
  <c r="F3241" i="11"/>
  <c r="AB211" i="13" s="1"/>
  <c r="H960" i="11"/>
  <c r="G562" i="11"/>
  <c r="G329" i="11"/>
  <c r="I599" i="11"/>
  <c r="Z239" i="13"/>
  <c r="J3391" i="11"/>
  <c r="G2468" i="11"/>
  <c r="H320" i="11"/>
  <c r="AL162" i="13"/>
  <c r="F1606" i="11"/>
  <c r="G1386" i="11"/>
  <c r="F1023" i="11"/>
  <c r="G1128" i="11"/>
  <c r="H879" i="11"/>
  <c r="G1041" i="11"/>
  <c r="H1857" i="11"/>
  <c r="AI230" i="13"/>
  <c r="H2595" i="11"/>
  <c r="K1346" i="3"/>
  <c r="I1704" i="11"/>
  <c r="K117" i="3"/>
  <c r="Z139" i="13"/>
  <c r="J2899" i="11"/>
  <c r="G1402" i="11"/>
  <c r="K844" i="3"/>
  <c r="G986" i="11"/>
  <c r="AF65" i="7"/>
  <c r="I439" i="11"/>
  <c r="I610" i="11"/>
  <c r="AB31" i="13"/>
  <c r="H642" i="11"/>
  <c r="AM140" i="13"/>
  <c r="K331" i="3"/>
  <c r="AC114" i="13"/>
  <c r="P23" i="6"/>
  <c r="AB246" i="13"/>
  <c r="G475" i="11"/>
  <c r="H624" i="11"/>
  <c r="K618" i="3"/>
  <c r="H725" i="11"/>
  <c r="P22" i="7"/>
  <c r="K587" i="3"/>
  <c r="H267" i="11"/>
  <c r="G880" i="11"/>
  <c r="AM107" i="13"/>
  <c r="F593" i="11"/>
  <c r="H851" i="11"/>
  <c r="H98" i="11"/>
  <c r="X8" i="12"/>
  <c r="H470" i="11"/>
  <c r="I2512" i="11"/>
  <c r="K497" i="3"/>
  <c r="BL92" i="7"/>
  <c r="I737" i="11"/>
  <c r="G581" i="11"/>
  <c r="H141" i="11"/>
  <c r="I435" i="11"/>
  <c r="F1572" i="11"/>
  <c r="G1626" i="11"/>
  <c r="G3002" i="11"/>
  <c r="P96" i="7"/>
  <c r="H3356" i="11"/>
  <c r="H1241" i="11"/>
  <c r="AB239" i="13"/>
  <c r="I272" i="11"/>
  <c r="BD155" i="7"/>
  <c r="G106" i="11"/>
  <c r="H120" i="7"/>
  <c r="I3636" i="11"/>
  <c r="G1245" i="11"/>
  <c r="AF153" i="7"/>
  <c r="G3259" i="11"/>
  <c r="G290" i="11"/>
  <c r="X180" i="13"/>
  <c r="F2308" i="11"/>
  <c r="I1413" i="11"/>
  <c r="H1902" i="11"/>
  <c r="F1732" i="11"/>
  <c r="H2685" i="11"/>
  <c r="G51" i="11"/>
  <c r="AF162" i="7"/>
  <c r="F1199" i="11"/>
  <c r="Y212" i="13"/>
  <c r="I1980" i="11"/>
  <c r="H740" i="11"/>
  <c r="BD37" i="6"/>
  <c r="F830" i="11"/>
  <c r="AD101" i="13"/>
  <c r="H89" i="7"/>
  <c r="H118" i="11"/>
  <c r="AV32" i="7"/>
  <c r="I832" i="11"/>
  <c r="F1300" i="11"/>
  <c r="K1295" i="3"/>
  <c r="AN119" i="7"/>
  <c r="H10059" i="13"/>
  <c r="G1247" i="11"/>
  <c r="K349" i="3"/>
  <c r="H1926" i="11"/>
  <c r="F19" i="11"/>
  <c r="I328" i="11"/>
  <c r="I194" i="11"/>
  <c r="I401" i="11"/>
  <c r="F642" i="11"/>
  <c r="F1129" i="11"/>
  <c r="BL135" i="6"/>
  <c r="I1591" i="11"/>
  <c r="I645" i="11"/>
  <c r="G1204" i="11"/>
  <c r="K805" i="3"/>
  <c r="BD57" i="7"/>
  <c r="G861" i="11"/>
  <c r="F1775" i="11"/>
  <c r="F289" i="11"/>
  <c r="J1412" i="11"/>
  <c r="I2871" i="11"/>
  <c r="H65" i="6"/>
  <c r="K113" i="3"/>
  <c r="AB98" i="13"/>
  <c r="BL125" i="7"/>
  <c r="G2303" i="11"/>
  <c r="I3299" i="11"/>
  <c r="K824" i="3"/>
  <c r="F805" i="11"/>
  <c r="G2978" i="11"/>
  <c r="G793" i="11"/>
  <c r="K1292" i="3"/>
  <c r="G998" i="11"/>
  <c r="K129" i="3"/>
  <c r="F1668" i="11"/>
  <c r="G1238" i="11"/>
  <c r="J2803" i="11"/>
  <c r="F2460" i="11"/>
  <c r="I329" i="11"/>
  <c r="H8331" i="13"/>
  <c r="BD43" i="7"/>
  <c r="G851" i="11"/>
  <c r="H6547" i="13"/>
  <c r="H1964" i="11"/>
  <c r="I24" i="11"/>
  <c r="G1478" i="11"/>
  <c r="AI87" i="13"/>
  <c r="AM237" i="13"/>
  <c r="G1651" i="11"/>
  <c r="G361" i="11"/>
  <c r="F2439" i="11"/>
  <c r="H561" i="11"/>
  <c r="I2500" i="11"/>
  <c r="G1518" i="11"/>
  <c r="BD63" i="7"/>
  <c r="F104" i="11"/>
  <c r="F2851" i="11"/>
  <c r="AD158" i="13"/>
  <c r="P67" i="7"/>
  <c r="H650" i="11"/>
  <c r="AK112" i="13"/>
  <c r="AD116" i="13"/>
  <c r="F569" i="11"/>
  <c r="G1015" i="11"/>
  <c r="I1520" i="11"/>
  <c r="G2416" i="11"/>
  <c r="AK123" i="13"/>
  <c r="Y218" i="13"/>
  <c r="G1942" i="11"/>
  <c r="G183" i="11"/>
  <c r="K561" i="3"/>
  <c r="H1323" i="11"/>
  <c r="G1513" i="11"/>
  <c r="G1377" i="11"/>
  <c r="I1633" i="11"/>
  <c r="F103" i="11"/>
  <c r="Z121" i="13"/>
  <c r="AL61" i="13"/>
  <c r="I756" i="11"/>
  <c r="AF109" i="6"/>
  <c r="AL46" i="13"/>
  <c r="H38" i="6"/>
  <c r="G2013" i="11"/>
  <c r="G100" i="11"/>
  <c r="G506" i="11"/>
  <c r="H835" i="11"/>
  <c r="X220" i="13"/>
  <c r="AA248" i="13"/>
  <c r="AB183" i="13"/>
  <c r="P58" i="6"/>
  <c r="BD135" i="6"/>
  <c r="F276" i="11"/>
  <c r="AN44" i="7"/>
  <c r="G1671" i="11"/>
  <c r="AH172" i="13"/>
  <c r="G2312" i="11"/>
  <c r="H2251" i="11"/>
  <c r="I938" i="11"/>
  <c r="AL50" i="13"/>
  <c r="AF172" i="13"/>
  <c r="I1100" i="11"/>
  <c r="AH226" i="13"/>
  <c r="H604" i="11"/>
  <c r="G1043" i="11"/>
  <c r="K748" i="3"/>
  <c r="H2549" i="11"/>
  <c r="J3293" i="11"/>
  <c r="H762" i="11"/>
  <c r="I2338" i="11"/>
  <c r="H853" i="11"/>
  <c r="H2372" i="11"/>
  <c r="J2720" i="11"/>
  <c r="I326" i="11"/>
  <c r="I1383" i="11"/>
  <c r="X98" i="6"/>
  <c r="Y78" i="13"/>
  <c r="H5826" i="13"/>
  <c r="BL43" i="6"/>
  <c r="AH55" i="13"/>
  <c r="F677" i="11"/>
  <c r="H1261" i="11"/>
  <c r="K774" i="3"/>
  <c r="K1054" i="3"/>
  <c r="Y239" i="13"/>
  <c r="AV70" i="6"/>
  <c r="AJ246" i="13"/>
  <c r="AI156" i="13"/>
  <c r="H330" i="11"/>
  <c r="I931" i="11"/>
  <c r="Z241" i="13"/>
  <c r="AV156" i="6"/>
  <c r="K1231" i="3"/>
  <c r="AH72" i="13"/>
  <c r="H10570" i="13"/>
  <c r="I2870" i="11"/>
  <c r="P56" i="7"/>
  <c r="H454" i="11"/>
  <c r="K1337" i="3"/>
  <c r="G965" i="11"/>
  <c r="AV151" i="7"/>
  <c r="F1769" i="11"/>
  <c r="AC140" i="13"/>
  <c r="F115" i="11"/>
  <c r="F531" i="11"/>
  <c r="AL22" i="13"/>
  <c r="G1435" i="11"/>
  <c r="I877" i="11"/>
  <c r="G431" i="11"/>
  <c r="AL106" i="13"/>
  <c r="AM38" i="13"/>
  <c r="AV68" i="6"/>
  <c r="I1422" i="11"/>
  <c r="K1122" i="3"/>
  <c r="Z73" i="13"/>
  <c r="K177" i="3"/>
  <c r="G905" i="11"/>
  <c r="F2923" i="11"/>
  <c r="AM160" i="13"/>
  <c r="K502" i="3"/>
  <c r="K1172" i="3"/>
  <c r="J1562" i="11"/>
  <c r="BL106" i="7"/>
  <c r="AC235" i="13"/>
  <c r="AF121" i="13"/>
  <c r="G2197" i="11"/>
  <c r="I1448" i="11"/>
  <c r="G351" i="11"/>
  <c r="K1056" i="3"/>
  <c r="G1825" i="11"/>
  <c r="F1543" i="11"/>
  <c r="H1294" i="11"/>
  <c r="H1296" i="11"/>
  <c r="F312" i="11"/>
  <c r="AF222" i="13"/>
  <c r="AB82" i="13"/>
  <c r="AH221" i="13"/>
  <c r="K1358" i="3"/>
  <c r="F1703" i="11"/>
  <c r="F2518" i="11"/>
  <c r="AA75" i="13"/>
  <c r="X169" i="13"/>
  <c r="F700" i="11"/>
  <c r="K953" i="3"/>
  <c r="AD150" i="13"/>
  <c r="H1005" i="11"/>
  <c r="AG179" i="13"/>
  <c r="I1230" i="11"/>
  <c r="AC228" i="13"/>
  <c r="H574" i="11"/>
  <c r="AF66" i="7"/>
  <c r="I558" i="11"/>
  <c r="I972" i="11"/>
  <c r="I3062" i="11"/>
  <c r="H11700" i="13"/>
  <c r="AL118" i="13"/>
  <c r="AG254" i="13"/>
  <c r="AK135" i="13"/>
  <c r="G473" i="11"/>
  <c r="I2239" i="11"/>
  <c r="BD7" i="7"/>
  <c r="I260" i="11"/>
  <c r="I475" i="11"/>
  <c r="AL241" i="13"/>
  <c r="AM132" i="13"/>
  <c r="I1824" i="11"/>
  <c r="H1171" i="11"/>
  <c r="G1305" i="11"/>
  <c r="H174" i="11"/>
  <c r="I1489" i="11"/>
  <c r="G1388" i="11"/>
  <c r="F1449" i="11"/>
  <c r="AF109" i="13"/>
  <c r="Y202" i="13"/>
  <c r="BL121" i="7"/>
  <c r="I583" i="11"/>
  <c r="F1609" i="11"/>
  <c r="G980" i="11"/>
  <c r="AJ148" i="13"/>
  <c r="I1454" i="11"/>
  <c r="I2706" i="11"/>
  <c r="F1015" i="11"/>
  <c r="G599" i="11"/>
  <c r="I61" i="11"/>
  <c r="H551" i="11"/>
  <c r="I2352" i="11"/>
  <c r="P112" i="7"/>
  <c r="I656" i="11"/>
  <c r="F288" i="11"/>
  <c r="G38" i="11"/>
  <c r="I1138" i="11"/>
  <c r="K996" i="3"/>
  <c r="F2037" i="11"/>
  <c r="F722" i="11"/>
  <c r="I2678" i="11"/>
  <c r="H9305" i="13"/>
  <c r="AV121" i="7"/>
  <c r="H308" i="11"/>
  <c r="I1731" i="11"/>
  <c r="BD37" i="7"/>
  <c r="K597" i="3"/>
  <c r="F2056" i="11"/>
  <c r="I2220" i="11"/>
  <c r="H469" i="11"/>
  <c r="AA168" i="13"/>
  <c r="G1024" i="11"/>
  <c r="AI90" i="13"/>
  <c r="G2341" i="11"/>
  <c r="X207" i="13"/>
  <c r="I2245" i="11"/>
  <c r="AH215" i="13"/>
  <c r="AE214" i="13"/>
  <c r="AF64" i="6"/>
  <c r="AK239" i="13"/>
  <c r="H1890" i="11"/>
  <c r="X54" i="7"/>
  <c r="F180" i="11"/>
  <c r="H1908" i="11"/>
  <c r="Z254" i="13"/>
  <c r="BD83" i="7"/>
  <c r="I1842" i="11"/>
  <c r="AL99" i="13"/>
  <c r="K870" i="3"/>
  <c r="H782" i="11"/>
  <c r="AM158" i="13"/>
  <c r="G1095" i="11"/>
  <c r="G1700" i="11"/>
  <c r="G2029" i="11"/>
  <c r="G545" i="11"/>
  <c r="G3302" i="11"/>
  <c r="G1602" i="11"/>
  <c r="F336" i="11"/>
  <c r="F3267" i="11"/>
  <c r="H630" i="11"/>
  <c r="AB139" i="13"/>
  <c r="F777" i="11"/>
  <c r="I709" i="11"/>
  <c r="G1317" i="11"/>
  <c r="AI129" i="13"/>
  <c r="H716" i="11"/>
  <c r="AK105" i="13"/>
  <c r="AN10" i="6"/>
  <c r="F300" i="11"/>
  <c r="G1354" i="11"/>
  <c r="AD20" i="13"/>
  <c r="F750" i="11"/>
  <c r="AF241" i="13"/>
  <c r="G2579" i="11"/>
  <c r="I726" i="11"/>
  <c r="I3293" i="11"/>
  <c r="I1045" i="11"/>
  <c r="AD181" i="13"/>
  <c r="I2266" i="11"/>
  <c r="H1517" i="11"/>
  <c r="AM228" i="13"/>
  <c r="AB122" i="13"/>
  <c r="G2319" i="11"/>
  <c r="G1991" i="11"/>
  <c r="H70" i="11"/>
  <c r="H3996" i="13"/>
  <c r="AF201" i="13"/>
  <c r="G2187" i="11"/>
  <c r="H477" i="11"/>
  <c r="AE179" i="13"/>
  <c r="X181" i="13"/>
  <c r="G655" i="11"/>
  <c r="BD113" i="7"/>
  <c r="Y118" i="13"/>
  <c r="X78" i="6"/>
  <c r="K496" i="3"/>
  <c r="AE130" i="13"/>
  <c r="F275" i="11"/>
  <c r="AC200" i="13"/>
  <c r="AH208" i="13"/>
  <c r="I647" i="11"/>
  <c r="H100" i="11"/>
  <c r="J3649" i="11"/>
  <c r="H2608" i="11"/>
  <c r="AG158" i="13"/>
  <c r="X24" i="13"/>
  <c r="I467" i="11"/>
  <c r="P83" i="6"/>
  <c r="Z158" i="13"/>
  <c r="H1756" i="11"/>
  <c r="I2311" i="11"/>
  <c r="H11234" i="13"/>
  <c r="H5891" i="13"/>
  <c r="H497" i="11"/>
  <c r="AL90" i="13"/>
  <c r="I541" i="11"/>
  <c r="AJ240" i="13"/>
  <c r="G1081" i="11"/>
  <c r="I1018" i="11"/>
  <c r="G2215" i="11"/>
  <c r="G41" i="11"/>
  <c r="H1233" i="11"/>
  <c r="I1061" i="11"/>
  <c r="G1337" i="11"/>
  <c r="G1802" i="11"/>
  <c r="K1324" i="3"/>
  <c r="X123" i="7"/>
  <c r="I1877" i="11"/>
  <c r="K443" i="3"/>
  <c r="H1814" i="11"/>
  <c r="G658" i="11"/>
  <c r="H121" i="11"/>
  <c r="F550" i="11"/>
  <c r="AI32" i="13"/>
  <c r="K151" i="3"/>
  <c r="I2434" i="11"/>
  <c r="AF54" i="7"/>
  <c r="G1452" i="11"/>
  <c r="F305" i="11"/>
  <c r="F1634" i="11"/>
  <c r="I5" i="11"/>
  <c r="G2592" i="11"/>
  <c r="I2721" i="11"/>
  <c r="K562" i="3"/>
  <c r="G569" i="11"/>
  <c r="BL11" i="7"/>
  <c r="G2607" i="11"/>
  <c r="G2586" i="11"/>
  <c r="G3260" i="11"/>
  <c r="H2958" i="11"/>
  <c r="Y96" i="13"/>
  <c r="I2267" i="11"/>
  <c r="H87" i="6"/>
  <c r="Z252" i="13"/>
  <c r="F2417" i="11"/>
  <c r="G1443" i="11"/>
  <c r="H92" i="11"/>
  <c r="I1748" i="11"/>
  <c r="AN121" i="6"/>
  <c r="K329" i="3"/>
  <c r="F572" i="11"/>
  <c r="H3964" i="11"/>
  <c r="AK160" i="13"/>
  <c r="BL128" i="7"/>
  <c r="AI173" i="13"/>
  <c r="I852" i="11"/>
  <c r="H39" i="6"/>
  <c r="I1959" i="11"/>
  <c r="AI229" i="13"/>
  <c r="AV7" i="7"/>
  <c r="X182" i="13"/>
  <c r="BL64" i="6"/>
  <c r="G5" i="11"/>
  <c r="P25" i="7"/>
  <c r="AD52" i="13"/>
  <c r="AE226" i="13"/>
  <c r="F624" i="11"/>
  <c r="I399" i="11"/>
  <c r="F1049" i="11"/>
  <c r="AG250" i="13"/>
  <c r="AD166" i="13"/>
  <c r="F867" i="11"/>
  <c r="AK92" i="13"/>
  <c r="K657" i="3"/>
  <c r="G882" i="11"/>
  <c r="Z172" i="13"/>
  <c r="AE92" i="13"/>
  <c r="I1221" i="11"/>
  <c r="I36" i="11"/>
  <c r="AG143" i="13"/>
  <c r="G34" i="11"/>
  <c r="F2065" i="11"/>
  <c r="H79" i="7"/>
  <c r="P104" i="7"/>
  <c r="K254" i="3"/>
  <c r="I878" i="11"/>
  <c r="I2255" i="11"/>
  <c r="G2257" i="11"/>
  <c r="I694" i="11"/>
  <c r="H31" i="11"/>
  <c r="H1760" i="11"/>
  <c r="F1332" i="11"/>
  <c r="F1880" i="11"/>
  <c r="H255" i="11"/>
  <c r="I1070" i="11"/>
  <c r="F2027" i="11"/>
  <c r="I2646" i="11"/>
  <c r="K429" i="3"/>
  <c r="G1009" i="11"/>
  <c r="AA222" i="13"/>
  <c r="H13" i="6"/>
  <c r="AI81" i="13"/>
  <c r="AV153" i="7"/>
  <c r="K887" i="3"/>
  <c r="AI109" i="13"/>
  <c r="F215" i="11"/>
  <c r="AK57" i="13"/>
  <c r="AJ186" i="13"/>
  <c r="K1282" i="3"/>
  <c r="H584" i="11"/>
  <c r="G2261" i="11"/>
  <c r="X75" i="13"/>
  <c r="G2004" i="11"/>
  <c r="AK208" i="13"/>
  <c r="G2218" i="11"/>
  <c r="AB169" i="13"/>
  <c r="AG138" i="13"/>
  <c r="AN33" i="7"/>
  <c r="I1082" i="11"/>
  <c r="K70" i="3"/>
  <c r="K381" i="3"/>
  <c r="Y151" i="13"/>
  <c r="H90" i="7"/>
  <c r="H2067" i="11"/>
  <c r="H184" i="11"/>
  <c r="I1645" i="11"/>
  <c r="I1367" i="11"/>
  <c r="G21" i="11"/>
  <c r="BL110" i="7"/>
  <c r="J2508" i="11" s="1"/>
  <c r="G3710" i="11"/>
  <c r="F1709" i="11"/>
  <c r="AH197" i="13"/>
  <c r="H180" i="11"/>
  <c r="AN56" i="6"/>
  <c r="AK202" i="13"/>
  <c r="K1005" i="3"/>
  <c r="I2718" i="11"/>
  <c r="AD194" i="13"/>
  <c r="G1174" i="11"/>
  <c r="I798" i="11"/>
  <c r="F1854" i="11"/>
  <c r="G1018" i="11"/>
  <c r="H501" i="11"/>
  <c r="G2077" i="11"/>
  <c r="G1113" i="11"/>
  <c r="H163" i="6"/>
  <c r="BD48" i="7"/>
  <c r="H1458" i="11"/>
  <c r="H9141" i="13"/>
  <c r="I2235" i="11"/>
  <c r="G971" i="11"/>
  <c r="H226" i="11"/>
  <c r="Z90" i="13"/>
  <c r="H53" i="6"/>
  <c r="AJ168" i="13"/>
  <c r="F458" i="11"/>
  <c r="H830" i="11"/>
  <c r="I1971" i="11"/>
  <c r="AF138" i="13"/>
  <c r="F143" i="11"/>
  <c r="G2143" i="11"/>
  <c r="G1404" i="11"/>
  <c r="G1838" i="11"/>
  <c r="AG186" i="13"/>
  <c r="P118" i="7"/>
  <c r="G124" i="11"/>
  <c r="G2855" i="11"/>
  <c r="G1203" i="11"/>
  <c r="K867" i="3"/>
  <c r="Y125" i="13"/>
  <c r="P49" i="6"/>
  <c r="G3061" i="11"/>
  <c r="AN99" i="6"/>
  <c r="AE238" i="13"/>
  <c r="AA103" i="13"/>
  <c r="H2473" i="13"/>
  <c r="G482" i="11"/>
  <c r="H1018" i="11"/>
  <c r="G1068" i="11"/>
  <c r="X16" i="6"/>
  <c r="H69" i="11"/>
  <c r="H10722" i="13"/>
  <c r="F778" i="11"/>
  <c r="X23" i="6"/>
  <c r="H1712" i="11"/>
  <c r="K91" i="3"/>
  <c r="AH73" i="13"/>
  <c r="BL80" i="7"/>
  <c r="BD101" i="7"/>
  <c r="G1300" i="11"/>
  <c r="F1389" i="11"/>
  <c r="X91" i="7"/>
  <c r="BL12" i="7"/>
  <c r="G877" i="11"/>
  <c r="AF123" i="13"/>
  <c r="H3760" i="11"/>
  <c r="AD170" i="13"/>
  <c r="H10626" i="13"/>
  <c r="H1118" i="11"/>
  <c r="AB191" i="13"/>
  <c r="BL148" i="6"/>
  <c r="G33" i="11"/>
  <c r="AH216" i="13"/>
  <c r="I730" i="11"/>
  <c r="AL65" i="13"/>
  <c r="AJ204" i="13"/>
  <c r="BL42" i="7"/>
  <c r="I225" i="11"/>
  <c r="H1154" i="11"/>
  <c r="H1655" i="13"/>
  <c r="G1044" i="11"/>
  <c r="F193" i="11"/>
  <c r="G713" i="11"/>
  <c r="G1257" i="11"/>
  <c r="F1325" i="11"/>
  <c r="H132" i="11"/>
  <c r="G982" i="11"/>
  <c r="I1338" i="11"/>
  <c r="AF158" i="7"/>
  <c r="I632" i="11"/>
  <c r="I1388" i="11"/>
  <c r="I2310" i="11"/>
  <c r="G689" i="11"/>
  <c r="F2218" i="11"/>
  <c r="H2221" i="11"/>
  <c r="G165" i="11"/>
  <c r="G1312" i="11"/>
  <c r="G1285" i="11"/>
  <c r="H416" i="11"/>
  <c r="F3171" i="11"/>
  <c r="X99" i="13"/>
  <c r="K1127" i="3"/>
  <c r="J501" i="11"/>
  <c r="F2572" i="11"/>
  <c r="F562" i="11"/>
  <c r="AL216" i="13"/>
  <c r="K1041" i="3"/>
  <c r="G2601" i="11"/>
  <c r="H581" i="11"/>
  <c r="H11142" i="13"/>
  <c r="K744" i="3"/>
  <c r="F1304" i="11"/>
  <c r="AG144" i="13"/>
  <c r="AG128" i="13"/>
  <c r="AI132" i="13"/>
  <c r="AJ250" i="13"/>
  <c r="H589" i="11"/>
  <c r="AM213" i="13"/>
  <c r="G2447" i="11"/>
  <c r="G1177" i="11"/>
  <c r="AN12" i="6"/>
  <c r="AK151" i="13"/>
  <c r="AF98" i="7"/>
  <c r="K823" i="3"/>
  <c r="G27" i="11"/>
  <c r="AC190" i="13"/>
  <c r="I1512" i="11"/>
  <c r="F707" i="11"/>
  <c r="F1252" i="11"/>
  <c r="AF64" i="13"/>
  <c r="AA171" i="13"/>
  <c r="X126" i="7"/>
  <c r="F2965" i="11"/>
  <c r="K1150" i="3"/>
  <c r="K285" i="3"/>
  <c r="AB53" i="13"/>
  <c r="J2760" i="11"/>
  <c r="H575" i="11"/>
  <c r="I2534" i="11"/>
  <c r="H148" i="6"/>
  <c r="AH57" i="13"/>
  <c r="H131" i="11"/>
  <c r="J1005" i="11"/>
  <c r="I784" i="11"/>
  <c r="H72" i="6"/>
  <c r="H1917" i="11"/>
  <c r="I890" i="11"/>
  <c r="AN72" i="7"/>
  <c r="H345" i="11"/>
  <c r="K473" i="3"/>
  <c r="H291" i="11"/>
  <c r="I789" i="11"/>
  <c r="AN61" i="7"/>
  <c r="I2366" i="11"/>
  <c r="I1406" i="11"/>
  <c r="BD60" i="6"/>
  <c r="AA107" i="13"/>
  <c r="AI244" i="13"/>
  <c r="G903" i="11"/>
  <c r="G280" i="11"/>
  <c r="H1893" i="11"/>
  <c r="I880" i="11"/>
  <c r="K646" i="3"/>
  <c r="I3044" i="11"/>
  <c r="I840" i="11"/>
  <c r="G1403" i="11"/>
  <c r="G2005" i="11"/>
  <c r="AC98" i="13"/>
  <c r="F399" i="11"/>
  <c r="G97" i="11"/>
  <c r="G616" i="11"/>
  <c r="G775" i="11"/>
  <c r="F901" i="11"/>
  <c r="I456" i="11"/>
  <c r="F145" i="11"/>
  <c r="AH9" i="13"/>
  <c r="Y47" i="12"/>
  <c r="J733" i="11"/>
  <c r="F687" i="11"/>
  <c r="AG122" i="13"/>
  <c r="H964" i="11"/>
  <c r="I561" i="11"/>
  <c r="K1194" i="3"/>
  <c r="H11898" i="13"/>
  <c r="H3160" i="11"/>
  <c r="X122" i="6"/>
  <c r="J2468" i="11"/>
  <c r="H1202" i="11"/>
  <c r="F758" i="11"/>
  <c r="K1357" i="3"/>
  <c r="F1427" i="11"/>
  <c r="P99" i="6"/>
  <c r="H1716" i="11"/>
  <c r="Z128" i="13"/>
  <c r="G1581" i="11"/>
  <c r="H272" i="11"/>
  <c r="AE251" i="13"/>
  <c r="AE186" i="13"/>
  <c r="AH109" i="13"/>
  <c r="AW3" i="13"/>
  <c r="BD34" i="6"/>
  <c r="K998" i="3"/>
  <c r="I1020" i="11"/>
  <c r="K697" i="3"/>
  <c r="X138" i="13"/>
  <c r="AN12" i="7"/>
  <c r="G1570" i="11"/>
  <c r="I2752" i="11"/>
  <c r="H109" i="11"/>
  <c r="AM253" i="13"/>
  <c r="F267" i="11"/>
  <c r="G153" i="11"/>
  <c r="G2590" i="11"/>
  <c r="AF44" i="6"/>
  <c r="F3079" i="11"/>
  <c r="H1663" i="11"/>
  <c r="I299" i="11"/>
  <c r="H1363" i="11"/>
  <c r="H3132" i="11"/>
  <c r="H869" i="11"/>
  <c r="G1987" i="11"/>
  <c r="G2108" i="11"/>
  <c r="AD59" i="13"/>
  <c r="I1443" i="11"/>
  <c r="X107" i="13"/>
  <c r="AA252" i="13"/>
  <c r="I2025" i="11"/>
  <c r="H401" i="11"/>
  <c r="G2070" i="11"/>
  <c r="I1172" i="11"/>
  <c r="X136" i="7"/>
  <c r="G1301" i="11"/>
  <c r="I98" i="11"/>
  <c r="H577" i="11"/>
  <c r="G677" i="11"/>
  <c r="AI214" i="13"/>
  <c r="I1038" i="11"/>
  <c r="K954" i="3"/>
  <c r="F1308" i="11"/>
  <c r="BD40" i="7"/>
  <c r="P83" i="7"/>
  <c r="AV9" i="7"/>
  <c r="H9867" i="13"/>
  <c r="AV45" i="7"/>
  <c r="H3210" i="11"/>
  <c r="F1841" i="11"/>
  <c r="F1128" i="11"/>
  <c r="Y102" i="13"/>
  <c r="AV140" i="7"/>
  <c r="AA208" i="13"/>
  <c r="H2652" i="11"/>
  <c r="I2172" i="11"/>
  <c r="H406" i="11"/>
  <c r="X238" i="13"/>
  <c r="G588" i="11"/>
  <c r="I1640" i="11"/>
  <c r="F1321" i="11"/>
  <c r="F1907" i="11"/>
  <c r="G404" i="11"/>
  <c r="J1404" i="11"/>
  <c r="G915" i="11"/>
  <c r="F29" i="11"/>
  <c r="I2180" i="11"/>
  <c r="F789" i="11"/>
  <c r="I551" i="11"/>
  <c r="H124" i="11"/>
  <c r="AH227" i="13"/>
  <c r="K955" i="3"/>
  <c r="F1330" i="11"/>
  <c r="G2021" i="11"/>
  <c r="I1382" i="11"/>
  <c r="I1464" i="11"/>
  <c r="H1658" i="11"/>
  <c r="I680" i="11"/>
  <c r="I53" i="11"/>
  <c r="K985" i="3"/>
  <c r="G2235" i="11"/>
  <c r="K512" i="3"/>
  <c r="AE143" i="13"/>
  <c r="AI208" i="13"/>
  <c r="AF69" i="7"/>
  <c r="H26" i="6"/>
  <c r="I259" i="11"/>
  <c r="Y170" i="13"/>
  <c r="F362" i="11"/>
  <c r="AH217" i="13"/>
  <c r="G211" i="11"/>
  <c r="G493" i="11"/>
  <c r="AH258" i="13"/>
  <c r="AK249" i="13"/>
  <c r="AA221" i="13"/>
  <c r="G2345" i="11"/>
  <c r="AN106" i="6"/>
  <c r="H2005" i="11"/>
  <c r="F114" i="11"/>
  <c r="F678" i="11"/>
  <c r="K678" i="3"/>
  <c r="AK55" i="13"/>
  <c r="H208" i="11"/>
  <c r="H218" i="11"/>
  <c r="I2422" i="11"/>
  <c r="I1667" i="11"/>
  <c r="H2002" i="11"/>
  <c r="G3375" i="11"/>
  <c r="I2777" i="11"/>
  <c r="F1601" i="11"/>
  <c r="AF219" i="13"/>
  <c r="I1505" i="11"/>
  <c r="I358" i="11"/>
  <c r="H3346" i="11"/>
  <c r="I1976" i="11"/>
  <c r="I348" i="11"/>
  <c r="P117" i="7"/>
  <c r="I1398" i="11"/>
  <c r="AC101" i="13"/>
  <c r="I2252" i="11"/>
  <c r="AJ118" i="13"/>
  <c r="G1161" i="11"/>
  <c r="H154" i="6"/>
  <c r="I2067" i="11"/>
  <c r="AA151" i="13"/>
  <c r="I2343" i="11"/>
  <c r="I276" i="11"/>
  <c r="G1618" i="11"/>
  <c r="G78" i="11"/>
  <c r="X82" i="13"/>
  <c r="AB158" i="13"/>
  <c r="F412" i="11"/>
  <c r="AE34" i="13" s="1"/>
  <c r="BL150" i="7"/>
  <c r="I1987" i="11"/>
  <c r="H381" i="11"/>
  <c r="Y200" i="13"/>
  <c r="G1042" i="11"/>
  <c r="G756" i="11"/>
  <c r="F466" i="11"/>
  <c r="I1514" i="11"/>
  <c r="AV119" i="7"/>
  <c r="AF100" i="6"/>
  <c r="I447" i="11"/>
  <c r="H1182" i="11"/>
  <c r="I521" i="11"/>
  <c r="F261" i="11"/>
  <c r="I871" i="11"/>
  <c r="Y106" i="13"/>
  <c r="AV33" i="6"/>
  <c r="X20" i="7"/>
  <c r="J3273" i="11"/>
  <c r="F1169" i="11"/>
  <c r="Y94" i="13"/>
  <c r="P38" i="7"/>
  <c r="AB11" i="13"/>
  <c r="Z102" i="13"/>
  <c r="AN27" i="7"/>
  <c r="F78" i="11"/>
  <c r="Y152" i="13"/>
  <c r="AF25" i="6"/>
  <c r="K150" i="3"/>
  <c r="G2154" i="11"/>
  <c r="G1198" i="11"/>
  <c r="I254" i="11"/>
  <c r="G1530" i="11"/>
  <c r="H2313" i="11"/>
  <c r="G1839" i="11"/>
  <c r="I988" i="11"/>
  <c r="F195" i="11"/>
  <c r="I42" i="11"/>
  <c r="G254" i="11"/>
  <c r="G888" i="11"/>
  <c r="F955" i="11"/>
  <c r="I2532" i="11"/>
  <c r="H508" i="11"/>
  <c r="G2054" i="11"/>
  <c r="BL154" i="6"/>
  <c r="I2276" i="11"/>
  <c r="F533" i="11"/>
  <c r="J2858" i="11"/>
  <c r="F46" i="11"/>
  <c r="K622" i="3"/>
  <c r="AK173" i="13"/>
  <c r="BL51" i="6"/>
  <c r="X47" i="7"/>
  <c r="I2615" i="11"/>
  <c r="AB15" i="13"/>
  <c r="K766" i="3"/>
  <c r="AH107" i="13"/>
  <c r="I672" i="11"/>
  <c r="I454" i="11"/>
  <c r="F1620" i="11"/>
  <c r="BD33" i="6"/>
  <c r="AJ70" i="13"/>
  <c r="AJ189" i="13"/>
  <c r="G440" i="11"/>
  <c r="K1236" i="3"/>
  <c r="I242" i="11"/>
  <c r="K1080" i="3"/>
  <c r="AM214" i="13"/>
  <c r="H592" i="11"/>
  <c r="I26" i="11"/>
  <c r="G140" i="11"/>
  <c r="G53" i="11"/>
  <c r="H882" i="11"/>
  <c r="I2877" i="11"/>
  <c r="I1380" i="11"/>
  <c r="F674" i="11"/>
  <c r="AE241" i="13"/>
  <c r="G2064" i="11"/>
  <c r="AJ77" i="13"/>
  <c r="AE120" i="13"/>
  <c r="I906" i="11"/>
  <c r="G1333" i="11"/>
  <c r="AF119" i="7"/>
  <c r="H1105" i="11"/>
  <c r="G1302" i="11"/>
  <c r="K1135" i="3"/>
  <c r="I1282" i="11"/>
  <c r="G1244" i="11"/>
  <c r="AK89" i="13"/>
  <c r="H18" i="11"/>
  <c r="H479" i="11"/>
  <c r="BL110" i="6"/>
  <c r="AF216" i="13"/>
  <c r="J701" i="11"/>
  <c r="K965" i="3"/>
  <c r="G384" i="11"/>
  <c r="F322" i="11"/>
  <c r="Y93" i="13"/>
  <c r="X163" i="7"/>
  <c r="AB177" i="13"/>
  <c r="AJ96" i="13"/>
  <c r="AI108" i="13"/>
  <c r="F26" i="11"/>
  <c r="BL12" i="6"/>
  <c r="G1210" i="11"/>
  <c r="AI163" i="13"/>
  <c r="AL214" i="13"/>
  <c r="F1868" i="11"/>
  <c r="H1454" i="11"/>
  <c r="H1274" i="11"/>
  <c r="H1304" i="11"/>
  <c r="F2880" i="11"/>
  <c r="K1138" i="3"/>
  <c r="BL24" i="7"/>
  <c r="I332" i="11"/>
  <c r="G1850" i="11"/>
  <c r="I1717" i="11"/>
  <c r="H309" i="11"/>
  <c r="G3226" i="11"/>
  <c r="G1326" i="11"/>
  <c r="AC230" i="13"/>
  <c r="G1124" i="11"/>
  <c r="I940" i="11"/>
  <c r="AD34" i="13"/>
  <c r="BL93" i="6"/>
  <c r="H435" i="11"/>
  <c r="H11999" i="13"/>
  <c r="X233" i="13"/>
  <c r="AH47" i="13"/>
  <c r="X226" i="13"/>
  <c r="I1253" i="11"/>
  <c r="I1819" i="11"/>
  <c r="H1690" i="11"/>
  <c r="AI104" i="13"/>
  <c r="H1749" i="11"/>
  <c r="BD77" i="7"/>
  <c r="H831" i="11"/>
  <c r="F2783" i="11"/>
  <c r="I2398" i="11"/>
  <c r="AG255" i="13"/>
  <c r="H12566" i="13"/>
  <c r="H506" i="11"/>
  <c r="H687" i="11"/>
  <c r="X166" i="7"/>
  <c r="G83" i="11"/>
  <c r="AA232" i="13"/>
  <c r="I470" i="11"/>
  <c r="H7159" i="13"/>
  <c r="AK247" i="13"/>
  <c r="AB51" i="13"/>
  <c r="H423" i="11"/>
  <c r="G825" i="11"/>
  <c r="BL28" i="7"/>
  <c r="I1354" i="11"/>
  <c r="F971" i="11"/>
  <c r="I688" i="11"/>
  <c r="I703" i="11"/>
  <c r="H6493" i="13"/>
  <c r="BL48" i="7"/>
  <c r="F736" i="11"/>
  <c r="G132" i="11"/>
  <c r="AF88" i="7"/>
  <c r="I460" i="11"/>
  <c r="G1631" i="11"/>
  <c r="K966" i="3"/>
  <c r="H74" i="11"/>
  <c r="I1145" i="11"/>
  <c r="H103" i="6"/>
  <c r="G1267" i="11"/>
  <c r="J1092" i="11"/>
  <c r="F158" i="11"/>
  <c r="I479" i="11"/>
  <c r="F1065" i="11"/>
  <c r="I1083" i="11"/>
  <c r="H6390" i="13"/>
  <c r="K279" i="3"/>
  <c r="I1166" i="11"/>
  <c r="G2175" i="11"/>
  <c r="H102" i="7"/>
  <c r="AH27" i="13"/>
  <c r="I1475" i="11"/>
  <c r="H110" i="7"/>
  <c r="F1657" i="11"/>
  <c r="I129" i="11"/>
  <c r="AV95" i="6"/>
  <c r="I2395" i="11"/>
  <c r="H2706" i="11"/>
  <c r="G530" i="11"/>
  <c r="I369" i="11"/>
  <c r="AF253" i="13"/>
  <c r="G2423" i="11"/>
  <c r="G115" i="11"/>
  <c r="AD143" i="13"/>
  <c r="G1497" i="11"/>
  <c r="G3228" i="11"/>
  <c r="I1006" i="11"/>
  <c r="Y172" i="13"/>
  <c r="Y230" i="13"/>
  <c r="G408" i="11"/>
  <c r="H862" i="11"/>
  <c r="AV105" i="7"/>
  <c r="I2061" i="11"/>
  <c r="F887" i="11"/>
  <c r="G1189" i="11"/>
  <c r="AV59" i="7"/>
  <c r="AC211" i="13"/>
  <c r="BD126" i="7"/>
  <c r="H18" i="7"/>
  <c r="I1409" i="11"/>
  <c r="I806" i="11"/>
  <c r="H164" i="6"/>
  <c r="I49" i="11"/>
  <c r="K753" i="3"/>
  <c r="AC179" i="13"/>
  <c r="F989" i="11"/>
  <c r="G26" i="11"/>
  <c r="AN70" i="7"/>
  <c r="H1752" i="11"/>
  <c r="I2176" i="11"/>
  <c r="I849" i="11"/>
  <c r="G1791" i="11"/>
  <c r="I1357" i="11"/>
  <c r="H654" i="11"/>
  <c r="H3281" i="13"/>
  <c r="H526" i="11"/>
  <c r="AE77" i="13"/>
  <c r="H44" i="7"/>
  <c r="Y196" i="13"/>
  <c r="BD25" i="6"/>
  <c r="AC168" i="13"/>
  <c r="AN83" i="6"/>
  <c r="AG193" i="13"/>
  <c r="Y112" i="13"/>
  <c r="AD163" i="13"/>
  <c r="K71" i="3"/>
  <c r="H1284" i="11"/>
  <c r="AA92" i="13"/>
  <c r="I1444" i="11"/>
  <c r="F2208" i="11"/>
  <c r="I870" i="11"/>
  <c r="F1212" i="11"/>
  <c r="G2083" i="11"/>
  <c r="AG177" i="13"/>
  <c r="AI125" i="13"/>
  <c r="X33" i="6"/>
  <c r="H510" i="11"/>
  <c r="K299" i="3"/>
  <c r="H509" i="11"/>
  <c r="F727" i="11"/>
  <c r="AL188" i="13"/>
  <c r="BD73" i="7"/>
  <c r="K1195" i="3"/>
  <c r="AJ99" i="13"/>
  <c r="AE102" i="13"/>
  <c r="F1176" i="11"/>
  <c r="F3135" i="11"/>
  <c r="F21" i="11"/>
  <c r="I379" i="11"/>
  <c r="H750" i="11"/>
  <c r="F1921" i="11"/>
  <c r="G439" i="11"/>
  <c r="G2526" i="11"/>
  <c r="F310" i="11"/>
  <c r="G1553" i="11"/>
  <c r="F1277" i="11"/>
  <c r="H3334" i="11"/>
  <c r="F455" i="11"/>
  <c r="AK66" i="13"/>
  <c r="P102" i="7"/>
  <c r="X127" i="6"/>
  <c r="H1456" i="11"/>
  <c r="K296" i="3"/>
  <c r="G480" i="11"/>
  <c r="H980" i="11"/>
  <c r="P16" i="6"/>
  <c r="K908" i="3"/>
  <c r="H1632" i="11"/>
  <c r="AM210" i="13"/>
  <c r="G2310" i="11"/>
  <c r="K200" i="3"/>
  <c r="AD141" i="13"/>
  <c r="I622" i="11"/>
  <c r="I267" i="11"/>
  <c r="G2886" i="11"/>
  <c r="H1609" i="11"/>
  <c r="AL208" i="13"/>
  <c r="H10174" i="13" s="1"/>
  <c r="I2350" i="11"/>
  <c r="AJ256" i="13"/>
  <c r="G1736" i="11"/>
  <c r="H601" i="11"/>
  <c r="G2196" i="11"/>
  <c r="BD127" i="7"/>
  <c r="G593" i="11"/>
  <c r="G984" i="11"/>
  <c r="AN26" i="6"/>
  <c r="F9" i="11"/>
  <c r="K478" i="3"/>
  <c r="BD121" i="7"/>
  <c r="F184" i="11"/>
  <c r="X97" i="7"/>
  <c r="BD90" i="6"/>
  <c r="H684" i="11"/>
  <c r="H704" i="11"/>
  <c r="AF93" i="13"/>
  <c r="K892" i="3"/>
  <c r="J2630" i="11"/>
  <c r="I769" i="11"/>
  <c r="G298" i="11"/>
  <c r="AH139" i="13"/>
  <c r="AA197" i="13"/>
  <c r="I1181" i="11"/>
  <c r="H2709" i="11"/>
  <c r="K293" i="3"/>
  <c r="X76" i="6"/>
  <c r="K1329" i="3"/>
  <c r="AB144" i="13"/>
  <c r="H2133" i="11"/>
  <c r="AF141" i="7"/>
  <c r="G374" i="11"/>
  <c r="K1028" i="3"/>
  <c r="G2471" i="11"/>
  <c r="G1003" i="11"/>
  <c r="I244" i="11"/>
  <c r="I1856" i="11"/>
  <c r="I1883" i="11"/>
  <c r="F1412" i="11"/>
  <c r="G2375" i="11"/>
  <c r="I395" i="11"/>
  <c r="F316" i="11"/>
  <c r="AK194" i="13"/>
  <c r="AH237" i="13"/>
  <c r="X55" i="6"/>
  <c r="AN28" i="6"/>
  <c r="G1046" i="11"/>
  <c r="K202" i="3"/>
  <c r="Y110" i="13"/>
  <c r="G3050" i="11"/>
  <c r="I625" i="11"/>
  <c r="I1712" i="11"/>
  <c r="F260" i="11"/>
  <c r="K347" i="3"/>
  <c r="I887" i="11"/>
  <c r="H302" i="11"/>
  <c r="F1012" i="11"/>
  <c r="AA198" i="13"/>
  <c r="G2096" i="11"/>
  <c r="J3405" i="11"/>
  <c r="I1867" i="11"/>
  <c r="F385" i="11"/>
  <c r="G754" i="11"/>
  <c r="AK186" i="13"/>
  <c r="F628" i="11"/>
  <c r="G350" i="11"/>
  <c r="AD94" i="13"/>
  <c r="H1682" i="11"/>
  <c r="AH18" i="13"/>
  <c r="K1339" i="3"/>
  <c r="K485" i="3"/>
  <c r="AM162" i="13"/>
  <c r="AE193" i="13"/>
  <c r="Z197" i="13"/>
  <c r="J3657" i="11"/>
  <c r="I303" i="11"/>
  <c r="G365" i="11"/>
  <c r="G1010" i="11"/>
  <c r="H2346" i="11"/>
  <c r="BL18" i="6"/>
  <c r="AN165" i="7"/>
  <c r="H829" i="11"/>
  <c r="I2758" i="11"/>
  <c r="G2499" i="11"/>
  <c r="I909" i="11"/>
  <c r="AM155" i="13"/>
  <c r="AN70" i="6"/>
  <c r="H46" i="6"/>
  <c r="I1466" i="11"/>
  <c r="X135" i="7"/>
  <c r="H1479" i="11"/>
  <c r="G729" i="11"/>
  <c r="H1322" i="11"/>
  <c r="I1891" i="11"/>
  <c r="I1127" i="11"/>
  <c r="I954" i="11"/>
  <c r="I1878" i="11"/>
  <c r="G1059" i="11"/>
  <c r="AD246" i="13"/>
  <c r="I43" i="11"/>
  <c r="AC122" i="13"/>
  <c r="P20" i="7"/>
  <c r="AL73" i="13"/>
  <c r="K933" i="3"/>
  <c r="X258" i="13"/>
  <c r="G1194" i="11"/>
  <c r="G1807" i="11"/>
  <c r="F1121" i="11"/>
  <c r="K103" i="3"/>
  <c r="F711" i="11"/>
  <c r="H71" i="11"/>
  <c r="H2508" i="11"/>
  <c r="AF79" i="6"/>
  <c r="Z230" i="13"/>
  <c r="G1786" i="11"/>
  <c r="H88" i="6"/>
  <c r="G453" i="11"/>
  <c r="G495" i="11"/>
  <c r="I606" i="11"/>
  <c r="H1930" i="11"/>
  <c r="I2613" i="11"/>
  <c r="G517" i="11"/>
  <c r="I500" i="11"/>
  <c r="X133" i="7"/>
  <c r="H1782" i="11"/>
  <c r="F709" i="11"/>
  <c r="K1163" i="3"/>
  <c r="Y146" i="13"/>
  <c r="G3278" i="11"/>
  <c r="BD72" i="7"/>
  <c r="F730" i="11"/>
  <c r="G1422" i="11"/>
  <c r="AE192" i="13"/>
  <c r="F110" i="11"/>
  <c r="F440" i="11"/>
  <c r="I743" i="11"/>
  <c r="F495" i="11"/>
  <c r="H865" i="11"/>
  <c r="H1201" i="11"/>
  <c r="K525" i="3"/>
  <c r="AL213" i="13"/>
  <c r="X48" i="13"/>
  <c r="AJ173" i="13"/>
  <c r="AF186" i="13"/>
  <c r="I1903" i="11"/>
  <c r="AB107" i="13"/>
  <c r="AI177" i="13"/>
  <c r="BD83" i="6"/>
  <c r="K1008" i="3"/>
  <c r="K616" i="3"/>
  <c r="AE183" i="13"/>
  <c r="F2355" i="11"/>
  <c r="AH22" i="13"/>
  <c r="AI42" i="13"/>
  <c r="G1451" i="11"/>
  <c r="G3059" i="11"/>
  <c r="H1134" i="11"/>
  <c r="I1254" i="11"/>
  <c r="K941" i="3"/>
  <c r="H1993" i="11"/>
  <c r="I1350" i="11"/>
  <c r="H1215" i="11"/>
  <c r="G2642" i="11"/>
  <c r="F404" i="11"/>
  <c r="BD50" i="6"/>
  <c r="AF18" i="7"/>
  <c r="I1661" i="11"/>
  <c r="X39" i="13"/>
  <c r="G585" i="11"/>
  <c r="I436" i="11"/>
  <c r="AB157" i="13"/>
  <c r="I1010" i="11"/>
  <c r="H1905" i="11"/>
  <c r="I3023" i="11"/>
  <c r="H730" i="11"/>
  <c r="P161" i="7"/>
  <c r="G675" i="11"/>
  <c r="AV137" i="7"/>
  <c r="G1115" i="11"/>
  <c r="X74" i="6"/>
  <c r="K739" i="3"/>
  <c r="AF14" i="13"/>
  <c r="H1837" i="11"/>
  <c r="AV122" i="7"/>
  <c r="I1218" i="11"/>
  <c r="H1415" i="11"/>
  <c r="AJ231" i="13"/>
  <c r="AD245" i="13"/>
  <c r="I776" i="11"/>
  <c r="G780" i="11"/>
  <c r="F1232" i="11"/>
  <c r="G271" i="11"/>
  <c r="H5572" i="13"/>
  <c r="I1743" i="11"/>
  <c r="H2988" i="11"/>
  <c r="G2379" i="11"/>
  <c r="BL17" i="6"/>
  <c r="G249" i="11"/>
  <c r="I853" i="11"/>
  <c r="G2797" i="11"/>
  <c r="K723" i="3"/>
  <c r="G1599" i="11"/>
  <c r="I861" i="11"/>
  <c r="AA89" i="13"/>
  <c r="F321" i="11"/>
  <c r="H838" i="11"/>
  <c r="G2427" i="11"/>
  <c r="F473" i="11"/>
  <c r="G2541" i="11"/>
  <c r="I1880" i="11"/>
  <c r="I2146" i="11"/>
  <c r="Z14" i="13"/>
  <c r="I128" i="11"/>
  <c r="F1814" i="11"/>
  <c r="G2840" i="11"/>
  <c r="H282" i="11"/>
  <c r="AK204" i="13"/>
  <c r="Z131" i="13"/>
  <c r="H805" i="11"/>
  <c r="AB126" i="13"/>
  <c r="H671" i="11"/>
  <c r="AH97" i="13"/>
  <c r="F1630" i="11"/>
  <c r="F315" i="11"/>
  <c r="AI197" i="13"/>
  <c r="AE255" i="13"/>
  <c r="G2204" i="11"/>
  <c r="K1402" i="3"/>
  <c r="I1323" i="11"/>
  <c r="H231" i="11"/>
  <c r="X234" i="13"/>
  <c r="AG171" i="13"/>
  <c r="K1032" i="3"/>
  <c r="G1253" i="11"/>
  <c r="G188" i="11"/>
  <c r="P102" i="6"/>
  <c r="H3318" i="11"/>
  <c r="H789" i="11"/>
  <c r="F564" i="11"/>
  <c r="I325" i="11"/>
  <c r="H9806" i="13"/>
  <c r="AA88" i="13"/>
  <c r="I1473" i="11"/>
  <c r="H108" i="11"/>
  <c r="AE187" i="13"/>
  <c r="K413" i="3"/>
  <c r="I2909" i="11"/>
  <c r="H34" i="11"/>
  <c r="AL48" i="13"/>
  <c r="I1468" i="11"/>
  <c r="G938" i="11"/>
  <c r="F191" i="11"/>
  <c r="H141" i="6"/>
  <c r="K1007" i="3"/>
  <c r="G685" i="11"/>
  <c r="G49" i="11"/>
  <c r="X44" i="6"/>
  <c r="G1731" i="11"/>
  <c r="I323" i="11"/>
  <c r="H1448" i="11"/>
  <c r="I537" i="11"/>
  <c r="G1131" i="11"/>
  <c r="F1289" i="11"/>
  <c r="I3111" i="11"/>
  <c r="K873" i="3"/>
  <c r="G1914" i="11"/>
  <c r="G1453" i="11"/>
  <c r="G48" i="11"/>
  <c r="K135" i="3"/>
  <c r="AH16" i="13"/>
  <c r="H1934" i="11"/>
  <c r="G860" i="11"/>
  <c r="BD156" i="6"/>
  <c r="X247" i="13"/>
  <c r="H35" i="11"/>
  <c r="AC145" i="13"/>
  <c r="H301" i="11"/>
  <c r="F2243" i="11"/>
  <c r="BD104" i="7"/>
  <c r="X153" i="7"/>
  <c r="AD105" i="13"/>
  <c r="G2780" i="11"/>
  <c r="I2704" i="11"/>
  <c r="G1963" i="11"/>
  <c r="AK22" i="13"/>
  <c r="H7166" i="13"/>
  <c r="H563" i="11"/>
  <c r="G1180" i="11"/>
  <c r="K1141" i="3"/>
  <c r="K484" i="3"/>
  <c r="X13" i="6"/>
  <c r="BL65" i="7"/>
  <c r="H103" i="7"/>
  <c r="F1337" i="11"/>
  <c r="X84" i="7"/>
  <c r="H5021" i="13"/>
  <c r="I1875" i="11"/>
  <c r="I2486" i="11"/>
  <c r="H914" i="11"/>
  <c r="F1278" i="11"/>
  <c r="G932" i="11"/>
  <c r="F1681" i="11"/>
  <c r="G3024" i="11"/>
  <c r="H1394" i="11"/>
  <c r="F1009" i="11"/>
  <c r="H3428" i="11"/>
  <c r="H2606" i="11"/>
  <c r="F323" i="11"/>
  <c r="H748" i="11"/>
  <c r="H1871" i="11"/>
  <c r="G1621" i="11"/>
  <c r="F107" i="11"/>
  <c r="I79" i="11"/>
  <c r="H1629" i="11"/>
  <c r="X118" i="6"/>
  <c r="J3663" i="11"/>
  <c r="K1291" i="3"/>
  <c r="I3640" i="11"/>
  <c r="F2230" i="11"/>
  <c r="G1072" i="11"/>
  <c r="AI222" i="13"/>
  <c r="Z78" i="13"/>
  <c r="F3063" i="11"/>
  <c r="G54" i="11"/>
  <c r="I736" i="11"/>
  <c r="K351" i="3"/>
  <c r="F472" i="11"/>
  <c r="I446" i="11"/>
  <c r="I1953" i="11"/>
  <c r="H2058" i="11"/>
  <c r="H1648" i="11"/>
  <c r="BD10" i="6"/>
  <c r="I95" i="11"/>
  <c r="F379" i="11"/>
  <c r="K1422" i="3"/>
  <c r="H647" i="11"/>
  <c r="G1169" i="11"/>
  <c r="K1338" i="3"/>
  <c r="J3324" i="11"/>
  <c r="I2674" i="11"/>
  <c r="G399" i="11"/>
  <c r="G2695" i="11"/>
  <c r="K1156" i="3"/>
  <c r="AE236" i="13"/>
  <c r="AD120" i="13"/>
  <c r="BD141" i="6"/>
  <c r="F1316" i="11"/>
  <c r="AA25" i="13"/>
  <c r="X116" i="13"/>
  <c r="H1358" i="11"/>
  <c r="AK54" i="13"/>
  <c r="P26" i="6"/>
  <c r="H86" i="6"/>
  <c r="F2307" i="11"/>
  <c r="H958" i="11"/>
  <c r="X86" i="13"/>
  <c r="G1573" i="11"/>
  <c r="H42" i="11"/>
  <c r="H949" i="11"/>
  <c r="F810" i="11"/>
  <c r="AF117" i="7"/>
  <c r="AM153" i="13"/>
  <c r="AF78" i="7"/>
  <c r="I750" i="11"/>
  <c r="G1223" i="11"/>
  <c r="I499" i="11"/>
  <c r="AF176" i="13"/>
  <c r="G433" i="11"/>
  <c r="F1036" i="11"/>
  <c r="H2211" i="11"/>
  <c r="F997" i="11"/>
  <c r="G158" i="11"/>
  <c r="F45" i="11"/>
  <c r="BL32" i="6"/>
  <c r="AN105" i="7"/>
  <c r="G3130" i="11"/>
  <c r="I935" i="11"/>
  <c r="K1192" i="3"/>
  <c r="I635" i="11"/>
  <c r="AV121" i="6"/>
  <c r="F1222" i="11"/>
  <c r="H2384" i="11"/>
  <c r="G2570" i="11"/>
  <c r="H142" i="11"/>
  <c r="K360" i="3"/>
  <c r="I28" i="11"/>
  <c r="F589" i="11"/>
  <c r="K1010" i="3"/>
  <c r="F2036" i="11"/>
  <c r="F621" i="11"/>
  <c r="AD89" i="13"/>
  <c r="X151" i="7"/>
  <c r="BL46" i="7"/>
  <c r="AH158" i="13"/>
  <c r="H534" i="11"/>
  <c r="I2256" i="11"/>
  <c r="H2474" i="11"/>
  <c r="H279" i="11"/>
  <c r="I978" i="11"/>
  <c r="I1170" i="11"/>
  <c r="H1821" i="11"/>
  <c r="AL77" i="13"/>
  <c r="G1336" i="11"/>
  <c r="I307" i="11"/>
  <c r="G170" i="11"/>
  <c r="AK144" i="13"/>
  <c r="I814" i="11"/>
  <c r="H2004" i="11"/>
  <c r="AF97" i="6"/>
  <c r="X157" i="13"/>
  <c r="AV135" i="7"/>
  <c r="G2627" i="11"/>
  <c r="G1064" i="11"/>
  <c r="X104" i="6"/>
  <c r="I638" i="11"/>
  <c r="H2070" i="11"/>
  <c r="I2514" i="11"/>
  <c r="G786" i="11"/>
  <c r="P100" i="6"/>
  <c r="H204" i="11"/>
  <c r="F42" i="11"/>
  <c r="H133" i="7"/>
  <c r="I698" i="11"/>
  <c r="K80" i="3"/>
  <c r="I1278" i="11"/>
  <c r="H1381" i="11"/>
  <c r="H97" i="7"/>
  <c r="I1157" i="11"/>
  <c r="F378" i="11"/>
  <c r="AN61" i="6"/>
  <c r="J928" i="11"/>
  <c r="I1451" i="11"/>
  <c r="H1416" i="11"/>
  <c r="I981" i="11"/>
  <c r="H2077" i="11"/>
  <c r="I1124" i="11"/>
  <c r="AV78" i="7"/>
  <c r="H945" i="11"/>
  <c r="AC187" i="13"/>
  <c r="BD62" i="7"/>
  <c r="AD228" i="13"/>
  <c r="AC106" i="13"/>
  <c r="K945" i="3"/>
  <c r="G1633" i="11"/>
  <c r="AN25" i="6"/>
  <c r="K700" i="3"/>
  <c r="F1265" i="11"/>
  <c r="AN102" i="6"/>
  <c r="K912" i="3"/>
  <c r="I642" i="11"/>
  <c r="BD103" i="7"/>
  <c r="F1331" i="11"/>
  <c r="H993" i="11"/>
  <c r="I1126" i="11"/>
  <c r="F704" i="11"/>
  <c r="Y195" i="13"/>
  <c r="I3291" i="11"/>
  <c r="F863" i="11"/>
  <c r="F1279" i="11"/>
  <c r="BL41" i="7"/>
  <c r="BD26" i="7"/>
  <c r="AF19" i="13"/>
  <c r="Y79" i="13"/>
  <c r="AL180" i="13"/>
  <c r="AN154" i="6"/>
  <c r="AL149" i="13"/>
  <c r="AJ199" i="13"/>
  <c r="F1515" i="11"/>
  <c r="BL120" i="7"/>
  <c r="AV15" i="6"/>
  <c r="BL113" i="6"/>
  <c r="F2925" i="11"/>
  <c r="K928" i="3"/>
  <c r="K1207" i="3"/>
  <c r="G1528" i="11"/>
  <c r="H21" i="7"/>
  <c r="AC238" i="13"/>
  <c r="K517" i="3"/>
  <c r="AV29" i="7"/>
  <c r="H471" i="11"/>
  <c r="F775" i="11"/>
  <c r="I162" i="11"/>
  <c r="AH131" i="13"/>
  <c r="AF153" i="6"/>
  <c r="F369" i="11"/>
  <c r="F1440" i="11"/>
  <c r="BL100" i="6"/>
  <c r="H540" i="11"/>
  <c r="AM99" i="13"/>
  <c r="H98" i="7"/>
  <c r="Z187" i="13"/>
  <c r="K9" i="3"/>
  <c r="H1972" i="11"/>
  <c r="I1207" i="11"/>
  <c r="AE107" i="13"/>
  <c r="F330" i="11"/>
  <c r="H389" i="11"/>
  <c r="H17" i="7"/>
  <c r="I407" i="11"/>
  <c r="X138" i="7"/>
  <c r="G3038" i="11"/>
  <c r="K1262" i="3"/>
  <c r="K1327" i="3"/>
  <c r="Y234" i="13"/>
  <c r="I811" i="11"/>
  <c r="H31" i="7"/>
  <c r="I572" i="11"/>
  <c r="F91" i="11"/>
  <c r="AC49" i="13"/>
  <c r="F183" i="11"/>
  <c r="G614" i="11"/>
  <c r="Z42" i="13"/>
  <c r="F757" i="11"/>
  <c r="AG71" i="13"/>
  <c r="G2278" i="11"/>
  <c r="X115" i="7"/>
  <c r="F1063" i="11"/>
  <c r="G1683" i="11"/>
  <c r="Z9" i="13"/>
  <c r="H1755" i="11"/>
  <c r="G650" i="11"/>
  <c r="AF126" i="6"/>
  <c r="AD121" i="13"/>
  <c r="G79" i="11"/>
  <c r="J3321" i="11"/>
  <c r="BD73" i="6"/>
  <c r="H550" i="11"/>
  <c r="AV61" i="6"/>
  <c r="AH117" i="13"/>
  <c r="I649" i="11"/>
  <c r="G891" i="11"/>
  <c r="AA207" i="13"/>
  <c r="F1528" i="11"/>
  <c r="H12409" i="13"/>
  <c r="H228" i="11"/>
  <c r="I295" i="11"/>
  <c r="P75" i="6"/>
  <c r="F850" i="11"/>
  <c r="G3283" i="11"/>
  <c r="K1398" i="3"/>
  <c r="F840" i="11"/>
  <c r="F1698" i="11"/>
  <c r="H560" i="11"/>
  <c r="G1640" i="11"/>
  <c r="BL97" i="6"/>
  <c r="I1251" i="11"/>
  <c r="I588" i="11"/>
  <c r="H1688" i="11"/>
  <c r="H1025" i="11"/>
  <c r="BD124" i="7"/>
  <c r="AI188" i="13"/>
  <c r="F229" i="11"/>
  <c r="BL28" i="6"/>
  <c r="BD143" i="7"/>
  <c r="H2274" i="11"/>
  <c r="H2273" i="11"/>
  <c r="H502" i="11"/>
  <c r="G841" i="11"/>
  <c r="H30" i="11"/>
  <c r="P134" i="7"/>
  <c r="AV149" i="6"/>
  <c r="I1016" i="11"/>
  <c r="AE160" i="13"/>
  <c r="F2668" i="11"/>
  <c r="BL47" i="7"/>
  <c r="BD23" i="7"/>
  <c r="H595" i="11"/>
  <c r="AA225" i="13"/>
  <c r="I1072" i="11"/>
  <c r="I791" i="11"/>
  <c r="G540" i="11"/>
  <c r="G827" i="11"/>
  <c r="H1741" i="11"/>
  <c r="AA87" i="13"/>
  <c r="X122" i="7"/>
  <c r="F1824" i="11"/>
  <c r="AA94" i="13"/>
  <c r="G1880" i="11"/>
  <c r="H368" i="11"/>
  <c r="AM248" i="13"/>
  <c r="H2871" i="11"/>
  <c r="I1535" i="11"/>
  <c r="AC52" i="13"/>
  <c r="H2209" i="13" s="1"/>
  <c r="H1593" i="11"/>
  <c r="H961" i="11"/>
  <c r="F689" i="11"/>
  <c r="G1039" i="11"/>
  <c r="I1843" i="11"/>
  <c r="G1307" i="11"/>
  <c r="G2657" i="11"/>
  <c r="Y49" i="12"/>
  <c r="AA173" i="13"/>
  <c r="K67" i="3"/>
  <c r="AG97" i="13"/>
  <c r="H3784" i="11"/>
  <c r="Z247" i="13"/>
  <c r="BL3" i="13"/>
  <c r="F671" i="11"/>
  <c r="Y192" i="13"/>
  <c r="G1578" i="11"/>
  <c r="AF120" i="13"/>
  <c r="I1408" i="11"/>
  <c r="I1224" i="11"/>
  <c r="K974" i="3"/>
  <c r="AF131" i="13"/>
  <c r="H125" i="6"/>
  <c r="AB116" i="13"/>
  <c r="G749" i="11"/>
  <c r="G2322" i="11"/>
  <c r="H2783" i="11"/>
  <c r="I1205" i="11"/>
  <c r="I2418" i="11"/>
  <c r="AI205" i="13"/>
  <c r="G768" i="11"/>
  <c r="G1424" i="11"/>
  <c r="H162" i="11"/>
  <c r="J2639" i="11"/>
  <c r="AG85" i="13"/>
  <c r="H1838" i="11"/>
  <c r="I1234" i="11"/>
  <c r="G1558" i="11"/>
  <c r="G2240" i="11"/>
  <c r="AB138" i="13"/>
  <c r="I1958" i="11"/>
  <c r="G747" i="11"/>
  <c r="H83" i="7"/>
  <c r="G1966" i="11"/>
  <c r="J2698" i="11"/>
  <c r="G1236" i="11"/>
  <c r="I867" i="11"/>
  <c r="F551" i="11"/>
  <c r="P132" i="6"/>
  <c r="AH112" i="13"/>
  <c r="J1617" i="11"/>
  <c r="X106" i="13"/>
  <c r="G405" i="11"/>
  <c r="G561" i="11"/>
  <c r="H73" i="11"/>
  <c r="BD144" i="7"/>
  <c r="AV25" i="7"/>
  <c r="AC120" i="13"/>
  <c r="G251" i="11"/>
  <c r="H33" i="11"/>
  <c r="H1559" i="11"/>
  <c r="F3807" i="11"/>
  <c r="F2456" i="11"/>
  <c r="I2173" i="11"/>
  <c r="G1945" i="11"/>
  <c r="I1783" i="11"/>
  <c r="H694" i="11"/>
  <c r="F556" i="11"/>
  <c r="F478" i="11"/>
  <c r="F207" i="11"/>
  <c r="F1137" i="11"/>
  <c r="H333" i="11"/>
  <c r="X219" i="13"/>
  <c r="AL231" i="13"/>
  <c r="AA254" i="13"/>
  <c r="I185" i="11"/>
  <c r="F380" i="11"/>
  <c r="Z156" i="13"/>
  <c r="H91" i="11"/>
  <c r="I313" i="11"/>
  <c r="I2761" i="11"/>
  <c r="G104" i="11"/>
  <c r="F676" i="11"/>
  <c r="X222" i="13"/>
  <c r="X200" i="13"/>
  <c r="K1364" i="3"/>
  <c r="Y126" i="13"/>
  <c r="K853" i="3"/>
  <c r="X153" i="13"/>
  <c r="AD239" i="13"/>
  <c r="H165" i="11"/>
  <c r="I1326" i="11"/>
  <c r="F420" i="11"/>
  <c r="G1777" i="11"/>
  <c r="F197" i="11"/>
  <c r="H385" i="11"/>
  <c r="K1384" i="3"/>
  <c r="AG173" i="13"/>
  <c r="H460" i="11"/>
  <c r="AV143" i="7"/>
  <c r="I477" i="11"/>
  <c r="F188" i="11"/>
  <c r="I424" i="11"/>
  <c r="F246" i="11"/>
  <c r="G359" i="11"/>
  <c r="Y175" i="13"/>
  <c r="AF203" i="13"/>
  <c r="AM28" i="13"/>
  <c r="F563" i="11"/>
  <c r="AG165" i="13"/>
  <c r="F1893" i="11"/>
  <c r="F767" i="11"/>
  <c r="G1341" i="11"/>
  <c r="I2416" i="11"/>
  <c r="K1258" i="3"/>
  <c r="AF89" i="6"/>
  <c r="I374" i="11"/>
  <c r="H1021" i="11"/>
  <c r="G1139" i="11"/>
  <c r="K1340" i="3"/>
  <c r="H1101" i="11"/>
  <c r="I623" i="11"/>
  <c r="G1720" i="11"/>
  <c r="I257" i="11"/>
  <c r="F210" i="11"/>
  <c r="I2174" i="11"/>
  <c r="K655" i="3"/>
  <c r="F3531" i="11"/>
  <c r="Y211" i="13"/>
  <c r="H850" i="11"/>
  <c r="H10466" i="13"/>
  <c r="F1018" i="11"/>
  <c r="P36" i="7"/>
  <c r="X152" i="6"/>
  <c r="G73" i="11"/>
  <c r="H1570" i="11"/>
  <c r="G1563" i="11"/>
  <c r="I498" i="11"/>
  <c r="G2705" i="11"/>
  <c r="G2349" i="11"/>
  <c r="K1016" i="3"/>
  <c r="F67" i="11"/>
  <c r="Z148" i="13"/>
  <c r="G1250" i="11"/>
  <c r="AF53" i="7"/>
  <c r="AM175" i="13"/>
  <c r="AI138" i="13"/>
  <c r="J1920" i="11"/>
  <c r="G2162" i="11"/>
  <c r="F3075" i="11"/>
  <c r="I2044" i="11"/>
  <c r="F1464" i="11"/>
  <c r="H10419" i="13"/>
  <c r="H1078" i="11"/>
  <c r="G247" i="11"/>
  <c r="G1428" i="11"/>
  <c r="I409" i="11"/>
  <c r="H813" i="11"/>
  <c r="F401" i="11"/>
  <c r="K375" i="3"/>
  <c r="K328" i="3"/>
  <c r="H913" i="11"/>
  <c r="H8" i="3"/>
  <c r="I92" i="11"/>
  <c r="K128" i="3"/>
  <c r="G810" i="11"/>
  <c r="AI152" i="13"/>
  <c r="H1302" i="11"/>
  <c r="F566" i="11"/>
  <c r="J3401" i="11"/>
  <c r="H3612" i="11"/>
  <c r="AD108" i="13"/>
  <c r="K237" i="3"/>
  <c r="I834" i="11"/>
  <c r="H839" i="11"/>
  <c r="AE152" i="13"/>
  <c r="H137" i="11"/>
  <c r="H674" i="11"/>
  <c r="AB128" i="13"/>
  <c r="AA72" i="13"/>
  <c r="I1932" i="11"/>
  <c r="P123" i="6"/>
  <c r="G895" i="11"/>
  <c r="G232" i="11"/>
  <c r="AF12" i="7"/>
  <c r="F293" i="11"/>
  <c r="H1620" i="11"/>
  <c r="BD153" i="6"/>
  <c r="F3059" i="11"/>
  <c r="G2446" i="11"/>
  <c r="H405" i="11"/>
  <c r="F2275" i="11"/>
  <c r="BL79" i="6"/>
  <c r="H524" i="11"/>
  <c r="BD27" i="6"/>
  <c r="H7976" i="13"/>
  <c r="AJ223" i="13"/>
  <c r="H137" i="6"/>
  <c r="AI39" i="13"/>
  <c r="H126" i="11"/>
  <c r="I1433" i="11"/>
  <c r="G1133" i="11"/>
  <c r="H1167" i="11"/>
  <c r="AG242" i="13"/>
  <c r="I496" i="11"/>
  <c r="F2380" i="11"/>
  <c r="AM40" i="13"/>
  <c r="BD101" i="6"/>
  <c r="X39" i="7"/>
  <c r="K615" i="3"/>
  <c r="H565" i="11"/>
  <c r="Z15" i="13"/>
  <c r="P145" i="6"/>
  <c r="AG116" i="13"/>
  <c r="F773" i="11"/>
  <c r="P126" i="6"/>
  <c r="AF156" i="13"/>
  <c r="AB208" i="13"/>
  <c r="H10222" i="13"/>
  <c r="X19" i="6"/>
  <c r="G150" i="11"/>
  <c r="AK229" i="13"/>
  <c r="AF68" i="6"/>
  <c r="AB253" i="13"/>
  <c r="AF164" i="7"/>
  <c r="AL16" i="13"/>
  <c r="G950" i="11"/>
  <c r="G907" i="11"/>
  <c r="AH90" i="13"/>
  <c r="AV116" i="7"/>
  <c r="AV24" i="6"/>
  <c r="X139" i="13"/>
  <c r="F1251" i="11"/>
  <c r="I1365" i="11"/>
  <c r="G494" i="11"/>
  <c r="AM73" i="13"/>
  <c r="I1592" i="11"/>
  <c r="I120" i="11"/>
  <c r="G2781" i="11"/>
  <c r="H2026" i="11"/>
  <c r="H1121" i="11"/>
  <c r="AK122" i="13"/>
  <c r="I204" i="11"/>
  <c r="Z188" i="13"/>
  <c r="F1112" i="11"/>
  <c r="F338" i="11"/>
  <c r="H515" i="11"/>
  <c r="I1776" i="11"/>
  <c r="G1109" i="11"/>
  <c r="H147" i="7"/>
  <c r="BD41" i="7"/>
  <c r="I1160" i="11"/>
  <c r="AJ241" i="13"/>
  <c r="H7412" i="13"/>
  <c r="K261" i="3"/>
  <c r="Z166" i="13"/>
  <c r="P14" i="7"/>
  <c r="G691" i="11"/>
  <c r="X50" i="7"/>
  <c r="G959" i="11"/>
  <c r="G292" i="11"/>
  <c r="G703" i="11"/>
  <c r="I963" i="11"/>
  <c r="G344" i="11"/>
  <c r="F258" i="11"/>
  <c r="G510" i="11"/>
  <c r="F622" i="11"/>
  <c r="AL190" i="13"/>
  <c r="G942" i="11"/>
  <c r="I422" i="11"/>
  <c r="G3269" i="11"/>
  <c r="G869" i="11"/>
  <c r="AH159" i="13"/>
  <c r="G1186" i="11"/>
  <c r="F1555" i="11"/>
  <c r="AK171" i="13"/>
  <c r="AL239" i="13"/>
  <c r="F799" i="11"/>
  <c r="AG156" i="13"/>
  <c r="K514" i="3"/>
  <c r="AE206" i="13"/>
  <c r="K693" i="3"/>
  <c r="AB190" i="13"/>
  <c r="G1076" i="11"/>
  <c r="K566" i="3"/>
  <c r="G1011" i="11"/>
  <c r="F696" i="11"/>
  <c r="AD211" i="13"/>
  <c r="I133" i="11"/>
  <c r="G204" i="11"/>
  <c r="H10776" i="13"/>
  <c r="Y223" i="13"/>
  <c r="I1964" i="11"/>
  <c r="G2306" i="11"/>
  <c r="K858" i="3"/>
  <c r="J2159" i="11"/>
  <c r="G368" i="11"/>
  <c r="AC169" i="13"/>
  <c r="BD80" i="6"/>
  <c r="AB167" i="13"/>
  <c r="K737" i="3"/>
  <c r="P110" i="6"/>
  <c r="H7610" i="13"/>
  <c r="Y134" i="13"/>
  <c r="K1015" i="3"/>
  <c r="G2738" i="11"/>
  <c r="BL142" i="7"/>
  <c r="K1350" i="3"/>
  <c r="AD180" i="13"/>
  <c r="AC233" i="13"/>
  <c r="AB40" i="13"/>
  <c r="G2387" i="11"/>
  <c r="I1331" i="11"/>
  <c r="AK74" i="13"/>
  <c r="AL123" i="13"/>
  <c r="I1900" i="11"/>
  <c r="AF143" i="7"/>
  <c r="H2421" i="13"/>
  <c r="P164" i="7"/>
  <c r="H1429" i="11"/>
  <c r="G1784" i="11"/>
  <c r="H1592" i="11"/>
  <c r="AA178" i="13"/>
  <c r="H8692" i="13"/>
  <c r="BD130" i="6"/>
  <c r="AV115" i="6"/>
  <c r="AA93" i="13"/>
  <c r="K271" i="3"/>
  <c r="AD169" i="13"/>
  <c r="X167" i="13"/>
  <c r="I1618" i="11"/>
  <c r="F162" i="11"/>
  <c r="J2250" i="11"/>
  <c r="H106" i="11"/>
  <c r="G1724" i="11"/>
  <c r="AA183" i="13"/>
  <c r="H377" i="13"/>
  <c r="BL140" i="7"/>
  <c r="F1685" i="11"/>
  <c r="H1444" i="11"/>
  <c r="AB143" i="13"/>
  <c r="H93" i="6"/>
  <c r="H351" i="11"/>
  <c r="H626" i="11"/>
  <c r="K44" i="3"/>
  <c r="G879" i="11"/>
  <c r="K503" i="3"/>
  <c r="K930" i="3"/>
  <c r="AC258" i="13"/>
  <c r="I757" i="11"/>
  <c r="H1686" i="11"/>
  <c r="G2897" i="11"/>
  <c r="G1283" i="11"/>
  <c r="H128" i="6"/>
  <c r="AE213" i="13"/>
  <c r="BL164" i="7"/>
  <c r="H1372" i="11"/>
  <c r="G1819" i="11"/>
  <c r="AV98" i="7"/>
  <c r="I555" i="11"/>
  <c r="AD152" i="13"/>
  <c r="H130" i="7"/>
  <c r="BD68" i="7"/>
  <c r="AN111" i="7"/>
  <c r="I126" i="11"/>
  <c r="J2893" i="11"/>
  <c r="K781" i="3"/>
  <c r="F244" i="11"/>
  <c r="I1362" i="11"/>
  <c r="I2161" i="11"/>
  <c r="AG20" i="13"/>
  <c r="G646" i="11"/>
  <c r="AN75" i="6"/>
  <c r="AK132" i="13"/>
  <c r="Y25" i="13"/>
  <c r="I1975" i="11"/>
  <c r="H11186" i="13"/>
  <c r="I1271" i="11"/>
  <c r="AF100" i="13"/>
  <c r="F166" i="11"/>
  <c r="G304" i="11"/>
  <c r="AL164" i="13"/>
  <c r="AJ57" i="13"/>
  <c r="AF155" i="6"/>
  <c r="H3812" i="11"/>
  <c r="I1887" i="11"/>
  <c r="K481" i="3"/>
  <c r="I1130" i="11"/>
  <c r="AC217" i="13"/>
  <c r="G1286" i="11"/>
  <c r="X22" i="6"/>
  <c r="I912" i="11"/>
  <c r="G300" i="11"/>
  <c r="F788" i="11"/>
  <c r="H1206" i="11"/>
  <c r="I1121" i="11"/>
  <c r="F236" i="11"/>
  <c r="I612" i="11"/>
  <c r="F13" i="11"/>
  <c r="AI97" i="13"/>
  <c r="F1905" i="11"/>
  <c r="I501" i="11"/>
  <c r="I2542" i="11"/>
  <c r="J1560" i="11"/>
  <c r="K896" i="3"/>
  <c r="BD158" i="6"/>
  <c r="AM106" i="13"/>
  <c r="AF22" i="7"/>
  <c r="AK203" i="13"/>
  <c r="I729" i="11"/>
  <c r="AG90" i="13"/>
  <c r="K292" i="3"/>
  <c r="H104" i="11"/>
  <c r="G760" i="11"/>
  <c r="J3469" i="11"/>
  <c r="AE174" i="13"/>
  <c r="J341" i="11"/>
  <c r="X29" i="7"/>
  <c r="I1494" i="11"/>
  <c r="AH192" i="13"/>
  <c r="I702" i="11"/>
  <c r="Z253" i="13"/>
  <c r="J291" i="11"/>
  <c r="I414" i="11"/>
  <c r="K634" i="3"/>
  <c r="K319" i="3"/>
  <c r="K93" i="3"/>
  <c r="H1928" i="11"/>
  <c r="AA228" i="13"/>
  <c r="I2528" i="11"/>
  <c r="G1517" i="11"/>
  <c r="H593" i="11"/>
  <c r="I2306" i="11"/>
  <c r="I2004" i="11"/>
  <c r="I3286" i="11"/>
  <c r="AC67" i="13"/>
  <c r="J2176" i="11"/>
  <c r="K301" i="3"/>
  <c r="AJ69" i="13"/>
  <c r="I368" i="11"/>
  <c r="I110" i="11"/>
  <c r="AA170" i="13"/>
  <c r="AF52" i="6"/>
  <c r="AI247" i="13"/>
  <c r="H1887" i="11"/>
  <c r="G1005" i="11"/>
  <c r="K796" i="3"/>
  <c r="F527" i="11"/>
  <c r="K326" i="3"/>
  <c r="I987" i="11"/>
  <c r="H3900" i="11"/>
  <c r="K125" i="3"/>
  <c r="G730" i="11"/>
  <c r="P73" i="7"/>
  <c r="K771" i="3"/>
  <c r="AF81" i="7"/>
  <c r="AB81" i="13"/>
  <c r="I1854" i="11"/>
  <c r="I654" i="11"/>
  <c r="I502" i="11"/>
  <c r="AG27" i="13"/>
  <c r="F1539" i="11"/>
  <c r="BD11" i="7"/>
  <c r="J3187" i="11"/>
  <c r="Z189" i="13"/>
  <c r="G1406" i="11"/>
  <c r="H570" i="11"/>
  <c r="X108" i="6"/>
  <c r="AA166" i="13"/>
  <c r="X45" i="6"/>
  <c r="H1809" i="11"/>
  <c r="K400" i="3"/>
  <c r="F605" i="11"/>
  <c r="K373" i="3"/>
  <c r="AH118" i="13"/>
  <c r="G356" i="11"/>
  <c r="X8" i="7"/>
  <c r="I1989" i="11"/>
  <c r="X17" i="6"/>
  <c r="H12048" i="13"/>
  <c r="G843" i="11"/>
  <c r="I160" i="11"/>
  <c r="AL28" i="13"/>
  <c r="AI128" i="13"/>
  <c r="AL3" i="13"/>
  <c r="X93" i="7"/>
  <c r="AB154" i="13"/>
  <c r="AE86" i="13"/>
  <c r="H504" i="11"/>
  <c r="H91" i="7"/>
  <c r="H11799" i="13"/>
  <c r="G1682" i="11"/>
  <c r="H849" i="11"/>
  <c r="AL254" i="13"/>
  <c r="H969" i="11"/>
  <c r="F84" i="11"/>
  <c r="I113" i="11"/>
  <c r="F1213" i="11"/>
  <c r="AK196" i="13"/>
  <c r="BL7" i="6"/>
  <c r="AJ89" i="13"/>
  <c r="I1943" i="11"/>
  <c r="K623" i="3"/>
  <c r="AM159" i="13"/>
  <c r="AL205" i="13"/>
  <c r="AH196" i="13"/>
  <c r="AD216" i="13"/>
  <c r="K54" i="3"/>
  <c r="G681" i="11"/>
  <c r="AM173" i="13"/>
  <c r="H38" i="7"/>
  <c r="J1607" i="11"/>
  <c r="F341" i="11"/>
  <c r="F250" i="11"/>
  <c r="H10369" i="13"/>
  <c r="X43" i="7"/>
  <c r="AF152" i="6"/>
  <c r="BD44" i="7"/>
  <c r="I85" i="11"/>
  <c r="I732" i="11"/>
  <c r="AF96" i="7"/>
  <c r="G377" i="11"/>
  <c r="AK164" i="13"/>
  <c r="J595" i="11"/>
  <c r="K268" i="3"/>
  <c r="K795" i="3"/>
  <c r="K242" i="3"/>
  <c r="F209" i="11"/>
  <c r="AI79" i="13"/>
  <c r="K282" i="3"/>
  <c r="K612" i="3"/>
  <c r="K1347" i="3"/>
  <c r="AJ135" i="13"/>
  <c r="AC214" i="13"/>
  <c r="J364" i="11"/>
  <c r="G253" i="11"/>
  <c r="F3369" i="11"/>
  <c r="I1198" i="11"/>
  <c r="H2890" i="11"/>
  <c r="AJ177" i="13"/>
  <c r="K46" i="3"/>
  <c r="AN84" i="7"/>
  <c r="AF22" i="6"/>
  <c r="AC3" i="13"/>
  <c r="AV155" i="6"/>
  <c r="P154" i="7"/>
  <c r="F1887" i="11"/>
  <c r="AC144" i="13"/>
  <c r="AV78" i="6"/>
  <c r="F1626" i="11"/>
  <c r="H618" i="11"/>
  <c r="I898" i="11"/>
  <c r="I865" i="11"/>
  <c r="I357" i="11"/>
  <c r="I1452" i="11"/>
  <c r="G1045" i="11"/>
  <c r="G596" i="11"/>
  <c r="F181" i="11"/>
  <c r="K118" i="3"/>
  <c r="AG82" i="13"/>
  <c r="G1624" i="11"/>
  <c r="G373" i="11"/>
  <c r="X34" i="7"/>
  <c r="Y255" i="13"/>
  <c r="H144" i="7"/>
  <c r="AK242" i="13"/>
  <c r="G1052" i="11"/>
  <c r="Z198" i="13"/>
  <c r="G207" i="11"/>
  <c r="X115" i="6"/>
  <c r="F353" i="11"/>
  <c r="J949" i="11"/>
  <c r="F374" i="11"/>
  <c r="F1157" i="11"/>
  <c r="Z209" i="13"/>
  <c r="AE154" i="13"/>
  <c r="AH222" i="13"/>
  <c r="G687" i="11"/>
  <c r="AN115" i="7"/>
  <c r="F295" i="11"/>
  <c r="AD134" i="13"/>
  <c r="K1094" i="3"/>
  <c r="AF229" i="13"/>
  <c r="I3158" i="11"/>
  <c r="G470" i="11"/>
  <c r="AJ26" i="13"/>
  <c r="K972" i="3"/>
  <c r="I1087" i="11"/>
  <c r="F68" i="11"/>
  <c r="K548" i="3"/>
  <c r="I1104" i="11"/>
  <c r="AL230" i="13"/>
  <c r="I781" i="11"/>
  <c r="AJ18" i="13"/>
  <c r="H7664" i="13"/>
  <c r="I1280" i="11"/>
  <c r="K1416" i="3"/>
  <c r="H1850" i="11"/>
  <c r="X64" i="7"/>
  <c r="G1259" i="11"/>
  <c r="P65" i="6"/>
  <c r="P27" i="7"/>
  <c r="G2876" i="11"/>
  <c r="AC249" i="13"/>
  <c r="G2493" i="11"/>
  <c r="G2307" i="11"/>
  <c r="K860" i="3"/>
  <c r="H1066" i="11"/>
  <c r="F1452" i="11"/>
  <c r="H1898" i="11"/>
  <c r="AF164" i="6"/>
  <c r="F725" i="11"/>
  <c r="J162" i="11"/>
  <c r="AI33" i="13"/>
  <c r="G1323" i="11"/>
  <c r="AG14" i="13"/>
  <c r="AF163" i="13"/>
  <c r="AI250" i="13"/>
  <c r="F735" i="11"/>
  <c r="Z110" i="13"/>
  <c r="F2776" i="11"/>
  <c r="I2518" i="11"/>
  <c r="I1447" i="11"/>
  <c r="K1106" i="3"/>
  <c r="AI142" i="13"/>
  <c r="BD41" i="6"/>
  <c r="H415" i="11"/>
  <c r="AA78" i="13"/>
  <c r="AD161" i="13"/>
  <c r="I876" i="11"/>
  <c r="F576" i="11"/>
  <c r="AM258" i="13"/>
  <c r="I1997" i="11"/>
  <c r="K11" i="3"/>
  <c r="AD222" i="13"/>
  <c r="H3044" i="11"/>
  <c r="BD12" i="7"/>
  <c r="AI50" i="13"/>
  <c r="AI249" i="13"/>
  <c r="AD230" i="13"/>
  <c r="F182" i="11"/>
  <c r="AK184" i="13"/>
  <c r="I77" i="11"/>
  <c r="H4458" i="13"/>
  <c r="AN35" i="6"/>
  <c r="AJ80" i="13"/>
  <c r="AG140" i="13"/>
  <c r="AJ187" i="13"/>
  <c r="X61" i="6"/>
  <c r="G698" i="11"/>
  <c r="G257" i="11"/>
  <c r="I543" i="11"/>
  <c r="AJ188" i="13"/>
  <c r="X242" i="13"/>
  <c r="I2616" i="11"/>
  <c r="F631" i="11"/>
  <c r="F388" i="11"/>
  <c r="G996" i="11"/>
  <c r="AV69" i="7"/>
  <c r="AL146" i="13"/>
  <c r="H622" i="11"/>
  <c r="F160" i="11"/>
  <c r="AK218" i="13"/>
  <c r="AK231" i="13"/>
  <c r="I1257" i="11"/>
  <c r="H10226" i="13"/>
  <c r="J2011" i="11"/>
  <c r="F987" i="11"/>
  <c r="F417" i="11"/>
  <c r="H1282" i="11"/>
  <c r="F427" i="11"/>
  <c r="H332" i="11"/>
  <c r="G2251" i="11"/>
  <c r="AA187" i="13"/>
  <c r="P141" i="6"/>
  <c r="H26" i="7"/>
  <c r="H12623" i="13"/>
  <c r="H12103" i="13"/>
  <c r="P148" i="7"/>
  <c r="I1635" i="11"/>
  <c r="H500" i="11"/>
  <c r="K315" i="3"/>
  <c r="AV64" i="7"/>
  <c r="F554" i="11"/>
  <c r="X112" i="6"/>
  <c r="F1425" i="11"/>
  <c r="AJ164" i="13"/>
  <c r="AN159" i="6"/>
  <c r="G1508" i="11"/>
  <c r="I714" i="11"/>
  <c r="AM236" i="13"/>
  <c r="F764" i="11"/>
  <c r="H9963" i="13"/>
  <c r="H578" i="13"/>
  <c r="I1356" i="11"/>
  <c r="AA50" i="13"/>
  <c r="X81" i="7"/>
  <c r="F317" i="11"/>
  <c r="I847" i="11"/>
  <c r="F254" i="11"/>
  <c r="AN19" i="6"/>
  <c r="AE16" i="13"/>
  <c r="F1560" i="11"/>
  <c r="K126" i="3"/>
  <c r="F1937" i="11"/>
  <c r="AD151" i="13"/>
  <c r="I306" i="11"/>
  <c r="AN136" i="6"/>
  <c r="H1949" i="11"/>
  <c r="J1219" i="11"/>
  <c r="H11030" i="13"/>
  <c r="I657" i="11"/>
  <c r="AL156" i="13"/>
  <c r="BD90" i="7"/>
  <c r="K133" i="3"/>
  <c r="BL62" i="7"/>
  <c r="H12661" i="13"/>
  <c r="I457" i="11"/>
  <c r="F213" i="11"/>
  <c r="X134" i="6"/>
  <c r="G278" i="11"/>
  <c r="G90" i="11"/>
  <c r="BL68" i="6"/>
  <c r="H714" i="11"/>
  <c r="AV126" i="6"/>
  <c r="K209" i="3"/>
  <c r="BD106" i="6"/>
  <c r="J176" i="11"/>
  <c r="H1166" i="11"/>
  <c r="F263" i="11"/>
  <c r="AK233" i="13"/>
  <c r="H9861" i="13"/>
  <c r="BL61" i="7"/>
  <c r="AH115" i="13"/>
  <c r="Z215" i="13"/>
  <c r="H819" i="11"/>
  <c r="I1176" i="11"/>
  <c r="AN100" i="6"/>
  <c r="G1268" i="11"/>
  <c r="AA128" i="13"/>
  <c r="F367" i="11"/>
  <c r="H3800" i="13"/>
  <c r="H11387" i="13"/>
  <c r="AM93" i="13"/>
  <c r="H7152" i="13"/>
  <c r="K357" i="3"/>
  <c r="AF50" i="7"/>
  <c r="G272" i="11"/>
  <c r="G546" i="11"/>
  <c r="I1300" i="11"/>
  <c r="AG223" i="13"/>
  <c r="H610" i="11"/>
  <c r="BL149" i="7"/>
  <c r="H82" i="7"/>
  <c r="AL10" i="13"/>
  <c r="H1646" i="11"/>
  <c r="K1254" i="3"/>
  <c r="G1814" i="11"/>
  <c r="AL129" i="13"/>
  <c r="AC242" i="13"/>
  <c r="H6596" i="13"/>
  <c r="X118" i="13"/>
  <c r="AL203" i="13"/>
  <c r="J3028" i="11"/>
  <c r="H669" i="11"/>
  <c r="AK172" i="13"/>
  <c r="G70" i="11"/>
  <c r="H6698" i="13"/>
  <c r="G552" i="11"/>
  <c r="X102" i="7"/>
  <c r="K582" i="3"/>
  <c r="AJ117" i="13"/>
  <c r="G345" i="11"/>
  <c r="I491" i="11"/>
  <c r="AG45" i="13"/>
  <c r="AV83" i="6"/>
  <c r="H145" i="11"/>
  <c r="K362" i="3"/>
  <c r="F3027" i="11"/>
  <c r="AN92" i="6"/>
  <c r="H1514" i="11"/>
  <c r="F2014" i="11"/>
  <c r="BD79" i="6"/>
  <c r="AE129" i="13"/>
  <c r="I1292" i="11"/>
  <c r="K905" i="3"/>
  <c r="X42" i="13"/>
  <c r="BD51" i="7"/>
  <c r="H6394" i="13"/>
  <c r="AE131" i="13"/>
  <c r="K36" i="3"/>
  <c r="I1698" i="11"/>
  <c r="AI196" i="13"/>
  <c r="F1122" i="11"/>
  <c r="H249" i="11"/>
  <c r="G1718" i="11"/>
  <c r="I82" i="11"/>
  <c r="G1826" i="11"/>
  <c r="H640" i="11"/>
  <c r="H59" i="11"/>
  <c r="P44" i="7"/>
  <c r="H105" i="11"/>
  <c r="K942" i="3"/>
  <c r="H4858" i="13"/>
  <c r="K926" i="3"/>
  <c r="AH188" i="13"/>
  <c r="F752" i="11"/>
  <c r="AF210" i="13"/>
  <c r="G3197" i="11"/>
  <c r="I1370" i="11"/>
  <c r="AE70" i="13"/>
  <c r="H8385" i="13"/>
  <c r="X150" i="6"/>
  <c r="AF156" i="7"/>
  <c r="AD83" i="13"/>
  <c r="K65" i="3"/>
  <c r="K1133" i="3"/>
  <c r="H2393" i="11"/>
  <c r="X60" i="7"/>
  <c r="F1280" i="11"/>
  <c r="G688" i="11"/>
  <c r="H606" i="11"/>
  <c r="AF196" i="13"/>
  <c r="AM137" i="13"/>
  <c r="G288" i="11"/>
  <c r="AL78" i="13"/>
  <c r="G799" i="11"/>
  <c r="AM223" i="13"/>
  <c r="H161" i="6"/>
  <c r="X74" i="7"/>
  <c r="AH248" i="13"/>
  <c r="P54" i="6"/>
  <c r="K765" i="3"/>
  <c r="H11641" i="13"/>
  <c r="I720" i="11"/>
  <c r="BD122" i="7"/>
  <c r="AA80" i="13"/>
  <c r="I1368" i="11"/>
  <c r="H1647" i="11"/>
  <c r="H52" i="11"/>
  <c r="G1623" i="11"/>
  <c r="F3634" i="11"/>
  <c r="H12155" i="13"/>
  <c r="BD153" i="7"/>
  <c r="AV12" i="6"/>
  <c r="AL229" i="13"/>
  <c r="K12" i="3"/>
  <c r="G1134" i="11"/>
  <c r="BL14" i="7"/>
  <c r="H25" i="6"/>
  <c r="AL83" i="13"/>
  <c r="K1125" i="3"/>
  <c r="F459" i="11"/>
  <c r="AJ142" i="13"/>
  <c r="G1590" i="11"/>
  <c r="H12305" i="13"/>
  <c r="BD115" i="7"/>
  <c r="AF68" i="7"/>
  <c r="K635" i="3"/>
  <c r="G1717" i="11"/>
  <c r="AC113" i="13"/>
  <c r="K160" i="3"/>
  <c r="I400" i="11"/>
  <c r="H12459" i="13"/>
  <c r="K1055" i="3"/>
  <c r="H11297" i="13"/>
  <c r="X160" i="7"/>
  <c r="AA255" i="13"/>
  <c r="AF76" i="6"/>
  <c r="AE232" i="13"/>
  <c r="K1374" i="3"/>
  <c r="AL223" i="13"/>
  <c r="F1708" i="11"/>
  <c r="G1702" i="11"/>
  <c r="H573" i="11"/>
  <c r="G1316" i="11"/>
  <c r="K980" i="3"/>
  <c r="G1129" i="11"/>
  <c r="Y47" i="13"/>
  <c r="I1225" i="11"/>
  <c r="F1612" i="11"/>
  <c r="X61" i="13"/>
  <c r="I336" i="11"/>
  <c r="AD65" i="13"/>
  <c r="AM227" i="13"/>
  <c r="P12" i="7"/>
  <c r="K193" i="3"/>
  <c r="X80" i="7"/>
  <c r="AG99" i="13"/>
  <c r="Y107" i="13"/>
  <c r="H766" i="11"/>
  <c r="H1975" i="11"/>
  <c r="F1250" i="11"/>
  <c r="G981" i="11"/>
  <c r="I1771" i="11"/>
  <c r="I2340" i="11"/>
  <c r="X70" i="7"/>
  <c r="I696" i="11"/>
  <c r="AB108" i="13"/>
  <c r="X34" i="6"/>
  <c r="Z91" i="13"/>
  <c r="AD98" i="13"/>
  <c r="AJ212" i="13"/>
  <c r="G1411" i="11"/>
  <c r="H9767" i="13"/>
  <c r="Y253" i="13"/>
  <c r="H774" i="11"/>
  <c r="K1279" i="3"/>
  <c r="F1328" i="11"/>
  <c r="I713" i="11"/>
  <c r="G930" i="11"/>
  <c r="AI147" i="13"/>
  <c r="I2359" i="11"/>
  <c r="H11284" i="13"/>
  <c r="AM176" i="13"/>
  <c r="BL98" i="7"/>
  <c r="G2415" i="11"/>
  <c r="G238" i="11"/>
  <c r="AE141" i="13"/>
  <c r="G331" i="11"/>
  <c r="G1140" i="11"/>
  <c r="H545" i="11"/>
  <c r="F144" i="11"/>
  <c r="G444" i="11"/>
  <c r="X80" i="13"/>
  <c r="I102" i="11"/>
  <c r="H1709" i="11"/>
  <c r="F1381" i="11"/>
  <c r="F1025" i="11"/>
  <c r="AM33" i="13"/>
  <c r="H2648" i="11"/>
  <c r="G1957" i="11"/>
  <c r="I1439" i="11"/>
  <c r="H102" i="6"/>
  <c r="AG206" i="13"/>
  <c r="I1277" i="11"/>
  <c r="X135" i="6"/>
  <c r="F241" i="11"/>
  <c r="AB238" i="13"/>
  <c r="K225" i="3"/>
  <c r="G1499" i="11"/>
  <c r="I507" i="11"/>
  <c r="G909" i="11"/>
  <c r="I429" i="11"/>
  <c r="H785" i="11"/>
  <c r="H8536" i="13"/>
  <c r="F1802" i="11"/>
  <c r="H710" i="11"/>
  <c r="I1058" i="11"/>
  <c r="AV109" i="7"/>
  <c r="BL15" i="7"/>
  <c r="BL109" i="7"/>
  <c r="AN94" i="7"/>
  <c r="I201" i="11"/>
  <c r="I161" i="11"/>
  <c r="AI157" i="13"/>
  <c r="AI48" i="13"/>
  <c r="P124" i="6"/>
  <c r="AM255" i="13"/>
  <c r="AG164" i="13"/>
  <c r="I1424" i="11"/>
  <c r="H312" i="11"/>
  <c r="H57" i="11"/>
  <c r="AC223" i="13"/>
  <c r="AN69" i="6"/>
  <c r="K207" i="3"/>
  <c r="H104" i="6"/>
  <c r="G228" i="11"/>
  <c r="J2293" i="11"/>
  <c r="G2050" i="11"/>
  <c r="G498" i="11"/>
  <c r="P133" i="7"/>
  <c r="K1003" i="3"/>
  <c r="AB109" i="13"/>
  <c r="H10877" i="13"/>
  <c r="J3652" i="11"/>
  <c r="H558" i="11"/>
  <c r="AK142" i="13"/>
  <c r="AI154" i="13"/>
  <c r="BD150" i="6"/>
  <c r="X88" i="7"/>
  <c r="I1559" i="11"/>
  <c r="AV126" i="7"/>
  <c r="F243" i="11"/>
  <c r="Z169" i="13"/>
  <c r="I1267" i="11"/>
  <c r="BD70" i="7"/>
  <c r="G1278" i="11"/>
  <c r="AE189" i="13"/>
  <c r="BL76" i="6"/>
  <c r="H807" i="11"/>
  <c r="F1101" i="11"/>
  <c r="H1343" i="11"/>
  <c r="P78" i="6"/>
  <c r="F1640" i="11"/>
  <c r="G2020" i="11"/>
  <c r="I2560" i="11"/>
  <c r="AN88" i="6"/>
  <c r="F1241" i="11"/>
  <c r="I69" i="11"/>
  <c r="AG126" i="13"/>
  <c r="G1080" i="11"/>
  <c r="H858" i="11"/>
  <c r="F791" i="11"/>
  <c r="K609" i="3"/>
  <c r="K1268" i="3"/>
  <c r="AF227" i="13"/>
  <c r="H11137" i="13" s="1"/>
  <c r="I1751" i="11"/>
  <c r="K1421" i="3"/>
  <c r="I105" i="11"/>
  <c r="BD138" i="7"/>
  <c r="K311" i="3"/>
  <c r="F3161" i="11"/>
  <c r="I490" i="11"/>
  <c r="AG227" i="13"/>
  <c r="AK139" i="13"/>
  <c r="AH3" i="13"/>
  <c r="H41" i="11"/>
  <c r="AL60" i="13"/>
  <c r="Z51" i="13"/>
  <c r="AE58" i="13"/>
  <c r="I1005" i="11"/>
  <c r="AF95" i="13"/>
  <c r="F1820" i="11"/>
  <c r="H157" i="7"/>
  <c r="K1393" i="3"/>
  <c r="X33" i="7"/>
  <c r="AH79" i="13"/>
  <c r="AF45" i="6"/>
  <c r="AB240" i="13"/>
  <c r="AK103" i="13"/>
  <c r="F18" i="11"/>
  <c r="BL36" i="7"/>
  <c r="J1047" i="11"/>
  <c r="AD78" i="13"/>
  <c r="X224" i="13"/>
  <c r="F453" i="11"/>
  <c r="H284" i="11"/>
  <c r="J1928" i="11"/>
  <c r="I1727" i="11"/>
  <c r="F508" i="11"/>
  <c r="I774" i="11"/>
  <c r="AC172" i="13"/>
  <c r="X209" i="13"/>
  <c r="AV72" i="6"/>
  <c r="AF13" i="7"/>
  <c r="G1335" i="11"/>
  <c r="BD144" i="6"/>
  <c r="H4251" i="13"/>
  <c r="AK154" i="13"/>
  <c r="F979" i="11"/>
  <c r="H616" i="11"/>
  <c r="I1923" i="11"/>
  <c r="BD71" i="6"/>
  <c r="F659" i="11"/>
  <c r="H12254" i="13"/>
  <c r="Z217" i="13"/>
  <c r="AN161" i="7"/>
  <c r="AA81" i="13"/>
  <c r="AN141" i="6"/>
  <c r="H12360" i="13"/>
  <c r="AH113" i="13"/>
  <c r="G2351" i="11"/>
  <c r="G81" i="11"/>
  <c r="AD103" i="13"/>
  <c r="H66" i="11"/>
  <c r="G709" i="11"/>
  <c r="H4449" i="13"/>
  <c r="I1241" i="11"/>
  <c r="K136" i="3"/>
  <c r="I2323" i="11"/>
  <c r="K925" i="3"/>
  <c r="I1122" i="11"/>
  <c r="H100" i="7"/>
  <c r="G1863" i="11"/>
  <c r="J135" i="11"/>
  <c r="I1344" i="11"/>
  <c r="F1705" i="11"/>
  <c r="AE219" i="13"/>
  <c r="AL157" i="13"/>
  <c r="P159" i="6"/>
  <c r="F742" i="11"/>
  <c r="G2321" i="11"/>
  <c r="AD217" i="13"/>
  <c r="BD131" i="7"/>
  <c r="G1102" i="11"/>
  <c r="G592" i="11"/>
  <c r="G255" i="11"/>
  <c r="BL114" i="7"/>
  <c r="G2889" i="11"/>
  <c r="K1276" i="3"/>
  <c r="AN166" i="6"/>
  <c r="AL84" i="13"/>
  <c r="H976" i="11"/>
  <c r="X137" i="13"/>
  <c r="H3734" i="13"/>
  <c r="I1213" i="11"/>
  <c r="K897" i="3"/>
  <c r="Y182" i="13"/>
  <c r="BL42" i="6"/>
  <c r="F389" i="11"/>
  <c r="I1419" i="11"/>
  <c r="BL112" i="7"/>
  <c r="H809" i="11"/>
  <c r="AK69" i="13"/>
  <c r="G240" i="11"/>
  <c r="K1229" i="3"/>
  <c r="AE190" i="13"/>
  <c r="H1666" i="11"/>
  <c r="AN132" i="7"/>
  <c r="K877" i="3"/>
  <c r="AC149" i="13"/>
  <c r="AI124" i="13"/>
  <c r="H38" i="11"/>
  <c r="H128" i="7"/>
  <c r="BD89" i="6"/>
  <c r="AL131" i="13"/>
  <c r="AN138" i="7"/>
  <c r="G2091" i="11"/>
  <c r="F33" i="11"/>
  <c r="AN16" i="6"/>
  <c r="I1607" i="11"/>
  <c r="AF150" i="6"/>
  <c r="J746" i="11"/>
  <c r="X179" i="13"/>
  <c r="G287" i="11"/>
  <c r="F49" i="11"/>
  <c r="J2289" i="11"/>
  <c r="F444" i="11"/>
  <c r="H6137" i="13"/>
  <c r="K96" i="3"/>
  <c r="AV120" i="6"/>
  <c r="BD9" i="7"/>
  <c r="H4300" i="13"/>
  <c r="I1695" i="11"/>
  <c r="AL169" i="13"/>
  <c r="H3256" i="11"/>
  <c r="AL128" i="13"/>
  <c r="H9154" i="13"/>
  <c r="H478" i="11"/>
  <c r="Z174" i="13"/>
  <c r="AE209" i="13"/>
  <c r="H12718" i="13"/>
  <c r="G1779" i="11"/>
  <c r="I1778" i="11"/>
  <c r="AK176" i="13"/>
  <c r="AK214" i="13"/>
  <c r="AJ169" i="13"/>
  <c r="AG145" i="13"/>
  <c r="AD144" i="13"/>
  <c r="F431" i="11"/>
  <c r="I84" i="11"/>
  <c r="K814" i="3"/>
  <c r="Y135" i="13"/>
  <c r="K1226" i="3"/>
  <c r="K1185" i="3"/>
  <c r="AF102" i="13"/>
  <c r="I2322" i="11"/>
  <c r="I2035" i="11"/>
  <c r="G1199" i="11"/>
  <c r="AF17" i="7"/>
  <c r="I52" i="11"/>
  <c r="I1935" i="11"/>
  <c r="I1024" i="11"/>
  <c r="K717" i="3"/>
  <c r="I405" i="11"/>
  <c r="H1163" i="11"/>
  <c r="F1293" i="11"/>
  <c r="I134" i="11"/>
  <c r="AB216" i="13"/>
  <c r="I616" i="11"/>
  <c r="K702" i="3"/>
  <c r="AA32" i="13"/>
  <c r="F468" i="11"/>
  <c r="Y44" i="13"/>
  <c r="X174" i="13"/>
  <c r="AH213" i="13"/>
  <c r="F499" i="11"/>
  <c r="AC257" i="13"/>
  <c r="AV38" i="7"/>
  <c r="H61" i="11"/>
  <c r="H1791" i="11"/>
  <c r="K653" i="3"/>
  <c r="I596" i="11"/>
  <c r="G291" i="11"/>
  <c r="AA91" i="13"/>
  <c r="H11595" i="13"/>
  <c r="AV137" i="6"/>
  <c r="AL119" i="13"/>
  <c r="X116" i="6"/>
  <c r="I783" i="11"/>
  <c r="H6142" i="13"/>
  <c r="G496" i="11"/>
  <c r="Y141" i="13"/>
  <c r="AN20" i="7"/>
  <c r="K667" i="3"/>
  <c r="AL172" i="13"/>
  <c r="H1844" i="11"/>
  <c r="F575" i="11"/>
  <c r="K386" i="3"/>
  <c r="G1331" i="11"/>
  <c r="AM170" i="13"/>
  <c r="J2270" i="11"/>
  <c r="AM94" i="13"/>
  <c r="G969" i="11"/>
  <c r="AE108" i="13"/>
  <c r="I212" i="11"/>
  <c r="H656" i="11"/>
  <c r="K569" i="3"/>
  <c r="H9656" i="13"/>
  <c r="AA99" i="13"/>
  <c r="F610" i="11"/>
  <c r="AF247" i="13"/>
  <c r="AV49" i="7"/>
  <c r="BD149" i="7"/>
  <c r="H8081" i="13"/>
  <c r="AL250" i="13"/>
  <c r="I518" i="11"/>
  <c r="AF66" i="6"/>
  <c r="H51" i="7"/>
  <c r="I1432" i="11"/>
  <c r="H9151" i="13"/>
  <c r="BL78" i="7"/>
  <c r="AI47" i="13"/>
  <c r="H481" i="11"/>
  <c r="G366" i="11"/>
  <c r="G2069" i="11"/>
  <c r="H11694" i="13"/>
  <c r="AD255" i="13"/>
  <c r="F1053" i="11"/>
  <c r="G457" i="11"/>
  <c r="F1091" i="11"/>
  <c r="K818" i="3"/>
  <c r="G2242" i="11"/>
  <c r="X26" i="6"/>
  <c r="H1751" i="11"/>
  <c r="I1315" i="11"/>
  <c r="K1151" i="3"/>
  <c r="G1472" i="11"/>
  <c r="G912" i="11"/>
  <c r="F763" i="11"/>
  <c r="H3240" i="11"/>
  <c r="K651" i="3"/>
  <c r="J642" i="11"/>
  <c r="K1368" i="3"/>
  <c r="AV157" i="7"/>
  <c r="K572" i="3"/>
  <c r="X76" i="13"/>
  <c r="AI26" i="13"/>
  <c r="G423" i="11"/>
  <c r="H234" i="11"/>
  <c r="K880" i="3"/>
  <c r="X64" i="6"/>
  <c r="Y28" i="13"/>
  <c r="H898" i="11"/>
  <c r="K19" i="3"/>
  <c r="G142" i="11"/>
  <c r="G1646" i="11"/>
  <c r="F944" i="11"/>
  <c r="X255" i="13"/>
  <c r="AV124" i="6"/>
  <c r="I1847" i="11"/>
  <c r="H278" i="11"/>
  <c r="AF130" i="6"/>
  <c r="I408" i="11"/>
  <c r="I2186" i="11"/>
  <c r="I1131" i="11"/>
  <c r="AF75" i="7"/>
  <c r="F747" i="11"/>
  <c r="G2737" i="11"/>
  <c r="G2631" i="11"/>
  <c r="X253" i="13"/>
  <c r="BL21" i="6"/>
  <c r="F1099" i="11"/>
  <c r="BD125" i="6"/>
  <c r="BL142" i="6"/>
  <c r="AF26" i="7"/>
  <c r="K56" i="3"/>
  <c r="G582" i="11"/>
  <c r="I143" i="11"/>
  <c r="AK23" i="13"/>
  <c r="G1152" i="11"/>
  <c r="BD84" i="6"/>
  <c r="G1597" i="11"/>
  <c r="K868" i="3"/>
  <c r="I2917" i="11"/>
  <c r="K289" i="3"/>
  <c r="K705" i="3"/>
  <c r="I1644" i="11"/>
  <c r="X246" i="13"/>
  <c r="AF34" i="7"/>
  <c r="F759" i="11"/>
  <c r="K182" i="3"/>
  <c r="G2344" i="11"/>
  <c r="AJ51" i="13"/>
  <c r="P24" i="7"/>
  <c r="F1395" i="11"/>
  <c r="AL95" i="13" s="1"/>
  <c r="P143" i="6"/>
  <c r="H1231" i="11"/>
  <c r="K662" i="3"/>
  <c r="K1210" i="3"/>
  <c r="I1626" i="11"/>
  <c r="F1782" i="11"/>
  <c r="H2577" i="11"/>
  <c r="P107" i="6"/>
  <c r="X189" i="13"/>
  <c r="AD122" i="13"/>
  <c r="I3231" i="11"/>
  <c r="AB67" i="13"/>
  <c r="Y103" i="13"/>
  <c r="AE166" i="13"/>
  <c r="G589" i="11"/>
  <c r="I2505" i="11"/>
  <c r="Y228" i="13"/>
  <c r="BL152" i="6"/>
  <c r="G1854" i="11"/>
  <c r="BD81" i="6"/>
  <c r="H2661" i="11"/>
  <c r="K385" i="3"/>
  <c r="AK101" i="13"/>
  <c r="H4716" i="13" s="1"/>
  <c r="K1418" i="3"/>
  <c r="F695" i="11"/>
  <c r="K1152" i="3"/>
  <c r="G1116" i="11"/>
  <c r="I144" i="11"/>
  <c r="I1765" i="11"/>
  <c r="K1042" i="3"/>
  <c r="H306" i="11"/>
  <c r="I2547" i="11"/>
  <c r="H114" i="11"/>
  <c r="AG123" i="13"/>
  <c r="H6651" i="13"/>
  <c r="AF248" i="13"/>
  <c r="P106" i="6"/>
  <c r="I1139" i="11"/>
  <c r="F514" i="11"/>
  <c r="K1193" i="3"/>
  <c r="X73" i="6"/>
  <c r="I2585" i="11"/>
  <c r="H367" i="11"/>
  <c r="I2087" i="11"/>
  <c r="F536" i="11"/>
  <c r="H901" i="11"/>
  <c r="K803" i="3"/>
  <c r="K283" i="3"/>
  <c r="AK31" i="13"/>
  <c r="Z228" i="13"/>
  <c r="H5938" i="13"/>
  <c r="G1082" i="11"/>
  <c r="I1324" i="11"/>
  <c r="H2042" i="11"/>
  <c r="AV104" i="7"/>
  <c r="AB129" i="13"/>
  <c r="I3600" i="11"/>
  <c r="F203" i="11"/>
  <c r="F693" i="11"/>
  <c r="G337" i="11"/>
  <c r="H1007" i="11"/>
  <c r="F488" i="11"/>
  <c r="G294" i="11"/>
  <c r="Y248" i="13"/>
  <c r="I950" i="11"/>
  <c r="I1526" i="11"/>
  <c r="I2726" i="11"/>
  <c r="AG56" i="13"/>
  <c r="F577" i="11"/>
  <c r="X139" i="6"/>
  <c r="AA156" i="13"/>
  <c r="AA113" i="13"/>
  <c r="AD46" i="13"/>
  <c r="AA129" i="13"/>
  <c r="AH210" i="13"/>
  <c r="H1737" i="11"/>
  <c r="AL87" i="13"/>
  <c r="I282" i="11"/>
  <c r="G766" i="11"/>
  <c r="AE197" i="13"/>
  <c r="G215" i="11"/>
  <c r="F1688" i="11"/>
  <c r="BD63" i="6"/>
  <c r="G2825" i="11"/>
  <c r="W5" i="12"/>
  <c r="H3897" i="13"/>
  <c r="AD208" i="13"/>
  <c r="H10166" i="13" s="1"/>
  <c r="AL209" i="13"/>
  <c r="H147" i="11"/>
  <c r="BL65" i="6"/>
  <c r="K580" i="3"/>
  <c r="I1767" i="11"/>
  <c r="AG105" i="13"/>
  <c r="H4916" i="13" s="1"/>
  <c r="BL107" i="7"/>
  <c r="G392" i="11"/>
  <c r="K991" i="3"/>
  <c r="F916" i="11"/>
  <c r="AG219" i="13"/>
  <c r="K533" i="3"/>
  <c r="AE67" i="13"/>
  <c r="AM221" i="13"/>
  <c r="H107" i="11"/>
  <c r="BD18" i="6"/>
  <c r="H11852" i="13"/>
  <c r="F719" i="11"/>
  <c r="AF127" i="6"/>
  <c r="K1211" i="3"/>
  <c r="BD22" i="6"/>
  <c r="J1940" i="11" s="1"/>
  <c r="I966" i="11"/>
  <c r="H758" i="11"/>
  <c r="I1165" i="11"/>
  <c r="F136" i="11"/>
  <c r="AF139" i="6"/>
  <c r="AN47" i="6"/>
  <c r="AV107" i="7"/>
  <c r="G1587" i="11"/>
  <c r="H1031" i="11"/>
  <c r="AK124" i="13"/>
  <c r="AE221" i="13"/>
  <c r="K704" i="3"/>
  <c r="G1308" i="11"/>
  <c r="AC175" i="13"/>
  <c r="G987" i="11"/>
  <c r="AA131" i="13"/>
  <c r="AF167" i="13"/>
  <c r="AF240" i="13"/>
  <c r="Z206" i="13"/>
  <c r="H717" i="11"/>
  <c r="G192" i="11"/>
  <c r="F613" i="11"/>
  <c r="Y233" i="13"/>
  <c r="BL134" i="6"/>
  <c r="AL167" i="13"/>
  <c r="I419" i="11"/>
  <c r="X107" i="6"/>
  <c r="J368" i="11"/>
  <c r="F584" i="11"/>
  <c r="H6540" i="13"/>
  <c r="AI99" i="13"/>
  <c r="I2303" i="11"/>
  <c r="AF135" i="7"/>
  <c r="AD252" i="13"/>
  <c r="I57" i="11"/>
  <c r="K1420" i="3"/>
  <c r="F129" i="11"/>
  <c r="H2968" i="11"/>
  <c r="BD17" i="7"/>
  <c r="J3953" i="11"/>
  <c r="AC250" i="13"/>
  <c r="F55" i="11"/>
  <c r="H179" i="11"/>
  <c r="AV41" i="6"/>
  <c r="AV89" i="6"/>
  <c r="K1053" i="3"/>
  <c r="K60" i="3"/>
  <c r="G2617" i="11"/>
  <c r="G1485" i="11"/>
  <c r="I135" i="11"/>
  <c r="X80" i="6"/>
  <c r="G1151" i="11"/>
  <c r="AD213" i="13"/>
  <c r="AL255" i="13"/>
  <c r="F3239" i="11"/>
  <c r="K216" i="3"/>
  <c r="F571" i="11"/>
  <c r="K645" i="3"/>
  <c r="G708" i="11"/>
  <c r="AI256" i="13"/>
  <c r="I1119" i="11"/>
  <c r="G1726" i="11"/>
  <c r="AF131" i="7"/>
  <c r="G69" i="11"/>
  <c r="F1477" i="11"/>
  <c r="X47" i="6"/>
  <c r="F578" i="11"/>
  <c r="AJ143" i="13"/>
  <c r="K1363" i="3"/>
  <c r="K1197" i="3"/>
  <c r="I1048" i="11"/>
  <c r="J413" i="11"/>
  <c r="F880" i="11"/>
  <c r="AH59" i="13"/>
  <c r="K456" i="3"/>
  <c r="I1065" i="11"/>
  <c r="I1453" i="11"/>
  <c r="G833" i="11"/>
  <c r="J219" i="11"/>
  <c r="K438" i="3"/>
  <c r="AV65" i="6"/>
  <c r="H8789" i="13"/>
  <c r="H4460" i="13"/>
  <c r="F153" i="11"/>
  <c r="H1607" i="13"/>
  <c r="G995" i="11"/>
  <c r="AL247" i="13"/>
  <c r="K557" i="3"/>
  <c r="H7" i="6"/>
  <c r="I699" i="11"/>
  <c r="H247" i="11"/>
  <c r="J1843" i="11"/>
  <c r="G1567" i="11"/>
  <c r="G1067" i="11"/>
  <c r="AF200" i="13"/>
  <c r="G327" i="11"/>
  <c r="K695" i="3"/>
  <c r="AB221" i="13"/>
  <c r="AN15" i="6"/>
  <c r="H5274" i="13"/>
  <c r="AL137" i="13"/>
  <c r="I377" i="11"/>
  <c r="I330" i="11"/>
  <c r="H2016" i="11"/>
  <c r="H87" i="7"/>
  <c r="AF80" i="6"/>
  <c r="BD76" i="7"/>
  <c r="X137" i="6"/>
  <c r="I266" i="11"/>
  <c r="I1390" i="11"/>
  <c r="Y210" i="13"/>
  <c r="G1159" i="11"/>
  <c r="H374" i="11"/>
  <c r="AA53" i="13"/>
  <c r="G1770" i="11"/>
  <c r="H62" i="11"/>
  <c r="BL35" i="6"/>
  <c r="AN107" i="7"/>
  <c r="F985" i="11"/>
  <c r="BL86" i="7"/>
  <c r="G2913" i="11"/>
  <c r="K935" i="3"/>
  <c r="K686" i="3"/>
  <c r="H67" i="7"/>
  <c r="F274" i="11"/>
  <c r="H103" i="11"/>
  <c r="H1790" i="11"/>
  <c r="AL181" i="13"/>
  <c r="J2325" i="11"/>
  <c r="H5632" i="13"/>
  <c r="H24" i="7"/>
  <c r="P74" i="7"/>
  <c r="P71" i="6"/>
  <c r="K31" i="3"/>
  <c r="X102" i="13"/>
  <c r="F1217" i="11"/>
  <c r="H55" i="11"/>
  <c r="AG200" i="13"/>
  <c r="H9201" i="13"/>
  <c r="G781" i="11"/>
  <c r="BD99" i="6"/>
  <c r="F397" i="11"/>
  <c r="G1630" i="11"/>
  <c r="I3182" i="11"/>
  <c r="H53" i="7"/>
  <c r="F2476" i="11"/>
  <c r="F235" i="11"/>
  <c r="G191" i="11"/>
  <c r="F3963" i="11"/>
  <c r="K1070" i="3"/>
  <c r="AF94" i="7"/>
  <c r="F408" i="11"/>
  <c r="I124" i="11"/>
  <c r="AK32" i="13"/>
  <c r="G1012" i="11"/>
  <c r="AG73" i="13"/>
  <c r="H6235" i="13"/>
  <c r="F1641" i="11"/>
  <c r="AG218" i="13"/>
  <c r="G2688" i="11"/>
  <c r="K281" i="3"/>
  <c r="G448" i="11"/>
  <c r="H72" i="7"/>
  <c r="AL98" i="13"/>
  <c r="H9150" i="13"/>
  <c r="H23" i="6"/>
  <c r="X162" i="6"/>
  <c r="I528" i="11"/>
  <c r="H12000" i="13"/>
  <c r="H190" i="11"/>
  <c r="AH163" i="13"/>
  <c r="G1132" i="11"/>
  <c r="AN36" i="7"/>
  <c r="K1235" i="3"/>
  <c r="I1718" i="11"/>
  <c r="X40" i="6"/>
  <c r="AG139" i="13"/>
  <c r="F3615" i="11"/>
  <c r="G1088" i="11"/>
  <c r="G2451" i="11"/>
  <c r="I170" i="11"/>
  <c r="H536" i="11"/>
  <c r="AF55" i="13"/>
  <c r="AJ17" i="13"/>
  <c r="J450" i="11"/>
  <c r="H10477" i="13"/>
  <c r="P20" i="6"/>
  <c r="AJ183" i="13"/>
  <c r="P139" i="6"/>
  <c r="H1170" i="11"/>
  <c r="H133" i="11"/>
  <c r="J116" i="11"/>
  <c r="I468" i="11"/>
  <c r="G674" i="11"/>
  <c r="H1582" i="11"/>
  <c r="I1982" i="11"/>
  <c r="K565" i="3"/>
  <c r="AD221" i="13"/>
  <c r="K361" i="3"/>
  <c r="AK81" i="13"/>
  <c r="I815" i="11"/>
  <c r="X149" i="7"/>
  <c r="I899" i="11"/>
  <c r="AK217" i="13"/>
  <c r="H1133" i="11"/>
  <c r="F2599" i="11"/>
  <c r="H32" i="11"/>
  <c r="AD80" i="13"/>
  <c r="P21" i="7"/>
  <c r="X127" i="7"/>
  <c r="I2181" i="11"/>
  <c r="K214" i="3"/>
  <c r="AK220" i="13"/>
  <c r="AA97" i="13"/>
  <c r="AV123" i="6"/>
  <c r="K211" i="3"/>
  <c r="I1480" i="11"/>
  <c r="H129" i="7"/>
  <c r="AK107" i="13"/>
  <c r="AC102" i="13"/>
  <c r="H12212" i="13"/>
  <c r="G554" i="11"/>
  <c r="I2066" i="11"/>
  <c r="I148" i="11"/>
  <c r="I722" i="11"/>
  <c r="F373" i="11"/>
  <c r="AI190" i="13"/>
  <c r="K263" i="3"/>
  <c r="K1359" i="3"/>
  <c r="AG236" i="13"/>
  <c r="G1087" i="11"/>
  <c r="J660" i="11"/>
  <c r="G1664" i="11"/>
  <c r="AM41" i="13"/>
  <c r="K397" i="3"/>
  <c r="K1294" i="3"/>
  <c r="H12457" i="13"/>
  <c r="AD68" i="13"/>
  <c r="H2491" i="11"/>
  <c r="I186" i="11"/>
  <c r="I1309" i="11"/>
  <c r="AF32" i="7"/>
  <c r="I2578" i="11"/>
  <c r="AE104" i="13"/>
  <c r="G1393" i="11"/>
  <c r="J1862" i="11"/>
  <c r="AJ233" i="13"/>
  <c r="Y174" i="13"/>
  <c r="AL53" i="13"/>
  <c r="K1251" i="3"/>
  <c r="I1510" i="11"/>
  <c r="F140" i="11"/>
  <c r="K109" i="3"/>
  <c r="G797" i="11"/>
  <c r="H474" i="11"/>
  <c r="BD24" i="6"/>
  <c r="G2241" i="11"/>
  <c r="H3136" i="13"/>
  <c r="P13" i="6"/>
  <c r="BL30" i="7"/>
  <c r="G850" i="11"/>
  <c r="H144" i="6"/>
  <c r="AC74" i="13"/>
  <c r="J1249" i="11"/>
  <c r="I1757" i="11"/>
  <c r="AG108" i="13"/>
  <c r="K720" i="3"/>
  <c r="G206" i="11"/>
  <c r="I1229" i="11"/>
  <c r="G320" i="11"/>
  <c r="G1460" i="11"/>
  <c r="AE244" i="13"/>
  <c r="BL97" i="7"/>
  <c r="AG234" i="13"/>
  <c r="I933" i="11"/>
  <c r="H10529" i="13"/>
  <c r="J2202" i="11"/>
  <c r="AC197" i="13"/>
  <c r="I1826" i="11"/>
  <c r="AK198" i="13"/>
  <c r="K100" i="3"/>
  <c r="AK181" i="13"/>
  <c r="H213" i="11"/>
  <c r="J86" i="11"/>
  <c r="AI65" i="13"/>
  <c r="G863" i="11"/>
  <c r="J95" i="11"/>
  <c r="AV161" i="6"/>
  <c r="K1432" i="3"/>
  <c r="I235" i="11"/>
  <c r="G770" i="11"/>
  <c r="AL55" i="13"/>
  <c r="H6387" i="13"/>
  <c r="BD109" i="7"/>
  <c r="AN154" i="7"/>
  <c r="I1902" i="11"/>
  <c r="Z210" i="13"/>
  <c r="H597" i="11"/>
  <c r="G3623" i="11"/>
  <c r="H1346" i="11"/>
  <c r="H9" i="7"/>
  <c r="AI123" i="13"/>
  <c r="BD77" i="6"/>
  <c r="AF60" i="7"/>
  <c r="K875" i="3"/>
  <c r="K1113" i="3"/>
  <c r="G3242" i="11"/>
  <c r="H767" i="11"/>
  <c r="AF34" i="13"/>
  <c r="AV73" i="6"/>
  <c r="AA136" i="13"/>
  <c r="G156" i="11"/>
  <c r="I838" i="11"/>
  <c r="I1231" i="11"/>
  <c r="AA115" i="13"/>
  <c r="H124" i="7"/>
  <c r="K330" i="3"/>
  <c r="AF206" i="13"/>
  <c r="AA35" i="13"/>
  <c r="I1184" i="11"/>
  <c r="I2439" i="11"/>
  <c r="AM174" i="13"/>
  <c r="P37" i="6"/>
  <c r="AK118" i="13"/>
  <c r="K1002" i="3"/>
  <c r="F1329" i="11"/>
  <c r="AD157" i="13"/>
  <c r="H382" i="11"/>
  <c r="I995" i="11"/>
  <c r="AM161" i="13"/>
  <c r="K29" i="3"/>
  <c r="K679" i="3"/>
  <c r="Y18" i="13"/>
  <c r="K1189" i="3"/>
  <c r="AD28" i="13"/>
  <c r="K187" i="3"/>
  <c r="AD191" i="13"/>
  <c r="I633" i="11"/>
  <c r="P60" i="6"/>
  <c r="BD151" i="7"/>
  <c r="P77" i="7"/>
  <c r="H77" i="6"/>
  <c r="H605" i="11"/>
  <c r="H6749" i="13"/>
  <c r="P80" i="6"/>
  <c r="AI78" i="13"/>
  <c r="F545" i="11"/>
  <c r="Z233" i="13"/>
  <c r="K138" i="3"/>
  <c r="F984" i="11"/>
  <c r="I2364" i="11"/>
  <c r="G22" i="11"/>
  <c r="I2495" i="11"/>
  <c r="AH256" i="13"/>
  <c r="H1298" i="11"/>
  <c r="H645" i="11"/>
  <c r="AV105" i="6"/>
  <c r="F540" i="11"/>
  <c r="H756" i="11"/>
  <c r="I1630" i="11"/>
  <c r="X218" i="13"/>
  <c r="J3532" i="11"/>
  <c r="F1864" i="11"/>
  <c r="J3261" i="11"/>
  <c r="G1667" i="11"/>
  <c r="G1325" i="11"/>
  <c r="AN148" i="7"/>
  <c r="AV43" i="6"/>
  <c r="I751" i="11"/>
  <c r="F2673" i="11"/>
  <c r="I974" i="11"/>
  <c r="P146" i="7"/>
  <c r="G490" i="11"/>
  <c r="F1509" i="11"/>
  <c r="I1643" i="11"/>
  <c r="AM120" i="13"/>
  <c r="I1403" i="11"/>
  <c r="AA230" i="13"/>
  <c r="I1247" i="11"/>
  <c r="X256" i="13"/>
  <c r="K259" i="3"/>
  <c r="H26" i="11"/>
  <c r="X74" i="13"/>
  <c r="H723" i="11"/>
  <c r="G832" i="11"/>
  <c r="H1345" i="11"/>
  <c r="AH214" i="13"/>
  <c r="G1458" i="11"/>
  <c r="G936" i="11"/>
  <c r="AE96" i="13"/>
  <c r="H1465" i="11"/>
  <c r="BL84" i="6"/>
  <c r="AH253" i="13"/>
  <c r="H12465" i="13" s="1"/>
  <c r="AH127" i="13"/>
  <c r="G486" i="11"/>
  <c r="AN113" i="6"/>
  <c r="K1370" i="3"/>
  <c r="G3567" i="11"/>
  <c r="G2346" i="11"/>
  <c r="BD17" i="6"/>
  <c r="H81" i="6"/>
  <c r="AM229" i="13"/>
  <c r="G644" i="11"/>
  <c r="AA23" i="13"/>
  <c r="AF18" i="13"/>
  <c r="G1766" i="11"/>
  <c r="AB101" i="13"/>
  <c r="K383" i="3"/>
  <c r="I2218" i="11"/>
  <c r="G759" i="11"/>
  <c r="I426" i="11"/>
  <c r="AD236" i="13"/>
  <c r="K468" i="3"/>
  <c r="I2058" i="11"/>
  <c r="I206" i="11"/>
  <c r="F820" i="11"/>
  <c r="AM59" i="13" s="1"/>
  <c r="G1182" i="11"/>
  <c r="Y185" i="13"/>
  <c r="I339" i="11"/>
  <c r="H751" i="11"/>
  <c r="AV30" i="6"/>
  <c r="Z164" i="13"/>
  <c r="I952" i="11"/>
  <c r="H12" i="7"/>
  <c r="BD66" i="7"/>
  <c r="J2144" i="11" s="1"/>
  <c r="H3128" i="11"/>
  <c r="AC123" i="13"/>
  <c r="I1755" i="11"/>
  <c r="K75" i="3"/>
  <c r="F652" i="11"/>
  <c r="AK130" i="13"/>
  <c r="X110" i="7"/>
  <c r="G1692" i="11"/>
  <c r="AM122" i="13"/>
  <c r="G1868" i="11"/>
  <c r="H403" i="11"/>
  <c r="I2187" i="11"/>
  <c r="H859" i="11"/>
  <c r="AF43" i="13"/>
  <c r="I585" i="11"/>
  <c r="AF94" i="13"/>
  <c r="H3516" i="11"/>
  <c r="K1069" i="3"/>
  <c r="F961" i="11"/>
  <c r="AB222" i="13"/>
  <c r="Y142" i="13"/>
  <c r="AH150" i="13"/>
  <c r="P27" i="6"/>
  <c r="Z203" i="13"/>
  <c r="Y145" i="13"/>
  <c r="X95" i="7"/>
  <c r="AJ178" i="13"/>
  <c r="G2016" i="11"/>
  <c r="I1579" i="11"/>
  <c r="I976" i="11"/>
  <c r="G1585" i="11"/>
  <c r="AG231" i="13"/>
  <c r="F3455" i="11"/>
  <c r="AG69" i="13"/>
  <c r="BL67" i="6"/>
  <c r="F1355" i="11"/>
  <c r="I1200" i="11"/>
  <c r="Y52" i="13"/>
  <c r="I1491" i="11"/>
  <c r="F178" i="11"/>
  <c r="AG202" i="13"/>
  <c r="H1418" i="11"/>
  <c r="BD78" i="6"/>
  <c r="H392" i="11"/>
  <c r="AV56" i="7"/>
  <c r="AB180" i="13"/>
  <c r="AD19" i="13"/>
  <c r="AB161" i="13"/>
  <c r="F48" i="11"/>
  <c r="AD234" i="13"/>
  <c r="I451" i="11"/>
  <c r="AK72" i="13"/>
  <c r="Z185" i="13"/>
  <c r="H638" i="11"/>
  <c r="Y101" i="13"/>
  <c r="G767" i="11"/>
  <c r="G840" i="11"/>
  <c r="H5277" i="13"/>
  <c r="H328" i="11"/>
  <c r="K437" i="3"/>
  <c r="K161" i="3"/>
  <c r="G1927" i="11"/>
  <c r="F1379" i="11"/>
  <c r="AF149" i="7"/>
  <c r="AV113" i="6"/>
  <c r="AL171" i="13"/>
  <c r="AJ48" i="13"/>
  <c r="H2012" i="13" s="1"/>
  <c r="I1823" i="11"/>
  <c r="Y38" i="13"/>
  <c r="H5476" i="13"/>
  <c r="BD166" i="6"/>
  <c r="AV60" i="7"/>
  <c r="AG9" i="13"/>
  <c r="H358" i="11"/>
  <c r="G218" i="11"/>
  <c r="F320" i="11"/>
  <c r="G542" i="11"/>
  <c r="I589" i="11"/>
  <c r="G478" i="11"/>
  <c r="H1589" i="11"/>
  <c r="H1049" i="11"/>
  <c r="G1423" i="11"/>
  <c r="AL163" i="13"/>
  <c r="H1878" i="11"/>
  <c r="K643" i="3"/>
  <c r="F30" i="11"/>
  <c r="H525" i="11"/>
  <c r="F1125" i="11"/>
  <c r="F1687" i="11"/>
  <c r="H1473" i="11"/>
  <c r="BL20" i="7"/>
  <c r="AI207" i="13"/>
  <c r="AF130" i="7"/>
  <c r="X144" i="6"/>
  <c r="P9" i="6"/>
  <c r="H4959" i="13"/>
  <c r="H7827" i="13"/>
  <c r="BD22" i="7"/>
  <c r="K1352" i="3"/>
  <c r="K948" i="3"/>
  <c r="AB94" i="13"/>
  <c r="P131" i="7"/>
  <c r="G2454" i="11"/>
  <c r="K154" i="3"/>
  <c r="X69" i="6"/>
  <c r="AG229" i="13"/>
  <c r="F72" i="11"/>
  <c r="G212" i="11"/>
  <c r="H9297" i="13"/>
  <c r="I2599" i="11"/>
  <c r="X77" i="13"/>
  <c r="BL155" i="7"/>
  <c r="AE105" i="13"/>
  <c r="AF238" i="13"/>
  <c r="K1029" i="3"/>
  <c r="I1897" i="11"/>
  <c r="G886" i="11"/>
  <c r="Z112" i="13"/>
  <c r="K1301" i="3"/>
  <c r="AC112" i="13"/>
  <c r="AB64" i="13"/>
  <c r="G237" i="11"/>
  <c r="G2219" i="11"/>
  <c r="G846" i="11"/>
  <c r="F1742" i="11"/>
  <c r="I985" i="11"/>
  <c r="AF15" i="7"/>
  <c r="AV91" i="7"/>
  <c r="H2217" i="11"/>
  <c r="H3590" i="13"/>
  <c r="K922" i="3"/>
  <c r="I1810" i="11"/>
  <c r="I2062" i="11"/>
  <c r="I927" i="11"/>
  <c r="J1267" i="11"/>
  <c r="G925" i="11"/>
  <c r="H7355" i="13"/>
  <c r="G2773" i="11"/>
  <c r="AN73" i="6"/>
  <c r="BL81" i="6"/>
  <c r="AN120" i="7"/>
  <c r="G985" i="11"/>
  <c r="H292" i="11"/>
  <c r="AJ139" i="13"/>
  <c r="I1109" i="11"/>
  <c r="K982" i="3"/>
  <c r="H1856" i="13"/>
  <c r="AV63" i="6"/>
  <c r="H873" i="11"/>
  <c r="G485" i="11"/>
  <c r="H557" i="11"/>
  <c r="H50" i="7"/>
  <c r="H6656" i="13"/>
  <c r="AH98" i="13"/>
  <c r="AK87" i="13"/>
  <c r="K1078" i="3"/>
  <c r="H88" i="7"/>
  <c r="Z160" i="13"/>
  <c r="BD52" i="7"/>
  <c r="Z191" i="13"/>
  <c r="G1313" i="11"/>
  <c r="X159" i="6"/>
  <c r="K1308" i="3"/>
  <c r="G1706" i="11"/>
  <c r="P81" i="7"/>
  <c r="AE253" i="13"/>
  <c r="AJ253" i="13"/>
  <c r="AI193" i="13"/>
  <c r="H9406" i="13" s="1"/>
  <c r="G1752" i="11"/>
  <c r="K783" i="3"/>
  <c r="H183" i="11"/>
  <c r="G1206" i="11"/>
  <c r="I777" i="11"/>
  <c r="H696" i="11"/>
  <c r="X10" i="6"/>
  <c r="BL75" i="7"/>
  <c r="H85" i="6"/>
  <c r="X88" i="13"/>
  <c r="H10475" i="13"/>
  <c r="AC35" i="13"/>
  <c r="K929" i="3"/>
  <c r="AA127" i="13"/>
  <c r="G664" i="11"/>
  <c r="F133" i="11"/>
  <c r="I371" i="11"/>
  <c r="I1151" i="11"/>
  <c r="AE3" i="13"/>
  <c r="K1112" i="3"/>
  <c r="I873" i="11"/>
  <c r="I310" i="11"/>
  <c r="I1301" i="11"/>
  <c r="X48" i="6"/>
  <c r="I3071" i="11"/>
  <c r="I1394" i="11"/>
  <c r="F253" i="11"/>
  <c r="G1695" i="11"/>
  <c r="H7717" i="13"/>
  <c r="G597" i="11"/>
  <c r="AN11" i="6"/>
  <c r="H9104" i="13"/>
  <c r="F392" i="11"/>
  <c r="H3272" i="11"/>
  <c r="AE113" i="13"/>
  <c r="H6954" i="13"/>
  <c r="AI202" i="13"/>
  <c r="H265" i="11"/>
  <c r="AK138" i="13"/>
  <c r="AM217" i="13"/>
  <c r="AV148" i="6"/>
  <c r="Y213" i="13"/>
  <c r="P148" i="6"/>
  <c r="F2655" i="11"/>
  <c r="AM183" i="13"/>
  <c r="H9348" i="13"/>
  <c r="H1301" i="11"/>
  <c r="I1003" i="11"/>
  <c r="K325" i="3"/>
  <c r="BL25" i="6"/>
  <c r="AD135" i="13"/>
  <c r="AM112" i="13"/>
  <c r="P25" i="6"/>
  <c r="J962" i="11"/>
  <c r="G1061" i="11"/>
  <c r="F1832" i="11"/>
  <c r="I996" i="11"/>
  <c r="H1502" i="11"/>
  <c r="K1183" i="3"/>
  <c r="I2872" i="11"/>
  <c r="P69" i="7"/>
  <c r="AF108" i="6"/>
  <c r="AV85" i="6"/>
  <c r="AA95" i="13"/>
  <c r="Z133" i="13"/>
  <c r="H5478" i="13"/>
  <c r="AC231" i="13"/>
  <c r="G2449" i="11"/>
  <c r="F382" i="11"/>
  <c r="Z229" i="13"/>
  <c r="I718" i="11"/>
  <c r="F1947" i="11"/>
  <c r="AB172" i="13"/>
  <c r="AJ140" i="13"/>
  <c r="AD174" i="13"/>
  <c r="H2157" i="11"/>
  <c r="I2160" i="11"/>
  <c r="K694" i="3"/>
  <c r="AL161" i="13"/>
  <c r="AD137" i="13"/>
  <c r="AL183" i="13"/>
  <c r="H4556" i="13"/>
  <c r="AD44" i="13"/>
  <c r="AF138" i="6"/>
  <c r="H166" i="11"/>
  <c r="K1414" i="3"/>
  <c r="F657" i="11"/>
  <c r="AM85" i="13"/>
  <c r="I2902" i="11"/>
  <c r="AD145" i="13"/>
  <c r="AB39" i="13"/>
  <c r="AD124" i="13"/>
  <c r="Z250" i="13"/>
  <c r="AK40" i="13"/>
  <c r="K560" i="3"/>
  <c r="F2136" i="11"/>
  <c r="H339" i="11"/>
  <c r="AJ196" i="13"/>
  <c r="AG125" i="13"/>
  <c r="Z244" i="13"/>
  <c r="X68" i="6"/>
  <c r="I2478" i="11"/>
  <c r="AV47" i="7"/>
  <c r="H4613" i="13"/>
  <c r="K1299" i="3"/>
  <c r="I2279" i="11"/>
  <c r="K1270" i="3"/>
  <c r="G816" i="11"/>
  <c r="H10167" i="13"/>
  <c r="AF15" i="13"/>
  <c r="K931" i="3"/>
  <c r="F726" i="11"/>
  <c r="AJ90" i="13"/>
  <c r="H8835" i="13"/>
  <c r="AD51" i="13"/>
  <c r="AN159" i="7"/>
  <c r="BL141" i="6"/>
  <c r="AH218" i="13"/>
  <c r="AF140" i="7"/>
  <c r="AC44" i="13"/>
  <c r="H580" i="13"/>
  <c r="Z227" i="13"/>
  <c r="I661" i="11"/>
  <c r="AK209" i="13"/>
  <c r="K1274" i="3"/>
  <c r="AV104" i="6"/>
  <c r="AE72" i="13"/>
  <c r="K217" i="3"/>
  <c r="H47" i="11"/>
  <c r="AD232" i="13"/>
  <c r="AV117" i="7"/>
  <c r="AC95" i="13"/>
  <c r="AL125" i="13"/>
  <c r="I965" i="11"/>
  <c r="H86" i="11"/>
  <c r="AV142" i="7"/>
  <c r="F284" i="11"/>
  <c r="AF12" i="6"/>
  <c r="AE168" i="13"/>
  <c r="H737" i="11"/>
  <c r="AD96" i="13"/>
  <c r="F1693" i="11"/>
  <c r="K1351" i="3"/>
  <c r="K598" i="3"/>
  <c r="G779" i="11"/>
  <c r="Y88" i="13"/>
  <c r="P153" i="6"/>
  <c r="K1390" i="3"/>
  <c r="Z98" i="13"/>
  <c r="AJ170" i="13"/>
  <c r="K467" i="3"/>
  <c r="G560" i="11"/>
  <c r="AF208" i="13"/>
  <c r="X231" i="13"/>
  <c r="AV66" i="7"/>
  <c r="AM243" i="13"/>
  <c r="H3177" i="13"/>
  <c r="I1214" i="11"/>
  <c r="BD122" i="6"/>
  <c r="Z62" i="13"/>
  <c r="P156" i="7"/>
  <c r="AN34" i="7"/>
  <c r="AF9" i="13"/>
  <c r="Z87" i="13"/>
  <c r="AV72" i="7"/>
  <c r="H861" i="11"/>
  <c r="AB117" i="13"/>
  <c r="H88" i="11"/>
  <c r="AK149" i="13"/>
  <c r="G2515" i="11"/>
  <c r="AN24" i="6"/>
  <c r="H1824" i="11"/>
  <c r="K504" i="3"/>
  <c r="AC116" i="13"/>
  <c r="AD69" i="13"/>
  <c r="G2087" i="11"/>
  <c r="AV32" i="6"/>
  <c r="H155" i="11"/>
  <c r="I1123" i="11"/>
  <c r="I322" i="11"/>
  <c r="K768" i="3"/>
  <c r="H145" i="6"/>
  <c r="G1860" i="11"/>
  <c r="G1638" i="11"/>
  <c r="K1411" i="3"/>
  <c r="X41" i="6"/>
  <c r="I727" i="11"/>
  <c r="H8286" i="13"/>
  <c r="G858" i="11"/>
  <c r="AE31" i="13"/>
  <c r="Y177" i="13"/>
  <c r="I298" i="11"/>
  <c r="H136" i="6"/>
  <c r="I2838" i="11"/>
  <c r="AC14" i="13"/>
  <c r="I1067" i="11"/>
  <c r="H468" i="11"/>
  <c r="G406" i="11"/>
  <c r="AN84" i="6"/>
  <c r="G1324" i="11"/>
  <c r="Y258" i="13"/>
  <c r="K893" i="3"/>
  <c r="K682" i="3"/>
  <c r="X28" i="6"/>
  <c r="K1317" i="3"/>
  <c r="H48" i="7"/>
  <c r="K1071" i="3"/>
  <c r="BD106" i="7"/>
  <c r="G2151" i="11"/>
  <c r="AB80" i="13"/>
  <c r="H7465" i="13"/>
  <c r="H11602" i="13"/>
  <c r="G774" i="11"/>
  <c r="H33" i="7"/>
  <c r="I941" i="11"/>
  <c r="AM114" i="13"/>
  <c r="H8989" i="13"/>
  <c r="F75" i="11"/>
  <c r="AV47" i="6"/>
  <c r="I1604" i="11"/>
  <c r="H5787" i="13"/>
  <c r="I1217" i="11"/>
  <c r="H3310" i="11"/>
  <c r="AB149" i="13"/>
  <c r="F2038" i="11"/>
  <c r="I1516" i="11"/>
  <c r="AF32" i="13"/>
  <c r="H2613" i="11"/>
  <c r="H148" i="7"/>
  <c r="K978" i="3"/>
  <c r="BD58" i="7"/>
  <c r="Y121" i="13"/>
  <c r="K262" i="3"/>
  <c r="G260" i="11"/>
  <c r="P122" i="7"/>
  <c r="G370" i="11"/>
  <c r="AK147" i="13"/>
  <c r="K729" i="3"/>
  <c r="I1967" i="11"/>
  <c r="H33" i="6"/>
  <c r="K1170" i="3"/>
  <c r="F845" i="11"/>
  <c r="H432" i="11"/>
  <c r="F290" i="11"/>
  <c r="J2505" i="11"/>
  <c r="AF104" i="6"/>
  <c r="H7208" i="13"/>
  <c r="I1125" i="11"/>
  <c r="K1033" i="3"/>
  <c r="G3121" i="11"/>
  <c r="AE71" i="13"/>
  <c r="H1388" i="13"/>
  <c r="AL151" i="13"/>
  <c r="BL23" i="7"/>
  <c r="AA55" i="13"/>
  <c r="J1037" i="11"/>
  <c r="F925" i="11"/>
  <c r="H10875" i="13"/>
  <c r="I1411" i="11"/>
  <c r="G1141" i="11"/>
  <c r="AK195" i="13"/>
  <c r="AI253" i="13"/>
  <c r="K353" i="3"/>
  <c r="AF99" i="6"/>
  <c r="H678" i="11"/>
  <c r="AV28" i="7"/>
  <c r="F1644" i="11"/>
  <c r="F1584" i="11"/>
  <c r="AI107" i="13" s="1"/>
  <c r="G2338" i="11"/>
  <c r="K1341" i="3"/>
  <c r="G918" i="11"/>
  <c r="F1296" i="11"/>
  <c r="AD254" i="13"/>
  <c r="AJ226" i="13"/>
  <c r="AA227" i="13"/>
  <c r="H11132" i="13" s="1"/>
  <c r="G245" i="11"/>
  <c r="P151" i="7"/>
  <c r="H1707" i="11"/>
  <c r="K546" i="3"/>
  <c r="Z199" i="13"/>
  <c r="J2085" i="11"/>
  <c r="H9359" i="13"/>
  <c r="AC198" i="13"/>
  <c r="H644" i="11"/>
  <c r="H145" i="7"/>
  <c r="F198" i="11"/>
  <c r="AF70" i="6"/>
  <c r="BD61" i="6"/>
  <c r="K108" i="3"/>
  <c r="AF140" i="13"/>
  <c r="G222" i="11"/>
  <c r="P48" i="7"/>
  <c r="H1856" i="11"/>
  <c r="H2976" i="11"/>
  <c r="AJ126" i="13"/>
  <c r="F3377" i="11"/>
  <c r="X13" i="7"/>
  <c r="AN155" i="6"/>
  <c r="P101" i="7"/>
  <c r="AD82" i="13"/>
  <c r="F294" i="11"/>
  <c r="G77" i="11"/>
  <c r="P106" i="7"/>
  <c r="AB203" i="13"/>
  <c r="H60" i="11"/>
  <c r="F1900" i="11"/>
  <c r="X91" i="13"/>
  <c r="Y45" i="13"/>
  <c r="P104" i="6"/>
  <c r="H990" i="11"/>
  <c r="AJ105" i="13"/>
  <c r="I725" i="11"/>
  <c r="I1090" i="11"/>
  <c r="AM215" i="13"/>
  <c r="AM254" i="13"/>
  <c r="AA133" i="13"/>
  <c r="G2280" i="11"/>
  <c r="AV34" i="7"/>
  <c r="AJ122" i="13"/>
  <c r="I1659" i="11"/>
  <c r="K523" i="3"/>
  <c r="F335" i="11"/>
  <c r="I932" i="11"/>
  <c r="G1350" i="11"/>
  <c r="H1526" i="11"/>
  <c r="AM157" i="13"/>
  <c r="H7829" i="13"/>
  <c r="I387" i="11"/>
  <c r="AB20" i="13"/>
  <c r="H2596" i="11"/>
  <c r="I1487" i="11"/>
  <c r="AE185" i="13"/>
  <c r="BD35" i="7"/>
  <c r="J2113" i="11" s="1"/>
  <c r="AM121" i="13"/>
  <c r="P26" i="7"/>
  <c r="G1148" i="11"/>
  <c r="AF58" i="6"/>
  <c r="X162" i="13"/>
  <c r="P31" i="7"/>
  <c r="H1265" i="11"/>
  <c r="I431" i="11"/>
  <c r="AH128" i="13"/>
  <c r="Z82" i="13"/>
  <c r="AD118" i="13"/>
  <c r="I418" i="11"/>
  <c r="BD80" i="7"/>
  <c r="F632" i="11"/>
  <c r="H237" i="11"/>
  <c r="I1507" i="11"/>
  <c r="AB65" i="13"/>
  <c r="X119" i="13"/>
  <c r="I1599" i="11"/>
  <c r="AI86" i="13"/>
  <c r="AH70" i="13"/>
  <c r="H10277" i="13"/>
  <c r="F1083" i="11"/>
  <c r="H2493" i="11"/>
  <c r="AB224" i="13"/>
  <c r="AE111" i="13"/>
  <c r="F287" i="11"/>
  <c r="AB87" i="13"/>
  <c r="AV96" i="6"/>
  <c r="H153" i="11"/>
  <c r="I107" i="11"/>
  <c r="H693" i="11"/>
  <c r="AF134" i="7"/>
  <c r="F861" i="11"/>
  <c r="H1364" i="11"/>
  <c r="H2576" i="11"/>
  <c r="BL126" i="6"/>
  <c r="H1338" i="11"/>
  <c r="K1248" i="3"/>
  <c r="K1143" i="3"/>
  <c r="H870" i="11"/>
  <c r="BL49" i="6"/>
  <c r="K593" i="3"/>
  <c r="K450" i="3"/>
  <c r="AG189" i="13"/>
  <c r="H331" i="11"/>
  <c r="G1306" i="11"/>
  <c r="H319" i="11"/>
  <c r="G1744" i="11"/>
  <c r="J2866" i="11"/>
  <c r="AV41" i="7"/>
  <c r="I302" i="11"/>
  <c r="H193" i="11"/>
  <c r="G2277" i="11"/>
  <c r="AI70" i="13"/>
  <c r="H2569" i="11"/>
  <c r="F1692" i="11"/>
  <c r="AE114" i="13" s="1"/>
  <c r="K30" i="3"/>
  <c r="AH211" i="13"/>
  <c r="AA206" i="13"/>
  <c r="I761" i="11"/>
  <c r="G3018" i="11"/>
  <c r="AV153" i="6"/>
  <c r="AA235" i="13"/>
  <c r="G35" i="11"/>
  <c r="G2265" i="11"/>
  <c r="AE118" i="13"/>
  <c r="BL38" i="7"/>
  <c r="AK96" i="13"/>
  <c r="AA209" i="13"/>
  <c r="AD119" i="13"/>
  <c r="I230" i="11"/>
  <c r="F1021" i="11"/>
  <c r="Y98" i="13"/>
  <c r="G407" i="11"/>
  <c r="Y215" i="13"/>
  <c r="G818" i="11"/>
  <c r="G1145" i="11"/>
  <c r="AF150" i="13"/>
  <c r="G801" i="11"/>
  <c r="K1208" i="3"/>
  <c r="AJ197" i="13"/>
  <c r="AK131" i="13"/>
  <c r="H1901" i="11"/>
  <c r="AN162" i="6"/>
  <c r="H771" i="11"/>
  <c r="F567" i="11"/>
  <c r="AF158" i="13"/>
  <c r="AC18" i="13"/>
  <c r="G570" i="11"/>
  <c r="G1535" i="11"/>
  <c r="I2643" i="11"/>
  <c r="F1208" i="11"/>
  <c r="BL80" i="6"/>
  <c r="AI34" i="13"/>
  <c r="H1316" i="11"/>
  <c r="H2757" i="11"/>
  <c r="G1670" i="11"/>
  <c r="J161" i="11"/>
  <c r="G1615" i="11"/>
  <c r="BD61" i="7"/>
  <c r="F973" i="11"/>
  <c r="AF69" i="13" s="1"/>
  <c r="I1663" i="11"/>
  <c r="I58" i="11"/>
  <c r="X144" i="13"/>
  <c r="I1106" i="11"/>
  <c r="AC42" i="13"/>
  <c r="G805" i="11"/>
  <c r="BD117" i="7"/>
  <c r="AN160" i="7"/>
  <c r="X147" i="7"/>
  <c r="Y67" i="13"/>
  <c r="H731" i="11"/>
  <c r="AN117" i="7"/>
  <c r="I2354" i="11"/>
  <c r="G372" i="11"/>
  <c r="Y157" i="13"/>
  <c r="AF68" i="13"/>
  <c r="H670" i="11"/>
  <c r="AJ184" i="13"/>
  <c r="AE136" i="13"/>
  <c r="K494" i="3"/>
  <c r="H63" i="6"/>
  <c r="G1846" i="11"/>
  <c r="G161" i="11"/>
  <c r="F1360" i="11"/>
  <c r="AD136" i="13"/>
  <c r="G1658" i="11"/>
  <c r="AV33" i="7"/>
  <c r="H92" i="7"/>
  <c r="AC63" i="13"/>
  <c r="BL139" i="7"/>
  <c r="F895" i="11"/>
  <c r="AC236" i="13"/>
  <c r="AF39" i="13"/>
  <c r="G872" i="11"/>
  <c r="BL148" i="7"/>
  <c r="X171" i="13"/>
  <c r="P156" i="6"/>
  <c r="AV147" i="7"/>
  <c r="I21" i="11"/>
  <c r="AH145" i="13"/>
  <c r="F52" i="11"/>
  <c r="G419" i="11"/>
  <c r="K1159" i="3"/>
  <c r="I735" i="11"/>
  <c r="F2236" i="11"/>
  <c r="AV76" i="6"/>
  <c r="K127" i="3"/>
  <c r="J1953" i="11"/>
  <c r="H99" i="11"/>
  <c r="AB141" i="13"/>
  <c r="F894" i="11"/>
  <c r="AG64" i="13" s="1"/>
  <c r="AG169" i="13"/>
  <c r="AF142" i="6"/>
  <c r="G1555" i="11"/>
  <c r="I139" i="11"/>
  <c r="G1603" i="11"/>
  <c r="F2026" i="11"/>
  <c r="F670" i="11"/>
  <c r="I473" i="11"/>
  <c r="BL137" i="6"/>
  <c r="AN30" i="6"/>
  <c r="X144" i="7"/>
  <c r="J1935" i="11"/>
  <c r="J2001" i="11"/>
  <c r="AM74" i="13"/>
  <c r="F1254" i="11"/>
  <c r="AE128" i="13"/>
  <c r="K1330" i="3"/>
  <c r="AD18" i="13"/>
  <c r="G1972" i="11"/>
  <c r="AV156" i="7"/>
  <c r="X92" i="13"/>
  <c r="K666" i="3"/>
  <c r="BD14" i="6"/>
  <c r="G2530" i="11"/>
  <c r="AA118" i="13"/>
  <c r="AF10" i="7"/>
  <c r="F319" i="11"/>
  <c r="AV150" i="7"/>
  <c r="AF139" i="7"/>
  <c r="BL27" i="7"/>
  <c r="AH236" i="13"/>
  <c r="F92" i="11"/>
  <c r="AF147" i="13"/>
  <c r="I571" i="11"/>
  <c r="AA181" i="13"/>
  <c r="BL92" i="6"/>
  <c r="G867" i="11"/>
  <c r="Z205" i="13"/>
  <c r="BD130" i="7"/>
  <c r="I891" i="11"/>
  <c r="F204" i="11"/>
  <c r="AC208" i="13"/>
  <c r="F2372" i="11"/>
  <c r="G1345" i="11"/>
  <c r="H9043" i="13"/>
  <c r="AC17" i="13"/>
  <c r="J1999" i="11"/>
  <c r="J1206" i="11"/>
  <c r="AN108" i="6"/>
  <c r="J1860" i="11"/>
  <c r="AI231" i="13"/>
  <c r="X160" i="13"/>
  <c r="X154" i="6"/>
  <c r="F1859" i="11"/>
  <c r="I566" i="11"/>
  <c r="F169" i="11"/>
  <c r="J2043" i="11"/>
  <c r="I317" i="11"/>
  <c r="G1390" i="11"/>
  <c r="K89" i="3"/>
  <c r="F430" i="11"/>
  <c r="I2550" i="11"/>
  <c r="H269" i="11"/>
  <c r="K1293" i="3"/>
  <c r="H1442" i="11"/>
  <c r="Z150" i="13"/>
  <c r="G1270" i="11"/>
  <c r="AD87" i="13"/>
  <c r="AG212" i="13"/>
  <c r="AG174" i="13"/>
  <c r="F1962" i="11"/>
  <c r="I1195" i="11"/>
  <c r="Y155" i="13"/>
  <c r="H31" i="6"/>
  <c r="BL114" i="6"/>
  <c r="G1034" i="11"/>
  <c r="H162" i="7"/>
  <c r="H1929" i="11"/>
  <c r="AK152" i="13"/>
  <c r="Z154" i="13"/>
  <c r="I1293" i="11"/>
  <c r="H377" i="11"/>
  <c r="X114" i="6"/>
  <c r="I222" i="11"/>
  <c r="F425" i="11"/>
  <c r="F1714" i="11"/>
  <c r="X42" i="6"/>
  <c r="F309" i="11"/>
  <c r="AH95" i="13"/>
  <c r="K245" i="3"/>
  <c r="F1513" i="11"/>
  <c r="X177" i="13"/>
  <c r="K363" i="3"/>
  <c r="BL68" i="7"/>
  <c r="G2092" i="11"/>
  <c r="AG98" i="13"/>
  <c r="AF133" i="13"/>
  <c r="G1506" i="11"/>
  <c r="H8433" i="13"/>
  <c r="K742" i="3"/>
  <c r="AA66" i="13"/>
  <c r="J2348" i="11"/>
  <c r="P162" i="6"/>
  <c r="AK245" i="13"/>
  <c r="G553" i="11"/>
  <c r="H7467" i="13"/>
  <c r="H311" i="11"/>
  <c r="I687" i="11"/>
  <c r="AF23" i="7"/>
  <c r="I485" i="11"/>
  <c r="H124" i="6"/>
  <c r="G214" i="11"/>
  <c r="P67" i="6"/>
  <c r="F2425" i="11"/>
  <c r="G1001" i="11"/>
  <c r="H1445" i="11"/>
  <c r="P113" i="6"/>
  <c r="H806" i="11"/>
  <c r="I211" i="11"/>
  <c r="BD75" i="6"/>
  <c r="I250" i="11"/>
  <c r="G564" i="11"/>
  <c r="AF101" i="6"/>
  <c r="AF147" i="7"/>
  <c r="BD119" i="6"/>
  <c r="BD58" i="6"/>
  <c r="H7108" i="13"/>
  <c r="G2462" i="11"/>
  <c r="F393" i="11"/>
  <c r="G2315" i="11"/>
  <c r="H10624" i="13"/>
  <c r="AK167" i="13"/>
  <c r="J1794" i="11"/>
  <c r="H2163" i="11"/>
  <c r="I1223" i="11"/>
  <c r="H4042" i="13"/>
  <c r="AK136" i="13"/>
  <c r="G400" i="11"/>
  <c r="H5378" i="13"/>
  <c r="I517" i="11"/>
  <c r="G1954" i="11"/>
  <c r="K633" i="3"/>
  <c r="G317" i="11"/>
  <c r="AM177" i="13"/>
  <c r="I1099" i="11"/>
  <c r="AV31" i="7"/>
  <c r="BL161" i="6"/>
  <c r="G853" i="11"/>
  <c r="K22" i="3"/>
  <c r="G1642" i="11"/>
  <c r="AK102" i="13"/>
  <c r="G108" i="11"/>
  <c r="F342" i="11"/>
  <c r="AF88" i="6"/>
  <c r="AA124" i="13"/>
  <c r="H1174" i="11"/>
  <c r="I936" i="11"/>
  <c r="F560" i="11"/>
  <c r="K719" i="3"/>
  <c r="AV79" i="7"/>
  <c r="AV53" i="6"/>
  <c r="I1152" i="11"/>
  <c r="H1032" i="11"/>
  <c r="I1105" i="11"/>
  <c r="BL72" i="7"/>
  <c r="AI234" i="13"/>
  <c r="G285" i="11"/>
  <c r="X109" i="7"/>
  <c r="AB38" i="13"/>
  <c r="K265" i="3"/>
  <c r="G1047" i="11"/>
  <c r="I2466" i="11"/>
  <c r="I888" i="11"/>
  <c r="F435" i="11"/>
  <c r="AK230" i="13"/>
  <c r="BL20" i="6"/>
  <c r="H938" i="11"/>
  <c r="K59" i="3"/>
  <c r="Y80" i="13"/>
  <c r="F525" i="11"/>
  <c r="H3635" i="13"/>
  <c r="K807" i="3"/>
  <c r="AH129" i="13"/>
  <c r="AG181" i="13"/>
  <c r="AB84" i="13"/>
  <c r="AV144" i="6"/>
  <c r="I1107" i="11"/>
  <c r="AF185" i="13"/>
  <c r="H236" i="11"/>
  <c r="AN62" i="6"/>
  <c r="F1505" i="11"/>
  <c r="K506" i="3"/>
  <c r="H59" i="7"/>
  <c r="AA144" i="13"/>
  <c r="AL80" i="13"/>
  <c r="H198" i="11"/>
  <c r="AB256" i="13"/>
  <c r="AF109" i="7"/>
  <c r="AI120" i="13"/>
  <c r="K1380" i="3"/>
  <c r="AA44" i="13"/>
  <c r="G29" i="11"/>
  <c r="AF85" i="7"/>
  <c r="AJ235" i="13"/>
  <c r="AF82" i="7"/>
  <c r="AV128" i="7"/>
  <c r="K348" i="3"/>
  <c r="F2576" i="11"/>
  <c r="AF135" i="6"/>
  <c r="AN48" i="6"/>
  <c r="AF35" i="7"/>
  <c r="AF20" i="6"/>
  <c r="I1025" i="11"/>
  <c r="AE184" i="13"/>
  <c r="J2035" i="11"/>
  <c r="I1297" i="11"/>
  <c r="H11795" i="13"/>
  <c r="P59" i="7"/>
  <c r="P95" i="7"/>
  <c r="K170" i="3"/>
  <c r="G1122" i="11"/>
  <c r="AA204" i="13"/>
  <c r="AG209" i="13"/>
  <c r="BL32" i="7"/>
  <c r="H280" i="13"/>
  <c r="F2064" i="11"/>
  <c r="AN45" i="7"/>
  <c r="K725" i="3"/>
  <c r="H705" i="11"/>
  <c r="I1117" i="11"/>
  <c r="AJ218" i="13"/>
  <c r="F856" i="11"/>
  <c r="I1377" i="11"/>
  <c r="Z120" i="13"/>
  <c r="P123" i="7"/>
  <c r="X70" i="13"/>
  <c r="AB131" i="13"/>
  <c r="AD104" i="13"/>
  <c r="G908" i="11"/>
  <c r="I1358" i="11"/>
  <c r="K564" i="3"/>
  <c r="G390" i="11"/>
  <c r="AK76" i="13"/>
  <c r="I3253" i="11"/>
  <c r="G167" i="11"/>
  <c r="K409" i="3"/>
  <c r="G364" i="11"/>
  <c r="G511" i="11"/>
  <c r="G1511" i="11"/>
  <c r="AM86" i="13"/>
  <c r="AI130" i="13"/>
  <c r="G2294" i="11"/>
  <c r="I1531" i="11"/>
  <c r="H2193" i="11"/>
  <c r="H143" i="7"/>
  <c r="AE122" i="13"/>
  <c r="AE137" i="13"/>
  <c r="G964" i="11"/>
  <c r="P40" i="7"/>
  <c r="AA146" i="13"/>
  <c r="AC174" i="13"/>
  <c r="AN43" i="6"/>
  <c r="K654" i="3"/>
  <c r="H1825" i="11"/>
  <c r="P57" i="6"/>
  <c r="G778" i="11"/>
  <c r="K186" i="3"/>
  <c r="K819" i="3"/>
  <c r="X229" i="13"/>
  <c r="H89" i="11"/>
  <c r="AH104" i="13"/>
  <c r="F1581" i="11"/>
  <c r="Y184" i="13"/>
  <c r="H6999" i="13"/>
  <c r="X166" i="13"/>
  <c r="H8133" i="13"/>
  <c r="F218" i="11"/>
  <c r="P50" i="7"/>
  <c r="K975" i="3"/>
  <c r="I12" i="11"/>
  <c r="F211" i="11"/>
  <c r="I483" i="11"/>
  <c r="BL16" i="6"/>
  <c r="G2109" i="11"/>
  <c r="AL189" i="13"/>
  <c r="H109" i="6"/>
  <c r="G577" i="11"/>
  <c r="H1529" i="11"/>
  <c r="J3833" i="11"/>
  <c r="H2942" i="11"/>
  <c r="K785" i="3"/>
  <c r="H639" i="11"/>
  <c r="AJ255" i="13"/>
  <c r="F953" i="11"/>
  <c r="AB68" i="13" s="1"/>
  <c r="H3306" i="11"/>
  <c r="AA157" i="13"/>
  <c r="AC152" i="13"/>
  <c r="AK77" i="13"/>
  <c r="H759" i="11"/>
  <c r="AF133" i="6"/>
  <c r="G1365" i="11"/>
  <c r="H354" i="11"/>
  <c r="H1378" i="11"/>
  <c r="AN23" i="7"/>
  <c r="Z18" i="13"/>
  <c r="P165" i="7"/>
  <c r="G1077" i="11"/>
  <c r="AK212" i="13"/>
  <c r="AL141" i="13"/>
  <c r="BL127" i="6"/>
  <c r="F868" i="11"/>
  <c r="H11548" i="13"/>
  <c r="I619" i="11"/>
  <c r="G753" i="11"/>
  <c r="I141" i="11"/>
  <c r="K1316" i="3"/>
  <c r="K1403" i="3"/>
  <c r="Y179" i="13"/>
  <c r="P11" i="7"/>
  <c r="K240" i="3"/>
  <c r="I1026" i="11"/>
  <c r="H116" i="11"/>
  <c r="K1137" i="3"/>
  <c r="K716" i="3"/>
  <c r="G2413" i="11"/>
  <c r="G831" i="11"/>
  <c r="AE200" i="13"/>
  <c r="H111" i="11"/>
  <c r="AH170" i="13"/>
  <c r="F817" i="11"/>
  <c r="H1151" i="11"/>
  <c r="AL253" i="13"/>
  <c r="AB148" i="13"/>
  <c r="AD63" i="13"/>
  <c r="G518" i="11"/>
  <c r="G1172" i="11"/>
  <c r="H62" i="7"/>
  <c r="AH42" i="13"/>
  <c r="H1704" i="13" s="1"/>
  <c r="H2343" i="11"/>
  <c r="G420" i="11"/>
  <c r="AA154" i="13"/>
  <c r="I826" i="11"/>
  <c r="H202" i="11"/>
  <c r="I580" i="11"/>
  <c r="H6085" i="13"/>
  <c r="AF119" i="6"/>
  <c r="G1680" i="11"/>
  <c r="AJ3" i="13"/>
  <c r="I2002" i="11"/>
  <c r="X195" i="13"/>
  <c r="BD86" i="7"/>
  <c r="AL68" i="13"/>
  <c r="H3034" i="13" s="1"/>
  <c r="G994" i="11"/>
  <c r="F1080" i="11"/>
  <c r="AG243" i="13"/>
  <c r="BD53" i="7"/>
  <c r="F2046" i="11"/>
  <c r="G3266" i="11"/>
  <c r="AM126" i="13"/>
  <c r="AD15" i="13"/>
  <c r="AM144" i="13"/>
  <c r="H380" i="11"/>
  <c r="H335" i="11"/>
  <c r="I2918" i="11"/>
  <c r="AN21" i="6"/>
  <c r="AB258" i="13"/>
  <c r="H2038" i="11"/>
  <c r="K993" i="3"/>
  <c r="F1636" i="11"/>
  <c r="AC90" i="13"/>
  <c r="F40" i="11"/>
  <c r="AG175" i="13"/>
  <c r="X131" i="6"/>
  <c r="F331" i="11"/>
  <c r="G1240" i="11"/>
  <c r="G627" i="11"/>
  <c r="I794" i="11"/>
  <c r="AF245" i="13"/>
  <c r="H1600" i="11"/>
  <c r="H62" i="6"/>
  <c r="AM39" i="13"/>
  <c r="H1556" i="13" s="1"/>
  <c r="BL161" i="7"/>
  <c r="K1024" i="3"/>
  <c r="I1012" i="11"/>
  <c r="G2390" i="11"/>
  <c r="H677" i="11"/>
  <c r="H1781" i="11"/>
  <c r="AD173" i="13"/>
  <c r="Z183" i="13"/>
  <c r="F706" i="11"/>
  <c r="AF159" i="7"/>
  <c r="G2191" i="11"/>
  <c r="AG211" i="13"/>
  <c r="H10322" i="13" s="1"/>
  <c r="AJ123" i="13"/>
  <c r="AN128" i="7"/>
  <c r="J1566" i="11" s="1"/>
  <c r="H147" i="6"/>
  <c r="AN66" i="6"/>
  <c r="AF114" i="6"/>
  <c r="G2841" i="11"/>
  <c r="X119" i="6"/>
  <c r="H1038" i="11"/>
  <c r="AF163" i="7"/>
  <c r="AC109" i="13"/>
  <c r="I872" i="11"/>
  <c r="AB77" i="13"/>
  <c r="J1955" i="11"/>
  <c r="F2939" i="11"/>
  <c r="K1218" i="3"/>
  <c r="I924" i="11"/>
  <c r="I856" i="11"/>
  <c r="G1732" i="11"/>
  <c r="H8324" i="13"/>
  <c r="H834" i="11"/>
  <c r="F1181" i="11"/>
  <c r="F1201" i="11"/>
  <c r="K1323" i="3"/>
  <c r="H683" i="11"/>
  <c r="K1280" i="3"/>
  <c r="AV160" i="6"/>
  <c r="G2578" i="11"/>
  <c r="K377" i="3"/>
  <c r="AC21" i="13"/>
  <c r="G2717" i="11"/>
  <c r="G313" i="11"/>
  <c r="H270" i="11"/>
  <c r="AI184" i="13"/>
  <c r="F1089" i="11"/>
  <c r="G1539" i="11"/>
  <c r="AN166" i="7"/>
  <c r="G1255" i="11"/>
  <c r="I934" i="11"/>
  <c r="I166" i="11"/>
  <c r="I723" i="11"/>
  <c r="H449" i="11"/>
  <c r="H163" i="7"/>
  <c r="K278" i="3"/>
  <c r="K1428" i="3"/>
  <c r="F1206" i="11"/>
  <c r="BD28" i="6"/>
  <c r="AD168" i="13"/>
  <c r="F782" i="11"/>
  <c r="F2273" i="11"/>
  <c r="I1037" i="11"/>
  <c r="K1030" i="3"/>
  <c r="AF128" i="7"/>
  <c r="BD19" i="7"/>
  <c r="AE201" i="13"/>
  <c r="H48" i="11"/>
  <c r="I843" i="11"/>
  <c r="H833" i="11"/>
  <c r="AM84" i="13"/>
  <c r="AD114" i="13"/>
  <c r="AA212" i="13"/>
  <c r="AE32" i="13"/>
  <c r="AV86" i="7"/>
  <c r="F1645" i="11"/>
  <c r="G203" i="11"/>
  <c r="H1979" i="11"/>
  <c r="H9039" i="13"/>
  <c r="H1800" i="11"/>
  <c r="AI180" i="13"/>
  <c r="H629" i="11"/>
  <c r="G1298" i="11"/>
  <c r="X120" i="13"/>
  <c r="F44" i="11"/>
  <c r="P127" i="7"/>
  <c r="AV23" i="6"/>
  <c r="AH71" i="13"/>
  <c r="X150" i="7"/>
  <c r="G116" i="11"/>
  <c r="I1164" i="11"/>
  <c r="AN116" i="6"/>
  <c r="I1396" i="11"/>
  <c r="AB121" i="13"/>
  <c r="AL235" i="13"/>
  <c r="AF213" i="13"/>
  <c r="J2941" i="11"/>
  <c r="F272" i="11"/>
  <c r="AE250" i="13"/>
  <c r="H2136" i="11"/>
  <c r="X161" i="6"/>
  <c r="X14" i="6"/>
  <c r="AB21" i="13"/>
  <c r="H627" i="13" s="1"/>
  <c r="G739" i="11"/>
  <c r="I1622" i="11"/>
  <c r="X93" i="6"/>
  <c r="Z53" i="13"/>
  <c r="J759" i="11"/>
  <c r="G813" i="11"/>
  <c r="I1442" i="11"/>
  <c r="AF232" i="13"/>
  <c r="AA223" i="13"/>
  <c r="AC189" i="13"/>
  <c r="F357" i="11"/>
  <c r="F1005" i="11"/>
  <c r="K1300" i="3"/>
  <c r="H2516" i="13"/>
  <c r="BD91" i="6"/>
  <c r="K505" i="3"/>
  <c r="BD69" i="6"/>
  <c r="J1817" i="11"/>
  <c r="H9001" i="13"/>
  <c r="AF30" i="7"/>
  <c r="K420" i="3"/>
  <c r="H8022" i="13"/>
  <c r="AG17" i="13"/>
  <c r="AI143" i="13"/>
  <c r="BD82" i="6"/>
  <c r="Z63" i="13"/>
  <c r="I294" i="11"/>
  <c r="I975" i="11"/>
  <c r="AI38" i="13"/>
  <c r="H78" i="11"/>
  <c r="BL59" i="6"/>
  <c r="AA241" i="13"/>
  <c r="J37" i="11"/>
  <c r="X178" i="13"/>
  <c r="H20" i="6"/>
  <c r="AN15" i="7"/>
  <c r="P130" i="6"/>
  <c r="AC87" i="13"/>
  <c r="X245" i="13"/>
  <c r="AF147" i="6"/>
  <c r="AG121" i="13"/>
  <c r="AF52" i="13"/>
  <c r="I83" i="11"/>
  <c r="X145" i="6"/>
  <c r="H120" i="11"/>
  <c r="G952" i="11"/>
  <c r="H80" i="6"/>
  <c r="AL232" i="13"/>
  <c r="I458" i="11"/>
  <c r="AB127" i="13"/>
  <c r="G529" i="11"/>
  <c r="H3994" i="13"/>
  <c r="I121" i="11"/>
  <c r="AI141" i="13"/>
  <c r="AN40" i="6"/>
  <c r="AJ180" i="13"/>
  <c r="G933" i="11"/>
  <c r="J1713" i="11"/>
  <c r="H7255" i="13"/>
  <c r="AB235" i="13"/>
  <c r="I1208" i="11"/>
  <c r="BD114" i="7"/>
  <c r="J3665" i="11"/>
  <c r="H2417" i="13"/>
  <c r="I240" i="11"/>
  <c r="I1050" i="11"/>
  <c r="G1862" i="11"/>
  <c r="H101" i="7"/>
  <c r="H8633" i="13"/>
  <c r="AF48" i="13"/>
  <c r="H360" i="11"/>
  <c r="I598" i="11"/>
  <c r="V27" i="12"/>
  <c r="H151" i="6"/>
  <c r="H576" i="13"/>
  <c r="K640" i="3"/>
  <c r="AN21" i="7"/>
  <c r="G1606" i="11"/>
  <c r="I741" i="11"/>
  <c r="I2074" i="11"/>
  <c r="K366" i="3"/>
  <c r="AJ247" i="13"/>
  <c r="H12264" i="13"/>
  <c r="G1209" i="11"/>
  <c r="H744" i="11"/>
  <c r="AH187" i="13"/>
  <c r="AV29" i="6"/>
  <c r="F445" i="11"/>
  <c r="G62" i="11"/>
  <c r="AA31" i="13"/>
  <c r="H1042" i="11"/>
  <c r="Y176" i="13"/>
  <c r="AH171" i="13"/>
  <c r="G2011" i="11"/>
  <c r="G1126" i="11"/>
  <c r="H529" i="11"/>
  <c r="G1796" i="11"/>
  <c r="H7774" i="13"/>
  <c r="AC135" i="13"/>
  <c r="F301" i="11"/>
  <c r="G154" i="11"/>
  <c r="H7513" i="13"/>
  <c r="I1410" i="11"/>
  <c r="K435" i="3"/>
  <c r="J508" i="11"/>
  <c r="G1353" i="11"/>
  <c r="F1465" i="11"/>
  <c r="AI225" i="13"/>
  <c r="X19" i="7"/>
  <c r="AJ172" i="13"/>
  <c r="AH257" i="13"/>
  <c r="H11144" i="13"/>
  <c r="BL103" i="6"/>
  <c r="BD45" i="7"/>
  <c r="BL94" i="7"/>
  <c r="K121" i="3"/>
  <c r="K390" i="3"/>
  <c r="AV88" i="6"/>
  <c r="H156" i="6"/>
  <c r="AC229" i="13"/>
  <c r="K431" i="3"/>
  <c r="H125" i="11"/>
  <c r="H7461" i="13"/>
  <c r="G242" i="11"/>
  <c r="F822" i="11"/>
  <c r="H686" i="11"/>
  <c r="G1595" i="11"/>
  <c r="I816" i="11"/>
  <c r="H1262" i="11"/>
  <c r="BL34" i="6"/>
  <c r="BL37" i="6"/>
  <c r="I181" i="11"/>
  <c r="J489" i="11"/>
  <c r="I319" i="11"/>
  <c r="J44" i="11"/>
  <c r="AN129" i="6"/>
  <c r="AG185" i="13"/>
  <c r="I1871" i="11"/>
  <c r="K223" i="3"/>
  <c r="BL166" i="6"/>
  <c r="F919" i="11"/>
  <c r="AI68" i="13"/>
  <c r="K1011" i="3"/>
  <c r="AI195" i="13"/>
  <c r="J851" i="11"/>
  <c r="AB173" i="13"/>
  <c r="AL117" i="13"/>
  <c r="K1131" i="3"/>
  <c r="F669" i="11"/>
  <c r="X201" i="13"/>
  <c r="X90" i="7"/>
  <c r="H1528" i="11"/>
  <c r="BL7" i="7"/>
  <c r="H20" i="7"/>
  <c r="H117" i="7"/>
  <c r="G580" i="11"/>
  <c r="G3218" i="11"/>
  <c r="F1180" i="11"/>
  <c r="K817" i="3"/>
  <c r="P92" i="6"/>
  <c r="J950" i="11"/>
  <c r="K1022" i="3"/>
  <c r="P57" i="7"/>
  <c r="G834" i="11"/>
  <c r="H9753" i="13"/>
  <c r="AF124" i="7"/>
  <c r="H10732" i="13"/>
  <c r="AF161" i="6"/>
  <c r="H136" i="11"/>
  <c r="AC248" i="13"/>
  <c r="H48" i="6"/>
  <c r="P39" i="6"/>
  <c r="G1498" i="11"/>
  <c r="I2832" i="11"/>
  <c r="AM240" i="13"/>
  <c r="AJ161" i="13"/>
  <c r="X186" i="13"/>
  <c r="F2534" i="11"/>
  <c r="K550" i="3"/>
  <c r="AI210" i="13"/>
  <c r="H703" i="11"/>
  <c r="AL130" i="13"/>
  <c r="H12150" i="13"/>
  <c r="K1313" i="3"/>
  <c r="G1473" i="11"/>
  <c r="I3303" i="11"/>
  <c r="AJ151" i="13"/>
  <c r="K406" i="3"/>
  <c r="H2565" i="11"/>
  <c r="F705" i="11"/>
  <c r="X67" i="6"/>
  <c r="P78" i="7"/>
  <c r="P47" i="7"/>
  <c r="H1598" i="11"/>
  <c r="AH162" i="13"/>
  <c r="G809" i="11"/>
  <c r="AL25" i="13"/>
  <c r="AN142" i="6"/>
  <c r="G2275" i="11"/>
  <c r="K1134" i="3"/>
  <c r="H140" i="6"/>
  <c r="K970" i="3"/>
  <c r="AK47" i="13"/>
  <c r="BD65" i="7"/>
  <c r="J2386" i="11"/>
  <c r="F941" i="11"/>
  <c r="AD86" i="13"/>
  <c r="AC54" i="13"/>
  <c r="K625" i="3"/>
  <c r="AE138" i="13"/>
  <c r="AJ93" i="13"/>
  <c r="F2088" i="11"/>
  <c r="AI189" i="13"/>
  <c r="I111" i="11"/>
  <c r="G1359" i="11"/>
  <c r="I1474" i="11"/>
  <c r="H10375" i="13"/>
  <c r="AK67" i="13"/>
  <c r="K250" i="3"/>
  <c r="F2592" i="11"/>
  <c r="G347" i="11"/>
  <c r="I3238" i="11"/>
  <c r="AV162" i="6"/>
  <c r="I770" i="11"/>
  <c r="H167" i="11"/>
  <c r="P81" i="6"/>
  <c r="I3576" i="11"/>
  <c r="F1735" i="11"/>
  <c r="K829" i="3"/>
  <c r="I1120" i="11"/>
  <c r="K472" i="3"/>
  <c r="BL75" i="6"/>
  <c r="AG18" i="13"/>
  <c r="AH229" i="13"/>
  <c r="F119" i="11"/>
  <c r="F96" i="11"/>
  <c r="H17" i="11"/>
  <c r="G836" i="11"/>
  <c r="F537" i="11"/>
  <c r="H1553" i="11"/>
  <c r="F1682" i="11"/>
  <c r="AL66" i="13"/>
  <c r="AN17" i="7"/>
  <c r="H11804" i="13"/>
  <c r="H22" i="6"/>
  <c r="Y10" i="13"/>
  <c r="K1063" i="3"/>
  <c r="H1608" i="11"/>
  <c r="K626" i="3"/>
  <c r="AK246" i="13"/>
  <c r="G193" i="11"/>
  <c r="AF110" i="13"/>
  <c r="AF118" i="7"/>
  <c r="AC154" i="13"/>
  <c r="H8688" i="13"/>
  <c r="AB237" i="13"/>
  <c r="F662" i="11"/>
  <c r="AF61" i="6"/>
  <c r="I1093" i="11"/>
  <c r="H8180" i="13"/>
  <c r="H2874" i="13"/>
  <c r="AN24" i="7"/>
  <c r="F270" i="11"/>
  <c r="H4807" i="13"/>
  <c r="AA200" i="13"/>
  <c r="H152" i="11"/>
  <c r="X175" i="13"/>
  <c r="I984" i="11"/>
  <c r="AI226" i="13"/>
  <c r="AC88" i="13"/>
  <c r="P56" i="6"/>
  <c r="K463" i="3"/>
  <c r="I351" i="11"/>
  <c r="Y114" i="13"/>
  <c r="X62" i="13"/>
  <c r="X119" i="7"/>
  <c r="BL137" i="7"/>
  <c r="H6443" i="13"/>
  <c r="F438" i="11"/>
  <c r="AH239" i="13"/>
  <c r="BL151" i="6"/>
  <c r="H668" i="11"/>
  <c r="I238" i="11"/>
  <c r="AC247" i="13"/>
  <c r="H2663" i="13"/>
  <c r="H86" i="7"/>
  <c r="H35" i="6"/>
  <c r="X183" i="13"/>
  <c r="F661" i="11"/>
  <c r="AG210" i="13"/>
  <c r="AD214" i="13"/>
  <c r="G1237" i="11"/>
  <c r="H5941" i="13"/>
  <c r="H662" i="11"/>
  <c r="I618" i="11"/>
  <c r="I1183" i="11"/>
  <c r="X48" i="7"/>
  <c r="AD193" i="13"/>
  <c r="G1620" i="11"/>
  <c r="BD102" i="6"/>
  <c r="K596" i="3"/>
  <c r="G1655" i="11"/>
  <c r="I268" i="11"/>
  <c r="X97" i="6"/>
  <c r="G302" i="11"/>
  <c r="G798" i="11"/>
  <c r="H256" i="11"/>
  <c r="G1675" i="11"/>
  <c r="AF11" i="7"/>
  <c r="H12509" i="13"/>
  <c r="AL168" i="13"/>
  <c r="H8134" i="13" s="1"/>
  <c r="P72" i="7"/>
  <c r="G970" i="11"/>
  <c r="AI27" i="13"/>
  <c r="F604" i="11"/>
  <c r="BL138" i="7"/>
  <c r="AN112" i="6"/>
  <c r="K1396" i="3"/>
  <c r="AT3" i="13"/>
  <c r="G210" i="11"/>
  <c r="I1373" i="11"/>
  <c r="K1223" i="3"/>
  <c r="AV68" i="7"/>
  <c r="H1661" i="11"/>
  <c r="BL115" i="6"/>
  <c r="H664" i="11"/>
  <c r="H9356" i="13"/>
  <c r="Z141" i="13"/>
  <c r="K660" i="3"/>
  <c r="K403" i="3"/>
  <c r="AL237" i="13"/>
  <c r="H745" i="11"/>
  <c r="G1121" i="11"/>
  <c r="H1936" i="11"/>
  <c r="G1550" i="11"/>
  <c r="H1518" i="11"/>
  <c r="H728" i="11"/>
  <c r="K1311" i="3"/>
  <c r="F592" i="11"/>
  <c r="AI45" i="13" s="1"/>
  <c r="AV108" i="6"/>
  <c r="G899" i="11"/>
  <c r="K575" i="3"/>
  <c r="AI192" i="13"/>
  <c r="G1104" i="11"/>
  <c r="I2013" i="11"/>
  <c r="AJ144" i="13"/>
  <c r="AG38" i="13"/>
  <c r="BD43" i="6"/>
  <c r="G645" i="11"/>
  <c r="F333" i="11"/>
  <c r="Y250" i="13"/>
  <c r="K962" i="3"/>
  <c r="AC251" i="13"/>
  <c r="AM245" i="13"/>
  <c r="AA105" i="13"/>
  <c r="H158" i="11"/>
  <c r="AC201" i="13"/>
  <c r="AB106" i="13"/>
  <c r="G1310" i="11"/>
  <c r="AF84" i="7"/>
  <c r="AE188" i="13"/>
  <c r="BD146" i="6"/>
  <c r="G948" i="11"/>
  <c r="K308" i="3"/>
  <c r="X101" i="7"/>
  <c r="AV63" i="7"/>
  <c r="H166" i="6"/>
  <c r="AI213" i="13"/>
  <c r="H1840" i="11"/>
  <c r="I384" i="11"/>
  <c r="H273" i="11"/>
  <c r="F217" i="11"/>
  <c r="H2022" i="11"/>
  <c r="AF20" i="7"/>
  <c r="G1855" i="11"/>
  <c r="K859" i="3"/>
  <c r="Y69" i="13"/>
  <c r="G472" i="11"/>
  <c r="F1605" i="11"/>
  <c r="G2949" i="11"/>
  <c r="AH76" i="13"/>
  <c r="G226" i="11"/>
  <c r="H144" i="11"/>
  <c r="F467" i="11"/>
  <c r="G1295" i="11"/>
  <c r="BL29" i="6"/>
  <c r="AI203" i="13"/>
  <c r="AB43" i="13"/>
  <c r="AA20" i="13"/>
  <c r="AL110" i="13"/>
  <c r="I1285" i="11"/>
  <c r="G2977" i="11"/>
  <c r="K166" i="3"/>
  <c r="BD156" i="7"/>
  <c r="G2801" i="11"/>
  <c r="AG238" i="13"/>
  <c r="H373" i="11"/>
  <c r="G332" i="11"/>
  <c r="AL252" i="13"/>
  <c r="G157" i="11"/>
  <c r="G181" i="11"/>
  <c r="G2769" i="11"/>
  <c r="Z85" i="13"/>
  <c r="Y242" i="13"/>
  <c r="H458" i="11"/>
  <c r="I1155" i="11"/>
  <c r="AF21" i="13"/>
  <c r="G459" i="11"/>
  <c r="X60" i="6"/>
  <c r="AI89" i="13"/>
  <c r="AB178" i="13"/>
  <c r="K588" i="3"/>
  <c r="I1671" i="11"/>
  <c r="J1045" i="11"/>
  <c r="AD156" i="13"/>
  <c r="K1043" i="3"/>
  <c r="BD28" i="7"/>
  <c r="F407" i="11"/>
  <c r="H473" i="11"/>
  <c r="AB243" i="13"/>
  <c r="J966" i="11"/>
  <c r="AJ156" i="13"/>
  <c r="P142" i="7"/>
  <c r="F2464" i="11"/>
  <c r="G1707" i="11"/>
  <c r="F746" i="11"/>
  <c r="I1832" i="11"/>
  <c r="K469" i="3"/>
  <c r="K510" i="3"/>
  <c r="AD10" i="13"/>
  <c r="AE38" i="13"/>
  <c r="F149" i="11"/>
  <c r="AI148" i="13"/>
  <c r="H1086" i="11"/>
  <c r="P120" i="6"/>
  <c r="H542" i="11"/>
  <c r="K1096" i="3"/>
  <c r="Y235" i="13"/>
  <c r="X94" i="6"/>
  <c r="H209" i="11"/>
  <c r="K300" i="3"/>
  <c r="F383" i="11"/>
  <c r="I191" i="11"/>
  <c r="BD21" i="6"/>
  <c r="H9864" i="13"/>
  <c r="K1377" i="3"/>
  <c r="H1721" i="11"/>
  <c r="I717" i="11"/>
  <c r="AV52" i="6"/>
  <c r="G738" i="11"/>
  <c r="G229" i="11"/>
  <c r="H22" i="7"/>
  <c r="K638" i="3"/>
  <c r="AC139" i="13"/>
  <c r="AD125" i="13"/>
  <c r="I660" i="11"/>
  <c r="H1373" i="11"/>
  <c r="K172" i="3"/>
  <c r="Z33" i="13"/>
  <c r="G1890" i="11"/>
  <c r="I30" i="11"/>
  <c r="I344" i="11"/>
  <c r="BL116" i="6"/>
  <c r="H9862" i="13"/>
  <c r="AM251" i="13"/>
  <c r="F2782" i="11"/>
  <c r="H10262" i="13"/>
  <c r="AF71" i="6"/>
  <c r="I1299" i="11"/>
  <c r="F375" i="11"/>
  <c r="Z32" i="13" s="1"/>
  <c r="K652" i="3"/>
  <c r="J1894" i="11"/>
  <c r="I1636" i="11"/>
  <c r="G1666" i="11"/>
  <c r="H1245" i="11"/>
  <c r="G2150" i="11"/>
  <c r="F1768" i="11"/>
  <c r="AA119" i="13" s="1"/>
  <c r="K158" i="3"/>
  <c r="H7163" i="13"/>
  <c r="AM211" i="13"/>
  <c r="H10328" i="13" s="1"/>
  <c r="I575" i="11"/>
  <c r="I1316" i="11"/>
  <c r="H7" i="11"/>
  <c r="AJ160" i="13"/>
  <c r="AL220" i="13"/>
  <c r="AD84" i="13"/>
  <c r="G2037" i="11"/>
  <c r="BL60" i="6"/>
  <c r="AJ217" i="13"/>
  <c r="K1198" i="3"/>
  <c r="AA196" i="13"/>
  <c r="G1491" i="11"/>
  <c r="AD251" i="13"/>
  <c r="Y57" i="12"/>
  <c r="I1503" i="11"/>
  <c r="AJ205" i="13"/>
  <c r="I2347" i="11"/>
  <c r="AH175" i="13"/>
  <c r="H1199" i="11"/>
  <c r="I1735" i="11"/>
  <c r="AJ85" i="13"/>
  <c r="H127" i="6"/>
  <c r="AF235" i="13"/>
  <c r="K446" i="3"/>
  <c r="F1642" i="11"/>
  <c r="K987" i="3"/>
  <c r="P85" i="6"/>
  <c r="K1084" i="3"/>
  <c r="H221" i="11"/>
  <c r="G1256" i="11"/>
  <c r="AA161" i="13"/>
  <c r="G1200" i="11"/>
  <c r="G2923" i="11"/>
  <c r="H1754" i="11"/>
  <c r="P150" i="6"/>
  <c r="J468" i="11" s="1"/>
  <c r="H652" i="11"/>
  <c r="J2562" i="11"/>
  <c r="AE237" i="13"/>
  <c r="K358" i="3"/>
  <c r="G1211" i="11"/>
  <c r="X58" i="6"/>
  <c r="J696" i="11" s="1"/>
  <c r="H365" i="11"/>
  <c r="I127" i="11"/>
  <c r="F3329" i="11"/>
  <c r="I372" i="11"/>
  <c r="AC215" i="13"/>
  <c r="G102" i="11"/>
  <c r="AN160" i="6"/>
  <c r="I904" i="11"/>
  <c r="BL108" i="7"/>
  <c r="P103" i="6"/>
  <c r="J421" i="11" s="1"/>
  <c r="H1484" i="11"/>
  <c r="H578" i="11"/>
  <c r="H89" i="6"/>
  <c r="I901" i="11"/>
  <c r="K486" i="3"/>
  <c r="AK235" i="13"/>
  <c r="AG30" i="13"/>
  <c r="I2130" i="11"/>
  <c r="I1376" i="11"/>
  <c r="J1603" i="11"/>
  <c r="P15" i="7"/>
  <c r="AI40" i="13"/>
  <c r="J1196" i="11"/>
  <c r="K8" i="3"/>
  <c r="H2047" i="11"/>
  <c r="H78" i="7"/>
  <c r="AB241" i="13"/>
  <c r="AJ238" i="13"/>
  <c r="H11702" i="13" s="1"/>
  <c r="P71" i="7"/>
  <c r="G479" i="11"/>
  <c r="I1827" i="11"/>
  <c r="AE132" i="13"/>
  <c r="AG150" i="13"/>
  <c r="H653" i="11"/>
  <c r="K197" i="3"/>
  <c r="AM89" i="13"/>
  <c r="G2511" i="11"/>
  <c r="G1589" i="11"/>
  <c r="H11345" i="13"/>
  <c r="K1202" i="3"/>
  <c r="H32" i="6"/>
  <c r="H398" i="11"/>
  <c r="H590" i="11"/>
  <c r="AA83" i="13"/>
  <c r="H121" i="7"/>
  <c r="AK119" i="13"/>
  <c r="AG149" i="13"/>
  <c r="K1435" i="3"/>
  <c r="X77" i="7"/>
  <c r="AK206" i="13"/>
  <c r="G452" i="11"/>
  <c r="AK248" i="13"/>
  <c r="AE24" i="13"/>
  <c r="G1522" i="11"/>
  <c r="AF25" i="7"/>
  <c r="AN97" i="6"/>
  <c r="H1106" i="11"/>
  <c r="I802" i="11"/>
  <c r="I1303" i="11"/>
  <c r="AM207" i="13"/>
  <c r="H5990" i="13"/>
  <c r="I1384" i="11"/>
  <c r="G127" i="11"/>
  <c r="G176" i="11"/>
  <c r="AL112" i="13"/>
  <c r="H11134" i="13"/>
  <c r="G275" i="11"/>
  <c r="H580" i="11"/>
  <c r="BL103" i="7"/>
  <c r="F3157" i="11"/>
  <c r="X206" i="13" s="1"/>
  <c r="H778" i="11"/>
  <c r="H1425" i="11"/>
  <c r="F797" i="11"/>
  <c r="Z226" i="13"/>
  <c r="K34" i="3"/>
  <c r="Y154" i="13"/>
  <c r="H12208" i="13"/>
  <c r="K83" i="3"/>
  <c r="K258" i="3"/>
  <c r="G1475" i="11"/>
  <c r="K542" i="3"/>
  <c r="G184" i="11"/>
  <c r="G110" i="11"/>
  <c r="F509" i="11"/>
  <c r="I547" i="11"/>
  <c r="H74" i="7"/>
  <c r="H890" i="11"/>
  <c r="AI127" i="13"/>
  <c r="BL160" i="7"/>
  <c r="I345" i="11"/>
  <c r="BD158" i="7"/>
  <c r="AM135" i="13"/>
  <c r="I960" i="11"/>
  <c r="J2463" i="11"/>
  <c r="F337" i="11"/>
  <c r="AN126" i="7"/>
  <c r="I2380" i="11"/>
  <c r="AF11" i="13"/>
  <c r="K1019" i="3"/>
  <c r="AL234" i="13"/>
  <c r="H99" i="7"/>
  <c r="P85" i="7"/>
  <c r="K1036" i="3"/>
  <c r="J2439" i="11"/>
  <c r="K889" i="3"/>
  <c r="Z251" i="13"/>
  <c r="AK63" i="13"/>
  <c r="AD132" i="13"/>
  <c r="F1608" i="11"/>
  <c r="X30" i="6"/>
  <c r="F3859" i="11"/>
  <c r="AB204" i="13"/>
  <c r="AF252" i="13"/>
  <c r="H12665" i="13"/>
  <c r="F616" i="11"/>
  <c r="G1758" i="11"/>
  <c r="AL33" i="13"/>
  <c r="I919" i="11"/>
  <c r="I911" i="11"/>
  <c r="K763" i="3"/>
  <c r="AG207" i="13"/>
  <c r="G1366" i="11"/>
  <c r="AM166" i="13"/>
  <c r="F285" i="11"/>
  <c r="I1684" i="11"/>
  <c r="I383" i="11"/>
  <c r="P130" i="7"/>
  <c r="K639" i="3"/>
  <c r="I2165" i="11"/>
  <c r="I1407" i="11"/>
  <c r="G686" i="11"/>
  <c r="H739" i="11"/>
  <c r="K516" i="3"/>
  <c r="K628" i="3"/>
  <c r="AF123" i="7"/>
  <c r="F148" i="11"/>
  <c r="K367" i="3"/>
  <c r="G1120" i="11"/>
  <c r="AV93" i="7"/>
  <c r="AE235" i="13"/>
  <c r="H3336" i="13"/>
  <c r="H10930" i="13"/>
  <c r="G1097" i="11"/>
  <c r="Y24" i="13"/>
  <c r="AI96" i="13"/>
  <c r="K911" i="3"/>
  <c r="J841" i="11"/>
  <c r="AJ232" i="13"/>
  <c r="BL82" i="6"/>
  <c r="AC71" i="13"/>
  <c r="I1212" i="11"/>
  <c r="F2540" i="11"/>
  <c r="I752" i="11"/>
  <c r="AG109" i="13"/>
  <c r="AE165" i="13"/>
  <c r="I1313" i="11"/>
  <c r="K48" i="3"/>
  <c r="H9914" i="13"/>
  <c r="H5778" i="13"/>
  <c r="I122" i="11"/>
  <c r="H163" i="11"/>
  <c r="AN91" i="6"/>
  <c r="F528" i="11"/>
  <c r="H350" i="11"/>
  <c r="H40" i="6"/>
  <c r="AM202" i="13"/>
  <c r="K1379" i="3"/>
  <c r="K1048" i="3"/>
  <c r="AF80" i="13"/>
  <c r="AK190" i="13"/>
  <c r="I1546" i="11"/>
  <c r="AB132" i="13"/>
  <c r="AL256" i="13"/>
  <c r="J1937" i="11"/>
  <c r="Z130" i="13"/>
  <c r="I1679" i="11"/>
  <c r="AV109" i="6"/>
  <c r="AF199" i="13"/>
  <c r="P88" i="7"/>
  <c r="AN109" i="6"/>
  <c r="P48" i="6"/>
  <c r="K1232" i="3"/>
  <c r="AN71" i="6"/>
  <c r="AF77" i="7"/>
  <c r="K395" i="3"/>
  <c r="AE33" i="13"/>
  <c r="H837" i="11"/>
  <c r="BL135" i="7"/>
  <c r="I1289" i="11"/>
  <c r="AF78" i="13"/>
  <c r="H426" i="11"/>
  <c r="G467" i="11"/>
  <c r="K232" i="3"/>
  <c r="AF195" i="13"/>
  <c r="AK104" i="13"/>
  <c r="H749" i="11"/>
  <c r="AI151" i="13"/>
  <c r="H242" i="11"/>
  <c r="BD39" i="6"/>
  <c r="I2156" i="11"/>
  <c r="G1912" i="11"/>
  <c r="H12518" i="13"/>
  <c r="AF29" i="7"/>
  <c r="I1611" i="11"/>
  <c r="Y104" i="13"/>
  <c r="AK228" i="13"/>
  <c r="AN55" i="7"/>
  <c r="H11648" i="13"/>
  <c r="AI211" i="13"/>
  <c r="I902" i="11"/>
  <c r="H706" i="11"/>
  <c r="AM36" i="13"/>
  <c r="I1676" i="11"/>
  <c r="H1883" i="11"/>
  <c r="AM26" i="13"/>
  <c r="G2492" i="11"/>
  <c r="G2183" i="11"/>
  <c r="I444" i="11"/>
  <c r="J1515" i="11"/>
  <c r="H8839" i="13"/>
  <c r="G80" i="11"/>
  <c r="AF144" i="6"/>
  <c r="I1780" i="11"/>
  <c r="AM133" i="13"/>
  <c r="AL227" i="13"/>
  <c r="X151" i="6"/>
  <c r="H8077" i="13"/>
  <c r="AC188" i="13"/>
  <c r="G2086" i="11"/>
  <c r="F2780" i="11"/>
  <c r="AE63" i="13"/>
  <c r="AN92" i="7"/>
  <c r="G28" i="11"/>
  <c r="H11747" i="13"/>
  <c r="AB179" i="13"/>
  <c r="AV129" i="7"/>
  <c r="X10" i="7"/>
  <c r="H8228" i="13"/>
  <c r="K750" i="3"/>
  <c r="G1442" i="11"/>
  <c r="G1785" i="11"/>
  <c r="I762" i="11"/>
  <c r="G382" i="11"/>
  <c r="AF36" i="7"/>
  <c r="G1440" i="11"/>
  <c r="AD25" i="13"/>
  <c r="AB32" i="13"/>
  <c r="AG28" i="13"/>
  <c r="Z94" i="13"/>
  <c r="BD96" i="6"/>
  <c r="G2615" i="11"/>
  <c r="F1240" i="11"/>
  <c r="AL221" i="13"/>
  <c r="K540" i="3"/>
  <c r="F600" i="11"/>
  <c r="Y147" i="13"/>
  <c r="AC173" i="13"/>
  <c r="X205" i="13"/>
  <c r="AV145" i="6"/>
  <c r="J1493" i="11"/>
  <c r="H6138" i="13"/>
  <c r="I253" i="11"/>
  <c r="AK148" i="13"/>
  <c r="K1050" i="3"/>
  <c r="I1250" i="11"/>
  <c r="AE196" i="13"/>
  <c r="G2417" i="11"/>
  <c r="AN49" i="7"/>
  <c r="G1629" i="11"/>
  <c r="AF126" i="7"/>
  <c r="I1194" i="11"/>
  <c r="AN119" i="6"/>
  <c r="H881" i="11"/>
  <c r="G1887" i="11"/>
  <c r="H9096" i="13"/>
  <c r="H8478" i="13"/>
  <c r="BD15" i="7"/>
  <c r="I363" i="11"/>
  <c r="F1118" i="11"/>
  <c r="H9560" i="13"/>
  <c r="G1093" i="11"/>
  <c r="AV81" i="7"/>
  <c r="H571" i="11"/>
  <c r="G1275" i="11"/>
  <c r="G2560" i="11"/>
  <c r="I1322" i="11"/>
  <c r="AF63" i="7"/>
  <c r="AF161" i="13"/>
  <c r="F716" i="11"/>
  <c r="AF146" i="7"/>
  <c r="F2282" i="11"/>
  <c r="X196" i="13"/>
  <c r="J3033" i="11"/>
  <c r="F164" i="11"/>
  <c r="AV53" i="7"/>
  <c r="J1811" i="11" s="1"/>
  <c r="G2463" i="11"/>
  <c r="F490" i="11"/>
  <c r="F809" i="11"/>
  <c r="AA202" i="13"/>
  <c r="P93" i="6"/>
  <c r="G1733" i="11"/>
  <c r="H1638" i="11"/>
  <c r="K1004" i="3"/>
  <c r="AN25" i="7"/>
  <c r="G209" i="11"/>
  <c r="AK125" i="13"/>
  <c r="F6" i="11"/>
  <c r="G402" i="11"/>
  <c r="H2725" i="13"/>
  <c r="AL206" i="13"/>
  <c r="BL35" i="7"/>
  <c r="J2433" i="11" s="1"/>
  <c r="H1352" i="11"/>
  <c r="AA117" i="13"/>
  <c r="AK156" i="13"/>
  <c r="Z179" i="13"/>
  <c r="I655" i="11"/>
  <c r="G148" i="11"/>
  <c r="H402" i="11"/>
  <c r="H277" i="11"/>
  <c r="H1217" i="11"/>
  <c r="H5833" i="13"/>
  <c r="AL63" i="13"/>
  <c r="G883" i="11"/>
  <c r="Y115" i="13"/>
  <c r="K1395" i="3"/>
  <c r="H92" i="6"/>
  <c r="F748" i="11"/>
  <c r="G3355" i="11"/>
  <c r="K427" i="3"/>
  <c r="H104" i="7"/>
  <c r="G1714" i="11"/>
  <c r="Y214" i="13"/>
  <c r="AF173" i="13"/>
  <c r="G1420" i="11"/>
  <c r="G852" i="11"/>
  <c r="Y86" i="13"/>
  <c r="AD253" i="13"/>
  <c r="I790" i="11"/>
  <c r="H7215" i="13"/>
  <c r="I1603" i="11"/>
  <c r="Z161" i="13"/>
  <c r="I314" i="11"/>
  <c r="BL151" i="7"/>
  <c r="F3043" i="11"/>
  <c r="H139" i="7"/>
  <c r="G725" i="11"/>
  <c r="AI160" i="13"/>
  <c r="G205" i="11"/>
  <c r="G676" i="11"/>
  <c r="X105" i="6"/>
  <c r="J743" i="11" s="1"/>
  <c r="P142" i="6"/>
  <c r="AI227" i="13"/>
  <c r="I2556" i="11"/>
  <c r="AA253" i="13"/>
  <c r="F271" i="11"/>
  <c r="H1933" i="11"/>
  <c r="G521" i="11"/>
  <c r="AF191" i="13"/>
  <c r="I1540" i="11"/>
  <c r="I1736" i="11"/>
  <c r="I646" i="11"/>
  <c r="F948" i="11"/>
  <c r="I2754" i="11"/>
  <c r="AG83" i="13"/>
  <c r="AG172" i="13"/>
  <c r="G598" i="11"/>
  <c r="AI112" i="13"/>
  <c r="G885" i="11"/>
  <c r="I1627" i="11"/>
  <c r="F1428" i="11"/>
  <c r="I249" i="11"/>
  <c r="AL37" i="13"/>
  <c r="G2727" i="11"/>
  <c r="BL146" i="7"/>
  <c r="J1129" i="11"/>
  <c r="K16" i="3"/>
  <c r="F2985" i="11"/>
  <c r="AC253" i="13"/>
  <c r="H12460" i="13" s="1"/>
  <c r="I1785" i="11"/>
  <c r="X203" i="13"/>
  <c r="AJ185" i="13"/>
  <c r="H111" i="7"/>
  <c r="AL228" i="13"/>
  <c r="G279" i="11"/>
  <c r="AF145" i="13"/>
  <c r="G1078" i="11"/>
  <c r="AE222" i="13"/>
  <c r="X67" i="7"/>
  <c r="H1984" i="11"/>
  <c r="I347" i="11"/>
  <c r="Z196" i="13"/>
  <c r="I1030" i="11"/>
  <c r="AM10" i="13"/>
  <c r="K393" i="3"/>
  <c r="F2074" i="11"/>
  <c r="AB13" i="13"/>
  <c r="F3091" i="11"/>
  <c r="AV122" i="6"/>
  <c r="G2431" i="11"/>
  <c r="F51" i="11"/>
  <c r="K730" i="3"/>
  <c r="G848" i="11"/>
  <c r="AM178" i="13"/>
  <c r="H1297" i="11"/>
  <c r="K919" i="3"/>
  <c r="K1117" i="3"/>
  <c r="AF16" i="13"/>
  <c r="K901" i="3"/>
  <c r="AV149" i="7"/>
  <c r="J1907" i="11" s="1"/>
  <c r="AF9" i="7"/>
  <c r="F2245" i="11"/>
  <c r="G1610" i="11"/>
  <c r="AN161" i="6"/>
  <c r="I830" i="11"/>
  <c r="AA160" i="13"/>
  <c r="H165" i="7"/>
  <c r="K392" i="3"/>
  <c r="AM118" i="13"/>
  <c r="I905" i="11"/>
  <c r="F831" i="11"/>
  <c r="AK165" i="13"/>
  <c r="AH242" i="13"/>
  <c r="H9811" i="13"/>
  <c r="AE146" i="13"/>
  <c r="H337" i="11"/>
  <c r="P119" i="7"/>
  <c r="AC183" i="13"/>
  <c r="K137" i="3"/>
  <c r="I1674" i="11"/>
  <c r="I2370" i="11"/>
  <c r="K685" i="3"/>
  <c r="P51" i="7"/>
  <c r="J529" i="11" s="1"/>
  <c r="BD139" i="7"/>
  <c r="G1412" i="11"/>
  <c r="G602" i="11"/>
  <c r="F518" i="11"/>
  <c r="G2593" i="11"/>
  <c r="AC73" i="13"/>
  <c r="AA71" i="13"/>
  <c r="H107" i="7"/>
  <c r="AB194" i="13"/>
  <c r="K726" i="3"/>
  <c r="G1397" i="11"/>
  <c r="H621" i="11"/>
  <c r="G130" i="11"/>
  <c r="H82" i="6"/>
  <c r="H2140" i="11"/>
  <c r="F690" i="11"/>
  <c r="H1142" i="11"/>
  <c r="AL72" i="13"/>
  <c r="H3238" i="13" s="1"/>
  <c r="H64" i="6"/>
  <c r="AF159" i="13"/>
  <c r="H9" i="11"/>
  <c r="I2405" i="11"/>
  <c r="Z80" i="13"/>
  <c r="AB99" i="13"/>
  <c r="BD54" i="7"/>
  <c r="Z182" i="13"/>
  <c r="X50" i="6"/>
  <c r="AH141" i="13"/>
  <c r="K1083" i="3"/>
  <c r="I1327" i="11"/>
  <c r="K778" i="3"/>
  <c r="AD225" i="13"/>
  <c r="AB133" i="13"/>
  <c r="AD248" i="13"/>
  <c r="H5122" i="13"/>
  <c r="AB163" i="13"/>
  <c r="H199" i="11"/>
  <c r="AJ73" i="13"/>
  <c r="X51" i="6"/>
  <c r="H814" i="11"/>
  <c r="AF116" i="7"/>
  <c r="I442" i="11"/>
  <c r="AE223" i="13"/>
  <c r="H10932" i="13" s="1"/>
  <c r="Y150" i="13"/>
  <c r="G961" i="11"/>
  <c r="H8031" i="13"/>
  <c r="AM142" i="13"/>
  <c r="H200" i="11"/>
  <c r="AF162" i="6"/>
  <c r="K1037" i="3"/>
  <c r="AG12" i="13"/>
  <c r="F2016" i="11"/>
  <c r="AH99" i="13"/>
  <c r="K376" i="3"/>
  <c r="AK143" i="13"/>
  <c r="F2176" i="11"/>
  <c r="X216" i="13"/>
  <c r="AD30" i="13"/>
  <c r="H8386" i="13"/>
  <c r="F346" i="11"/>
  <c r="J2884" i="11"/>
  <c r="H1492" i="11"/>
  <c r="AM182" i="13"/>
  <c r="K434" i="3"/>
  <c r="G659" i="11"/>
  <c r="F872" i="11"/>
  <c r="X230" i="13"/>
  <c r="I1543" i="11"/>
  <c r="K549" i="3"/>
  <c r="X240" i="13"/>
  <c r="G1654" i="11"/>
  <c r="AM92" i="13"/>
  <c r="F1497" i="11"/>
  <c r="AD204" i="13"/>
  <c r="G144" i="11"/>
  <c r="P124" i="7"/>
  <c r="F2427" i="11"/>
  <c r="AG23" i="13"/>
  <c r="AC226" i="13"/>
  <c r="F257" i="11"/>
  <c r="AH130" i="13"/>
  <c r="K946" i="3"/>
  <c r="K1136" i="3"/>
  <c r="I1769" i="11"/>
  <c r="K854" i="3"/>
  <c r="AN78" i="6"/>
  <c r="G1502" i="11"/>
  <c r="AF160" i="7"/>
  <c r="K1401" i="3"/>
  <c r="I440" i="11"/>
  <c r="I1062" i="11"/>
  <c r="I1178" i="11"/>
  <c r="P28" i="7"/>
  <c r="G876" i="11"/>
  <c r="K221" i="3"/>
  <c r="I277" i="11"/>
  <c r="I2627" i="11"/>
  <c r="I341" i="11"/>
  <c r="X249" i="13"/>
  <c r="AH92" i="13"/>
  <c r="AL122" i="13"/>
  <c r="BD142" i="6"/>
  <c r="X67" i="13"/>
  <c r="I1615" i="11"/>
  <c r="G1461" i="11"/>
  <c r="H800" i="11"/>
  <c r="H614" i="11"/>
  <c r="G492" i="11"/>
  <c r="I2083" i="11"/>
  <c r="J2422" i="11"/>
  <c r="P150" i="7"/>
  <c r="AF123" i="6"/>
  <c r="F515" i="11"/>
  <c r="AH183" i="13"/>
  <c r="AK79" i="13"/>
  <c r="I929" i="11"/>
  <c r="I1081" i="11"/>
  <c r="AD226" i="13"/>
  <c r="H3286" i="13"/>
  <c r="F1524" i="11"/>
  <c r="H109" i="7"/>
  <c r="K847" i="3"/>
  <c r="G1343" i="11"/>
  <c r="H724" i="11"/>
  <c r="K500" i="3"/>
  <c r="H361" i="11"/>
  <c r="AE112" i="13"/>
  <c r="H106" i="7"/>
  <c r="F1190" i="11"/>
  <c r="I759" i="11"/>
  <c r="X153" i="6"/>
  <c r="AN63" i="6"/>
  <c r="AB212" i="13"/>
  <c r="AF43" i="7"/>
  <c r="AN42" i="7"/>
  <c r="I3190" i="11"/>
  <c r="I459" i="11"/>
  <c r="AG44" i="13"/>
  <c r="AN37" i="6"/>
  <c r="AV164" i="6"/>
  <c r="G873" i="11"/>
  <c r="I1699" i="11"/>
  <c r="P9" i="7"/>
  <c r="AK193" i="13"/>
  <c r="AK216" i="13"/>
  <c r="K52" i="3"/>
  <c r="H40" i="7"/>
  <c r="H12" i="6"/>
  <c r="H29" i="6"/>
  <c r="AA226" i="13"/>
  <c r="Y256" i="13"/>
  <c r="K273" i="3"/>
  <c r="F471" i="11"/>
  <c r="K1227" i="3"/>
  <c r="AF57" i="13"/>
  <c r="AC37" i="13"/>
  <c r="AF32" i="6"/>
  <c r="AE248" i="13"/>
  <c r="H3227" i="13"/>
  <c r="I106" i="11"/>
  <c r="AF153" i="13"/>
  <c r="X92" i="6"/>
  <c r="AI215" i="13"/>
  <c r="AA211" i="13"/>
  <c r="X78" i="13"/>
  <c r="AF189" i="13"/>
  <c r="H336" i="11"/>
  <c r="Z178" i="13"/>
  <c r="K147" i="3"/>
  <c r="AF234" i="13"/>
  <c r="J858" i="11"/>
  <c r="P31" i="6"/>
  <c r="J2431" i="11"/>
  <c r="AA96" i="13"/>
  <c r="AF217" i="13"/>
  <c r="H8383" i="13"/>
  <c r="K1425" i="3"/>
  <c r="AD165" i="13"/>
  <c r="AC105" i="13"/>
  <c r="AV166" i="6"/>
  <c r="H9614" i="13"/>
  <c r="G1538" i="11"/>
  <c r="I1600" i="11"/>
  <c r="AM218" i="13"/>
  <c r="I70" i="11"/>
  <c r="AK163" i="13"/>
  <c r="H7878" i="13" s="1"/>
  <c r="K1245" i="3"/>
  <c r="K208" i="3"/>
  <c r="X187" i="13"/>
  <c r="P120" i="7"/>
  <c r="BD102" i="7"/>
  <c r="F2001" i="11"/>
  <c r="X133" i="6"/>
  <c r="BD160" i="7"/>
  <c r="F460" i="11"/>
  <c r="G1565" i="11"/>
  <c r="G1531" i="11"/>
  <c r="G1741" i="11"/>
  <c r="Y221" i="13"/>
  <c r="I3098" i="11"/>
  <c r="I411" i="11"/>
  <c r="J2302" i="11"/>
  <c r="I2197" i="11"/>
  <c r="G1816" i="11"/>
  <c r="H7109" i="13"/>
  <c r="AG147" i="13"/>
  <c r="G1284" i="11"/>
  <c r="K90" i="3"/>
  <c r="AG46" i="13"/>
  <c r="I712" i="11"/>
  <c r="I2934" i="11"/>
  <c r="H159" i="7"/>
  <c r="AL178" i="13"/>
  <c r="AG240" i="13"/>
  <c r="AF86" i="13"/>
  <c r="X150" i="13"/>
  <c r="AF157" i="13"/>
  <c r="AG222" i="13"/>
  <c r="I147" i="11"/>
  <c r="I643" i="11"/>
  <c r="BL129" i="7"/>
  <c r="AF244" i="13"/>
  <c r="J2314" i="11"/>
  <c r="AE216" i="13"/>
  <c r="K1417" i="3"/>
  <c r="AI145" i="13"/>
  <c r="AN47" i="7"/>
  <c r="P111" i="7"/>
  <c r="F120" i="11"/>
  <c r="AK39" i="13"/>
  <c r="I290" i="11"/>
  <c r="I2031" i="11"/>
  <c r="K683" i="3"/>
  <c r="AV64" i="6"/>
  <c r="I1302" i="11"/>
  <c r="G1743" i="11"/>
  <c r="AA68" i="13"/>
  <c r="H3023" i="13" s="1"/>
  <c r="AV154" i="6"/>
  <c r="G2554" i="11"/>
  <c r="AB164" i="13"/>
  <c r="H10365" i="13"/>
  <c r="I40" i="11"/>
  <c r="K1345" i="3"/>
  <c r="AC39" i="13"/>
  <c r="H5573" i="13"/>
  <c r="X140" i="6"/>
  <c r="K449" i="3"/>
  <c r="AV37" i="7"/>
  <c r="AL26" i="13"/>
  <c r="AN118" i="7"/>
  <c r="J1556" i="11" s="1"/>
  <c r="H9857" i="13"/>
  <c r="AG113" i="13"/>
  <c r="F74" i="11"/>
  <c r="G174" i="11"/>
  <c r="H582" i="11"/>
  <c r="F108" i="11"/>
  <c r="G59" i="11"/>
  <c r="J443" i="11"/>
  <c r="H7620" i="13"/>
  <c r="I1080" i="11"/>
  <c r="AD12" i="13"/>
  <c r="F219" i="11"/>
  <c r="I1799" i="11"/>
  <c r="AK64" i="13"/>
  <c r="H6337" i="13"/>
  <c r="Z71" i="13"/>
  <c r="AC65" i="13"/>
  <c r="H2872" i="13" s="1"/>
  <c r="AG178" i="13"/>
  <c r="AG76" i="13"/>
  <c r="G706" i="11"/>
  <c r="AF27" i="6"/>
  <c r="F2811" i="11"/>
  <c r="G1450" i="11"/>
  <c r="K175" i="3"/>
  <c r="I595" i="11"/>
  <c r="K495" i="3"/>
  <c r="G901" i="11"/>
  <c r="G322" i="11"/>
  <c r="K1332" i="3"/>
  <c r="H175" i="11"/>
  <c r="Y26" i="13"/>
  <c r="K14" i="3"/>
  <c r="I1312" i="11"/>
  <c r="Y91" i="13"/>
  <c r="K820" i="3"/>
  <c r="BL128" i="6"/>
  <c r="I1042" i="11"/>
  <c r="H1457" i="11"/>
  <c r="F510" i="11"/>
  <c r="K140" i="3"/>
  <c r="H472" i="11"/>
  <c r="K543" i="3"/>
  <c r="AD40" i="13"/>
  <c r="K815" i="3"/>
  <c r="AN64" i="7"/>
  <c r="K658" i="3"/>
  <c r="K1333" i="3"/>
  <c r="H10061" i="13"/>
  <c r="AJ137" i="13"/>
  <c r="AV132" i="6"/>
  <c r="Z75" i="13"/>
  <c r="BD121" i="6"/>
  <c r="I1571" i="11"/>
  <c r="H2564" i="11"/>
  <c r="AF30" i="6"/>
  <c r="H12521" i="13"/>
  <c r="K871" i="3"/>
  <c r="AE246" i="13"/>
  <c r="H7466" i="13"/>
  <c r="Y165" i="13"/>
  <c r="AB3" i="13"/>
  <c r="H1916" i="11"/>
  <c r="H3582" i="13"/>
  <c r="AB231" i="13"/>
  <c r="I2104" i="11"/>
  <c r="H1137" i="13"/>
  <c r="H843" i="11"/>
  <c r="G1368" i="11"/>
  <c r="X11" i="6"/>
  <c r="K295" i="3"/>
  <c r="G2224" i="11"/>
  <c r="I3279" i="11"/>
  <c r="H140" i="7"/>
  <c r="Z113" i="13"/>
  <c r="AJ257" i="13"/>
  <c r="K1060" i="3"/>
  <c r="F1048" i="11"/>
  <c r="Y122" i="13"/>
  <c r="H58" i="11"/>
  <c r="G1504" i="11"/>
  <c r="AN32" i="6"/>
  <c r="I2070" i="11"/>
  <c r="F625" i="11"/>
  <c r="H11955" i="13"/>
  <c r="AA172" i="13"/>
  <c r="AB57" i="13"/>
  <c r="G1457" i="11"/>
  <c r="H12258" i="13"/>
  <c r="AH110" i="13"/>
  <c r="G414" i="11"/>
  <c r="G2326" i="11"/>
  <c r="H1853" i="13"/>
  <c r="K356" i="3"/>
  <c r="K784" i="3"/>
  <c r="X113" i="13"/>
  <c r="H7726" i="13"/>
  <c r="H6089" i="13"/>
  <c r="I198" i="11"/>
  <c r="G633" i="11"/>
  <c r="G594" i="11"/>
  <c r="K990" i="3"/>
  <c r="I86" i="11"/>
  <c r="F16" i="11"/>
  <c r="I581" i="11"/>
  <c r="K465" i="3"/>
  <c r="AD196" i="13"/>
  <c r="I1993" i="11"/>
  <c r="F1476" i="11"/>
  <c r="K1164" i="3"/>
  <c r="J32" i="11"/>
  <c r="AH200" i="13"/>
  <c r="G626" i="11"/>
  <c r="H293" i="11"/>
  <c r="H7977" i="13"/>
  <c r="G1762" i="11"/>
  <c r="AK197" i="13"/>
  <c r="I229" i="11"/>
  <c r="Y180" i="13"/>
  <c r="I704" i="11"/>
  <c r="AJ130" i="13"/>
  <c r="P13" i="7"/>
  <c r="I1527" i="11"/>
  <c r="G719" i="11"/>
  <c r="AM194" i="13"/>
  <c r="I1175" i="11"/>
  <c r="H9710" i="13"/>
  <c r="AA175" i="13"/>
  <c r="I155" i="11"/>
  <c r="AL100" i="13"/>
  <c r="H2824" i="13"/>
  <c r="G2159" i="11"/>
  <c r="AF103" i="6"/>
  <c r="H974" i="11"/>
  <c r="G1272" i="11"/>
  <c r="AB186" i="13"/>
  <c r="K602" i="3"/>
  <c r="H45" i="7"/>
  <c r="BD104" i="6"/>
  <c r="K1139" i="3"/>
  <c r="H4509" i="13"/>
  <c r="H1396" i="11"/>
  <c r="BD152" i="6"/>
  <c r="BL27" i="6"/>
  <c r="F636" i="11"/>
  <c r="G246" i="11"/>
  <c r="H431" i="11"/>
  <c r="H9155" i="13"/>
  <c r="I669" i="11"/>
  <c r="H7103" i="13"/>
  <c r="G31" i="11"/>
  <c r="H1329" i="11"/>
  <c r="H428" i="11"/>
  <c r="H191" i="11"/>
  <c r="F2672" i="11"/>
  <c r="BL29" i="7"/>
  <c r="H586" i="11"/>
  <c r="G1004" i="11"/>
  <c r="I956" i="11"/>
  <c r="AH252" i="13"/>
  <c r="G236" i="11"/>
  <c r="H161" i="7"/>
  <c r="I72" i="11"/>
  <c r="H598" i="11"/>
  <c r="AN52" i="7"/>
  <c r="AN158" i="7"/>
  <c r="I2654" i="11"/>
  <c r="AG225" i="13"/>
  <c r="H3175" i="11"/>
  <c r="AV100" i="7"/>
  <c r="H1249" i="11"/>
  <c r="G1750" i="11"/>
  <c r="K584" i="3"/>
  <c r="K1108" i="3"/>
  <c r="H637" i="11"/>
  <c r="AM134" i="13"/>
  <c r="AM76" i="13"/>
  <c r="G1156" i="11"/>
  <c r="AF65" i="13"/>
  <c r="AH28" i="13"/>
  <c r="H1246" i="13"/>
  <c r="K751" i="3"/>
  <c r="Z105" i="13"/>
  <c r="H9905" i="13"/>
  <c r="H535" i="11"/>
  <c r="H7510" i="13"/>
  <c r="I1340" i="11"/>
  <c r="K1144" i="3"/>
  <c r="H5019" i="13"/>
  <c r="AF53" i="6"/>
  <c r="F720" i="11"/>
  <c r="Y193" i="13"/>
  <c r="AF154" i="6"/>
  <c r="G2545" i="11"/>
  <c r="H480" i="13"/>
  <c r="K1023" i="3"/>
  <c r="Z184" i="13"/>
  <c r="X213" i="13"/>
  <c r="I1158" i="11"/>
  <c r="AB89" i="13"/>
  <c r="BD13" i="7"/>
  <c r="K1399" i="3"/>
  <c r="AB171" i="13"/>
  <c r="H4247" i="13"/>
  <c r="H10837" i="13"/>
  <c r="K770" i="3"/>
  <c r="F175" i="11"/>
  <c r="I1017" i="11"/>
  <c r="AK71" i="13"/>
  <c r="K1224" i="3"/>
  <c r="J22" i="11"/>
  <c r="AM14" i="13"/>
  <c r="K389" i="3"/>
  <c r="X66" i="7"/>
  <c r="X57" i="13"/>
  <c r="AH249" i="13"/>
  <c r="I964" i="11"/>
  <c r="AE234" i="13"/>
  <c r="BC3" i="13"/>
  <c r="K379" i="3"/>
  <c r="G1677" i="11"/>
  <c r="H3483" i="13"/>
  <c r="H12571" i="13"/>
  <c r="K179" i="3"/>
  <c r="J712" i="11"/>
  <c r="BD113" i="6"/>
  <c r="H3092" i="11"/>
  <c r="H11183" i="13"/>
  <c r="P127" i="6"/>
  <c r="H65" i="7"/>
  <c r="H11288" i="13"/>
  <c r="H10679" i="13"/>
  <c r="AG208" i="13"/>
  <c r="AM57" i="13"/>
  <c r="AD66" i="13"/>
  <c r="I1182" i="11"/>
  <c r="J9" i="11"/>
  <c r="F61" i="11"/>
  <c r="K849" i="3"/>
  <c r="I67" i="11"/>
  <c r="J790" i="11"/>
  <c r="Z123" i="13"/>
  <c r="K777" i="3"/>
  <c r="K809" i="3"/>
  <c r="AA242" i="13"/>
  <c r="AA233" i="13"/>
  <c r="K1373" i="3"/>
  <c r="Y116" i="13"/>
  <c r="F170" i="11"/>
  <c r="AF154" i="7"/>
  <c r="H5013" i="13"/>
  <c r="BL159" i="6"/>
  <c r="H340" i="11"/>
  <c r="BL118" i="7"/>
  <c r="J1272" i="11"/>
  <c r="X215" i="13"/>
  <c r="AV119" i="6"/>
  <c r="AM164" i="13"/>
  <c r="AV44" i="7"/>
  <c r="K621" i="3"/>
  <c r="H532" i="11"/>
  <c r="J376" i="11"/>
  <c r="AN137" i="6"/>
  <c r="F2151" i="11"/>
  <c r="AG213" i="13"/>
  <c r="H25" i="7"/>
  <c r="AI36" i="13"/>
  <c r="K605" i="3"/>
  <c r="H11346" i="13"/>
  <c r="J271" i="11"/>
  <c r="AJ245" i="13"/>
  <c r="X96" i="6"/>
  <c r="Z25" i="13"/>
  <c r="H41" i="7"/>
  <c r="K687" i="3"/>
  <c r="J261" i="11"/>
  <c r="AK258" i="13"/>
  <c r="AA49" i="13"/>
  <c r="J2254" i="11"/>
  <c r="H12712" i="13"/>
  <c r="Z81" i="13"/>
  <c r="K825" i="3"/>
  <c r="K387" i="3"/>
  <c r="K313" i="3"/>
  <c r="X136" i="13"/>
  <c r="AH41" i="13"/>
  <c r="I567" i="11"/>
  <c r="K840" i="3"/>
  <c r="AL177" i="13"/>
  <c r="AN150" i="6"/>
  <c r="H547" i="11"/>
  <c r="K1169" i="3"/>
  <c r="F608" i="11"/>
  <c r="Y90" i="13"/>
  <c r="F358" i="11"/>
  <c r="P117" i="6"/>
  <c r="I218" i="11"/>
  <c r="AV46" i="7"/>
  <c r="H4605" i="13"/>
  <c r="K422" i="3"/>
  <c r="K701" i="3"/>
  <c r="H4461" i="13"/>
  <c r="H4106" i="13"/>
  <c r="AI12" i="13"/>
  <c r="F2311" i="11"/>
  <c r="G225" i="11"/>
  <c r="J1789" i="11"/>
  <c r="K1213" i="3"/>
  <c r="AV100" i="6"/>
  <c r="AF166" i="7"/>
  <c r="X25" i="7"/>
  <c r="BD67" i="6"/>
  <c r="G889" i="11"/>
  <c r="AN55" i="6"/>
  <c r="AM204" i="13"/>
  <c r="AV159" i="6"/>
  <c r="AE135" i="13"/>
  <c r="G189" i="11"/>
  <c r="AA77" i="13"/>
  <c r="J2354" i="11"/>
  <c r="AL109" i="13"/>
  <c r="H2365" i="13"/>
  <c r="G558" i="11"/>
  <c r="AD203" i="13"/>
  <c r="AM72" i="13"/>
  <c r="F581" i="11"/>
  <c r="G141" i="11"/>
  <c r="J2281" i="11"/>
  <c r="BD120" i="6"/>
  <c r="H4299" i="13"/>
  <c r="P122" i="6"/>
  <c r="BK3" i="13"/>
  <c r="H2007" i="11"/>
  <c r="X31" i="6"/>
  <c r="AC232" i="13"/>
  <c r="J1610" i="11"/>
  <c r="G591" i="11"/>
  <c r="AG11" i="13"/>
  <c r="H10481" i="13"/>
  <c r="X162" i="7"/>
  <c r="AB113" i="13"/>
  <c r="H1198" i="11"/>
  <c r="K674" i="3"/>
  <c r="K445" i="3"/>
  <c r="Z59" i="13"/>
  <c r="BL67" i="7"/>
  <c r="AF112" i="6"/>
  <c r="K1228" i="3"/>
  <c r="J1252" i="11"/>
  <c r="G2237" i="11"/>
  <c r="P66" i="7"/>
  <c r="H3179" i="13"/>
  <c r="K841" i="3"/>
  <c r="AI18" i="13"/>
  <c r="J3809" i="11"/>
  <c r="K832" i="3"/>
  <c r="AM75" i="13"/>
  <c r="K1057" i="3"/>
  <c r="G955" i="11"/>
  <c r="H4907" i="13"/>
  <c r="AF157" i="7"/>
  <c r="BD147" i="6"/>
  <c r="AC83" i="13"/>
  <c r="X149" i="13"/>
  <c r="F1309" i="11"/>
  <c r="H9244" i="13"/>
  <c r="H10422" i="13"/>
  <c r="H250" i="11"/>
  <c r="F665" i="11"/>
  <c r="H9255" i="13"/>
  <c r="J1730" i="11"/>
  <c r="H11854" i="13"/>
  <c r="AC158" i="13"/>
  <c r="AG103" i="13"/>
  <c r="K874" i="3"/>
  <c r="G227" i="11"/>
  <c r="H3183" i="13"/>
  <c r="AN116" i="7"/>
  <c r="H6083" i="13"/>
  <c r="H8388" i="13"/>
  <c r="K855" i="3"/>
  <c r="AH44" i="13"/>
  <c r="K1039" i="3"/>
  <c r="F441" i="11"/>
  <c r="K903" i="3"/>
  <c r="AN3" i="13"/>
  <c r="BD92" i="6"/>
  <c r="BL102" i="7"/>
  <c r="H7871" i="13"/>
  <c r="J2097" i="11"/>
  <c r="AV148" i="7"/>
  <c r="I866" i="11"/>
  <c r="K715" i="3"/>
  <c r="K969" i="3"/>
  <c r="X66" i="13"/>
  <c r="H4455" i="13"/>
  <c r="X104" i="13"/>
  <c r="AM147" i="13"/>
  <c r="K13" i="3"/>
  <c r="AJ236" i="13"/>
  <c r="AE123" i="13"/>
  <c r="AB228" i="13"/>
  <c r="AL251" i="13"/>
  <c r="K1247" i="3"/>
  <c r="K1242" i="3"/>
  <c r="H2467" i="13"/>
  <c r="AF59" i="13"/>
  <c r="AJ127" i="13"/>
  <c r="H4910" i="13"/>
  <c r="G94" i="11"/>
  <c r="AC237" i="13"/>
  <c r="AI168" i="13"/>
  <c r="AF58" i="13"/>
  <c r="AL85" i="13"/>
  <c r="AV164" i="7"/>
  <c r="AF128" i="6"/>
  <c r="G1845" i="11"/>
  <c r="H9812" i="13"/>
  <c r="H8" i="6"/>
  <c r="H12163" i="13"/>
  <c r="AV27" i="6"/>
  <c r="AN13" i="7"/>
  <c r="AH33" i="13"/>
  <c r="K1204" i="3"/>
  <c r="AM252" i="13"/>
  <c r="AH67" i="13"/>
  <c r="K1343" i="3"/>
  <c r="AC177" i="13"/>
  <c r="H2014" i="13"/>
  <c r="K544" i="3"/>
  <c r="K74" i="3"/>
  <c r="AL225" i="13"/>
  <c r="J1805" i="11"/>
  <c r="G1459" i="11"/>
  <c r="BL45" i="6"/>
  <c r="BL119" i="7"/>
  <c r="P133" i="6"/>
  <c r="J1600" i="11"/>
  <c r="H375" i="13"/>
  <c r="AF156" i="6"/>
  <c r="P86" i="7"/>
  <c r="H7521" i="13"/>
  <c r="H10109" i="13"/>
  <c r="AJ95" i="13"/>
  <c r="K1277" i="3"/>
  <c r="J262" i="11"/>
  <c r="AF83" i="6"/>
  <c r="BL94" i="6"/>
  <c r="X114" i="13"/>
  <c r="H2779" i="13"/>
  <c r="K677" i="3"/>
  <c r="K636" i="3"/>
  <c r="AI111" i="13"/>
  <c r="H11028" i="13"/>
  <c r="BD85" i="7"/>
  <c r="H9653" i="13"/>
  <c r="H9508" i="13"/>
  <c r="I1307" i="11"/>
  <c r="BD92" i="7"/>
  <c r="H487" i="11"/>
  <c r="BL54" i="6"/>
  <c r="BL159" i="7"/>
  <c r="AV97" i="6"/>
  <c r="I1051" i="11"/>
  <c r="I154" i="11"/>
  <c r="H772" i="11"/>
  <c r="K534" i="3"/>
  <c r="AF113" i="13"/>
  <c r="J2181" i="11"/>
  <c r="H775" i="11"/>
  <c r="F422" i="11"/>
  <c r="AB188" i="13"/>
  <c r="BL133" i="7"/>
  <c r="AH230" i="13"/>
  <c r="I1029" i="11"/>
  <c r="H9051" i="13"/>
  <c r="J399" i="11"/>
  <c r="H6539" i="13"/>
  <c r="K939" i="3"/>
  <c r="K816" i="3"/>
  <c r="AI187" i="13"/>
  <c r="AG151" i="13"/>
  <c r="AL170" i="13"/>
  <c r="F418" i="11"/>
  <c r="F325" i="11"/>
  <c r="K519" i="3"/>
  <c r="K66" i="3"/>
  <c r="AC32" i="13"/>
  <c r="I1381" i="11"/>
  <c r="J1171" i="11"/>
  <c r="H5170" i="13"/>
  <c r="AB110" i="13"/>
  <c r="AD218" i="13"/>
  <c r="G661" i="11"/>
  <c r="P28" i="6"/>
  <c r="X123" i="6"/>
  <c r="J522" i="11"/>
  <c r="AN139" i="7"/>
  <c r="I926" i="11"/>
  <c r="J2149" i="11"/>
  <c r="G528" i="11"/>
  <c r="H10786" i="13"/>
  <c r="H478" i="13"/>
  <c r="I549" i="11"/>
  <c r="AA234" i="13"/>
  <c r="H12725" i="13"/>
  <c r="X18" i="7"/>
  <c r="K843" i="3"/>
  <c r="AE133" i="13"/>
  <c r="G1754" i="11"/>
  <c r="BD57" i="6"/>
  <c r="H3443" i="13"/>
  <c r="H608" i="11"/>
  <c r="F313" i="11"/>
  <c r="F688" i="11"/>
  <c r="X131" i="13"/>
  <c r="Z115" i="13"/>
  <c r="G1137" i="11"/>
  <c r="F366" i="11"/>
  <c r="I164" i="11"/>
  <c r="G1614" i="11"/>
  <c r="BL73" i="7"/>
  <c r="J769" i="11"/>
  <c r="H2881" i="13"/>
  <c r="X138" i="6"/>
  <c r="I862" i="11"/>
  <c r="J1604" i="11"/>
  <c r="J1088" i="11"/>
  <c r="K604" i="3"/>
  <c r="X142" i="13"/>
  <c r="AA150" i="13"/>
  <c r="X58" i="7"/>
  <c r="I767" i="11"/>
  <c r="X13" i="13"/>
  <c r="K482" i="3"/>
  <c r="K547" i="3"/>
  <c r="K1409" i="3"/>
  <c r="AF44" i="7"/>
  <c r="H7618" i="13"/>
  <c r="P166" i="6"/>
  <c r="G1540" i="11"/>
  <c r="I195" i="11"/>
  <c r="H1904" i="13"/>
  <c r="AH146" i="13"/>
  <c r="F256" i="11"/>
  <c r="H3489" i="13"/>
  <c r="K415" i="3"/>
  <c r="BL64" i="7"/>
  <c r="BD12" i="6"/>
  <c r="H143" i="6"/>
  <c r="H8889" i="13"/>
  <c r="J1274" i="11"/>
  <c r="AA110" i="13"/>
  <c r="K336" i="3"/>
  <c r="J1465" i="11"/>
  <c r="H126" i="6"/>
  <c r="G1099" i="11"/>
  <c r="BL76" i="7"/>
  <c r="K522" i="3"/>
  <c r="AA139" i="13"/>
  <c r="H1230" i="11"/>
  <c r="X62" i="7"/>
  <c r="AI186" i="13"/>
  <c r="AJ104" i="13"/>
  <c r="AF128" i="13"/>
  <c r="P33" i="7"/>
  <c r="H4094" i="13"/>
  <c r="J1754" i="11"/>
  <c r="K579" i="3"/>
  <c r="AK30" i="13"/>
  <c r="H3736" i="13"/>
  <c r="I670" i="11"/>
  <c r="J1034" i="11"/>
  <c r="H3685" i="13"/>
  <c r="K1309" i="3"/>
  <c r="AF104" i="13"/>
  <c r="J1622" i="11"/>
  <c r="J1909" i="11"/>
  <c r="AD162" i="13"/>
  <c r="J2190" i="11"/>
  <c r="AM50" i="13"/>
  <c r="H9611" i="13"/>
  <c r="AC132" i="13"/>
  <c r="H5780" i="13"/>
  <c r="J2544" i="11"/>
  <c r="AI246" i="13"/>
  <c r="G975" i="11"/>
  <c r="H3235" i="13"/>
  <c r="K18" i="3"/>
  <c r="I45" i="11"/>
  <c r="H8588" i="13"/>
  <c r="BD164" i="7"/>
  <c r="P94" i="7"/>
  <c r="BL58" i="6"/>
  <c r="J500" i="11"/>
  <c r="J754" i="11"/>
  <c r="AF133" i="7"/>
  <c r="J651" i="11"/>
  <c r="K997" i="3"/>
  <c r="AJ258" i="13"/>
  <c r="AE230" i="13"/>
  <c r="K1175" i="3"/>
  <c r="K899" i="3"/>
  <c r="AN68" i="7"/>
  <c r="H9451" i="13"/>
  <c r="K793" i="3"/>
  <c r="AG224" i="13"/>
  <c r="I1259" i="11"/>
  <c r="I167" i="11"/>
  <c r="AH191" i="13"/>
  <c r="G270" i="11"/>
  <c r="AI165" i="13"/>
  <c r="AB218" i="13"/>
  <c r="X66" i="6"/>
  <c r="P12" i="6"/>
  <c r="AK175" i="13"/>
  <c r="H1270" i="11"/>
  <c r="G230" i="11"/>
  <c r="K1165" i="3"/>
  <c r="H11185" i="13"/>
  <c r="H111" i="6"/>
  <c r="BD109" i="6"/>
  <c r="H1141" i="13"/>
  <c r="H166" i="7"/>
  <c r="H1950" i="13"/>
  <c r="H11138" i="13"/>
  <c r="K144" i="3"/>
  <c r="AC205" i="13"/>
  <c r="H464" i="11"/>
  <c r="F939" i="11"/>
  <c r="AL238" i="13"/>
  <c r="J924" i="11"/>
  <c r="F1545" i="11"/>
  <c r="K876" i="3"/>
  <c r="H2970" i="13"/>
  <c r="AA191" i="13"/>
  <c r="G2550" i="11"/>
  <c r="AC57" i="13"/>
  <c r="H5725" i="13"/>
  <c r="P29" i="6"/>
  <c r="X137" i="7"/>
  <c r="AV129" i="6"/>
  <c r="AJ131" i="13"/>
  <c r="BD69" i="7"/>
  <c r="H1852" i="11"/>
  <c r="K68" i="3"/>
  <c r="F1172" i="11"/>
  <c r="G376" i="11"/>
  <c r="I1692" i="11"/>
  <c r="AD123" i="13"/>
  <c r="I734" i="11"/>
  <c r="I626" i="11"/>
  <c r="AE68" i="13"/>
  <c r="AN95" i="6"/>
  <c r="K1178" i="3"/>
  <c r="AF225" i="13"/>
  <c r="H20" i="11"/>
  <c r="Y11" i="13"/>
  <c r="J3197" i="11"/>
  <c r="H6795" i="13"/>
  <c r="G421" i="11"/>
  <c r="X141" i="13"/>
  <c r="K1153" i="3"/>
  <c r="AL191" i="13"/>
  <c r="G693" i="11"/>
  <c r="F828" i="11"/>
  <c r="J2335" i="11"/>
  <c r="AK236" i="13"/>
  <c r="X59" i="13"/>
  <c r="AA47" i="13"/>
  <c r="AG10" i="13"/>
  <c r="H7311" i="13"/>
  <c r="H11341" i="13"/>
  <c r="AD113" i="13"/>
  <c r="K1354" i="3"/>
  <c r="K171" i="3"/>
  <c r="K708" i="3"/>
  <c r="AK42" i="13"/>
  <c r="J2262" i="11"/>
  <c r="J2158" i="11"/>
  <c r="H7929" i="13"/>
  <c r="AC91" i="13"/>
  <c r="J2473" i="11"/>
  <c r="X25" i="6"/>
  <c r="H765" i="11"/>
  <c r="H12559" i="13"/>
  <c r="F1413" i="11"/>
  <c r="J934" i="11"/>
  <c r="G670" i="11"/>
  <c r="H11947" i="13"/>
  <c r="G2010" i="11"/>
  <c r="Z129" i="13"/>
  <c r="J1438" i="11"/>
  <c r="K668" i="3"/>
  <c r="K183" i="3"/>
  <c r="P90" i="7"/>
  <c r="K988" i="3"/>
  <c r="J1654" i="11"/>
  <c r="K410" i="3"/>
  <c r="K792" i="3"/>
  <c r="BL36" i="6"/>
  <c r="H59" i="6"/>
  <c r="H114" i="13"/>
  <c r="X86" i="7"/>
  <c r="G926" i="11"/>
  <c r="G129" i="11"/>
  <c r="F1945" i="11"/>
  <c r="H9712" i="13"/>
  <c r="Z70" i="13"/>
  <c r="AV99" i="7"/>
  <c r="J1650" i="11"/>
  <c r="AK251" i="13"/>
  <c r="AV146" i="7"/>
  <c r="H10883" i="13"/>
  <c r="Z84" i="13"/>
  <c r="G159" i="11"/>
  <c r="J87" i="11"/>
  <c r="G1038" i="11"/>
  <c r="J358" i="11"/>
  <c r="H3840" i="13"/>
  <c r="K1230" i="3"/>
  <c r="H11347" i="13"/>
  <c r="K57" i="3"/>
  <c r="AL19" i="13"/>
  <c r="AM15" i="13"/>
  <c r="H4195" i="13"/>
  <c r="G16" i="11"/>
  <c r="H2857" i="11"/>
  <c r="Y43" i="13"/>
  <c r="H117" i="6"/>
  <c r="J115" i="11" s="1"/>
  <c r="F1587" i="11"/>
  <c r="AF92" i="6"/>
  <c r="H2770" i="13"/>
  <c r="K1066" i="3"/>
  <c r="X92" i="7"/>
  <c r="P76" i="7"/>
  <c r="J2297" i="11"/>
  <c r="J2364" i="11"/>
  <c r="K85" i="3"/>
  <c r="K959" i="3"/>
  <c r="H6856" i="13"/>
  <c r="K322" i="3"/>
  <c r="F768" i="11"/>
  <c r="AM152" i="13"/>
  <c r="Y201" i="13"/>
  <c r="G1389" i="11"/>
  <c r="AL186" i="13"/>
  <c r="K38" i="3"/>
  <c r="H1278" i="11"/>
  <c r="P70" i="7"/>
  <c r="AL174" i="13"/>
  <c r="Y68" i="13"/>
  <c r="H1650" i="11"/>
  <c r="K188" i="3"/>
  <c r="H453" i="11"/>
  <c r="Z213" i="13"/>
  <c r="AE42" i="13"/>
  <c r="P18" i="6"/>
  <c r="P158" i="7"/>
  <c r="K649" i="3"/>
  <c r="K1315" i="3"/>
  <c r="H8225" i="13"/>
  <c r="H8129" i="13"/>
  <c r="H3946" i="13"/>
  <c r="AB174" i="13"/>
  <c r="G1588" i="11"/>
  <c r="AA13" i="13"/>
  <c r="AE94" i="13"/>
  <c r="H8223" i="13"/>
  <c r="F327" i="11"/>
  <c r="AJ150" i="13"/>
  <c r="AD244" i="13"/>
  <c r="AN81" i="7"/>
  <c r="AF28" i="13"/>
  <c r="H11692" i="13"/>
  <c r="AN131" i="7"/>
  <c r="H296" i="11"/>
  <c r="Y246" i="13"/>
  <c r="AN77" i="6"/>
  <c r="H2175" i="11"/>
  <c r="J1241" i="11"/>
  <c r="J1414" i="11"/>
  <c r="X40" i="7"/>
  <c r="X117" i="6"/>
  <c r="H11287" i="13"/>
  <c r="AL41" i="13"/>
  <c r="I1508" i="11"/>
  <c r="BL147" i="7"/>
  <c r="AN7" i="6"/>
  <c r="H6288" i="13"/>
  <c r="AF233" i="13"/>
  <c r="F230" i="11"/>
  <c r="H8441" i="13"/>
  <c r="K981" i="3"/>
  <c r="G1053" i="11"/>
  <c r="J1446" i="11"/>
  <c r="AL115" i="13"/>
  <c r="AF78" i="6"/>
  <c r="AF31" i="7"/>
  <c r="H4459" i="13"/>
  <c r="F196" i="11"/>
  <c r="AL76" i="13"/>
  <c r="H788" i="11"/>
  <c r="H7766" i="13"/>
  <c r="J420" i="11"/>
  <c r="AD126" i="13"/>
  <c r="J2048" i="11"/>
  <c r="AL193" i="13"/>
  <c r="AE13" i="13"/>
  <c r="BD65" i="6"/>
  <c r="J1532" i="11"/>
  <c r="AL207" i="13"/>
  <c r="F5" i="11"/>
  <c r="H3940" i="13"/>
  <c r="H10940" i="13"/>
  <c r="AD109" i="13"/>
  <c r="P82" i="6"/>
  <c r="H2367" i="13"/>
  <c r="H3687" i="13"/>
  <c r="H2561" i="13"/>
  <c r="AV40" i="6"/>
  <c r="I1416" i="11"/>
  <c r="Y71" i="13"/>
  <c r="X148" i="6"/>
  <c r="X31" i="7"/>
  <c r="BL66" i="7"/>
  <c r="H10058" i="13"/>
  <c r="X75" i="7"/>
  <c r="AA130" i="13"/>
  <c r="BD111" i="6"/>
  <c r="H83" i="6"/>
  <c r="J344" i="11"/>
  <c r="K404" i="3"/>
  <c r="G426" i="11"/>
  <c r="AB257" i="13"/>
  <c r="I1290" i="11"/>
  <c r="AF105" i="7"/>
  <c r="I365" i="11"/>
  <c r="G1635" i="11"/>
  <c r="K1378" i="3"/>
  <c r="H216" i="11"/>
  <c r="I1092" i="11"/>
  <c r="F85" i="11"/>
  <c r="J448" i="11"/>
  <c r="H105" i="7"/>
  <c r="H830" i="13"/>
  <c r="H7315" i="13"/>
  <c r="AN131" i="6"/>
  <c r="F3775" i="11"/>
  <c r="K284" i="3"/>
  <c r="H11543" i="13"/>
  <c r="I39" i="11"/>
  <c r="K130" i="3"/>
  <c r="J1549" i="11"/>
  <c r="H12062" i="13"/>
  <c r="J683" i="11"/>
  <c r="AI255" i="13"/>
  <c r="AN51" i="7"/>
  <c r="F1540" i="11"/>
  <c r="H1605" i="11"/>
  <c r="X112" i="7"/>
  <c r="AA106" i="13"/>
  <c r="J2347" i="11"/>
  <c r="AN59" i="7"/>
  <c r="AH133" i="13"/>
  <c r="H2970" i="11"/>
  <c r="AN31" i="7"/>
  <c r="I1262" i="11"/>
  <c r="H55" i="7"/>
  <c r="P19" i="7"/>
  <c r="Z145" i="13"/>
  <c r="F618" i="11"/>
  <c r="J1394" i="11"/>
  <c r="I1389" i="11"/>
  <c r="AF7" i="6"/>
  <c r="I2821" i="11"/>
  <c r="K491" i="3"/>
  <c r="H5522" i="13"/>
  <c r="AC77" i="13"/>
  <c r="AG115" i="13"/>
  <c r="G454" i="11"/>
  <c r="H8282" i="13"/>
  <c r="G1293" i="11"/>
  <c r="AK169" i="13"/>
  <c r="AD195" i="13"/>
  <c r="H9349" i="13"/>
  <c r="J202" i="11"/>
  <c r="H8541" i="13"/>
  <c r="K995" i="3"/>
  <c r="J2506" i="11"/>
  <c r="P143" i="7"/>
  <c r="G1699" i="11"/>
  <c r="K190" i="3"/>
  <c r="AJ158" i="13"/>
  <c r="K1434" i="3"/>
  <c r="H516" i="11"/>
  <c r="I1818" i="11"/>
  <c r="H538" i="11"/>
  <c r="AV35" i="7"/>
  <c r="J61" i="11"/>
  <c r="BD91" i="7"/>
  <c r="BD159" i="7"/>
  <c r="H52" i="7"/>
  <c r="J1752" i="11"/>
  <c r="H93" i="11"/>
  <c r="J2027" i="11"/>
  <c r="Z116" i="13"/>
  <c r="H11498" i="13"/>
  <c r="BL9" i="6"/>
  <c r="AE215" i="13"/>
  <c r="J1289" i="11"/>
  <c r="H5271" i="13"/>
  <c r="BD165" i="6"/>
  <c r="AF236" i="13"/>
  <c r="H9252" i="13"/>
  <c r="AC185" i="13"/>
  <c r="BL44" i="6"/>
  <c r="BL45" i="7"/>
  <c r="AH29" i="13"/>
  <c r="H1041" i="13" s="1"/>
  <c r="AJ110" i="13"/>
  <c r="Y113" i="13"/>
  <c r="AB232" i="13"/>
  <c r="AK3" i="13"/>
  <c r="P129" i="7"/>
  <c r="AF13" i="13"/>
  <c r="AB187" i="13"/>
  <c r="H9549" i="13"/>
  <c r="P53" i="7"/>
  <c r="H11654" i="13"/>
  <c r="AH36" i="13"/>
  <c r="P114" i="7"/>
  <c r="J1722" i="11"/>
  <c r="AV84" i="7"/>
  <c r="H5677" i="13"/>
  <c r="I450" i="11"/>
  <c r="H2311" i="13"/>
  <c r="X85" i="13"/>
  <c r="K644" i="3"/>
  <c r="J2421" i="11"/>
  <c r="K769" i="3"/>
  <c r="H8069" i="13"/>
  <c r="AA188" i="13"/>
  <c r="K756" i="3"/>
  <c r="AV71" i="6"/>
  <c r="H146" i="7"/>
  <c r="BL99" i="7"/>
  <c r="F280" i="11"/>
  <c r="AJ190" i="13"/>
  <c r="J1694" i="11"/>
  <c r="AF194" i="13"/>
  <c r="AM37" i="13"/>
  <c r="K307" i="3"/>
  <c r="AV166" i="7"/>
  <c r="H5679" i="13"/>
  <c r="AM47" i="13"/>
  <c r="AB236" i="13"/>
  <c r="AK201" i="13"/>
  <c r="AF14" i="6"/>
  <c r="G338" i="11"/>
  <c r="BD154" i="7"/>
  <c r="G3041" i="11"/>
  <c r="H12010" i="13"/>
  <c r="AI10" i="13"/>
  <c r="H10376" i="13"/>
  <c r="K1365" i="3"/>
  <c r="X235" i="13"/>
  <c r="G1659" i="11"/>
  <c r="H8434" i="13"/>
  <c r="AF165" i="13"/>
  <c r="P114" i="6"/>
  <c r="F221" i="11"/>
  <c r="AK99" i="13"/>
  <c r="AG170" i="13"/>
  <c r="H11538" i="13"/>
  <c r="I508" i="11"/>
  <c r="I738" i="11"/>
  <c r="AE49" i="13"/>
  <c r="G2045" i="11"/>
  <c r="J480" i="11"/>
  <c r="H1001" i="11"/>
  <c r="X72" i="6"/>
  <c r="Y207" i="13"/>
  <c r="J77" i="11"/>
  <c r="F216" i="11"/>
  <c r="K312" i="3"/>
  <c r="AB96" i="13"/>
  <c r="H176" i="13"/>
  <c r="AM136" i="13"/>
  <c r="G1543" i="11"/>
  <c r="AV60" i="6"/>
  <c r="X163" i="13"/>
  <c r="X157" i="7"/>
  <c r="AE82" i="13"/>
  <c r="J672" i="11"/>
  <c r="J792" i="11"/>
  <c r="I1274" i="11"/>
  <c r="I274" i="11"/>
  <c r="AV22" i="7"/>
  <c r="AM226" i="13"/>
  <c r="I1862" i="11"/>
  <c r="AV114" i="6"/>
  <c r="AH11" i="13"/>
  <c r="J1664" i="11"/>
  <c r="F881" i="11"/>
  <c r="K1200" i="3"/>
  <c r="J668" i="11"/>
  <c r="I1724" i="11"/>
  <c r="H6543" i="13"/>
  <c r="AI11" i="13"/>
  <c r="X100" i="7"/>
  <c r="J509" i="11"/>
  <c r="K539" i="3"/>
  <c r="Z11" i="13"/>
  <c r="G503" i="11"/>
  <c r="H5479" i="13"/>
  <c r="H4704" i="13"/>
  <c r="K1044" i="3"/>
  <c r="BD45" i="6"/>
  <c r="BD112" i="6"/>
  <c r="J38" i="11"/>
  <c r="X251" i="13"/>
  <c r="BD118" i="7"/>
  <c r="AL154" i="13"/>
  <c r="H164" i="7"/>
  <c r="K852" i="3"/>
  <c r="AF114" i="13"/>
  <c r="X145" i="13"/>
  <c r="AH14" i="13"/>
  <c r="Y131" i="13"/>
  <c r="K772" i="3"/>
  <c r="J1046" i="11"/>
  <c r="P52" i="6"/>
  <c r="H4144" i="13"/>
  <c r="H7419" i="13"/>
  <c r="H5985" i="13"/>
  <c r="X58" i="13"/>
  <c r="AI76" i="13"/>
  <c r="Z107" i="13"/>
  <c r="K99" i="3"/>
  <c r="J1131" i="11"/>
  <c r="G2119" i="11"/>
  <c r="F663" i="11"/>
  <c r="AI31" i="13"/>
  <c r="G85" i="11"/>
  <c r="H1689" i="11"/>
  <c r="I990" i="11"/>
  <c r="G695" i="11"/>
  <c r="H1827" i="11"/>
  <c r="K531" i="3"/>
  <c r="G751" i="11"/>
  <c r="AF27" i="7"/>
  <c r="P149" i="6"/>
  <c r="X87" i="13"/>
  <c r="H655" i="11"/>
  <c r="Y216" i="13"/>
  <c r="J502" i="11"/>
  <c r="AV145" i="7"/>
  <c r="J1903" i="11" s="1"/>
  <c r="H8032" i="13"/>
  <c r="BD85" i="6"/>
  <c r="F206" i="11"/>
  <c r="BD44" i="6"/>
  <c r="AD42" i="13"/>
  <c r="G202" i="11"/>
  <c r="AI200" i="13"/>
  <c r="AL12" i="13"/>
  <c r="H294" i="11"/>
  <c r="X198" i="13"/>
  <c r="AN94" i="6"/>
  <c r="G857" i="11"/>
  <c r="AF132" i="13"/>
  <c r="AB229" i="13"/>
  <c r="H1172" i="11"/>
  <c r="Z26" i="13"/>
  <c r="G1378" i="11"/>
  <c r="AL173" i="13"/>
  <c r="F715" i="11"/>
  <c r="H65" i="11"/>
  <c r="G642" i="11"/>
  <c r="AM71" i="13"/>
  <c r="F774" i="11"/>
  <c r="K775" i="3"/>
  <c r="AK221" i="13"/>
  <c r="X173" i="13"/>
  <c r="F649" i="11"/>
  <c r="BD132" i="7"/>
  <c r="X79" i="13"/>
  <c r="G1869" i="11"/>
  <c r="AV87" i="6"/>
  <c r="I8" i="11"/>
  <c r="AF11" i="6"/>
  <c r="H1834" i="11"/>
  <c r="H721" i="11"/>
  <c r="J2645" i="11"/>
  <c r="AN33" i="6"/>
  <c r="BL158" i="7"/>
  <c r="G352" i="11"/>
  <c r="K1206" i="3"/>
  <c r="F240" i="11"/>
  <c r="AI23" i="13" s="1"/>
  <c r="F1517" i="11"/>
  <c r="AC166" i="13"/>
  <c r="Y224" i="13"/>
  <c r="BD125" i="7"/>
  <c r="H425" i="11"/>
  <c r="AD56" i="13"/>
  <c r="F771" i="11"/>
  <c r="J855" i="11"/>
  <c r="F340" i="11"/>
  <c r="AB198" i="13"/>
  <c r="H7764" i="13"/>
  <c r="AL133" i="13"/>
  <c r="K718" i="3"/>
  <c r="H742" i="11"/>
  <c r="I438" i="11"/>
  <c r="G1438" i="11"/>
  <c r="I1305" i="11"/>
  <c r="X10" i="13"/>
  <c r="K1427" i="3"/>
  <c r="K323" i="3"/>
  <c r="AE39" i="13"/>
  <c r="AN17" i="6"/>
  <c r="BL149" i="6"/>
  <c r="AF148" i="7"/>
  <c r="AG215" i="13"/>
  <c r="AD190" i="13"/>
  <c r="F1906" i="11"/>
  <c r="AM163" i="13"/>
  <c r="AF110" i="6"/>
  <c r="BD159" i="6"/>
  <c r="J2450" i="11"/>
  <c r="K574" i="3"/>
  <c r="X87" i="7"/>
  <c r="H726" i="11"/>
  <c r="H4352" i="13"/>
  <c r="AM32" i="13"/>
  <c r="AN141" i="7"/>
  <c r="H12309" i="13"/>
  <c r="H2009" i="11"/>
  <c r="X54" i="6"/>
  <c r="I559" i="11"/>
  <c r="H7460" i="13"/>
  <c r="H12557" i="13"/>
  <c r="G428" i="11"/>
  <c r="J249" i="11"/>
  <c r="G1125" i="11"/>
  <c r="G213" i="11"/>
  <c r="P165" i="6"/>
  <c r="AN142" i="7"/>
  <c r="G447" i="11"/>
  <c r="H11697" i="13"/>
  <c r="H8696" i="13"/>
  <c r="H10579" i="13"/>
  <c r="K1073" i="3"/>
  <c r="Y169" i="13"/>
  <c r="AV49" i="6"/>
  <c r="F703" i="11"/>
  <c r="J1663" i="11"/>
  <c r="AC72" i="13"/>
  <c r="K1406" i="3"/>
  <c r="G334" i="11"/>
  <c r="AM103" i="13"/>
  <c r="AA236" i="13"/>
  <c r="AL44" i="13"/>
  <c r="AJ54" i="13"/>
  <c r="H181" i="11"/>
  <c r="H8996" i="13"/>
  <c r="BD70" i="6"/>
  <c r="K354" i="3"/>
  <c r="AA56" i="13"/>
  <c r="I1726" i="11"/>
  <c r="J1478" i="11"/>
  <c r="I25" i="11"/>
  <c r="I1336" i="11"/>
  <c r="H11741" i="13"/>
  <c r="AC220" i="13"/>
  <c r="J1914" i="11"/>
  <c r="J2199" i="11"/>
  <c r="AN87" i="7"/>
  <c r="F2564" i="11"/>
  <c r="BL19" i="7"/>
  <c r="J297" i="11"/>
  <c r="Y130" i="13"/>
  <c r="F668" i="11"/>
  <c r="AK170" i="13"/>
  <c r="AL114" i="13"/>
  <c r="H4917" i="13"/>
  <c r="G533" i="11"/>
  <c r="J1049" i="11"/>
  <c r="AG226" i="13"/>
  <c r="AL101" i="13"/>
  <c r="K1325" i="3"/>
  <c r="AK257" i="13"/>
  <c r="J2155" i="11"/>
  <c r="H14" i="7"/>
  <c r="K831" i="3"/>
  <c r="P41" i="6"/>
  <c r="I415" i="11"/>
  <c r="H6338" i="13"/>
  <c r="AI30" i="13"/>
  <c r="BD118" i="6"/>
  <c r="J636" i="11"/>
  <c r="G1562" i="11"/>
  <c r="J2095" i="11"/>
  <c r="J1786" i="11"/>
  <c r="J1460" i="11"/>
  <c r="AK222" i="13"/>
  <c r="H372" i="11"/>
  <c r="G1258" i="11"/>
  <c r="H552" i="11"/>
  <c r="X143" i="7"/>
  <c r="G1410" i="11"/>
  <c r="H138" i="7"/>
  <c r="H1009" i="11"/>
  <c r="AI150" i="13"/>
  <c r="AA210" i="13"/>
  <c r="AP3" i="13"/>
  <c r="F421" i="11"/>
  <c r="I150" i="11"/>
  <c r="AD146" i="13"/>
  <c r="H6911" i="13"/>
  <c r="K1034" i="3"/>
  <c r="H6391" i="13"/>
  <c r="I624" i="11"/>
  <c r="H3339" i="13"/>
  <c r="AA15" i="13"/>
  <c r="H9247" i="13"/>
  <c r="H2258" i="13"/>
  <c r="BD123" i="6"/>
  <c r="G357" i="11"/>
  <c r="X146" i="6"/>
  <c r="J302" i="11"/>
  <c r="AB181" i="13"/>
  <c r="P10" i="6"/>
  <c r="BD64" i="6"/>
  <c r="Y87" i="13"/>
  <c r="K1243" i="3"/>
  <c r="AF110" i="7"/>
  <c r="H6082" i="13"/>
  <c r="G258" i="11"/>
  <c r="Y48" i="13"/>
  <c r="AE9" i="13"/>
  <c r="AH167" i="13"/>
  <c r="K754" i="3"/>
  <c r="AN67" i="6"/>
  <c r="AK62" i="13"/>
  <c r="H3437" i="13"/>
  <c r="H2445" i="11"/>
  <c r="G735" i="11"/>
  <c r="J1462" i="11"/>
  <c r="K235" i="3"/>
  <c r="BD154" i="6"/>
  <c r="J236" i="11"/>
  <c r="J1260" i="11"/>
  <c r="K1006" i="3"/>
  <c r="I1339" i="11"/>
  <c r="K983" i="3"/>
  <c r="AJ13" i="13"/>
  <c r="G947" i="11"/>
  <c r="H8390" i="13"/>
  <c r="I971" i="11"/>
  <c r="AL192" i="13"/>
  <c r="H5786" i="13"/>
  <c r="H11492" i="13"/>
  <c r="X156" i="7"/>
  <c r="G1013" i="11"/>
  <c r="AN58" i="7"/>
  <c r="BD150" i="7"/>
  <c r="H5936" i="13"/>
  <c r="AH63" i="13"/>
  <c r="I573" i="11"/>
  <c r="AE119" i="13"/>
  <c r="G1480" i="11"/>
  <c r="K846" i="3"/>
  <c r="X56" i="6"/>
  <c r="H1698" i="11"/>
  <c r="K153" i="3"/>
  <c r="H69" i="6"/>
  <c r="F1744" i="11"/>
  <c r="I214" i="11"/>
  <c r="AJ181" i="13"/>
  <c r="AI181" i="13"/>
  <c r="X141" i="6"/>
  <c r="AK178" i="13"/>
  <c r="H6546" i="13"/>
  <c r="J504" i="11"/>
  <c r="AH15" i="13"/>
  <c r="H892" i="13"/>
  <c r="AN51" i="6"/>
  <c r="H8943" i="13"/>
  <c r="Y199" i="13"/>
  <c r="K1018" i="3"/>
  <c r="H19" i="6"/>
  <c r="AF33" i="6"/>
  <c r="AD167" i="13"/>
  <c r="AC125" i="13"/>
  <c r="F597" i="11"/>
  <c r="AJ108" i="13"/>
  <c r="AN130" i="7"/>
  <c r="H9603" i="13"/>
  <c r="J2273" i="11"/>
  <c r="F945" i="11"/>
  <c r="AI63" i="13"/>
  <c r="H378" i="13"/>
  <c r="I535" i="11"/>
  <c r="P43" i="6"/>
  <c r="BL89" i="7"/>
  <c r="K904" i="3"/>
  <c r="K294" i="3"/>
  <c r="G1103" i="11"/>
  <c r="I1576" i="11"/>
  <c r="AK20" i="13"/>
  <c r="AN99" i="7"/>
  <c r="AM108" i="13"/>
  <c r="I677" i="11"/>
  <c r="J2119" i="11"/>
  <c r="Z248" i="13"/>
  <c r="G662" i="11"/>
  <c r="J2076" i="11"/>
  <c r="H3992" i="13"/>
  <c r="AL158" i="13"/>
  <c r="AC150" i="13"/>
  <c r="AE147" i="13"/>
  <c r="H160" i="6"/>
  <c r="H67" i="6"/>
  <c r="BD27" i="7"/>
  <c r="J2105" i="11" s="1"/>
  <c r="AD147" i="13"/>
  <c r="AV147" i="6"/>
  <c r="K476" i="3"/>
  <c r="H68" i="6"/>
  <c r="X83" i="7"/>
  <c r="AJ244" i="13"/>
  <c r="AF64" i="7"/>
  <c r="AG47" i="13"/>
  <c r="H448" i="11"/>
  <c r="H5381" i="13"/>
  <c r="I992" i="11"/>
  <c r="I766" i="11"/>
  <c r="I1066" i="11"/>
  <c r="AG104" i="13"/>
  <c r="H55" i="6"/>
  <c r="K228" i="3"/>
  <c r="I2770" i="11"/>
  <c r="BD161" i="6"/>
  <c r="X157" i="6"/>
  <c r="G508" i="11"/>
  <c r="AH50" i="13"/>
  <c r="H12561" i="13"/>
  <c r="P21" i="6"/>
  <c r="AM208" i="13"/>
  <c r="AG136" i="13"/>
  <c r="H10067" i="13"/>
  <c r="K1081" i="3"/>
  <c r="J528" i="11"/>
  <c r="K1026" i="3"/>
  <c r="H10111" i="13"/>
  <c r="G432" i="11"/>
  <c r="H3285" i="13"/>
  <c r="J2219" i="11"/>
  <c r="G1242" i="11"/>
  <c r="AJ224" i="13"/>
  <c r="H1603" i="13"/>
  <c r="AF160" i="6"/>
  <c r="H12104" i="13"/>
  <c r="BL47" i="6"/>
  <c r="H1382" i="11"/>
  <c r="K350" i="3"/>
  <c r="J1693" i="11"/>
  <c r="H938" i="13"/>
  <c r="F475" i="11"/>
  <c r="G1221" i="11"/>
  <c r="AJ49" i="13"/>
  <c r="AL56" i="13"/>
  <c r="H9760" i="13"/>
  <c r="P61" i="6"/>
  <c r="AL71" i="13"/>
  <c r="X237" i="13"/>
  <c r="BD31" i="6"/>
  <c r="G1690" i="11"/>
  <c r="K1140" i="3"/>
  <c r="H3341" i="13"/>
  <c r="AH251" i="13"/>
  <c r="H76" i="11"/>
  <c r="H4762" i="13"/>
  <c r="AV128" i="6"/>
  <c r="AE74" i="13"/>
  <c r="K195" i="3"/>
  <c r="K276" i="3"/>
  <c r="G328" i="11"/>
  <c r="H11034" i="13"/>
  <c r="AD171" i="13"/>
  <c r="H11191" i="13"/>
  <c r="G1598" i="11"/>
  <c r="X152" i="13"/>
  <c r="G1020" i="11"/>
  <c r="I1211" i="11"/>
  <c r="K538" i="3"/>
  <c r="H129" i="6"/>
  <c r="I773" i="11"/>
  <c r="G601" i="11"/>
  <c r="G682" i="11"/>
  <c r="F1261" i="11"/>
  <c r="K833" i="3"/>
  <c r="I1219" i="11"/>
  <c r="AF75" i="6"/>
  <c r="X109" i="6"/>
  <c r="X124" i="13"/>
  <c r="BL120" i="6"/>
  <c r="I846" i="11"/>
  <c r="AN98" i="6"/>
  <c r="H575" i="13"/>
  <c r="H9354" i="13"/>
  <c r="J2384" i="11"/>
  <c r="AD205" i="13"/>
  <c r="AE76" i="13"/>
  <c r="H9301" i="13"/>
  <c r="H6948" i="13"/>
  <c r="AC203" i="13"/>
  <c r="X161" i="13"/>
  <c r="J1277" i="11"/>
  <c r="AJ128" i="13"/>
  <c r="I413" i="11"/>
  <c r="I37" i="11"/>
  <c r="AN56" i="7"/>
  <c r="AV165" i="7"/>
  <c r="J2301" i="11"/>
  <c r="BD151" i="6"/>
  <c r="AB44" i="13"/>
  <c r="AL140" i="13"/>
  <c r="AC163" i="13"/>
  <c r="AL159" i="13"/>
  <c r="H8375" i="13"/>
  <c r="H303" i="11"/>
  <c r="J1795" i="11"/>
  <c r="H7407" i="13"/>
  <c r="J1849" i="11"/>
  <c r="H12256" i="13"/>
  <c r="J225" i="11"/>
  <c r="H8583" i="13"/>
  <c r="H8848" i="13"/>
  <c r="K215" i="3"/>
  <c r="K537" i="3"/>
  <c r="AL155" i="13"/>
  <c r="BD46" i="6"/>
  <c r="BD146" i="7"/>
  <c r="AN117" i="6"/>
  <c r="K1087" i="3"/>
  <c r="H344" i="11"/>
  <c r="AI85" i="13"/>
  <c r="H3898" i="13" s="1"/>
  <c r="AH186" i="13"/>
  <c r="I804" i="11"/>
  <c r="AH233" i="13"/>
  <c r="H10374" i="13"/>
  <c r="AJ24" i="13"/>
  <c r="P55" i="7"/>
  <c r="I1445" i="11"/>
  <c r="AC195" i="13"/>
  <c r="F1342" i="11"/>
  <c r="F395" i="11"/>
  <c r="J1589" i="11"/>
  <c r="K84" i="3"/>
  <c r="Z220" i="13"/>
  <c r="AL79" i="13"/>
  <c r="BR3" i="13"/>
  <c r="H9554" i="13"/>
  <c r="BD116" i="7"/>
  <c r="X120" i="6"/>
  <c r="AF72" i="7"/>
  <c r="J1400" i="11"/>
  <c r="BD120" i="7"/>
  <c r="K466" i="3"/>
  <c r="F1234" i="11"/>
  <c r="G216" i="11"/>
  <c r="AV151" i="6"/>
  <c r="F929" i="11"/>
  <c r="AM220" i="13"/>
  <c r="I289" i="11"/>
  <c r="H134" i="7"/>
  <c r="AL29" i="13"/>
  <c r="AD159" i="13"/>
  <c r="AC221" i="13"/>
  <c r="AF168" i="13"/>
  <c r="K610" i="3"/>
  <c r="AE106" i="13"/>
  <c r="P49" i="7"/>
  <c r="I1809" i="11"/>
  <c r="P35" i="7"/>
  <c r="J513" i="11" s="1"/>
  <c r="K601" i="3"/>
  <c r="AC213" i="13"/>
  <c r="J419" i="11"/>
  <c r="K50" i="3"/>
  <c r="X49" i="6"/>
  <c r="J2200" i="11"/>
  <c r="I946" i="11"/>
  <c r="I671" i="11"/>
  <c r="BD20" i="6"/>
  <c r="H10468" i="13"/>
  <c r="K1372" i="3"/>
  <c r="J741" i="11"/>
  <c r="AG36" i="13"/>
  <c r="BL90" i="7"/>
  <c r="AB70" i="13"/>
  <c r="H116" i="6"/>
  <c r="K570" i="3"/>
  <c r="K1250" i="3"/>
  <c r="AF23" i="6"/>
  <c r="AN71" i="7"/>
  <c r="H11851" i="13"/>
  <c r="P137" i="6"/>
  <c r="P14" i="6"/>
  <c r="H2411" i="13"/>
  <c r="H5427" i="13"/>
  <c r="K607" i="3"/>
  <c r="G248" i="11"/>
  <c r="H3122" i="13"/>
  <c r="X37" i="13"/>
  <c r="K1154" i="3"/>
  <c r="AI105" i="13"/>
  <c r="I2157" i="11"/>
  <c r="H3541" i="13"/>
  <c r="J1993" i="11"/>
  <c r="H11603" i="13"/>
  <c r="H428" i="13"/>
  <c r="AF107" i="6"/>
  <c r="AJ14" i="13"/>
  <c r="H4245" i="13"/>
  <c r="H9663" i="13"/>
  <c r="Z235" i="13"/>
  <c r="AF46" i="7"/>
  <c r="J882" i="11"/>
  <c r="H9599" i="13"/>
  <c r="AN48" i="7"/>
  <c r="J21" i="11"/>
  <c r="H10265" i="13"/>
  <c r="H6799" i="13"/>
  <c r="K249" i="3"/>
  <c r="AF249" i="13"/>
  <c r="AB54" i="13"/>
  <c r="H4303" i="13"/>
  <c r="AN134" i="7"/>
  <c r="AM87" i="13"/>
  <c r="F390" i="11"/>
  <c r="G927" i="11"/>
  <c r="AG239" i="13"/>
  <c r="H96" i="7"/>
  <c r="AD231" i="13"/>
  <c r="AV14" i="7"/>
  <c r="J1772" i="11" s="1"/>
  <c r="K967" i="3"/>
  <c r="H142" i="6"/>
  <c r="AM145" i="13"/>
  <c r="K1191" i="3"/>
  <c r="F559" i="11"/>
  <c r="AH43" i="13" s="1"/>
  <c r="AK225" i="13"/>
  <c r="X142" i="7"/>
  <c r="J940" i="11" s="1"/>
  <c r="P61" i="7"/>
  <c r="I63" i="11"/>
  <c r="AB120" i="13"/>
  <c r="J2098" i="11"/>
  <c r="AV90" i="6"/>
  <c r="K830" i="3"/>
  <c r="F555" i="11"/>
  <c r="G758" i="11"/>
  <c r="G1197" i="11"/>
  <c r="X143" i="6"/>
  <c r="AJ61" i="13"/>
  <c r="G1069" i="11"/>
  <c r="J1280" i="11"/>
  <c r="P86" i="6"/>
  <c r="AG131" i="13"/>
  <c r="H6242" i="13" s="1"/>
  <c r="AF255" i="13"/>
  <c r="AF54" i="6"/>
  <c r="AG49" i="13"/>
  <c r="H2973" i="13"/>
  <c r="K21" i="3"/>
  <c r="F1833" i="11"/>
  <c r="AV8" i="7"/>
  <c r="I962" i="11"/>
  <c r="J1790" i="11"/>
  <c r="F804" i="11"/>
  <c r="AM58" i="13" s="1"/>
  <c r="I631" i="11"/>
  <c r="AL176" i="13"/>
  <c r="BD29" i="7"/>
  <c r="Z31" i="13"/>
  <c r="AL211" i="13"/>
  <c r="I1839" i="11"/>
  <c r="Z138" i="13"/>
  <c r="H609" i="11"/>
  <c r="AD258" i="13"/>
  <c r="AI159" i="13"/>
  <c r="H7672" i="13" s="1"/>
  <c r="AV138" i="6"/>
  <c r="H12204" i="13"/>
  <c r="AD164" i="13"/>
  <c r="AC216" i="13"/>
  <c r="P164" i="6"/>
  <c r="K493" i="3"/>
  <c r="H42" i="6"/>
  <c r="BD16" i="7"/>
  <c r="K977" i="3"/>
  <c r="AD57" i="13"/>
  <c r="K338" i="3"/>
  <c r="I515" i="11"/>
  <c r="X134" i="7"/>
  <c r="P63" i="6"/>
  <c r="H1848" i="13"/>
  <c r="G2234" i="11"/>
  <c r="F1998" i="11"/>
  <c r="P72" i="6"/>
  <c r="AG153" i="13"/>
  <c r="AB150" i="13"/>
  <c r="AJ65" i="13"/>
  <c r="G1481" i="11"/>
  <c r="AH81" i="13"/>
  <c r="H3693" i="13" s="1"/>
  <c r="AI115" i="13"/>
  <c r="BD84" i="7"/>
  <c r="AI169" i="13"/>
  <c r="AM69" i="13"/>
  <c r="K1021" i="3"/>
  <c r="AH49" i="13"/>
  <c r="AV69" i="6"/>
  <c r="BL10" i="6"/>
  <c r="AM195" i="13"/>
  <c r="G2756" i="11"/>
  <c r="J1300" i="11"/>
  <c r="H54" i="6"/>
  <c r="AA216" i="13"/>
  <c r="AG25" i="13"/>
  <c r="J1683" i="11"/>
  <c r="AM247" i="13"/>
  <c r="J1370" i="11"/>
  <c r="H27" i="7"/>
  <c r="I1728" i="11"/>
  <c r="K203" i="3"/>
  <c r="H8" i="7"/>
  <c r="Z106" i="13"/>
  <c r="AJ116" i="13"/>
  <c r="AF38" i="7"/>
  <c r="K724" i="3"/>
  <c r="J1172" i="11"/>
  <c r="P19" i="6"/>
  <c r="AA102" i="13"/>
  <c r="F231" i="11"/>
  <c r="AA245" i="13"/>
  <c r="I50" i="11"/>
  <c r="J1631" i="11"/>
  <c r="X30" i="13"/>
  <c r="H61" i="6"/>
  <c r="H3692" i="13"/>
  <c r="H9447" i="13"/>
  <c r="I765" i="11"/>
  <c r="J2272" i="11"/>
  <c r="BL122" i="7"/>
  <c r="K1038" i="3"/>
  <c r="AF14" i="7"/>
  <c r="H1773" i="11"/>
  <c r="H465" i="11"/>
  <c r="BL25" i="7"/>
  <c r="I548" i="11"/>
  <c r="BL105" i="6"/>
  <c r="AF49" i="7"/>
  <c r="H12315" i="13"/>
  <c r="K1114" i="3"/>
  <c r="K734" i="3"/>
  <c r="J2116" i="11"/>
  <c r="H12406" i="13"/>
  <c r="H116" i="7"/>
  <c r="H11792" i="13"/>
  <c r="G2765" i="11"/>
  <c r="AH102" i="13"/>
  <c r="BD96" i="7"/>
  <c r="K480" i="3"/>
  <c r="I241" i="11"/>
  <c r="H9098" i="13"/>
  <c r="AR3" i="13"/>
  <c r="G185" i="11"/>
  <c r="BD42" i="6"/>
  <c r="K1369" i="3"/>
  <c r="J736" i="11"/>
  <c r="BL123" i="7"/>
  <c r="AB147" i="13"/>
  <c r="BD145" i="7"/>
  <c r="H7974" i="13"/>
  <c r="J907" i="11"/>
  <c r="AA189" i="13"/>
  <c r="H7104" i="13"/>
  <c r="H8431" i="13"/>
  <c r="H3949" i="13"/>
  <c r="K119" i="3"/>
  <c r="H8892" i="13"/>
  <c r="F1397" i="11"/>
  <c r="H2466" i="13"/>
  <c r="H4920" i="13"/>
  <c r="K1074" i="3"/>
  <c r="BL41" i="6"/>
  <c r="K1356" i="3"/>
  <c r="H12673" i="13"/>
  <c r="BL126" i="7"/>
  <c r="AF28" i="6"/>
  <c r="J986" i="11" s="1"/>
  <c r="AN90" i="6"/>
  <c r="AH177" i="13"/>
  <c r="H11594" i="13"/>
  <c r="J850" i="11"/>
  <c r="K35" i="3"/>
  <c r="J2399" i="11"/>
  <c r="J935" i="11"/>
  <c r="J1304" i="11"/>
  <c r="AG235" i="13"/>
  <c r="P47" i="6"/>
  <c r="H944" i="11"/>
  <c r="G2095" i="11"/>
  <c r="AF246" i="13"/>
  <c r="H5472" i="13"/>
  <c r="AN52" i="6"/>
  <c r="X7" i="6"/>
  <c r="I1421" i="11"/>
  <c r="AN41" i="6"/>
  <c r="J1319" i="11" s="1"/>
  <c r="AF73" i="7"/>
  <c r="AD186" i="13"/>
  <c r="F753" i="11"/>
  <c r="AJ55" i="13" s="1"/>
  <c r="AN145" i="6"/>
  <c r="BL74" i="7"/>
  <c r="AA42" i="13"/>
  <c r="P105" i="6"/>
  <c r="H8380" i="13"/>
  <c r="H7775" i="13"/>
  <c r="H3646" i="13"/>
  <c r="H9606" i="13"/>
  <c r="H494" i="11"/>
  <c r="H9308" i="13"/>
  <c r="J1743" i="11"/>
  <c r="H11391" i="13"/>
  <c r="P51" i="6"/>
  <c r="H36" i="7"/>
  <c r="K1304" i="3"/>
  <c r="H5164" i="13"/>
  <c r="AH136" i="13"/>
  <c r="AN113" i="7"/>
  <c r="H475" i="13"/>
  <c r="H10473" i="13"/>
  <c r="J18" i="11"/>
  <c r="H10728" i="13"/>
  <c r="AM65" i="13"/>
  <c r="H2210" i="13"/>
  <c r="K862" i="3"/>
  <c r="AA100" i="13"/>
  <c r="F2083" i="11"/>
  <c r="H10568" i="13"/>
  <c r="P39" i="7"/>
  <c r="AA11" i="13"/>
  <c r="BD14" i="7"/>
  <c r="G409" i="11"/>
  <c r="H376" i="13"/>
  <c r="AV67" i="7"/>
  <c r="AI69" i="13"/>
  <c r="H42" i="7"/>
  <c r="Y42" i="13"/>
  <c r="G953" i="11"/>
  <c r="I476" i="11"/>
  <c r="AM193" i="13"/>
  <c r="BL22" i="7"/>
  <c r="J1985" i="11"/>
  <c r="I1179" i="11"/>
  <c r="X49" i="7"/>
  <c r="J679" i="11"/>
  <c r="I412" i="11"/>
  <c r="K275" i="3"/>
  <c r="K355" i="3"/>
  <c r="H11290" i="13"/>
  <c r="K64" i="3"/>
  <c r="J597" i="11"/>
  <c r="H1006" i="11"/>
  <c r="AV18" i="7"/>
  <c r="J1419" i="11"/>
  <c r="H1225" i="11"/>
  <c r="H2464" i="13"/>
  <c r="H9203" i="13"/>
  <c r="H1729" i="11"/>
  <c r="I2814" i="11"/>
  <c r="H60" i="7"/>
  <c r="I753" i="11"/>
  <c r="H956" i="11"/>
  <c r="J2191" i="11"/>
  <c r="H2205" i="13"/>
  <c r="F351" i="11"/>
  <c r="AA137" i="13"/>
  <c r="Y205" i="13"/>
  <c r="AF96" i="6"/>
  <c r="J1054" i="11" s="1"/>
  <c r="J1343" i="11"/>
  <c r="J771" i="11"/>
  <c r="K1009" i="3"/>
  <c r="H3644" i="13"/>
  <c r="F434" i="11"/>
  <c r="I15" i="11"/>
  <c r="H7411" i="13"/>
  <c r="BD108" i="7"/>
  <c r="AL219" i="13"/>
  <c r="H663" i="11"/>
  <c r="H10164" i="13"/>
  <c r="I1034" i="11"/>
  <c r="F334" i="11"/>
  <c r="AB252" i="13"/>
  <c r="BL18" i="7"/>
  <c r="H11847" i="13"/>
  <c r="H11342" i="13"/>
  <c r="AB45" i="13"/>
  <c r="J978" i="11"/>
  <c r="H3720" i="11"/>
  <c r="AD177" i="13"/>
  <c r="G742" i="11"/>
  <c r="AE88" i="13"/>
  <c r="J1161" i="11"/>
  <c r="I1428" i="11"/>
  <c r="K1142" i="3"/>
  <c r="AI198" i="13"/>
  <c r="AN29" i="7"/>
  <c r="H836" i="13"/>
  <c r="J17" i="11"/>
  <c r="P32" i="6"/>
  <c r="J2203" i="11"/>
  <c r="H4510" i="13"/>
  <c r="G378" i="11"/>
  <c r="AJ87" i="13"/>
  <c r="AJ33" i="13"/>
  <c r="H445" i="11"/>
  <c r="AD55" i="13"/>
  <c r="AL240" i="13"/>
  <c r="AF39" i="6"/>
  <c r="AF125" i="13"/>
  <c r="H114" i="6"/>
  <c r="J142" i="11"/>
  <c r="K976" i="3"/>
  <c r="K1203" i="3"/>
  <c r="AM222" i="13"/>
  <c r="G1358" i="11"/>
  <c r="K1255" i="3"/>
  <c r="AM150" i="13"/>
  <c r="I578" i="11"/>
  <c r="AI223" i="13"/>
  <c r="I293" i="11"/>
  <c r="AG22" i="13"/>
  <c r="BL93" i="7"/>
  <c r="F596" i="11"/>
  <c r="AF42" i="6"/>
  <c r="AV103" i="6"/>
  <c r="K865" i="3"/>
  <c r="H3234" i="13"/>
  <c r="F548" i="11"/>
  <c r="AJ27" i="13"/>
  <c r="AC115" i="13"/>
  <c r="H5422" i="13" s="1"/>
  <c r="AD142" i="13"/>
  <c r="AL120" i="13"/>
  <c r="H6857" i="13"/>
  <c r="J1711" i="11"/>
  <c r="AC94" i="13"/>
  <c r="K1297" i="3"/>
  <c r="J6" i="11"/>
  <c r="I1114" i="11"/>
  <c r="K1158" i="3"/>
  <c r="J596" i="11"/>
  <c r="K1266" i="3"/>
  <c r="BL102" i="6"/>
  <c r="J2351" i="11"/>
  <c r="AC196" i="13"/>
  <c r="K672" i="3"/>
  <c r="K973" i="3"/>
  <c r="AA153" i="13"/>
  <c r="AC36" i="13"/>
  <c r="AF86" i="7"/>
  <c r="F135" i="11"/>
  <c r="AV142" i="6"/>
  <c r="Z47" i="13"/>
  <c r="H5531" i="13"/>
  <c r="AV92" i="6"/>
  <c r="X69" i="7"/>
  <c r="J2548" i="11"/>
  <c r="H349" i="11"/>
  <c r="AG52" i="13"/>
  <c r="AB200" i="13"/>
  <c r="H9913" i="13"/>
  <c r="BS3" i="13"/>
  <c r="H483" i="11"/>
  <c r="K532" i="3"/>
  <c r="K1303" i="3"/>
  <c r="P121" i="7"/>
  <c r="AD85" i="13"/>
  <c r="H3893" i="13" s="1"/>
  <c r="K863" i="3"/>
  <c r="AD48" i="13"/>
  <c r="G1371" i="11"/>
  <c r="H146" i="6"/>
  <c r="K229" i="3"/>
  <c r="H1955" i="11"/>
  <c r="G1722" i="11"/>
  <c r="AF98" i="13"/>
  <c r="J1010" i="11"/>
  <c r="I739" i="11"/>
  <c r="H148" i="11"/>
  <c r="G6" i="11"/>
  <c r="G114" i="11"/>
  <c r="G1582" i="11"/>
  <c r="K378" i="3"/>
  <c r="AM233" i="13"/>
  <c r="J1756" i="11"/>
  <c r="H9198" i="13"/>
  <c r="G928" i="11"/>
  <c r="H631" i="13"/>
  <c r="I370" i="11"/>
  <c r="I711" i="11"/>
  <c r="H6389" i="13"/>
  <c r="AF204" i="13"/>
  <c r="H523" i="11"/>
  <c r="H11745" i="13"/>
  <c r="H8338" i="13"/>
  <c r="K1116" i="3"/>
  <c r="H12618" i="13"/>
  <c r="H240" i="11"/>
  <c r="K839" i="3"/>
  <c r="AF137" i="6"/>
  <c r="H5016" i="13"/>
  <c r="AB33" i="13"/>
  <c r="BL63" i="7"/>
  <c r="H626" i="13"/>
  <c r="J1290" i="11"/>
  <c r="K310" i="3"/>
  <c r="J617" i="11"/>
  <c r="K191" i="3"/>
  <c r="H3027" i="13"/>
  <c r="K1017" i="3"/>
  <c r="J1334" i="11"/>
  <c r="F762" i="11"/>
  <c r="J184" i="11"/>
  <c r="J1105" i="11"/>
  <c r="H9248" i="13"/>
  <c r="G1146" i="11"/>
  <c r="J1296" i="11"/>
  <c r="AL248" i="13"/>
  <c r="Z58" i="13"/>
  <c r="AJ157" i="13"/>
  <c r="AN151" i="6"/>
  <c r="K1234" i="3"/>
  <c r="H9551" i="13"/>
  <c r="BD46" i="7"/>
  <c r="J1699" i="11"/>
  <c r="J742" i="11"/>
  <c r="H152" i="6"/>
  <c r="AV51" i="7"/>
  <c r="I1272" i="11"/>
  <c r="AF61" i="13"/>
  <c r="AM97" i="13"/>
  <c r="J1765" i="11"/>
  <c r="H1060" i="11"/>
  <c r="H8994" i="13"/>
  <c r="P34" i="7"/>
  <c r="BD115" i="6"/>
  <c r="P64" i="7"/>
  <c r="H11029" i="13"/>
  <c r="K936" i="3"/>
  <c r="J492" i="11"/>
  <c r="BP3" i="13"/>
  <c r="G10" i="11"/>
  <c r="K578" i="3"/>
  <c r="K910" i="3"/>
  <c r="H3180" i="13"/>
  <c r="H2726" i="13"/>
  <c r="BD126" i="6"/>
  <c r="H6750" i="13"/>
  <c r="AL196" i="13"/>
  <c r="H11130" i="13"/>
  <c r="AF190" i="13"/>
  <c r="K252" i="3"/>
  <c r="H36" i="11"/>
  <c r="AG74" i="13"/>
  <c r="H1556" i="11"/>
  <c r="P44" i="6"/>
  <c r="P112" i="6"/>
  <c r="K964" i="3"/>
  <c r="K530" i="3"/>
  <c r="J2089" i="11"/>
  <c r="H6958" i="13"/>
  <c r="Z152" i="13"/>
  <c r="K927" i="3"/>
  <c r="H9714" i="13"/>
  <c r="AM102" i="13"/>
  <c r="AD149" i="13"/>
  <c r="K157" i="3"/>
  <c r="BD50" i="7"/>
  <c r="I1404" i="11"/>
  <c r="I1306" i="11"/>
  <c r="I1149" i="11"/>
  <c r="J24" i="11"/>
  <c r="K994" i="3"/>
  <c r="J138" i="11"/>
  <c r="G1394" i="11"/>
  <c r="AF129" i="6"/>
  <c r="AB124" i="13"/>
  <c r="X108" i="7"/>
  <c r="AB46" i="13"/>
  <c r="K1312" i="3"/>
  <c r="AE167" i="13"/>
  <c r="H10323" i="13"/>
  <c r="AE23" i="13"/>
  <c r="I1235" i="11"/>
  <c r="I1400" i="11"/>
  <c r="F3447" i="11"/>
  <c r="Y76" i="13"/>
  <c r="BD142" i="7"/>
  <c r="H11231" i="13"/>
  <c r="H3530" i="13"/>
  <c r="AG119" i="13"/>
  <c r="AL199" i="13"/>
  <c r="J1021" i="11"/>
  <c r="AV155" i="7"/>
  <c r="AF52" i="7"/>
  <c r="X129" i="13"/>
  <c r="AF127" i="7"/>
  <c r="J1245" i="11"/>
  <c r="H4405" i="13"/>
  <c r="J2492" i="11"/>
  <c r="J428" i="11"/>
  <c r="J382" i="11"/>
  <c r="H683" i="13"/>
  <c r="J2282" i="11"/>
  <c r="AI131" i="13"/>
  <c r="AA143" i="13"/>
  <c r="AM20" i="13"/>
  <c r="AJ84" i="13"/>
  <c r="H10772" i="13"/>
  <c r="H828" i="13"/>
  <c r="H1189" i="13"/>
  <c r="H11193" i="13"/>
  <c r="G1820" i="11"/>
  <c r="AB28" i="13"/>
  <c r="H51" i="6"/>
  <c r="H3845" i="13"/>
  <c r="H7715" i="13"/>
  <c r="X11" i="7"/>
  <c r="J286" i="11"/>
  <c r="AV138" i="7"/>
  <c r="H11546" i="13"/>
  <c r="H3124" i="13"/>
  <c r="AE180" i="13"/>
  <c r="P109" i="6"/>
  <c r="K1072" i="3"/>
  <c r="AV61" i="7"/>
  <c r="H108" i="6"/>
  <c r="P41" i="7"/>
  <c r="F1846" i="11"/>
  <c r="H12056" i="13"/>
  <c r="G3066" i="11"/>
  <c r="I1412" i="11"/>
  <c r="AA138" i="13"/>
  <c r="X117" i="7"/>
  <c r="H424" i="11"/>
  <c r="AA186" i="13"/>
  <c r="AD199" i="13"/>
  <c r="H9707" i="13" s="1"/>
  <c r="AA147" i="13"/>
  <c r="G612" i="11"/>
  <c r="AA162" i="13"/>
  <c r="K788" i="3"/>
  <c r="K567" i="3"/>
  <c r="H6653" i="13"/>
  <c r="G1487" i="11"/>
  <c r="F1983" i="11"/>
  <c r="K1166" i="3"/>
  <c r="F1335" i="11"/>
  <c r="AE194" i="13"/>
  <c r="G2014" i="11"/>
  <c r="AK16" i="13"/>
  <c r="BD88" i="7"/>
  <c r="AV81" i="6"/>
  <c r="F2700" i="11"/>
  <c r="AK174" i="13"/>
  <c r="K916" i="3"/>
  <c r="G1229" i="11"/>
  <c r="K1025" i="3"/>
  <c r="K758" i="3"/>
  <c r="H10320" i="13"/>
  <c r="AN54" i="6"/>
  <c r="J1850" i="11"/>
  <c r="F844" i="11"/>
  <c r="F793" i="11"/>
  <c r="AB58" i="13" s="1"/>
  <c r="F800" i="11"/>
  <c r="F168" i="11"/>
  <c r="K583" i="3"/>
  <c r="AF143" i="6"/>
  <c r="K39" i="3"/>
  <c r="K1284" i="3"/>
  <c r="AG66" i="13"/>
  <c r="I1435" i="11"/>
  <c r="AN83" i="7"/>
  <c r="K648" i="3"/>
  <c r="X100" i="6"/>
  <c r="AN101" i="7"/>
  <c r="I627" i="11"/>
  <c r="H436" i="11"/>
  <c r="G2111" i="11"/>
  <c r="H1822" i="11"/>
  <c r="I1366" i="11"/>
  <c r="G463" i="11"/>
  <c r="H157" i="11"/>
  <c r="I2463" i="11"/>
  <c r="BL53" i="7"/>
  <c r="H795" i="11"/>
  <c r="AL92" i="13"/>
  <c r="J1908" i="11"/>
  <c r="F121" i="11"/>
  <c r="AB16" i="13" s="1"/>
  <c r="H942" i="11"/>
  <c r="H753" i="11"/>
  <c r="H5225" i="13"/>
  <c r="K1045" i="3"/>
  <c r="AL126" i="13"/>
  <c r="G2350" i="11"/>
  <c r="H56" i="6"/>
  <c r="H11998" i="13"/>
  <c r="K984" i="3"/>
  <c r="AH142" i="13"/>
  <c r="H6804" i="13" s="1"/>
  <c r="Z54" i="13"/>
  <c r="J711" i="11"/>
  <c r="H5275" i="13"/>
  <c r="H7869" i="13"/>
  <c r="H720" i="11"/>
  <c r="J1022" i="11"/>
  <c r="AL139" i="13"/>
  <c r="H5585" i="13"/>
  <c r="AF82" i="6"/>
  <c r="G922" i="11"/>
  <c r="H4254" i="13"/>
  <c r="K453" i="3"/>
  <c r="G1396" i="11"/>
  <c r="J1436" i="11"/>
  <c r="AE80" i="13"/>
  <c r="F1285" i="11"/>
  <c r="G586" i="11"/>
  <c r="AA62" i="13"/>
  <c r="H11850" i="13"/>
  <c r="H289" i="11"/>
  <c r="I173" i="11"/>
  <c r="G1057" i="11"/>
  <c r="AF212" i="13"/>
  <c r="AC204" i="13"/>
  <c r="H3288" i="13"/>
  <c r="AJ71" i="13"/>
  <c r="AN144" i="7"/>
  <c r="AB59" i="13"/>
  <c r="J2259" i="11"/>
  <c r="AN63" i="7"/>
  <c r="G796" i="11"/>
  <c r="AJ92" i="13"/>
  <c r="G261" i="11"/>
  <c r="AI75" i="13"/>
  <c r="AK97" i="13"/>
  <c r="AJ82" i="13"/>
  <c r="AB22" i="13"/>
  <c r="BL111" i="7"/>
  <c r="X211" i="13"/>
  <c r="AE150" i="13"/>
  <c r="J2375" i="11"/>
  <c r="AH68" i="13"/>
  <c r="AN147" i="6"/>
  <c r="K58" i="3"/>
  <c r="F565" i="11"/>
  <c r="J1688" i="11"/>
  <c r="I410" i="11"/>
  <c r="AN91" i="7"/>
  <c r="AN139" i="6"/>
  <c r="J2107" i="11"/>
  <c r="J2088" i="11"/>
  <c r="H10423" i="13"/>
  <c r="K776" i="3"/>
  <c r="H94" i="7"/>
  <c r="H11444" i="13"/>
  <c r="AH207" i="13"/>
  <c r="K257" i="3"/>
  <c r="G1542" i="11"/>
  <c r="I763" i="11"/>
  <c r="AI201" i="13"/>
  <c r="H12714" i="13"/>
  <c r="K226" i="3"/>
  <c r="H10572" i="13"/>
  <c r="H9558" i="13"/>
  <c r="AD176" i="13"/>
  <c r="AG184" i="13"/>
  <c r="Y32" i="13"/>
  <c r="X83" i="13"/>
  <c r="I389" i="11"/>
  <c r="AF257" i="13"/>
  <c r="G1385" i="11"/>
  <c r="H1753" i="13"/>
  <c r="K1408" i="3"/>
  <c r="Y128" i="13"/>
  <c r="Y59" i="13"/>
  <c r="H8439" i="13"/>
  <c r="K248" i="3"/>
  <c r="H50" i="6"/>
  <c r="H134" i="6"/>
  <c r="J180" i="11"/>
  <c r="K528" i="3"/>
  <c r="H100" i="6"/>
  <c r="G983" i="11"/>
  <c r="AE191" i="13"/>
  <c r="AN111" i="6"/>
  <c r="AK48" i="13"/>
  <c r="I2480" i="11"/>
  <c r="H8074" i="13"/>
  <c r="G101" i="11"/>
  <c r="K260" i="3"/>
  <c r="I1572" i="11"/>
  <c r="BD129" i="6"/>
  <c r="G1575" i="11"/>
  <c r="H8328" i="13"/>
  <c r="J1510" i="11"/>
  <c r="AL42" i="13"/>
  <c r="G1233" i="11"/>
  <c r="AL74" i="13"/>
  <c r="F234" i="11"/>
  <c r="H49" i="7"/>
  <c r="I955" i="11"/>
  <c r="AN38" i="6"/>
  <c r="H4504" i="13"/>
  <c r="AF54" i="13"/>
  <c r="F3227" i="11"/>
  <c r="K1176" i="3"/>
  <c r="AI243" i="13"/>
  <c r="AN165" i="6"/>
  <c r="AJ163" i="13"/>
  <c r="BL31" i="6"/>
  <c r="J2269" i="11" s="1"/>
  <c r="I546" i="11"/>
  <c r="AA217" i="13"/>
  <c r="AK183" i="13"/>
  <c r="H11295" i="13"/>
  <c r="H8429" i="13"/>
  <c r="I321" i="11"/>
  <c r="AM80" i="13"/>
  <c r="X149" i="6"/>
  <c r="AG141" i="13"/>
  <c r="J1391" i="11"/>
  <c r="BL85" i="7"/>
  <c r="J2389" i="11"/>
  <c r="H10119" i="13"/>
  <c r="G1434" i="11"/>
  <c r="F394" i="11"/>
  <c r="BD160" i="6"/>
  <c r="H12458" i="13"/>
  <c r="J1026" i="11"/>
  <c r="H9752" i="13"/>
  <c r="I1226" i="11"/>
  <c r="AG65" i="13"/>
  <c r="H2370" i="13"/>
  <c r="Y111" i="13"/>
  <c r="X122" i="13"/>
  <c r="G1332" i="11"/>
  <c r="J418" i="11"/>
  <c r="H73" i="6"/>
  <c r="K906" i="3"/>
  <c r="H101" i="6"/>
  <c r="K659" i="3"/>
  <c r="H433" i="11"/>
  <c r="H6349" i="13"/>
  <c r="J265" i="11"/>
  <c r="BL116" i="7"/>
  <c r="AA28" i="13"/>
  <c r="K458" i="3"/>
  <c r="H4296" i="13"/>
  <c r="AH169" i="13"/>
  <c r="BL158" i="6"/>
  <c r="BL21" i="7"/>
  <c r="G1679" i="11"/>
  <c r="AE181" i="13"/>
  <c r="AV108" i="7"/>
  <c r="BD11" i="6"/>
  <c r="J1889" i="11"/>
  <c r="J1725" i="11"/>
  <c r="AI113" i="13"/>
  <c r="AF90" i="6"/>
  <c r="K707" i="3"/>
  <c r="H11080" i="13"/>
  <c r="AE239" i="13"/>
  <c r="H5992" i="13"/>
  <c r="H503" i="11"/>
  <c r="H8377" i="13"/>
  <c r="AG216" i="13"/>
  <c r="H10577" i="13" s="1"/>
  <c r="I715" i="11"/>
  <c r="AK226" i="13"/>
  <c r="AB97" i="13"/>
  <c r="G764" i="11"/>
  <c r="K219" i="3"/>
  <c r="AM185" i="13"/>
  <c r="H9002" i="13" s="1"/>
  <c r="J2162" i="11"/>
  <c r="H932" i="13"/>
  <c r="F965" i="11"/>
  <c r="AV96" i="7"/>
  <c r="J1854" i="11" s="1"/>
  <c r="AL59" i="13"/>
  <c r="G2531" i="11"/>
  <c r="P89" i="6"/>
  <c r="P74" i="6"/>
  <c r="H10270" i="13"/>
  <c r="H10272" i="13"/>
  <c r="H8426" i="13"/>
  <c r="H6095" i="13"/>
  <c r="AG194" i="13"/>
  <c r="K894" i="3"/>
  <c r="K163" i="3"/>
  <c r="J1976" i="11"/>
  <c r="H11541" i="13"/>
  <c r="G1446" i="11"/>
  <c r="H43" i="11"/>
  <c r="Z24" i="13"/>
  <c r="AL222" i="13"/>
  <c r="H2113" i="13"/>
  <c r="BD87" i="7"/>
  <c r="AJ162" i="13"/>
  <c r="H7826" i="13" s="1"/>
  <c r="J305" i="11"/>
  <c r="F511" i="11"/>
  <c r="AI137" i="13"/>
  <c r="K743" i="3"/>
  <c r="Z155" i="13"/>
  <c r="H10" i="6"/>
  <c r="F345" i="11"/>
  <c r="J331" i="11"/>
  <c r="K374" i="3"/>
  <c r="H58" i="6"/>
  <c r="AJ121" i="13"/>
  <c r="AI94" i="13"/>
  <c r="I1492" i="11"/>
  <c r="AE101" i="13"/>
  <c r="H4710" i="13" s="1"/>
  <c r="H2675" i="13"/>
  <c r="J948" i="11"/>
  <c r="AD41" i="13"/>
  <c r="AF24" i="13"/>
  <c r="H784" i="13" s="1"/>
  <c r="AH35" i="13"/>
  <c r="K882" i="3"/>
  <c r="AV57" i="7"/>
  <c r="J1584" i="11"/>
  <c r="AN118" i="6"/>
  <c r="H19" i="7"/>
  <c r="AV26" i="6"/>
  <c r="G1678" i="11"/>
  <c r="J1651" i="11"/>
  <c r="I994" i="11"/>
  <c r="G60" i="11"/>
  <c r="AB24" i="13"/>
  <c r="Y74" i="13"/>
  <c r="AD148" i="13"/>
  <c r="H7106" i="13" s="1"/>
  <c r="P11" i="6"/>
  <c r="H672" i="11"/>
  <c r="AH31" i="13"/>
  <c r="K733" i="3"/>
  <c r="I745" i="11"/>
  <c r="Y191" i="13"/>
  <c r="BL9" i="7"/>
  <c r="AV62" i="6"/>
  <c r="G333" i="11"/>
  <c r="H4811" i="13"/>
  <c r="F794" i="11"/>
  <c r="J2151" i="11"/>
  <c r="K937" i="3"/>
  <c r="BD52" i="6"/>
  <c r="I1547" i="11"/>
  <c r="AM62" i="13"/>
  <c r="AV86" i="6"/>
  <c r="I434" i="11"/>
  <c r="H76" i="7"/>
  <c r="H1673" i="11"/>
  <c r="H8638" i="13"/>
  <c r="H12003" i="13"/>
  <c r="AJ195" i="13"/>
  <c r="AF159" i="6"/>
  <c r="AK117" i="13"/>
  <c r="H6452" i="13"/>
  <c r="X52" i="13"/>
  <c r="H4763" i="13"/>
  <c r="AJ50" i="13"/>
  <c r="AK179" i="13"/>
  <c r="AN163" i="7"/>
  <c r="F113" i="11"/>
  <c r="I291" i="11"/>
  <c r="J1142" i="11"/>
  <c r="G1395" i="11"/>
  <c r="H7978" i="13"/>
  <c r="J1384" i="11"/>
  <c r="P108" i="7"/>
  <c r="AH126" i="13"/>
  <c r="K1079" i="3"/>
  <c r="J1576" i="11"/>
  <c r="BD53" i="6"/>
  <c r="X65" i="7"/>
  <c r="F877" i="11"/>
  <c r="J1812" i="11"/>
  <c r="H9047" i="13"/>
  <c r="BL33" i="6"/>
  <c r="J48" i="11"/>
  <c r="P145" i="7"/>
  <c r="AM19" i="13"/>
  <c r="AV116" i="6"/>
  <c r="Z159" i="13"/>
  <c r="I755" i="11"/>
  <c r="X191" i="13"/>
  <c r="H7920" i="13"/>
  <c r="H142" i="7"/>
  <c r="H393" i="11"/>
  <c r="K900" i="3"/>
  <c r="Y148" i="13"/>
  <c r="AV133" i="7"/>
  <c r="AF254" i="13"/>
  <c r="G1466" i="11"/>
  <c r="Y75" i="13"/>
  <c r="BD34" i="7"/>
  <c r="I208" i="11"/>
  <c r="H112" i="6"/>
  <c r="J1453" i="11"/>
  <c r="AK153" i="13"/>
  <c r="J584" i="11"/>
  <c r="AI239" i="13"/>
  <c r="BL96" i="7"/>
  <c r="I892" i="11"/>
  <c r="H1907" i="13"/>
  <c r="AF33" i="13"/>
  <c r="G1073" i="11"/>
  <c r="X166" i="6"/>
  <c r="H738" i="11"/>
  <c r="H12412" i="13"/>
  <c r="I1730" i="11"/>
  <c r="H153" i="7"/>
  <c r="I563" i="11"/>
  <c r="J1282" i="11"/>
  <c r="G1060" i="11"/>
  <c r="AB35" i="13"/>
  <c r="AE78" i="13"/>
  <c r="X132" i="6"/>
  <c r="J1997" i="11"/>
  <c r="H6707" i="13"/>
  <c r="G417" i="11"/>
  <c r="AD212" i="13"/>
  <c r="G960" i="11"/>
  <c r="J2501" i="11"/>
  <c r="AK78" i="13"/>
  <c r="X42" i="7"/>
  <c r="AC137" i="13"/>
  <c r="P15" i="6"/>
  <c r="J624" i="11"/>
  <c r="AG135" i="13"/>
  <c r="J705" i="11"/>
  <c r="I833" i="11"/>
  <c r="I1085" i="11"/>
  <c r="K1331" i="3"/>
  <c r="H2974" i="13"/>
  <c r="J2513" i="11"/>
  <c r="I2530" i="11"/>
  <c r="K1259" i="3"/>
  <c r="AN127" i="6"/>
  <c r="H40" i="11"/>
  <c r="K881" i="3"/>
  <c r="X93" i="13"/>
  <c r="AA218" i="13"/>
  <c r="X103" i="13"/>
  <c r="H8988" i="13"/>
  <c r="H10882" i="13"/>
  <c r="K1168" i="3"/>
  <c r="AJ112" i="13"/>
  <c r="J1616" i="11"/>
  <c r="F644" i="11"/>
  <c r="J393" i="11"/>
  <c r="Z93" i="13"/>
  <c r="AF16" i="6"/>
  <c r="J1297" i="11"/>
  <c r="BD38" i="6"/>
  <c r="Z69" i="13"/>
  <c r="AF31" i="6"/>
  <c r="G1607" i="11"/>
  <c r="H11084" i="13"/>
  <c r="AN58" i="6"/>
  <c r="AL97" i="13"/>
  <c r="H157" i="6"/>
  <c r="J1247" i="11"/>
  <c r="H43" i="6"/>
  <c r="AN146" i="6"/>
  <c r="K317" i="3"/>
  <c r="AC108" i="13"/>
  <c r="G1096" i="11"/>
  <c r="F123" i="11"/>
  <c r="G196" i="11"/>
  <c r="AG230" i="13"/>
  <c r="J1218" i="11"/>
  <c r="AK25" i="13"/>
  <c r="I461" i="11"/>
  <c r="G531" i="11"/>
  <c r="H12411" i="13"/>
  <c r="H3889" i="13"/>
  <c r="AJ219" i="13"/>
  <c r="AH209" i="13"/>
  <c r="AD76" i="13"/>
  <c r="I2010" i="11"/>
  <c r="AL91" i="13"/>
  <c r="Y31" i="13"/>
  <c r="H1494" i="13"/>
  <c r="K288" i="3"/>
  <c r="G1051" i="11"/>
  <c r="H7616" i="13"/>
  <c r="P58" i="7"/>
  <c r="AJ220" i="13"/>
  <c r="J1685" i="11"/>
  <c r="AG86" i="13"/>
  <c r="H6705" i="13"/>
  <c r="BD67" i="7"/>
  <c r="G355" i="11"/>
  <c r="J1828" i="11"/>
  <c r="J1645" i="11"/>
  <c r="J908" i="11"/>
  <c r="J1485" i="11"/>
  <c r="J1949" i="11"/>
  <c r="H7873" i="13"/>
  <c r="AB146" i="13"/>
  <c r="J1321" i="11"/>
  <c r="H2213" i="13"/>
  <c r="Z165" i="13"/>
  <c r="H7212" i="13"/>
  <c r="H8126" i="13"/>
  <c r="I1177" i="11"/>
  <c r="G1149" i="11"/>
  <c r="J1041" i="11"/>
  <c r="H10634" i="13"/>
  <c r="K727" i="3"/>
  <c r="AH168" i="13"/>
  <c r="H4601" i="13"/>
  <c r="H581" i="13"/>
  <c r="AF145" i="7"/>
  <c r="J1830" i="11"/>
  <c r="J2478" i="11"/>
  <c r="K1105" i="3"/>
  <c r="X160" i="6"/>
  <c r="AB175" i="13"/>
  <c r="J2138" i="11"/>
  <c r="AH178" i="13"/>
  <c r="X101" i="13"/>
  <c r="H890" i="13"/>
  <c r="J2031" i="11"/>
  <c r="H9199" i="13"/>
  <c r="J1236" i="11"/>
  <c r="AL105" i="13"/>
  <c r="K105" i="3"/>
  <c r="J1425" i="11"/>
  <c r="H9100" i="13"/>
  <c r="AI194" i="13"/>
  <c r="AF122" i="6"/>
  <c r="I2854" i="11"/>
  <c r="AC239" i="13"/>
  <c r="F451" i="11"/>
  <c r="I1471" i="11"/>
  <c r="AM125" i="13"/>
  <c r="H316" i="11"/>
  <c r="AK182" i="13"/>
  <c r="Z246" i="13"/>
  <c r="AV77" i="6"/>
  <c r="Z124" i="13"/>
  <c r="P75" i="7"/>
  <c r="J553" i="11" s="1"/>
  <c r="K664" i="3"/>
  <c r="H2567" i="13"/>
  <c r="X41" i="7"/>
  <c r="K529" i="3"/>
  <c r="G1107" i="11"/>
  <c r="H334" i="11"/>
  <c r="AJ44" i="13"/>
  <c r="F1301" i="11"/>
  <c r="G319" i="11"/>
  <c r="AK244" i="13"/>
  <c r="J919" i="11"/>
  <c r="H627" i="11"/>
  <c r="AL82" i="13"/>
  <c r="G803" i="11"/>
  <c r="AK191" i="13"/>
  <c r="K1220" i="3"/>
  <c r="AV123" i="7"/>
  <c r="AN136" i="7"/>
  <c r="AL165" i="13"/>
  <c r="G12" i="11"/>
  <c r="AA256" i="13"/>
  <c r="I1268" i="11"/>
  <c r="H12359" i="13"/>
  <c r="I1462" i="11"/>
  <c r="AN98" i="7"/>
  <c r="J1536" i="11" s="1"/>
  <c r="I2632" i="11"/>
  <c r="Z111" i="13"/>
  <c r="G2584" i="11"/>
  <c r="AK121" i="13"/>
  <c r="H139" i="11"/>
  <c r="AD233" i="13"/>
  <c r="AA104" i="13"/>
  <c r="I471" i="11"/>
  <c r="X154" i="13"/>
  <c r="F1359" i="11"/>
  <c r="K63" i="3"/>
  <c r="I1999" i="11"/>
  <c r="AB118" i="13"/>
  <c r="H366" i="11"/>
  <c r="K364" i="3"/>
  <c r="F520" i="11"/>
  <c r="H623" i="11"/>
  <c r="AN81" i="6"/>
  <c r="J1359" i="11" s="1"/>
  <c r="H110" i="6"/>
  <c r="F617" i="11"/>
  <c r="AD60" i="13"/>
  <c r="P128" i="7"/>
  <c r="G1248" i="11"/>
  <c r="F731" i="11"/>
  <c r="K1129" i="3"/>
  <c r="BD97" i="6"/>
  <c r="J2015" i="11" s="1"/>
  <c r="G812" i="11"/>
  <c r="F57" i="11"/>
  <c r="G1571" i="11"/>
  <c r="AF8" i="7"/>
  <c r="AA121" i="13"/>
  <c r="K810" i="3"/>
  <c r="AB225" i="13"/>
  <c r="G777" i="11"/>
  <c r="X221" i="13"/>
  <c r="H10367" i="13"/>
  <c r="AC255" i="13"/>
  <c r="AF101" i="13"/>
  <c r="F765" i="11"/>
  <c r="BL141" i="7"/>
  <c r="I509" i="11"/>
  <c r="X44" i="7"/>
  <c r="AF55" i="7"/>
  <c r="K760" i="3"/>
  <c r="H1986" i="11"/>
  <c r="J1312" i="11"/>
  <c r="AJ83" i="13"/>
  <c r="H12668" i="13"/>
  <c r="F2320" i="11"/>
  <c r="I874" i="11"/>
  <c r="H7712" i="13"/>
  <c r="BD133" i="7"/>
  <c r="K156" i="3"/>
  <c r="K1288" i="3"/>
  <c r="AI191" i="13"/>
  <c r="AN88" i="7"/>
  <c r="Y243" i="13"/>
  <c r="F506" i="11"/>
  <c r="H28" i="11"/>
  <c r="H28" i="7"/>
  <c r="AD9" i="13"/>
  <c r="J1237" i="11"/>
  <c r="H4615" i="13"/>
  <c r="J140" i="11"/>
  <c r="J383" i="11"/>
  <c r="BL100" i="7"/>
  <c r="K1068" i="3"/>
  <c r="K255" i="3"/>
  <c r="AD206" i="13"/>
  <c r="X81" i="6"/>
  <c r="AE41" i="13"/>
  <c r="H940" i="13"/>
  <c r="AC234" i="13"/>
  <c r="Z99" i="13"/>
  <c r="K949" i="3"/>
  <c r="H6039" i="13"/>
  <c r="J466" i="11"/>
  <c r="I59" i="11"/>
  <c r="H11" i="7"/>
  <c r="BL122" i="6"/>
  <c r="AV113" i="7"/>
  <c r="J699" i="11"/>
  <c r="X79" i="6"/>
  <c r="BL23" i="6"/>
  <c r="AF158" i="6"/>
  <c r="J51" i="11"/>
  <c r="BL104" i="7"/>
  <c r="BL22" i="6"/>
  <c r="AJ19" i="13"/>
  <c r="J598" i="11"/>
  <c r="K571" i="3"/>
  <c r="K457" i="3"/>
  <c r="AA76" i="13"/>
  <c r="K509" i="3"/>
  <c r="G1157" i="11"/>
  <c r="X18" i="13"/>
  <c r="K487" i="3"/>
  <c r="G1780" i="11"/>
  <c r="J1747" i="11"/>
  <c r="I879" i="11"/>
  <c r="J1318" i="11"/>
  <c r="H6450" i="13"/>
  <c r="F117" i="11"/>
  <c r="AG197" i="13"/>
  <c r="AF112" i="7"/>
  <c r="H10069" i="13"/>
  <c r="Y55" i="13"/>
  <c r="H49" i="6"/>
  <c r="K799" i="3"/>
  <c r="AL132" i="13"/>
  <c r="H6237" i="13"/>
  <c r="F433" i="11"/>
  <c r="P43" i="7"/>
  <c r="J521" i="11" s="1"/>
  <c r="H9810" i="13"/>
  <c r="K324" i="3"/>
  <c r="H6499" i="13"/>
  <c r="H5278" i="13"/>
  <c r="H5838" i="13"/>
  <c r="K20" i="3"/>
  <c r="AV146" i="6"/>
  <c r="F653" i="11"/>
  <c r="F486" i="11"/>
  <c r="K1098" i="3"/>
  <c r="P8" i="6"/>
  <c r="H9053" i="13"/>
  <c r="H743" i="11"/>
  <c r="AH194" i="13"/>
  <c r="P155" i="7"/>
  <c r="AN54" i="7"/>
  <c r="J1492" i="11" s="1"/>
  <c r="H746" i="11"/>
  <c r="AV42" i="6"/>
  <c r="K520" i="3"/>
  <c r="I1019" i="11"/>
  <c r="AC133" i="13"/>
  <c r="J2143" i="11"/>
  <c r="J1692" i="11"/>
  <c r="AB159" i="13"/>
  <c r="J70" i="11"/>
  <c r="P141" i="7"/>
  <c r="AJ145" i="13"/>
  <c r="K440" i="3"/>
  <c r="X193" i="13"/>
  <c r="J63" i="11"/>
  <c r="AV16" i="7"/>
  <c r="H11337" i="13"/>
  <c r="AB206" i="13"/>
  <c r="K25" i="3"/>
  <c r="AD97" i="13"/>
  <c r="AC219" i="13"/>
  <c r="J342" i="11"/>
  <c r="H8387" i="13"/>
  <c r="Z147" i="13"/>
  <c r="AE258" i="13"/>
  <c r="AV21" i="7"/>
  <c r="H6541" i="13"/>
  <c r="J848" i="11"/>
  <c r="AI22" i="13"/>
  <c r="AK60" i="13"/>
  <c r="Z149" i="13"/>
  <c r="H8634" i="13"/>
  <c r="J1705" i="11"/>
  <c r="K165" i="3"/>
  <c r="AN109" i="7"/>
  <c r="AF125" i="6"/>
  <c r="AG87" i="13"/>
  <c r="H3998" i="13" s="1"/>
  <c r="H486" i="11"/>
  <c r="X155" i="6"/>
  <c r="H5010" i="13"/>
  <c r="AF179" i="13"/>
  <c r="AN27" i="6"/>
  <c r="Z245" i="13"/>
  <c r="AV58" i="6"/>
  <c r="J2341" i="11"/>
  <c r="K448" i="3"/>
  <c r="AK49" i="13"/>
  <c r="Y138" i="13"/>
  <c r="H3594" i="13"/>
  <c r="AC131" i="13"/>
  <c r="J89" i="11"/>
  <c r="P100" i="7"/>
  <c r="G610" i="11"/>
  <c r="K148" i="3"/>
  <c r="AG132" i="13"/>
  <c r="H12462" i="13"/>
  <c r="J255" i="11"/>
  <c r="AI185" i="13"/>
  <c r="G231" i="11"/>
  <c r="K428" i="3"/>
  <c r="K394" i="3"/>
  <c r="AN143" i="7"/>
  <c r="K1273" i="3"/>
  <c r="H95" i="6"/>
  <c r="H1088" i="11"/>
  <c r="AD39" i="13"/>
  <c r="AH20" i="13"/>
  <c r="K1148" i="3"/>
  <c r="F951" i="11"/>
  <c r="H7514" i="13"/>
  <c r="J2130" i="11"/>
  <c r="H176" i="11"/>
  <c r="F682" i="11"/>
  <c r="AN32" i="7"/>
  <c r="H995" i="13"/>
  <c r="P138" i="6"/>
  <c r="J2201" i="11"/>
  <c r="AA74" i="13"/>
  <c r="H1705" i="13"/>
  <c r="AJ119" i="13"/>
  <c r="AN46" i="6"/>
  <c r="AM95" i="13"/>
  <c r="J1522" i="11"/>
  <c r="AF166" i="13"/>
  <c r="AC254" i="13"/>
  <c r="H12511" i="13" s="1"/>
  <c r="AA141" i="13"/>
  <c r="K98" i="3"/>
  <c r="K304" i="3"/>
  <c r="K224" i="3"/>
  <c r="K656" i="3"/>
  <c r="K1215" i="3"/>
  <c r="BL113" i="7"/>
  <c r="H5266" i="13"/>
  <c r="AJ154" i="13"/>
  <c r="K1429" i="3"/>
  <c r="K1318" i="3"/>
  <c r="K1146" i="3"/>
  <c r="BL98" i="6"/>
  <c r="Y77" i="13"/>
  <c r="J2496" i="11"/>
  <c r="H684" i="13"/>
  <c r="AM242" i="13"/>
  <c r="H115" i="6"/>
  <c r="BL162" i="6"/>
  <c r="AF85" i="6"/>
  <c r="AI144" i="13"/>
  <c r="H77" i="11"/>
  <c r="G1924" i="11"/>
  <c r="H3025" i="13"/>
  <c r="H12209" i="13"/>
  <c r="AD79" i="13"/>
  <c r="H3587" i="13" s="1"/>
  <c r="AN82" i="6"/>
  <c r="H68" i="7"/>
  <c r="P152" i="7"/>
  <c r="P53" i="6"/>
  <c r="H12611" i="13"/>
  <c r="P135" i="7"/>
  <c r="J590" i="11"/>
  <c r="H12004" i="13"/>
  <c r="J775" i="11"/>
  <c r="H76" i="6"/>
  <c r="BL17" i="7"/>
  <c r="H4407" i="13"/>
  <c r="AN8" i="6"/>
  <c r="AE243" i="13"/>
  <c r="X56" i="13"/>
  <c r="X26" i="13"/>
  <c r="I237" i="11"/>
  <c r="AL67" i="13"/>
  <c r="BL136" i="6"/>
  <c r="X123" i="13"/>
  <c r="I831" i="11"/>
  <c r="AL102" i="13"/>
  <c r="P107" i="7"/>
  <c r="J585" i="11" s="1"/>
  <c r="AI83" i="13"/>
  <c r="AF161" i="7"/>
  <c r="AV13" i="6"/>
  <c r="J1611" i="11" s="1"/>
  <c r="AG112" i="13"/>
  <c r="I1616" i="11"/>
  <c r="J1340" i="11"/>
  <c r="K1355" i="3"/>
  <c r="I658" i="11"/>
  <c r="G576" i="11"/>
  <c r="BL86" i="6"/>
  <c r="H158" i="6"/>
  <c r="AH62" i="13"/>
  <c r="AF72" i="6"/>
  <c r="AD250" i="13"/>
  <c r="BD29" i="6"/>
  <c r="BL130" i="6"/>
  <c r="K1160" i="3"/>
  <c r="J1221" i="11"/>
  <c r="K370" i="3"/>
  <c r="H11195" i="13"/>
  <c r="J2233" i="11"/>
  <c r="AF38" i="6"/>
  <c r="J996" i="11" s="1"/>
  <c r="G1579" i="11"/>
  <c r="J100" i="11"/>
  <c r="AL144" i="13"/>
  <c r="J2550" i="11"/>
  <c r="H4971" i="13"/>
  <c r="H129" i="11"/>
  <c r="I1115" i="11"/>
  <c r="K1306" i="3"/>
  <c r="BL124" i="7"/>
  <c r="I1502" i="11"/>
  <c r="BL44" i="7"/>
  <c r="AV82" i="6"/>
  <c r="J1962" i="11"/>
  <c r="J1339" i="11"/>
  <c r="H74" i="6"/>
  <c r="H136" i="7"/>
  <c r="AL47" i="13"/>
  <c r="K111" i="3"/>
  <c r="J2235" i="11"/>
  <c r="J1202" i="11"/>
  <c r="P45" i="6"/>
  <c r="J2058" i="11"/>
  <c r="K272" i="3"/>
  <c r="H4045" i="13"/>
  <c r="AG72" i="13"/>
  <c r="H935" i="13"/>
  <c r="H310" i="11"/>
  <c r="I2250" i="11"/>
  <c r="AB115" i="13"/>
  <c r="H2873" i="13"/>
  <c r="H3329" i="13"/>
  <c r="I1653" i="11"/>
  <c r="H8897" i="13"/>
  <c r="J2117" i="11"/>
  <c r="BD59" i="7"/>
  <c r="K1367" i="3"/>
  <c r="X129" i="7"/>
  <c r="I2334" i="11"/>
  <c r="AV125" i="7"/>
  <c r="H9142" i="13"/>
  <c r="H1818" i="11"/>
  <c r="P89" i="7"/>
  <c r="AV98" i="6"/>
  <c r="I700" i="11"/>
  <c r="K419" i="3"/>
  <c r="J2039" i="11"/>
  <c r="AC126" i="13"/>
  <c r="J1880" i="11"/>
  <c r="F620" i="11"/>
  <c r="G243" i="11"/>
  <c r="Y20" i="13"/>
  <c r="AF198" i="13"/>
  <c r="G1037" i="11"/>
  <c r="K78" i="3"/>
  <c r="I1687" i="11"/>
  <c r="J1059" i="11"/>
  <c r="J1025" i="11"/>
  <c r="AB73" i="13"/>
  <c r="AD74" i="13"/>
  <c r="J945" i="11"/>
  <c r="G1455" i="11"/>
  <c r="BL101" i="6"/>
  <c r="H5789" i="13"/>
  <c r="AN69" i="7"/>
  <c r="I2476" i="11"/>
  <c r="K107" i="3"/>
  <c r="J875" i="11"/>
  <c r="H123" i="6"/>
  <c r="AV112" i="7"/>
  <c r="AN74" i="7"/>
  <c r="AK237" i="13"/>
  <c r="J1646" i="11"/>
  <c r="J14" i="11"/>
  <c r="H555" i="11"/>
  <c r="AA41" i="13"/>
  <c r="AF59" i="7"/>
  <c r="G2777" i="11"/>
  <c r="AC170" i="13"/>
  <c r="AJ228" i="13"/>
  <c r="F1885" i="11"/>
  <c r="J232" i="11"/>
  <c r="X111" i="13"/>
  <c r="AK84" i="13"/>
  <c r="I2244" i="11"/>
  <c r="H786" i="11"/>
  <c r="X12" i="6"/>
  <c r="AJ251" i="13"/>
  <c r="AF18" i="6"/>
  <c r="H8183" i="13"/>
  <c r="K696" i="3"/>
  <c r="AD26" i="13"/>
  <c r="F1807" i="11"/>
  <c r="I629" i="11"/>
  <c r="F118" i="11"/>
  <c r="Y16" i="13" s="1"/>
  <c r="K968" i="3"/>
  <c r="P152" i="6"/>
  <c r="Y95" i="13"/>
  <c r="H288" i="11"/>
  <c r="K1145" i="3"/>
  <c r="AV45" i="6"/>
  <c r="AL36" i="13"/>
  <c r="AH157" i="13"/>
  <c r="J464" i="11"/>
  <c r="K1252" i="3"/>
  <c r="J753" i="11"/>
  <c r="I1363" i="11"/>
  <c r="G3244" i="11"/>
  <c r="AA140" i="13"/>
  <c r="H10621" i="13"/>
  <c r="Y54" i="13"/>
  <c r="AV54" i="6"/>
  <c r="H889" i="11"/>
  <c r="AF10" i="6"/>
  <c r="H12621" i="13"/>
  <c r="J652" i="11"/>
  <c r="X165" i="13"/>
  <c r="K1174" i="3"/>
  <c r="G1427" i="11"/>
  <c r="AA238" i="13"/>
  <c r="H9193" i="13"/>
  <c r="K1238" i="3"/>
  <c r="G1111" i="11"/>
  <c r="AF21" i="6"/>
  <c r="AN20" i="6"/>
  <c r="AA213" i="13"/>
  <c r="AF95" i="7"/>
  <c r="H46" i="7"/>
  <c r="G2274" i="11"/>
  <c r="H6961" i="13"/>
  <c r="AD88" i="13"/>
  <c r="AF99" i="13"/>
  <c r="I169" i="11"/>
  <c r="AJ179" i="13"/>
  <c r="H9555" i="13"/>
  <c r="X156" i="13"/>
  <c r="J1403" i="11"/>
  <c r="AJ37" i="13"/>
  <c r="AN62" i="7"/>
  <c r="Z236" i="13"/>
  <c r="AL58" i="13"/>
  <c r="AK137" i="13"/>
  <c r="J1706" i="11"/>
  <c r="H9602" i="13"/>
  <c r="BL19" i="6"/>
  <c r="Z200" i="13"/>
  <c r="K671" i="3"/>
  <c r="J1459" i="11"/>
  <c r="I1378" i="11"/>
  <c r="J687" i="11"/>
  <c r="H4973" i="13"/>
  <c r="H8580" i="13"/>
  <c r="AN121" i="7"/>
  <c r="G476" i="11"/>
  <c r="H3633" i="13"/>
  <c r="I2438" i="11"/>
  <c r="H3537" i="13"/>
  <c r="AC80" i="13"/>
  <c r="H11440" i="13"/>
  <c r="H433" i="13"/>
  <c r="AD54" i="13"/>
  <c r="H3849" i="13"/>
  <c r="K986" i="3"/>
  <c r="BL111" i="6"/>
  <c r="AE161" i="13"/>
  <c r="AD110" i="13"/>
  <c r="AG29" i="13"/>
  <c r="AD100" i="13"/>
  <c r="J99" i="11"/>
  <c r="J1956" i="11"/>
  <c r="H112" i="7"/>
  <c r="J954" i="11"/>
  <c r="H780" i="13"/>
  <c r="AG95" i="13"/>
  <c r="AI9" i="13"/>
  <c r="AM49" i="13"/>
  <c r="J1718" i="11"/>
  <c r="H5022" i="13"/>
  <c r="H6081" i="13"/>
  <c r="H6550" i="13"/>
  <c r="H5836" i="13"/>
  <c r="K267" i="3"/>
  <c r="H9191" i="13"/>
  <c r="F502" i="11"/>
  <c r="AN89" i="7"/>
  <c r="AI218" i="13"/>
  <c r="AN133" i="7"/>
  <c r="H569" i="11"/>
  <c r="AF152" i="13"/>
  <c r="AF151" i="7"/>
  <c r="J1269" i="11" s="1"/>
  <c r="BD59" i="6"/>
  <c r="K145" i="3"/>
  <c r="H130" i="6"/>
  <c r="J128" i="11" s="1"/>
  <c r="Y190" i="13"/>
  <c r="F772" i="11"/>
  <c r="G155" i="11"/>
  <c r="H576" i="11"/>
  <c r="G941" i="11"/>
  <c r="G451" i="11"/>
  <c r="Z61" i="13"/>
  <c r="G325" i="11"/>
  <c r="H8900" i="13"/>
  <c r="X39" i="6"/>
  <c r="H4194" i="13"/>
  <c r="AF41" i="6"/>
  <c r="K1221" i="3"/>
  <c r="P98" i="6"/>
  <c r="G303" i="11"/>
  <c r="F2132" i="11"/>
  <c r="Z89" i="13"/>
  <c r="K1031" i="3"/>
  <c r="Y244" i="13"/>
  <c r="X91" i="6"/>
  <c r="AI254" i="13"/>
  <c r="K665" i="3"/>
  <c r="H84" i="6"/>
  <c r="P137" i="7"/>
  <c r="F436" i="11"/>
  <c r="G761" i="11"/>
  <c r="F1324" i="11"/>
  <c r="AJ249" i="13"/>
  <c r="H12263" i="13" s="1"/>
  <c r="BL39" i="6"/>
  <c r="J2277" i="11" s="1"/>
  <c r="AF62" i="7"/>
  <c r="G1933" i="11"/>
  <c r="AC210" i="13"/>
  <c r="H10267" i="13" s="1"/>
  <c r="H1426" i="11"/>
  <c r="K1271" i="3"/>
  <c r="AE95" i="13"/>
  <c r="H4404" i="13" s="1"/>
  <c r="G648" i="11"/>
  <c r="AA203" i="13"/>
  <c r="I273" i="11"/>
  <c r="AF169" i="13"/>
  <c r="BD72" i="6"/>
  <c r="J1990" i="11" s="1"/>
  <c r="J1408" i="11"/>
  <c r="K169" i="3"/>
  <c r="J1893" i="11"/>
  <c r="G1006" i="11"/>
  <c r="H632" i="11"/>
  <c r="AH232" i="13"/>
  <c r="H47" i="6"/>
  <c r="J45" i="11" s="1"/>
  <c r="AB136" i="13"/>
  <c r="H11397" i="13"/>
  <c r="AC62" i="13"/>
  <c r="H2719" i="13" s="1"/>
  <c r="AA85" i="13"/>
  <c r="H32" i="7"/>
  <c r="J190" i="11" s="1"/>
  <c r="AF215" i="13"/>
  <c r="G2255" i="11"/>
  <c r="K1407" i="3"/>
  <c r="Z204" i="13"/>
  <c r="G502" i="11"/>
  <c r="G1022" i="11"/>
  <c r="G3098" i="11"/>
  <c r="K913" i="3"/>
  <c r="Y171" i="13"/>
  <c r="P66" i="6"/>
  <c r="AJ200" i="13"/>
  <c r="P17" i="6"/>
  <c r="AN90" i="7"/>
  <c r="J1456" i="11"/>
  <c r="F656" i="11"/>
  <c r="H131" i="7"/>
  <c r="AH225" i="13"/>
  <c r="AH114" i="13"/>
  <c r="G168" i="11"/>
  <c r="G2409" i="11"/>
  <c r="X114" i="7"/>
  <c r="Y198" i="13"/>
  <c r="AE233" i="13"/>
  <c r="H6287" i="13"/>
  <c r="H10170" i="13"/>
  <c r="G512" i="11"/>
  <c r="J1751" i="11"/>
  <c r="J1085" i="11"/>
  <c r="AC207" i="13"/>
  <c r="H736" i="11"/>
  <c r="Y72" i="13"/>
  <c r="H2576" i="13"/>
  <c r="F1197" i="11"/>
  <c r="BL81" i="7"/>
  <c r="G1183" i="11"/>
  <c r="J763" i="11"/>
  <c r="BD163" i="7"/>
  <c r="BD62" i="6"/>
  <c r="AE53" i="13"/>
  <c r="H10416" i="13"/>
  <c r="AV103" i="7"/>
  <c r="AL20" i="13"/>
  <c r="G1173" i="11"/>
  <c r="K1155" i="3"/>
  <c r="J872" i="11"/>
  <c r="H8899" i="13"/>
  <c r="BL78" i="6"/>
  <c r="AE207" i="13"/>
  <c r="H2212" i="13"/>
  <c r="P54" i="7"/>
  <c r="J532" i="11" s="1"/>
  <c r="J1911" i="11"/>
  <c r="AF87" i="7"/>
  <c r="H15" i="11"/>
  <c r="J947" i="11"/>
  <c r="I1032" i="11"/>
  <c r="J2164" i="11"/>
  <c r="X17" i="7"/>
  <c r="H152" i="7"/>
  <c r="H11242" i="13"/>
  <c r="AC130" i="13"/>
  <c r="H4706" i="13"/>
  <c r="AM205" i="13"/>
  <c r="H5318" i="13"/>
  <c r="K589" i="3"/>
  <c r="AI106" i="13"/>
  <c r="I731" i="11"/>
  <c r="Z240" i="13"/>
  <c r="F1383" i="11"/>
  <c r="K399" i="3"/>
  <c r="H3035" i="13"/>
  <c r="X130" i="13"/>
  <c r="X110" i="13"/>
  <c r="AB17" i="13"/>
  <c r="AL107" i="13"/>
  <c r="AE84" i="13"/>
  <c r="H11131" i="13"/>
  <c r="I1429" i="11"/>
  <c r="AK146" i="13"/>
  <c r="K1328" i="3"/>
  <c r="G745" i="11"/>
  <c r="I270" i="11"/>
  <c r="AE89" i="13"/>
  <c r="AN10" i="7"/>
  <c r="J2523" i="11"/>
  <c r="J285" i="11"/>
  <c r="X82" i="7"/>
  <c r="X53" i="6"/>
  <c r="AN49" i="6"/>
  <c r="BL163" i="6"/>
  <c r="J247" i="11"/>
  <c r="AE115" i="13"/>
  <c r="K838" i="3"/>
  <c r="H5623" i="13"/>
  <c r="H3989" i="13"/>
  <c r="J2553" i="11"/>
  <c r="AK115" i="13"/>
  <c r="H286" i="11"/>
  <c r="AF16" i="7"/>
  <c r="F415" i="11"/>
  <c r="H12719" i="13"/>
  <c r="AG142" i="13"/>
  <c r="J782" i="11"/>
  <c r="H9298" i="13"/>
  <c r="X86" i="6"/>
  <c r="I1216" i="11"/>
  <c r="AC159" i="13"/>
  <c r="I1620" i="11"/>
  <c r="K806" i="3"/>
  <c r="G1163" i="11"/>
  <c r="H11181" i="13"/>
  <c r="K1391" i="3"/>
  <c r="H327" i="11"/>
  <c r="AK161" i="13"/>
  <c r="H7776" i="13" s="1"/>
  <c r="BL154" i="7"/>
  <c r="J1508" i="11"/>
  <c r="K595" i="3"/>
  <c r="AJ103" i="13"/>
  <c r="X120" i="7"/>
  <c r="J918" i="11" s="1"/>
  <c r="G2323" i="11"/>
  <c r="AA145" i="13"/>
  <c r="K637" i="3"/>
  <c r="K1088" i="3"/>
  <c r="K81" i="3"/>
  <c r="K681" i="3"/>
  <c r="AJ201" i="13"/>
  <c r="Z76" i="13"/>
  <c r="Y124" i="13"/>
  <c r="AB142" i="13"/>
  <c r="BD24" i="7"/>
  <c r="H5069" i="13"/>
  <c r="F344" i="11"/>
  <c r="J503" i="11"/>
  <c r="AV120" i="7"/>
  <c r="AM249" i="13"/>
  <c r="BL53" i="6"/>
  <c r="I786" i="11"/>
  <c r="H6194" i="13"/>
  <c r="AB85" i="13"/>
  <c r="H11035" i="13"/>
  <c r="J2141" i="11"/>
  <c r="H6899" i="13"/>
  <c r="G1546" i="11"/>
  <c r="Y209" i="13"/>
  <c r="J1332" i="11"/>
  <c r="H37" i="7"/>
  <c r="AV87" i="7"/>
  <c r="I390" i="11"/>
  <c r="G524" i="11"/>
  <c r="K1314" i="3"/>
  <c r="AH19" i="13"/>
  <c r="K101" i="3"/>
  <c r="I394" i="11"/>
  <c r="G1364" i="11"/>
  <c r="H4808" i="13"/>
  <c r="H3276" i="13"/>
  <c r="J1798" i="11"/>
  <c r="H11343" i="13"/>
  <c r="G2173" i="11"/>
  <c r="K921" i="3"/>
  <c r="H6494" i="13"/>
  <c r="K256" i="3"/>
  <c r="AV135" i="6"/>
  <c r="G1703" i="11"/>
  <c r="K1298" i="3"/>
  <c r="J1265" i="11"/>
  <c r="H1797" i="13"/>
  <c r="J1952" i="11"/>
  <c r="AV7" i="6"/>
  <c r="K1162" i="3"/>
  <c r="Z79" i="13"/>
  <c r="G710" i="11"/>
  <c r="AF108" i="7"/>
  <c r="H2878" i="13"/>
  <c r="H1294" i="13"/>
  <c r="I1188" i="11"/>
  <c r="J893" i="11"/>
  <c r="AN114" i="6"/>
  <c r="AB207" i="13"/>
  <c r="F214" i="11"/>
  <c r="H817" i="11"/>
  <c r="H1567" i="11"/>
  <c r="X146" i="7"/>
  <c r="H833" i="13"/>
  <c r="BL77" i="6"/>
  <c r="AF71" i="7"/>
  <c r="H1244" i="13"/>
  <c r="J2280" i="11"/>
  <c r="J2536" i="11"/>
  <c r="H12612" i="13"/>
  <c r="I553" i="11"/>
  <c r="H8949" i="13"/>
  <c r="H4259" i="13"/>
  <c r="F1643" i="11"/>
  <c r="AN11" i="7"/>
  <c r="G1503" i="11"/>
  <c r="H512" i="11"/>
  <c r="AV94" i="7"/>
  <c r="AC118" i="13"/>
  <c r="AV17" i="7"/>
  <c r="H274" i="13"/>
  <c r="H456" i="11"/>
  <c r="H54" i="7"/>
  <c r="AK241" i="13"/>
  <c r="AN157" i="6"/>
  <c r="X176" i="13"/>
  <c r="J2430" i="11"/>
  <c r="J2104" i="11"/>
  <c r="H57" i="7"/>
  <c r="J349" i="11"/>
  <c r="J246" i="11"/>
  <c r="AK82" i="13"/>
  <c r="H981" i="13"/>
  <c r="K79" i="3"/>
  <c r="I219" i="11"/>
  <c r="AN78" i="7"/>
  <c r="F273" i="11"/>
  <c r="H1293" i="13"/>
  <c r="I1021" i="11"/>
  <c r="AK234" i="13"/>
  <c r="G1534" i="11"/>
  <c r="AN104" i="7"/>
  <c r="J258" i="11"/>
  <c r="X129" i="6"/>
  <c r="J767" i="11" s="1"/>
  <c r="G411" i="11"/>
  <c r="AH247" i="13"/>
  <c r="J1878" i="11"/>
  <c r="K77" i="3"/>
  <c r="BD162" i="6"/>
  <c r="X155" i="13"/>
  <c r="AF114" i="7"/>
  <c r="J2373" i="11"/>
  <c r="K309" i="3"/>
  <c r="AF141" i="13"/>
  <c r="H527" i="13"/>
  <c r="P77" i="6"/>
  <c r="H5317" i="13"/>
  <c r="AG120" i="13"/>
  <c r="J1072" i="11"/>
  <c r="H8740" i="13"/>
  <c r="H108" i="7"/>
  <c r="G2581" i="11"/>
  <c r="J1787" i="11"/>
  <c r="H9561" i="13"/>
  <c r="AF251" i="13"/>
  <c r="H3389" i="13"/>
  <c r="BD161" i="7"/>
  <c r="I719" i="11"/>
  <c r="BD128" i="7"/>
  <c r="AK68" i="13"/>
  <c r="AF76" i="7"/>
  <c r="AA61" i="13"/>
  <c r="H6962" i="13"/>
  <c r="BL157" i="6"/>
  <c r="H164" i="11"/>
  <c r="H3995" i="13"/>
  <c r="K1360" i="3"/>
  <c r="AV130" i="6"/>
  <c r="H11653" i="13"/>
  <c r="H9347" i="13"/>
  <c r="X194" i="13"/>
  <c r="H12055" i="13"/>
  <c r="H8543" i="13"/>
  <c r="AV57" i="6"/>
  <c r="P140" i="7"/>
  <c r="H9090" i="13"/>
  <c r="Y160" i="13"/>
  <c r="AF34" i="6"/>
  <c r="AI240" i="13"/>
  <c r="Z66" i="13"/>
  <c r="AF144" i="7"/>
  <c r="AB254" i="13"/>
  <c r="AC162" i="13"/>
  <c r="AK141" i="13"/>
  <c r="H10321" i="13"/>
  <c r="AM109" i="13"/>
  <c r="H382" i="13"/>
  <c r="H2157" i="13"/>
  <c r="AD188" i="13"/>
  <c r="BL125" i="6"/>
  <c r="J2479" i="11"/>
  <c r="J1187" i="11"/>
  <c r="J1978" i="11"/>
  <c r="I1011" i="11"/>
  <c r="AA251" i="13"/>
  <c r="AE64" i="13"/>
  <c r="AE162" i="13"/>
  <c r="J338" i="11"/>
  <c r="H577" i="13"/>
  <c r="X165" i="6"/>
  <c r="Z208" i="13"/>
  <c r="K159" i="3"/>
  <c r="AK187" i="13"/>
  <c r="H8736" i="13"/>
  <c r="H4351" i="13"/>
  <c r="H115" i="7"/>
  <c r="AE198" i="13"/>
  <c r="H9863" i="13"/>
  <c r="BD47" i="6"/>
  <c r="AF58" i="7"/>
  <c r="I2019" i="11"/>
  <c r="H156" i="7"/>
  <c r="H11486" i="13"/>
  <c r="AK9" i="13"/>
  <c r="AH65" i="13"/>
  <c r="H60" i="6"/>
  <c r="J58" i="11" s="1"/>
  <c r="I171" i="11"/>
  <c r="BL101" i="7"/>
  <c r="Z256" i="13"/>
  <c r="I920" i="11"/>
  <c r="J1865" i="11"/>
  <c r="H1377" i="11"/>
  <c r="J629" i="11"/>
  <c r="K1188" i="3"/>
  <c r="K555" i="3"/>
  <c r="AH26" i="13"/>
  <c r="J217" i="11"/>
  <c r="AJ230" i="13"/>
  <c r="K1209" i="3"/>
  <c r="J2205" i="11"/>
  <c r="AH61" i="13"/>
  <c r="I54" i="11"/>
  <c r="H2517" i="13"/>
  <c r="AM131" i="13"/>
  <c r="G310" i="11"/>
  <c r="AI110" i="13"/>
  <c r="AK109" i="13"/>
  <c r="J878" i="11"/>
  <c r="AF184" i="13"/>
  <c r="Z72" i="13"/>
  <c r="BL15" i="6"/>
  <c r="H10327" i="13"/>
  <c r="BD163" i="6"/>
  <c r="G1566" i="11"/>
  <c r="AA120" i="13"/>
  <c r="X9" i="7"/>
  <c r="AE242" i="13"/>
  <c r="AD183" i="13"/>
  <c r="H1860" i="13"/>
  <c r="J394" i="11"/>
  <c r="AC209" i="13"/>
  <c r="H7305" i="13"/>
  <c r="X145" i="7"/>
  <c r="F31" i="11"/>
  <c r="G1032" i="11"/>
  <c r="J879" i="11"/>
  <c r="H4412" i="13"/>
  <c r="H6807" i="13"/>
  <c r="I1700" i="11"/>
  <c r="AJ138" i="13"/>
  <c r="AC193" i="13"/>
  <c r="I1291" i="11"/>
  <c r="H7211" i="13"/>
  <c r="I1623" i="11"/>
  <c r="AV75" i="6"/>
  <c r="AF139" i="13"/>
  <c r="H4309" i="13"/>
  <c r="G1000" i="11"/>
  <c r="K749" i="3"/>
  <c r="H484" i="11"/>
  <c r="J1138" i="11"/>
  <c r="H12515" i="13"/>
  <c r="F513" i="11"/>
  <c r="K1348" i="3"/>
  <c r="X59" i="7"/>
  <c r="H2830" i="13"/>
  <c r="K1389" i="3"/>
  <c r="I771" i="11"/>
  <c r="H254" i="11"/>
  <c r="F156" i="11"/>
  <c r="AN41" i="7"/>
  <c r="AK15" i="13"/>
  <c r="H8995" i="13"/>
  <c r="AL75" i="13"/>
  <c r="H10671" i="13"/>
  <c r="H18" i="6"/>
  <c r="H10874" i="13"/>
  <c r="AF182" i="13"/>
  <c r="AF29" i="6"/>
  <c r="H155" i="6"/>
  <c r="P147" i="7"/>
  <c r="I659" i="11"/>
  <c r="AK157" i="13"/>
  <c r="I1196" i="11"/>
  <c r="AI57" i="13"/>
  <c r="H4153" i="13"/>
  <c r="K425" i="3"/>
  <c r="F878" i="11"/>
  <c r="H10937" i="13"/>
  <c r="J772" i="11"/>
  <c r="H7519" i="13"/>
  <c r="I1539" i="11"/>
  <c r="H321" i="13"/>
  <c r="K650" i="3"/>
  <c r="I210" i="11"/>
  <c r="K17" i="3"/>
  <c r="AI84" i="13"/>
  <c r="AF86" i="6"/>
  <c r="AF129" i="13"/>
  <c r="AN138" i="6"/>
  <c r="J1416" i="11" s="1"/>
  <c r="H10325" i="13"/>
  <c r="BD16" i="6"/>
  <c r="F1037" i="11"/>
  <c r="H12354" i="13"/>
  <c r="H9556" i="13"/>
  <c r="H8334" i="13"/>
  <c r="H11235" i="13"/>
  <c r="H11091" i="13"/>
  <c r="H5633" i="13"/>
  <c r="X71" i="7"/>
  <c r="K559" i="3"/>
  <c r="H10263" i="13"/>
  <c r="X72" i="7"/>
  <c r="BD97" i="7"/>
  <c r="I836" i="11"/>
  <c r="X106" i="7"/>
  <c r="H107" i="6"/>
  <c r="X136" i="6"/>
  <c r="AF138" i="7"/>
  <c r="J1361" i="11"/>
  <c r="AB63" i="13"/>
  <c r="AK159" i="13"/>
  <c r="J1774" i="11"/>
  <c r="AN140" i="7"/>
  <c r="J1840" i="11"/>
  <c r="AL86" i="13"/>
  <c r="J933" i="11"/>
  <c r="J806" i="11"/>
  <c r="J1859" i="11"/>
  <c r="AK51" i="13"/>
  <c r="J250" i="11"/>
  <c r="H2054" i="13"/>
  <c r="H5431" i="13"/>
  <c r="J739" i="11"/>
  <c r="AL142" i="13"/>
  <c r="AD32" i="13"/>
  <c r="AL233" i="13"/>
  <c r="G2040" i="11"/>
  <c r="BL46" i="6"/>
  <c r="J1368" i="11"/>
  <c r="BD110" i="6"/>
  <c r="AF84" i="13"/>
  <c r="AD128" i="13"/>
  <c r="J2072" i="11"/>
  <c r="AC103" i="13"/>
  <c r="H5375" i="13"/>
  <c r="I1441" i="11"/>
  <c r="J567" i="11"/>
  <c r="AC89" i="13"/>
  <c r="H260" i="11"/>
  <c r="AI236" i="13"/>
  <c r="AC241" i="13"/>
  <c r="BD8" i="7"/>
  <c r="K210" i="3"/>
  <c r="AC184" i="13"/>
  <c r="H17" i="6"/>
  <c r="J15" i="11" s="1"/>
  <c r="BL38" i="6"/>
  <c r="BL117" i="6"/>
  <c r="H2825" i="11"/>
  <c r="BL104" i="6"/>
  <c r="P87" i="6"/>
  <c r="Y63" i="12"/>
  <c r="Y254" i="13"/>
  <c r="X96" i="7"/>
  <c r="J894" i="11" s="1"/>
  <c r="AM250" i="13"/>
  <c r="AI102" i="13"/>
  <c r="AK120" i="13"/>
  <c r="P151" i="6"/>
  <c r="I1266" i="11"/>
  <c r="G1510" i="11"/>
  <c r="G2479" i="11"/>
  <c r="AB205" i="13"/>
  <c r="K1065" i="3"/>
  <c r="AJ9" i="13"/>
  <c r="H23" i="13" s="1"/>
  <c r="H1264" i="11"/>
  <c r="AA111" i="13"/>
  <c r="K812" i="3"/>
  <c r="F549" i="11"/>
  <c r="X43" i="13" s="1"/>
  <c r="AD243" i="13"/>
  <c r="H11951" i="13" s="1"/>
  <c r="I1167" i="11"/>
  <c r="X27" i="6"/>
  <c r="J722" i="11"/>
  <c r="H1123" i="11"/>
  <c r="G630" i="11"/>
  <c r="G19" i="11"/>
  <c r="AF181" i="13"/>
  <c r="P116" i="7"/>
  <c r="K797" i="3"/>
  <c r="K498" i="3"/>
  <c r="AF40" i="7"/>
  <c r="Z234" i="13"/>
  <c r="I1905" i="11"/>
  <c r="AC181" i="13"/>
  <c r="G297" i="11"/>
  <c r="AV117" i="6"/>
  <c r="G1205" i="11"/>
  <c r="G2015" i="11"/>
  <c r="AA149" i="13"/>
  <c r="H489" i="11"/>
  <c r="G573" i="11"/>
  <c r="AN115" i="6"/>
  <c r="AF226" i="13"/>
  <c r="AV97" i="7"/>
  <c r="G501" i="11"/>
  <c r="X105" i="7"/>
  <c r="J903" i="11" s="1"/>
  <c r="H30" i="7"/>
  <c r="AV139" i="6"/>
  <c r="I2372" i="11"/>
  <c r="I679" i="11"/>
  <c r="AF45" i="13"/>
  <c r="K851" i="3"/>
  <c r="K642" i="3"/>
  <c r="AN93" i="7"/>
  <c r="J1531" i="11" s="1"/>
  <c r="AI164" i="13"/>
  <c r="AM63" i="13"/>
  <c r="AF92" i="7"/>
  <c r="AF135" i="13"/>
  <c r="H6445" i="13" s="1"/>
  <c r="G1792" i="11"/>
  <c r="AG110" i="13"/>
  <c r="H5171" i="13" s="1"/>
  <c r="J1875" i="11"/>
  <c r="H475" i="11"/>
  <c r="AB83" i="13"/>
  <c r="H7052" i="13"/>
  <c r="AA67" i="13"/>
  <c r="I1185" i="11"/>
  <c r="G1184" i="11"/>
  <c r="AE140" i="13"/>
  <c r="AB184" i="13"/>
  <c r="K1225" i="3"/>
  <c r="H11997" i="13"/>
  <c r="H6747" i="13"/>
  <c r="AB234" i="13"/>
  <c r="K1001" i="3"/>
  <c r="H9854" i="13"/>
  <c r="AK58" i="13"/>
  <c r="BD107" i="7"/>
  <c r="J1147" i="11"/>
  <c r="H8327" i="13"/>
  <c r="BD86" i="6"/>
  <c r="I733" i="11"/>
  <c r="J2037" i="11"/>
  <c r="K1381" i="3"/>
  <c r="AD238" i="13"/>
  <c r="H9761" i="13"/>
  <c r="K1257" i="3"/>
  <c r="K451" i="3"/>
  <c r="AN124" i="6"/>
  <c r="AI20" i="13"/>
  <c r="F2867" i="11"/>
  <c r="H10171" i="13"/>
  <c r="I568" i="11"/>
  <c r="BL34" i="7"/>
  <c r="AE151" i="13"/>
  <c r="H4970" i="13"/>
  <c r="H11089" i="13"/>
  <c r="G884" i="11"/>
  <c r="I1222" i="11"/>
  <c r="H738" i="13"/>
  <c r="X147" i="13"/>
  <c r="BL26" i="7"/>
  <c r="K1014" i="3"/>
  <c r="AV43" i="7"/>
  <c r="AL51" i="13"/>
  <c r="P79" i="7"/>
  <c r="I1002" i="11"/>
  <c r="G1008" i="11"/>
  <c r="AI91" i="13"/>
  <c r="AE178" i="13"/>
  <c r="AK94" i="13"/>
  <c r="BD55" i="6"/>
  <c r="AL224" i="13"/>
  <c r="H3024" i="13"/>
  <c r="Y203" i="13"/>
  <c r="AH166" i="13"/>
  <c r="H7050" i="13"/>
  <c r="I340" i="11"/>
  <c r="H3493" i="13"/>
  <c r="H7724" i="13"/>
  <c r="AH219" i="13"/>
  <c r="H94" i="6"/>
  <c r="H66" i="6"/>
  <c r="AH195" i="13"/>
  <c r="I41" i="11"/>
  <c r="AH94" i="13"/>
  <c r="AH184" i="13"/>
  <c r="J1152" i="11"/>
  <c r="J2180" i="11"/>
  <c r="Z108" i="13"/>
  <c r="AF140" i="6"/>
  <c r="J1098" i="11" s="1"/>
  <c r="J2118" i="11"/>
  <c r="H5577" i="13"/>
  <c r="K106" i="3"/>
  <c r="H1340" i="13"/>
  <c r="AB42" i="13"/>
  <c r="Y49" i="13"/>
  <c r="J573" i="11"/>
  <c r="J230" i="11"/>
  <c r="F239" i="11"/>
  <c r="BL145" i="6"/>
  <c r="P154" i="6"/>
  <c r="J198" i="11"/>
  <c r="K773" i="3"/>
  <c r="AN120" i="6"/>
  <c r="K462" i="3"/>
  <c r="I883" i="11"/>
  <c r="BL127" i="7"/>
  <c r="H6190" i="13"/>
  <c r="AB199" i="13"/>
  <c r="AH125" i="13"/>
  <c r="K1167" i="3"/>
  <c r="H741" i="11"/>
  <c r="AB23" i="13"/>
  <c r="Z43" i="13"/>
  <c r="Y29" i="13"/>
  <c r="AM3" i="13"/>
  <c r="BD32" i="7"/>
  <c r="J2110" i="11" s="1"/>
  <c r="J2538" i="11"/>
  <c r="AL32" i="13"/>
  <c r="AJ210" i="13"/>
  <c r="H8783" i="13"/>
  <c r="J1253" i="11"/>
  <c r="H9605" i="13"/>
  <c r="AV8" i="6"/>
  <c r="H11488" i="13"/>
  <c r="X65" i="13"/>
  <c r="J828" i="11"/>
  <c r="H529" i="13"/>
  <c r="AE169" i="13"/>
  <c r="AI158" i="13"/>
  <c r="K416" i="3"/>
  <c r="J1662" i="11"/>
  <c r="K199" i="3"/>
  <c r="G1381" i="11"/>
  <c r="AI204" i="13"/>
  <c r="H9967" i="13" s="1"/>
  <c r="AN137" i="7"/>
  <c r="K1290" i="3"/>
  <c r="AB156" i="13"/>
  <c r="I1296" i="11"/>
  <c r="AV42" i="7"/>
  <c r="AG54" i="13"/>
  <c r="H10830" i="13"/>
  <c r="BD64" i="7"/>
  <c r="K335" i="3"/>
  <c r="AA84" i="13"/>
  <c r="H3839" i="13" s="1"/>
  <c r="AE157" i="13"/>
  <c r="K1249" i="3"/>
  <c r="H8127" i="13"/>
  <c r="H7417" i="13"/>
  <c r="H409" i="11"/>
  <c r="H4912" i="13"/>
  <c r="I514" i="11"/>
  <c r="H5265" i="13"/>
  <c r="Y66" i="13"/>
  <c r="AJ94" i="13"/>
  <c r="H8339" i="13"/>
  <c r="BL96" i="6"/>
  <c r="H8325" i="13"/>
  <c r="J1918" i="11"/>
  <c r="AM100" i="13"/>
  <c r="H11649" i="13"/>
  <c r="X22" i="13"/>
  <c r="AE43" i="13"/>
  <c r="AE60" i="13"/>
  <c r="X140" i="13"/>
  <c r="H52" i="6"/>
  <c r="K1394" i="3"/>
  <c r="K241" i="3"/>
  <c r="K430" i="3"/>
  <c r="H8080" i="13"/>
  <c r="F1542" i="11"/>
  <c r="J2122" i="11"/>
  <c r="J477" i="11"/>
  <c r="G469" i="11"/>
  <c r="AN110" i="7"/>
  <c r="H132" i="6"/>
  <c r="BD132" i="6"/>
  <c r="J2050" i="11" s="1"/>
  <c r="BL54" i="7"/>
  <c r="F474" i="11"/>
  <c r="Z96" i="13"/>
  <c r="H46" i="11"/>
  <c r="H12262" i="13"/>
  <c r="J1613" i="11"/>
  <c r="AI121" i="13"/>
  <c r="H5734" i="13" s="1"/>
  <c r="BD79" i="7"/>
  <c r="BL14" i="6"/>
  <c r="BL99" i="6"/>
  <c r="H447" i="11"/>
  <c r="K1335" i="3"/>
  <c r="G924" i="11"/>
  <c r="AD102" i="13"/>
  <c r="Y183" i="13"/>
  <c r="H7360" i="13"/>
  <c r="H12455" i="13"/>
  <c r="AM257" i="13"/>
  <c r="H6909" i="13"/>
  <c r="AF37" i="13"/>
  <c r="H9202" i="13"/>
  <c r="K432" i="3"/>
  <c r="F2396" i="11"/>
  <c r="G868" i="11"/>
  <c r="AA73" i="13"/>
  <c r="K141" i="3"/>
  <c r="J862" i="11"/>
  <c r="AI217" i="13"/>
  <c r="H4560" i="13"/>
  <c r="H3280" i="13"/>
  <c r="K1375" i="3"/>
  <c r="I1680" i="11"/>
  <c r="X204" i="13"/>
  <c r="G1495" i="11"/>
  <c r="K740" i="3"/>
  <c r="Y143" i="13"/>
  <c r="K1423" i="3"/>
  <c r="AV79" i="6"/>
  <c r="AH83" i="13"/>
  <c r="AG157" i="13"/>
  <c r="G367" i="11"/>
  <c r="X148" i="7"/>
  <c r="X232" i="13"/>
  <c r="AC155" i="13"/>
  <c r="AN31" i="6"/>
  <c r="H280" i="11"/>
  <c r="G1486" i="11"/>
  <c r="G2165" i="11"/>
  <c r="BD54" i="6"/>
  <c r="H1586" i="11"/>
  <c r="AV25" i="6"/>
  <c r="H2485" i="11"/>
  <c r="G443" i="11"/>
  <c r="H1697" i="13"/>
  <c r="Z221" i="13"/>
  <c r="H2116" i="13"/>
  <c r="J1564" i="11"/>
  <c r="BD124" i="6"/>
  <c r="X29" i="6"/>
  <c r="J80" i="11"/>
  <c r="H70" i="7"/>
  <c r="K251" i="3"/>
  <c r="P65" i="7"/>
  <c r="H11487" i="13"/>
  <c r="BO3" i="13"/>
  <c r="H320" i="13"/>
  <c r="AI126" i="13"/>
  <c r="AC117" i="13"/>
  <c r="H11188" i="13"/>
  <c r="J404" i="11"/>
  <c r="K676" i="3"/>
  <c r="X163" i="6"/>
  <c r="H1431" i="11"/>
  <c r="BD149" i="6"/>
  <c r="H56" i="7"/>
  <c r="BL56" i="7"/>
  <c r="Z168" i="13"/>
  <c r="J2459" i="11"/>
  <c r="H102" i="11"/>
  <c r="K24" i="3"/>
  <c r="H5584" i="13"/>
  <c r="AD185" i="13"/>
  <c r="AF39" i="7"/>
  <c r="H2714" i="13"/>
  <c r="J671" i="11"/>
  <c r="K586" i="3"/>
  <c r="AD91" i="13"/>
  <c r="H8175" i="13"/>
  <c r="J545" i="11"/>
  <c r="I841" i="11"/>
  <c r="I1485" i="11"/>
  <c r="K455" i="3"/>
  <c r="AJ176" i="13"/>
  <c r="H760" i="11"/>
  <c r="K552" i="3"/>
  <c r="I1881" i="11"/>
  <c r="J237" i="11"/>
  <c r="K828" i="3"/>
  <c r="H1412" i="11"/>
  <c r="H10470" i="13"/>
  <c r="H734" i="13"/>
  <c r="H43" i="7"/>
  <c r="AJ115" i="13"/>
  <c r="K1052" i="3"/>
  <c r="H442" i="11"/>
  <c r="H893" i="11"/>
  <c r="G1262" i="11"/>
  <c r="K592" i="3"/>
  <c r="H6852" i="13"/>
  <c r="P126" i="7"/>
  <c r="AF142" i="13"/>
  <c r="AE91" i="13"/>
  <c r="K670" i="3"/>
  <c r="I263" i="11"/>
  <c r="H5024" i="13"/>
  <c r="J357" i="11"/>
  <c r="H298" i="11"/>
  <c r="BL83" i="7"/>
  <c r="H10823" i="13"/>
  <c r="X85" i="7"/>
  <c r="G446" i="11"/>
  <c r="BD155" i="6"/>
  <c r="AH100" i="13"/>
  <c r="K180" i="3"/>
  <c r="AV84" i="6"/>
  <c r="J1133" i="11"/>
  <c r="H8993" i="13"/>
  <c r="AL96" i="13"/>
  <c r="H5889" i="13"/>
  <c r="AI232" i="13"/>
  <c r="AE75" i="13"/>
  <c r="K286" i="3"/>
  <c r="I1925" i="11"/>
  <c r="H3492" i="13"/>
  <c r="H2928" i="13"/>
  <c r="AK180" i="13"/>
  <c r="AI174" i="13"/>
  <c r="H4958" i="13"/>
  <c r="K879" i="3"/>
  <c r="AG19" i="13"/>
  <c r="H20" i="13"/>
  <c r="X192" i="13"/>
  <c r="H1681" i="11"/>
  <c r="J619" i="11"/>
  <c r="AH152" i="13"/>
  <c r="AG204" i="13"/>
  <c r="AL24" i="13"/>
  <c r="AC31" i="13"/>
  <c r="I1189" i="11"/>
  <c r="AJ133" i="13"/>
  <c r="H6950" i="13"/>
  <c r="J1916" i="11"/>
  <c r="I842" i="11"/>
  <c r="BL73" i="6"/>
  <c r="H9612" i="13"/>
  <c r="BL139" i="6"/>
  <c r="BD87" i="6"/>
  <c r="G956" i="11"/>
  <c r="J1586" i="11"/>
  <c r="Y237" i="13"/>
  <c r="K316" i="3"/>
  <c r="K314" i="3"/>
  <c r="K164" i="3"/>
  <c r="J2434" i="11"/>
  <c r="J2476" i="11"/>
  <c r="H133" i="6"/>
  <c r="AH206" i="13"/>
  <c r="F487" i="11"/>
  <c r="G445" i="11"/>
  <c r="AF65" i="6"/>
  <c r="H34" i="7"/>
  <c r="BD56" i="7"/>
  <c r="K238" i="3"/>
  <c r="H75" i="7"/>
  <c r="H7975" i="13"/>
  <c r="K405" i="3"/>
  <c r="X37" i="7"/>
  <c r="AE69" i="13"/>
  <c r="AV27" i="7"/>
  <c r="AD131" i="13"/>
  <c r="AL147" i="13"/>
  <c r="H10528" i="13"/>
  <c r="AF117" i="6"/>
  <c r="K490" i="3"/>
  <c r="J1130" i="11"/>
  <c r="I1865" i="11"/>
  <c r="I894" i="11"/>
  <c r="BL130" i="7"/>
  <c r="H7266" i="13"/>
  <c r="BL88" i="7"/>
  <c r="AK80" i="13"/>
  <c r="P157" i="7"/>
  <c r="BL95" i="6"/>
  <c r="H216" i="13"/>
  <c r="BM3" i="13"/>
  <c r="H11902" i="13"/>
  <c r="X55" i="7"/>
  <c r="AA135" i="13"/>
  <c r="J881" i="11"/>
  <c r="H3278" i="13"/>
  <c r="H8337" i="13"/>
  <c r="J1930" i="11"/>
  <c r="J921" i="11"/>
  <c r="H732" i="11"/>
  <c r="H10429" i="13"/>
  <c r="I855" i="11"/>
  <c r="J123" i="11"/>
  <c r="J1727" i="11"/>
  <c r="AH78" i="13"/>
  <c r="K661" i="3"/>
  <c r="G890" i="11"/>
  <c r="AD106" i="13"/>
  <c r="G375" i="11"/>
  <c r="K86" i="3"/>
  <c r="K706" i="3"/>
  <c r="G1687" i="11"/>
  <c r="AL153" i="13"/>
  <c r="AG51" i="13"/>
  <c r="K320" i="3"/>
  <c r="I837" i="11"/>
  <c r="J1203" i="11"/>
  <c r="H158" i="7"/>
  <c r="H7101" i="13"/>
  <c r="J2466" i="11"/>
  <c r="J1341" i="11"/>
  <c r="J2187" i="11"/>
  <c r="G1694" i="11"/>
  <c r="J965" i="11"/>
  <c r="J2064" i="11"/>
  <c r="H11746" i="13"/>
  <c r="H6189" i="13"/>
  <c r="J2336" i="11"/>
  <c r="J2444" i="11"/>
  <c r="J324" i="11"/>
  <c r="J2486" i="11"/>
  <c r="H3237" i="13"/>
  <c r="AB52" i="13"/>
  <c r="J1806" i="11"/>
  <c r="K1097" i="3"/>
  <c r="Z202" i="13"/>
  <c r="AA185" i="13"/>
  <c r="P88" i="6"/>
  <c r="H7824" i="13"/>
  <c r="J685" i="11"/>
  <c r="AF187" i="13"/>
  <c r="AL43" i="13"/>
  <c r="AA195" i="13"/>
  <c r="K1115" i="3"/>
  <c r="H8381" i="13"/>
  <c r="H7508" i="13"/>
  <c r="J1122" i="11"/>
  <c r="H115" i="11"/>
  <c r="AN50" i="7"/>
  <c r="AF66" i="13"/>
  <c r="H10273" i="13"/>
  <c r="Y85" i="13"/>
  <c r="H5526" i="13"/>
  <c r="J2424" i="11"/>
  <c r="H5524" i="13"/>
  <c r="H5825" i="13"/>
  <c r="AA40" i="13"/>
  <c r="H2358" i="13"/>
  <c r="H5886" i="13"/>
  <c r="H3747" i="13"/>
  <c r="H3950" i="13"/>
  <c r="AF60" i="6"/>
  <c r="J606" i="11"/>
  <c r="H5072" i="13"/>
  <c r="H5984" i="13"/>
  <c r="J1440" i="11"/>
  <c r="G422" i="11"/>
  <c r="J1110" i="11"/>
  <c r="AF57" i="6"/>
  <c r="J1158" i="11"/>
  <c r="AJ39" i="13"/>
  <c r="H2829" i="13"/>
  <c r="H3694" i="13"/>
  <c r="AE27" i="13"/>
  <c r="X89" i="7"/>
  <c r="I402" i="11"/>
  <c r="H8279" i="13"/>
  <c r="J296" i="11"/>
  <c r="AF37" i="6"/>
  <c r="J328" i="11"/>
  <c r="AH32" i="13"/>
  <c r="Z180" i="13"/>
  <c r="J1580" i="11"/>
  <c r="AG42" i="13"/>
  <c r="H6751" i="13"/>
  <c r="F463" i="11"/>
  <c r="J946" i="11"/>
  <c r="K1366" i="3"/>
  <c r="H10779" i="13"/>
  <c r="AI149" i="13"/>
  <c r="AF95" i="6"/>
  <c r="AK113" i="13"/>
  <c r="BL155" i="6"/>
  <c r="AB74" i="13"/>
  <c r="AV39" i="6"/>
  <c r="Y226" i="13"/>
  <c r="J1946" i="11"/>
  <c r="G1165" i="11"/>
  <c r="I428" i="11"/>
  <c r="H7817" i="13"/>
  <c r="H875" i="11"/>
  <c r="AF77" i="13"/>
  <c r="AN45" i="6"/>
  <c r="H4863" i="13"/>
  <c r="X18" i="6"/>
  <c r="AC46" i="13"/>
  <c r="K1322" i="3"/>
  <c r="J1226" i="11"/>
  <c r="K408" i="3"/>
  <c r="H9094" i="13"/>
  <c r="H4711" i="13"/>
  <c r="J208" i="11"/>
  <c r="AI14" i="13"/>
  <c r="K1400" i="3"/>
  <c r="AH134" i="13"/>
  <c r="H10777" i="13"/>
  <c r="J2283" i="11"/>
  <c r="AF157" i="6"/>
  <c r="J1399" i="11"/>
  <c r="K698" i="3"/>
  <c r="H2259" i="13"/>
  <c r="AH25" i="13"/>
  <c r="J248" i="11"/>
  <c r="J1320" i="11"/>
  <c r="J1389" i="11"/>
  <c r="H5270" i="13"/>
  <c r="H3188" i="13"/>
  <c r="BD148" i="6"/>
  <c r="H2314" i="13"/>
  <c r="AN104" i="6"/>
  <c r="BL162" i="7"/>
  <c r="F609" i="11"/>
  <c r="P155" i="6"/>
  <c r="H12111" i="13"/>
  <c r="H7916" i="13"/>
  <c r="F607" i="11"/>
  <c r="H6802" i="13"/>
  <c r="AF38" i="13"/>
  <c r="H7314" i="13"/>
  <c r="H11807" i="13"/>
  <c r="BL106" i="6"/>
  <c r="K541" i="3"/>
  <c r="AV91" i="6"/>
  <c r="BF3" i="13"/>
  <c r="H1313" i="11"/>
  <c r="AM199" i="13"/>
  <c r="BD129" i="7"/>
  <c r="H7922" i="13"/>
  <c r="H8836" i="13"/>
  <c r="H6803" i="13"/>
  <c r="K898" i="3"/>
  <c r="H149" i="11"/>
  <c r="AE85" i="13"/>
  <c r="H9200" i="13"/>
  <c r="H440" i="11"/>
  <c r="G1292" i="11"/>
  <c r="J2497" i="11"/>
  <c r="H4255" i="13"/>
  <c r="Y22" i="13"/>
  <c r="AL152" i="13"/>
  <c r="H15" i="7"/>
  <c r="AJ16" i="13"/>
  <c r="H7622" i="13"/>
  <c r="J1093" i="11"/>
  <c r="H8020" i="13"/>
  <c r="H13" i="13"/>
  <c r="J1567" i="11"/>
  <c r="H7369" i="13"/>
  <c r="AF88" i="13"/>
  <c r="H8732" i="13"/>
  <c r="K1424" i="3"/>
  <c r="J114" i="11"/>
  <c r="J1764" i="11"/>
  <c r="J264" i="11"/>
  <c r="AH54" i="13"/>
  <c r="H5983" i="13"/>
  <c r="H8681" i="13"/>
  <c r="H7771" i="13"/>
  <c r="H6134" i="13"/>
  <c r="H3851" i="13"/>
  <c r="H3233" i="13"/>
  <c r="AK44" i="13"/>
  <c r="H531" i="13"/>
  <c r="BL91" i="6"/>
  <c r="AN39" i="7"/>
  <c r="AL23" i="13"/>
  <c r="H2931" i="13"/>
  <c r="H3639" i="13"/>
  <c r="AJ35" i="13"/>
  <c r="BD21" i="7"/>
  <c r="J188" i="11"/>
  <c r="I1544" i="11"/>
  <c r="X59" i="6"/>
  <c r="J175" i="11"/>
  <c r="H7001" i="13"/>
  <c r="H3939" i="13"/>
  <c r="AF111" i="7"/>
  <c r="H7113" i="13"/>
  <c r="X34" i="13"/>
  <c r="AV22" i="6"/>
  <c r="BD26" i="6"/>
  <c r="AJ175" i="13"/>
  <c r="H12001" i="13"/>
  <c r="J868" i="11"/>
  <c r="AV30" i="7"/>
  <c r="X73" i="7"/>
  <c r="X115" i="13"/>
  <c r="H276" i="13"/>
  <c r="X121" i="13"/>
  <c r="Y56" i="13"/>
  <c r="AF9" i="6"/>
  <c r="H4349" i="13"/>
  <c r="H12304" i="13"/>
  <c r="J91" i="11"/>
  <c r="AD179" i="13"/>
  <c r="BD75" i="7"/>
  <c r="G1474" i="11"/>
  <c r="X147" i="6"/>
  <c r="K692" i="3"/>
  <c r="AC141" i="13"/>
  <c r="J93" i="11"/>
  <c r="H10674" i="13"/>
  <c r="X76" i="7"/>
  <c r="J2285" i="11"/>
  <c r="H11489" i="13"/>
  <c r="H1095" i="13"/>
  <c r="J634" i="11"/>
  <c r="J1411" i="11"/>
  <c r="AC38" i="13"/>
  <c r="J31" i="11"/>
  <c r="J426" i="11"/>
  <c r="H115" i="13"/>
  <c r="J1676" i="11"/>
  <c r="J819" i="11"/>
  <c r="K1062" i="3"/>
  <c r="H12255" i="13"/>
  <c r="Y30" i="13"/>
  <c r="AF154" i="13"/>
  <c r="BL10" i="7"/>
  <c r="G2669" i="11"/>
  <c r="AM13" i="13"/>
  <c r="H11651" i="13"/>
  <c r="AM77" i="13"/>
  <c r="J1871" i="11"/>
  <c r="H9908" i="13"/>
  <c r="AM18" i="13"/>
  <c r="K1283" i="3"/>
  <c r="AV50" i="7"/>
  <c r="AM16" i="13"/>
  <c r="H5628" i="13"/>
  <c r="K73" i="3"/>
  <c r="J515" i="11"/>
  <c r="H3182" i="13"/>
  <c r="AE56" i="13"/>
  <c r="X51" i="7"/>
  <c r="H11645" i="13"/>
  <c r="H7409" i="13"/>
  <c r="J1863" i="11"/>
  <c r="F449" i="11"/>
  <c r="F761" i="11"/>
  <c r="H7567" i="13"/>
  <c r="K992" i="3"/>
  <c r="BD23" i="6"/>
  <c r="H9652" i="13"/>
  <c r="K1371" i="3"/>
  <c r="H4054" i="13"/>
  <c r="H4869" i="13"/>
  <c r="F402" i="11"/>
  <c r="AA48" i="13"/>
  <c r="AJ124" i="13"/>
  <c r="X158" i="6"/>
  <c r="J2522" i="11"/>
  <c r="H12461" i="13"/>
  <c r="AN7" i="7"/>
  <c r="K581" i="3"/>
  <c r="H212" i="11"/>
  <c r="H9907" i="13"/>
  <c r="H7" i="7"/>
  <c r="Y58" i="13"/>
  <c r="H7319" i="13"/>
  <c r="J1989" i="11"/>
  <c r="H17" i="13"/>
  <c r="J186" i="11"/>
  <c r="H6901" i="13"/>
  <c r="Z134" i="13"/>
  <c r="AM79" i="13"/>
  <c r="AJ74" i="13"/>
  <c r="Y39" i="13"/>
  <c r="H4559" i="13"/>
  <c r="K568" i="3"/>
  <c r="J346" i="11"/>
  <c r="J1232" i="11"/>
  <c r="J416" i="11"/>
  <c r="H1851" i="13"/>
  <c r="AD107" i="13"/>
  <c r="H513" i="11"/>
  <c r="J2318" i="11"/>
  <c r="H2778" i="13"/>
  <c r="H9855" i="13"/>
  <c r="Y109" i="13"/>
  <c r="H141" i="7"/>
  <c r="J1698" i="11"/>
  <c r="H5581" i="13"/>
  <c r="AA114" i="13"/>
  <c r="H4603" i="13"/>
  <c r="J1702" i="11"/>
  <c r="BD94" i="6"/>
  <c r="K1212" i="3"/>
  <c r="H1805" i="13"/>
  <c r="AI28" i="13"/>
  <c r="H790" i="13"/>
  <c r="J2077" i="11"/>
  <c r="J252" i="11"/>
  <c r="H10838" i="13"/>
  <c r="K940" i="3"/>
  <c r="J1667" i="11"/>
  <c r="H5580" i="13"/>
  <c r="H7512" i="13"/>
  <c r="H6649" i="13"/>
  <c r="H3991" i="13"/>
  <c r="H3789" i="13"/>
  <c r="AB162" i="13"/>
  <c r="H12513" i="13"/>
  <c r="G1357" i="11"/>
  <c r="I915" i="11"/>
  <c r="I667" i="11"/>
  <c r="F684" i="11"/>
  <c r="Y231" i="13"/>
  <c r="AG163" i="13"/>
  <c r="BD103" i="6"/>
  <c r="J133" i="11"/>
  <c r="X62" i="6"/>
  <c r="J1062" i="11"/>
  <c r="Y127" i="13"/>
  <c r="J2266" i="11"/>
  <c r="BD116" i="6"/>
  <c r="AE212" i="13"/>
  <c r="G1384" i="11"/>
  <c r="I1261" i="11"/>
  <c r="F717" i="11"/>
  <c r="H132" i="7"/>
  <c r="J1228" i="11"/>
  <c r="BL117" i="7"/>
  <c r="J800" i="11"/>
  <c r="J470" i="11"/>
  <c r="H6743" i="13"/>
  <c r="G520" i="11"/>
  <c r="J1982" i="11"/>
  <c r="H10073" i="13"/>
  <c r="AV28" i="6"/>
  <c r="K1095" i="3"/>
  <c r="J164" i="11"/>
  <c r="AL195" i="13"/>
  <c r="H10736" i="13"/>
  <c r="J2472" i="11"/>
  <c r="H5980" i="13"/>
  <c r="H3796" i="13"/>
  <c r="G1232" i="11"/>
  <c r="Z193" i="13"/>
  <c r="J1779" i="11"/>
  <c r="P121" i="6"/>
  <c r="F1113" i="11"/>
  <c r="H1546" i="13"/>
  <c r="AF17" i="6"/>
  <c r="J442" i="11"/>
  <c r="H8685" i="13"/>
  <c r="H1545" i="13"/>
  <c r="J2021" i="11"/>
  <c r="AF250" i="13"/>
  <c r="J1388" i="11"/>
  <c r="H691" i="11"/>
  <c r="AH87" i="13"/>
  <c r="H6591" i="13"/>
  <c r="H4451" i="13"/>
  <c r="H9357" i="13"/>
  <c r="BD137" i="7"/>
  <c r="AL45" i="13"/>
  <c r="K821" i="3"/>
  <c r="BL144" i="6"/>
  <c r="J2401" i="11"/>
  <c r="J2385" i="11"/>
  <c r="AH56" i="13"/>
  <c r="H675" i="13"/>
  <c r="G1231" i="11"/>
  <c r="H6748" i="13"/>
  <c r="J535" i="11"/>
  <c r="H369" i="13"/>
  <c r="K1278" i="3"/>
  <c r="AF107" i="7"/>
  <c r="J2101" i="11"/>
  <c r="J1696" i="11"/>
  <c r="J112" i="11"/>
  <c r="J177" i="11"/>
  <c r="J57" i="11"/>
  <c r="AM43" i="13"/>
  <c r="H3388" i="13"/>
  <c r="J1170" i="11"/>
  <c r="J266" i="11"/>
  <c r="H12711" i="13"/>
  <c r="K253" i="3"/>
  <c r="H4769" i="13"/>
  <c r="J1582" i="11"/>
  <c r="AV141" i="7"/>
  <c r="J2241" i="11"/>
  <c r="AD13" i="13"/>
  <c r="J49" i="11"/>
  <c r="J482" i="11"/>
  <c r="H8278" i="13"/>
  <c r="H9655" i="13"/>
  <c r="H175" i="13"/>
  <c r="AH147" i="13"/>
  <c r="X70" i="6"/>
  <c r="H5571" i="13"/>
  <c r="J2093" i="11"/>
  <c r="AF57" i="7"/>
  <c r="K713" i="3"/>
  <c r="K617" i="3"/>
  <c r="H6299" i="13"/>
  <c r="I775" i="11"/>
  <c r="H7615" i="13"/>
  <c r="K168" i="3"/>
  <c r="H5678" i="13"/>
  <c r="H1297" i="13"/>
  <c r="P55" i="6"/>
  <c r="Y257" i="13"/>
  <c r="H9041" i="13"/>
  <c r="AK61" i="13"/>
  <c r="H1650" i="13"/>
  <c r="H11333" i="13"/>
  <c r="AA59" i="13"/>
  <c r="AM180" i="13"/>
  <c r="J2145" i="11"/>
  <c r="P144" i="6"/>
  <c r="H2825" i="13"/>
  <c r="K414" i="3"/>
  <c r="AF94" i="6"/>
  <c r="H3431" i="13"/>
  <c r="X125" i="7"/>
  <c r="J1360" i="11"/>
  <c r="H4100" i="13"/>
  <c r="J2220" i="11"/>
  <c r="H5480" i="13"/>
  <c r="X41" i="13"/>
  <c r="AJ206" i="13"/>
  <c r="H7676" i="13"/>
  <c r="AM235" i="13"/>
  <c r="Z20" i="13"/>
  <c r="J267" i="11"/>
  <c r="X125" i="13"/>
  <c r="J1087" i="11"/>
  <c r="J516" i="11"/>
  <c r="Z163" i="13"/>
  <c r="H2167" i="13"/>
  <c r="J2531" i="11"/>
  <c r="J141" i="11"/>
  <c r="AD224" i="13"/>
  <c r="BD119" i="7"/>
  <c r="X73" i="13"/>
  <c r="J1048" i="11"/>
  <c r="I949" i="11"/>
  <c r="J1529" i="11"/>
  <c r="G1070" i="11"/>
  <c r="H4968" i="13"/>
  <c r="F172" i="11"/>
  <c r="H8229" i="13"/>
  <c r="I3059" i="11"/>
  <c r="AK111" i="13"/>
  <c r="H2665" i="13"/>
  <c r="X36" i="7"/>
  <c r="H4604" i="13"/>
  <c r="H12662" i="13"/>
  <c r="I1906" i="11"/>
  <c r="H10014" i="13"/>
  <c r="H2307" i="13"/>
  <c r="K26" i="3"/>
  <c r="X89" i="13"/>
  <c r="J1195" i="11"/>
  <c r="H10012" i="13"/>
  <c r="H12105" i="13"/>
  <c r="P116" i="6"/>
  <c r="J40" i="11"/>
  <c r="H5326" i="13"/>
  <c r="I3270" i="11"/>
  <c r="G1788" i="11"/>
  <c r="P92" i="7"/>
  <c r="AA19" i="13"/>
  <c r="AK17" i="13"/>
  <c r="Z46" i="13"/>
  <c r="AH149" i="13"/>
  <c r="H3794" i="13"/>
  <c r="X68" i="7"/>
  <c r="AF70" i="13"/>
  <c r="K62" i="3"/>
  <c r="BL71" i="6"/>
  <c r="J1612" i="11"/>
  <c r="Y100" i="13"/>
  <c r="H9402" i="13"/>
  <c r="K112" i="3"/>
  <c r="AF98" i="6"/>
  <c r="J1606" i="11"/>
  <c r="H5681" i="13"/>
  <c r="J392" i="11"/>
  <c r="X165" i="7"/>
  <c r="J363" i="11"/>
  <c r="K857" i="3"/>
  <c r="H5570" i="13"/>
  <c r="H9256" i="13"/>
  <c r="J1661" i="11"/>
  <c r="BD164" i="6"/>
  <c r="H470" i="13"/>
  <c r="X109" i="13"/>
  <c r="J85" i="11"/>
  <c r="J90" i="11"/>
  <c r="H7879" i="13"/>
  <c r="AJ136" i="13"/>
  <c r="H90" i="6"/>
  <c r="AG246" i="13"/>
  <c r="J729" i="11"/>
  <c r="H7671" i="13"/>
  <c r="K277" i="3"/>
  <c r="K845" i="3"/>
  <c r="I2120" i="11"/>
  <c r="AV75" i="7"/>
  <c r="K932" i="3"/>
  <c r="F1420" i="11"/>
  <c r="AF13" i="6"/>
  <c r="H4514" i="13"/>
  <c r="AC180" i="13"/>
  <c r="H1606" i="11"/>
  <c r="AC82" i="13"/>
  <c r="H6136" i="13"/>
  <c r="H9306" i="13"/>
  <c r="J2216" i="11"/>
  <c r="I604" i="11"/>
  <c r="AE55" i="13"/>
  <c r="AM113" i="13"/>
  <c r="H5330" i="13" s="1"/>
  <c r="J1450" i="11"/>
  <c r="J2135" i="11"/>
  <c r="J62" i="11"/>
  <c r="AK27" i="13"/>
  <c r="H1247" i="13"/>
  <c r="J1568" i="11"/>
  <c r="H11803" i="13"/>
  <c r="J1739" i="11"/>
  <c r="J884" i="11"/>
  <c r="H2058" i="13"/>
  <c r="J2134" i="11"/>
  <c r="J1791" i="11"/>
  <c r="BD98" i="6"/>
  <c r="K1067" i="3"/>
  <c r="H3788" i="13"/>
  <c r="H9293" i="13"/>
  <c r="AM232" i="13"/>
  <c r="Z100" i="13"/>
  <c r="J2342" i="11"/>
  <c r="H11909" i="13"/>
  <c r="H10721" i="13"/>
  <c r="AH205" i="13"/>
  <c r="Z45" i="13"/>
  <c r="H4411" i="13"/>
  <c r="H62" i="13"/>
  <c r="AA239" i="13"/>
  <c r="AM23" i="13"/>
  <c r="AV112" i="6"/>
  <c r="H66" i="7"/>
  <c r="K122" i="3"/>
  <c r="J1067" i="11"/>
  <c r="AD189" i="13"/>
  <c r="BD139" i="6"/>
  <c r="J191" i="11"/>
  <c r="AK213" i="13"/>
  <c r="H3436" i="13"/>
  <c r="K787" i="3"/>
  <c r="K1058" i="3"/>
  <c r="AI29" i="13"/>
  <c r="J1310" i="11"/>
  <c r="J779" i="11"/>
  <c r="K173" i="3"/>
  <c r="J1345" i="11"/>
  <c r="J1200" i="11"/>
  <c r="AI170" i="13"/>
  <c r="F580" i="11"/>
  <c r="K872" i="3"/>
  <c r="J1038" i="11"/>
  <c r="H1802" i="13"/>
  <c r="H431" i="13"/>
  <c r="K790" i="3"/>
  <c r="AE62" i="13"/>
  <c r="H8639" i="13"/>
  <c r="AE12" i="13"/>
  <c r="H11182" i="13"/>
  <c r="H6953" i="13"/>
  <c r="H8330" i="13"/>
  <c r="AF83" i="7"/>
  <c r="H9956" i="13"/>
  <c r="J555" i="11"/>
  <c r="H3739" i="13"/>
  <c r="J254" i="11"/>
  <c r="H8941" i="13"/>
  <c r="P128" i="6"/>
  <c r="J1555" i="11"/>
  <c r="AF146" i="13"/>
  <c r="J300" i="11"/>
  <c r="J2393" i="11"/>
  <c r="H4859" i="13"/>
  <c r="J167" i="11"/>
  <c r="BD8" i="6"/>
  <c r="H3689" i="13"/>
  <c r="BD143" i="6"/>
  <c r="H12215" i="13"/>
  <c r="H6544" i="13"/>
  <c r="G640" i="11"/>
  <c r="H4096" i="13"/>
  <c r="AD31" i="13"/>
  <c r="H7675" i="13"/>
  <c r="H6236" i="13"/>
  <c r="K1100" i="3"/>
  <c r="K220" i="3"/>
  <c r="J2198" i="11"/>
  <c r="K411" i="3"/>
  <c r="H11286" i="13"/>
  <c r="H10214" i="13"/>
  <c r="G830" i="11"/>
  <c r="K341" i="3"/>
  <c r="AI242" i="13"/>
  <c r="H7714" i="13"/>
  <c r="AJ146" i="13"/>
  <c r="F134" i="11"/>
  <c r="H3741" i="13"/>
  <c r="K721" i="3"/>
  <c r="AV152" i="7"/>
  <c r="K454" i="3"/>
  <c r="H1403" i="11"/>
  <c r="J961" i="11"/>
  <c r="X250" i="13"/>
  <c r="F208" i="11"/>
  <c r="Y208" i="13"/>
  <c r="H1649" i="13"/>
  <c r="G968" i="11"/>
  <c r="H5779" i="13"/>
  <c r="J738" i="11"/>
  <c r="AV13" i="7"/>
  <c r="AF121" i="7"/>
  <c r="X36" i="6"/>
  <c r="X29" i="13"/>
  <c r="K43" i="3"/>
  <c r="H8182" i="13"/>
  <c r="J1623" i="11"/>
  <c r="H5469" i="13"/>
  <c r="J612" i="11"/>
  <c r="H12251" i="13"/>
  <c r="H8686" i="13"/>
  <c r="H11749" i="13"/>
  <c r="J1506" i="11"/>
  <c r="H3392" i="13"/>
  <c r="H5166" i="13"/>
  <c r="J322" i="11"/>
  <c r="H8790" i="13"/>
  <c r="H3284" i="13"/>
  <c r="J1628" i="11"/>
  <c r="J2222" i="11"/>
  <c r="AH111" i="13"/>
  <c r="J1856" i="11"/>
  <c r="AF115" i="6"/>
  <c r="H3488" i="13"/>
  <c r="G15" i="11"/>
  <c r="J1906" i="11"/>
  <c r="AV38" i="6"/>
  <c r="H7317" i="13"/>
  <c r="BL61" i="6"/>
  <c r="H5683" i="13"/>
  <c r="J154" i="11"/>
  <c r="J2052" i="11"/>
  <c r="J2068" i="11"/>
  <c r="H6900" i="13"/>
  <c r="AN65" i="7"/>
  <c r="H10010" i="13"/>
  <c r="J132" i="11"/>
  <c r="J823" i="11"/>
  <c r="AL150" i="13"/>
  <c r="K835" i="3"/>
  <c r="K759" i="3"/>
  <c r="H11954" i="13"/>
  <c r="I1317" i="11"/>
  <c r="K270" i="3"/>
  <c r="H599" i="11"/>
  <c r="H6495" i="13"/>
  <c r="V10" i="12"/>
  <c r="G1212" i="11"/>
  <c r="AB104" i="13"/>
  <c r="H4860" i="13" s="1"/>
  <c r="J417" i="11"/>
  <c r="J1980" i="11"/>
  <c r="I1147" i="11"/>
  <c r="I716" i="11"/>
  <c r="AF15" i="6"/>
  <c r="H6448" i="13"/>
  <c r="AN53" i="6"/>
  <c r="H6290" i="13"/>
  <c r="Y82" i="13"/>
  <c r="H10469" i="13"/>
  <c r="H2470" i="13"/>
  <c r="AL135" i="13"/>
  <c r="H11805" i="13"/>
  <c r="I666" i="11"/>
  <c r="J438" i="11"/>
  <c r="H8992" i="13"/>
  <c r="Y81" i="13"/>
  <c r="H424" i="13"/>
  <c r="AE159" i="13"/>
  <c r="AC79" i="13"/>
  <c r="J1279" i="11"/>
  <c r="H2619" i="13"/>
  <c r="P70" i="6"/>
  <c r="H8743" i="13"/>
  <c r="H154" i="7"/>
  <c r="AF47" i="7"/>
  <c r="X140" i="7"/>
  <c r="J192" i="11"/>
  <c r="H6133" i="13"/>
  <c r="AM78" i="13"/>
  <c r="H3545" i="13" s="1"/>
  <c r="H1181" i="11"/>
  <c r="K1431" i="3"/>
  <c r="K951" i="3"/>
  <c r="BD33" i="7"/>
  <c r="AM67" i="13"/>
  <c r="J1575" i="11"/>
  <c r="H9816" i="13"/>
  <c r="H1011" i="11"/>
  <c r="AV35" i="6"/>
  <c r="J1257" i="11"/>
  <c r="AG111" i="13"/>
  <c r="H10420" i="13"/>
  <c r="H4454" i="13"/>
  <c r="J1543" i="11"/>
  <c r="J1874" i="11"/>
  <c r="G1852" i="11"/>
  <c r="J372" i="11"/>
  <c r="J655" i="11"/>
  <c r="X170" i="13"/>
  <c r="G1471" i="11"/>
  <c r="X23" i="7"/>
  <c r="K837" i="3"/>
  <c r="AI117" i="13"/>
  <c r="J1816" i="11"/>
  <c r="K878" i="3"/>
  <c r="H763" i="11"/>
  <c r="P34" i="6"/>
  <c r="AJ28" i="13"/>
  <c r="AD139" i="13"/>
  <c r="X27" i="7"/>
  <c r="AI15" i="13"/>
  <c r="H78" i="6"/>
  <c r="AF51" i="13"/>
  <c r="AK255" i="13"/>
  <c r="H1096" i="13"/>
  <c r="H12519" i="13"/>
  <c r="I381" i="11"/>
  <c r="F1651" i="11"/>
  <c r="AM96" i="13"/>
  <c r="BL48" i="6"/>
  <c r="J1845" i="11"/>
  <c r="J1194" i="11"/>
  <c r="H7161" i="13"/>
  <c r="J1558" i="11"/>
  <c r="H12407" i="13"/>
  <c r="Y236" i="13"/>
  <c r="H1091" i="13"/>
  <c r="H2918" i="13"/>
  <c r="J1470" i="11"/>
  <c r="H1140" i="13"/>
  <c r="H11344" i="13"/>
  <c r="H9607" i="13"/>
  <c r="H7105" i="13"/>
  <c r="H3634" i="13"/>
  <c r="H4552" i="13"/>
  <c r="G549" i="11"/>
  <c r="J1177" i="11"/>
  <c r="H384" i="11"/>
  <c r="X50" i="13"/>
  <c r="H5372" i="13"/>
  <c r="H372" i="13"/>
  <c r="H7517" i="13"/>
  <c r="K950" i="3"/>
  <c r="J838" i="11"/>
  <c r="H10426" i="13"/>
  <c r="AV114" i="7"/>
  <c r="AK98" i="13"/>
  <c r="J74" i="11"/>
  <c r="AJ66" i="13"/>
  <c r="J1328" i="11"/>
  <c r="X40" i="13"/>
  <c r="H8640" i="13"/>
  <c r="J716" i="11"/>
  <c r="H10729" i="13"/>
  <c r="H5020" i="13"/>
  <c r="K883" i="3"/>
  <c r="H6590" i="13"/>
  <c r="AA46" i="13"/>
  <c r="J2528" i="11"/>
  <c r="H3430" i="13"/>
  <c r="P68" i="7"/>
  <c r="J329" i="11"/>
  <c r="K999" i="3"/>
  <c r="F220" i="11"/>
  <c r="J1502" i="11"/>
  <c r="H2820" i="13"/>
  <c r="H11895" i="13"/>
  <c r="K1397" i="3"/>
  <c r="H7468" i="13"/>
  <c r="J1707" i="11"/>
  <c r="H793" i="11"/>
  <c r="J2263" i="11"/>
  <c r="AF146" i="6"/>
  <c r="K741" i="3"/>
  <c r="I2262" i="11"/>
  <c r="AH153" i="13"/>
  <c r="G638" i="11"/>
  <c r="H305" i="11"/>
  <c r="K732" i="3"/>
  <c r="J976" i="11"/>
  <c r="H11083" i="13"/>
  <c r="AI13" i="13"/>
  <c r="H5731" i="13"/>
  <c r="F645" i="11"/>
  <c r="H3429" i="13"/>
  <c r="AH228" i="13"/>
  <c r="H10524" i="13"/>
  <c r="I785" i="11"/>
  <c r="Z57" i="13"/>
  <c r="X17" i="13"/>
  <c r="H10425" i="13"/>
  <c r="H8173" i="13"/>
  <c r="H2672" i="13"/>
  <c r="AL249" i="13"/>
  <c r="H3026" i="13"/>
  <c r="H8124" i="13"/>
  <c r="AN85" i="7"/>
  <c r="H8432" i="13"/>
  <c r="H7611" i="13"/>
  <c r="K337" i="3"/>
  <c r="J970" i="11"/>
  <c r="J1077" i="11"/>
  <c r="AK243" i="13"/>
  <c r="Z29" i="13"/>
  <c r="AN106" i="7"/>
  <c r="H3434" i="13"/>
  <c r="BL136" i="7"/>
  <c r="J1362" i="11"/>
  <c r="H7571" i="13"/>
  <c r="BD95" i="6"/>
  <c r="J600" i="11"/>
  <c r="Z17" i="13"/>
  <c r="H4244" i="13"/>
  <c r="Y17" i="13"/>
  <c r="J673" i="11"/>
  <c r="AN155" i="7"/>
  <c r="AK200" i="13"/>
  <c r="J1896" i="11"/>
  <c r="H10478" i="13"/>
  <c r="Y167" i="13"/>
  <c r="Y249" i="13"/>
  <c r="F633" i="11"/>
  <c r="AC19" i="13"/>
  <c r="H7570" i="13"/>
  <c r="H4143" i="13"/>
  <c r="AG96" i="13"/>
  <c r="AH46" i="13"/>
  <c r="J2560" i="11"/>
  <c r="J992" i="11"/>
  <c r="AN95" i="7"/>
  <c r="J2404" i="11"/>
  <c r="H281" i="13"/>
  <c r="J1349" i="11"/>
  <c r="X3" i="13"/>
  <c r="H5269" i="13"/>
  <c r="H4512" i="13"/>
  <c r="H9050" i="13"/>
  <c r="J1780" i="11"/>
  <c r="J2040" i="11"/>
  <c r="H4043" i="13"/>
  <c r="AK28" i="13"/>
  <c r="Y41" i="13"/>
  <c r="AN103" i="6"/>
  <c r="H7063" i="13"/>
  <c r="J312" i="11"/>
  <c r="H124" i="13"/>
  <c r="K553" i="3"/>
  <c r="J2186" i="11"/>
  <c r="AB91" i="13"/>
  <c r="H7157" i="13"/>
  <c r="Y105" i="13"/>
  <c r="H9401" i="13"/>
  <c r="H8273" i="13"/>
  <c r="J1735" i="11"/>
  <c r="H4298" i="13"/>
  <c r="J2303" i="11"/>
  <c r="J287" i="11"/>
  <c r="J2475" i="11"/>
  <c r="J223" i="11"/>
  <c r="H5880" i="13"/>
  <c r="J2178" i="11"/>
  <c r="H1658" i="13"/>
  <c r="H5827" i="13"/>
  <c r="J544" i="11"/>
  <c r="K513" i="3"/>
  <c r="H11844" i="13"/>
  <c r="H16" i="7"/>
  <c r="AD187" i="13"/>
  <c r="J689" i="11"/>
  <c r="H8234" i="13"/>
  <c r="J1961" i="11"/>
  <c r="H2877" i="13"/>
  <c r="H9512" i="13"/>
  <c r="Z22" i="13"/>
  <c r="H7820" i="13"/>
  <c r="H5928" i="13"/>
  <c r="J2065" i="11"/>
  <c r="H12057" i="13"/>
  <c r="H4001" i="13"/>
  <c r="H7821" i="13"/>
  <c r="H12710" i="13"/>
  <c r="J425" i="11"/>
  <c r="H10532" i="13"/>
  <c r="Z67" i="13"/>
  <c r="H5576" i="13"/>
  <c r="X158" i="7"/>
  <c r="H9461" i="13"/>
  <c r="H9808" i="13"/>
  <c r="H7004" i="13"/>
  <c r="H1643" i="13"/>
  <c r="J1647" i="11"/>
  <c r="AH93" i="13"/>
  <c r="H9971" i="13"/>
  <c r="Z92" i="13"/>
  <c r="K641" i="3"/>
  <c r="J2114" i="11"/>
  <c r="H39" i="7"/>
  <c r="K535" i="3"/>
  <c r="J1306" i="11"/>
  <c r="AV17" i="6"/>
  <c r="H4820" i="13"/>
  <c r="H1187" i="13"/>
  <c r="H1653" i="13"/>
  <c r="BL51" i="7"/>
  <c r="G36" i="11"/>
  <c r="H6447" i="13"/>
  <c r="H85" i="11"/>
  <c r="J1639" i="11"/>
  <c r="G307" i="11"/>
  <c r="K603" i="3"/>
  <c r="AG15" i="13"/>
  <c r="BL129" i="6"/>
  <c r="H5674" i="13"/>
  <c r="AA18" i="13"/>
  <c r="AF170" i="13"/>
  <c r="H9146" i="13"/>
  <c r="J592" i="11"/>
  <c r="K40" i="3"/>
  <c r="H3225" i="13"/>
  <c r="H10627" i="13"/>
  <c r="H7053" i="13"/>
  <c r="H10677" i="13"/>
  <c r="J1922" i="11"/>
  <c r="H5680" i="13"/>
  <c r="H8695" i="13"/>
  <c r="AN163" i="6"/>
  <c r="K1307" i="3"/>
  <c r="H3326" i="13"/>
  <c r="J2236" i="11"/>
  <c r="BD32" i="6"/>
  <c r="J2331" i="11"/>
  <c r="AH103" i="13"/>
  <c r="H4815" i="13" s="1"/>
  <c r="H77" i="7"/>
  <c r="H11246" i="13"/>
  <c r="J867" i="11"/>
  <c r="AH220" i="13"/>
  <c r="AG107" i="13"/>
  <c r="AC138" i="13"/>
  <c r="J2247" i="11"/>
  <c r="AF93" i="7"/>
  <c r="Y84" i="13"/>
  <c r="H2011" i="13"/>
  <c r="AV11" i="7"/>
  <c r="J1769" i="11" s="1"/>
  <c r="J2274" i="11"/>
  <c r="G702" i="11"/>
  <c r="AM216" i="13"/>
  <c r="H685" i="13"/>
  <c r="X227" i="13"/>
  <c r="AF89" i="13"/>
  <c r="H3435" i="13"/>
  <c r="AL113" i="13"/>
  <c r="J552" i="11"/>
  <c r="H8224" i="13"/>
  <c r="K591" i="3"/>
  <c r="H9453" i="13"/>
  <c r="J1804" i="11"/>
  <c r="K143" i="3"/>
  <c r="G2133" i="11"/>
  <c r="AF77" i="6"/>
  <c r="G696" i="11"/>
  <c r="AD117" i="13"/>
  <c r="AI80" i="13"/>
  <c r="G1147" i="11"/>
  <c r="AN39" i="6"/>
  <c r="AA176" i="13"/>
  <c r="AJ101" i="13"/>
  <c r="K418" i="3"/>
  <c r="K1387" i="3"/>
  <c r="AB10" i="13"/>
  <c r="AN59" i="6"/>
  <c r="H6191" i="13"/>
  <c r="J1276" i="11"/>
  <c r="J1998" i="11"/>
  <c r="AD29" i="13"/>
  <c r="Z176" i="13"/>
  <c r="AF218" i="13"/>
  <c r="H10678" i="13" s="1"/>
  <c r="H11907" i="13"/>
  <c r="J1242" i="11"/>
  <c r="J465" i="11"/>
  <c r="H7160" i="13"/>
  <c r="H8938" i="13"/>
  <c r="AJ193" i="13"/>
  <c r="AM110" i="13"/>
  <c r="H1146" i="13"/>
  <c r="H7421" i="13"/>
  <c r="H2982" i="13"/>
  <c r="X100" i="13"/>
  <c r="H4964" i="13"/>
  <c r="J1149" i="11"/>
  <c r="AK185" i="13"/>
  <c r="H12507" i="13"/>
  <c r="AV111" i="7"/>
  <c r="H10480" i="13"/>
  <c r="AN102" i="7"/>
  <c r="H125" i="7"/>
  <c r="H10878" i="13"/>
  <c r="H11140" i="13"/>
  <c r="AL198" i="13"/>
  <c r="BL52" i="6"/>
  <c r="H12106" i="13"/>
  <c r="H11293" i="13"/>
  <c r="AE149" i="13"/>
  <c r="H1852" i="13"/>
  <c r="H12516" i="13"/>
  <c r="BL107" i="6"/>
  <c r="H12463" i="13"/>
  <c r="H7721" i="13"/>
  <c r="AF27" i="13"/>
  <c r="J568" i="11"/>
  <c r="AB49" i="13"/>
  <c r="H80" i="11"/>
  <c r="H6905" i="13"/>
  <c r="J1439" i="11"/>
  <c r="X21" i="6"/>
  <c r="H7012" i="13"/>
  <c r="H11695" i="13"/>
  <c r="F647" i="11"/>
  <c r="K834" i="3"/>
  <c r="H1134" i="13"/>
  <c r="I760" i="11"/>
  <c r="F439" i="11"/>
  <c r="H27" i="6"/>
  <c r="H733" i="11"/>
  <c r="AH164" i="13"/>
  <c r="AB26" i="13"/>
  <c r="H882" i="13" s="1"/>
  <c r="X46" i="6"/>
  <c r="F50" i="11"/>
  <c r="K507" i="3"/>
  <c r="H7153" i="13"/>
  <c r="H8178" i="13"/>
  <c r="H2924" i="13"/>
  <c r="AM171" i="13"/>
  <c r="H12317" i="13"/>
  <c r="J1189" i="11"/>
  <c r="H3230" i="13"/>
  <c r="H9657" i="13"/>
  <c r="J968" i="11"/>
  <c r="H10581" i="13"/>
  <c r="H11550" i="13"/>
  <c r="AF127" i="13"/>
  <c r="H6392" i="13"/>
  <c r="K1241" i="3"/>
  <c r="J1695" i="11"/>
  <c r="H6551" i="13"/>
  <c r="H3953" i="13"/>
  <c r="J2007" i="11"/>
  <c r="H11806" i="13"/>
  <c r="J2321" i="11"/>
  <c r="AF48" i="6"/>
  <c r="X164" i="6"/>
  <c r="AL116" i="13"/>
  <c r="X98" i="13"/>
  <c r="J1682" i="11"/>
  <c r="BL105" i="7"/>
  <c r="BD94" i="7"/>
  <c r="J1468" i="11"/>
  <c r="J231" i="11"/>
  <c r="H10430" i="13"/>
  <c r="J1018" i="11"/>
  <c r="X117" i="13"/>
  <c r="K1187" i="3"/>
  <c r="J1205" i="11"/>
  <c r="H58" i="7"/>
  <c r="H82" i="11"/>
  <c r="P93" i="7"/>
  <c r="X102" i="6"/>
  <c r="F619" i="11"/>
  <c r="H3231" i="13"/>
  <c r="K421" i="3"/>
  <c r="AF75" i="13"/>
  <c r="H122" i="7"/>
  <c r="AV44" i="6"/>
  <c r="X254" i="13"/>
  <c r="F832" i="11"/>
  <c r="H10120" i="13"/>
  <c r="H12307" i="13"/>
  <c r="AJ243" i="13"/>
  <c r="AB189" i="13"/>
  <c r="H10122" i="13"/>
  <c r="X223" i="13"/>
  <c r="AA82" i="13"/>
  <c r="AJ97" i="13"/>
  <c r="J880" i="11"/>
  <c r="H7563" i="13"/>
  <c r="Z68" i="13"/>
  <c r="AK34" i="13"/>
  <c r="BL50" i="7"/>
  <c r="H8585" i="13"/>
  <c r="AV143" i="6"/>
  <c r="H7209" i="13"/>
  <c r="J1178" i="11"/>
  <c r="G1594" i="11"/>
  <c r="AH80" i="13"/>
  <c r="H7722" i="13"/>
  <c r="F286" i="11"/>
  <c r="H6599" i="13"/>
  <c r="H6745" i="13"/>
  <c r="H10526" i="13"/>
  <c r="J2546" i="11"/>
  <c r="H6554" i="13"/>
  <c r="J1574" i="11"/>
  <c r="H9920" i="13"/>
  <c r="H10225" i="13"/>
  <c r="AM168" i="13"/>
  <c r="H10118" i="13"/>
  <c r="H7261" i="13"/>
  <c r="H5418" i="13"/>
  <c r="J1213" i="11"/>
  <c r="H2360" i="13"/>
  <c r="AN105" i="6"/>
  <c r="AL49" i="13"/>
  <c r="J1988" i="11"/>
  <c r="H8235" i="13"/>
  <c r="AF67" i="13"/>
  <c r="BL166" i="7"/>
  <c r="AH235" i="13"/>
  <c r="K1405" i="3"/>
  <c r="AB245" i="13"/>
  <c r="P135" i="6"/>
  <c r="AL138" i="13"/>
  <c r="K1101" i="3"/>
  <c r="J1675" i="11"/>
  <c r="H4053" i="13"/>
  <c r="AC55" i="13"/>
  <c r="X95" i="13"/>
  <c r="H4152" i="13"/>
  <c r="AI64" i="13"/>
  <c r="H8840" i="13"/>
  <c r="AN13" i="6"/>
  <c r="Y252" i="13"/>
  <c r="AD223" i="13"/>
  <c r="F1748" i="11"/>
  <c r="AE177" i="13"/>
  <c r="H8586" i="13" s="1"/>
  <c r="K1110" i="3"/>
  <c r="H9048" i="13"/>
  <c r="H11448" i="13"/>
  <c r="AV83" i="7"/>
  <c r="BL56" i="6"/>
  <c r="AF74" i="7"/>
  <c r="H8528" i="13"/>
  <c r="I1325" i="11"/>
  <c r="K864" i="3"/>
  <c r="H11949" i="13"/>
  <c r="K585" i="3"/>
  <c r="H9763" i="13"/>
  <c r="AV39" i="7"/>
  <c r="G1101" i="11"/>
  <c r="H4767" i="13"/>
  <c r="H11396" i="13"/>
  <c r="J842" i="11"/>
  <c r="AL201" i="13"/>
  <c r="H7254" i="13"/>
  <c r="J1879" i="11"/>
  <c r="K483" i="3"/>
  <c r="H573" i="13"/>
  <c r="H319" i="13"/>
  <c r="F838" i="11"/>
  <c r="J437" i="11"/>
  <c r="K1119" i="3"/>
  <c r="J2081" i="11"/>
  <c r="AV134" i="7"/>
  <c r="J1451" i="11"/>
  <c r="J1822" i="11"/>
  <c r="X128" i="7"/>
  <c r="AF67" i="7"/>
  <c r="Z95" i="13"/>
  <c r="J797" i="11"/>
  <c r="J1964" i="11"/>
  <c r="J2418" i="11"/>
  <c r="H11497" i="13"/>
  <c r="J1285" i="11"/>
  <c r="X75" i="6"/>
  <c r="J688" i="11"/>
  <c r="AG101" i="13"/>
  <c r="AG127" i="13"/>
  <c r="J1826" i="11"/>
  <c r="J375" i="11"/>
  <c r="J1572" i="11"/>
  <c r="K1426" i="3"/>
  <c r="H2614" i="13"/>
  <c r="P45" i="7"/>
  <c r="J335" i="11"/>
  <c r="J499" i="11"/>
  <c r="H9250" i="13"/>
  <c r="J81" i="11"/>
  <c r="BL165" i="6"/>
  <c r="H939" i="13"/>
  <c r="K407" i="3"/>
  <c r="J1150" i="11"/>
  <c r="AK91" i="13"/>
  <c r="X243" i="13"/>
  <c r="H1722" i="11"/>
  <c r="I480" i="11"/>
  <c r="X124" i="6"/>
  <c r="H6145" i="13"/>
  <c r="AN140" i="6"/>
  <c r="AN9" i="7"/>
  <c r="J92" i="11"/>
  <c r="H12162" i="13"/>
  <c r="P129" i="6"/>
  <c r="H9192" i="13"/>
  <c r="AH199" i="13"/>
  <c r="J922" i="11"/>
  <c r="BL150" i="6"/>
  <c r="J2455" i="11"/>
  <c r="AL69" i="13"/>
  <c r="J1573" i="11"/>
  <c r="J2365" i="11"/>
  <c r="H10990" i="13"/>
  <c r="J579" i="11"/>
  <c r="AM196" i="13"/>
  <c r="G2127" i="11"/>
  <c r="H6706" i="13"/>
  <c r="AE59" i="13"/>
  <c r="H7972" i="13"/>
  <c r="H2518" i="13"/>
  <c r="H7368" i="13"/>
  <c r="J110" i="11"/>
  <c r="BD147" i="7"/>
  <c r="K798" i="3"/>
  <c r="X26" i="7"/>
  <c r="K1296" i="3"/>
  <c r="H8172" i="13"/>
  <c r="F429" i="11"/>
  <c r="Y21" i="13"/>
  <c r="P30" i="6"/>
  <c r="H2522" i="13"/>
  <c r="J1686" i="11"/>
  <c r="H634" i="11"/>
  <c r="K691" i="3"/>
  <c r="BL62" i="6"/>
  <c r="J1660" i="11"/>
  <c r="AB111" i="13"/>
  <c r="AF96" i="13"/>
  <c r="H12059" i="13"/>
  <c r="X90" i="13"/>
  <c r="H5474" i="13"/>
  <c r="H6340" i="13"/>
  <c r="J724" i="11"/>
  <c r="I386" i="11"/>
  <c r="J1136" i="11"/>
  <c r="J519" i="11"/>
  <c r="J601" i="11"/>
  <c r="AE18" i="13"/>
  <c r="H6246" i="13"/>
  <c r="J852" i="11"/>
  <c r="AV37" i="6"/>
  <c r="AN14" i="6"/>
  <c r="AG159" i="13"/>
  <c r="AN96" i="7"/>
  <c r="K302" i="3"/>
  <c r="H1146" i="11"/>
  <c r="AH122" i="13"/>
  <c r="Z142" i="13"/>
  <c r="BL58" i="7"/>
  <c r="AF51" i="6"/>
  <c r="AC27" i="13"/>
  <c r="X82" i="6"/>
  <c r="H3133" i="13"/>
  <c r="K447" i="3"/>
  <c r="J2427" i="11"/>
  <c r="H1087" i="11"/>
  <c r="AN76" i="7"/>
  <c r="H232" i="11"/>
  <c r="J526" i="11"/>
  <c r="AC69" i="13"/>
  <c r="H192" i="11"/>
  <c r="AJ239" i="13"/>
  <c r="H10013" i="13"/>
  <c r="J1648" i="11"/>
  <c r="H2159" i="13"/>
  <c r="H7559" i="13"/>
  <c r="J533" i="11"/>
  <c r="J158" i="11"/>
  <c r="AV19" i="7"/>
  <c r="H2525" i="13"/>
  <c r="J1262" i="11"/>
  <c r="H8791" i="13"/>
  <c r="AE36" i="13"/>
  <c r="H149" i="7"/>
  <c r="J2071" i="11"/>
  <c r="H11542" i="13"/>
  <c r="H9294" i="13"/>
  <c r="K1091" i="3"/>
  <c r="F251" i="11"/>
  <c r="H992" i="13"/>
  <c r="AE97" i="13"/>
  <c r="AF141" i="6"/>
  <c r="K291" i="3"/>
  <c r="J2392" i="11"/>
  <c r="J2462" i="11"/>
  <c r="H2673" i="13"/>
  <c r="H11495" i="13"/>
  <c r="J292" i="11"/>
  <c r="J1720" i="11"/>
  <c r="H11639" i="13"/>
  <c r="H6800" i="13"/>
  <c r="AF36" i="13"/>
  <c r="J2535" i="11"/>
  <c r="H10775" i="13"/>
  <c r="H332" i="13"/>
  <c r="H3838" i="13"/>
  <c r="H8231" i="13"/>
  <c r="AE73" i="13"/>
  <c r="BL153" i="6"/>
  <c r="AL9" i="13"/>
  <c r="J941" i="11"/>
  <c r="BL143" i="7"/>
  <c r="K178" i="3"/>
  <c r="K1349" i="3"/>
  <c r="H12469" i="13"/>
  <c r="J925" i="11"/>
  <c r="H2771" i="13"/>
  <c r="H1646" i="13"/>
  <c r="AJ45" i="13"/>
  <c r="J798" i="11"/>
  <c r="J2225" i="11"/>
  <c r="H11389" i="13"/>
  <c r="H11600" i="13"/>
  <c r="J1503" i="11"/>
  <c r="J599" i="11"/>
  <c r="H1395" i="13"/>
  <c r="J799" i="11"/>
  <c r="H138" i="6"/>
  <c r="H8326" i="13"/>
  <c r="H10275" i="13"/>
  <c r="H4550" i="13"/>
  <c r="H3239" i="13"/>
  <c r="H12408" i="13"/>
  <c r="J1263" i="11"/>
  <c r="K647" i="3"/>
  <c r="H9400" i="13"/>
  <c r="Z143" i="13"/>
  <c r="J2541" i="11"/>
  <c r="AY3" i="13"/>
  <c r="AF91" i="13"/>
  <c r="J1801" i="11"/>
  <c r="J172" i="11"/>
  <c r="J412" i="11"/>
  <c r="H530" i="13"/>
  <c r="I71" i="11"/>
  <c r="H6501" i="13"/>
  <c r="K1219" i="3"/>
  <c r="AL121" i="13"/>
  <c r="G997" i="11"/>
  <c r="H5736" i="13"/>
  <c r="AN125" i="7"/>
  <c r="J2504" i="11"/>
  <c r="J105" i="11"/>
  <c r="J241" i="11"/>
  <c r="H728" i="13"/>
  <c r="K1240" i="3"/>
  <c r="AN23" i="6"/>
  <c r="H95" i="7"/>
  <c r="AJ56" i="13"/>
  <c r="AL218" i="13"/>
  <c r="J990" i="11"/>
  <c r="H587" i="11"/>
  <c r="AH241" i="13"/>
  <c r="J307" i="11"/>
  <c r="K244" i="3"/>
  <c r="J2080" i="11"/>
  <c r="H9500" i="13"/>
  <c r="K475" i="3"/>
  <c r="H12508" i="13"/>
  <c r="AN152" i="6"/>
  <c r="J1996" i="11"/>
  <c r="H2871" i="13"/>
  <c r="J389" i="11"/>
  <c r="H8490" i="13"/>
  <c r="H9759" i="13"/>
  <c r="H3333" i="13"/>
  <c r="J1375" i="11"/>
  <c r="H12405" i="13"/>
  <c r="J1499" i="11"/>
  <c r="H11545" i="13"/>
  <c r="AJ40" i="13"/>
  <c r="H6854" i="13"/>
  <c r="H3738" i="13"/>
  <c r="H10266" i="13"/>
  <c r="J2313" i="11"/>
  <c r="H6744" i="13"/>
  <c r="H8227" i="13"/>
  <c r="J2083" i="11"/>
  <c r="Z10" i="13"/>
  <c r="H2524" i="13"/>
  <c r="K247" i="3"/>
  <c r="P115" i="6"/>
  <c r="H5420" i="13"/>
  <c r="AH174" i="13"/>
  <c r="AA79" i="13"/>
  <c r="H3584" i="13" s="1"/>
  <c r="BD145" i="6"/>
  <c r="H1453" i="13"/>
  <c r="I356" i="11"/>
  <c r="H423" i="13"/>
  <c r="AB79" i="13"/>
  <c r="H3585" i="13" s="1"/>
  <c r="H7262" i="13"/>
  <c r="H8480" i="13"/>
  <c r="AI238" i="13"/>
  <c r="H11701" i="13" s="1"/>
  <c r="AM9" i="13"/>
  <c r="H10317" i="13"/>
  <c r="AM201" i="13"/>
  <c r="J900" i="11"/>
  <c r="J1501" i="11"/>
  <c r="H9562" i="13"/>
  <c r="BD68" i="6"/>
  <c r="BD100" i="6"/>
  <c r="J2018" i="11" s="1"/>
  <c r="F854" i="11"/>
  <c r="G2103" i="11"/>
  <c r="AL246" i="13"/>
  <c r="H12112" i="13" s="1"/>
  <c r="H4913" i="13"/>
  <c r="H10060" i="13"/>
  <c r="G2112" i="11"/>
  <c r="H4402" i="13"/>
  <c r="G252" i="11"/>
  <c r="X132" i="13"/>
  <c r="AC206" i="13"/>
  <c r="H10063" i="13" s="1"/>
  <c r="AK108" i="13"/>
  <c r="AN75" i="7"/>
  <c r="BD110" i="7"/>
  <c r="J2188" i="11" s="1"/>
  <c r="J1283" i="11"/>
  <c r="K545" i="3"/>
  <c r="H533" i="11"/>
  <c r="G1896" i="11"/>
  <c r="H10" i="7"/>
  <c r="F356" i="11"/>
  <c r="AM30" i="13" s="1"/>
  <c r="I2098" i="11"/>
  <c r="AV134" i="6"/>
  <c r="H5174" i="13"/>
  <c r="J1659" i="11"/>
  <c r="J1668" i="11"/>
  <c r="H7463" i="13"/>
  <c r="H5073" i="13"/>
  <c r="J1656" i="11"/>
  <c r="Z64" i="13"/>
  <c r="F1716" i="11"/>
  <c r="H2112" i="13"/>
  <c r="H6335" i="13"/>
  <c r="H7614" i="13"/>
  <c r="H4657" i="13"/>
  <c r="K1076" i="3"/>
  <c r="P125" i="7"/>
  <c r="AC224" i="13"/>
  <c r="I2595" i="11"/>
  <c r="AB176" i="13"/>
  <c r="K731" i="3"/>
  <c r="J525" i="11"/>
  <c r="K205" i="3"/>
  <c r="AA180" i="13"/>
  <c r="J2177" i="11"/>
  <c r="AA215" i="13"/>
  <c r="F63" i="11"/>
  <c r="X118" i="7"/>
  <c r="G666" i="11"/>
  <c r="AG63" i="13"/>
  <c r="X51" i="13"/>
  <c r="BL60" i="7"/>
  <c r="I921" i="11"/>
  <c r="AH48" i="13"/>
  <c r="X89" i="6"/>
  <c r="AD256" i="13"/>
  <c r="AA58" i="13"/>
  <c r="H11591" i="13"/>
  <c r="J2056" i="11"/>
  <c r="K738" i="3"/>
  <c r="J1044" i="11"/>
  <c r="H3581" i="13"/>
  <c r="H12098" i="13"/>
  <c r="BD127" i="6"/>
  <c r="J831" i="11"/>
  <c r="H9307" i="13"/>
  <c r="J1601" i="11"/>
  <c r="H8997" i="13"/>
  <c r="H1745" i="13"/>
  <c r="H3130" i="13"/>
  <c r="H9910" i="13"/>
  <c r="J2465" i="11"/>
  <c r="H10424" i="13"/>
  <c r="H3785" i="13"/>
  <c r="H5062" i="13"/>
  <c r="J566" i="11"/>
  <c r="J1857" i="11"/>
  <c r="AF207" i="13"/>
  <c r="H10825" i="13"/>
  <c r="J122" i="11"/>
  <c r="H10168" i="13"/>
  <c r="G563" i="11"/>
  <c r="H9257" i="13"/>
  <c r="H323" i="13"/>
  <c r="K1181" i="3"/>
  <c r="J1011" i="11"/>
  <c r="H1695" i="13"/>
  <c r="H1613" i="11"/>
  <c r="BL69" i="7"/>
  <c r="AF111" i="6"/>
  <c r="K850" i="3"/>
  <c r="G484" i="11"/>
  <c r="J126" i="11"/>
  <c r="J1273" i="11"/>
  <c r="H12061" i="13"/>
  <c r="I540" i="11"/>
  <c r="AG154" i="13"/>
  <c r="H7415" i="13" s="1"/>
  <c r="I506" i="11"/>
  <c r="F266" i="11"/>
  <c r="I1069" i="11"/>
  <c r="AD192" i="13"/>
  <c r="AG221" i="13"/>
  <c r="G1669" i="11"/>
  <c r="Y50" i="13"/>
  <c r="J2426" i="11"/>
  <c r="J1768" i="11"/>
  <c r="K1090" i="3"/>
  <c r="K1415" i="3"/>
  <c r="H9355" i="13"/>
  <c r="H4357" i="13"/>
  <c r="J1145" i="11"/>
  <c r="H268" i="13"/>
  <c r="AF113" i="6"/>
  <c r="AG39" i="13"/>
  <c r="J1154" i="11"/>
  <c r="AL104" i="13"/>
  <c r="H4870" i="13" s="1"/>
  <c r="AM98" i="13"/>
  <c r="J776" i="11"/>
  <c r="J1630" i="11"/>
  <c r="H9919" i="13"/>
  <c r="AA237" i="13"/>
  <c r="AC47" i="13"/>
  <c r="J2556" i="11"/>
  <c r="AC157" i="13"/>
  <c r="AM11" i="13"/>
  <c r="I1662" i="11"/>
  <c r="AB195" i="13"/>
  <c r="AN37" i="7"/>
  <c r="I1739" i="11"/>
  <c r="J2163" i="11"/>
  <c r="J384" i="11"/>
  <c r="G277" i="11"/>
  <c r="J1965" i="11"/>
  <c r="H1393" i="13"/>
  <c r="BI3" i="13"/>
  <c r="J2339" i="11"/>
  <c r="H11698" i="13"/>
  <c r="J1759" i="11"/>
  <c r="H4609" i="13"/>
  <c r="BL157" i="7"/>
  <c r="Y153" i="13"/>
  <c r="P60" i="7"/>
  <c r="J859" i="11"/>
  <c r="K624" i="3"/>
  <c r="J2412" i="11"/>
  <c r="K1353" i="3"/>
  <c r="AM138" i="13"/>
  <c r="J102" i="11"/>
  <c r="AV130" i="7"/>
  <c r="J1016" i="11"/>
  <c r="AC9" i="13"/>
  <c r="AI182" i="13"/>
  <c r="AE182" i="13"/>
  <c r="H8841" i="13" s="1"/>
  <c r="Y168" i="13"/>
  <c r="AL62" i="13"/>
  <c r="H2728" i="13" s="1"/>
  <c r="H6754" i="13"/>
  <c r="K934" i="3"/>
  <c r="H8797" i="13"/>
  <c r="H11232" i="13"/>
  <c r="J832" i="11"/>
  <c r="K761" i="3"/>
  <c r="P159" i="7"/>
  <c r="AF223" i="13"/>
  <c r="H10933" i="13" s="1"/>
  <c r="AB105" i="13"/>
  <c r="H6956" i="13"/>
  <c r="G112" i="11"/>
  <c r="AL15" i="13"/>
  <c r="H331" i="13" s="1"/>
  <c r="AB19" i="13"/>
  <c r="H11093" i="13"/>
  <c r="H6090" i="13"/>
  <c r="H5366" i="13"/>
  <c r="H116" i="13"/>
  <c r="AN26" i="7"/>
  <c r="Y178" i="13"/>
  <c r="H5126" i="13"/>
  <c r="J1128" i="11"/>
  <c r="H11285" i="13"/>
  <c r="AK11" i="13"/>
  <c r="J904" i="11"/>
  <c r="AA10" i="13"/>
  <c r="H5220" i="13"/>
  <c r="H12353" i="13"/>
  <c r="K439" i="3"/>
  <c r="I489" i="11"/>
  <c r="BD148" i="7"/>
  <c r="J2226" i="11" s="1"/>
  <c r="H9194" i="13"/>
  <c r="K1035" i="3"/>
  <c r="J2069" i="11"/>
  <c r="G56" i="11"/>
  <c r="H5279" i="13"/>
  <c r="H5075" i="13"/>
  <c r="J1542" i="11"/>
  <c r="H6756" i="13"/>
  <c r="AJ102" i="13"/>
  <c r="H7982" i="13"/>
  <c r="AN86" i="6"/>
  <c r="H3030" i="13"/>
  <c r="H11085" i="13"/>
  <c r="K689" i="3"/>
  <c r="H11090" i="13"/>
  <c r="J199" i="11"/>
  <c r="H5776" i="13"/>
  <c r="H1093" i="11"/>
  <c r="J1679" i="11"/>
  <c r="H8796" i="13"/>
  <c r="H414" i="11"/>
  <c r="AF24" i="6"/>
  <c r="H1800" i="13"/>
  <c r="K398" i="3"/>
  <c r="K1239" i="3"/>
  <c r="F816" i="11"/>
  <c r="H11754" i="13"/>
  <c r="G318" i="11"/>
  <c r="K1216" i="3"/>
  <c r="H7370" i="13"/>
  <c r="G1774" i="11"/>
  <c r="J2231" i="11"/>
  <c r="K359" i="3"/>
  <c r="G499" i="11"/>
  <c r="H6247" i="13"/>
  <c r="H1552" i="13"/>
  <c r="H3743" i="13"/>
  <c r="J646" i="11"/>
  <c r="H7877" i="13"/>
  <c r="AA54" i="13"/>
  <c r="AG53" i="13"/>
  <c r="H1197" i="13"/>
  <c r="AE103" i="13"/>
  <c r="H1491" i="13"/>
  <c r="J677" i="11"/>
  <c r="BL156" i="7"/>
  <c r="I1028" i="11"/>
  <c r="J613" i="11"/>
  <c r="J2490" i="11"/>
  <c r="H7713" i="13"/>
  <c r="H5421" i="13"/>
  <c r="H12520" i="13"/>
  <c r="H6805" i="13"/>
  <c r="J2096" i="11"/>
  <c r="H4047" i="13"/>
  <c r="J212" i="11"/>
  <c r="J888" i="11"/>
  <c r="H9859" i="13"/>
  <c r="J2166" i="11"/>
  <c r="AH176" i="13"/>
  <c r="H10573" i="13"/>
  <c r="J1474" i="11"/>
  <c r="BL85" i="6"/>
  <c r="J2323" i="11" s="1"/>
  <c r="AH40" i="13"/>
  <c r="H128" i="11"/>
  <c r="G2543" i="11"/>
  <c r="X64" i="13"/>
  <c r="H1032" i="13"/>
  <c r="K917" i="3"/>
  <c r="J5" i="11"/>
  <c r="J367" i="11"/>
  <c r="H12366" i="13"/>
  <c r="H11896" i="13"/>
  <c r="H5428" i="13"/>
  <c r="K536" i="3"/>
  <c r="H4361" i="13"/>
  <c r="J146" i="11"/>
  <c r="P163" i="7"/>
  <c r="K1261" i="3"/>
  <c r="K1413" i="3"/>
  <c r="I665" i="11"/>
  <c r="G190" i="11"/>
  <c r="BD135" i="7"/>
  <c r="I1652" i="11"/>
  <c r="J1246" i="11"/>
  <c r="J19" i="11"/>
  <c r="F756" i="11"/>
  <c r="AM55" i="13" s="1"/>
  <c r="AV77" i="7"/>
  <c r="F89" i="11"/>
  <c r="BL13" i="6"/>
  <c r="AJ229" i="13"/>
  <c r="J1119" i="11"/>
  <c r="K1321" i="3"/>
  <c r="AG228" i="13"/>
  <c r="BL131" i="6"/>
  <c r="H12206" i="13"/>
  <c r="AM56" i="13"/>
  <c r="H12721" i="13"/>
  <c r="K767" i="3"/>
  <c r="H9757" i="13"/>
  <c r="AF152" i="7"/>
  <c r="J665" i="11"/>
  <c r="H5380" i="13"/>
  <c r="J766" i="11"/>
  <c r="AN72" i="6"/>
  <c r="J818" i="11"/>
  <c r="AG40" i="13"/>
  <c r="H137" i="7"/>
  <c r="H8379" i="13"/>
  <c r="AH140" i="13"/>
  <c r="AB86" i="13"/>
  <c r="J2221" i="11"/>
  <c r="H325" i="13"/>
  <c r="AJ76" i="13"/>
  <c r="J1762" i="11"/>
  <c r="BD95" i="7"/>
  <c r="J549" i="11"/>
  <c r="AN74" i="6"/>
  <c r="J586" i="11"/>
  <c r="H8532" i="13"/>
  <c r="AM246" i="13"/>
  <c r="H9506" i="13"/>
  <c r="AF99" i="7"/>
  <c r="P68" i="6"/>
  <c r="J386" i="11" s="1"/>
  <c r="J2453" i="11"/>
  <c r="J663" i="11"/>
  <c r="J2287" i="11"/>
  <c r="J1386" i="11"/>
  <c r="J2317" i="11"/>
  <c r="P138" i="7"/>
  <c r="K1361" i="3"/>
  <c r="X32" i="6"/>
  <c r="H11901" i="13"/>
  <c r="H783" i="13"/>
  <c r="J2126" i="11"/>
  <c r="J1284" i="11"/>
  <c r="J1458" i="11"/>
  <c r="H567" i="11"/>
  <c r="F82" i="11"/>
  <c r="G1902" i="11"/>
  <c r="I157" i="11"/>
  <c r="H491" i="11"/>
  <c r="J1484" i="11"/>
  <c r="K600" i="3"/>
  <c r="P163" i="6"/>
  <c r="H4196" i="13"/>
  <c r="H12418" i="13"/>
  <c r="BD166" i="7"/>
  <c r="H4707" i="13"/>
  <c r="H12060" i="13"/>
  <c r="BL121" i="6"/>
  <c r="AE79" i="13"/>
  <c r="J1398" i="11"/>
  <c r="AF71" i="13"/>
  <c r="AC76" i="13"/>
  <c r="K391" i="3"/>
  <c r="H8335" i="13"/>
  <c r="H11596" i="13"/>
  <c r="I1248" i="11"/>
  <c r="H2000" i="13"/>
  <c r="AM104" i="13"/>
  <c r="K554" i="3"/>
  <c r="J657" i="11"/>
  <c r="H11690" i="13"/>
  <c r="J1261" i="11"/>
  <c r="H5214" i="13"/>
  <c r="J2559" i="11"/>
  <c r="Y3" i="13"/>
  <c r="J336" i="11"/>
  <c r="H4967" i="13"/>
  <c r="H10418" i="13"/>
  <c r="AA39" i="13"/>
  <c r="H7876" i="13"/>
  <c r="K710" i="3"/>
  <c r="H7560" i="13"/>
  <c r="H9960" i="13"/>
  <c r="H986" i="13"/>
  <c r="AF97" i="7"/>
  <c r="G383" i="11"/>
  <c r="J1910" i="11"/>
  <c r="J1577" i="11"/>
  <c r="J1943" i="11"/>
  <c r="X56" i="7"/>
  <c r="AL124" i="13"/>
  <c r="J1740" i="11"/>
  <c r="H4091" i="13"/>
  <c r="J444" i="11"/>
  <c r="F1008" i="11"/>
  <c r="AA26" i="13"/>
  <c r="H5222" i="13"/>
  <c r="J1455" i="11"/>
  <c r="H4256" i="13"/>
  <c r="H12564" i="13"/>
  <c r="J207" i="11"/>
  <c r="H9097" i="13"/>
  <c r="AE37" i="13"/>
  <c r="J178" i="11"/>
  <c r="AI166" i="13"/>
  <c r="AN67" i="7"/>
  <c r="H5878" i="13"/>
  <c r="H10271" i="13"/>
  <c r="J374" i="11"/>
  <c r="J270" i="11"/>
  <c r="H1499" i="13"/>
  <c r="H5520" i="13"/>
  <c r="AC41" i="13"/>
  <c r="H3181" i="13"/>
  <c r="J1547" i="11"/>
  <c r="H11189" i="13"/>
  <c r="J656" i="11"/>
  <c r="H3176" i="13"/>
  <c r="AJ10" i="13"/>
  <c r="J2512" i="11"/>
  <c r="J1410" i="11"/>
  <c r="H8070" i="13"/>
  <c r="AB209" i="13"/>
  <c r="H2562" i="13"/>
  <c r="BE3" i="13"/>
  <c r="AM12" i="13"/>
  <c r="J1184" i="11"/>
  <c r="J1461" i="11"/>
  <c r="J2443" i="11"/>
  <c r="H6910" i="13"/>
  <c r="AL148" i="13"/>
  <c r="J1571" i="11"/>
  <c r="AM64" i="13"/>
  <c r="H12201" i="13"/>
  <c r="J1126" i="11"/>
  <c r="H6808" i="13"/>
  <c r="H10782" i="13"/>
  <c r="H2818" i="13"/>
  <c r="AV21" i="6"/>
  <c r="H5879" i="13"/>
  <c r="X44" i="13"/>
  <c r="AG32" i="13"/>
  <c r="H11491" i="13"/>
  <c r="J2030" i="11"/>
  <c r="I1294" i="11"/>
  <c r="J334" i="11"/>
  <c r="J1642" i="11"/>
  <c r="H10726" i="13"/>
  <c r="AD61" i="13"/>
  <c r="H7008" i="13"/>
  <c r="H11233" i="13"/>
  <c r="H6902" i="13"/>
  <c r="H5430" i="13"/>
  <c r="H10018" i="13"/>
  <c r="AB160" i="13"/>
  <c r="J2044" i="11"/>
  <c r="H5519" i="13"/>
  <c r="H1397" i="13"/>
  <c r="AB202" i="13"/>
  <c r="J788" i="11"/>
  <c r="J1973" i="11"/>
  <c r="H8233" i="13"/>
  <c r="J2253" i="11"/>
  <c r="H9410" i="13"/>
  <c r="J1351" i="11"/>
  <c r="K1388" i="3"/>
  <c r="H71" i="13"/>
  <c r="J866" i="11"/>
  <c r="H4915" i="13"/>
  <c r="H10264" i="13"/>
  <c r="AG129" i="13"/>
  <c r="H6185" i="13"/>
  <c r="AE90" i="13"/>
  <c r="H11957" i="13"/>
  <c r="H5223" i="13"/>
  <c r="J1995" i="11"/>
  <c r="J168" i="11"/>
  <c r="H7819" i="13"/>
  <c r="H10980" i="13"/>
  <c r="P62" i="7"/>
  <c r="H12667" i="13"/>
  <c r="H10683" i="13"/>
  <c r="H11384" i="13"/>
  <c r="AC60" i="13"/>
  <c r="H5675" i="13"/>
  <c r="J912" i="11"/>
  <c r="K339" i="3"/>
  <c r="Z132" i="13"/>
  <c r="BD55" i="7"/>
  <c r="J901" i="11"/>
  <c r="H2063" i="13"/>
  <c r="H11184" i="13"/>
  <c r="H1694" i="13"/>
  <c r="J1539" i="11"/>
  <c r="BL87" i="7"/>
  <c r="J2485" i="11" s="1"/>
  <c r="H5685" i="13"/>
  <c r="G931" i="11"/>
  <c r="H9352" i="13"/>
  <c r="Z157" i="13"/>
  <c r="H8428" i="13"/>
  <c r="K218" i="3"/>
  <c r="H5276" i="13"/>
  <c r="J2106" i="11"/>
  <c r="AH121" i="13"/>
  <c r="H5733" i="13" s="1"/>
  <c r="J654" i="11"/>
  <c r="AA123" i="13"/>
  <c r="H4655" i="13"/>
  <c r="H4611" i="13"/>
  <c r="H3890" i="13"/>
  <c r="H9243" i="13"/>
  <c r="AJ47" i="13"/>
  <c r="J211" i="11"/>
  <c r="AF19" i="7"/>
  <c r="J1137" i="11" s="1"/>
  <c r="H4660" i="13"/>
  <c r="I787" i="11"/>
  <c r="X71" i="6"/>
  <c r="J709" i="11" s="1"/>
  <c r="G200" i="11"/>
  <c r="H10578" i="13"/>
  <c r="F176" i="11"/>
  <c r="J1437" i="11"/>
  <c r="J1028" i="11"/>
  <c r="J1827" i="11"/>
  <c r="J2074" i="11"/>
  <c r="AD200" i="13"/>
  <c r="J1950" i="11"/>
  <c r="H768" i="11"/>
  <c r="H6240" i="13"/>
  <c r="H10824" i="13"/>
  <c r="F165" i="11"/>
  <c r="X19" i="13" s="1"/>
  <c r="J1803" i="11"/>
  <c r="AF116" i="6"/>
  <c r="AF177" i="13"/>
  <c r="AF107" i="13"/>
  <c r="BL108" i="6"/>
  <c r="J2078" i="11"/>
  <c r="AC28" i="13"/>
  <c r="H6757" i="13"/>
  <c r="AK75" i="13"/>
  <c r="H1088" i="13"/>
  <c r="K1433" i="3"/>
  <c r="H113" i="6"/>
  <c r="J2337" i="11"/>
  <c r="AG78" i="13"/>
  <c r="J2395" i="11"/>
  <c r="X132" i="7"/>
  <c r="H643" i="11"/>
  <c r="J2563" i="11"/>
  <c r="K233" i="3"/>
  <c r="AF106" i="13"/>
  <c r="J1255" i="11"/>
  <c r="H11283" i="13"/>
  <c r="J640" i="11"/>
  <c r="F343" i="11"/>
  <c r="J3565" i="11"/>
  <c r="K343" i="3"/>
  <c r="J1482" i="11"/>
  <c r="J1760" i="11"/>
  <c r="J1979" i="11"/>
  <c r="J1853" i="11"/>
  <c r="AV31" i="6"/>
  <c r="AE224" i="13"/>
  <c r="Z146" i="13"/>
  <c r="H11904" i="13"/>
  <c r="H197" i="11"/>
  <c r="J1428" i="11"/>
  <c r="J1621" i="11"/>
  <c r="Y173" i="13"/>
  <c r="AD249" i="13"/>
  <c r="J200" i="11"/>
  <c r="AE98" i="13"/>
  <c r="H10985" i="13"/>
  <c r="J400" i="11"/>
  <c r="Y27" i="13"/>
  <c r="H457" i="11"/>
  <c r="J1141" i="11"/>
  <c r="J1842" i="11"/>
  <c r="H8078" i="13"/>
  <c r="J1724" i="11"/>
  <c r="H5215" i="13"/>
  <c r="AF28" i="7"/>
  <c r="H6284" i="13"/>
  <c r="J1924" i="11"/>
  <c r="H5727" i="13"/>
  <c r="K1253" i="3"/>
  <c r="AI37" i="13"/>
  <c r="J1387" i="11"/>
  <c r="BL131" i="7"/>
  <c r="J2529" i="11" s="1"/>
  <c r="H8530" i="13"/>
  <c r="H8682" i="13"/>
  <c r="P161" i="6"/>
  <c r="H10366" i="13"/>
  <c r="P59" i="6"/>
  <c r="AF148" i="6"/>
  <c r="J2352" i="11"/>
  <c r="X106" i="6"/>
  <c r="BD107" i="6"/>
  <c r="H9916" i="13"/>
  <c r="J1991" i="11"/>
  <c r="AK21" i="13"/>
  <c r="G151" i="11"/>
  <c r="I1554" i="11"/>
  <c r="AB151" i="13"/>
  <c r="K184" i="3"/>
  <c r="H2667" i="13"/>
  <c r="F66" i="11"/>
  <c r="H1307" i="11"/>
  <c r="Z37" i="13"/>
  <c r="H12470" i="13"/>
  <c r="J2171" i="11"/>
  <c r="AK38" i="13"/>
  <c r="H1503" i="13" s="1"/>
  <c r="H47" i="7"/>
  <c r="AD43" i="13"/>
  <c r="H1751" i="13" s="1"/>
  <c r="X94" i="13"/>
  <c r="AV67" i="6"/>
  <c r="G776" i="11"/>
  <c r="G166" i="11"/>
  <c r="AM148" i="13"/>
  <c r="H7115" i="13" s="1"/>
  <c r="X72" i="13"/>
  <c r="H8887" i="13"/>
  <c r="AK238" i="13"/>
  <c r="H7256" i="13"/>
  <c r="H11490" i="13"/>
  <c r="H12414" i="13"/>
  <c r="J2415" i="11"/>
  <c r="J457" i="11"/>
  <c r="AM224" i="13"/>
  <c r="AF144" i="13"/>
  <c r="H6904" i="13" s="1"/>
  <c r="AF151" i="6"/>
  <c r="H840" i="13"/>
  <c r="H688" i="13"/>
  <c r="J1258" i="11"/>
  <c r="J1640" i="11"/>
  <c r="J2086" i="11"/>
  <c r="H9604" i="13"/>
  <c r="K1281" i="3"/>
  <c r="H11794" i="13"/>
  <c r="H5023" i="13"/>
  <c r="H6853" i="13"/>
  <c r="H3332" i="13"/>
  <c r="H8482" i="13"/>
  <c r="K861" i="3"/>
  <c r="H5325" i="13"/>
  <c r="J1275" i="11"/>
  <c r="H12154" i="13"/>
  <c r="G413" i="11"/>
  <c r="J817" i="11"/>
  <c r="AC151" i="13"/>
  <c r="J469" i="11"/>
  <c r="G509" i="11"/>
  <c r="H7663" i="13"/>
  <c r="J378" i="11"/>
  <c r="H12364" i="13"/>
  <c r="K688" i="3"/>
  <c r="AV74" i="7"/>
  <c r="H9149" i="13"/>
  <c r="AF61" i="7"/>
  <c r="AJ120" i="13"/>
  <c r="BL123" i="6"/>
  <c r="H71" i="7"/>
  <c r="G458" i="11"/>
  <c r="K960" i="3"/>
  <c r="J2526" i="11"/>
  <c r="X24" i="6"/>
  <c r="J662" i="11" s="1"/>
  <c r="G1360" i="11"/>
  <c r="H9408" i="13"/>
  <c r="F83" i="11"/>
  <c r="H149" i="6"/>
  <c r="BL49" i="7"/>
  <c r="I2021" i="11"/>
  <c r="H9303" i="13"/>
  <c r="AF175" i="13"/>
  <c r="J2255" i="11"/>
  <c r="K114" i="3"/>
  <c r="H10213" i="13"/>
  <c r="H10218" i="13"/>
  <c r="H988" i="13"/>
  <c r="H9764" i="13"/>
  <c r="J554" i="11"/>
  <c r="H3947" i="13"/>
  <c r="X9" i="6"/>
  <c r="AI54" i="13"/>
  <c r="AG59" i="13"/>
  <c r="X14" i="7"/>
  <c r="J765" i="11"/>
  <c r="P166" i="7"/>
  <c r="H11244" i="13"/>
  <c r="AF124" i="13"/>
  <c r="J1210" i="11"/>
  <c r="H2879" i="13"/>
  <c r="I346" i="11"/>
  <c r="X33" i="13"/>
  <c r="H11849" i="13"/>
  <c r="I233" i="11"/>
  <c r="J1396" i="11"/>
  <c r="H3482" i="13"/>
  <c r="AC92" i="13"/>
  <c r="H4249" i="13" s="1"/>
  <c r="X141" i="7"/>
  <c r="H2926" i="13"/>
  <c r="H12308" i="13"/>
  <c r="H11393" i="13"/>
  <c r="BL153" i="7"/>
  <c r="H10685" i="13"/>
  <c r="H3432" i="13"/>
  <c r="H11855" i="13"/>
  <c r="H3748" i="13"/>
  <c r="H3331" i="13"/>
  <c r="H2972" i="13"/>
  <c r="J2169" i="11"/>
  <c r="J106" i="11"/>
  <c r="I103" i="11"/>
  <c r="J760" i="11"/>
  <c r="P8" i="7"/>
  <c r="H8125" i="13"/>
  <c r="H9452" i="13"/>
  <c r="AL94" i="13"/>
  <c r="K49" i="3"/>
  <c r="AA199" i="13"/>
  <c r="J463" i="11"/>
  <c r="H548" i="11"/>
  <c r="J1931" i="11"/>
  <c r="AB152" i="13"/>
  <c r="I1146" i="11"/>
  <c r="J1234" i="11"/>
  <c r="K907" i="3"/>
  <c r="AV111" i="6"/>
  <c r="J1144" i="11"/>
  <c r="K1000" i="3"/>
  <c r="H1505" i="13"/>
  <c r="H5635" i="13"/>
  <c r="H2510" i="13"/>
  <c r="H7111" i="13"/>
  <c r="H9206" i="13"/>
  <c r="H6700" i="13"/>
  <c r="H2979" i="13"/>
  <c r="H11447" i="13"/>
  <c r="AF163" i="6"/>
  <c r="BD31" i="7"/>
  <c r="H6549" i="13"/>
  <c r="J2524" i="11"/>
  <c r="J899" i="11"/>
  <c r="H1960" i="13"/>
  <c r="AF115" i="13"/>
  <c r="X248" i="13"/>
  <c r="AG162" i="13"/>
  <c r="J1183" i="11"/>
  <c r="J1818" i="11"/>
  <c r="J33" i="11"/>
  <c r="BD105" i="7"/>
  <c r="J2183" i="11" s="1"/>
  <c r="H5686" i="13"/>
  <c r="J773" i="11"/>
  <c r="AK155" i="13"/>
  <c r="X57" i="6"/>
  <c r="J695" i="11" s="1"/>
  <c r="H275" i="13"/>
  <c r="Y19" i="13"/>
  <c r="H12355" i="13"/>
  <c r="H8082" i="13"/>
  <c r="H23" i="7"/>
  <c r="J181" i="11" s="1"/>
  <c r="AI95" i="13"/>
  <c r="J1881" i="11"/>
  <c r="H6132" i="13"/>
  <c r="AF214" i="13"/>
  <c r="H667" i="11"/>
  <c r="H7420" i="13"/>
  <c r="H2727" i="13"/>
  <c r="Z117" i="13"/>
  <c r="J813" i="11"/>
  <c r="J714" i="11"/>
  <c r="H9196" i="13"/>
  <c r="H12102" i="13"/>
  <c r="H8643" i="13"/>
  <c r="AK177" i="13"/>
  <c r="J1364" i="11"/>
  <c r="H6041" i="13"/>
  <c r="K222" i="3"/>
  <c r="G362" i="11"/>
  <c r="J589" i="11"/>
  <c r="AH101" i="13"/>
  <c r="H989" i="13"/>
  <c r="P131" i="6"/>
  <c r="K888" i="3"/>
  <c r="P29" i="7"/>
  <c r="AC199" i="13"/>
  <c r="H9706" i="13" s="1"/>
  <c r="BD76" i="6"/>
  <c r="J152" i="11"/>
  <c r="H153" i="6"/>
  <c r="J151" i="11" s="1"/>
  <c r="K471" i="3"/>
  <c r="AG37" i="13"/>
  <c r="H6851" i="13"/>
  <c r="H9404" i="13"/>
  <c r="J201" i="11"/>
  <c r="AV76" i="7"/>
  <c r="BL39" i="7"/>
  <c r="X185" i="13"/>
  <c r="H12717" i="13"/>
  <c r="K1289" i="3"/>
  <c r="AD14" i="13"/>
  <c r="H12100" i="13"/>
  <c r="H10926" i="13"/>
  <c r="J490" i="11"/>
  <c r="G1347" i="11"/>
  <c r="J732" i="11"/>
  <c r="J1867" i="11"/>
  <c r="BD105" i="6"/>
  <c r="H788" i="13"/>
  <c r="J839" i="11"/>
  <c r="AF149" i="6"/>
  <c r="AF84" i="6"/>
  <c r="I897" i="11"/>
  <c r="F58" i="11"/>
  <c r="H8237" i="13"/>
  <c r="H2876" i="13"/>
  <c r="G1185" i="11"/>
  <c r="H188" i="11"/>
  <c r="BH3" i="13"/>
  <c r="H117" i="13"/>
  <c r="J1429" i="11"/>
  <c r="H9409" i="13"/>
  <c r="I1133" i="11"/>
  <c r="J1015" i="11"/>
  <c r="G1311" i="11"/>
  <c r="AF50" i="13"/>
  <c r="H6345" i="13"/>
  <c r="Y240" i="13"/>
  <c r="H636" i="13"/>
  <c r="H12674" i="13"/>
  <c r="H5888" i="13"/>
  <c r="H3486" i="13"/>
  <c r="J1140" i="11"/>
  <c r="I1197" i="11"/>
  <c r="K890" i="3"/>
  <c r="H5477" i="13"/>
  <c r="AL39" i="13"/>
  <c r="H1450" i="13"/>
  <c r="H8998" i="13"/>
  <c r="H4198" i="13"/>
  <c r="AD95" i="13"/>
  <c r="AF105" i="6"/>
  <c r="AB25" i="13"/>
  <c r="I404" i="11"/>
  <c r="H10224" i="13"/>
  <c r="J539" i="11"/>
  <c r="H7210" i="13"/>
  <c r="H4502" i="13"/>
  <c r="H307" i="11"/>
  <c r="H588" i="11"/>
  <c r="AF81" i="13"/>
  <c r="H3691" i="13" s="1"/>
  <c r="H4564" i="13"/>
  <c r="AF111" i="13"/>
  <c r="AH148" i="13"/>
  <c r="H7110" i="13" s="1"/>
  <c r="H7768" i="13"/>
  <c r="AV90" i="7"/>
  <c r="H2459" i="13"/>
  <c r="J206" i="11"/>
  <c r="AI66" i="13"/>
  <c r="J1592" i="11"/>
  <c r="AD227" i="13"/>
  <c r="J1060" i="11"/>
  <c r="H131" i="6"/>
  <c r="J1981" i="11"/>
  <c r="J1294" i="11"/>
  <c r="H7206" i="13"/>
  <c r="J330" i="11"/>
  <c r="AE195" i="13"/>
  <c r="H11751" i="13"/>
  <c r="H10318" i="13"/>
  <c r="AG252" i="13"/>
  <c r="J2292" i="11"/>
  <c r="H4004" i="13"/>
  <c r="H6040" i="13"/>
  <c r="H6955" i="13"/>
  <c r="H5162" i="13"/>
  <c r="H8179" i="13"/>
  <c r="H1447" i="13"/>
  <c r="H10981" i="13"/>
  <c r="AV89" i="7"/>
  <c r="H2372" i="13"/>
  <c r="J610" i="11"/>
  <c r="Y97" i="13"/>
  <c r="AC147" i="13"/>
  <c r="H2512" i="13"/>
  <c r="AB75" i="13"/>
  <c r="H3381" i="13" s="1"/>
  <c r="H11239" i="13"/>
  <c r="F307" i="11"/>
  <c r="J1625" i="11"/>
  <c r="I584" i="11"/>
  <c r="H12202" i="13"/>
  <c r="J2516" i="11"/>
  <c r="H5788" i="13"/>
  <c r="J913" i="11"/>
  <c r="J865" i="11"/>
  <c r="J441" i="11"/>
  <c r="J1444" i="11"/>
  <c r="J2170" i="11"/>
  <c r="H12047" i="13"/>
  <c r="K631" i="3"/>
  <c r="J318" i="11"/>
  <c r="AF69" i="6"/>
  <c r="J1027" i="11" s="1"/>
  <c r="J1078" i="11"/>
  <c r="AA63" i="13"/>
  <c r="H8026" i="13"/>
  <c r="H4658" i="13"/>
  <c r="J101" i="11"/>
  <c r="J2100" i="11"/>
  <c r="AB90" i="13"/>
  <c r="H4146" i="13" s="1"/>
  <c r="H3335" i="13"/>
  <c r="H7056" i="13"/>
  <c r="J1971" i="11"/>
  <c r="AN96" i="6"/>
  <c r="H5942" i="13"/>
  <c r="J2474" i="11"/>
  <c r="H11704" i="13"/>
  <c r="H3638" i="13"/>
  <c r="H421" i="13"/>
  <c r="AF117" i="13"/>
  <c r="K167" i="3"/>
  <c r="H3129" i="13"/>
  <c r="H11643" i="13"/>
  <c r="H4297" i="13"/>
  <c r="H9093" i="13"/>
  <c r="AF50" i="6"/>
  <c r="H11493" i="13"/>
  <c r="AB9" i="13"/>
  <c r="H6440" i="13"/>
  <c r="Z52" i="13"/>
  <c r="H10991" i="13"/>
  <c r="J295" i="11"/>
  <c r="H1454" i="13"/>
  <c r="J873" i="11"/>
  <c r="H5784" i="13"/>
  <c r="H5530" i="13"/>
  <c r="AH182" i="13"/>
  <c r="K1260" i="3"/>
  <c r="AF132" i="6"/>
  <c r="H9296" i="13"/>
  <c r="J2139" i="11"/>
  <c r="G1281" i="11"/>
  <c r="H1135" i="13"/>
  <c r="H10888" i="13"/>
  <c r="J1655" i="11"/>
  <c r="AG117" i="13"/>
  <c r="J321" i="11"/>
  <c r="J1191" i="11"/>
  <c r="H3539" i="13"/>
  <c r="AN43" i="7"/>
  <c r="H162" i="6"/>
  <c r="H5575" i="13"/>
  <c r="H2065" i="13"/>
  <c r="BL164" i="6"/>
  <c r="J785" i="11"/>
  <c r="H985" i="13"/>
  <c r="J215" i="11"/>
  <c r="H45" i="11"/>
  <c r="H3442" i="13"/>
  <c r="AL136" i="13"/>
  <c r="H11441" i="13"/>
  <c r="H5324" i="13"/>
  <c r="AJ113" i="13"/>
  <c r="H7057" i="13"/>
  <c r="Z232" i="13"/>
  <c r="H12149" i="13"/>
  <c r="J1186" i="11"/>
  <c r="H9197" i="13"/>
  <c r="H3440" i="13"/>
  <c r="H2066" i="13"/>
  <c r="H3377" i="13"/>
  <c r="J674" i="11"/>
  <c r="H1083" i="13"/>
  <c r="H5982" i="13"/>
  <c r="H12213" i="13"/>
  <c r="H9664" i="13"/>
  <c r="H227" i="13"/>
  <c r="AA122" i="13"/>
  <c r="AC10" i="13"/>
  <c r="J1023" i="11"/>
  <c r="AJ38" i="13"/>
  <c r="H4104" i="13"/>
  <c r="J1180" i="11"/>
  <c r="H1348" i="13"/>
  <c r="X90" i="6"/>
  <c r="J1545" i="11"/>
  <c r="AH224" i="13"/>
  <c r="K1222" i="3"/>
  <c r="AF70" i="7"/>
  <c r="J734" i="11"/>
  <c r="K915" i="3"/>
  <c r="H3277" i="13"/>
  <c r="AE30" i="13"/>
  <c r="J2333" i="11"/>
  <c r="J66" i="11"/>
  <c r="X127" i="13"/>
  <c r="AG94" i="13"/>
  <c r="AI248" i="13"/>
  <c r="AI122" i="13"/>
  <c r="AG196" i="13"/>
  <c r="H3134" i="13"/>
  <c r="BL82" i="7"/>
  <c r="J2480" i="11" s="1"/>
  <c r="K709" i="3"/>
  <c r="H8937" i="13"/>
  <c r="AJ174" i="13"/>
  <c r="H1959" i="13"/>
  <c r="J1775" i="11"/>
  <c r="H5634" i="13"/>
  <c r="H2565" i="13"/>
  <c r="J1783" i="11"/>
  <c r="H5726" i="13"/>
  <c r="F479" i="11"/>
  <c r="H8185" i="13"/>
  <c r="Y35" i="13"/>
  <c r="P105" i="7"/>
  <c r="AH161" i="13"/>
  <c r="AN93" i="6"/>
  <c r="J1371" i="11" s="1"/>
  <c r="H8636" i="13"/>
  <c r="H12670" i="13"/>
  <c r="H8542" i="13"/>
  <c r="AB182" i="13"/>
  <c r="P80" i="7"/>
  <c r="F949" i="11"/>
  <c r="X68" i="13" s="1"/>
  <c r="H11038" i="13"/>
  <c r="H5979" i="13"/>
  <c r="AA29" i="13"/>
  <c r="H1034" i="13" s="1"/>
  <c r="AI16" i="13"/>
  <c r="H379" i="13" s="1"/>
  <c r="BL13" i="7"/>
  <c r="AI82" i="13"/>
  <c r="J452" i="11"/>
  <c r="J1378" i="11"/>
  <c r="AL217" i="13"/>
  <c r="BL84" i="7"/>
  <c r="H3033" i="13"/>
  <c r="Y232" i="13"/>
  <c r="H11192" i="13"/>
  <c r="H9755" i="13"/>
  <c r="I99" i="11"/>
  <c r="H11291" i="13"/>
  <c r="K196" i="3"/>
  <c r="F1773" i="11"/>
  <c r="AF119" i="13" s="1"/>
  <c r="J1302" i="11"/>
  <c r="AV24" i="7"/>
  <c r="J1782" i="11" s="1"/>
  <c r="X21" i="13"/>
  <c r="H14" i="6"/>
  <c r="I1064" i="11"/>
  <c r="K920" i="3"/>
  <c r="J1598" i="11"/>
  <c r="K608" i="3"/>
  <c r="I2543" i="11"/>
  <c r="G647" i="11"/>
  <c r="J1858" i="11"/>
  <c r="H11646" i="13"/>
  <c r="I675" i="11"/>
  <c r="AA109" i="13"/>
  <c r="K1027" i="3"/>
  <c r="J2017" i="11"/>
  <c r="I425" i="11"/>
  <c r="AD130" i="13"/>
  <c r="H6188" i="13" s="1"/>
  <c r="X22" i="7"/>
  <c r="J820" i="11" s="1"/>
  <c r="H8529" i="13"/>
  <c r="AK188" i="13"/>
  <c r="I818" i="11"/>
  <c r="AV59" i="6"/>
  <c r="J1657" i="11" s="1"/>
  <c r="K808" i="3"/>
  <c r="H11436" i="13"/>
  <c r="BQ3" i="13"/>
  <c r="H5213" i="13"/>
  <c r="J381" i="11"/>
  <c r="H6087" i="13"/>
  <c r="AF72" i="13"/>
  <c r="H6449" i="13"/>
  <c r="H3084" i="13"/>
  <c r="H7612" i="13"/>
  <c r="AM82" i="13"/>
  <c r="H217" i="11"/>
  <c r="AL258" i="13"/>
  <c r="X225" i="13"/>
  <c r="J2102" i="11"/>
  <c r="J1472" i="11"/>
  <c r="AJ252" i="13"/>
  <c r="H8181" i="13"/>
  <c r="AH240" i="13"/>
  <c r="K1392" i="3"/>
  <c r="BD128" i="6"/>
  <c r="H3391" i="13"/>
  <c r="H9351" i="13"/>
  <c r="J2372" i="11"/>
  <c r="J2174" i="11"/>
  <c r="H4041" i="13"/>
  <c r="J2383" i="11"/>
  <c r="X78" i="7"/>
  <c r="H2729" i="13"/>
  <c r="K826" i="3"/>
  <c r="H123" i="7"/>
  <c r="J1120" i="11"/>
  <c r="Z153" i="13"/>
  <c r="H11948" i="13"/>
  <c r="H8898" i="13"/>
  <c r="H75" i="6"/>
  <c r="H6292" i="13"/>
  <c r="J983" i="11"/>
  <c r="H4972" i="13"/>
  <c r="AV34" i="6"/>
  <c r="J2378" i="11"/>
  <c r="AV139" i="7"/>
  <c r="J1897" i="11" s="1"/>
  <c r="H3899" i="13"/>
  <c r="AN66" i="7"/>
  <c r="H8021" i="13"/>
  <c r="Y238" i="13"/>
  <c r="K802" i="3"/>
  <c r="H6643" i="13"/>
  <c r="J1100" i="11"/>
  <c r="H7925" i="13"/>
  <c r="H211" i="11"/>
  <c r="AD64" i="13"/>
  <c r="AJ152" i="13"/>
  <c r="AB233" i="13"/>
  <c r="J2179" i="11"/>
  <c r="AF91" i="7"/>
  <c r="H12164" i="13"/>
  <c r="G250" i="11"/>
  <c r="H12054" i="13"/>
  <c r="J2519" i="11"/>
  <c r="H9" i="6"/>
  <c r="K489" i="3"/>
  <c r="J1671" i="11"/>
  <c r="J506" i="11"/>
  <c r="H10316" i="13"/>
  <c r="J1397" i="11"/>
  <c r="AI43" i="13"/>
  <c r="Z74" i="13"/>
  <c r="K813" i="3"/>
  <c r="H3441" i="13"/>
  <c r="AN156" i="7"/>
  <c r="J1594" i="11" s="1"/>
  <c r="J1086" i="11"/>
  <c r="AV74" i="6"/>
  <c r="AM52" i="13"/>
  <c r="AE148" i="13"/>
  <c r="H7107" i="13" s="1"/>
  <c r="H10314" i="13"/>
  <c r="H9498" i="13"/>
  <c r="J2256" i="11"/>
  <c r="G389" i="11"/>
  <c r="K181" i="3"/>
  <c r="H6187" i="13"/>
  <c r="J113" i="11"/>
  <c r="I20" i="11"/>
  <c r="H2465" i="13"/>
  <c r="H10519" i="13"/>
  <c r="H7723" i="13"/>
  <c r="H1549" i="13"/>
  <c r="H9000" i="13"/>
  <c r="X46" i="13"/>
  <c r="J20" i="11"/>
  <c r="AB103" i="13"/>
  <c r="BD25" i="7"/>
  <c r="AK14" i="13"/>
  <c r="J2547" i="11"/>
  <c r="AL31" i="13"/>
  <c r="AI220" i="13"/>
  <c r="H10783" i="13" s="1"/>
  <c r="H35" i="7"/>
  <c r="J275" i="11"/>
  <c r="AF45" i="7"/>
  <c r="J1043" i="11"/>
  <c r="AF25" i="13"/>
  <c r="H10471" i="13"/>
  <c r="H7509" i="13"/>
  <c r="K402" i="3"/>
  <c r="H6233" i="13"/>
  <c r="AV88" i="7"/>
  <c r="AG100" i="13"/>
  <c r="AV16" i="6"/>
  <c r="H8746" i="13"/>
  <c r="H8584" i="13"/>
  <c r="H10939" i="13"/>
  <c r="AJ159" i="13"/>
  <c r="I686" i="11"/>
  <c r="J1551" i="11"/>
  <c r="H11750" i="13"/>
  <c r="AV131" i="6"/>
  <c r="AB95" i="13"/>
  <c r="X38" i="6"/>
  <c r="AN64" i="6"/>
  <c r="H6032" i="13"/>
  <c r="AC13" i="13"/>
  <c r="H220" i="13" s="1"/>
  <c r="H6648" i="13"/>
  <c r="AM22" i="13"/>
  <c r="J1960" i="11"/>
  <c r="K442" i="3"/>
  <c r="H5367" i="13"/>
  <c r="K1012" i="3"/>
  <c r="K334" i="3"/>
  <c r="H8171" i="13"/>
  <c r="J1299" i="11"/>
  <c r="J666" i="11"/>
  <c r="H8274" i="13"/>
  <c r="BL43" i="7"/>
  <c r="I1440" i="11"/>
  <c r="H4554" i="13"/>
  <c r="H7673" i="13"/>
  <c r="J2003" i="11"/>
  <c r="AJ81" i="13"/>
  <c r="J1821" i="11"/>
  <c r="H8023" i="13"/>
  <c r="J1820" i="11"/>
  <c r="J1957" i="11"/>
  <c r="H3843" i="13"/>
  <c r="AZ3" i="13"/>
  <c r="AE124" i="13"/>
  <c r="H778" i="13"/>
  <c r="P38" i="6"/>
  <c r="G416" i="11"/>
  <c r="J1836" i="11"/>
  <c r="H9092" i="13"/>
  <c r="Z56" i="13"/>
  <c r="K382" i="3"/>
  <c r="H4503" i="13"/>
  <c r="Z194" i="13"/>
  <c r="P111" i="6"/>
  <c r="H151" i="7"/>
  <c r="AG166" i="13"/>
  <c r="G856" i="11"/>
  <c r="AB217" i="13"/>
  <c r="H159" i="6"/>
  <c r="K1201" i="3"/>
  <c r="H10479" i="13"/>
  <c r="X156" i="6"/>
  <c r="K711" i="3"/>
  <c r="H7058" i="13"/>
  <c r="G122" i="11"/>
  <c r="H6794" i="13"/>
  <c r="J2053" i="11"/>
  <c r="J2036" i="11"/>
  <c r="F71" i="11"/>
  <c r="J2217" i="11"/>
  <c r="J2411" i="11"/>
  <c r="H4207" i="13"/>
  <c r="H1045" i="13"/>
  <c r="H10925" i="13"/>
  <c r="J2276" i="11"/>
  <c r="H4661" i="13"/>
  <c r="H7410" i="13"/>
  <c r="H9046" i="13"/>
  <c r="BL71" i="7"/>
  <c r="H12560" i="13"/>
  <c r="H11796" i="13"/>
  <c r="J2452" i="11"/>
  <c r="J1744" i="11"/>
  <c r="AM34" i="13"/>
  <c r="K192" i="3"/>
  <c r="J485" i="11"/>
  <c r="H11848" i="13"/>
  <c r="H4612" i="13"/>
  <c r="H11640" i="13"/>
  <c r="H9548" i="13"/>
  <c r="J1068" i="11"/>
  <c r="AI153" i="13"/>
  <c r="J1097" i="11"/>
  <c r="H6144" i="13"/>
  <c r="J1449" i="11"/>
  <c r="J2510" i="11"/>
  <c r="AN153" i="7"/>
  <c r="BL50" i="6"/>
  <c r="J973" i="11"/>
  <c r="K1334" i="3"/>
  <c r="J547" i="11"/>
  <c r="X236" i="13"/>
  <c r="H11755" i="13"/>
  <c r="AD93" i="13"/>
  <c r="J2258" i="11"/>
  <c r="H4003" i="13"/>
  <c r="J370" i="11"/>
  <c r="AF41" i="7"/>
  <c r="J226" i="11"/>
  <c r="H10983" i="13"/>
  <c r="J1293" i="11"/>
  <c r="J1157" i="11"/>
  <c r="AB215" i="13"/>
  <c r="J2240" i="11"/>
  <c r="H613" i="11"/>
  <c r="H10518" i="13"/>
  <c r="F870" i="11"/>
  <c r="AF106" i="6"/>
  <c r="J631" i="11"/>
  <c r="G1634" i="11"/>
  <c r="J999" i="11"/>
  <c r="BL145" i="7"/>
  <c r="AE210" i="13"/>
  <c r="K895" i="3"/>
  <c r="K856" i="3"/>
  <c r="AI93" i="13"/>
  <c r="K72" i="3"/>
  <c r="H4203" i="13"/>
  <c r="G1730" i="11"/>
  <c r="H121" i="6"/>
  <c r="AB193" i="13"/>
  <c r="H11601" i="13"/>
  <c r="H5533" i="13"/>
  <c r="J1471" i="11"/>
  <c r="AV157" i="6"/>
  <c r="H5424" i="13"/>
  <c r="J2232" i="11"/>
  <c r="AM60" i="13"/>
  <c r="H2627" i="13" s="1"/>
  <c r="K234" i="3"/>
  <c r="K944" i="3"/>
  <c r="H4805" i="13"/>
  <c r="H10476" i="13"/>
  <c r="H8485" i="13"/>
  <c r="AE134" i="13"/>
  <c r="H12615" i="13"/>
  <c r="AM17" i="13"/>
  <c r="J220" i="11"/>
  <c r="H8589" i="13"/>
  <c r="H8477" i="13"/>
  <c r="J518" i="11"/>
  <c r="J210" i="11"/>
  <c r="H3379" i="13"/>
  <c r="J1357" i="11"/>
  <c r="H11699" i="13"/>
  <c r="J303" i="11"/>
  <c r="AD202" i="13"/>
  <c r="H12356" i="13"/>
  <c r="H3083" i="13"/>
  <c r="H9711" i="13"/>
  <c r="AL175" i="13"/>
  <c r="H1598" i="13"/>
  <c r="Z192" i="13"/>
  <c r="AI77" i="13"/>
  <c r="H3490" i="13" s="1"/>
  <c r="J83" i="11"/>
  <c r="J1164" i="11"/>
  <c r="J630" i="11"/>
  <c r="AK26" i="13"/>
  <c r="H6350" i="13"/>
  <c r="J703" i="11"/>
  <c r="AF36" i="6"/>
  <c r="AC121" i="13"/>
  <c r="H5217" i="13"/>
  <c r="J2442" i="11"/>
  <c r="P79" i="6"/>
  <c r="H29" i="7"/>
  <c r="H8123" i="13"/>
  <c r="AF21" i="7"/>
  <c r="G335" i="11"/>
  <c r="H472" i="13"/>
  <c r="J79" i="11"/>
  <c r="X63" i="13"/>
  <c r="AG198" i="13"/>
  <c r="H122" i="6"/>
  <c r="AN57" i="6"/>
  <c r="F739" i="11"/>
  <c r="AL54" i="13" s="1"/>
  <c r="AF106" i="7"/>
  <c r="Z144" i="13"/>
  <c r="AE125" i="13"/>
  <c r="H5934" i="13" s="1"/>
  <c r="AG183" i="13"/>
  <c r="AD49" i="13"/>
  <c r="AA51" i="13"/>
  <c r="H12207" i="13"/>
  <c r="H6490" i="13"/>
  <c r="H8888" i="13"/>
  <c r="H376" i="11"/>
  <c r="J491" i="11"/>
  <c r="G1166" i="11"/>
  <c r="J2150" i="11"/>
  <c r="AD240" i="13"/>
  <c r="J362" i="11"/>
  <c r="J889" i="11"/>
  <c r="K885" i="3"/>
  <c r="H3632" i="13"/>
  <c r="AM27" i="13"/>
  <c r="AE81" i="13"/>
  <c r="AE109" i="13"/>
  <c r="J2539" i="11"/>
  <c r="J1012" i="11"/>
  <c r="K23" i="3"/>
  <c r="J169" i="11"/>
  <c r="AF37" i="7"/>
  <c r="I590" i="11"/>
  <c r="J1143" i="11"/>
  <c r="H6444" i="13"/>
  <c r="P22" i="6"/>
  <c r="K614" i="3"/>
  <c r="H164" i="13"/>
  <c r="H8798" i="13"/>
  <c r="X53" i="13"/>
  <c r="J227" i="11"/>
  <c r="J2165" i="11"/>
  <c r="I539" i="11"/>
  <c r="J2440" i="11"/>
  <c r="AE61" i="13"/>
  <c r="P32" i="7"/>
  <c r="H9091" i="13"/>
  <c r="K1285" i="3"/>
  <c r="BL79" i="7"/>
  <c r="X77" i="6"/>
  <c r="P36" i="6"/>
  <c r="H10162" i="13"/>
  <c r="J472" i="11"/>
  <c r="H1338" i="13"/>
  <c r="J1945" i="11"/>
  <c r="J750" i="11"/>
  <c r="J456" i="11"/>
  <c r="AN101" i="6"/>
  <c r="H3850" i="13"/>
  <c r="H4919" i="13"/>
  <c r="H2114" i="13"/>
  <c r="AC84" i="13"/>
  <c r="H891" i="13"/>
  <c r="H7214" i="13"/>
  <c r="AC15" i="13"/>
  <c r="K1286" i="3"/>
  <c r="H11894" i="13"/>
  <c r="H3078" i="13"/>
  <c r="H5221" i="13"/>
  <c r="X151" i="13"/>
  <c r="H10211" i="13"/>
  <c r="J1395" i="11"/>
  <c r="H7930" i="13"/>
  <c r="AK126" i="13"/>
  <c r="H937" i="13"/>
  <c r="H2626" i="13"/>
  <c r="H1810" i="13"/>
  <c r="J356" i="11"/>
  <c r="J917" i="11"/>
  <c r="H11087" i="13"/>
  <c r="J27" i="11"/>
  <c r="H230" i="13"/>
  <c r="J2153" i="11"/>
  <c r="J2227" i="11"/>
  <c r="H10931" i="13"/>
  <c r="AI52" i="13"/>
  <c r="AF62" i="13"/>
  <c r="H6298" i="13"/>
  <c r="AJ132" i="13"/>
  <c r="H1439" i="13"/>
  <c r="H11642" i="13"/>
  <c r="H8492" i="13"/>
  <c r="J981" i="11"/>
  <c r="H7051" i="13"/>
  <c r="H6645" i="13"/>
  <c r="AJ194" i="13"/>
  <c r="J1009" i="11"/>
  <c r="J424" i="11"/>
  <c r="H7874" i="13"/>
  <c r="Z101" i="13"/>
  <c r="H10834" i="13"/>
  <c r="AG75" i="13"/>
  <c r="G471" i="11"/>
  <c r="H5124" i="13"/>
  <c r="H3749" i="13"/>
  <c r="AV163" i="7"/>
  <c r="J1385" i="11"/>
  <c r="J299" i="11"/>
  <c r="AK128" i="13"/>
  <c r="J1770" i="11"/>
  <c r="H1441" i="13"/>
  <c r="J2461" i="11"/>
  <c r="AI61" i="13"/>
  <c r="H10371" i="13"/>
  <c r="H7666" i="13"/>
  <c r="H3385" i="13"/>
  <c r="Y140" i="13"/>
  <c r="H1040" i="13"/>
  <c r="H4354" i="13"/>
  <c r="H122" i="13"/>
  <c r="H7763" i="13"/>
  <c r="J708" i="11"/>
  <c r="H12049" i="13"/>
  <c r="H3186" i="13"/>
  <c r="H226" i="13"/>
  <c r="H11903" i="13"/>
  <c r="Z224" i="13"/>
  <c r="H5172" i="13"/>
  <c r="J1435" i="11"/>
  <c r="J1175" i="11"/>
  <c r="AJ30" i="13"/>
  <c r="Z167" i="13"/>
  <c r="AF103" i="13"/>
  <c r="J1066" i="11"/>
  <c r="Z39" i="13"/>
  <c r="AF40" i="6"/>
  <c r="H3848" i="13"/>
  <c r="AH108" i="13"/>
  <c r="AN123" i="7"/>
  <c r="J1561" i="11" s="1"/>
  <c r="J1244" i="11"/>
  <c r="AF56" i="13"/>
  <c r="H2416" i="13" s="1"/>
  <c r="F573" i="11"/>
  <c r="H3787" i="13"/>
  <c r="H9869" i="13"/>
  <c r="J837" i="11"/>
  <c r="AN85" i="6"/>
  <c r="J814" i="11"/>
  <c r="AC243" i="13"/>
  <c r="H11950" i="13" s="1"/>
  <c r="K1410" i="3"/>
  <c r="H2414" i="13"/>
  <c r="AJ79" i="13"/>
  <c r="X112" i="13"/>
  <c r="H2318" i="13"/>
  <c r="K1342" i="3"/>
  <c r="H11906" i="13"/>
  <c r="K791" i="3"/>
  <c r="AB201" i="13"/>
  <c r="H1804" i="11"/>
  <c r="AG133" i="13"/>
  <c r="J1356" i="11"/>
  <c r="H10979" i="13"/>
  <c r="H8329" i="13"/>
  <c r="J29" i="11"/>
  <c r="G2649" i="11"/>
  <c r="Z28" i="13"/>
  <c r="AA112" i="13"/>
  <c r="H10574" i="13"/>
  <c r="AH250" i="13"/>
  <c r="AF205" i="13"/>
  <c r="H10015" i="13" s="1"/>
  <c r="H10631" i="13"/>
  <c r="F667" i="11"/>
  <c r="G1523" i="11"/>
  <c r="AK116" i="13"/>
  <c r="G690" i="11"/>
  <c r="I1761" i="11"/>
  <c r="H11800" i="13"/>
  <c r="H9396" i="13"/>
  <c r="H11037" i="13"/>
  <c r="H5119" i="13"/>
  <c r="Y89" i="13"/>
  <c r="H7928" i="13"/>
  <c r="J611" i="11"/>
  <c r="H8186" i="13"/>
  <c r="J316" i="11"/>
  <c r="AF171" i="13"/>
  <c r="AG80" i="13"/>
  <c r="H11797" i="13"/>
  <c r="J84" i="11"/>
  <c r="H5783" i="13"/>
  <c r="H2471" i="13"/>
  <c r="H8232" i="13"/>
  <c r="AA158" i="13"/>
  <c r="J1530" i="11"/>
  <c r="K321" i="3"/>
  <c r="K1179" i="3"/>
  <c r="BL118" i="6"/>
  <c r="AM119" i="13"/>
  <c r="BD49" i="7"/>
  <c r="J2127" i="11" s="1"/>
  <c r="K801" i="3"/>
  <c r="J2457" i="11"/>
  <c r="J251" i="11"/>
  <c r="J778" i="11"/>
  <c r="H96" i="6"/>
  <c r="J94" i="11" s="1"/>
  <c r="P7" i="6"/>
  <c r="G700" i="11"/>
  <c r="BD30" i="6"/>
  <c r="AG205" i="13"/>
  <c r="H10016" i="13" s="1"/>
  <c r="BD36" i="6"/>
  <c r="J1954" i="11" s="1"/>
  <c r="H10633" i="13"/>
  <c r="P63" i="7"/>
  <c r="H5732" i="13"/>
  <c r="H5837" i="13"/>
  <c r="BD40" i="6"/>
  <c r="J514" i="11"/>
  <c r="H19" i="13"/>
  <c r="H8336" i="13"/>
  <c r="H1192" i="13"/>
  <c r="AH39" i="13"/>
  <c r="J36" i="11"/>
  <c r="H5074" i="13"/>
  <c r="J2355" i="11"/>
  <c r="H2875" i="13"/>
  <c r="H9246" i="13"/>
  <c r="P160" i="7"/>
  <c r="H3439" i="13"/>
  <c r="H155" i="7"/>
  <c r="AB112" i="13"/>
  <c r="H5273" i="13"/>
  <c r="J1557" i="11"/>
  <c r="H5621" i="13"/>
  <c r="X20" i="6"/>
  <c r="I592" i="11"/>
  <c r="AA52" i="13"/>
  <c r="H2207" i="13" s="1"/>
  <c r="H6295" i="13"/>
  <c r="H12368" i="13"/>
  <c r="K266" i="3"/>
  <c r="H893" i="13"/>
  <c r="H5738" i="13"/>
  <c r="P118" i="6"/>
  <c r="H21" i="13"/>
  <c r="J2405" i="11"/>
  <c r="H994" i="13"/>
  <c r="H4756" i="13"/>
  <c r="H1799" i="13"/>
  <c r="K384" i="3"/>
  <c r="AE15" i="13"/>
  <c r="H165" i="6"/>
  <c r="J163" i="11" s="1"/>
  <c r="I799" i="11"/>
  <c r="H63" i="7"/>
  <c r="H10007" i="13"/>
  <c r="J527" i="11"/>
  <c r="J2518" i="11"/>
  <c r="G973" i="11"/>
  <c r="H8483" i="13"/>
  <c r="AF183" i="13"/>
  <c r="H8893" i="13" s="1"/>
  <c r="AF42" i="7"/>
  <c r="J1168" i="11"/>
  <c r="J2381" i="11"/>
  <c r="H5320" i="13"/>
  <c r="Z35" i="13"/>
  <c r="AV127" i="7"/>
  <c r="AN44" i="6"/>
  <c r="J1322" i="11" s="1"/>
  <c r="J582" i="11"/>
  <c r="F410" i="11"/>
  <c r="H6192" i="13"/>
  <c r="H10379" i="13"/>
  <c r="BD137" i="6"/>
  <c r="J541" i="11"/>
  <c r="H11597" i="13"/>
  <c r="J1929" i="11"/>
  <c r="H4400" i="13"/>
  <c r="J2057" i="11"/>
  <c r="J1605" i="11"/>
  <c r="J988" i="11"/>
  <c r="J786" i="11"/>
  <c r="J430" i="11"/>
  <c r="J1915" i="11"/>
  <c r="G1187" i="11"/>
  <c r="H9456" i="13"/>
  <c r="AB29" i="13"/>
  <c r="I544" i="11"/>
  <c r="H4040" i="13"/>
  <c r="H7364" i="13"/>
  <c r="AF220" i="13"/>
  <c r="H524" i="13"/>
  <c r="F612" i="11"/>
  <c r="J1687" i="11"/>
  <c r="J623" i="11"/>
  <c r="H5323" i="13"/>
  <c r="J2248" i="11"/>
  <c r="J137" i="11"/>
  <c r="H3944" i="13"/>
  <c r="J1463" i="11"/>
  <c r="J3069" i="11"/>
  <c r="J1807" i="11"/>
  <c r="BD82" i="7"/>
  <c r="J557" i="11"/>
  <c r="AJ216" i="13"/>
  <c r="BL57" i="6"/>
  <c r="AI252" i="13"/>
  <c r="K714" i="3"/>
  <c r="J263" i="11"/>
  <c r="K551" i="3"/>
  <c r="P136" i="6"/>
  <c r="AN87" i="6"/>
  <c r="H4348" i="13"/>
  <c r="AF122" i="7"/>
  <c r="H7458" i="13"/>
  <c r="AF26" i="13"/>
  <c r="H10326" i="13"/>
  <c r="H13" i="7"/>
  <c r="AD11" i="13"/>
  <c r="I1612" i="11"/>
  <c r="P91" i="7"/>
  <c r="J30" i="11"/>
  <c r="AN82" i="7"/>
  <c r="J1520" i="11" s="1"/>
  <c r="K152" i="3"/>
  <c r="H10774" i="13"/>
  <c r="H8440" i="13"/>
  <c r="J993" i="11"/>
  <c r="H8131" i="13"/>
  <c r="I1364" i="11"/>
  <c r="J2087" i="11"/>
  <c r="H4098" i="13"/>
  <c r="J804" i="11"/>
  <c r="H7164" i="13"/>
  <c r="AK205" i="13"/>
  <c r="H2165" i="13"/>
  <c r="J1627" i="11"/>
  <c r="H11956" i="13"/>
  <c r="AG253" i="13"/>
  <c r="J2245" i="11"/>
  <c r="BL119" i="6"/>
  <c r="I32" i="11"/>
  <c r="H4410" i="13"/>
  <c r="G1352" i="11"/>
  <c r="H9856" i="13"/>
  <c r="J1741" i="11"/>
  <c r="H4147" i="13"/>
  <c r="AE247" i="13"/>
  <c r="BD108" i="6"/>
  <c r="H7217" i="13"/>
  <c r="J846" i="11"/>
  <c r="H10071" i="13"/>
  <c r="H9911" i="13"/>
  <c r="H10415" i="13"/>
  <c r="J2425" i="11"/>
  <c r="H11540" i="13"/>
  <c r="J1344" i="11"/>
  <c r="J78" i="11"/>
  <c r="AM151" i="13"/>
  <c r="H1801" i="13"/>
  <c r="J2409" i="11"/>
  <c r="AL194" i="13"/>
  <c r="X14" i="13"/>
  <c r="AF120" i="7"/>
  <c r="J2429" i="11"/>
  <c r="J1477" i="11"/>
  <c r="H3384" i="13"/>
  <c r="J1089" i="11"/>
  <c r="F1341" i="11"/>
  <c r="H12417" i="13"/>
  <c r="AK145" i="13"/>
  <c r="F2684" i="11"/>
  <c r="AE176" i="13" s="1"/>
  <c r="AL243" i="13"/>
  <c r="J811" i="11"/>
  <c r="BD165" i="7"/>
  <c r="G301" i="11"/>
  <c r="G126" i="11"/>
  <c r="J134" i="11"/>
  <c r="AV140" i="6"/>
  <c r="BL89" i="6"/>
  <c r="H10217" i="13"/>
  <c r="AB219" i="13"/>
  <c r="H10880" i="13"/>
  <c r="H5682" i="13"/>
  <c r="H189" i="11"/>
  <c r="H4250" i="13"/>
  <c r="H8786" i="13"/>
  <c r="P144" i="7"/>
  <c r="J282" i="11"/>
  <c r="AM21" i="13"/>
  <c r="H5583" i="13"/>
  <c r="AV159" i="7"/>
  <c r="AD219" i="13"/>
  <c r="H6703" i="13"/>
  <c r="H11953" i="13"/>
  <c r="K728" i="3"/>
  <c r="X37" i="6"/>
  <c r="H3686" i="13"/>
  <c r="G772" i="11"/>
  <c r="H6655" i="13"/>
  <c r="H11748" i="13"/>
  <c r="H12466" i="13"/>
  <c r="H3640" i="13"/>
  <c r="H7971" i="13"/>
  <c r="AG249" i="13"/>
  <c r="H1438" i="11"/>
  <c r="H8895" i="13"/>
  <c r="X113" i="7"/>
  <c r="J911" i="11" s="1"/>
  <c r="H9299" i="13"/>
  <c r="H5882" i="13"/>
  <c r="H1657" i="13"/>
  <c r="H6491" i="13"/>
  <c r="H10110" i="13"/>
  <c r="H12365" i="13"/>
  <c r="J2062" i="11"/>
  <c r="H8540" i="13"/>
  <c r="I1732" i="11"/>
  <c r="H5830" i="13"/>
  <c r="H9661" i="13"/>
  <c r="H12007" i="13"/>
  <c r="AG24" i="13"/>
  <c r="H2408" i="13"/>
  <c r="AG31" i="13"/>
  <c r="H5011" i="13"/>
  <c r="H1341" i="13"/>
  <c r="H9756" i="13"/>
  <c r="J1402" i="11"/>
  <c r="P90" i="6"/>
  <c r="J408" i="11" s="1"/>
  <c r="F829" i="11"/>
  <c r="AV144" i="7"/>
  <c r="BD49" i="6"/>
  <c r="K822" i="3"/>
  <c r="AF74" i="13"/>
  <c r="J1855" i="11"/>
  <c r="H4002" i="13"/>
  <c r="K459" i="3"/>
  <c r="F591" i="11"/>
  <c r="H2308" i="13"/>
  <c r="G1321" i="11"/>
  <c r="H7011" i="13"/>
  <c r="G847" i="11"/>
  <c r="J1281" i="11"/>
  <c r="H7725" i="13"/>
  <c r="J1876" i="11"/>
  <c r="AN127" i="7"/>
  <c r="H4453" i="13"/>
  <c r="P10" i="7"/>
  <c r="J488" i="11" s="1"/>
  <c r="AH255" i="13"/>
  <c r="AF132" i="7"/>
  <c r="H4819" i="13"/>
  <c r="J1684" i="11"/>
  <c r="G1339" i="11"/>
  <c r="H3945" i="13"/>
  <c r="I493" i="11"/>
  <c r="H4097" i="13"/>
  <c r="I653" i="11"/>
  <c r="J2552" i="11"/>
  <c r="J1216" i="11"/>
  <c r="H8691" i="13"/>
  <c r="AH45" i="13"/>
  <c r="G1559" i="11"/>
  <c r="J1013" i="11"/>
  <c r="H85" i="7"/>
  <c r="AE175" i="13"/>
  <c r="H11593" i="13"/>
  <c r="H990" i="13"/>
  <c r="K380" i="3"/>
  <c r="J2353" i="11"/>
  <c r="J1264" i="11"/>
  <c r="H9304" i="13"/>
  <c r="J1923" i="11"/>
  <c r="H11450" i="13"/>
  <c r="H7773" i="13"/>
  <c r="H12610" i="13"/>
  <c r="AF63" i="13"/>
  <c r="H11296" i="13"/>
  <c r="H1082" i="13"/>
  <c r="H9449" i="13"/>
  <c r="AD37" i="13"/>
  <c r="J1420" i="11"/>
  <c r="H2359" i="13"/>
  <c r="AA108" i="13"/>
  <c r="H10421" i="13"/>
  <c r="AI25" i="13"/>
  <c r="Z77" i="13"/>
  <c r="BA3" i="13"/>
  <c r="P136" i="7"/>
  <c r="H11143" i="13"/>
  <c r="H9195" i="13"/>
  <c r="J909" i="11"/>
  <c r="AF79" i="7"/>
  <c r="AN103" i="7"/>
  <c r="J1541" i="11" s="1"/>
  <c r="J1002" i="11"/>
  <c r="H160" i="11"/>
  <c r="BD131" i="6"/>
  <c r="AJ134" i="13"/>
  <c r="AE164" i="13"/>
  <c r="J1974" i="11"/>
  <c r="H4151" i="13"/>
  <c r="F503" i="11"/>
  <c r="P115" i="7"/>
  <c r="X98" i="7"/>
  <c r="I780" i="11"/>
  <c r="H8033" i="13"/>
  <c r="J2084" i="11"/>
  <c r="AI237" i="13"/>
  <c r="J2955" i="11"/>
  <c r="H10885" i="13"/>
  <c r="H81" i="7"/>
  <c r="K869" i="3"/>
  <c r="H495" i="11"/>
  <c r="G1447" i="11"/>
  <c r="J1222" i="11"/>
  <c r="AF56" i="6"/>
  <c r="J423" i="11"/>
  <c r="J874" i="11"/>
  <c r="H10734" i="13"/>
  <c r="AJ43" i="13"/>
  <c r="P69" i="6"/>
  <c r="H3480" i="13"/>
  <c r="J2397" i="11"/>
  <c r="H9503" i="13"/>
  <c r="J543" i="11"/>
  <c r="P17" i="7"/>
  <c r="H6592" i="13"/>
  <c r="X257" i="13"/>
  <c r="X116" i="7"/>
  <c r="J1240" i="11"/>
  <c r="AL202" i="13"/>
  <c r="H8579" i="13"/>
  <c r="H7156" i="13"/>
  <c r="J1587" i="11"/>
  <c r="AF90" i="7"/>
  <c r="H3021" i="13"/>
  <c r="H8945" i="13"/>
  <c r="H5785" i="13"/>
  <c r="AC75" i="13"/>
  <c r="H3382" i="13" s="1"/>
  <c r="J959" i="11"/>
  <c r="J2234" i="11"/>
  <c r="H12512" i="13"/>
  <c r="H4963" i="13"/>
  <c r="H1144" i="13"/>
  <c r="J1746" i="11"/>
  <c r="J625" i="11"/>
  <c r="AI51" i="13"/>
  <c r="AA258" i="13"/>
  <c r="J25" i="11"/>
  <c r="G712" i="11"/>
  <c r="H5877" i="13"/>
  <c r="AI21" i="13"/>
  <c r="AJ222" i="13"/>
  <c r="G1017" i="11"/>
  <c r="I1245" i="11"/>
  <c r="J1096" i="11"/>
  <c r="H4713" i="13"/>
  <c r="BD152" i="7"/>
  <c r="H10682" i="13"/>
  <c r="H5876" i="13"/>
  <c r="H11079" i="13"/>
  <c r="H2257" i="13"/>
  <c r="H3990" i="13"/>
  <c r="H7561" i="13"/>
  <c r="H6183" i="13"/>
  <c r="J815" i="11"/>
  <c r="J2343" i="11"/>
  <c r="J1851" i="11"/>
  <c r="J1014" i="11"/>
  <c r="AN60" i="7"/>
  <c r="K51" i="3"/>
  <c r="Y57" i="13"/>
  <c r="AM231" i="13"/>
  <c r="J410" i="11"/>
  <c r="H4616" i="13"/>
  <c r="H5470" i="13"/>
  <c r="H8737" i="13"/>
  <c r="H8734" i="13"/>
  <c r="J1579" i="11"/>
  <c r="J936" i="11"/>
  <c r="H215" i="13"/>
  <c r="AA34" i="13"/>
  <c r="H11294" i="13"/>
  <c r="AB125" i="13"/>
  <c r="H4397" i="13"/>
  <c r="H12257" i="13"/>
  <c r="H2670" i="13"/>
  <c r="H12506" i="13"/>
  <c r="P84" i="6"/>
  <c r="AJ213" i="13"/>
  <c r="BL37" i="7"/>
  <c r="J505" i="11"/>
  <c r="J1347" i="11"/>
  <c r="H8687" i="13"/>
  <c r="H11390" i="13"/>
  <c r="H6343" i="13"/>
  <c r="AM25" i="13"/>
  <c r="H2415" i="13"/>
  <c r="K712" i="3"/>
  <c r="J1726" i="11"/>
  <c r="H4000" i="13"/>
  <c r="J2146" i="11"/>
  <c r="H4360" i="13"/>
  <c r="J401" i="11"/>
  <c r="J964" i="11"/>
  <c r="J260" i="11"/>
  <c r="K1128" i="3"/>
  <c r="H3433" i="13"/>
  <c r="H4347" i="13"/>
  <c r="J1559" i="11"/>
  <c r="J2047" i="11"/>
  <c r="J915" i="11"/>
  <c r="H4200" i="13"/>
  <c r="H4142" i="13"/>
  <c r="H3076" i="13"/>
  <c r="K42" i="3"/>
  <c r="H9860" i="13"/>
  <c r="I1417" i="11"/>
  <c r="J2436" i="11"/>
  <c r="J980" i="11"/>
  <c r="H3174" i="13"/>
  <c r="AK110" i="13"/>
  <c r="J1325" i="11"/>
  <c r="AB100" i="13"/>
  <c r="H11802" i="13"/>
  <c r="H7357" i="13"/>
  <c r="AE199" i="13"/>
  <c r="H9708" i="13" s="1"/>
  <c r="J130" i="11"/>
  <c r="AF136" i="7"/>
  <c r="H2568" i="13"/>
  <c r="H2461" i="13"/>
  <c r="AJ23" i="13"/>
  <c r="H12659" i="13"/>
  <c r="AG88" i="13"/>
  <c r="H3072" i="13"/>
  <c r="J2020" i="11"/>
  <c r="H7621" i="13"/>
  <c r="J551" i="11"/>
  <c r="J47" i="11"/>
  <c r="J2008" i="11"/>
  <c r="K1086" i="3"/>
  <c r="J1516" i="11"/>
  <c r="J2002" i="11"/>
  <c r="AH24" i="13"/>
  <c r="X159" i="7"/>
  <c r="H5267" i="13"/>
  <c r="H1246" i="11"/>
  <c r="Y53" i="13"/>
  <c r="Y14" i="13"/>
  <c r="I159" i="11"/>
  <c r="H1699" i="13"/>
  <c r="J1570" i="11"/>
  <c r="G519" i="11"/>
  <c r="H8689" i="13"/>
  <c r="H9559" i="13"/>
  <c r="J686" i="11"/>
  <c r="AN157" i="7"/>
  <c r="J361" i="11"/>
  <c r="H1700" i="13"/>
  <c r="H3380" i="13"/>
  <c r="J483" i="11"/>
  <c r="J2112" i="11"/>
  <c r="AK253" i="13"/>
  <c r="AN38" i="7"/>
  <c r="J1476" i="11" s="1"/>
  <c r="J343" i="11"/>
  <c r="J2108" i="11"/>
  <c r="G1021" i="11"/>
  <c r="K1040" i="3"/>
  <c r="J1839" i="11"/>
  <c r="K345" i="3"/>
  <c r="X45" i="7"/>
  <c r="AH13" i="13"/>
  <c r="H225" i="13" s="1"/>
  <c r="K1267" i="3"/>
  <c r="AE66" i="13"/>
  <c r="H11549" i="13"/>
  <c r="J632" i="11"/>
  <c r="H790" i="11"/>
  <c r="H1506" i="11"/>
  <c r="AF166" i="6"/>
  <c r="P140" i="6"/>
  <c r="K134" i="3"/>
  <c r="I1639" i="11"/>
  <c r="AI49" i="13"/>
  <c r="I930" i="11"/>
  <c r="H9550" i="13"/>
  <c r="F818" i="11"/>
  <c r="J1932" i="11"/>
  <c r="J2132" i="11"/>
  <c r="AK189" i="13"/>
  <c r="H9204" i="13" s="1"/>
  <c r="K124" i="3"/>
  <c r="J1491" i="11"/>
  <c r="H2882" i="13"/>
  <c r="J1638" i="11"/>
  <c r="AJ67" i="13"/>
  <c r="J1489" i="11"/>
  <c r="H3178" i="13"/>
  <c r="I1101" i="11"/>
  <c r="K938" i="3"/>
  <c r="J698" i="11"/>
  <c r="AD215" i="13"/>
  <c r="H10523" i="13" s="1"/>
  <c r="Y197" i="13"/>
  <c r="J1942" i="11"/>
  <c r="J1308" i="11"/>
  <c r="AF47" i="13"/>
  <c r="H1957" i="13" s="1"/>
  <c r="H665" i="11"/>
  <c r="J2545" i="11"/>
  <c r="AG137" i="13"/>
  <c r="X7" i="7"/>
  <c r="J805" i="11" s="1"/>
  <c r="H2767" i="13"/>
  <c r="AJ227" i="13"/>
  <c r="AA125" i="13"/>
  <c r="P91" i="6"/>
  <c r="J409" i="11" s="1"/>
  <c r="P16" i="7"/>
  <c r="J494" i="11" s="1"/>
  <c r="H9042" i="13"/>
  <c r="AN123" i="6"/>
  <c r="H8084" i="13"/>
  <c r="K804" i="3"/>
  <c r="J2484" i="11"/>
  <c r="K914" i="3"/>
  <c r="J1427" i="11"/>
  <c r="H12720" i="13"/>
  <c r="AV99" i="6"/>
  <c r="J1697" i="11" s="1"/>
  <c r="J1968" i="11"/>
  <c r="AI17" i="13"/>
  <c r="H11031" i="13"/>
  <c r="H4861" i="13"/>
  <c r="X43" i="6"/>
  <c r="J2079" i="11"/>
  <c r="J2121" i="11"/>
  <c r="F122" i="11"/>
  <c r="H3029" i="13"/>
  <c r="AG191" i="13"/>
  <c r="H11336" i="13"/>
  <c r="H8849" i="13"/>
  <c r="AM42" i="13"/>
  <c r="K417" i="3"/>
  <c r="H9300" i="13"/>
  <c r="G1373" i="11"/>
  <c r="AN79" i="7"/>
  <c r="Z125" i="13"/>
  <c r="H1037" i="13"/>
  <c r="J537" i="11"/>
  <c r="AN100" i="7"/>
  <c r="J1538" i="11" s="1"/>
  <c r="H4708" i="13"/>
  <c r="J609" i="11"/>
  <c r="H36" i="6"/>
  <c r="J34" i="11" s="1"/>
  <c r="J319" i="11"/>
  <c r="X9" i="13"/>
  <c r="AC59" i="13"/>
  <c r="K201" i="3"/>
  <c r="J2470" i="11"/>
  <c r="AB251" i="13"/>
  <c r="H12357" i="13" s="1"/>
  <c r="BD88" i="6"/>
  <c r="J2006" i="11" s="1"/>
  <c r="H11033" i="13"/>
  <c r="AJ182" i="13"/>
  <c r="H10527" i="13"/>
  <c r="J461" i="11"/>
  <c r="AF46" i="6"/>
  <c r="J2214" i="11"/>
  <c r="K1085" i="3"/>
  <c r="P62" i="6"/>
  <c r="G1870" i="11"/>
  <c r="H7866" i="13"/>
  <c r="I158" i="11"/>
  <c r="K511" i="3"/>
  <c r="AH21" i="13"/>
  <c r="H248" i="11"/>
  <c r="AE203" i="13"/>
  <c r="H9912" i="13" s="1"/>
  <c r="H4462" i="13"/>
  <c r="J1127" i="11"/>
  <c r="H5120" i="13"/>
  <c r="H678" i="13"/>
  <c r="J325" i="11"/>
  <c r="J56" i="11"/>
  <c r="AF193" i="13"/>
  <c r="H3837" i="13"/>
  <c r="H10778" i="13"/>
  <c r="H2162" i="13"/>
  <c r="H11437" i="13"/>
  <c r="AV152" i="6"/>
  <c r="H6598" i="13"/>
  <c r="J1053" i="11"/>
  <c r="J1040" i="11"/>
  <c r="H7522" i="13"/>
  <c r="AE45" i="13"/>
  <c r="H12723" i="13"/>
  <c r="BL112" i="6"/>
  <c r="J2350" i="11" s="1"/>
  <c r="K369" i="3"/>
  <c r="J75" i="11"/>
  <c r="H118" i="7"/>
  <c r="J1003" i="11"/>
  <c r="J1369" i="11"/>
  <c r="H8024" i="13"/>
  <c r="J542" i="11"/>
  <c r="H9040" i="13"/>
  <c r="H3175" i="13"/>
  <c r="BL132" i="7"/>
  <c r="K139" i="3"/>
  <c r="J2410" i="11"/>
  <c r="G1401" i="11"/>
  <c r="H11544" i="13"/>
  <c r="H3535" i="13"/>
  <c r="Z181" i="13"/>
  <c r="I1666" i="11"/>
  <c r="J1678" i="11"/>
  <c r="J440" i="11"/>
  <c r="AC146" i="13"/>
  <c r="G1219" i="11"/>
  <c r="H6594" i="13"/>
  <c r="J3409" i="11"/>
  <c r="K521" i="3"/>
  <c r="H11" i="11"/>
  <c r="AA246" i="13"/>
  <c r="I691" i="11"/>
  <c r="H241" i="11"/>
  <c r="H9968" i="13"/>
  <c r="J927" i="11"/>
  <c r="AG251" i="13"/>
  <c r="AA16" i="13"/>
  <c r="Y99" i="13"/>
  <c r="K663" i="3"/>
  <c r="K764" i="3"/>
  <c r="AI101" i="13"/>
  <c r="H4714" i="13" s="1"/>
  <c r="H168" i="11"/>
  <c r="K780" i="3"/>
  <c r="H3938" i="13"/>
  <c r="BD114" i="6"/>
  <c r="J2032" i="11" s="1"/>
  <c r="J1669" i="11"/>
  <c r="H7562" i="13"/>
  <c r="AG58" i="13"/>
  <c r="J2499" i="11"/>
  <c r="H1399" i="13"/>
  <c r="J955" i="11"/>
  <c r="AV93" i="6"/>
  <c r="H10370" i="13"/>
  <c r="H2575" i="13"/>
  <c r="K69" i="3"/>
  <c r="J371" i="11"/>
  <c r="H3187" i="13"/>
  <c r="H6492" i="13"/>
  <c r="H8285" i="13"/>
  <c r="P149" i="7"/>
  <c r="K577" i="3"/>
  <c r="J2060" i="11"/>
  <c r="H623" i="13"/>
  <c r="X111" i="6"/>
  <c r="Z19" i="13"/>
  <c r="J1796" i="11"/>
  <c r="X12" i="7"/>
  <c r="H2925" i="13"/>
  <c r="I1567" i="11"/>
  <c r="H8079" i="13"/>
  <c r="J2175" i="11"/>
  <c r="J1102" i="11"/>
  <c r="J604" i="11"/>
  <c r="J2481" i="11"/>
  <c r="X94" i="7"/>
  <c r="F1229" i="11"/>
  <c r="J229" i="11"/>
  <c r="H5226" i="13"/>
  <c r="X88" i="6"/>
  <c r="H10417" i="13"/>
  <c r="J1624" i="11"/>
  <c r="H9460" i="13"/>
  <c r="H1808" i="13"/>
  <c r="H7569" i="13"/>
  <c r="H2371" i="13"/>
  <c r="AA36" i="13"/>
  <c r="AV115" i="7"/>
  <c r="K206" i="3"/>
  <c r="P109" i="7"/>
  <c r="F372" i="11"/>
  <c r="AM31" i="13" s="1"/>
  <c r="H1148" i="13" s="1"/>
  <c r="H7520" i="13"/>
  <c r="AN164" i="7"/>
  <c r="H3378" i="13"/>
  <c r="H4551" i="13"/>
  <c r="AE52" i="13"/>
  <c r="G976" i="11"/>
  <c r="H7511" i="13"/>
  <c r="J2000" i="11"/>
  <c r="BL91" i="7"/>
  <c r="AI233" i="13"/>
  <c r="H11446" i="13" s="1"/>
  <c r="K198" i="3"/>
  <c r="I350" i="11"/>
  <c r="X252" i="13"/>
  <c r="H505" i="11"/>
  <c r="H150" i="7"/>
  <c r="J308" i="11" s="1"/>
  <c r="H3080" i="13"/>
  <c r="J1776" i="11"/>
  <c r="H2262" i="13"/>
  <c r="H5687" i="13"/>
  <c r="Y46" i="13"/>
  <c r="J730" i="11"/>
  <c r="H7361" i="13"/>
  <c r="J139" i="11"/>
  <c r="AF51" i="7"/>
  <c r="J1169" i="11" s="1"/>
  <c r="AF33" i="7"/>
  <c r="H9814" i="13"/>
  <c r="J411" i="11"/>
  <c r="J1433" i="11"/>
  <c r="X87" i="6"/>
  <c r="J857" i="11"/>
  <c r="AE93" i="13"/>
  <c r="F8" i="11"/>
  <c r="H4555" i="13"/>
  <c r="J2326" i="11"/>
  <c r="H7765" i="13"/>
  <c r="H835" i="13"/>
  <c r="AE50" i="13"/>
  <c r="H4814" i="13"/>
  <c r="H3086" i="13"/>
  <c r="J887" i="11"/>
  <c r="H7880" i="13"/>
  <c r="AM184" i="13"/>
  <c r="H8951" i="13" s="1"/>
  <c r="H9044" i="13"/>
  <c r="H8184" i="13"/>
  <c r="H7213" i="13"/>
  <c r="H476" i="13"/>
  <c r="H12311" i="13"/>
  <c r="J920" i="11"/>
  <c r="J2091" i="11"/>
  <c r="H8885" i="13"/>
  <c r="H2315" i="13"/>
  <c r="AA90" i="13"/>
  <c r="H4145" i="13" s="1"/>
  <c r="H7207" i="13"/>
  <c r="P99" i="7"/>
  <c r="J577" i="11" s="1"/>
  <c r="AA17" i="13"/>
  <c r="H7318" i="13"/>
  <c r="AN108" i="7"/>
  <c r="J2423" i="11"/>
  <c r="J726" i="11"/>
  <c r="G2060" i="11"/>
  <c r="AV52" i="7"/>
  <c r="H517" i="11"/>
  <c r="K488" i="3"/>
  <c r="J972" i="11"/>
  <c r="K627" i="3"/>
  <c r="I182" i="11"/>
  <c r="J664" i="11"/>
  <c r="G2673" i="11"/>
  <c r="AU3" i="13"/>
  <c r="J1825" i="11"/>
  <c r="K174" i="3"/>
  <c r="G286" i="11"/>
  <c r="BD134" i="7"/>
  <c r="I593" i="11"/>
  <c r="AC48" i="13"/>
  <c r="J1032" i="11"/>
  <c r="H121" i="13"/>
  <c r="AL35" i="13"/>
  <c r="J1944" i="11"/>
  <c r="K690" i="3"/>
  <c r="H1596" i="13"/>
  <c r="X23" i="13"/>
  <c r="J1330" i="11"/>
  <c r="J1521" i="11"/>
  <c r="J2414" i="11"/>
  <c r="AM111" i="13"/>
  <c r="AE11" i="13"/>
  <c r="H1746" i="13"/>
  <c r="G1106" i="11"/>
  <c r="H10123" i="13"/>
  <c r="J103" i="11"/>
  <c r="H150" i="6"/>
  <c r="AC22" i="13"/>
  <c r="X27" i="13"/>
  <c r="H84" i="7"/>
  <c r="Z195" i="13"/>
  <c r="Y136" i="13"/>
  <c r="H9450" i="13"/>
  <c r="AC81" i="13"/>
  <c r="H5061" i="13"/>
  <c r="H6400" i="13"/>
  <c r="J121" i="11"/>
  <c r="H5321" i="13"/>
  <c r="H12363" i="13"/>
  <c r="H3438" i="13"/>
  <c r="H2612" i="13"/>
  <c r="Z97" i="13"/>
  <c r="K952" i="3"/>
  <c r="H3684" i="13"/>
  <c r="I1063" i="11"/>
  <c r="X128" i="13"/>
  <c r="AH156" i="13"/>
  <c r="AV23" i="7"/>
  <c r="K722" i="3"/>
  <c r="K102" i="3"/>
  <c r="H10887" i="13"/>
  <c r="AJ225" i="13"/>
  <c r="J1565" i="11"/>
  <c r="K684" i="3"/>
  <c r="X46" i="7"/>
  <c r="H7102" i="13"/>
  <c r="J997" i="11"/>
  <c r="H727" i="11"/>
  <c r="AI175" i="13"/>
  <c r="AF124" i="6"/>
  <c r="K401" i="3"/>
  <c r="H6650" i="13"/>
  <c r="AM129" i="13"/>
  <c r="I1161" i="11"/>
  <c r="H6084" i="13"/>
  <c r="H37" i="6"/>
  <c r="H1497" i="13"/>
  <c r="I1463" i="11"/>
  <c r="AE156" i="13"/>
  <c r="G785" i="11"/>
  <c r="K1382" i="3"/>
  <c r="G1251" i="11"/>
  <c r="K629" i="3"/>
  <c r="H9147" i="13"/>
  <c r="I156" i="11"/>
  <c r="AN76" i="6"/>
  <c r="BL30" i="6"/>
  <c r="I2943" i="11"/>
  <c r="H10072" i="13"/>
  <c r="J1231" i="11"/>
  <c r="H8946" i="13"/>
  <c r="J803" i="11"/>
  <c r="J1905" i="11"/>
  <c r="J433" i="11"/>
  <c r="H11187" i="13"/>
  <c r="J1039" i="11"/>
  <c r="AE99" i="13"/>
  <c r="AN68" i="6"/>
  <c r="H3740" i="13"/>
  <c r="H7264" i="13"/>
  <c r="H5735" i="13"/>
  <c r="J931" i="11"/>
  <c r="AA182" i="13"/>
  <c r="H8837" i="13" s="1"/>
  <c r="J1581" i="11"/>
  <c r="J1749" i="11"/>
  <c r="AH180" i="13"/>
  <c r="J1223" i="11"/>
  <c r="X71" i="13"/>
  <c r="J498" i="11"/>
  <c r="H7968" i="13"/>
  <c r="H9102" i="13"/>
  <c r="H73" i="13"/>
  <c r="K306" i="3"/>
  <c r="J369" i="11"/>
  <c r="H6496" i="13"/>
  <c r="H7310" i="13"/>
  <c r="J1135" i="11"/>
  <c r="H3745" i="13"/>
  <c r="BL95" i="7"/>
  <c r="J2493" i="11" s="1"/>
  <c r="K762" i="3"/>
  <c r="H10175" i="13"/>
  <c r="H11139" i="13"/>
  <c r="J2193" i="11"/>
  <c r="H9754" i="13"/>
  <c r="K1171" i="3"/>
  <c r="H10112" i="13"/>
  <c r="J1658" i="11"/>
  <c r="AG70" i="13"/>
  <c r="Z27" i="13"/>
  <c r="AV150" i="6"/>
  <c r="H7979" i="13"/>
  <c r="H8135" i="13"/>
  <c r="J311" i="11"/>
  <c r="J257" i="11"/>
  <c r="J982" i="11"/>
  <c r="H1912" i="13"/>
  <c r="J278" i="11"/>
  <c r="H4761" i="13"/>
  <c r="J693" i="11"/>
  <c r="H1186" i="13"/>
  <c r="H8176" i="13"/>
  <c r="J379" i="11"/>
  <c r="H7970" i="13"/>
  <c r="H11041" i="13"/>
  <c r="H1398" i="13"/>
  <c r="H984" i="13"/>
  <c r="AE28" i="13"/>
  <c r="J1672" i="11"/>
  <c r="J347" i="11"/>
  <c r="H3383" i="13"/>
  <c r="J2416" i="11"/>
  <c r="J1602" i="11"/>
  <c r="J1000" i="11"/>
  <c r="H4663" i="13"/>
  <c r="J1042" i="11"/>
  <c r="AE116" i="13"/>
  <c r="H4092" i="13"/>
  <c r="AF49" i="13"/>
  <c r="H2059" i="13" s="1"/>
  <c r="H6850" i="13"/>
  <c r="H6339" i="13"/>
  <c r="H2264" i="13"/>
  <c r="J571" i="11"/>
  <c r="H9358" i="13"/>
  <c r="H1855" i="13"/>
  <c r="J1024" i="11"/>
  <c r="J1292" i="11"/>
  <c r="AM81" i="13"/>
  <c r="BD111" i="7"/>
  <c r="J493" i="11"/>
  <c r="H6030" i="13"/>
  <c r="H6702" i="13"/>
  <c r="H3289" i="13"/>
  <c r="J1083" i="11"/>
  <c r="J196" i="11"/>
  <c r="J1204" i="11"/>
  <c r="H321" i="11"/>
  <c r="AA86" i="13"/>
  <c r="H1054" i="11"/>
  <c r="J2398" i="11"/>
  <c r="K989" i="3"/>
  <c r="BD15" i="6"/>
  <c r="J1933" i="11" s="1"/>
  <c r="H2717" i="13"/>
  <c r="J41" i="11"/>
  <c r="H4754" i="13"/>
  <c r="F1995" i="11"/>
  <c r="J906" i="11"/>
  <c r="H6604" i="13"/>
  <c r="H11696" i="13"/>
  <c r="H10629" i="13"/>
  <c r="J2400" i="11"/>
  <c r="H8591" i="13"/>
  <c r="J706" i="11"/>
  <c r="J166" i="11"/>
  <c r="H4765" i="13"/>
  <c r="J670" i="11"/>
  <c r="H6239" i="13"/>
  <c r="H9803" i="13"/>
  <c r="H12008" i="13"/>
  <c r="J1938" i="11"/>
  <c r="AK100" i="13"/>
  <c r="H223" i="13"/>
  <c r="H1961" i="13"/>
  <c r="J2123" i="11"/>
  <c r="H119" i="13"/>
  <c r="J2215" i="11"/>
  <c r="K943" i="3"/>
  <c r="J1148" i="11"/>
  <c r="J365" i="11"/>
  <c r="H10066" i="13"/>
  <c r="J1354" i="11"/>
  <c r="H10522" i="13"/>
  <c r="J725" i="11"/>
  <c r="J633" i="11"/>
  <c r="H2472" i="13"/>
  <c r="H10173" i="13"/>
  <c r="H135" i="7"/>
  <c r="H9089" i="13"/>
  <c r="Y12" i="13"/>
  <c r="H170" i="13"/>
  <c r="J1134" i="11"/>
  <c r="J435" i="11"/>
  <c r="H71" i="6"/>
  <c r="J2010" i="11"/>
  <c r="H3593" i="13"/>
  <c r="H11435" i="13"/>
  <c r="H6753" i="13"/>
  <c r="H2211" i="13"/>
  <c r="J2514" i="11"/>
  <c r="AC40" i="13"/>
  <c r="AM90" i="13"/>
  <c r="H3583" i="13"/>
  <c r="AM239" i="13"/>
  <c r="G2610" i="11"/>
  <c r="J1736" i="11"/>
  <c r="J1970" i="11"/>
  <c r="H5374" i="13"/>
  <c r="AE20" i="13"/>
  <c r="H5121" i="13"/>
  <c r="BD157" i="6"/>
  <c r="H10977" i="13"/>
  <c r="J1977" i="11"/>
  <c r="AJ78" i="13"/>
  <c r="H10680" i="13"/>
  <c r="AE48" i="13"/>
  <c r="H4102" i="13"/>
  <c r="H10474" i="13"/>
  <c r="J1165" i="11"/>
  <c r="H6960" i="13"/>
  <c r="H942" i="13"/>
  <c r="H4610" i="13"/>
  <c r="J1336" i="11"/>
  <c r="H12011" i="13"/>
  <c r="AJ91" i="13"/>
  <c r="J98" i="11"/>
  <c r="J1771" i="11"/>
  <c r="H2255" i="13"/>
  <c r="H522" i="13"/>
  <c r="H7002" i="13"/>
  <c r="J2502" i="11"/>
  <c r="H1235" i="13"/>
  <c r="H24" i="13"/>
  <c r="H10368" i="13"/>
  <c r="J1109" i="11"/>
  <c r="J1479" i="11"/>
  <c r="X184" i="13"/>
  <c r="J781" i="11"/>
  <c r="H4508" i="13"/>
  <c r="AD16" i="13"/>
  <c r="H6845" i="13"/>
  <c r="AK114" i="13"/>
  <c r="P160" i="6"/>
  <c r="J1898" i="11"/>
  <c r="AJ22" i="13"/>
  <c r="J144" i="11"/>
  <c r="AE227" i="13"/>
  <c r="J2507" i="11"/>
  <c r="AC66" i="13"/>
  <c r="G1118" i="11"/>
  <c r="H3888" i="13"/>
  <c r="J1392" i="11"/>
  <c r="H10928" i="13"/>
  <c r="J2396" i="11"/>
  <c r="H5012" i="13"/>
  <c r="H11036" i="13"/>
  <c r="H5017" i="13"/>
  <c r="Z114" i="13"/>
  <c r="J784" i="11"/>
  <c r="J1666" i="11"/>
  <c r="H582" i="13"/>
  <c r="H10828" i="13"/>
  <c r="H2666" i="13"/>
  <c r="H6393" i="13"/>
  <c r="AF59" i="6"/>
  <c r="AI103" i="13"/>
  <c r="J2298" i="11"/>
  <c r="J511" i="11"/>
  <c r="AF136" i="6"/>
  <c r="J1182" i="11"/>
  <c r="J481" i="11"/>
  <c r="J1483" i="11"/>
  <c r="H10826" i="13"/>
  <c r="AH60" i="13"/>
  <c r="J1496" i="11"/>
  <c r="J10" i="11"/>
  <c r="H2930" i="13"/>
  <c r="X135" i="13"/>
  <c r="J1852" i="11"/>
  <c r="H6388" i="13"/>
  <c r="J447" i="11"/>
  <c r="H10215" i="13"/>
  <c r="J2157" i="11"/>
  <c r="J1350" i="11"/>
  <c r="AC99" i="13"/>
  <c r="H10625" i="13"/>
  <c r="AF35" i="13"/>
  <c r="H3887" i="13"/>
  <c r="J2005" i="11"/>
  <c r="J2184" i="11"/>
  <c r="H5724" i="13"/>
  <c r="AI55" i="13"/>
  <c r="G1054" i="11"/>
  <c r="AD90" i="13"/>
  <c r="H2927" i="13"/>
  <c r="H10630" i="13"/>
  <c r="J2316" i="11"/>
  <c r="J1153" i="11"/>
  <c r="H8435" i="13"/>
  <c r="J891" i="11"/>
  <c r="J932" i="11"/>
  <c r="H6704" i="13"/>
  <c r="H5316" i="13"/>
  <c r="AG41" i="13"/>
  <c r="AM101" i="13"/>
  <c r="J1636" i="11"/>
  <c r="H6135" i="13"/>
  <c r="H8592" i="13"/>
  <c r="J2487" i="11"/>
  <c r="AE17" i="13"/>
  <c r="H7518" i="13"/>
  <c r="H70" i="6"/>
  <c r="J563" i="11"/>
  <c r="AC23" i="13"/>
  <c r="J2491" i="11"/>
  <c r="K365" i="3"/>
  <c r="H6602" i="13"/>
  <c r="J2445" i="11"/>
  <c r="J228" i="11"/>
  <c r="J1080" i="11"/>
  <c r="G295" i="11"/>
  <c r="H9101" i="13"/>
  <c r="H4705" i="13"/>
  <c r="H3173" i="13"/>
  <c r="H10576" i="13"/>
  <c r="AV36" i="6"/>
  <c r="H2983" i="13"/>
  <c r="H5116" i="13"/>
  <c r="J1166" i="11"/>
  <c r="H9446" i="13"/>
  <c r="J1065" i="11"/>
  <c r="H7049" i="13"/>
  <c r="J1113" i="11"/>
  <c r="H4353" i="13"/>
  <c r="J455" i="11"/>
  <c r="Z211" i="13"/>
  <c r="J2038" i="11"/>
  <c r="H1861" i="13"/>
  <c r="AF221" i="13"/>
  <c r="H4602" i="13"/>
  <c r="H11190" i="13"/>
  <c r="H10161" i="13"/>
  <c r="H4614" i="13"/>
  <c r="H12563" i="13"/>
  <c r="H4295" i="13"/>
  <c r="H12671" i="13"/>
  <c r="J439" i="11"/>
  <c r="J669" i="11"/>
  <c r="AE47" i="13"/>
  <c r="BL72" i="6"/>
  <c r="H271" i="13"/>
  <c r="AA98" i="13"/>
  <c r="H4966" i="13"/>
  <c r="AF26" i="6"/>
  <c r="H786" i="13"/>
  <c r="H6196" i="13"/>
  <c r="H5523" i="13"/>
  <c r="H10068" i="13"/>
  <c r="K501" i="3"/>
  <c r="AN143" i="6"/>
  <c r="H11438" i="13"/>
  <c r="H3338" i="13"/>
  <c r="J193" i="11"/>
  <c r="AN80" i="7"/>
  <c r="H8632" i="13"/>
  <c r="Y133" i="13"/>
  <c r="AC64" i="13"/>
  <c r="J2129" i="11"/>
  <c r="J702" i="11"/>
  <c r="J853" i="11"/>
  <c r="H9702" i="13"/>
  <c r="H5163" i="13"/>
  <c r="H10021" i="13"/>
  <c r="J910" i="11"/>
  <c r="J2128" i="11"/>
  <c r="J1846" i="11"/>
  <c r="J1926" i="11"/>
  <c r="AG60" i="13"/>
  <c r="H5015" i="13"/>
  <c r="K110" i="3"/>
  <c r="J974" i="11"/>
  <c r="AC16" i="13"/>
  <c r="K699" i="3"/>
  <c r="J1597" i="11"/>
  <c r="H10011" i="13"/>
  <c r="H10827" i="13"/>
  <c r="H9701" i="13"/>
  <c r="J1073" i="11"/>
  <c r="H638" i="13"/>
  <c r="H1094" i="13"/>
  <c r="J1595" i="11"/>
  <c r="J119" i="11"/>
  <c r="H10731" i="13"/>
  <c r="H1749" i="13"/>
  <c r="H11133" i="13"/>
  <c r="K1199" i="3"/>
  <c r="H8683" i="13"/>
  <c r="H11236" i="13"/>
  <c r="H5224" i="13"/>
  <c r="J284" i="11"/>
  <c r="H9713" i="13"/>
  <c r="X15" i="6"/>
  <c r="Z65" i="13"/>
  <c r="AL215" i="13"/>
  <c r="H4399" i="13"/>
  <c r="J2172" i="11"/>
  <c r="K426" i="3"/>
  <c r="J288" i="11"/>
  <c r="Z38" i="13"/>
  <c r="BL134" i="7"/>
  <c r="J1423" i="11"/>
  <c r="J747" i="11"/>
  <c r="H12260" i="13"/>
  <c r="F745" i="11"/>
  <c r="H12467" i="13"/>
  <c r="AD111" i="13"/>
  <c r="H2716" i="13"/>
  <c r="H2269" i="13"/>
  <c r="H5376" i="13"/>
  <c r="AF115" i="7"/>
  <c r="AV110" i="7"/>
  <c r="H8630" i="13"/>
  <c r="H7568" i="13"/>
  <c r="J355" i="11"/>
  <c r="H1900" i="13"/>
  <c r="K94" i="3"/>
  <c r="J627" i="11"/>
  <c r="H9659" i="13"/>
  <c r="J1101" i="11"/>
  <c r="AF19" i="6"/>
  <c r="H2256" i="13"/>
  <c r="H1498" i="13"/>
  <c r="K213" i="3"/>
  <c r="J373" i="11"/>
  <c r="H933" i="13"/>
  <c r="J576" i="11"/>
  <c r="H179" i="13"/>
  <c r="H8222" i="13"/>
  <c r="K461" i="3"/>
  <c r="H12050" i="13"/>
  <c r="J1019" i="11"/>
  <c r="J1721" i="11"/>
  <c r="J1365" i="11"/>
  <c r="H2981" i="13"/>
  <c r="H4812" i="13"/>
  <c r="H884" i="13"/>
  <c r="H674" i="13"/>
  <c r="K611" i="3"/>
  <c r="AF56" i="7"/>
  <c r="J2111" i="11"/>
  <c r="H5369" i="13"/>
  <c r="J279" i="11"/>
  <c r="J2136" i="11"/>
  <c r="J1393" i="11"/>
  <c r="AA167" i="13"/>
  <c r="J1723" i="11"/>
  <c r="AV161" i="7"/>
  <c r="AD17" i="13"/>
  <c r="P84" i="7"/>
  <c r="K87" i="3"/>
  <c r="H11801" i="13"/>
  <c r="AF46" i="13"/>
  <c r="H1951" i="13"/>
  <c r="H8644" i="13"/>
  <c r="J351" i="11"/>
  <c r="Z34" i="13"/>
  <c r="AH198" i="13"/>
  <c r="AL40" i="13"/>
  <c r="H2669" i="13"/>
  <c r="H3536" i="13"/>
  <c r="J1006" i="11"/>
  <c r="H119" i="6"/>
  <c r="J2310" i="11"/>
  <c r="BD3" i="13"/>
  <c r="AN164" i="6"/>
  <c r="J2374" i="11"/>
  <c r="J510" i="11"/>
  <c r="J1035" i="11"/>
  <c r="AN128" i="6"/>
  <c r="J398" i="11"/>
  <c r="H3543" i="13"/>
  <c r="X81" i="13"/>
  <c r="J644" i="11"/>
  <c r="H4918" i="13"/>
  <c r="H1139" i="13"/>
  <c r="H2062" i="13"/>
  <c r="H67" i="13"/>
  <c r="J1883" i="11"/>
  <c r="J1266" i="11"/>
  <c r="H4868" i="13"/>
  <c r="H6451" i="13"/>
  <c r="H4606" i="13"/>
  <c r="H8891" i="13"/>
  <c r="H4862" i="13"/>
  <c r="AD70" i="13"/>
  <c r="H8538" i="13"/>
  <c r="AI59" i="13"/>
  <c r="H10017" i="13"/>
  <c r="H1606" i="13"/>
  <c r="J1544" i="11"/>
  <c r="H739" i="13"/>
  <c r="AH154" i="13"/>
  <c r="J1635" i="11"/>
  <c r="H6193" i="13"/>
  <c r="H5931" i="13"/>
  <c r="AG161" i="13"/>
  <c r="H587" i="13"/>
  <c r="H2831" i="13"/>
  <c r="H9705" i="13"/>
  <c r="AB47" i="13"/>
  <c r="J2016" i="11"/>
  <c r="J1406" i="11"/>
  <c r="H7973" i="13"/>
  <c r="H12101" i="13"/>
  <c r="J1094" i="11"/>
  <c r="AB123" i="13"/>
  <c r="J989" i="11"/>
  <c r="H4921" i="13"/>
  <c r="J844" i="11"/>
  <c r="H7926" i="13"/>
  <c r="J1900" i="11"/>
  <c r="H5070" i="13"/>
  <c r="AD210" i="13"/>
  <c r="H2572" i="13"/>
  <c r="H4909" i="13"/>
  <c r="H3735" i="13"/>
  <c r="H12660" i="13"/>
  <c r="H5368" i="13"/>
  <c r="H10315" i="13"/>
  <c r="J1421" i="11"/>
  <c r="H2409" i="13"/>
  <c r="Y51" i="13"/>
  <c r="H3082" i="13"/>
  <c r="J1432" i="11"/>
  <c r="J1891" i="11"/>
  <c r="J572" i="11"/>
  <c r="H10575" i="13"/>
  <c r="P73" i="6"/>
  <c r="H9715" i="13"/>
  <c r="BL133" i="6"/>
  <c r="H9704" i="13"/>
  <c r="H5111" i="13"/>
  <c r="J960" i="11"/>
  <c r="BL26" i="6"/>
  <c r="J2264" i="11" s="1"/>
  <c r="F852" i="11"/>
  <c r="AM61" i="13" s="1"/>
  <c r="H3226" i="13"/>
  <c r="P82" i="7"/>
  <c r="AF43" i="6"/>
  <c r="H4450" i="13"/>
  <c r="AE14" i="13"/>
  <c r="H7408" i="13"/>
  <c r="J1819" i="11"/>
  <c r="H7980" i="13"/>
  <c r="H3891" i="13"/>
  <c r="H2827" i="13"/>
  <c r="AA33" i="13"/>
  <c r="J1146" i="11"/>
  <c r="H9455" i="13"/>
  <c r="BL90" i="6"/>
  <c r="J148" i="11"/>
  <c r="I526" i="11"/>
  <c r="AV73" i="7"/>
  <c r="J1445" i="11"/>
  <c r="H676" i="13"/>
  <c r="H3232" i="13"/>
  <c r="J2160" i="11"/>
  <c r="J808" i="11"/>
  <c r="H886" i="13"/>
  <c r="K630" i="3"/>
  <c r="AF80" i="7"/>
  <c r="H11340" i="13"/>
  <c r="H888" i="13"/>
  <c r="J2014" i="11"/>
  <c r="J2456" i="11"/>
  <c r="AF121" i="6"/>
  <c r="J1079" i="11" s="1"/>
  <c r="J2090" i="11"/>
  <c r="J1480" i="11"/>
  <c r="H2921" i="13"/>
  <c r="AA45" i="13"/>
  <c r="AC26" i="13"/>
  <c r="AK223" i="13"/>
  <c r="J2125" i="11"/>
  <c r="J1637" i="11"/>
  <c r="AV133" i="6"/>
  <c r="H9818" i="13"/>
  <c r="H9865" i="13"/>
  <c r="J1366" i="11"/>
  <c r="J755" i="11"/>
  <c r="H4306" i="13"/>
  <c r="H4199" i="13"/>
  <c r="H1188" i="13"/>
  <c r="H8742" i="13"/>
  <c r="Z48" i="13"/>
  <c r="J1838" i="11"/>
  <c r="J615" i="11"/>
  <c r="H3491" i="13"/>
  <c r="AF145" i="6"/>
  <c r="J1972" i="11"/>
  <c r="G186" i="11"/>
  <c r="H9804" i="13"/>
  <c r="H8531" i="13"/>
  <c r="G855" i="11"/>
  <c r="J2185" i="11"/>
  <c r="K76" i="3"/>
  <c r="J1498" i="11"/>
  <c r="J694" i="11"/>
  <c r="AF150" i="7"/>
  <c r="J445" i="11"/>
  <c r="I970" i="11"/>
  <c r="J2388" i="11"/>
  <c r="F732" i="11"/>
  <c r="J870" i="11"/>
  <c r="J1390" i="11"/>
  <c r="H8787" i="13"/>
  <c r="H6695" i="13"/>
  <c r="J2413" i="11"/>
  <c r="J2530" i="11"/>
  <c r="X84" i="13"/>
  <c r="H9407" i="13"/>
  <c r="AD133" i="13"/>
  <c r="H6593" i="13"/>
  <c r="I885" i="11"/>
  <c r="H11081" i="13"/>
  <c r="H2867" i="13"/>
  <c r="J1799" i="11"/>
  <c r="J864" i="11"/>
  <c r="H4806" i="13"/>
  <c r="H6398" i="13"/>
  <c r="BL124" i="6"/>
  <c r="H11958" i="13"/>
  <c r="AH53" i="13"/>
  <c r="H7870" i="13"/>
  <c r="I812" i="11"/>
  <c r="AB69" i="13"/>
  <c r="AV110" i="6"/>
  <c r="J1708" i="11" s="1"/>
  <c r="K1336" i="3"/>
  <c r="J1160" i="11"/>
  <c r="H8987" i="13"/>
  <c r="H3073" i="13"/>
  <c r="J337" i="11"/>
  <c r="AD24" i="13"/>
  <c r="H782" i="13" s="1"/>
  <c r="J59" i="11"/>
  <c r="H6244" i="13"/>
  <c r="AH17" i="13"/>
  <c r="H2052" i="13"/>
  <c r="J406" i="11"/>
  <c r="H8484" i="13"/>
  <c r="AI98" i="13"/>
  <c r="J1755" i="11"/>
  <c r="J1833" i="11"/>
  <c r="AI56" i="13"/>
  <c r="AJ42" i="13"/>
  <c r="H3642" i="13"/>
  <c r="AN135" i="6"/>
  <c r="J1413" i="11" s="1"/>
  <c r="H473" i="13"/>
  <c r="H10169" i="13"/>
  <c r="H583" i="13"/>
  <c r="H7921" i="13"/>
  <c r="Z44" i="13"/>
  <c r="J1061" i="11"/>
  <c r="J885" i="11"/>
  <c r="H77" i="13"/>
  <c r="AK65" i="13"/>
  <c r="J396" i="11"/>
  <c r="H8488" i="13"/>
  <c r="J1346" i="11"/>
  <c r="H12724" i="13"/>
  <c r="H2768" i="13"/>
  <c r="H11539" i="13"/>
  <c r="AE142" i="13"/>
  <c r="H2816" i="13"/>
  <c r="H6908" i="13"/>
  <c r="J143" i="11"/>
  <c r="AI245" i="13"/>
  <c r="H8733" i="13"/>
  <c r="J682" i="11"/>
  <c r="BD48" i="6"/>
  <c r="H3079" i="13"/>
  <c r="J1781" i="11"/>
  <c r="K1196" i="3"/>
  <c r="H5371" i="13"/>
  <c r="K41" i="3"/>
  <c r="AN36" i="6"/>
  <c r="J1815" i="11"/>
  <c r="J825" i="11"/>
  <c r="H10377" i="13"/>
  <c r="H7778" i="13"/>
  <c r="H1964" i="13"/>
  <c r="J564" i="11"/>
  <c r="AD160" i="13"/>
  <c r="J1132" i="11"/>
  <c r="K957" i="3"/>
  <c r="AC256" i="13"/>
  <c r="J618" i="11"/>
  <c r="AV65" i="7"/>
  <c r="H8939" i="13"/>
  <c r="AC56" i="13"/>
  <c r="H1451" i="13"/>
  <c r="H11392" i="13"/>
  <c r="H2775" i="13"/>
  <c r="H6241" i="13"/>
  <c r="P110" i="7"/>
  <c r="H120" i="13"/>
  <c r="H1548" i="13"/>
  <c r="H4816" i="13"/>
  <c r="J1958" i="11"/>
  <c r="H9609" i="13"/>
  <c r="J2408" i="11"/>
  <c r="J2230" i="11"/>
  <c r="H2056" i="13"/>
  <c r="AJ32" i="13"/>
  <c r="H1703" i="13"/>
  <c r="H725" i="13"/>
  <c r="AA30" i="13"/>
  <c r="J1869" i="11"/>
  <c r="H730" i="13"/>
  <c r="H1604" i="13"/>
  <c r="H2514" i="13"/>
  <c r="H12567" i="13"/>
  <c r="J944" i="11"/>
  <c r="AH234" i="13"/>
  <c r="H1543" i="13"/>
  <c r="AB36" i="13"/>
  <c r="J1405" i="11"/>
  <c r="J268" i="11"/>
  <c r="H2776" i="13"/>
  <c r="J1665" i="11"/>
  <c r="J2294" i="11"/>
  <c r="K746" i="3"/>
  <c r="AN144" i="6"/>
  <c r="Y83" i="13"/>
  <c r="BL138" i="6"/>
  <c r="AH201" i="13"/>
  <c r="H6605" i="13"/>
  <c r="F414" i="11"/>
  <c r="X63" i="7"/>
  <c r="H5529" i="13"/>
  <c r="K961" i="3"/>
  <c r="J1936" i="11"/>
  <c r="K1386" i="3"/>
  <c r="H11946" i="13"/>
  <c r="J2024" i="11"/>
  <c r="AF102" i="7"/>
  <c r="H2976" i="13"/>
  <c r="H7007" i="13"/>
  <c r="H4500" i="13"/>
  <c r="J385" i="11"/>
  <c r="H7414" i="13"/>
  <c r="H12517" i="13"/>
  <c r="G1214" i="11"/>
  <c r="H929" i="13"/>
  <c r="H6234" i="13"/>
  <c r="H5884" i="13"/>
  <c r="AF73" i="6"/>
  <c r="J1074" i="11"/>
  <c r="H6031" i="13"/>
  <c r="J580" i="11"/>
  <c r="H5268" i="13"/>
  <c r="H4456" i="13"/>
  <c r="H4307" i="13"/>
  <c r="X212" i="13"/>
  <c r="H5471" i="13"/>
  <c r="G349" i="11"/>
  <c r="H10723" i="13"/>
  <c r="H2413" i="13"/>
  <c r="H12110" i="13"/>
  <c r="P87" i="7"/>
  <c r="H5775" i="13"/>
  <c r="H4766" i="13"/>
  <c r="H3390" i="13"/>
  <c r="H5176" i="13"/>
  <c r="K1130" i="3"/>
  <c r="AF62" i="6"/>
  <c r="J791" i="11"/>
  <c r="H7155" i="13"/>
  <c r="H7006" i="13"/>
  <c r="J170" i="11"/>
  <c r="J1377" i="11"/>
  <c r="G52" i="11"/>
  <c r="AC70" i="13"/>
  <c r="AV71" i="7"/>
  <c r="H1342" i="13"/>
  <c r="J1288" i="11"/>
  <c r="K1404" i="3"/>
  <c r="H2870" i="13"/>
  <c r="J1348" i="11"/>
  <c r="H521" i="11"/>
  <c r="J26" i="11"/>
  <c r="H1550" i="13"/>
  <c r="J2025" i="11"/>
  <c r="J608" i="11"/>
  <c r="J834" i="11"/>
  <c r="H7469" i="13"/>
  <c r="AA38" i="13"/>
  <c r="H12312" i="13"/>
  <c r="AJ60" i="13"/>
  <c r="H12413" i="13"/>
  <c r="X99" i="7"/>
  <c r="H7204" i="13"/>
  <c r="H1555" i="13"/>
  <c r="H3591" i="13"/>
  <c r="AA60" i="13"/>
  <c r="J2387" i="11"/>
  <c r="H2001" i="13"/>
  <c r="H5419" i="13"/>
  <c r="H9302" i="13"/>
  <c r="AL197" i="13"/>
  <c r="H7205" i="13"/>
  <c r="H9563" i="13"/>
  <c r="J2173" i="11"/>
  <c r="H12152" i="13"/>
  <c r="J359" i="11"/>
  <c r="H4356" i="13"/>
  <c r="H10829" i="13"/>
  <c r="H5175" i="13"/>
  <c r="AE40" i="13"/>
  <c r="H579" i="13"/>
  <c r="H1138" i="13"/>
  <c r="AA69" i="13"/>
  <c r="H5417" i="13"/>
  <c r="Z30" i="13"/>
  <c r="J2208" i="11"/>
  <c r="J1329" i="11"/>
  <c r="H2006" i="13"/>
  <c r="J1008" i="11"/>
  <c r="H1345" i="13"/>
  <c r="AF44" i="13"/>
  <c r="J971" i="11"/>
  <c r="J431" i="11"/>
  <c r="J758" i="11"/>
  <c r="J473" i="11"/>
  <c r="J233" i="11"/>
  <c r="H7564" i="13"/>
  <c r="J1220" i="11"/>
  <c r="H4157" i="13"/>
  <c r="H535" i="13"/>
  <c r="AL242" i="13"/>
  <c r="H2005" i="13"/>
  <c r="J451" i="11"/>
  <c r="H11494" i="13"/>
  <c r="H3698" i="13"/>
  <c r="H5425" i="13"/>
  <c r="H2007" i="13"/>
  <c r="H1597" i="13"/>
  <c r="J761" i="11"/>
  <c r="J1251" i="11"/>
  <c r="J789" i="11"/>
  <c r="J339" i="11"/>
  <c r="J744" i="11"/>
  <c r="H1601" i="13"/>
  <c r="J8" i="11"/>
  <c r="H1191" i="13"/>
  <c r="J2360" i="11"/>
  <c r="H11798" i="13"/>
  <c r="J1948" i="11"/>
  <c r="H3327" i="13"/>
  <c r="H11945" i="13"/>
  <c r="H8071" i="13"/>
  <c r="H2002" i="13"/>
  <c r="H3683" i="13"/>
  <c r="J1227" i="11"/>
  <c r="AA152" i="13"/>
  <c r="J1256" i="11"/>
  <c r="H7665" i="13"/>
  <c r="H11496" i="13"/>
  <c r="H9557" i="13"/>
  <c r="J12" i="11"/>
  <c r="J1634" i="11"/>
  <c r="H2513" i="13"/>
  <c r="J332" i="11"/>
  <c r="AA142" i="13"/>
  <c r="H10681" i="13"/>
  <c r="H4408" i="13"/>
  <c r="H6489" i="13"/>
  <c r="H432" i="13"/>
  <c r="H3074" i="13"/>
  <c r="H5629" i="13"/>
  <c r="J2286" i="11"/>
  <c r="AA57" i="13"/>
  <c r="H64" i="13"/>
  <c r="H5930" i="13"/>
  <c r="J1055" i="11"/>
  <c r="J1548" i="11"/>
  <c r="H3901" i="13"/>
  <c r="AK86" i="13"/>
  <c r="H8947" i="13"/>
  <c r="H6141" i="13"/>
  <c r="H12510" i="13"/>
  <c r="H6094" i="13"/>
  <c r="H5112" i="13"/>
  <c r="J2265" i="11"/>
  <c r="X28" i="7"/>
  <c r="H11598" i="13"/>
  <c r="H3588" i="13"/>
  <c r="J1728" i="11"/>
  <c r="J1212" i="11"/>
  <c r="H11" i="13"/>
  <c r="J2195" i="11"/>
  <c r="H65" i="13"/>
  <c r="AJ34" i="13"/>
  <c r="J676" i="11"/>
  <c r="AI88" i="13"/>
  <c r="J641" i="11"/>
  <c r="J1983" i="11"/>
  <c r="AM46" i="13"/>
  <c r="J1519" i="11"/>
  <c r="H9650" i="13"/>
  <c r="H8794" i="13"/>
  <c r="K1132" i="3"/>
  <c r="Z21" i="13"/>
  <c r="J298" i="11"/>
  <c r="J2244" i="11"/>
  <c r="AK134" i="13"/>
  <c r="I754" i="11"/>
  <c r="H3334" i="13"/>
  <c r="H8788" i="13"/>
  <c r="H5429" i="13"/>
  <c r="H12157" i="13"/>
  <c r="H8944" i="13"/>
  <c r="H9654" i="13"/>
  <c r="H8029" i="13"/>
  <c r="J403" i="11"/>
  <c r="K680" i="3"/>
  <c r="X108" i="13"/>
  <c r="H12415" i="13"/>
  <c r="J1052" i="11"/>
  <c r="J309" i="11"/>
  <c r="Y144" i="13"/>
  <c r="J1095" i="11"/>
  <c r="AD22" i="13"/>
  <c r="J2228" i="11"/>
  <c r="AM48" i="13"/>
  <c r="H1194" i="13"/>
  <c r="AV106" i="6"/>
  <c r="H9457" i="13"/>
  <c r="H11753" i="13"/>
  <c r="J718" i="11"/>
  <c r="J835" i="11"/>
  <c r="H732" i="13"/>
  <c r="H10269" i="13"/>
  <c r="J2555" i="11"/>
  <c r="H9049" i="13"/>
  <c r="H330" i="13"/>
  <c r="H12456" i="13"/>
  <c r="J538" i="11"/>
  <c r="H6092" i="13"/>
  <c r="H2969" i="13"/>
  <c r="BL144" i="7"/>
  <c r="K918" i="3"/>
  <c r="AF125" i="7"/>
  <c r="J327" i="11"/>
  <c r="H12053" i="13"/>
  <c r="H11388" i="13"/>
  <c r="AJ25" i="13"/>
  <c r="H839" i="13" s="1"/>
  <c r="H9964" i="13"/>
  <c r="H1147" i="13"/>
  <c r="AJ63" i="13"/>
  <c r="H2777" i="13" s="1"/>
  <c r="H80" i="7"/>
  <c r="AB62" i="13"/>
  <c r="AK133" i="13"/>
  <c r="AG247" i="13"/>
  <c r="H6238" i="13"/>
  <c r="J1193" i="11"/>
  <c r="H325" i="11"/>
  <c r="AG35" i="13"/>
  <c r="J1750" i="11"/>
  <c r="H1958" i="13"/>
  <c r="AC119" i="13"/>
  <c r="H5636" i="13"/>
  <c r="H3999" i="13"/>
  <c r="J756" i="11"/>
  <c r="J1512" i="11"/>
  <c r="J991" i="11"/>
  <c r="J153" i="11"/>
  <c r="H1143" i="13"/>
  <c r="J1363" i="11"/>
  <c r="H12362" i="13"/>
  <c r="J700" i="11"/>
  <c r="H6029" i="13"/>
  <c r="H7062" i="13"/>
  <c r="H10583" i="13"/>
  <c r="H2319" i="13"/>
  <c r="AM66" i="13"/>
  <c r="BL8" i="6"/>
  <c r="J2246" i="11" s="1"/>
  <c r="J2525" i="11"/>
  <c r="H471" i="13"/>
  <c r="H12159" i="13"/>
  <c r="H4506" i="13"/>
  <c r="H2463" i="13"/>
  <c r="J2028" i="11"/>
  <c r="H11136" i="13"/>
  <c r="J1753" i="11"/>
  <c r="J1376" i="11"/>
  <c r="H880" i="13"/>
  <c r="H4662" i="13"/>
  <c r="H4757" i="13"/>
  <c r="K1214" i="3"/>
  <c r="AK36" i="13"/>
  <c r="AK43" i="13"/>
  <c r="P35" i="6"/>
  <c r="J46" i="11"/>
  <c r="H12109" i="13"/>
  <c r="J1554" i="11"/>
  <c r="K1344" i="3"/>
  <c r="J1211" i="11"/>
  <c r="H11900" i="13"/>
  <c r="K563" i="3"/>
  <c r="X55" i="13"/>
  <c r="H7674" i="13"/>
  <c r="J645" i="11"/>
  <c r="K963" i="3"/>
  <c r="X188" i="13"/>
  <c r="H10319" i="13"/>
  <c r="H11743" i="13"/>
  <c r="J1342" i="11"/>
  <c r="K619" i="3"/>
  <c r="X28" i="13"/>
  <c r="J1331" i="11"/>
  <c r="J460" i="11"/>
  <c r="AN145" i="7"/>
  <c r="H536" i="13"/>
  <c r="H4810" i="13"/>
  <c r="H3287" i="13"/>
  <c r="H12562" i="13"/>
  <c r="H9765" i="13"/>
  <c r="AJ209" i="13"/>
  <c r="J1111" i="11"/>
  <c r="H5118" i="13"/>
  <c r="H11897" i="13"/>
  <c r="J1298" i="11"/>
  <c r="AM54" i="13"/>
  <c r="H2321" i="13" s="1"/>
  <c r="AF10" i="13"/>
  <c r="J155" i="11"/>
  <c r="H9703" i="13"/>
  <c r="H3484" i="13"/>
  <c r="H5216" i="13"/>
  <c r="H10221" i="13"/>
  <c r="X32" i="7"/>
  <c r="H5828" i="13"/>
  <c r="H2166" i="13"/>
  <c r="H3791" i="13"/>
  <c r="H4463" i="13"/>
  <c r="J2469" i="11"/>
  <c r="H420" i="13"/>
  <c r="H5777" i="13"/>
  <c r="H6897" i="13"/>
  <c r="H7619" i="13"/>
  <c r="H12252" i="13"/>
  <c r="J2042" i="11"/>
  <c r="AG180" i="13"/>
  <c r="J2063" i="11"/>
  <c r="J2454" i="11"/>
  <c r="J2315" i="11"/>
  <c r="H11647" i="13"/>
  <c r="AN14" i="7"/>
  <c r="H2677" i="13"/>
  <c r="J1326" i="11"/>
  <c r="H11339" i="13"/>
  <c r="H1242" i="13"/>
  <c r="H7927" i="13"/>
  <c r="H11996" i="13"/>
  <c r="K782" i="3"/>
  <c r="J1847" i="11"/>
  <c r="H8948" i="13"/>
  <c r="P97" i="7"/>
  <c r="X110" i="6"/>
  <c r="H2364" i="13"/>
  <c r="H1301" i="13"/>
  <c r="H8276" i="13"/>
  <c r="AH151" i="13"/>
  <c r="J659" i="11"/>
  <c r="H11652" i="13"/>
  <c r="G464" i="11"/>
  <c r="H5114" i="13"/>
  <c r="H11644" i="13"/>
  <c r="H7767" i="13"/>
  <c r="J397" i="11"/>
  <c r="J1217" i="11"/>
  <c r="AG13" i="13"/>
  <c r="H4156" i="13"/>
  <c r="J594" i="11"/>
  <c r="H2469" i="13"/>
  <c r="H7625" i="13"/>
  <c r="AE25" i="13"/>
  <c r="H1752" i="13"/>
  <c r="H8333" i="13"/>
  <c r="H521" i="13"/>
  <c r="J1709" i="11"/>
  <c r="J269" i="11"/>
  <c r="J259" i="11"/>
  <c r="J2261" i="11"/>
  <c r="J824" i="11"/>
  <c r="J2564" i="11"/>
  <c r="AC245" i="13"/>
  <c r="J1591" i="11"/>
  <c r="J1704" i="11"/>
  <c r="H6243" i="13"/>
  <c r="H7000" i="13"/>
  <c r="AK59" i="13"/>
  <c r="H2574" i="13" s="1"/>
  <c r="J1525" i="11"/>
  <c r="AV26" i="7"/>
  <c r="K1256" i="3"/>
  <c r="J2206" i="11"/>
  <c r="J1091" i="11"/>
  <c r="J719" i="11"/>
  <c r="K866" i="3"/>
  <c r="H6553" i="13"/>
  <c r="J661" i="11"/>
  <c r="H2772" i="13"/>
  <c r="K142" i="3"/>
  <c r="H12358" i="13"/>
  <c r="AH246" i="13"/>
  <c r="AA24" i="13"/>
  <c r="AC107" i="13"/>
  <c r="AF82" i="13"/>
  <c r="H1858" i="13"/>
  <c r="AA177" i="13"/>
  <c r="K333" i="3"/>
  <c r="H7918" i="13"/>
  <c r="J2471" i="11"/>
  <c r="J35" i="11"/>
  <c r="H1898" i="13"/>
  <c r="J649" i="11"/>
  <c r="J2189" i="11"/>
  <c r="H12211" i="13"/>
  <c r="J1305" i="11"/>
  <c r="J1201" i="11"/>
  <c r="J1114" i="11"/>
  <c r="J1181" i="11"/>
  <c r="H1495" i="13"/>
  <c r="H4257" i="13"/>
  <c r="J1941" i="11"/>
  <c r="K1061" i="3"/>
  <c r="J2537" i="11"/>
  <c r="J52" i="11"/>
  <c r="H383" i="13"/>
  <c r="H22" i="13"/>
  <c r="F469" i="11"/>
  <c r="AE153" i="13"/>
  <c r="J301" i="11"/>
  <c r="AL187" i="13"/>
  <c r="J2511" i="11"/>
  <c r="H2519" i="13"/>
  <c r="J2368" i="11"/>
  <c r="Z218" i="13"/>
  <c r="AB72" i="13"/>
  <c r="H12404" i="13"/>
  <c r="H8277" i="13"/>
  <c r="AK12" i="13"/>
  <c r="H177" i="13" s="1"/>
  <c r="H8635" i="13"/>
  <c r="J120" i="11"/>
  <c r="H114" i="7"/>
  <c r="I265" i="11"/>
  <c r="J1494" i="11"/>
  <c r="AK18" i="13"/>
  <c r="H5730" i="13"/>
  <c r="H7919" i="13"/>
  <c r="AA193" i="13"/>
  <c r="J1030" i="11"/>
  <c r="J2448" i="11"/>
  <c r="J1156" i="11"/>
  <c r="J2432" i="11"/>
  <c r="AB145" i="13"/>
  <c r="AJ59" i="13"/>
  <c r="H8174" i="13"/>
  <c r="J458" i="11"/>
  <c r="AK13" i="13"/>
  <c r="H8481" i="13"/>
  <c r="H1707" i="13"/>
  <c r="Z135" i="13"/>
  <c r="AJ147" i="13"/>
  <c r="H7061" i="13" s="1"/>
  <c r="J2109" i="11"/>
  <c r="H7769" i="13"/>
  <c r="J2094" i="11"/>
  <c r="J1834" i="11"/>
  <c r="H8073" i="13"/>
  <c r="AL18" i="13"/>
  <c r="H484" i="13" s="1"/>
  <c r="H837" i="13"/>
  <c r="H4961" i="13"/>
  <c r="J205" i="11"/>
  <c r="J1103" i="11"/>
  <c r="K297" i="3"/>
  <c r="AA22" i="13"/>
  <c r="H7624" i="13"/>
  <c r="H4871" i="13"/>
  <c r="H8288" i="13"/>
  <c r="H10730" i="13"/>
  <c r="H12158" i="13"/>
  <c r="AH143" i="13"/>
  <c r="J256" i="11"/>
  <c r="J82" i="11"/>
  <c r="AD33" i="13"/>
  <c r="H1243" i="13"/>
  <c r="G128" i="11"/>
  <c r="AD62" i="13"/>
  <c r="H6500" i="13"/>
  <c r="H8128" i="13"/>
  <c r="Y34" i="13"/>
  <c r="J2284" i="11"/>
  <c r="H4712" i="13"/>
  <c r="AB88" i="13"/>
  <c r="H4044" i="13" s="1"/>
  <c r="H11027" i="13"/>
  <c r="H9608" i="13"/>
  <c r="H1289" i="13"/>
  <c r="H4666" i="13"/>
  <c r="J2075" i="11"/>
  <c r="J462" i="11"/>
  <c r="AC33" i="13"/>
  <c r="H4401" i="13"/>
  <c r="J1831" i="11"/>
  <c r="H2722" i="13"/>
  <c r="H944" i="13"/>
  <c r="H11241" i="13"/>
  <c r="J2328" i="11"/>
  <c r="AI44" i="13"/>
  <c r="J890" i="11"/>
  <c r="J1488" i="11"/>
  <c r="H6699" i="13"/>
  <c r="AF79" i="13"/>
  <c r="H1392" i="13"/>
  <c r="H6798" i="13"/>
  <c r="J1714" i="11"/>
  <c r="H4409" i="13"/>
  <c r="J449" i="11"/>
  <c r="H9152" i="13"/>
  <c r="J869" i="11"/>
  <c r="J2349" i="11"/>
  <c r="H11449" i="13"/>
  <c r="H10982" i="13"/>
  <c r="H2523" i="13"/>
  <c r="H12613" i="13"/>
  <c r="AE46" i="13"/>
  <c r="J203" i="11"/>
  <c r="J957" i="11"/>
  <c r="J216" i="11"/>
  <c r="H11552" i="13"/>
  <c r="J1757" i="11"/>
  <c r="J2061" i="11"/>
  <c r="AB66" i="13"/>
  <c r="J67" i="11"/>
  <c r="J173" i="11"/>
  <c r="J2407" i="11"/>
  <c r="J125" i="11"/>
  <c r="J512" i="11"/>
  <c r="H2215" i="13"/>
  <c r="H2624" i="13"/>
  <c r="H2678" i="13"/>
  <c r="H8122" i="13"/>
  <c r="H11589" i="13"/>
  <c r="H7867" i="13"/>
  <c r="H6437" i="13"/>
  <c r="H1084" i="13"/>
  <c r="J1823" i="11"/>
  <c r="H221" i="13"/>
  <c r="BB3" i="13"/>
  <c r="J2092" i="11"/>
  <c r="H8744" i="13"/>
  <c r="J209" i="11"/>
  <c r="H12214" i="13"/>
  <c r="J2554" i="11"/>
  <c r="H881" i="13"/>
  <c r="H3636" i="13"/>
  <c r="AJ125" i="13"/>
  <c r="H10019" i="13"/>
  <c r="AI133" i="13"/>
  <c r="H2621" i="13"/>
  <c r="H6286" i="13"/>
  <c r="H10672" i="13"/>
  <c r="J2194" i="11"/>
  <c r="J1546" i="11"/>
  <c r="J1239" i="11"/>
  <c r="H12002" i="13"/>
  <c r="J1517" i="11"/>
  <c r="J2066" i="11"/>
  <c r="H1962" i="13"/>
  <c r="J1895" i="11"/>
  <c r="J2320" i="11"/>
  <c r="H7923" i="13"/>
  <c r="H1709" i="13"/>
  <c r="H4755" i="13"/>
  <c r="H5937" i="13"/>
  <c r="AJ129" i="13"/>
  <c r="H6143" i="13" s="1"/>
  <c r="J96" i="11"/>
  <c r="J809" i="11"/>
  <c r="I1320" i="11"/>
  <c r="H357" i="11"/>
  <c r="H12619" i="13"/>
  <c r="AF22" i="13"/>
  <c r="H8739" i="13"/>
  <c r="H11194" i="13"/>
  <c r="J2182" i="11"/>
  <c r="J1270" i="11"/>
  <c r="H2676" i="13"/>
  <c r="H8486" i="13"/>
  <c r="J352" i="11"/>
  <c r="J111" i="11"/>
  <c r="Z201" i="13"/>
  <c r="H9805" i="13"/>
  <c r="X20" i="13"/>
  <c r="H2153" i="13"/>
  <c r="H5627" i="13"/>
  <c r="H5066" i="13"/>
  <c r="H12572" i="13"/>
  <c r="J65" i="11"/>
  <c r="AI46" i="13"/>
  <c r="H6245" i="13"/>
  <c r="H12617" i="13"/>
  <c r="AK46" i="13"/>
  <c r="J607" i="11"/>
  <c r="J2451" i="11"/>
  <c r="K1064" i="3"/>
  <c r="H4965" i="13"/>
  <c r="H11592" i="13"/>
  <c r="H2061" i="13"/>
  <c r="AM70" i="13"/>
  <c r="J289" i="11"/>
  <c r="J2551" i="11"/>
  <c r="H2060" i="13"/>
  <c r="J1527" i="11"/>
  <c r="AV124" i="7"/>
  <c r="H6692" i="13"/>
  <c r="J1912" i="11"/>
  <c r="AC24" i="13"/>
  <c r="J7" i="11"/>
  <c r="H482" i="13"/>
  <c r="AB48" i="13"/>
  <c r="J2346" i="11"/>
  <c r="J930" i="11"/>
  <c r="J1959" i="11"/>
  <c r="H3952" i="13"/>
  <c r="H6297" i="13"/>
  <c r="J638" i="11"/>
  <c r="H7162" i="13"/>
  <c r="J953" i="11"/>
  <c r="J185" i="11"/>
  <c r="X54" i="13"/>
  <c r="K243" i="3"/>
  <c r="J1733" i="11"/>
  <c r="J593" i="11"/>
  <c r="J71" i="11"/>
  <c r="AG192" i="13"/>
  <c r="AB140" i="13"/>
  <c r="AV132" i="7"/>
  <c r="K1104" i="3"/>
  <c r="J1553" i="11"/>
  <c r="AM51" i="13"/>
  <c r="H2168" i="13" s="1"/>
  <c r="AM198" i="13"/>
  <c r="H9665" i="13" s="1"/>
  <c r="H391" i="11"/>
  <c r="K1269" i="3"/>
  <c r="J1866" i="11"/>
  <c r="AC85" i="13"/>
  <c r="H1031" i="13"/>
  <c r="K55" i="3"/>
  <c r="J2382" i="11"/>
  <c r="K827" i="3"/>
  <c r="K1383" i="3"/>
  <c r="H740" i="13"/>
  <c r="J2498" i="11"/>
  <c r="H8533" i="13"/>
  <c r="AI71" i="13"/>
  <c r="H3184" i="13" s="1"/>
  <c r="AM146" i="13"/>
  <c r="H2102" i="13"/>
  <c r="H10735" i="13"/>
  <c r="J1224" i="11"/>
  <c r="H6091" i="13"/>
  <c r="H8642" i="13"/>
  <c r="H2929" i="13"/>
  <c r="AB130" i="13"/>
  <c r="H10373" i="13"/>
  <c r="H11599" i="13"/>
  <c r="H1339" i="13"/>
  <c r="J1951" i="11"/>
  <c r="AD21" i="13"/>
  <c r="Y60" i="13"/>
  <c r="H8083" i="13"/>
  <c r="J621" i="11"/>
  <c r="X113" i="6"/>
  <c r="AN89" i="6"/>
  <c r="J1921" i="11"/>
  <c r="J479" i="11"/>
  <c r="J578" i="11"/>
  <c r="H7613" i="13"/>
  <c r="J943" i="11"/>
  <c r="H6898" i="13"/>
  <c r="J1017" i="11"/>
  <c r="H3479" i="13"/>
  <c r="J326" i="11"/>
  <c r="AN114" i="7"/>
  <c r="J1552" i="11" s="1"/>
  <c r="AA43" i="13"/>
  <c r="AN86" i="7"/>
  <c r="J1524" i="11" s="1"/>
  <c r="Z177" i="13"/>
  <c r="J2540" i="11"/>
  <c r="H9917" i="13"/>
  <c r="AL184" i="13"/>
  <c r="J1469" i="11"/>
  <c r="J88" i="11"/>
  <c r="BD74" i="7"/>
  <c r="H3328" i="13"/>
  <c r="H6597" i="13"/>
  <c r="F443" i="11"/>
  <c r="K794" i="3"/>
  <c r="J1167" i="11"/>
  <c r="H11088" i="13"/>
  <c r="H4154" i="13"/>
  <c r="J827" i="11"/>
  <c r="H829" i="13"/>
  <c r="AB30" i="13"/>
  <c r="H11039" i="13"/>
  <c r="J2161" i="11"/>
  <c r="H624" i="13"/>
  <c r="J886" i="11"/>
  <c r="H4652" i="13"/>
  <c r="J1885" i="11"/>
  <c r="J1877" i="11"/>
  <c r="H5173" i="13"/>
  <c r="J942" i="11"/>
  <c r="H776" i="13"/>
  <c r="H429" i="13"/>
  <c r="H3085" i="13"/>
  <c r="J1987" i="11"/>
  <c r="H5067" i="13"/>
  <c r="J1151" i="11"/>
  <c r="AV165" i="6"/>
  <c r="J2223" i="11"/>
  <c r="H5532" i="13"/>
  <c r="H6442" i="13"/>
  <c r="J1533" i="11"/>
  <c r="J453" i="11"/>
  <c r="AK52" i="13"/>
  <c r="J1947" i="11"/>
  <c r="J474" i="11"/>
  <c r="H7054" i="13"/>
  <c r="J281" i="11"/>
  <c r="H5883" i="13"/>
  <c r="H842" i="13"/>
  <c r="J556" i="11"/>
  <c r="H5060" i="13"/>
  <c r="AD229" i="13"/>
  <c r="H11237" i="13" s="1"/>
  <c r="J1633" i="11"/>
  <c r="H4452" i="13"/>
  <c r="H4817" i="13"/>
  <c r="H3531" i="13"/>
  <c r="H8999" i="13"/>
  <c r="K1190" i="3"/>
  <c r="K779" i="3"/>
  <c r="AH64" i="13"/>
  <c r="H2826" i="13" s="1"/>
  <c r="J2131" i="11"/>
  <c r="P158" i="6"/>
  <c r="X104" i="7"/>
  <c r="J534" i="11"/>
  <c r="H6641" i="13"/>
  <c r="J23" i="11"/>
  <c r="K613" i="3"/>
  <c r="J1844" i="11"/>
  <c r="J2521" i="11"/>
  <c r="BD74" i="6"/>
  <c r="AL127" i="13"/>
  <c r="H178" i="13"/>
  <c r="J2419" i="11"/>
  <c r="AX3" i="13"/>
  <c r="J558" i="11"/>
  <c r="AC11" i="13"/>
  <c r="H4355" i="13"/>
  <c r="H9505" i="13"/>
  <c r="J1800" i="11"/>
  <c r="H2563" i="13"/>
  <c r="J2067" i="11"/>
  <c r="H106" i="6"/>
  <c r="J104" i="11" s="1"/>
  <c r="H983" i="13"/>
  <c r="J648" i="11"/>
  <c r="H1759" i="13"/>
  <c r="H4911" i="13"/>
  <c r="H1292" i="13"/>
  <c r="K287" i="3"/>
  <c r="H9253" i="13"/>
  <c r="AB18" i="13"/>
  <c r="H474" i="13" s="1"/>
  <c r="J2334" i="11"/>
  <c r="H5832" i="13"/>
  <c r="J2124" i="11"/>
  <c r="J605" i="11"/>
  <c r="H8741" i="13"/>
  <c r="J1118" i="11"/>
  <c r="K227" i="3"/>
  <c r="H4193" i="13"/>
  <c r="H7814" i="13"/>
  <c r="AE26" i="13"/>
  <c r="H1954" i="13"/>
  <c r="AH30" i="13"/>
  <c r="H1092" i="13" s="1"/>
  <c r="AC30" i="13"/>
  <c r="H1087" i="13" s="1"/>
  <c r="J740" i="11"/>
  <c r="J2534" i="11"/>
  <c r="H171" i="13"/>
  <c r="J136" i="11"/>
  <c r="AM234" i="13"/>
  <c r="AV10" i="6"/>
  <c r="H523" i="13"/>
  <c r="AF97" i="13"/>
  <c r="H2154" i="13"/>
  <c r="H5839" i="13"/>
  <c r="Z13" i="13"/>
  <c r="H2423" i="13"/>
  <c r="J204" i="11"/>
  <c r="H10832" i="13"/>
  <c r="H1696" i="13"/>
  <c r="K1186" i="3"/>
  <c r="H6552" i="13"/>
  <c r="J1701" i="11"/>
  <c r="H9959" i="13"/>
  <c r="H10064" i="13"/>
  <c r="J145" i="11"/>
  <c r="H7969" i="13"/>
  <c r="J1901" i="11"/>
  <c r="AV46" i="6"/>
  <c r="AM53" i="13"/>
  <c r="J2209" i="11"/>
  <c r="H9658" i="13"/>
  <c r="J218" i="11"/>
  <c r="H6195" i="13"/>
  <c r="J583" i="11"/>
  <c r="H11289" i="13"/>
  <c r="H9965" i="13"/>
  <c r="Z49" i="13"/>
  <c r="H279" i="13"/>
  <c r="J320" i="11"/>
  <c r="H7003" i="13"/>
  <c r="AH12" i="13"/>
  <c r="J1689" i="11"/>
  <c r="H9405" i="13"/>
  <c r="AF73" i="13"/>
  <c r="H3283" i="13" s="1"/>
  <c r="J2460" i="11"/>
  <c r="H7358" i="13"/>
  <c r="H6336" i="13"/>
  <c r="X168" i="13"/>
  <c r="H3290" i="13"/>
  <c r="AC51" i="13"/>
  <c r="J1777" i="11"/>
  <c r="H10879" i="13"/>
  <c r="H4095" i="13"/>
  <c r="H9403" i="13"/>
  <c r="J2363" i="11"/>
  <c r="H823" i="11"/>
  <c r="H12664" i="13"/>
  <c r="H12715" i="13"/>
  <c r="K246" i="3"/>
  <c r="I361" i="11"/>
  <c r="J333" i="11"/>
  <c r="J1295" i="11"/>
  <c r="H9709" i="13"/>
  <c r="AJ21" i="13"/>
  <c r="H10517" i="13"/>
  <c r="H10976" i="13"/>
  <c r="H7515" i="13"/>
  <c r="AE21" i="13"/>
  <c r="X25" i="13"/>
  <c r="H4818" i="13"/>
  <c r="AB114" i="13"/>
  <c r="H6809" i="13"/>
  <c r="H4608" i="13"/>
  <c r="F88" i="11"/>
  <c r="J390" i="11"/>
  <c r="H5834" i="13"/>
  <c r="AA163" i="13"/>
  <c r="J984" i="11"/>
  <c r="AH69" i="13"/>
  <c r="H11899" i="13"/>
  <c r="H3020" i="13"/>
  <c r="H8230" i="13"/>
  <c r="H6603" i="13"/>
  <c r="H2155" i="13"/>
  <c r="H6497" i="13"/>
  <c r="AK70" i="13"/>
  <c r="H1239" i="13"/>
  <c r="J1380" i="11"/>
  <c r="J2557" i="11"/>
  <c r="H11650" i="13"/>
  <c r="J1626" i="11"/>
  <c r="AN153" i="6"/>
  <c r="H785" i="13"/>
  <c r="AN80" i="6"/>
  <c r="AM130" i="13"/>
  <c r="J1020" i="11"/>
  <c r="AG92" i="13"/>
  <c r="H4253" i="13" s="1"/>
  <c r="H2617" i="13"/>
  <c r="H11086" i="13"/>
  <c r="AF112" i="13"/>
  <c r="H5272" i="13" s="1"/>
  <c r="J2300" i="11"/>
  <c r="H5219" i="13"/>
  <c r="H2773" i="13"/>
  <c r="H1857" i="13"/>
  <c r="J402" i="11"/>
  <c r="H8581" i="13"/>
  <c r="H5228" i="13"/>
  <c r="H1595" i="13"/>
  <c r="H6957" i="13"/>
  <c r="H526" i="13"/>
  <c r="H1245" i="13"/>
  <c r="H12568" i="13"/>
  <c r="J998" i="11"/>
  <c r="J1415" i="11"/>
  <c r="H677" i="13"/>
  <c r="H1755" i="13"/>
  <c r="J245" i="11"/>
  <c r="H4962" i="13"/>
  <c r="J843" i="11"/>
  <c r="J1717" i="11"/>
  <c r="J2345" i="11"/>
  <c r="J836" i="11"/>
  <c r="J1619" i="11"/>
  <c r="H2117" i="13"/>
  <c r="H3132" i="13"/>
  <c r="H2984" i="13"/>
  <c r="H12052" i="13"/>
  <c r="H2103" i="13"/>
  <c r="H11439" i="13"/>
  <c r="H4553" i="13"/>
  <c r="AM141" i="13"/>
  <c r="H7112" i="13"/>
  <c r="H879" i="13"/>
  <c r="H3786" i="13"/>
  <c r="X16" i="13"/>
  <c r="H5630" i="13"/>
  <c r="H11334" i="13"/>
  <c r="J895" i="11"/>
  <c r="J2004" i="11"/>
  <c r="H1347" i="13"/>
  <c r="J774" i="11"/>
  <c r="H9504" i="13"/>
  <c r="J306" i="11"/>
  <c r="AV20" i="7"/>
  <c r="I1240" i="11"/>
  <c r="H7268" i="13"/>
  <c r="J1081" i="11"/>
  <c r="J1884" i="11"/>
  <c r="J530" i="11"/>
  <c r="H426" i="13"/>
  <c r="J2115" i="11"/>
  <c r="H987" i="13"/>
  <c r="H737" i="13"/>
  <c r="H7013" i="13"/>
  <c r="H736" i="13"/>
  <c r="H9762" i="13"/>
  <c r="AM88" i="13"/>
  <c r="AC43" i="13"/>
  <c r="H1750" i="13" s="1"/>
  <c r="H12151" i="13"/>
  <c r="J603" i="11"/>
  <c r="H10785" i="13"/>
  <c r="BD78" i="7"/>
  <c r="J958" i="11"/>
  <c r="AV51" i="6"/>
  <c r="J1649" i="11" s="1"/>
  <c r="J2464" i="11"/>
  <c r="H3538" i="13"/>
  <c r="H11399" i="13"/>
  <c r="H5373" i="13"/>
  <c r="J274" i="11"/>
  <c r="H11135" i="13"/>
  <c r="AA190" i="13"/>
  <c r="H9245" i="13" s="1"/>
  <c r="X130" i="6"/>
  <c r="H6293" i="13"/>
  <c r="AG57" i="13"/>
  <c r="H2468" i="13" s="1"/>
  <c r="H7566" i="13"/>
  <c r="J2046" i="11"/>
  <c r="H3647" i="13"/>
  <c r="H9345" i="13"/>
  <c r="AB78" i="13"/>
  <c r="J647" i="11"/>
  <c r="J1214" i="11"/>
  <c r="J757" i="11"/>
  <c r="H2310" i="13"/>
  <c r="J1887" i="11"/>
  <c r="H10675" i="13"/>
  <c r="J2291" i="11"/>
  <c r="AI162" i="13"/>
  <c r="H218" i="13"/>
  <c r="J713" i="11"/>
  <c r="H5940" i="13"/>
  <c r="H1644" i="13"/>
  <c r="H10620" i="13"/>
  <c r="BL66" i="6"/>
  <c r="J2304" i="11" s="1"/>
  <c r="Y9" i="13"/>
  <c r="H5729" i="13"/>
  <c r="K37" i="3"/>
  <c r="J807" i="11"/>
  <c r="K352" i="3"/>
  <c r="H4308" i="13"/>
  <c r="H6347" i="13"/>
  <c r="J1487" i="11"/>
  <c r="AK24" i="13"/>
  <c r="H5071" i="13"/>
  <c r="H10676" i="13"/>
  <c r="H11590" i="13"/>
  <c r="H9099" i="13"/>
  <c r="H12303" i="13"/>
  <c r="H8332" i="13"/>
  <c r="H9601" i="13"/>
  <c r="J2340" i="11"/>
  <c r="H9038" i="13"/>
  <c r="K1412" i="3"/>
  <c r="H5329" i="13"/>
  <c r="H12514" i="13"/>
  <c r="J643" i="11"/>
  <c r="J1139" i="11"/>
  <c r="BD9" i="6"/>
  <c r="AL34" i="13"/>
  <c r="H381" i="13"/>
  <c r="H8132" i="13"/>
  <c r="H5165" i="13"/>
  <c r="H1501" i="13"/>
  <c r="H267" i="13"/>
  <c r="J560" i="11"/>
  <c r="H7516" i="13"/>
  <c r="H9148" i="13"/>
  <c r="H11588" i="13"/>
  <c r="H11742" i="13"/>
  <c r="H9153" i="13"/>
  <c r="H10619" i="13"/>
  <c r="H1349" i="13"/>
  <c r="G2032" i="11"/>
  <c r="H11240" i="13"/>
  <c r="J2271" i="11"/>
  <c r="Z223" i="13"/>
  <c r="H9448" i="13"/>
  <c r="J2371" i="11"/>
  <c r="H3841" i="13"/>
  <c r="H10727" i="13"/>
  <c r="J484" i="11"/>
  <c r="H3534" i="13"/>
  <c r="Y40" i="13"/>
  <c r="H5264" i="13"/>
  <c r="H11551" i="13"/>
  <c r="X107" i="7"/>
  <c r="K1180" i="3"/>
  <c r="H6959" i="13"/>
  <c r="J194" i="11"/>
  <c r="AG220" i="13"/>
  <c r="J1475" i="11"/>
  <c r="H9507" i="13"/>
  <c r="H6601" i="13"/>
  <c r="H11843" i="13"/>
  <c r="J345" i="11"/>
  <c r="H6859" i="13"/>
  <c r="J1353" i="11"/>
  <c r="H5525" i="13"/>
  <c r="H119" i="7"/>
  <c r="AN29" i="6"/>
  <c r="J1307" i="11" s="1"/>
  <c r="P42" i="6"/>
  <c r="J531" i="11"/>
  <c r="J637" i="11"/>
  <c r="AJ36" i="13"/>
  <c r="H1400" i="13" s="1"/>
  <c r="BD133" i="6"/>
  <c r="J2051" i="11" s="1"/>
  <c r="H64" i="7"/>
  <c r="J222" i="11" s="1"/>
  <c r="Y204" i="13"/>
  <c r="AK215" i="13"/>
  <c r="H9909" i="13"/>
  <c r="H3690" i="13"/>
  <c r="H4258" i="13"/>
  <c r="H421" i="11"/>
  <c r="I2822" i="11"/>
  <c r="Y61" i="13"/>
  <c r="AF30" i="13"/>
  <c r="AN147" i="7"/>
  <c r="J1179" i="11"/>
  <c r="H11853" i="13"/>
  <c r="H41" i="6"/>
  <c r="J39" i="11" s="1"/>
  <c r="AL11" i="13"/>
  <c r="J905" i="11"/>
  <c r="H6038" i="13"/>
  <c r="H3592" i="13"/>
  <c r="AA12" i="13"/>
  <c r="Z222" i="13"/>
  <c r="J221" i="11"/>
  <c r="H4703" i="13"/>
  <c r="H4046" i="13"/>
  <c r="Y15" i="13"/>
  <c r="H1351" i="13"/>
  <c r="J1190" i="11"/>
  <c r="H4667" i="13"/>
  <c r="J1162" i="11"/>
  <c r="H7060" i="13"/>
  <c r="H7418" i="13"/>
  <c r="J366" i="11"/>
  <c r="H1798" i="13"/>
  <c r="H12265" i="13"/>
  <c r="H10978" i="13"/>
  <c r="H9501" i="13"/>
  <c r="H680" i="13"/>
  <c r="BL156" i="6"/>
  <c r="H11180" i="13"/>
  <c r="H2105" i="13"/>
  <c r="H6701" i="13"/>
  <c r="K800" i="3"/>
  <c r="H3028" i="13"/>
  <c r="H9344" i="13"/>
  <c r="I1091" i="11"/>
  <c r="J108" i="11"/>
  <c r="J1599" i="11"/>
  <c r="J2137" i="11"/>
  <c r="J2428" i="11"/>
  <c r="J2366" i="11"/>
  <c r="H4558" i="13"/>
  <c r="H7865" i="13"/>
  <c r="J446" i="11"/>
  <c r="H11857" i="13"/>
  <c r="J1106" i="11"/>
  <c r="AF165" i="6"/>
  <c r="AN156" i="6"/>
  <c r="H1903" i="13"/>
  <c r="J182" i="11"/>
  <c r="AJ53" i="13"/>
  <c r="J2260" i="11"/>
  <c r="J2306" i="11"/>
  <c r="H686" i="13"/>
  <c r="H380" i="13"/>
  <c r="H9807" i="13"/>
  <c r="AG134" i="13"/>
  <c r="H8792" i="13"/>
  <c r="K594" i="3"/>
  <c r="H222" i="13"/>
  <c r="H2064" i="13"/>
  <c r="J1540" i="11"/>
  <c r="H7770" i="13"/>
  <c r="J2446" i="11"/>
  <c r="J2517" i="11"/>
  <c r="J127" i="11"/>
  <c r="J310" i="11"/>
  <c r="H7667" i="13"/>
  <c r="J1407" i="11"/>
  <c r="K518" i="3"/>
  <c r="H45" i="6"/>
  <c r="H8430" i="13"/>
  <c r="P46" i="7"/>
  <c r="H10884" i="13"/>
  <c r="H12266" i="13"/>
  <c r="H10684" i="13"/>
  <c r="H5063" i="13"/>
  <c r="AF164" i="13"/>
  <c r="J1197" i="11"/>
  <c r="H3641" i="13"/>
  <c r="AE10" i="13"/>
  <c r="H69" i="13" s="1"/>
  <c r="H10062" i="13"/>
  <c r="H10521" i="13"/>
  <c r="J2142" i="11"/>
  <c r="J1550" i="11"/>
  <c r="H2010" i="13"/>
  <c r="AJ98" i="13"/>
  <c r="J1303" i="11"/>
  <c r="H10220" i="13"/>
  <c r="J550" i="11"/>
  <c r="BL132" i="6"/>
  <c r="H3798" i="13"/>
  <c r="J822" i="11"/>
  <c r="J53" i="11"/>
  <c r="AE171" i="13"/>
  <c r="K368" i="3"/>
  <c r="AK158" i="13"/>
  <c r="H7165" i="13"/>
  <c r="J1372" i="11"/>
  <c r="AV118" i="6"/>
  <c r="Y220" i="13"/>
  <c r="H1445" i="13"/>
  <c r="X52" i="6"/>
  <c r="AI146" i="13"/>
  <c r="J2238" i="11"/>
  <c r="K189" i="3"/>
  <c r="AI114" i="13"/>
  <c r="H12200" i="13"/>
  <c r="H7457" i="13"/>
  <c r="J1116" i="11"/>
  <c r="H1602" i="13"/>
  <c r="H1849" i="13"/>
  <c r="H7668" i="13"/>
  <c r="AC29" i="13"/>
  <c r="BL74" i="6"/>
  <c r="H729" i="13"/>
  <c r="H3696" i="13"/>
  <c r="H5482" i="13"/>
  <c r="J1507" i="11"/>
  <c r="J1317" i="11"/>
  <c r="AE29" i="13"/>
  <c r="AH203" i="13"/>
  <c r="H9915" i="13" s="1"/>
  <c r="H9397" i="13"/>
  <c r="H3795" i="13"/>
  <c r="AD35" i="13"/>
  <c r="J1563" i="11"/>
  <c r="J639" i="11"/>
  <c r="AI139" i="13"/>
  <c r="H6652" i="13" s="1"/>
  <c r="J1535" i="11"/>
  <c r="AL81" i="13"/>
  <c r="H3697" i="13" s="1"/>
  <c r="H12614" i="13"/>
  <c r="J561" i="11"/>
  <c r="G678" i="11"/>
  <c r="H4398" i="13"/>
  <c r="H7573" i="13"/>
  <c r="H6446" i="13"/>
  <c r="H3846" i="13"/>
  <c r="AI3" i="13"/>
  <c r="AJ20" i="13"/>
  <c r="J1670" i="11"/>
  <c r="J994" i="11"/>
  <c r="K527" i="3"/>
  <c r="J407" i="11"/>
  <c r="H9651" i="13"/>
  <c r="X154" i="7"/>
  <c r="H4406" i="13"/>
  <c r="H3948" i="13"/>
  <c r="J1230" i="11"/>
  <c r="H8226" i="13"/>
  <c r="AG244" i="13"/>
  <c r="H5728" i="13"/>
  <c r="J1793" i="11"/>
  <c r="H9205" i="13"/>
  <c r="H7064" i="13"/>
  <c r="H7459" i="13"/>
  <c r="BD140" i="7"/>
  <c r="H8487" i="13"/>
  <c r="J840" i="11"/>
  <c r="H7777" i="13"/>
  <c r="P157" i="6"/>
  <c r="H1193" i="13"/>
  <c r="H6438" i="13"/>
  <c r="H6289" i="13"/>
  <c r="H10582" i="13"/>
  <c r="J2019" i="11"/>
  <c r="J802" i="11"/>
  <c r="H1796" i="13"/>
  <c r="H6846" i="13"/>
  <c r="H5835" i="13"/>
  <c r="J914" i="11"/>
  <c r="AN28" i="7"/>
  <c r="H7669" i="13"/>
  <c r="AF40" i="13"/>
  <c r="H1600" i="13" s="1"/>
  <c r="H10008" i="13"/>
  <c r="H6848" i="13"/>
  <c r="H689" i="13"/>
  <c r="H629" i="13"/>
  <c r="H4563" i="13"/>
  <c r="H1287" i="13"/>
  <c r="H127" i="13"/>
  <c r="H1492" i="13"/>
  <c r="H6502" i="13"/>
  <c r="H2410" i="13"/>
  <c r="J1238" i="11"/>
  <c r="H7924" i="13"/>
  <c r="H4507" i="13"/>
  <c r="J1486" i="11"/>
  <c r="H10531" i="13"/>
  <c r="H6801" i="13"/>
  <c r="H7265" i="13"/>
  <c r="H5327" i="13"/>
  <c r="J68" i="11"/>
  <c r="AM45" i="13"/>
  <c r="H12259" i="13"/>
  <c r="H2418" i="13"/>
  <c r="J1466" i="11"/>
  <c r="Z171" i="13"/>
  <c r="J43" i="11"/>
  <c r="AH204" i="13"/>
  <c r="H8795" i="13"/>
  <c r="X69" i="13"/>
  <c r="H1238" i="13"/>
  <c r="H12310" i="13"/>
  <c r="J1596" i="11"/>
  <c r="H10936" i="13"/>
  <c r="H10372" i="13"/>
  <c r="J117" i="11"/>
  <c r="H5527" i="13"/>
  <c r="H2564" i="13"/>
  <c r="H10113" i="13"/>
  <c r="Y62" i="13"/>
  <c r="H3643" i="13"/>
  <c r="J1841" i="11"/>
  <c r="H10831" i="13"/>
  <c r="AD53" i="13"/>
  <c r="AF85" i="13"/>
  <c r="AJ29" i="13"/>
  <c r="AF17" i="13"/>
  <c r="H1902" i="13"/>
  <c r="H1757" i="13"/>
  <c r="H1346" i="13"/>
  <c r="J422" i="11"/>
  <c r="H272" i="13"/>
  <c r="J2447" i="11"/>
  <c r="J1367" i="11"/>
  <c r="H4201" i="13"/>
  <c r="J2268" i="11"/>
  <c r="J565" i="11"/>
  <c r="H2880" i="13"/>
  <c r="J1523" i="11"/>
  <c r="AK53" i="13"/>
  <c r="H2268" i="13" s="1"/>
  <c r="J2009" i="11"/>
  <c r="H8491" i="13"/>
  <c r="H11756" i="13"/>
  <c r="J242" i="11"/>
  <c r="H7356" i="13"/>
  <c r="H9346" i="13"/>
  <c r="H3275" i="13"/>
  <c r="H2357" i="13"/>
  <c r="H12419" i="13"/>
  <c r="J2376" i="11"/>
  <c r="H10364" i="13"/>
  <c r="H2156" i="13"/>
  <c r="J1963" i="11"/>
  <c r="J2192" i="11"/>
  <c r="H841" i="13"/>
  <c r="H1908" i="13"/>
  <c r="H6855" i="13"/>
  <c r="J574" i="11"/>
  <c r="H7154" i="13"/>
  <c r="J876" i="11"/>
  <c r="H6341" i="13"/>
  <c r="H6395" i="13"/>
  <c r="J2252" i="11"/>
  <c r="AD67" i="13"/>
  <c r="J2140" i="11"/>
  <c r="AK85" i="13"/>
  <c r="J715" i="11"/>
  <c r="X38" i="13"/>
  <c r="H1286" i="13"/>
  <c r="H827" i="13"/>
  <c r="H7981" i="13"/>
  <c r="H1648" i="13"/>
  <c r="H6131" i="13"/>
  <c r="X134" i="13"/>
  <c r="X47" i="13"/>
  <c r="H8384" i="13"/>
  <c r="H2363" i="13"/>
  <c r="J1813" i="11"/>
  <c r="AL212" i="13"/>
  <c r="J1767" i="11"/>
  <c r="H2971" i="13"/>
  <c r="AV136" i="6"/>
  <c r="AL204" i="13"/>
  <c r="H11793" i="13"/>
  <c r="H5932" i="13"/>
  <c r="G343" i="11"/>
  <c r="F428" i="11"/>
  <c r="AE35" i="13" s="1"/>
  <c r="H1344" i="13" s="1"/>
  <c r="H1403" i="13"/>
  <c r="H2765" i="13"/>
  <c r="J1124" i="11"/>
  <c r="J883" i="11"/>
  <c r="AM44" i="13"/>
  <c r="H4562" i="13"/>
  <c r="H8844" i="13"/>
  <c r="J2380" i="11"/>
  <c r="J770" i="11"/>
  <c r="J323" i="11"/>
  <c r="AI183" i="13"/>
  <c r="H3902" i="13"/>
  <c r="G1243" i="11"/>
  <c r="J2211" i="11"/>
  <c r="H2204" i="13"/>
  <c r="J1324" i="11"/>
  <c r="H126" i="13"/>
  <c r="H277" i="13"/>
  <c r="J1913" i="11"/>
  <c r="H5168" i="13"/>
  <c r="H11960" i="13"/>
  <c r="J684" i="11"/>
  <c r="AG124" i="13"/>
  <c r="H5885" i="13" s="1"/>
  <c r="J244" i="11"/>
  <c r="H7260" i="13"/>
  <c r="H1443" i="13"/>
  <c r="AF49" i="6"/>
  <c r="J1007" i="11" s="1"/>
  <c r="J2239" i="11"/>
  <c r="J626" i="11"/>
  <c r="AM156" i="13"/>
  <c r="H3744" i="13"/>
  <c r="J2483" i="11"/>
  <c r="AE100" i="13"/>
  <c r="H1446" i="13"/>
  <c r="J2390" i="11"/>
  <c r="AJ153" i="13"/>
  <c r="AH244" i="13"/>
  <c r="H12006" i="13" s="1"/>
  <c r="J1719" i="11"/>
  <c r="J816" i="11"/>
  <c r="J2358" i="11"/>
  <c r="J156" i="11"/>
  <c r="J1788" i="11"/>
  <c r="H11705" i="13"/>
  <c r="H7406" i="13"/>
  <c r="J1271" i="11"/>
  <c r="AN152" i="7"/>
  <c r="J1590" i="11" s="1"/>
  <c r="J2154" i="11"/>
  <c r="J149" i="11"/>
  <c r="Z16" i="13"/>
  <c r="K474" i="3"/>
  <c r="H10428" i="13"/>
  <c r="H8236" i="13"/>
  <c r="J1173" i="11"/>
  <c r="J2168" i="11"/>
  <c r="AJ68" i="13"/>
  <c r="H520" i="11"/>
  <c r="G878" i="11"/>
  <c r="J195" i="11"/>
  <c r="H12410" i="13"/>
  <c r="J1070" i="11"/>
  <c r="H4093" i="13"/>
  <c r="J107" i="11"/>
  <c r="K1107" i="3"/>
  <c r="H4654" i="13"/>
  <c r="J1509" i="11"/>
  <c r="H586" i="13"/>
  <c r="H5929" i="13"/>
  <c r="AJ221" i="13"/>
  <c r="H10835" i="13" s="1"/>
  <c r="J1327" i="11"/>
  <c r="AF83" i="13"/>
  <c r="H3793" i="13" s="1"/>
  <c r="AE110" i="13"/>
  <c r="J1424" i="11"/>
  <c r="H8747" i="13"/>
  <c r="J350" i="11"/>
  <c r="J1495" i="11"/>
  <c r="X49" i="13"/>
  <c r="J2257" i="11"/>
  <c r="H8990" i="13"/>
  <c r="H3595" i="13"/>
  <c r="X83" i="6"/>
  <c r="J721" i="11" s="1"/>
  <c r="J1873" i="11"/>
  <c r="H6033" i="13"/>
  <c r="H11386" i="13"/>
  <c r="H173" i="13"/>
  <c r="AG21" i="13"/>
  <c r="H8076" i="13"/>
  <c r="H3847" i="13"/>
  <c r="K1051" i="3"/>
  <c r="H679" i="13"/>
  <c r="H6348" i="13"/>
  <c r="H12051" i="13"/>
  <c r="J395" i="11"/>
  <c r="J681" i="11"/>
  <c r="AH38" i="13"/>
  <c r="H1500" i="13" s="1"/>
  <c r="H4809" i="13"/>
  <c r="H10009" i="13"/>
  <c r="H8834" i="13"/>
  <c r="AH51" i="13"/>
  <c r="J1537" i="11"/>
  <c r="H2823" i="13"/>
  <c r="H5125" i="13"/>
  <c r="J72" i="11"/>
  <c r="H3229" i="13"/>
  <c r="H5322" i="13"/>
  <c r="K32" i="3"/>
  <c r="AC50" i="13"/>
  <c r="H2107" i="13" s="1"/>
  <c r="J735" i="11"/>
  <c r="J467" i="11"/>
  <c r="H3387" i="13"/>
  <c r="J2204" i="11"/>
  <c r="X99" i="6"/>
  <c r="K1265" i="3"/>
  <c r="Z162" i="13"/>
  <c r="AH223" i="13"/>
  <c r="J1745" i="11"/>
  <c r="H219" i="13"/>
  <c r="H1698" i="13"/>
  <c r="H6184" i="13"/>
  <c r="H9095" i="13"/>
  <c r="J667" i="11"/>
  <c r="J975" i="11"/>
  <c r="Z231" i="13"/>
  <c r="AV102" i="6"/>
  <c r="J1700" i="11" s="1"/>
  <c r="P103" i="7"/>
  <c r="J581" i="11" s="1"/>
  <c r="H12203" i="13"/>
  <c r="H4865" i="13"/>
  <c r="H5009" i="13"/>
  <c r="F842" i="11"/>
  <c r="AC61" i="13" s="1"/>
  <c r="H2668" i="13" s="1"/>
  <c r="H6646" i="13"/>
  <c r="H6396" i="13"/>
  <c r="H9815" i="13"/>
  <c r="J856" i="11"/>
  <c r="H1396" i="13"/>
  <c r="J587" i="11"/>
  <c r="J1056" i="11"/>
  <c r="AB12" i="13"/>
  <c r="J1578" i="11"/>
  <c r="H4310" i="13"/>
  <c r="J2420" i="11"/>
  <c r="H1502" i="13"/>
  <c r="H74" i="13"/>
  <c r="H6548" i="13"/>
  <c r="AL200" i="13"/>
  <c r="H9766" i="13" s="1"/>
  <c r="AE83" i="13"/>
  <c r="H3792" i="13" s="1"/>
  <c r="AM116" i="13"/>
  <c r="H5483" i="13" s="1"/>
  <c r="X96" i="13"/>
  <c r="H574" i="13"/>
  <c r="H12468" i="13"/>
  <c r="AH52" i="13"/>
  <c r="H2214" i="13" s="1"/>
  <c r="H2622" i="13"/>
  <c r="H7005" i="13"/>
  <c r="Y181" i="13"/>
  <c r="H8587" i="13"/>
  <c r="Y63" i="13"/>
  <c r="Z12" i="13"/>
  <c r="AG62" i="13"/>
  <c r="H2723" i="13" s="1"/>
  <c r="H7719" i="13"/>
  <c r="AM29" i="13"/>
  <c r="H4359" i="13"/>
  <c r="J635" i="11"/>
  <c r="I1044" i="11"/>
  <c r="J1526" i="11"/>
  <c r="H2780" i="13"/>
  <c r="AC127" i="13"/>
  <c r="K194" i="3"/>
  <c r="H5672" i="13"/>
  <c r="J2500" i="11"/>
  <c r="J1108" i="11"/>
  <c r="H12464" i="13"/>
  <c r="H7304" i="13"/>
  <c r="AF93" i="6"/>
  <c r="J2417" i="11"/>
  <c r="H5468" i="13"/>
  <c r="J1278" i="11"/>
  <c r="AI171" i="13"/>
  <c r="H8284" i="13" s="1"/>
  <c r="H6860" i="13"/>
  <c r="J540" i="11"/>
  <c r="H5988" i="13"/>
  <c r="J1417" i="11"/>
  <c r="H7158" i="13"/>
  <c r="BD66" i="6"/>
  <c r="J1984" i="11" s="1"/>
  <c r="H12609" i="13"/>
  <c r="J497" i="11"/>
  <c r="H1544" i="13"/>
  <c r="H9399" i="13"/>
  <c r="H165" i="13"/>
  <c r="H941" i="13"/>
  <c r="J2026" i="11"/>
  <c r="H8075" i="13"/>
  <c r="H7312" i="13"/>
  <c r="AF162" i="13"/>
  <c r="H7822" i="13" s="1"/>
  <c r="Y162" i="13"/>
  <c r="J2229" i="11"/>
  <c r="AF256" i="13"/>
  <c r="H1542" i="13"/>
  <c r="H318" i="13"/>
  <c r="J2357" i="11"/>
  <c r="J2099" i="11"/>
  <c r="H7367" i="13"/>
  <c r="J174" i="11"/>
  <c r="H12565" i="13"/>
  <c r="J1792" i="11"/>
  <c r="H9499" i="13"/>
  <c r="H12009" i="13"/>
  <c r="H44" i="6"/>
  <c r="H7574" i="13"/>
  <c r="H533" i="13"/>
  <c r="H7202" i="13"/>
  <c r="H2422" i="13"/>
  <c r="X126" i="13"/>
  <c r="H10313" i="13"/>
  <c r="X142" i="6"/>
  <c r="BD51" i="6"/>
  <c r="H3544" i="13"/>
  <c r="H3645" i="13"/>
  <c r="J1715" i="11"/>
  <c r="J793" i="11"/>
  <c r="H6752" i="13"/>
  <c r="J1050" i="11"/>
  <c r="J2049" i="11"/>
  <c r="F2728" i="11"/>
  <c r="AA179" i="13" s="1"/>
  <c r="K1184" i="3"/>
  <c r="AB102" i="13"/>
  <c r="H4758" i="13" s="1"/>
  <c r="AD77" i="13"/>
  <c r="H3485" i="13" s="1"/>
  <c r="H11846" i="13"/>
  <c r="AB60" i="13"/>
  <c r="J1316" i="11"/>
  <c r="K1126" i="3"/>
  <c r="AL226" i="13"/>
  <c r="J1892" i="11"/>
  <c r="J847" i="11"/>
  <c r="H2664" i="13"/>
  <c r="J1311" i="11"/>
  <c r="AN9" i="6"/>
  <c r="AH88" i="13"/>
  <c r="J727" i="11"/>
  <c r="H83" i="11"/>
  <c r="AB250" i="13"/>
  <c r="AJ11" i="13"/>
  <c r="H125" i="13" s="1"/>
  <c r="H980" i="13"/>
  <c r="AC110" i="13"/>
  <c r="J277" i="11"/>
  <c r="H6186" i="13"/>
  <c r="AJ198" i="13"/>
  <c r="J1518" i="11"/>
  <c r="H11691" i="13"/>
  <c r="J1802" i="11"/>
  <c r="AJ15" i="13"/>
  <c r="AE173" i="13"/>
  <c r="H8382" i="13" s="1"/>
  <c r="H10117" i="13"/>
  <c r="H5927" i="13"/>
  <c r="J628" i="11"/>
  <c r="J2267" i="11"/>
  <c r="J2549" i="11"/>
  <c r="BD7" i="6"/>
  <c r="X35" i="13"/>
  <c r="J745" i="11"/>
  <c r="J2148" i="11"/>
  <c r="J559" i="11"/>
  <c r="H66" i="13"/>
  <c r="H10833" i="13"/>
  <c r="J1653" i="11"/>
  <c r="AC225" i="13"/>
  <c r="H8479" i="13"/>
  <c r="H3126" i="13"/>
  <c r="H57" i="6"/>
  <c r="BD42" i="7"/>
  <c r="J1737" i="11"/>
  <c r="J1409" i="11"/>
  <c r="J1969" i="11"/>
  <c r="K1362" i="3"/>
  <c r="H8690" i="13"/>
  <c r="H2362" i="13"/>
  <c r="J487" i="11"/>
  <c r="H11500" i="13"/>
  <c r="K886" i="3"/>
  <c r="F888" i="11"/>
  <c r="AA64" i="13" s="1"/>
  <c r="H4557" i="13"/>
  <c r="H1701" i="13"/>
  <c r="H2671" i="13"/>
  <c r="AD38" i="13"/>
  <c r="K1272" i="3"/>
  <c r="AL38" i="13"/>
  <c r="H5528" i="13"/>
  <c r="H2053" i="13"/>
  <c r="AJ31" i="13"/>
  <c r="H8436" i="13"/>
  <c r="H5684" i="13"/>
  <c r="H9145" i="13"/>
  <c r="K1320" i="3"/>
  <c r="H322" i="13"/>
  <c r="AG50" i="13"/>
  <c r="H8389" i="13"/>
  <c r="H9961" i="13"/>
  <c r="H3135" i="13"/>
  <c r="H10934" i="13"/>
  <c r="K499" i="3"/>
  <c r="H7151" i="13"/>
  <c r="H2460" i="13"/>
  <c r="H2158" i="13"/>
  <c r="H1036" i="13"/>
  <c r="H10022" i="13"/>
  <c r="J427" i="11"/>
  <c r="AJ207" i="13"/>
  <c r="H10121" i="13" s="1"/>
  <c r="H6644" i="13"/>
  <c r="J1732" i="11"/>
  <c r="H1343" i="13"/>
  <c r="J313" i="11"/>
  <c r="J977" i="11"/>
  <c r="H1706" i="13"/>
  <c r="H1553" i="13"/>
  <c r="H4717" i="13"/>
  <c r="H8283" i="13"/>
  <c r="J588" i="11"/>
  <c r="AE127" i="13"/>
  <c r="H1145" i="13"/>
  <c r="H8846" i="13"/>
  <c r="J546" i="11"/>
  <c r="AC12" i="13"/>
  <c r="H9140" i="13"/>
  <c r="AM123" i="13"/>
  <c r="J1107" i="11"/>
  <c r="J795" i="11"/>
  <c r="H266" i="13"/>
  <c r="J620" i="11"/>
  <c r="H2919" i="13"/>
  <c r="J2489" i="11"/>
  <c r="H1554" i="13"/>
  <c r="J1641" i="11"/>
  <c r="H5319" i="13"/>
  <c r="H11292" i="13"/>
  <c r="H8534" i="13"/>
  <c r="J691" i="11"/>
  <c r="H10673" i="13"/>
  <c r="J1528" i="11"/>
  <c r="J2147" i="11"/>
  <c r="AM117" i="13"/>
  <c r="H1033" i="13"/>
  <c r="AH10" i="13"/>
  <c r="H72" i="13" s="1"/>
  <c r="J1418" i="11"/>
  <c r="J2279" i="11"/>
  <c r="F101" i="11"/>
  <c r="X15" i="13" s="1"/>
  <c r="AL52" i="13"/>
  <c r="H2218" i="13" s="1"/>
  <c r="J109" i="11"/>
  <c r="J704" i="11"/>
  <c r="H931" i="13"/>
  <c r="K230" i="3"/>
  <c r="H4099" i="13"/>
  <c r="H128" i="13"/>
  <c r="H6488" i="13"/>
  <c r="J1457" i="11"/>
  <c r="H2920" i="13"/>
  <c r="J235" i="11"/>
  <c r="H4760" i="13"/>
  <c r="J896" i="11"/>
  <c r="J1441" i="11"/>
  <c r="J240" i="11"/>
  <c r="J129" i="11"/>
  <c r="AJ46" i="13"/>
  <c r="H1910" i="13" s="1"/>
  <c r="H10780" i="13"/>
  <c r="H5993" i="13"/>
  <c r="I1706" i="11"/>
  <c r="H8738" i="13"/>
  <c r="H6693" i="13"/>
  <c r="H10989" i="13"/>
  <c r="H6998" i="13"/>
  <c r="H12316" i="13"/>
  <c r="H9052" i="13"/>
  <c r="H3022" i="13"/>
  <c r="H11338" i="13"/>
  <c r="H4457" i="13"/>
  <c r="AI134" i="13"/>
  <c r="H6397" i="13" s="1"/>
  <c r="J179" i="11"/>
  <c r="H6746" i="13"/>
  <c r="J2029" i="11"/>
  <c r="AI53" i="13"/>
  <c r="H2266" i="13" s="1"/>
  <c r="H1195" i="13"/>
  <c r="J1785" i="11"/>
  <c r="K1310" i="3"/>
  <c r="K1120" i="3"/>
  <c r="H8894" i="13"/>
  <c r="H10787" i="13"/>
  <c r="K891" i="3"/>
  <c r="Y36" i="13"/>
  <c r="H477" i="13"/>
  <c r="K95" i="3"/>
  <c r="AC86" i="13"/>
  <c r="J16" i="11"/>
  <c r="AA219" i="13"/>
  <c r="H10724" i="13" s="1"/>
  <c r="AI67" i="13"/>
  <c r="H271" i="11"/>
  <c r="J76" i="11"/>
  <c r="AG91" i="13"/>
  <c r="H18" i="13"/>
  <c r="H12210" i="13"/>
  <c r="H1389" i="13"/>
  <c r="X148" i="13"/>
  <c r="K236" i="3"/>
  <c r="AB135" i="13"/>
  <c r="H6441" i="13" s="1"/>
  <c r="J680" i="11"/>
  <c r="H7931" i="13"/>
  <c r="BD136" i="6"/>
  <c r="J2054" i="11" s="1"/>
  <c r="H8785" i="13"/>
  <c r="H11952" i="13"/>
  <c r="AI19" i="13"/>
  <c r="H10725" i="13"/>
  <c r="AJ109" i="13"/>
  <c r="H5123" i="13" s="1"/>
  <c r="H2724" i="13"/>
  <c r="H3637" i="13"/>
  <c r="BL40" i="6"/>
  <c r="G929" i="11"/>
  <c r="H2109" i="13"/>
  <c r="AJ88" i="13"/>
  <c r="H4052" i="13" s="1"/>
  <c r="J317" i="11"/>
  <c r="J1112" i="11"/>
  <c r="H2015" i="13"/>
  <c r="H4864" i="13"/>
  <c r="AN60" i="6"/>
  <c r="X159" i="13"/>
  <c r="H6037" i="13"/>
  <c r="H9858" i="13"/>
  <c r="AK127" i="13"/>
  <c r="H6042" i="13" s="1"/>
  <c r="J2503" i="11"/>
  <c r="H10116" i="13"/>
  <c r="H2613" i="13"/>
  <c r="H3481" i="13"/>
  <c r="AK41" i="13"/>
  <c r="H1656" i="13" s="1"/>
  <c r="K444" i="3"/>
  <c r="H4866" i="13"/>
  <c r="K673" i="3"/>
  <c r="K1161" i="3"/>
  <c r="H12261" i="13"/>
  <c r="H2208" i="13"/>
  <c r="H11245" i="13"/>
  <c r="J2356" i="11"/>
  <c r="J315" i="11"/>
  <c r="AD207" i="13"/>
  <c r="J794" i="11"/>
  <c r="J13" i="11"/>
  <c r="H5624" i="13"/>
  <c r="J717" i="11"/>
  <c r="J189" i="11"/>
  <c r="I828" i="11"/>
  <c r="J2533" i="11"/>
  <c r="J2311" i="11"/>
  <c r="AQ3" i="13"/>
  <c r="J1084" i="11"/>
  <c r="AH34" i="13"/>
  <c r="H1296" i="13" s="1"/>
  <c r="H1089" i="13"/>
  <c r="H11129" i="13"/>
  <c r="H6858" i="13"/>
  <c r="H2474" i="13"/>
  <c r="K342" i="3"/>
  <c r="J2338" i="11"/>
  <c r="AB56" i="13"/>
  <c r="X31" i="13"/>
  <c r="AM35" i="13"/>
  <c r="H1352" i="13" s="1"/>
  <c r="H1952" i="13"/>
  <c r="H8438" i="13"/>
  <c r="AF41" i="13"/>
  <c r="H6896" i="13"/>
  <c r="J1712" i="11"/>
  <c r="J314" i="11"/>
  <c r="J1490" i="11"/>
  <c r="H9918" i="13"/>
  <c r="J2296" i="11"/>
  <c r="AN150" i="7"/>
  <c r="J1588" i="11" s="1"/>
  <c r="AI24" i="13"/>
  <c r="H787" i="13" s="1"/>
  <c r="J2558" i="11"/>
  <c r="H4960" i="13"/>
  <c r="J845" i="11"/>
  <c r="H7828" i="13"/>
  <c r="AE51" i="13"/>
  <c r="H2160" i="13" s="1"/>
  <c r="H273" i="13"/>
  <c r="J707" i="11"/>
  <c r="J2023" i="11"/>
  <c r="H5169" i="13"/>
  <c r="J2073" i="11"/>
  <c r="X208" i="13"/>
  <c r="H5475" i="13"/>
  <c r="H4448" i="13"/>
  <c r="AH58" i="13"/>
  <c r="H2520" i="13" s="1"/>
  <c r="J749" i="11"/>
  <c r="H878" i="13"/>
  <c r="H6291" i="13"/>
  <c r="H8845" i="13"/>
  <c r="H434" i="13"/>
  <c r="X85" i="6"/>
  <c r="H8593" i="13"/>
  <c r="Z36" i="13"/>
  <c r="H11845" i="13"/>
  <c r="AH132" i="13"/>
  <c r="K332" i="3"/>
  <c r="J2213" i="11"/>
  <c r="H5781" i="13"/>
  <c r="J124" i="11"/>
  <c r="K155" i="3"/>
  <c r="AJ208" i="13"/>
  <c r="AE158" i="13"/>
  <c r="H4867" i="13"/>
  <c r="H2008" i="13"/>
  <c r="AL210" i="13"/>
  <c r="AV106" i="7"/>
  <c r="J1864" i="11" s="1"/>
  <c r="H9143" i="13"/>
  <c r="H11856" i="13"/>
  <c r="H4350" i="13"/>
  <c r="H326" i="13"/>
  <c r="J436" i="11"/>
  <c r="H7472" i="13"/>
  <c r="H12205" i="13"/>
  <c r="H1402" i="13"/>
  <c r="X126" i="6"/>
  <c r="J764" i="11" s="1"/>
  <c r="H5064" i="13"/>
  <c r="J1215" i="11"/>
  <c r="J405" i="11"/>
  <c r="H6694" i="13"/>
  <c r="H8950" i="13"/>
  <c r="K958" i="3"/>
  <c r="H9906" i="13"/>
  <c r="AF3" i="13"/>
  <c r="H12669" i="13"/>
  <c r="H4204" i="13"/>
  <c r="K924" i="3"/>
  <c r="H777" i="13"/>
  <c r="H10165" i="13"/>
  <c r="AH119" i="13"/>
  <c r="H5426" i="13"/>
  <c r="H3428" i="13"/>
  <c r="H11499" i="13"/>
  <c r="H5065" i="13"/>
  <c r="H4653" i="13"/>
  <c r="H11744" i="13"/>
  <c r="J2458" i="11"/>
  <c r="AE44" i="13"/>
  <c r="H1803" i="13" s="1"/>
  <c r="H6399" i="13"/>
  <c r="J1872" i="11"/>
  <c r="H6847" i="13"/>
  <c r="J1809" i="11"/>
  <c r="J1814" i="11"/>
  <c r="J1058" i="11"/>
  <c r="H2219" i="13"/>
  <c r="F1850" i="11"/>
  <c r="AC124" i="13" s="1"/>
  <c r="AJ202" i="13"/>
  <c r="H6139" i="13"/>
  <c r="AK33" i="13"/>
  <c r="AF23" i="13"/>
  <c r="H733" i="13" s="1"/>
  <c r="I378" i="11"/>
  <c r="G187" i="11"/>
  <c r="H5473" i="13"/>
  <c r="H4505" i="13"/>
  <c r="J1454" i="11"/>
  <c r="H3993" i="13"/>
  <c r="J2295" i="11"/>
  <c r="F521" i="11"/>
  <c r="H39" i="11"/>
  <c r="X32" i="13"/>
  <c r="K82" i="3"/>
  <c r="J937" i="11"/>
  <c r="AA70" i="13"/>
  <c r="H10219" i="13"/>
  <c r="J1063" i="11"/>
  <c r="H11547" i="13"/>
  <c r="H4856" i="13"/>
  <c r="H217" i="13"/>
  <c r="Y164" i="13"/>
  <c r="H120" i="6"/>
  <c r="J118" i="11" s="1"/>
  <c r="H76" i="13"/>
  <c r="J1121" i="11"/>
  <c r="J1652" i="11"/>
  <c r="H2055" i="13"/>
  <c r="J1243" i="11"/>
  <c r="H8594" i="13"/>
  <c r="H10733" i="13"/>
  <c r="H628" i="13"/>
  <c r="H12570" i="13"/>
  <c r="H7309" i="13"/>
  <c r="H7875" i="13"/>
  <c r="H6903" i="13"/>
  <c r="X97" i="13"/>
  <c r="K104" i="3"/>
  <c r="H2721" i="13"/>
  <c r="J1500" i="11"/>
  <c r="H10986" i="13"/>
  <c r="H5840" i="13"/>
  <c r="H6796" i="13"/>
  <c r="H1237" i="13"/>
  <c r="H1035" i="13"/>
  <c r="H5574" i="13"/>
  <c r="H9969" i="13"/>
  <c r="J2275" i="11"/>
  <c r="J64" i="11"/>
  <c r="AF118" i="13"/>
  <c r="J471" i="11"/>
  <c r="H4969" i="13"/>
  <c r="H11442" i="13"/>
  <c r="K1217" i="3"/>
  <c r="J2055" i="11"/>
  <c r="H2822" i="13"/>
  <c r="P113" i="7"/>
  <c r="K464" i="3"/>
  <c r="X35" i="7"/>
  <c r="Z50" i="13"/>
  <c r="J926" i="11"/>
  <c r="AG55" i="13"/>
  <c r="H8427" i="13"/>
  <c r="H8025" i="13"/>
  <c r="J2520" i="11"/>
  <c r="AV163" i="6"/>
  <c r="J1761" i="11" s="1"/>
  <c r="BL40" i="7"/>
  <c r="J2438" i="11" s="1"/>
  <c r="J2022" i="11"/>
  <c r="K573" i="3"/>
  <c r="AB34" i="13"/>
  <c r="H1290" i="13" s="1"/>
  <c r="J548" i="11"/>
  <c r="J787" i="11"/>
  <c r="H5328" i="13"/>
  <c r="AG26" i="13"/>
  <c r="AG152" i="13"/>
  <c r="H7313" i="13" s="1"/>
  <c r="Y132" i="13"/>
  <c r="H12558" i="13"/>
  <c r="H8535" i="13"/>
  <c r="J459" i="11"/>
  <c r="H10987" i="13"/>
  <c r="H5117" i="13"/>
  <c r="H5578" i="13"/>
  <c r="H5887" i="13"/>
  <c r="H9509" i="13"/>
  <c r="H11282" i="13"/>
  <c r="AD99" i="13"/>
  <c r="J2288" i="11"/>
  <c r="H224" i="13"/>
  <c r="H1093" i="13"/>
  <c r="I1000" i="11"/>
  <c r="H532" i="13"/>
  <c r="H6080" i="13"/>
  <c r="AF12" i="13"/>
  <c r="H172" i="13" s="1"/>
  <c r="J675" i="11"/>
  <c r="H993" i="13"/>
  <c r="H8693" i="13"/>
  <c r="J898" i="11"/>
  <c r="Y166" i="13"/>
  <c r="AM115" i="13"/>
  <c r="J1001" i="11"/>
  <c r="H2674" i="13"/>
  <c r="H11752" i="13"/>
  <c r="J1904" i="11"/>
  <c r="J165" i="11"/>
  <c r="J1899" i="11"/>
  <c r="H11092" i="13"/>
  <c r="H10622" i="13"/>
  <c r="J1254" i="11"/>
  <c r="H4197" i="13"/>
  <c r="H4358" i="13"/>
  <c r="H5933" i="13"/>
  <c r="H1854" i="13"/>
  <c r="J2494" i="11"/>
  <c r="J2290" i="11"/>
  <c r="H10223" i="13"/>
  <c r="AG118" i="13"/>
  <c r="J1225" i="11"/>
  <c r="J2319" i="11"/>
  <c r="H7055" i="13"/>
  <c r="Y159" i="13"/>
  <c r="J2041" i="11"/>
  <c r="J1057" i="11"/>
  <c r="H9662" i="13"/>
  <c r="H2164" i="13"/>
  <c r="H1859" i="13"/>
  <c r="J2309" i="11"/>
  <c r="J1287" i="11"/>
  <c r="H2618" i="13"/>
  <c r="AS3" i="13"/>
  <c r="H7462" i="13"/>
  <c r="J1868" i="11"/>
  <c r="H11398" i="13"/>
  <c r="H10216" i="13"/>
  <c r="H1748" i="13"/>
  <c r="H1909" i="13"/>
  <c r="H6600" i="13"/>
  <c r="J432" i="11"/>
  <c r="J1738" i="11"/>
  <c r="J1917" i="11"/>
  <c r="J1986" i="11"/>
  <c r="H9510" i="13"/>
  <c r="H7010" i="13"/>
  <c r="H9868" i="13"/>
  <c r="J475" i="11"/>
  <c r="J1882" i="11"/>
  <c r="H2977" i="13"/>
  <c r="J796" i="11"/>
  <c r="J54" i="11"/>
  <c r="H8275" i="13"/>
  <c r="H9660" i="13"/>
  <c r="J1497" i="11"/>
  <c r="J2515" i="11"/>
  <c r="AK37" i="13"/>
  <c r="H5315" i="13"/>
  <c r="H5723" i="13"/>
  <c r="H419" i="13"/>
  <c r="H8936" i="13"/>
  <c r="H9957" i="13"/>
  <c r="H2869" i="13"/>
  <c r="H2104" i="13"/>
  <c r="H1490" i="13"/>
  <c r="H4908" i="13"/>
  <c r="H6182" i="13"/>
  <c r="H10784" i="13"/>
  <c r="H3737" i="13"/>
  <c r="H6849" i="13"/>
  <c r="H10114" i="13"/>
  <c r="J388" i="11"/>
  <c r="J1870" i="11"/>
  <c r="H10571" i="13"/>
  <c r="H6949" i="13"/>
  <c r="H889" i="13"/>
  <c r="H1448" i="13"/>
  <c r="J720" i="11"/>
  <c r="H5115" i="13"/>
  <c r="J1710" i="11"/>
  <c r="H10881" i="13"/>
  <c r="H3077" i="13"/>
  <c r="J938" i="11"/>
  <c r="H3031" i="13"/>
  <c r="H8018" i="13"/>
  <c r="J1259" i="11"/>
  <c r="H7967" i="13"/>
  <c r="Z41" i="13"/>
  <c r="J2369" i="11"/>
  <c r="J1464" i="11"/>
  <c r="H1747" i="13"/>
  <c r="J1199" i="11"/>
  <c r="BL11" i="6"/>
  <c r="J60" i="11"/>
  <c r="J995" i="11"/>
  <c r="H3337" i="13"/>
  <c r="H2566" i="13"/>
  <c r="H1142" i="13"/>
  <c r="K620" i="3"/>
  <c r="H8590" i="13"/>
  <c r="H585" i="13"/>
  <c r="J2237" i="11"/>
  <c r="H12416" i="13"/>
  <c r="H10569" i="13"/>
  <c r="H6952" i="13"/>
  <c r="H2412" i="13"/>
  <c r="J1383" i="11"/>
  <c r="H9295" i="13"/>
  <c r="J1358" i="11"/>
  <c r="H682" i="13"/>
  <c r="H8177" i="13"/>
  <c r="J1031" i="11"/>
  <c r="H11040" i="13"/>
  <c r="H7572" i="13"/>
  <c r="J1615" i="11"/>
  <c r="J50" i="11"/>
  <c r="H11335" i="13"/>
  <c r="J1837" i="11"/>
  <c r="H9610" i="13"/>
  <c r="J1614" i="11"/>
  <c r="F714" i="11"/>
  <c r="AC53" i="13" s="1"/>
  <c r="H10889" i="13"/>
  <c r="H5782" i="13"/>
  <c r="H4715" i="13"/>
  <c r="H10324" i="13"/>
  <c r="J1176" i="11"/>
  <c r="H2932" i="13"/>
  <c r="H634" i="13"/>
  <c r="Y70" i="13"/>
  <c r="H1097" i="13"/>
  <c r="H2571" i="13"/>
  <c r="H63" i="13"/>
  <c r="H7316" i="13"/>
  <c r="H10984" i="13"/>
  <c r="Y120" i="13"/>
  <c r="H930" i="13"/>
  <c r="K669" i="3"/>
  <c r="H11703" i="13"/>
  <c r="AF90" i="13"/>
  <c r="H4150" i="13" s="1"/>
  <c r="J939" i="11"/>
  <c r="H4565" i="13"/>
  <c r="H3123" i="13"/>
  <c r="H4914" i="13"/>
  <c r="BL163" i="7"/>
  <c r="H5177" i="13"/>
  <c r="BL8" i="7"/>
  <c r="J2406" i="11" s="1"/>
  <c r="H9459" i="13"/>
  <c r="H8130" i="13"/>
  <c r="X11" i="13"/>
  <c r="AL27" i="13"/>
  <c r="H943" i="13" s="1"/>
  <c r="J1125" i="11"/>
  <c r="J1677" i="11"/>
  <c r="J1824" i="11"/>
  <c r="G1138" i="11"/>
  <c r="H12620" i="13"/>
  <c r="F34" i="11"/>
  <c r="AK10" i="13" s="1"/>
  <c r="Y23" i="13"/>
  <c r="J863" i="11"/>
  <c r="AN35" i="7"/>
  <c r="AN73" i="7"/>
  <c r="J1511" i="11" s="1"/>
  <c r="H4105" i="13"/>
  <c r="H6907" i="13"/>
  <c r="H11445" i="13"/>
  <c r="J951" i="11"/>
  <c r="H682" i="11"/>
  <c r="BL70" i="6"/>
  <c r="H8378" i="13"/>
  <c r="H522" i="11"/>
  <c r="AG176" i="13"/>
  <c r="H3746" i="13"/>
  <c r="J783" i="11"/>
  <c r="H12153" i="13"/>
  <c r="J1593" i="11"/>
  <c r="J1703" i="11"/>
  <c r="AV20" i="6"/>
  <c r="J1618" i="11" s="1"/>
  <c r="G487" i="11"/>
  <c r="P18" i="7"/>
  <c r="G264" i="11"/>
  <c r="H789" i="13"/>
  <c r="X190" i="13"/>
  <c r="H8694" i="13"/>
  <c r="H7363" i="13"/>
  <c r="BD89" i="7"/>
  <c r="J2167" i="11" s="1"/>
  <c r="H3790" i="13"/>
  <c r="F454" i="11"/>
  <c r="Y37" i="13" s="1"/>
  <c r="H9553" i="13"/>
  <c r="J391" i="11"/>
  <c r="G1751" i="11"/>
  <c r="H8842" i="13"/>
  <c r="BJ3" i="13"/>
  <c r="J2210" i="11"/>
  <c r="AH23" i="13"/>
  <c r="H735" i="13" s="1"/>
  <c r="H5521" i="13"/>
  <c r="J1886" i="11"/>
  <c r="H8121" i="13"/>
  <c r="H6654" i="13"/>
  <c r="J854" i="11"/>
  <c r="J1315" i="11"/>
  <c r="H8940" i="13"/>
  <c r="J616" i="11"/>
  <c r="AI176" i="13"/>
  <c r="H8539" i="13" s="1"/>
  <c r="H10927" i="13"/>
  <c r="H2206" i="13"/>
  <c r="J276" i="11"/>
  <c r="J2196" i="11"/>
  <c r="AI41" i="13"/>
  <c r="H1654" i="13" s="1"/>
  <c r="H1199" i="13"/>
  <c r="H7267" i="13"/>
  <c r="H11693" i="13"/>
  <c r="H12160" i="13"/>
  <c r="K45" i="3"/>
  <c r="H543" i="11"/>
  <c r="H3797" i="13"/>
  <c r="H6806" i="13"/>
  <c r="J1071" i="11"/>
  <c r="X79" i="7"/>
  <c r="AC58" i="13"/>
  <c r="H2515" i="13" s="1"/>
  <c r="H10163" i="13"/>
  <c r="J159" i="11"/>
  <c r="AF89" i="7"/>
  <c r="AF108" i="13"/>
  <c r="J1681" i="11"/>
  <c r="J2242" i="11"/>
  <c r="H1806" i="13"/>
  <c r="H6947" i="13"/>
  <c r="AF118" i="6"/>
  <c r="J1076" i="11" s="1"/>
  <c r="H2769" i="13"/>
  <c r="AB226" i="13"/>
  <c r="H11082" i="13" s="1"/>
  <c r="G177" i="11"/>
  <c r="I1086" i="11"/>
  <c r="P42" i="7"/>
  <c r="J520" i="11" s="1"/>
  <c r="H9497" i="13"/>
  <c r="H9045" i="13"/>
  <c r="H30" i="6"/>
  <c r="H4246" i="13"/>
  <c r="H9254" i="13"/>
  <c r="H10628" i="13"/>
  <c r="H328" i="13"/>
  <c r="J2437" i="11"/>
  <c r="H1249" i="13"/>
  <c r="J1629" i="11"/>
  <c r="AJ72" i="13"/>
  <c r="H3236" i="13" s="1"/>
  <c r="J1309" i="11"/>
  <c r="J752" i="11"/>
  <c r="J183" i="11"/>
  <c r="H10632" i="13"/>
  <c r="H8631" i="13"/>
  <c r="H4764" i="13"/>
  <c r="J1861" i="11"/>
  <c r="H1391" i="13"/>
  <c r="H11959" i="13"/>
  <c r="H8645" i="13"/>
  <c r="J658" i="11"/>
  <c r="H7413" i="13"/>
  <c r="J2278" i="11"/>
  <c r="H113" i="13"/>
  <c r="Y65" i="13"/>
  <c r="H5774" i="13"/>
  <c r="AM241" i="13"/>
  <c r="AE229" i="13"/>
  <c r="H8287" i="13"/>
  <c r="H6697" i="13"/>
  <c r="H2309" i="13"/>
  <c r="K185" i="3"/>
  <c r="J11" i="11"/>
  <c r="AE155" i="13"/>
  <c r="X131" i="7"/>
  <c r="J929" i="11" s="1"/>
  <c r="AI178" i="13"/>
  <c r="H12156" i="13"/>
  <c r="AJ64" i="13"/>
  <c r="H7470" i="13"/>
  <c r="H3842" i="13"/>
  <c r="J131" i="11"/>
  <c r="J283" i="11"/>
  <c r="J1448" i="11"/>
  <c r="H2511" i="13"/>
  <c r="H1850" i="13"/>
  <c r="H7257" i="13"/>
  <c r="H327" i="13"/>
  <c r="H1592" i="13"/>
  <c r="J1443" i="11"/>
  <c r="H2570" i="13"/>
  <c r="K1326" i="3"/>
  <c r="K303" i="3"/>
  <c r="J1758" i="11"/>
  <c r="J1355" i="11"/>
  <c r="H12672" i="13"/>
  <c r="J861" i="11"/>
  <c r="AC34" i="13"/>
  <c r="AH181" i="13"/>
  <c r="H7661" i="13"/>
  <c r="H8890" i="13"/>
  <c r="H1599" i="13"/>
  <c r="H4656" i="13"/>
  <c r="H632" i="13"/>
  <c r="H6296" i="13"/>
  <c r="H278" i="13"/>
  <c r="H6248" i="13"/>
  <c r="H2625" i="13"/>
  <c r="H1288" i="13"/>
  <c r="H1240" i="13"/>
  <c r="J1731" i="11"/>
  <c r="H3137" i="13"/>
  <c r="H1760" i="13"/>
  <c r="H3695" i="13"/>
  <c r="J1115" i="11"/>
  <c r="H5989" i="13"/>
  <c r="H7009" i="13"/>
  <c r="H1401" i="13"/>
  <c r="J224" i="11"/>
  <c r="H2462" i="13"/>
  <c r="H10427" i="13"/>
  <c r="H3282" i="13"/>
  <c r="J2251" i="11"/>
  <c r="J536" i="11"/>
  <c r="J1690" i="11"/>
  <c r="J2305" i="11"/>
  <c r="H5881" i="13"/>
  <c r="H1241" i="13"/>
  <c r="J956" i="11"/>
  <c r="J2332" i="11"/>
  <c r="H6758" i="13"/>
  <c r="H5579" i="13"/>
  <c r="H10938" i="13"/>
  <c r="J2435" i="11"/>
  <c r="H1708" i="13"/>
  <c r="AD23" i="13"/>
  <c r="J354" i="11"/>
  <c r="J2527" i="11"/>
  <c r="H3900" i="13"/>
  <c r="J55" i="11"/>
  <c r="J1188" i="11"/>
  <c r="J1505" i="11"/>
  <c r="H633" i="13"/>
  <c r="H6088" i="13"/>
  <c r="J214" i="11"/>
  <c r="H1198" i="13"/>
  <c r="J1925" i="11"/>
  <c r="J1808" i="11"/>
  <c r="AF126" i="13"/>
  <c r="J2034" i="11"/>
  <c r="AB41" i="13"/>
  <c r="H4148" i="13"/>
  <c r="H8896" i="13"/>
  <c r="H15" i="13"/>
  <c r="H8745" i="13"/>
  <c r="H3533" i="13"/>
  <c r="AF29" i="13"/>
  <c r="H1811" i="13"/>
  <c r="J1442" i="11"/>
  <c r="J524" i="11"/>
  <c r="J2152" i="11"/>
  <c r="J1268" i="11"/>
  <c r="H10274" i="13"/>
  <c r="AK19" i="13"/>
  <c r="H2922" i="13"/>
  <c r="H5432" i="13"/>
  <c r="J150" i="11"/>
  <c r="H3185" i="13"/>
  <c r="H1136" i="13"/>
  <c r="H5829" i="13"/>
  <c r="J897" i="11"/>
  <c r="H4813" i="13"/>
  <c r="J2013" i="11"/>
  <c r="Z23" i="13"/>
  <c r="H1043" i="13"/>
  <c r="J830" i="11"/>
  <c r="J1208" i="11"/>
  <c r="H1042" i="13"/>
  <c r="H1913" i="13"/>
  <c r="J197" i="11"/>
  <c r="J1481" i="11"/>
  <c r="H4301" i="13"/>
  <c r="J2299" i="11"/>
  <c r="H12161" i="13"/>
  <c r="J1778" i="11"/>
  <c r="H11348" i="13"/>
  <c r="J523" i="11"/>
  <c r="J273" i="11"/>
  <c r="H9249" i="13"/>
  <c r="J967" i="11"/>
  <c r="J2207" i="11"/>
  <c r="H3330" i="13"/>
  <c r="J2367" i="11"/>
  <c r="H3895" i="13"/>
  <c r="J1301" i="11"/>
  <c r="H838" i="13"/>
  <c r="H1809" i="13"/>
  <c r="H5935" i="13"/>
  <c r="AB92" i="13"/>
  <c r="H2573" i="13"/>
  <c r="H5631" i="13"/>
  <c r="J1763" i="11"/>
  <c r="J2543" i="11"/>
  <c r="H7307" i="13"/>
  <c r="H6034" i="13"/>
  <c r="H7258" i="13"/>
  <c r="J979" i="11"/>
  <c r="H4561" i="13"/>
  <c r="H8637" i="13"/>
  <c r="H7416" i="13"/>
  <c r="J1919" i="11"/>
  <c r="J1890" i="11"/>
  <c r="H3941" i="13"/>
  <c r="J2329" i="11"/>
  <c r="J1992" i="11"/>
  <c r="J1185" i="11"/>
  <c r="H12722" i="13"/>
  <c r="H25" i="13"/>
  <c r="H6498" i="13"/>
  <c r="H2261" i="13"/>
  <c r="J780" i="11"/>
  <c r="J69" i="11"/>
  <c r="H9350" i="13"/>
  <c r="H936" i="13"/>
  <c r="BN3" i="13"/>
  <c r="J2070" i="11"/>
  <c r="H9966" i="13"/>
  <c r="J2362" i="11"/>
  <c r="J387" i="11"/>
  <c r="J1975" i="11"/>
  <c r="H11908" i="13"/>
  <c r="J591" i="11"/>
  <c r="H7818" i="13"/>
  <c r="H9454" i="13"/>
  <c r="H1452" i="13"/>
  <c r="H1807" i="13"/>
  <c r="J486" i="11"/>
  <c r="J2441" i="11"/>
  <c r="J1934" i="11"/>
  <c r="H11395" i="13"/>
  <c r="H1605" i="13"/>
  <c r="H2366" i="13"/>
  <c r="J360" i="11"/>
  <c r="H2110" i="13"/>
  <c r="J1192" i="11"/>
  <c r="H3844" i="13"/>
  <c r="H5939" i="13"/>
  <c r="AE54" i="13"/>
  <c r="H5481" i="13"/>
  <c r="H11443" i="13"/>
  <c r="H7772" i="13"/>
  <c r="J495" i="11"/>
  <c r="H10268" i="13"/>
  <c r="H329" i="13"/>
  <c r="H422" i="13"/>
  <c r="AB119" i="13"/>
  <c r="H1196" i="13"/>
  <c r="H1652" i="13"/>
  <c r="J1229" i="11"/>
  <c r="H9758" i="13"/>
  <c r="H3128" i="13"/>
  <c r="J1431" i="11"/>
  <c r="H26" i="13"/>
  <c r="J1029" i="11"/>
  <c r="H1804" i="13"/>
  <c r="J2133" i="11"/>
  <c r="H4048" i="13"/>
  <c r="H6036" i="13"/>
  <c r="J2308" i="11"/>
  <c r="H7825" i="13"/>
  <c r="H11141" i="13"/>
  <c r="H2312" i="13"/>
  <c r="H2013" i="13"/>
  <c r="H6545" i="13"/>
  <c r="H427" i="13"/>
  <c r="H7114" i="13"/>
  <c r="J340" i="11"/>
  <c r="AL111" i="13"/>
  <c r="AL13" i="13"/>
  <c r="H8684" i="13"/>
  <c r="H10580" i="13"/>
  <c r="AH37" i="13"/>
  <c r="H3943" i="13"/>
  <c r="J1374" i="11"/>
  <c r="J710" i="11"/>
  <c r="H630" i="13"/>
  <c r="H8280" i="13"/>
  <c r="H1963" i="13"/>
  <c r="H12367" i="13"/>
  <c r="H1862" i="13"/>
  <c r="H1504" i="13"/>
  <c r="H174" i="13"/>
  <c r="J1381" i="11"/>
  <c r="H3340" i="13"/>
  <c r="AK29" i="13"/>
  <c r="H10886" i="13"/>
  <c r="J812" i="11"/>
  <c r="H2819" i="13"/>
  <c r="J1422" i="11"/>
  <c r="H9353" i="13"/>
  <c r="H2004" i="13"/>
  <c r="J2197" i="11"/>
  <c r="J2045" i="11"/>
  <c r="H8735" i="13"/>
  <c r="AG182" i="13"/>
  <c r="H12314" i="13"/>
  <c r="H1953" i="13"/>
  <c r="H12306" i="13"/>
  <c r="H2420" i="13"/>
  <c r="J849" i="11"/>
  <c r="H1547" i="13"/>
  <c r="H8028" i="13"/>
  <c r="H4055" i="13"/>
  <c r="H4051" i="13"/>
  <c r="H8537" i="13"/>
  <c r="H12713" i="13"/>
  <c r="J1382" i="11"/>
  <c r="J2488" i="11"/>
  <c r="H3799" i="13"/>
  <c r="H4149" i="13"/>
  <c r="H9458" i="13"/>
  <c r="J1748" i="11"/>
  <c r="H7216" i="13"/>
  <c r="H5018" i="13"/>
  <c r="J2379" i="11"/>
  <c r="H1298" i="13"/>
  <c r="H8072" i="13"/>
  <c r="H10276" i="13"/>
  <c r="J892" i="11"/>
  <c r="J517" i="11"/>
  <c r="H991" i="13"/>
  <c r="H6595" i="13"/>
  <c r="H10525" i="13"/>
  <c r="H2933" i="13"/>
  <c r="J2542" i="11"/>
  <c r="H781" i="13"/>
  <c r="J1379" i="11"/>
  <c r="J2224" i="11"/>
  <c r="H169" i="13"/>
  <c r="H2975" i="13"/>
  <c r="H11858" i="13"/>
  <c r="H3386" i="13"/>
  <c r="H3279" i="13"/>
  <c r="J2509" i="11"/>
  <c r="H5534" i="13"/>
  <c r="H2718" i="13"/>
  <c r="J1099" i="11"/>
  <c r="H6043" i="13"/>
  <c r="H3131" i="13"/>
  <c r="J1810" i="11"/>
  <c r="H6797" i="13"/>
  <c r="H5370" i="13"/>
  <c r="J1233" i="11"/>
  <c r="H3542" i="13"/>
  <c r="J377" i="11"/>
  <c r="H7471" i="13"/>
  <c r="J253" i="11"/>
  <c r="H485" i="13"/>
  <c r="J650" i="11"/>
  <c r="AB50" i="13"/>
  <c r="H2369" i="13"/>
  <c r="H2163" i="13"/>
  <c r="J293" i="11"/>
  <c r="J614" i="11"/>
  <c r="H2569" i="13"/>
  <c r="J692" i="11"/>
  <c r="AJ52" i="13"/>
  <c r="H1702" i="13"/>
  <c r="J751" i="11"/>
  <c r="J1286" i="11"/>
  <c r="J1198" i="11"/>
  <c r="H5991" i="13"/>
  <c r="H7617" i="13"/>
  <c r="J2561" i="11"/>
  <c r="J2012" i="11"/>
  <c r="H7366" i="13"/>
  <c r="J434" i="11"/>
  <c r="J2330" i="11"/>
  <c r="H3896" i="13"/>
  <c r="H1551" i="13"/>
  <c r="H10988" i="13"/>
  <c r="H9962" i="13"/>
  <c r="H2217" i="13"/>
  <c r="H12113" i="13"/>
  <c r="H4302" i="13"/>
  <c r="J73" i="11"/>
  <c r="J829" i="11"/>
  <c r="H727" i="13"/>
  <c r="J2477" i="11"/>
  <c r="H6086" i="13"/>
  <c r="H6346" i="13"/>
  <c r="H70" i="13"/>
  <c r="J304" i="11"/>
  <c r="X45" i="13"/>
  <c r="H5987" i="13"/>
  <c r="AJ100" i="13"/>
  <c r="Y119" i="13"/>
  <c r="Z3" i="13"/>
  <c r="H1847" i="13"/>
  <c r="H635" i="13"/>
  <c r="J575" i="11"/>
  <c r="H3688" i="13"/>
  <c r="H10472" i="13"/>
  <c r="H1905" i="13"/>
  <c r="H1085" i="13"/>
  <c r="H374" i="13"/>
  <c r="H6140" i="13"/>
  <c r="H6647" i="13"/>
  <c r="H10124" i="13"/>
  <c r="H4709" i="13"/>
  <c r="AM127" i="13"/>
  <c r="H5622" i="13"/>
  <c r="J2391" i="11"/>
  <c r="H1190" i="13"/>
  <c r="AE163" i="13"/>
  <c r="H2260" i="13"/>
  <c r="H9613" i="13"/>
  <c r="H9398" i="13"/>
  <c r="H8582" i="13"/>
  <c r="H10115" i="13"/>
  <c r="J1927" i="11"/>
  <c r="H2320" i="13"/>
  <c r="J697" i="11"/>
  <c r="J860" i="11"/>
  <c r="H3589" i="13"/>
  <c r="H10781" i="13"/>
  <c r="H1901" i="13"/>
  <c r="J1159" i="11"/>
  <c r="J1467" i="11"/>
  <c r="J1766" i="11"/>
  <c r="AH89" i="13"/>
  <c r="J2059" i="11"/>
  <c r="AD201" i="13"/>
  <c r="H10378" i="13"/>
  <c r="H1449" i="13"/>
  <c r="H2817" i="13"/>
  <c r="H11078" i="13"/>
  <c r="H1541" i="13"/>
  <c r="H3532" i="13"/>
  <c r="H10670" i="13"/>
  <c r="H12608" i="13"/>
  <c r="H4857" i="13"/>
  <c r="H10467" i="13"/>
  <c r="H7203" i="13"/>
  <c r="H12099" i="13"/>
  <c r="H11537" i="13"/>
  <c r="H7306" i="13"/>
  <c r="H1185" i="13"/>
  <c r="H9395" i="13"/>
  <c r="H9958" i="13"/>
  <c r="H10212" i="13"/>
  <c r="H8886" i="13"/>
  <c r="H12302" i="13"/>
  <c r="H8376" i="13"/>
  <c r="H4346" i="13"/>
  <c r="H3224" i="13"/>
  <c r="H11385" i="13"/>
  <c r="H7253" i="13"/>
  <c r="H982" i="13"/>
  <c r="H9600" i="13"/>
  <c r="H1899" i="13"/>
  <c r="AA9" i="13"/>
  <c r="H14" i="13" s="1"/>
  <c r="AA3" i="13"/>
  <c r="H4501" i="13"/>
  <c r="H3836" i="13"/>
  <c r="H625" i="13"/>
  <c r="H6439" i="13"/>
  <c r="H572" i="13"/>
  <c r="H2306" i="13"/>
  <c r="H8120" i="13"/>
  <c r="H368" i="13"/>
  <c r="H12" i="13"/>
  <c r="H1593" i="13"/>
  <c r="H10876" i="13"/>
  <c r="H10773" i="13"/>
  <c r="H3071" i="13"/>
  <c r="H2715" i="13"/>
  <c r="H6386" i="13"/>
  <c r="H1949" i="13"/>
  <c r="H370" i="13"/>
  <c r="H2051" i="13"/>
  <c r="H7816" i="13"/>
  <c r="H8784" i="13"/>
  <c r="H2766" i="13"/>
  <c r="H166" i="13"/>
  <c r="H7815" i="13"/>
  <c r="H5978" i="13"/>
  <c r="H1337" i="13"/>
  <c r="H317" i="13"/>
  <c r="H7100" i="13"/>
  <c r="H1133" i="13"/>
  <c r="H10160" i="13"/>
  <c r="H1390" i="13"/>
  <c r="H1184" i="13"/>
  <c r="H7917" i="13"/>
  <c r="H4499" i="13"/>
  <c r="H6285" i="13"/>
  <c r="H8019" i="13"/>
  <c r="H7662" i="13"/>
  <c r="H1645" i="13"/>
  <c r="H5673" i="13"/>
  <c r="H726" i="13"/>
  <c r="H9242" i="13"/>
  <c r="H1440" i="13"/>
  <c r="H2868" i="13"/>
  <c r="J2868" i="13" l="1"/>
  <c r="J1440" i="13"/>
  <c r="J9242" i="13"/>
  <c r="J726" i="13"/>
  <c r="J5673" i="13"/>
  <c r="J1645" i="13"/>
  <c r="J7662" i="13"/>
  <c r="J8019" i="13"/>
  <c r="J6285" i="13"/>
  <c r="J4499" i="13"/>
  <c r="J7917" i="13"/>
  <c r="J1184" i="13"/>
  <c r="J1390" i="13"/>
  <c r="J10160" i="13"/>
  <c r="J1133" i="13"/>
  <c r="J7100" i="13"/>
  <c r="J317" i="13"/>
  <c r="J1337" i="13"/>
  <c r="J5978" i="13"/>
  <c r="J7815" i="13"/>
  <c r="J166" i="13"/>
  <c r="J2766" i="13"/>
  <c r="J8784" i="13"/>
  <c r="J7816" i="13"/>
  <c r="J2051" i="13"/>
  <c r="J370" i="13"/>
  <c r="J1949" i="13"/>
  <c r="J6386" i="13"/>
  <c r="J2715" i="13"/>
  <c r="J3071" i="13"/>
  <c r="J10773" i="13"/>
  <c r="J10876" i="13"/>
  <c r="J1593" i="13"/>
  <c r="J12" i="13"/>
  <c r="J368" i="13"/>
  <c r="J8120" i="13"/>
  <c r="J2306" i="13"/>
  <c r="J572" i="13"/>
  <c r="J6439" i="13"/>
  <c r="J625" i="13"/>
  <c r="J3836" i="13"/>
  <c r="J4501" i="13"/>
  <c r="J14" i="13"/>
  <c r="J1899" i="13"/>
  <c r="J9600" i="13"/>
  <c r="J982" i="13"/>
  <c r="J7253" i="13"/>
  <c r="J11385" i="13"/>
  <c r="J3224" i="13"/>
  <c r="J4346" i="13"/>
  <c r="J8376" i="13"/>
  <c r="J12302" i="13"/>
  <c r="J8886" i="13"/>
  <c r="J10212" i="13"/>
  <c r="J9958" i="13"/>
  <c r="J9395" i="13"/>
  <c r="J1185" i="13"/>
  <c r="J7306" i="13"/>
  <c r="J11537" i="13"/>
  <c r="J12099" i="13"/>
  <c r="J7203" i="13"/>
  <c r="J10467" i="13"/>
  <c r="J4857" i="13"/>
  <c r="J12608" i="13"/>
  <c r="J10670" i="13"/>
  <c r="J3532" i="13"/>
  <c r="J1541" i="13"/>
  <c r="J11078" i="13"/>
  <c r="J2817" i="13"/>
  <c r="J1449" i="13"/>
  <c r="J10378" i="13"/>
  <c r="J1901" i="13"/>
  <c r="J10781" i="13"/>
  <c r="J3589" i="13"/>
  <c r="J2320" i="13"/>
  <c r="J10115" i="13"/>
  <c r="J8582" i="13"/>
  <c r="J9398" i="13"/>
  <c r="J9613" i="13"/>
  <c r="J2260" i="13"/>
  <c r="J1190" i="13"/>
  <c r="J5622" i="13"/>
  <c r="J4709" i="13"/>
  <c r="J10124" i="13"/>
  <c r="J6647" i="13"/>
  <c r="J6140" i="13"/>
  <c r="J374" i="13"/>
  <c r="J1085" i="13"/>
  <c r="J1905" i="13"/>
  <c r="J10472" i="13"/>
  <c r="J3688" i="13"/>
  <c r="J635" i="13"/>
  <c r="J1847" i="13"/>
  <c r="J5987" i="13"/>
  <c r="BE45" i="13"/>
  <c r="BK45" i="13"/>
  <c r="AX45" i="13"/>
  <c r="AY45" i="13"/>
  <c r="BF45" i="13"/>
  <c r="AO45" i="13"/>
  <c r="BN45" i="13"/>
  <c r="BH45" i="13"/>
  <c r="AS45" i="13"/>
  <c r="AP45" i="13"/>
  <c r="BR45" i="13"/>
  <c r="BQ45" i="13"/>
  <c r="AV45" i="13"/>
  <c r="AR45" i="13"/>
  <c r="BO45" i="13"/>
  <c r="BS45" i="13"/>
  <c r="BJ45" i="13"/>
  <c r="AT45" i="13"/>
  <c r="BB45" i="13"/>
  <c r="AZ45" i="13"/>
  <c r="BL45" i="13"/>
  <c r="BC45" i="13"/>
  <c r="BP45" i="13"/>
  <c r="BI45" i="13"/>
  <c r="AN45" i="13"/>
  <c r="BG45" i="13"/>
  <c r="BM45" i="13"/>
  <c r="BA45" i="13"/>
  <c r="U45" i="13"/>
  <c r="BD45" i="13"/>
  <c r="AQ45" i="13"/>
  <c r="AW45" i="13"/>
  <c r="AU45" i="13"/>
  <c r="J70" i="13"/>
  <c r="J6346" i="13"/>
  <c r="J6086" i="13"/>
  <c r="J727" i="13"/>
  <c r="J4302" i="13"/>
  <c r="J12113" i="13"/>
  <c r="J2217" i="13"/>
  <c r="J9962" i="13"/>
  <c r="J10988" i="13"/>
  <c r="J1551" i="13"/>
  <c r="J3896" i="13"/>
  <c r="J7366" i="13"/>
  <c r="J7617" i="13"/>
  <c r="J5991" i="13"/>
  <c r="J1702" i="13"/>
  <c r="J2569" i="13"/>
  <c r="J2163" i="13"/>
  <c r="J2369" i="13"/>
  <c r="J485" i="13"/>
  <c r="J7471" i="13"/>
  <c r="J3542" i="13"/>
  <c r="J5370" i="13"/>
  <c r="J6797" i="13"/>
  <c r="J3131" i="13"/>
  <c r="J6043" i="13"/>
  <c r="J2718" i="13"/>
  <c r="J5534" i="13"/>
  <c r="J3279" i="13"/>
  <c r="J3386" i="13"/>
  <c r="J11858" i="13"/>
  <c r="J2975" i="13"/>
  <c r="J169" i="13"/>
  <c r="J781" i="13"/>
  <c r="J2933" i="13"/>
  <c r="J10525" i="13"/>
  <c r="J6595" i="13"/>
  <c r="J991" i="13"/>
  <c r="J10276" i="13"/>
  <c r="J8072" i="13"/>
  <c r="J1298" i="13"/>
  <c r="J5018" i="13"/>
  <c r="J7216" i="13"/>
  <c r="J9458" i="13"/>
  <c r="J4149" i="13"/>
  <c r="J3799" i="13"/>
  <c r="J12713" i="13"/>
  <c r="J8537" i="13"/>
  <c r="J4051" i="13"/>
  <c r="J4055" i="13"/>
  <c r="J8028" i="13"/>
  <c r="J1547" i="13"/>
  <c r="J2420" i="13"/>
  <c r="J12306" i="13"/>
  <c r="J1953" i="13"/>
  <c r="J12314" i="13"/>
  <c r="J8735" i="13"/>
  <c r="J2004" i="13"/>
  <c r="J9353" i="13"/>
  <c r="J2819" i="13"/>
  <c r="J10886" i="13"/>
  <c r="J3340" i="13"/>
  <c r="J174" i="13"/>
  <c r="J1504" i="13"/>
  <c r="J1862" i="13"/>
  <c r="J12367" i="13"/>
  <c r="J1963" i="13"/>
  <c r="J8280" i="13"/>
  <c r="J630" i="13"/>
  <c r="J3943" i="13"/>
  <c r="J10580" i="13"/>
  <c r="J8684" i="13"/>
  <c r="J7114" i="13"/>
  <c r="J427" i="13"/>
  <c r="J6545" i="13"/>
  <c r="J2013" i="13"/>
  <c r="J2312" i="13"/>
  <c r="J11141" i="13"/>
  <c r="J7825" i="13"/>
  <c r="J6036" i="13"/>
  <c r="J4048" i="13"/>
  <c r="J1804" i="13"/>
  <c r="J26" i="13"/>
  <c r="J3128" i="13"/>
  <c r="J9758" i="13"/>
  <c r="J1652" i="13"/>
  <c r="J1196" i="13"/>
  <c r="J422" i="13"/>
  <c r="J329" i="13"/>
  <c r="J10268" i="13"/>
  <c r="J7772" i="13"/>
  <c r="J11443" i="13"/>
  <c r="J5481" i="13"/>
  <c r="J5939" i="13"/>
  <c r="J3844" i="13"/>
  <c r="J2110" i="13"/>
  <c r="J2366" i="13"/>
  <c r="J1605" i="13"/>
  <c r="J11395" i="13"/>
  <c r="J1807" i="13"/>
  <c r="J1452" i="13"/>
  <c r="J9454" i="13"/>
  <c r="J7818" i="13"/>
  <c r="J11908" i="13"/>
  <c r="J9966" i="13"/>
  <c r="J936" i="13"/>
  <c r="J9350" i="13"/>
  <c r="J2261" i="13"/>
  <c r="J6498" i="13"/>
  <c r="J25" i="13"/>
  <c r="J12722" i="13"/>
  <c r="J3941" i="13"/>
  <c r="J7416" i="13"/>
  <c r="J8637" i="13"/>
  <c r="J4561" i="13"/>
  <c r="J7258" i="13"/>
  <c r="J6034" i="13"/>
  <c r="J7307" i="13"/>
  <c r="J5631" i="13"/>
  <c r="J2573" i="13"/>
  <c r="J5935" i="13"/>
  <c r="J1809" i="13"/>
  <c r="J838" i="13"/>
  <c r="J3895" i="13"/>
  <c r="J3330" i="13"/>
  <c r="J9249" i="13"/>
  <c r="J11348" i="13"/>
  <c r="J12161" i="13"/>
  <c r="J4301" i="13"/>
  <c r="J1913" i="13"/>
  <c r="J1042" i="13"/>
  <c r="J1043" i="13"/>
  <c r="W23" i="13"/>
  <c r="J4813" i="13"/>
  <c r="J5829" i="13"/>
  <c r="J1136" i="13"/>
  <c r="J3185" i="13"/>
  <c r="J5432" i="13"/>
  <c r="J2922" i="13"/>
  <c r="J10274" i="13"/>
  <c r="J1811" i="13"/>
  <c r="J3533" i="13"/>
  <c r="J8745" i="13"/>
  <c r="J15" i="13"/>
  <c r="J8896" i="13"/>
  <c r="J4148" i="13"/>
  <c r="J1198" i="13"/>
  <c r="J6088" i="13"/>
  <c r="J633" i="13"/>
  <c r="J3900" i="13"/>
  <c r="J1708" i="13"/>
  <c r="J10938" i="13"/>
  <c r="J5579" i="13"/>
  <c r="J6758" i="13"/>
  <c r="J1241" i="13"/>
  <c r="J5881" i="13"/>
  <c r="J3282" i="13"/>
  <c r="J10427" i="13"/>
  <c r="J2462" i="13"/>
  <c r="J1401" i="13"/>
  <c r="J7009" i="13"/>
  <c r="J5989" i="13"/>
  <c r="J3695" i="13"/>
  <c r="J1760" i="13"/>
  <c r="J3137" i="13"/>
  <c r="J1240" i="13"/>
  <c r="J1288" i="13"/>
  <c r="J2625" i="13"/>
  <c r="J6248" i="13"/>
  <c r="J278" i="13"/>
  <c r="J6296" i="13"/>
  <c r="J632" i="13"/>
  <c r="J4656" i="13"/>
  <c r="J1599" i="13"/>
  <c r="J8890" i="13"/>
  <c r="J7661" i="13"/>
  <c r="J12672" i="13"/>
  <c r="M303" i="3"/>
  <c r="M1326" i="3"/>
  <c r="J2570" i="13"/>
  <c r="J1592" i="13"/>
  <c r="J327" i="13"/>
  <c r="J7257" i="13"/>
  <c r="J1850" i="13"/>
  <c r="J2511" i="13"/>
  <c r="J3842" i="13"/>
  <c r="J7470" i="13"/>
  <c r="J12156" i="13"/>
  <c r="M185" i="3"/>
  <c r="J2309" i="13"/>
  <c r="J6697" i="13"/>
  <c r="J8287" i="13"/>
  <c r="J5774" i="13"/>
  <c r="V65" i="13"/>
  <c r="J113" i="13"/>
  <c r="J7413" i="13"/>
  <c r="J8645" i="13"/>
  <c r="J11959" i="13"/>
  <c r="J1391" i="13"/>
  <c r="J4764" i="13"/>
  <c r="J8631" i="13"/>
  <c r="J10632" i="13"/>
  <c r="J3236" i="13"/>
  <c r="J1249" i="13"/>
  <c r="J328" i="13"/>
  <c r="J10628" i="13"/>
  <c r="J9254" i="13"/>
  <c r="J4246" i="13"/>
  <c r="J9045" i="13"/>
  <c r="J9497" i="13"/>
  <c r="J11082" i="13"/>
  <c r="J2769" i="13"/>
  <c r="J6947" i="13"/>
  <c r="J1806" i="13"/>
  <c r="J10163" i="13"/>
  <c r="J2515" i="13"/>
  <c r="J6806" i="13"/>
  <c r="J3797" i="13"/>
  <c r="M45" i="3"/>
  <c r="J12160" i="13"/>
  <c r="J11693" i="13"/>
  <c r="J7267" i="13"/>
  <c r="J1199" i="13"/>
  <c r="J1654" i="13"/>
  <c r="J2206" i="13"/>
  <c r="J10927" i="13"/>
  <c r="J8539" i="13"/>
  <c r="J8940" i="13"/>
  <c r="J6654" i="13"/>
  <c r="J8121" i="13"/>
  <c r="J5521" i="13"/>
  <c r="J735" i="13"/>
  <c r="J8842" i="13"/>
  <c r="J9553" i="13"/>
  <c r="V37" i="13"/>
  <c r="J3790" i="13"/>
  <c r="J7363" i="13"/>
  <c r="J8694" i="13"/>
  <c r="BE190" i="13"/>
  <c r="BL190" i="13"/>
  <c r="BR190" i="13"/>
  <c r="AS190" i="13"/>
  <c r="BB190" i="13"/>
  <c r="AQ190" i="13"/>
  <c r="AO190" i="13"/>
  <c r="BD190" i="13"/>
  <c r="BO190" i="13"/>
  <c r="AV190" i="13"/>
  <c r="BI190" i="13"/>
  <c r="AW190" i="13"/>
  <c r="AX190" i="13"/>
  <c r="BK190" i="13"/>
  <c r="BN190" i="13"/>
  <c r="AT190" i="13"/>
  <c r="BG190" i="13"/>
  <c r="AN190" i="13"/>
  <c r="BH190" i="13"/>
  <c r="AR190" i="13"/>
  <c r="AZ190" i="13"/>
  <c r="U190" i="13"/>
  <c r="BF190" i="13"/>
  <c r="BM190" i="13"/>
  <c r="AY190" i="13"/>
  <c r="BP190" i="13"/>
  <c r="BQ190" i="13"/>
  <c r="BJ190" i="13"/>
  <c r="BA190" i="13"/>
  <c r="BC190" i="13"/>
  <c r="BS190" i="13"/>
  <c r="AP190" i="13"/>
  <c r="AU190" i="13"/>
  <c r="J789" i="13"/>
  <c r="J12153" i="13"/>
  <c r="J3746" i="13"/>
  <c r="J8378" i="13"/>
  <c r="J11445" i="13"/>
  <c r="J6907" i="13"/>
  <c r="J4105" i="13"/>
  <c r="V23" i="13"/>
  <c r="J12620" i="13"/>
  <c r="J943" i="13"/>
  <c r="J8130" i="13"/>
  <c r="J9459" i="13"/>
  <c r="J5177" i="13"/>
  <c r="J4914" i="13"/>
  <c r="J3123" i="13"/>
  <c r="J4565" i="13"/>
  <c r="J4150" i="13"/>
  <c r="J11703" i="13"/>
  <c r="M669" i="3"/>
  <c r="J930" i="13"/>
  <c r="J10984" i="13"/>
  <c r="J7316" i="13"/>
  <c r="J63" i="13"/>
  <c r="J2571" i="13"/>
  <c r="J1097" i="13"/>
  <c r="J634" i="13"/>
  <c r="J2932" i="13"/>
  <c r="J10324" i="13"/>
  <c r="J4715" i="13"/>
  <c r="J5782" i="13"/>
  <c r="J10889" i="13"/>
  <c r="J9610" i="13"/>
  <c r="J11335" i="13"/>
  <c r="J7572" i="13"/>
  <c r="J11040" i="13"/>
  <c r="J8177" i="13"/>
  <c r="J682" i="13"/>
  <c r="J9295" i="13"/>
  <c r="J2412" i="13"/>
  <c r="J6952" i="13"/>
  <c r="J10569" i="13"/>
  <c r="J12416" i="13"/>
  <c r="J585" i="13"/>
  <c r="J8590" i="13"/>
  <c r="M620" i="3"/>
  <c r="J1142" i="13"/>
  <c r="J2566" i="13"/>
  <c r="J3337" i="13"/>
  <c r="J1747" i="13"/>
  <c r="W41" i="13"/>
  <c r="J7967" i="13"/>
  <c r="J8018" i="13"/>
  <c r="J3031" i="13"/>
  <c r="J3077" i="13"/>
  <c r="J10881" i="13"/>
  <c r="J5115" i="13"/>
  <c r="J1448" i="13"/>
  <c r="J889" i="13"/>
  <c r="J6949" i="13"/>
  <c r="J10571" i="13"/>
  <c r="J10114" i="13"/>
  <c r="J6849" i="13"/>
  <c r="J3737" i="13"/>
  <c r="J10784" i="13"/>
  <c r="J6182" i="13"/>
  <c r="J4908" i="13"/>
  <c r="J1490" i="13"/>
  <c r="J2104" i="13"/>
  <c r="J2869" i="13"/>
  <c r="J9957" i="13"/>
  <c r="J8936" i="13"/>
  <c r="J419" i="13"/>
  <c r="J5723" i="13"/>
  <c r="J5315" i="13"/>
  <c r="J9660" i="13"/>
  <c r="J8275" i="13"/>
  <c r="J2977" i="13"/>
  <c r="J9868" i="13"/>
  <c r="J7010" i="13"/>
  <c r="J9510" i="13"/>
  <c r="J6600" i="13"/>
  <c r="J1909" i="13"/>
  <c r="J1748" i="13"/>
  <c r="J10216" i="13"/>
  <c r="J11398" i="13"/>
  <c r="J7462" i="13"/>
  <c r="J2618" i="13"/>
  <c r="J1859" i="13"/>
  <c r="J2164" i="13"/>
  <c r="J9662" i="13"/>
  <c r="J7055" i="13"/>
  <c r="J10223" i="13"/>
  <c r="J1854" i="13"/>
  <c r="J5933" i="13"/>
  <c r="J4358" i="13"/>
  <c r="J4197" i="13"/>
  <c r="J10622" i="13"/>
  <c r="J11092" i="13"/>
  <c r="J11752" i="13"/>
  <c r="J2674" i="13"/>
  <c r="V166" i="13"/>
  <c r="J8693" i="13"/>
  <c r="J993" i="13"/>
  <c r="J172" i="13"/>
  <c r="J6080" i="13"/>
  <c r="J532" i="13"/>
  <c r="J1093" i="13"/>
  <c r="J224" i="13"/>
  <c r="J11282" i="13"/>
  <c r="J9509" i="13"/>
  <c r="J5887" i="13"/>
  <c r="J5578" i="13"/>
  <c r="J5117" i="13"/>
  <c r="J10987" i="13"/>
  <c r="J8535" i="13"/>
  <c r="J12558" i="13"/>
  <c r="V132" i="13"/>
  <c r="J7313" i="13"/>
  <c r="J5328" i="13"/>
  <c r="J1290" i="13"/>
  <c r="M573" i="3"/>
  <c r="J8025" i="13"/>
  <c r="J8427" i="13"/>
  <c r="W50" i="13"/>
  <c r="M464" i="3"/>
  <c r="J2822" i="13"/>
  <c r="M1217" i="3"/>
  <c r="J11442" i="13"/>
  <c r="J4969" i="13"/>
  <c r="J9969" i="13"/>
  <c r="J5574" i="13"/>
  <c r="J1035" i="13"/>
  <c r="J1237" i="13"/>
  <c r="J6796" i="13"/>
  <c r="J5840" i="13"/>
  <c r="J10986" i="13"/>
  <c r="J2721" i="13"/>
  <c r="M104" i="3"/>
  <c r="BE97" i="13"/>
  <c r="BM97" i="13"/>
  <c r="BN97" i="13"/>
  <c r="AN97" i="13"/>
  <c r="AZ97" i="13"/>
  <c r="AV97" i="13"/>
  <c r="AY97" i="13"/>
  <c r="BB97" i="13"/>
  <c r="AR97" i="13"/>
  <c r="AS97" i="13"/>
  <c r="BJ97" i="13"/>
  <c r="U97" i="13"/>
  <c r="AX97" i="13"/>
  <c r="BA97" i="13"/>
  <c r="BO97" i="13"/>
  <c r="AO97" i="13"/>
  <c r="BK97" i="13"/>
  <c r="AW97" i="13"/>
  <c r="AP97" i="13"/>
  <c r="AU97" i="13"/>
  <c r="BC97" i="13"/>
  <c r="BI97" i="13"/>
  <c r="AQ97" i="13"/>
  <c r="AT97" i="13"/>
  <c r="BQ97" i="13"/>
  <c r="BS97" i="13"/>
  <c r="BF97" i="13"/>
  <c r="BG97" i="13"/>
  <c r="BP97" i="13"/>
  <c r="BL97" i="13"/>
  <c r="BR97" i="13"/>
  <c r="BD97" i="13"/>
  <c r="BH97" i="13"/>
  <c r="J6903" i="13"/>
  <c r="J7875" i="13"/>
  <c r="J7309" i="13"/>
  <c r="J12570" i="13"/>
  <c r="J628" i="13"/>
  <c r="J10733" i="13"/>
  <c r="J8594" i="13"/>
  <c r="J2055" i="13"/>
  <c r="J76" i="13"/>
  <c r="V164" i="13"/>
  <c r="J217" i="13"/>
  <c r="J4856" i="13"/>
  <c r="J11547" i="13"/>
  <c r="J10219" i="13"/>
  <c r="M82" i="3"/>
  <c r="J3993" i="13"/>
  <c r="J4505" i="13"/>
  <c r="J5473" i="13"/>
  <c r="J733" i="13"/>
  <c r="J6139" i="13"/>
  <c r="J2219" i="13"/>
  <c r="J6847" i="13"/>
  <c r="J6399" i="13"/>
  <c r="J1803" i="13"/>
  <c r="J11744" i="13"/>
  <c r="J4653" i="13"/>
  <c r="J5065" i="13"/>
  <c r="J11499" i="13"/>
  <c r="J3428" i="13"/>
  <c r="J5426" i="13"/>
  <c r="J10165" i="13"/>
  <c r="J777" i="13"/>
  <c r="M924" i="3"/>
  <c r="J4204" i="13"/>
  <c r="J12669" i="13"/>
  <c r="J9906" i="13"/>
  <c r="M958" i="3"/>
  <c r="J8950" i="13"/>
  <c r="J6694" i="13"/>
  <c r="J5064" i="13"/>
  <c r="J1402" i="13"/>
  <c r="J12205" i="13"/>
  <c r="J7472" i="13"/>
  <c r="J326" i="13"/>
  <c r="J4350" i="13"/>
  <c r="J11856" i="13"/>
  <c r="J9143" i="13"/>
  <c r="J2008" i="13"/>
  <c r="J4867" i="13"/>
  <c r="M155" i="3"/>
  <c r="J5781" i="13"/>
  <c r="M332" i="3"/>
  <c r="J11845" i="13"/>
  <c r="W36" i="13"/>
  <c r="J8593" i="13"/>
  <c r="J434" i="13"/>
  <c r="J8845" i="13"/>
  <c r="J6291" i="13"/>
  <c r="J878" i="13"/>
  <c r="J2520" i="13"/>
  <c r="J4448" i="13"/>
  <c r="J5475" i="13"/>
  <c r="BP208" i="13"/>
  <c r="AY208" i="13"/>
  <c r="BF208" i="13"/>
  <c r="BJ208" i="13"/>
  <c r="BQ208" i="13"/>
  <c r="BH208" i="13"/>
  <c r="AZ208" i="13"/>
  <c r="BN208" i="13"/>
  <c r="AW208" i="13"/>
  <c r="AN208" i="13"/>
  <c r="AS208" i="13"/>
  <c r="BL208" i="13"/>
  <c r="BE208" i="13"/>
  <c r="AP208" i="13"/>
  <c r="AV208" i="13"/>
  <c r="BA208" i="13"/>
  <c r="U208" i="13"/>
  <c r="AT208" i="13"/>
  <c r="BS208" i="13"/>
  <c r="AR208" i="13"/>
  <c r="AX208" i="13"/>
  <c r="BI208" i="13"/>
  <c r="BO208" i="13"/>
  <c r="AO208" i="13"/>
  <c r="BD208" i="13"/>
  <c r="BC208" i="13"/>
  <c r="BM208" i="13"/>
  <c r="BR208" i="13"/>
  <c r="BB208" i="13"/>
  <c r="AQ208" i="13"/>
  <c r="AU208" i="13"/>
  <c r="BG208" i="13"/>
  <c r="BK208" i="13"/>
  <c r="J5169" i="13"/>
  <c r="J273" i="13"/>
  <c r="J2160" i="13"/>
  <c r="J7828" i="13"/>
  <c r="J4960" i="13"/>
  <c r="J787" i="13"/>
  <c r="J9918" i="13"/>
  <c r="J6896" i="13"/>
  <c r="J8438" i="13"/>
  <c r="J1952" i="13"/>
  <c r="J1352" i="13"/>
  <c r="M342" i="3"/>
  <c r="J2474" i="13"/>
  <c r="J6858" i="13"/>
  <c r="J11129" i="13"/>
  <c r="J1089" i="13"/>
  <c r="J1296" i="13"/>
  <c r="J5624" i="13"/>
  <c r="J11245" i="13"/>
  <c r="J2208" i="13"/>
  <c r="J12261" i="13"/>
  <c r="M1161" i="3"/>
  <c r="M673" i="3"/>
  <c r="J4866" i="13"/>
  <c r="M444" i="3"/>
  <c r="J1656" i="13"/>
  <c r="J3481" i="13"/>
  <c r="J2613" i="13"/>
  <c r="J10116" i="13"/>
  <c r="J6042" i="13"/>
  <c r="J9858" i="13"/>
  <c r="J6037" i="13"/>
  <c r="J4864" i="13"/>
  <c r="J2015" i="13"/>
  <c r="J4052" i="13"/>
  <c r="J2109" i="13"/>
  <c r="J3637" i="13"/>
  <c r="J2724" i="13"/>
  <c r="J5123" i="13"/>
  <c r="J10725" i="13"/>
  <c r="J11952" i="13"/>
  <c r="J8785" i="13"/>
  <c r="J7931" i="13"/>
  <c r="J6441" i="13"/>
  <c r="M236" i="3"/>
  <c r="BB148" i="13"/>
  <c r="BO148" i="13"/>
  <c r="AS148" i="13"/>
  <c r="AX148" i="13"/>
  <c r="BC148" i="13"/>
  <c r="AQ148" i="13"/>
  <c r="AZ148" i="13"/>
  <c r="BJ148" i="13"/>
  <c r="AW148" i="13"/>
  <c r="AR148" i="13"/>
  <c r="BM148" i="13"/>
  <c r="BH148" i="13"/>
  <c r="AY148" i="13"/>
  <c r="BI148" i="13"/>
  <c r="BP148" i="13"/>
  <c r="AO148" i="13"/>
  <c r="AT148" i="13"/>
  <c r="BA148" i="13"/>
  <c r="BE148" i="13"/>
  <c r="BK148" i="13"/>
  <c r="BS148" i="13"/>
  <c r="BG148" i="13"/>
  <c r="BF148" i="13"/>
  <c r="BL148" i="13"/>
  <c r="BD148" i="13"/>
  <c r="BR148" i="13"/>
  <c r="AP148" i="13"/>
  <c r="AV148" i="13"/>
  <c r="AN148" i="13"/>
  <c r="AU148" i="13"/>
  <c r="BQ148" i="13"/>
  <c r="BN148" i="13"/>
  <c r="U148" i="13"/>
  <c r="J1389" i="13"/>
  <c r="J12210" i="13"/>
  <c r="J18" i="13"/>
  <c r="J10724" i="13"/>
  <c r="M95" i="3"/>
  <c r="J477" i="13"/>
  <c r="V36" i="13"/>
  <c r="M891" i="3"/>
  <c r="J10787" i="13"/>
  <c r="J8894" i="13"/>
  <c r="M1120" i="3"/>
  <c r="M1310" i="3"/>
  <c r="J1195" i="13"/>
  <c r="J2266" i="13"/>
  <c r="J6746" i="13"/>
  <c r="J6397" i="13"/>
  <c r="J4457" i="13"/>
  <c r="J11338" i="13"/>
  <c r="J3022" i="13"/>
  <c r="J9052" i="13"/>
  <c r="J12316" i="13"/>
  <c r="J6998" i="13"/>
  <c r="J10989" i="13"/>
  <c r="J6693" i="13"/>
  <c r="J8738" i="13"/>
  <c r="J5993" i="13"/>
  <c r="J10780" i="13"/>
  <c r="J1910" i="13"/>
  <c r="J4760" i="13"/>
  <c r="J2920" i="13"/>
  <c r="J6488" i="13"/>
  <c r="J128" i="13"/>
  <c r="J4099" i="13"/>
  <c r="M230" i="3"/>
  <c r="J931" i="13"/>
  <c r="J2218" i="13"/>
  <c r="BH15" i="13"/>
  <c r="BQ15" i="13"/>
  <c r="BN15" i="13"/>
  <c r="AW15" i="13"/>
  <c r="BJ15" i="13"/>
  <c r="AQ15" i="13"/>
  <c r="AN15" i="13"/>
  <c r="BG15" i="13"/>
  <c r="AV15" i="13"/>
  <c r="BC15" i="13"/>
  <c r="AU15" i="13"/>
  <c r="BD15" i="13"/>
  <c r="AY15" i="13"/>
  <c r="AT15" i="13"/>
  <c r="BA15" i="13"/>
  <c r="BI15" i="13"/>
  <c r="BE15" i="13"/>
  <c r="AR15" i="13"/>
  <c r="AP15" i="13"/>
  <c r="BL15" i="13"/>
  <c r="AZ15" i="13"/>
  <c r="BM15" i="13"/>
  <c r="BB15" i="13"/>
  <c r="BS15" i="13"/>
  <c r="U15" i="13"/>
  <c r="BF15" i="13"/>
  <c r="BO15" i="13"/>
  <c r="BR15" i="13"/>
  <c r="BP15" i="13"/>
  <c r="BK15" i="13"/>
  <c r="AS15" i="13"/>
  <c r="AX15" i="13"/>
  <c r="AO15" i="13"/>
  <c r="J72" i="13"/>
  <c r="J1033" i="13"/>
  <c r="J10673" i="13"/>
  <c r="J8534" i="13"/>
  <c r="J11292" i="13"/>
  <c r="J5319" i="13"/>
  <c r="J1554" i="13"/>
  <c r="J2919" i="13"/>
  <c r="J266" i="13"/>
  <c r="J9140" i="13"/>
  <c r="J8846" i="13"/>
  <c r="J1145" i="13"/>
  <c r="J8283" i="13"/>
  <c r="J4717" i="13"/>
  <c r="J1553" i="13"/>
  <c r="J1706" i="13"/>
  <c r="J1343" i="13"/>
  <c r="J6644" i="13"/>
  <c r="J10121" i="13"/>
  <c r="J10022" i="13"/>
  <c r="J1036" i="13"/>
  <c r="J2158" i="13"/>
  <c r="J2460" i="13"/>
  <c r="J7151" i="13"/>
  <c r="M499" i="3"/>
  <c r="J10934" i="13"/>
  <c r="J3135" i="13"/>
  <c r="J9961" i="13"/>
  <c r="J8389" i="13"/>
  <c r="J322" i="13"/>
  <c r="M1320" i="3"/>
  <c r="J9145" i="13"/>
  <c r="J5684" i="13"/>
  <c r="J8436" i="13"/>
  <c r="J2053" i="13"/>
  <c r="J5528" i="13"/>
  <c r="M1272" i="3"/>
  <c r="J2671" i="13"/>
  <c r="J1701" i="13"/>
  <c r="J4557" i="13"/>
  <c r="M886" i="3"/>
  <c r="J11500" i="13"/>
  <c r="J2362" i="13"/>
  <c r="J8690" i="13"/>
  <c r="M1362" i="3"/>
  <c r="J3126" i="13"/>
  <c r="J8479" i="13"/>
  <c r="J10833" i="13"/>
  <c r="J66" i="13"/>
  <c r="AT35" i="13"/>
  <c r="BS35" i="13"/>
  <c r="AX35" i="13"/>
  <c r="AS35" i="13"/>
  <c r="BB35" i="13"/>
  <c r="AY35" i="13"/>
  <c r="BE35" i="13"/>
  <c r="AR35" i="13"/>
  <c r="AO35" i="13"/>
  <c r="BI35" i="13"/>
  <c r="AU35" i="13"/>
  <c r="BD35" i="13"/>
  <c r="AQ35" i="13"/>
  <c r="BF35" i="13"/>
  <c r="BR35" i="13"/>
  <c r="BG35" i="13"/>
  <c r="AV35" i="13"/>
  <c r="BH35" i="13"/>
  <c r="AW35" i="13"/>
  <c r="AP35" i="13"/>
  <c r="BO35" i="13"/>
  <c r="BP35" i="13"/>
  <c r="BQ35" i="13"/>
  <c r="BC35" i="13"/>
  <c r="BN35" i="13"/>
  <c r="AN35" i="13"/>
  <c r="BK35" i="13"/>
  <c r="AZ35" i="13"/>
  <c r="U35" i="13"/>
  <c r="BJ35" i="13"/>
  <c r="BM35" i="13"/>
  <c r="BL35" i="13"/>
  <c r="BA35" i="13"/>
  <c r="J5927" i="13"/>
  <c r="J10117" i="13"/>
  <c r="J8382" i="13"/>
  <c r="J11691" i="13"/>
  <c r="J6186" i="13"/>
  <c r="J980" i="13"/>
  <c r="J125" i="13"/>
  <c r="J2664" i="13"/>
  <c r="M1126" i="3"/>
  <c r="J11846" i="13"/>
  <c r="J3485" i="13"/>
  <c r="J4758" i="13"/>
  <c r="M1184" i="3"/>
  <c r="J6752" i="13"/>
  <c r="J3645" i="13"/>
  <c r="J3544" i="13"/>
  <c r="J10313" i="13"/>
  <c r="BI126" i="13"/>
  <c r="AZ126" i="13"/>
  <c r="BL126" i="13"/>
  <c r="AT126" i="13"/>
  <c r="AO126" i="13"/>
  <c r="BM126" i="13"/>
  <c r="U126" i="13"/>
  <c r="AU126" i="13"/>
  <c r="BE126" i="13"/>
  <c r="AQ126" i="13"/>
  <c r="BP126" i="13"/>
  <c r="BJ126" i="13"/>
  <c r="AS126" i="13"/>
  <c r="AX126" i="13"/>
  <c r="BQ126" i="13"/>
  <c r="BO126" i="13"/>
  <c r="AY126" i="13"/>
  <c r="BK126" i="13"/>
  <c r="BF126" i="13"/>
  <c r="AN126" i="13"/>
  <c r="AW126" i="13"/>
  <c r="BN126" i="13"/>
  <c r="BA126" i="13"/>
  <c r="BD126" i="13"/>
  <c r="BG126" i="13"/>
  <c r="BR126" i="13"/>
  <c r="BH126" i="13"/>
  <c r="AV126" i="13"/>
  <c r="BB126" i="13"/>
  <c r="AP126" i="13"/>
  <c r="BS126" i="13"/>
  <c r="AR126" i="13"/>
  <c r="BC126" i="13"/>
  <c r="J2422" i="13"/>
  <c r="J7202" i="13"/>
  <c r="J533" i="13"/>
  <c r="J7574" i="13"/>
  <c r="J12009" i="13"/>
  <c r="J9499" i="13"/>
  <c r="J12565" i="13"/>
  <c r="J7367" i="13"/>
  <c r="J318" i="13"/>
  <c r="J1542" i="13"/>
  <c r="V162" i="13"/>
  <c r="J7822" i="13"/>
  <c r="J7312" i="13"/>
  <c r="J8075" i="13"/>
  <c r="J941" i="13"/>
  <c r="J165" i="13"/>
  <c r="J9399" i="13"/>
  <c r="J1544" i="13"/>
  <c r="J12609" i="13"/>
  <c r="J7158" i="13"/>
  <c r="J5988" i="13"/>
  <c r="J6860" i="13"/>
  <c r="J8284" i="13"/>
  <c r="J5468" i="13"/>
  <c r="J7304" i="13"/>
  <c r="J12464" i="13"/>
  <c r="J5672" i="13"/>
  <c r="M194" i="3"/>
  <c r="J2780" i="13"/>
  <c r="J4359" i="13"/>
  <c r="J7719" i="13"/>
  <c r="J2723" i="13"/>
  <c r="W12" i="13"/>
  <c r="V63" i="13"/>
  <c r="J8587" i="13"/>
  <c r="V181" i="13"/>
  <c r="J7005" i="13"/>
  <c r="J2622" i="13"/>
  <c r="J2214" i="13"/>
  <c r="J12468" i="13"/>
  <c r="J574" i="13"/>
  <c r="BD96" i="13"/>
  <c r="BB96" i="13"/>
  <c r="BS96" i="13"/>
  <c r="AN96" i="13"/>
  <c r="AW96" i="13"/>
  <c r="BP96" i="13"/>
  <c r="BR96" i="13"/>
  <c r="BA96" i="13"/>
  <c r="BL96" i="13"/>
  <c r="BG96" i="13"/>
  <c r="AS96" i="13"/>
  <c r="BO96" i="13"/>
  <c r="BN96" i="13"/>
  <c r="AY96" i="13"/>
  <c r="BQ96" i="13"/>
  <c r="AZ96" i="13"/>
  <c r="AU96" i="13"/>
  <c r="BF96" i="13"/>
  <c r="AX96" i="13"/>
  <c r="U96" i="13"/>
  <c r="BC96" i="13"/>
  <c r="AP96" i="13"/>
  <c r="AQ96" i="13"/>
  <c r="BH96" i="13"/>
  <c r="BI96" i="13"/>
  <c r="BM96" i="13"/>
  <c r="BK96" i="13"/>
  <c r="AT96" i="13"/>
  <c r="AR96" i="13"/>
  <c r="BE96" i="13"/>
  <c r="AO96" i="13"/>
  <c r="AV96" i="13"/>
  <c r="BJ96" i="13"/>
  <c r="J5483" i="13"/>
  <c r="J3792" i="13"/>
  <c r="J9766" i="13"/>
  <c r="J6548" i="13"/>
  <c r="J74" i="13"/>
  <c r="J1502" i="13"/>
  <c r="J4310" i="13"/>
  <c r="J1396" i="13"/>
  <c r="J9815" i="13"/>
  <c r="J6396" i="13"/>
  <c r="J6646" i="13"/>
  <c r="J2668" i="13"/>
  <c r="J5009" i="13"/>
  <c r="J4865" i="13"/>
  <c r="J12203" i="13"/>
  <c r="W231" i="13"/>
  <c r="J9095" i="13"/>
  <c r="J6184" i="13"/>
  <c r="J1698" i="13"/>
  <c r="J219" i="13"/>
  <c r="W162" i="13"/>
  <c r="M1265" i="3"/>
  <c r="J3387" i="13"/>
  <c r="J2107" i="13"/>
  <c r="M32" i="3"/>
  <c r="J5322" i="13"/>
  <c r="J3229" i="13"/>
  <c r="J5125" i="13"/>
  <c r="J2823" i="13"/>
  <c r="J8834" i="13"/>
  <c r="J10009" i="13"/>
  <c r="J4809" i="13"/>
  <c r="J1500" i="13"/>
  <c r="J12051" i="13"/>
  <c r="J6348" i="13"/>
  <c r="J679" i="13"/>
  <c r="M1051" i="3"/>
  <c r="J3847" i="13"/>
  <c r="J8076" i="13"/>
  <c r="J173" i="13"/>
  <c r="J11386" i="13"/>
  <c r="J6033" i="13"/>
  <c r="J3595" i="13"/>
  <c r="J8990" i="13"/>
  <c r="J8747" i="13"/>
  <c r="J3793" i="13"/>
  <c r="J10835" i="13"/>
  <c r="J5929" i="13"/>
  <c r="J586" i="13"/>
  <c r="J4654" i="13"/>
  <c r="M1107" i="3"/>
  <c r="J4093" i="13"/>
  <c r="J12410" i="13"/>
  <c r="J8236" i="13"/>
  <c r="J10428" i="13"/>
  <c r="M474" i="3"/>
  <c r="W16" i="13"/>
  <c r="J7406" i="13"/>
  <c r="J11705" i="13"/>
  <c r="J12006" i="13"/>
  <c r="J1446" i="13"/>
  <c r="J3744" i="13"/>
  <c r="J1443" i="13"/>
  <c r="J7260" i="13"/>
  <c r="J5885" i="13"/>
  <c r="J11960" i="13"/>
  <c r="J5168" i="13"/>
  <c r="J277" i="13"/>
  <c r="J126" i="13"/>
  <c r="J2204" i="13"/>
  <c r="J3902" i="13"/>
  <c r="J8844" i="13"/>
  <c r="J4562" i="13"/>
  <c r="J2765" i="13"/>
  <c r="J1403" i="13"/>
  <c r="J1344" i="13"/>
  <c r="J5932" i="13"/>
  <c r="J11793" i="13"/>
  <c r="J2971" i="13"/>
  <c r="J2363" i="13"/>
  <c r="J8384" i="13"/>
  <c r="BR47" i="13"/>
  <c r="BK47" i="13"/>
  <c r="BP47" i="13"/>
  <c r="BD47" i="13"/>
  <c r="BG47" i="13"/>
  <c r="AX47" i="13"/>
  <c r="AV47" i="13"/>
  <c r="U47" i="13"/>
  <c r="BN47" i="13"/>
  <c r="AS47" i="13"/>
  <c r="BB47" i="13"/>
  <c r="BE47" i="13"/>
  <c r="AY47" i="13"/>
  <c r="BH47" i="13"/>
  <c r="BC47" i="13"/>
  <c r="BA47" i="13"/>
  <c r="BL47" i="13"/>
  <c r="BI47" i="13"/>
  <c r="BJ47" i="13"/>
  <c r="BO47" i="13"/>
  <c r="AZ47" i="13"/>
  <c r="AN47" i="13"/>
  <c r="AO47" i="13"/>
  <c r="AP47" i="13"/>
  <c r="BQ47" i="13"/>
  <c r="AQ47" i="13"/>
  <c r="AR47" i="13"/>
  <c r="AW47" i="13"/>
  <c r="AU47" i="13"/>
  <c r="AT47" i="13"/>
  <c r="BS47" i="13"/>
  <c r="BF47" i="13"/>
  <c r="BM47" i="13"/>
  <c r="AP134" i="13"/>
  <c r="AT134" i="13"/>
  <c r="BJ134" i="13"/>
  <c r="AS134" i="13"/>
  <c r="AO134" i="13"/>
  <c r="BM134" i="13"/>
  <c r="BN134" i="13"/>
  <c r="AN134" i="13"/>
  <c r="BS134" i="13"/>
  <c r="AZ134" i="13"/>
  <c r="AW134" i="13"/>
  <c r="AU134" i="13"/>
  <c r="BR134" i="13"/>
  <c r="BH134" i="13"/>
  <c r="BP134" i="13"/>
  <c r="BB134" i="13"/>
  <c r="BK134" i="13"/>
  <c r="BO134" i="13"/>
  <c r="BL134" i="13"/>
  <c r="BG134" i="13"/>
  <c r="BD134" i="13"/>
  <c r="AR134" i="13"/>
  <c r="AY134" i="13"/>
  <c r="AQ134" i="13"/>
  <c r="BE134" i="13"/>
  <c r="BQ134" i="13"/>
  <c r="BI134" i="13"/>
  <c r="BC134" i="13"/>
  <c r="AV134" i="13"/>
  <c r="BA134" i="13"/>
  <c r="BF134" i="13"/>
  <c r="AX134" i="13"/>
  <c r="U134" i="13"/>
  <c r="J6131" i="13"/>
  <c r="J1648" i="13"/>
  <c r="J7981" i="13"/>
  <c r="J827" i="13"/>
  <c r="J1286" i="13"/>
  <c r="AW38" i="13"/>
  <c r="BS38" i="13"/>
  <c r="BR38" i="13"/>
  <c r="BC38" i="13"/>
  <c r="AQ38" i="13"/>
  <c r="BQ38" i="13"/>
  <c r="BB38" i="13"/>
  <c r="AS38" i="13"/>
  <c r="AN38" i="13"/>
  <c r="BP38" i="13"/>
  <c r="BO38" i="13"/>
  <c r="BK38" i="13"/>
  <c r="BF38" i="13"/>
  <c r="AY38" i="13"/>
  <c r="AZ38" i="13"/>
  <c r="AU38" i="13"/>
  <c r="BH38" i="13"/>
  <c r="AO38" i="13"/>
  <c r="BG38" i="13"/>
  <c r="BM38" i="13"/>
  <c r="BA38" i="13"/>
  <c r="AR38" i="13"/>
  <c r="AV38" i="13"/>
  <c r="BL38" i="13"/>
  <c r="BJ38" i="13"/>
  <c r="BE38" i="13"/>
  <c r="BD38" i="13"/>
  <c r="AX38" i="13"/>
  <c r="U38" i="13"/>
  <c r="AT38" i="13"/>
  <c r="AP38" i="13"/>
  <c r="BN38" i="13"/>
  <c r="BI38" i="13"/>
  <c r="J6395" i="13"/>
  <c r="J6341" i="13"/>
  <c r="J7154" i="13"/>
  <c r="J6855" i="13"/>
  <c r="J1908" i="13"/>
  <c r="J841" i="13"/>
  <c r="J2156" i="13"/>
  <c r="J10364" i="13"/>
  <c r="J12419" i="13"/>
  <c r="J2357" i="13"/>
  <c r="J3275" i="13"/>
  <c r="J9346" i="13"/>
  <c r="J7356" i="13"/>
  <c r="J11756" i="13"/>
  <c r="J8491" i="13"/>
  <c r="J2268" i="13"/>
  <c r="J2880" i="13"/>
  <c r="J4201" i="13"/>
  <c r="J272" i="13"/>
  <c r="J1346" i="13"/>
  <c r="J1757" i="13"/>
  <c r="J1902" i="13"/>
  <c r="J10831" i="13"/>
  <c r="J3643" i="13"/>
  <c r="V62" i="13"/>
  <c r="J10113" i="13"/>
  <c r="J2564" i="13"/>
  <c r="J5527" i="13"/>
  <c r="J10372" i="13"/>
  <c r="J10936" i="13"/>
  <c r="J12310" i="13"/>
  <c r="J1238" i="13"/>
  <c r="J8795" i="13"/>
  <c r="W171" i="13"/>
  <c r="J2418" i="13"/>
  <c r="J12259" i="13"/>
  <c r="J5327" i="13"/>
  <c r="J7265" i="13"/>
  <c r="J6801" i="13"/>
  <c r="J10531" i="13"/>
  <c r="J4507" i="13"/>
  <c r="J7924" i="13"/>
  <c r="J2410" i="13"/>
  <c r="J6502" i="13"/>
  <c r="J1492" i="13"/>
  <c r="J127" i="13"/>
  <c r="J1287" i="13"/>
  <c r="J4563" i="13"/>
  <c r="J629" i="13"/>
  <c r="J689" i="13"/>
  <c r="J6848" i="13"/>
  <c r="J10008" i="13"/>
  <c r="J1600" i="13"/>
  <c r="J7669" i="13"/>
  <c r="J5835" i="13"/>
  <c r="J6846" i="13"/>
  <c r="J1796" i="13"/>
  <c r="J10582" i="13"/>
  <c r="J6289" i="13"/>
  <c r="J6438" i="13"/>
  <c r="J1193" i="13"/>
  <c r="J7777" i="13"/>
  <c r="J8487" i="13"/>
  <c r="J7459" i="13"/>
  <c r="J7064" i="13"/>
  <c r="J9205" i="13"/>
  <c r="J5728" i="13"/>
  <c r="J8226" i="13"/>
  <c r="J3948" i="13"/>
  <c r="J4406" i="13"/>
  <c r="J9651" i="13"/>
  <c r="M527" i="3"/>
  <c r="J3846" i="13"/>
  <c r="J6446" i="13"/>
  <c r="J7573" i="13"/>
  <c r="J4398" i="13"/>
  <c r="J12614" i="13"/>
  <c r="J3697" i="13"/>
  <c r="J6652" i="13"/>
  <c r="J3795" i="13"/>
  <c r="J9397" i="13"/>
  <c r="J9915" i="13"/>
  <c r="J5482" i="13"/>
  <c r="J3696" i="13"/>
  <c r="J729" i="13"/>
  <c r="J7668" i="13"/>
  <c r="J1849" i="13"/>
  <c r="J1602" i="13"/>
  <c r="J7457" i="13"/>
  <c r="J12200" i="13"/>
  <c r="M189" i="3"/>
  <c r="J1445" i="13"/>
  <c r="V220" i="13"/>
  <c r="J7165" i="13"/>
  <c r="M368" i="3"/>
  <c r="J3798" i="13"/>
  <c r="J10220" i="13"/>
  <c r="J2010" i="13"/>
  <c r="J10521" i="13"/>
  <c r="J10062" i="13"/>
  <c r="J69" i="13"/>
  <c r="J3641" i="13"/>
  <c r="J5063" i="13"/>
  <c r="J10684" i="13"/>
  <c r="J12266" i="13"/>
  <c r="J10884" i="13"/>
  <c r="J8430" i="13"/>
  <c r="M518" i="3"/>
  <c r="J7667" i="13"/>
  <c r="J7770" i="13"/>
  <c r="J2064" i="13"/>
  <c r="J222" i="13"/>
  <c r="M594" i="3"/>
  <c r="J8792" i="13"/>
  <c r="J9807" i="13"/>
  <c r="J380" i="13"/>
  <c r="J686" i="13"/>
  <c r="J1903" i="13"/>
  <c r="J11857" i="13"/>
  <c r="J7865" i="13"/>
  <c r="J4558" i="13"/>
  <c r="J9344" i="13"/>
  <c r="J3028" i="13"/>
  <c r="M800" i="3"/>
  <c r="J6701" i="13"/>
  <c r="J2105" i="13"/>
  <c r="J11180" i="13"/>
  <c r="J680" i="13"/>
  <c r="J9501" i="13"/>
  <c r="J10978" i="13"/>
  <c r="J12265" i="13"/>
  <c r="J1798" i="13"/>
  <c r="J7418" i="13"/>
  <c r="J7060" i="13"/>
  <c r="J4667" i="13"/>
  <c r="J1351" i="13"/>
  <c r="V15" i="13"/>
  <c r="J4046" i="13"/>
  <c r="J4703" i="13"/>
  <c r="W222" i="13"/>
  <c r="J3592" i="13"/>
  <c r="J6038" i="13"/>
  <c r="J11853" i="13"/>
  <c r="J4258" i="13"/>
  <c r="J3690" i="13"/>
  <c r="J9909" i="13"/>
  <c r="V204" i="13"/>
  <c r="J1400" i="13"/>
  <c r="J5525" i="13"/>
  <c r="J6859" i="13"/>
  <c r="J11843" i="13"/>
  <c r="J6601" i="13"/>
  <c r="J9507" i="13"/>
  <c r="J6959" i="13"/>
  <c r="M1180" i="3"/>
  <c r="J11551" i="13"/>
  <c r="J5264" i="13"/>
  <c r="J3534" i="13"/>
  <c r="J10727" i="13"/>
  <c r="J3841" i="13"/>
  <c r="J9448" i="13"/>
  <c r="W223" i="13"/>
  <c r="J11240" i="13"/>
  <c r="J1349" i="13"/>
  <c r="J10619" i="13"/>
  <c r="J9153" i="13"/>
  <c r="J11742" i="13"/>
  <c r="J11588" i="13"/>
  <c r="J9148" i="13"/>
  <c r="J7516" i="13"/>
  <c r="J267" i="13"/>
  <c r="J1501" i="13"/>
  <c r="J5165" i="13"/>
  <c r="J8132" i="13"/>
  <c r="J381" i="13"/>
  <c r="J12514" i="13"/>
  <c r="J5329" i="13"/>
  <c r="M1412" i="3"/>
  <c r="J9038" i="13"/>
  <c r="J9601" i="13"/>
  <c r="J8332" i="13"/>
  <c r="J12303" i="13"/>
  <c r="J9099" i="13"/>
  <c r="J11590" i="13"/>
  <c r="J10676" i="13"/>
  <c r="J5071" i="13"/>
  <c r="J6347" i="13"/>
  <c r="J4308" i="13"/>
  <c r="M352" i="3"/>
  <c r="M37" i="3"/>
  <c r="J5729" i="13"/>
  <c r="J10620" i="13"/>
  <c r="J1644" i="13"/>
  <c r="J5940" i="13"/>
  <c r="J218" i="13"/>
  <c r="J10675" i="13"/>
  <c r="J2310" i="13"/>
  <c r="J9345" i="13"/>
  <c r="J3647" i="13"/>
  <c r="J7566" i="13"/>
  <c r="J2468" i="13"/>
  <c r="J6293" i="13"/>
  <c r="J9245" i="13"/>
  <c r="J11135" i="13"/>
  <c r="J5373" i="13"/>
  <c r="J11399" i="13"/>
  <c r="J3538" i="13"/>
  <c r="J10785" i="13"/>
  <c r="J12151" i="13"/>
  <c r="J1750" i="13"/>
  <c r="J9762" i="13"/>
  <c r="J736" i="13"/>
  <c r="J7013" i="13"/>
  <c r="J737" i="13"/>
  <c r="J987" i="13"/>
  <c r="J426" i="13"/>
  <c r="J7268" i="13"/>
  <c r="J9504" i="13"/>
  <c r="J1347" i="13"/>
  <c r="J11334" i="13"/>
  <c r="J5630" i="13"/>
  <c r="AY16" i="13"/>
  <c r="BB16" i="13"/>
  <c r="BI16" i="13"/>
  <c r="U16" i="13"/>
  <c r="BA16" i="13"/>
  <c r="BP16" i="13"/>
  <c r="AV16" i="13"/>
  <c r="AT16" i="13"/>
  <c r="AS16" i="13"/>
  <c r="AX16" i="13"/>
  <c r="BH16" i="13"/>
  <c r="AP16" i="13"/>
  <c r="BR16" i="13"/>
  <c r="BC16" i="13"/>
  <c r="BF16" i="13"/>
  <c r="AR16" i="13"/>
  <c r="AN16" i="13"/>
  <c r="BD16" i="13"/>
  <c r="AW16" i="13"/>
  <c r="AO16" i="13"/>
  <c r="BN16" i="13"/>
  <c r="BJ16" i="13"/>
  <c r="BK16" i="13"/>
  <c r="AQ16" i="13"/>
  <c r="BG16" i="13"/>
  <c r="BS16" i="13"/>
  <c r="AU16" i="13"/>
  <c r="BO16" i="13"/>
  <c r="AZ16" i="13"/>
  <c r="BQ16" i="13"/>
  <c r="BL16" i="13"/>
  <c r="BE16" i="13"/>
  <c r="BM16" i="13"/>
  <c r="J3786" i="13"/>
  <c r="J879" i="13"/>
  <c r="J7112" i="13"/>
  <c r="J4553" i="13"/>
  <c r="J11439" i="13"/>
  <c r="J2103" i="13"/>
  <c r="J12052" i="13"/>
  <c r="J2984" i="13"/>
  <c r="J3132" i="13"/>
  <c r="J2117" i="13"/>
  <c r="J4962" i="13"/>
  <c r="J1755" i="13"/>
  <c r="J677" i="13"/>
  <c r="J12568" i="13"/>
  <c r="J1245" i="13"/>
  <c r="J526" i="13"/>
  <c r="J6957" i="13"/>
  <c r="J1595" i="13"/>
  <c r="J5228" i="13"/>
  <c r="J8581" i="13"/>
  <c r="J1857" i="13"/>
  <c r="J2773" i="13"/>
  <c r="J5219" i="13"/>
  <c r="J5272" i="13"/>
  <c r="J11086" i="13"/>
  <c r="J2617" i="13"/>
  <c r="J4253" i="13"/>
  <c r="J785" i="13"/>
  <c r="J11650" i="13"/>
  <c r="J1239" i="13"/>
  <c r="J6497" i="13"/>
  <c r="J2155" i="13"/>
  <c r="J6603" i="13"/>
  <c r="J8230" i="13"/>
  <c r="J3020" i="13"/>
  <c r="J11899" i="13"/>
  <c r="J5834" i="13"/>
  <c r="J4608" i="13"/>
  <c r="J6809" i="13"/>
  <c r="J4818" i="13"/>
  <c r="BJ25" i="13"/>
  <c r="AV25" i="13"/>
  <c r="BB25" i="13"/>
  <c r="BE25" i="13"/>
  <c r="BQ25" i="13"/>
  <c r="BH25" i="13"/>
  <c r="AZ25" i="13"/>
  <c r="BI25" i="13"/>
  <c r="BS25" i="13"/>
  <c r="AP25" i="13"/>
  <c r="BN25" i="13"/>
  <c r="BD25" i="13"/>
  <c r="AW25" i="13"/>
  <c r="AX25" i="13"/>
  <c r="AO25" i="13"/>
  <c r="AR25" i="13"/>
  <c r="AN25" i="13"/>
  <c r="BM25" i="13"/>
  <c r="BA25" i="13"/>
  <c r="AS25" i="13"/>
  <c r="BC25" i="13"/>
  <c r="AU25" i="13"/>
  <c r="BK25" i="13"/>
  <c r="BR25" i="13"/>
  <c r="BO25" i="13"/>
  <c r="BF25" i="13"/>
  <c r="AT25" i="13"/>
  <c r="U25" i="13"/>
  <c r="BG25" i="13"/>
  <c r="AQ25" i="13"/>
  <c r="BP25" i="13"/>
  <c r="BL25" i="13"/>
  <c r="AY25" i="13"/>
  <c r="J7515" i="13"/>
  <c r="J10976" i="13"/>
  <c r="J10517" i="13"/>
  <c r="J9709" i="13"/>
  <c r="M246" i="3"/>
  <c r="J12715" i="13"/>
  <c r="J12664" i="13"/>
  <c r="J9403" i="13"/>
  <c r="J4095" i="13"/>
  <c r="J10879" i="13"/>
  <c r="J3290" i="13"/>
  <c r="BJ168" i="13"/>
  <c r="AO168" i="13"/>
  <c r="BL168" i="13"/>
  <c r="BG168" i="13"/>
  <c r="AW168" i="13"/>
  <c r="AR168" i="13"/>
  <c r="AS168" i="13"/>
  <c r="BD168" i="13"/>
  <c r="BR168" i="13"/>
  <c r="BE168" i="13"/>
  <c r="BO168" i="13"/>
  <c r="BP168" i="13"/>
  <c r="BQ168" i="13"/>
  <c r="BF168" i="13"/>
  <c r="BM168" i="13"/>
  <c r="AN168" i="13"/>
  <c r="AV168" i="13"/>
  <c r="BK168" i="13"/>
  <c r="BS168" i="13"/>
  <c r="AY168" i="13"/>
  <c r="BC168" i="13"/>
  <c r="U168" i="13"/>
  <c r="BI168" i="13"/>
  <c r="AQ168" i="13"/>
  <c r="BN168" i="13"/>
  <c r="AU168" i="13"/>
  <c r="BA168" i="13"/>
  <c r="AP168" i="13"/>
  <c r="AX168" i="13"/>
  <c r="BB168" i="13"/>
  <c r="BH168" i="13"/>
  <c r="AT168" i="13"/>
  <c r="AZ168" i="13"/>
  <c r="J6336" i="13"/>
  <c r="J7358" i="13"/>
  <c r="J3283" i="13"/>
  <c r="J9405" i="13"/>
  <c r="J7003" i="13"/>
  <c r="J279" i="13"/>
  <c r="W49" i="13"/>
  <c r="J9965" i="13"/>
  <c r="J11289" i="13"/>
  <c r="J6195" i="13"/>
  <c r="J9658" i="13"/>
  <c r="J7969" i="13"/>
  <c r="J10064" i="13"/>
  <c r="J9959" i="13"/>
  <c r="J6552" i="13"/>
  <c r="M1186" i="3"/>
  <c r="J1696" i="13"/>
  <c r="J10832" i="13"/>
  <c r="J2423" i="13"/>
  <c r="W13" i="13"/>
  <c r="J5839" i="13"/>
  <c r="J2154" i="13"/>
  <c r="J523" i="13"/>
  <c r="J171" i="13"/>
  <c r="J1087" i="13"/>
  <c r="J1092" i="13"/>
  <c r="J1954" i="13"/>
  <c r="J7814" i="13"/>
  <c r="J4193" i="13"/>
  <c r="M227" i="3"/>
  <c r="J8741" i="13"/>
  <c r="J5832" i="13"/>
  <c r="J474" i="13"/>
  <c r="J9253" i="13"/>
  <c r="M287" i="3"/>
  <c r="J1292" i="13"/>
  <c r="J4911" i="13"/>
  <c r="J1759" i="13"/>
  <c r="J983" i="13"/>
  <c r="J2563" i="13"/>
  <c r="J9505" i="13"/>
  <c r="J4355" i="13"/>
  <c r="J178" i="13"/>
  <c r="M613" i="3"/>
  <c r="J6641" i="13"/>
  <c r="J2826" i="13"/>
  <c r="M779" i="3"/>
  <c r="M1190" i="3"/>
  <c r="J8999" i="13"/>
  <c r="J3531" i="13"/>
  <c r="J4817" i="13"/>
  <c r="J4452" i="13"/>
  <c r="J11237" i="13"/>
  <c r="J5060" i="13"/>
  <c r="J842" i="13"/>
  <c r="J5883" i="13"/>
  <c r="J7054" i="13"/>
  <c r="J6442" i="13"/>
  <c r="J5532" i="13"/>
  <c r="J5067" i="13"/>
  <c r="J3085" i="13"/>
  <c r="J429" i="13"/>
  <c r="J776" i="13"/>
  <c r="J5173" i="13"/>
  <c r="J4652" i="13"/>
  <c r="J624" i="13"/>
  <c r="J11039" i="13"/>
  <c r="J829" i="13"/>
  <c r="J4154" i="13"/>
  <c r="J11088" i="13"/>
  <c r="M794" i="3"/>
  <c r="J6597" i="13"/>
  <c r="J3328" i="13"/>
  <c r="J9917" i="13"/>
  <c r="W177" i="13"/>
  <c r="J3479" i="13"/>
  <c r="J6898" i="13"/>
  <c r="J7613" i="13"/>
  <c r="J8083" i="13"/>
  <c r="J1339" i="13"/>
  <c r="J11599" i="13"/>
  <c r="J10373" i="13"/>
  <c r="J2929" i="13"/>
  <c r="J8642" i="13"/>
  <c r="J6091" i="13"/>
  <c r="J10735" i="13"/>
  <c r="J2102" i="13"/>
  <c r="J3184" i="13"/>
  <c r="J8533" i="13"/>
  <c r="J740" i="13"/>
  <c r="M1383" i="3"/>
  <c r="M827" i="3"/>
  <c r="M55" i="3"/>
  <c r="J1031" i="13"/>
  <c r="M1269" i="3"/>
  <c r="J9665" i="13"/>
  <c r="J2168" i="13"/>
  <c r="M1104" i="3"/>
  <c r="M243" i="3"/>
  <c r="AY54" i="13"/>
  <c r="BK54" i="13"/>
  <c r="BF54" i="13"/>
  <c r="AS54" i="13"/>
  <c r="BA54" i="13"/>
  <c r="AN54" i="13"/>
  <c r="BD54" i="13"/>
  <c r="AQ54" i="13"/>
  <c r="AU54" i="13"/>
  <c r="BG54" i="13"/>
  <c r="BS54" i="13"/>
  <c r="BO54" i="13"/>
  <c r="BM54" i="13"/>
  <c r="BN54" i="13"/>
  <c r="U54" i="13"/>
  <c r="BQ54" i="13"/>
  <c r="BJ54" i="13"/>
  <c r="AT54" i="13"/>
  <c r="BB54" i="13"/>
  <c r="BI54" i="13"/>
  <c r="BH54" i="13"/>
  <c r="BR54" i="13"/>
  <c r="AZ54" i="13"/>
  <c r="BP54" i="13"/>
  <c r="BC54" i="13"/>
  <c r="AW54" i="13"/>
  <c r="AP54" i="13"/>
  <c r="AO54" i="13"/>
  <c r="AR54" i="13"/>
  <c r="AX54" i="13"/>
  <c r="BE54" i="13"/>
  <c r="BL54" i="13"/>
  <c r="AV54" i="13"/>
  <c r="J7162" i="13"/>
  <c r="J6297" i="13"/>
  <c r="J3952" i="13"/>
  <c r="J482" i="13"/>
  <c r="J6692" i="13"/>
  <c r="J2060" i="13"/>
  <c r="J2061" i="13"/>
  <c r="J11592" i="13"/>
  <c r="J4965" i="13"/>
  <c r="M1064" i="3"/>
  <c r="J12617" i="13"/>
  <c r="J6245" i="13"/>
  <c r="J12572" i="13"/>
  <c r="J5066" i="13"/>
  <c r="J5627" i="13"/>
  <c r="J2153" i="13"/>
  <c r="J9805" i="13"/>
  <c r="W201" i="13"/>
  <c r="J8486" i="13"/>
  <c r="J2676" i="13"/>
  <c r="J11194" i="13"/>
  <c r="J8739" i="13"/>
  <c r="J12619" i="13"/>
  <c r="J6143" i="13"/>
  <c r="J5937" i="13"/>
  <c r="J4755" i="13"/>
  <c r="J1709" i="13"/>
  <c r="J7923" i="13"/>
  <c r="J1962" i="13"/>
  <c r="J12002" i="13"/>
  <c r="J10672" i="13"/>
  <c r="J6286" i="13"/>
  <c r="J2621" i="13"/>
  <c r="J10019" i="13"/>
  <c r="J3636" i="13"/>
  <c r="J881" i="13"/>
  <c r="J12214" i="13"/>
  <c r="J8744" i="13"/>
  <c r="J221" i="13"/>
  <c r="J1084" i="13"/>
  <c r="J6437" i="13"/>
  <c r="J7867" i="13"/>
  <c r="J11589" i="13"/>
  <c r="J8122" i="13"/>
  <c r="J2678" i="13"/>
  <c r="J2624" i="13"/>
  <c r="J2215" i="13"/>
  <c r="J11552" i="13"/>
  <c r="J12613" i="13"/>
  <c r="J2523" i="13"/>
  <c r="J10982" i="13"/>
  <c r="J11449" i="13"/>
  <c r="J9152" i="13"/>
  <c r="J4409" i="13"/>
  <c r="J6798" i="13"/>
  <c r="J1392" i="13"/>
  <c r="J6699" i="13"/>
  <c r="J11241" i="13"/>
  <c r="J944" i="13"/>
  <c r="J2722" i="13"/>
  <c r="J4401" i="13"/>
  <c r="J4666" i="13"/>
  <c r="J1289" i="13"/>
  <c r="J9608" i="13"/>
  <c r="J11027" i="13"/>
  <c r="J4044" i="13"/>
  <c r="J4712" i="13"/>
  <c r="V34" i="13"/>
  <c r="J8128" i="13"/>
  <c r="J6500" i="13"/>
  <c r="J1243" i="13"/>
  <c r="J12158" i="13"/>
  <c r="J10730" i="13"/>
  <c r="J8288" i="13"/>
  <c r="J4871" i="13"/>
  <c r="J7624" i="13"/>
  <c r="M297" i="3"/>
  <c r="J4961" i="13"/>
  <c r="J837" i="13"/>
  <c r="J484" i="13"/>
  <c r="J8073" i="13"/>
  <c r="J7769" i="13"/>
  <c r="J7061" i="13"/>
  <c r="W135" i="13"/>
  <c r="J1707" i="13"/>
  <c r="J8481" i="13"/>
  <c r="J8174" i="13"/>
  <c r="J7919" i="13"/>
  <c r="J5730" i="13"/>
  <c r="J8635" i="13"/>
  <c r="J177" i="13"/>
  <c r="J8277" i="13"/>
  <c r="J12404" i="13"/>
  <c r="W218" i="13"/>
  <c r="J2519" i="13"/>
  <c r="J22" i="13"/>
  <c r="J383" i="13"/>
  <c r="M1061" i="3"/>
  <c r="J4257" i="13"/>
  <c r="J1495" i="13"/>
  <c r="J12211" i="13"/>
  <c r="J1898" i="13"/>
  <c r="J7918" i="13"/>
  <c r="M333" i="3"/>
  <c r="J1858" i="13"/>
  <c r="J12358" i="13"/>
  <c r="M142" i="3"/>
  <c r="J2772" i="13"/>
  <c r="J6553" i="13"/>
  <c r="M866" i="3"/>
  <c r="M1256" i="3"/>
  <c r="J2574" i="13"/>
  <c r="J7000" i="13"/>
  <c r="J6243" i="13"/>
  <c r="J521" i="13"/>
  <c r="J8333" i="13"/>
  <c r="J1752" i="13"/>
  <c r="J7625" i="13"/>
  <c r="J2469" i="13"/>
  <c r="J4156" i="13"/>
  <c r="J7767" i="13"/>
  <c r="J11644" i="13"/>
  <c r="J5114" i="13"/>
  <c r="J11652" i="13"/>
  <c r="J8276" i="13"/>
  <c r="J1301" i="13"/>
  <c r="J2364" i="13"/>
  <c r="J8948" i="13"/>
  <c r="M782" i="3"/>
  <c r="J11996" i="13"/>
  <c r="J7927" i="13"/>
  <c r="J1242" i="13"/>
  <c r="J11339" i="13"/>
  <c r="J2677" i="13"/>
  <c r="J11647" i="13"/>
  <c r="J12252" i="13"/>
  <c r="J7619" i="13"/>
  <c r="J6897" i="13"/>
  <c r="J5777" i="13"/>
  <c r="J420" i="13"/>
  <c r="J4463" i="13"/>
  <c r="J3791" i="13"/>
  <c r="J2166" i="13"/>
  <c r="J5828" i="13"/>
  <c r="J10221" i="13"/>
  <c r="J5216" i="13"/>
  <c r="J3484" i="13"/>
  <c r="J9703" i="13"/>
  <c r="J2321" i="13"/>
  <c r="J11897" i="13"/>
  <c r="J5118" i="13"/>
  <c r="J9765" i="13"/>
  <c r="J12562" i="13"/>
  <c r="J3287" i="13"/>
  <c r="J4810" i="13"/>
  <c r="J536" i="13"/>
  <c r="BO28" i="13"/>
  <c r="AP28" i="13"/>
  <c r="BF28" i="13"/>
  <c r="BH28" i="13"/>
  <c r="BE28" i="13"/>
  <c r="AY28" i="13"/>
  <c r="BD28" i="13"/>
  <c r="BJ28" i="13"/>
  <c r="BM28" i="13"/>
  <c r="AQ28" i="13"/>
  <c r="AU28" i="13"/>
  <c r="AN28" i="13"/>
  <c r="BB28" i="13"/>
  <c r="BS28" i="13"/>
  <c r="U28" i="13"/>
  <c r="BI28" i="13"/>
  <c r="BN28" i="13"/>
  <c r="AS28" i="13"/>
  <c r="BP28" i="13"/>
  <c r="AR28" i="13"/>
  <c r="BR28" i="13"/>
  <c r="BA28" i="13"/>
  <c r="BQ28" i="13"/>
  <c r="BL28" i="13"/>
  <c r="BK28" i="13"/>
  <c r="AW28" i="13"/>
  <c r="BG28" i="13"/>
  <c r="AX28" i="13"/>
  <c r="AT28" i="13"/>
  <c r="BC28" i="13"/>
  <c r="AZ28" i="13"/>
  <c r="AV28" i="13"/>
  <c r="AO28" i="13"/>
  <c r="M619" i="3"/>
  <c r="J11743" i="13"/>
  <c r="J10319" i="13"/>
  <c r="AT188" i="13"/>
  <c r="BH188" i="13"/>
  <c r="AU188" i="13"/>
  <c r="BC188" i="13"/>
  <c r="BI188" i="13"/>
  <c r="BK188" i="13"/>
  <c r="BL188" i="13"/>
  <c r="AP188" i="13"/>
  <c r="BO188" i="13"/>
  <c r="AO188" i="13"/>
  <c r="BQ188" i="13"/>
  <c r="U188" i="13"/>
  <c r="BS188" i="13"/>
  <c r="AZ188" i="13"/>
  <c r="BD188" i="13"/>
  <c r="AW188" i="13"/>
  <c r="BE188" i="13"/>
  <c r="AX188" i="13"/>
  <c r="BJ188" i="13"/>
  <c r="BF188" i="13"/>
  <c r="BB188" i="13"/>
  <c r="BR188" i="13"/>
  <c r="AQ188" i="13"/>
  <c r="BM188" i="13"/>
  <c r="BP188" i="13"/>
  <c r="BN188" i="13"/>
  <c r="AY188" i="13"/>
  <c r="AR188" i="13"/>
  <c r="BA188" i="13"/>
  <c r="AS188" i="13"/>
  <c r="AV188" i="13"/>
  <c r="BG188" i="13"/>
  <c r="AN188" i="13"/>
  <c r="M963" i="3"/>
  <c r="J7674" i="13"/>
  <c r="BF55" i="13"/>
  <c r="BS55" i="13"/>
  <c r="U55" i="13"/>
  <c r="BJ55" i="13"/>
  <c r="BM55" i="13"/>
  <c r="AO55" i="13"/>
  <c r="AP55" i="13"/>
  <c r="BE55" i="13"/>
  <c r="BN55" i="13"/>
  <c r="BA55" i="13"/>
  <c r="BO55" i="13"/>
  <c r="BP55" i="13"/>
  <c r="BK55" i="13"/>
  <c r="AX55" i="13"/>
  <c r="AQ55" i="13"/>
  <c r="AS55" i="13"/>
  <c r="AW55" i="13"/>
  <c r="BR55" i="13"/>
  <c r="BH55" i="13"/>
  <c r="AZ55" i="13"/>
  <c r="BG55" i="13"/>
  <c r="BL55" i="13"/>
  <c r="AR55" i="13"/>
  <c r="BQ55" i="13"/>
  <c r="BB55" i="13"/>
  <c r="AV55" i="13"/>
  <c r="BC55" i="13"/>
  <c r="AN55" i="13"/>
  <c r="AT55" i="13"/>
  <c r="AY55" i="13"/>
  <c r="BD55" i="13"/>
  <c r="AU55" i="13"/>
  <c r="BI55" i="13"/>
  <c r="M563" i="3"/>
  <c r="J11900" i="13"/>
  <c r="M1344" i="3"/>
  <c r="J12109" i="13"/>
  <c r="M1214" i="3"/>
  <c r="J4757" i="13"/>
  <c r="J4662" i="13"/>
  <c r="J880" i="13"/>
  <c r="J11136" i="13"/>
  <c r="J2463" i="13"/>
  <c r="J4506" i="13"/>
  <c r="J12159" i="13"/>
  <c r="J471" i="13"/>
  <c r="J2319" i="13"/>
  <c r="J10583" i="13"/>
  <c r="J7062" i="13"/>
  <c r="J6029" i="13"/>
  <c r="J12362" i="13"/>
  <c r="J1143" i="13"/>
  <c r="J3999" i="13"/>
  <c r="J5636" i="13"/>
  <c r="J1958" i="13"/>
  <c r="J6238" i="13"/>
  <c r="J2777" i="13"/>
  <c r="J1147" i="13"/>
  <c r="J9964" i="13"/>
  <c r="J839" i="13"/>
  <c r="J11388" i="13"/>
  <c r="J12053" i="13"/>
  <c r="M918" i="3"/>
  <c r="J2969" i="13"/>
  <c r="J6092" i="13"/>
  <c r="J12456" i="13"/>
  <c r="J330" i="13"/>
  <c r="J9049" i="13"/>
  <c r="J10269" i="13"/>
  <c r="J732" i="13"/>
  <c r="J11753" i="13"/>
  <c r="J9457" i="13"/>
  <c r="J1194" i="13"/>
  <c r="V144" i="13"/>
  <c r="J12415" i="13"/>
  <c r="BH108" i="13"/>
  <c r="AQ108" i="13"/>
  <c r="BF108" i="13"/>
  <c r="BS108" i="13"/>
  <c r="BK108" i="13"/>
  <c r="BI108" i="13"/>
  <c r="BN108" i="13"/>
  <c r="BB108" i="13"/>
  <c r="BA108" i="13"/>
  <c r="AO108" i="13"/>
  <c r="BP108" i="13"/>
  <c r="BD108" i="13"/>
  <c r="AY108" i="13"/>
  <c r="BL108" i="13"/>
  <c r="AP108" i="13"/>
  <c r="AU108" i="13"/>
  <c r="BR108" i="13"/>
  <c r="BO108" i="13"/>
  <c r="BJ108" i="13"/>
  <c r="BG108" i="13"/>
  <c r="AS108" i="13"/>
  <c r="BC108" i="13"/>
  <c r="AW108" i="13"/>
  <c r="BE108" i="13"/>
  <c r="AT108" i="13"/>
  <c r="AN108" i="13"/>
  <c r="AV108" i="13"/>
  <c r="AR108" i="13"/>
  <c r="U108" i="13"/>
  <c r="BM108" i="13"/>
  <c r="BQ108" i="13"/>
  <c r="AX108" i="13"/>
  <c r="AZ108" i="13"/>
  <c r="M680" i="3"/>
  <c r="J8029" i="13"/>
  <c r="J9654" i="13"/>
  <c r="J8944" i="13"/>
  <c r="J12157" i="13"/>
  <c r="J5429" i="13"/>
  <c r="J8788" i="13"/>
  <c r="J3334" i="13"/>
  <c r="W21" i="13"/>
  <c r="M1132" i="3"/>
  <c r="J8794" i="13"/>
  <c r="J9650" i="13"/>
  <c r="J65" i="13"/>
  <c r="J11" i="13"/>
  <c r="J3588" i="13"/>
  <c r="J11598" i="13"/>
  <c r="J5112" i="13"/>
  <c r="J6094" i="13"/>
  <c r="J12510" i="13"/>
  <c r="J6141" i="13"/>
  <c r="J8947" i="13"/>
  <c r="J3901" i="13"/>
  <c r="J5930" i="13"/>
  <c r="J64" i="13"/>
  <c r="J5629" i="13"/>
  <c r="J3074" i="13"/>
  <c r="J432" i="13"/>
  <c r="J6489" i="13"/>
  <c r="J4408" i="13"/>
  <c r="J10681" i="13"/>
  <c r="J2513" i="13"/>
  <c r="J9557" i="13"/>
  <c r="J11496" i="13"/>
  <c r="J7665" i="13"/>
  <c r="J3683" i="13"/>
  <c r="J2002" i="13"/>
  <c r="J8071" i="13"/>
  <c r="J11945" i="13"/>
  <c r="J3327" i="13"/>
  <c r="J11798" i="13"/>
  <c r="J1191" i="13"/>
  <c r="J1601" i="13"/>
  <c r="J1597" i="13"/>
  <c r="J2007" i="13"/>
  <c r="J5425" i="13"/>
  <c r="J3698" i="13"/>
  <c r="J11494" i="13"/>
  <c r="J2005" i="13"/>
  <c r="J535" i="13"/>
  <c r="J4157" i="13"/>
  <c r="J7564" i="13"/>
  <c r="J1345" i="13"/>
  <c r="J2006" i="13"/>
  <c r="W30" i="13"/>
  <c r="J5417" i="13"/>
  <c r="J1138" i="13"/>
  <c r="J579" i="13"/>
  <c r="J5175" i="13"/>
  <c r="J10829" i="13"/>
  <c r="J4356" i="13"/>
  <c r="J12152" i="13"/>
  <c r="J9563" i="13"/>
  <c r="J7205" i="13"/>
  <c r="J9302" i="13"/>
  <c r="J5419" i="13"/>
  <c r="J2001" i="13"/>
  <c r="J3591" i="13"/>
  <c r="J1555" i="13"/>
  <c r="J7204" i="13"/>
  <c r="J12413" i="13"/>
  <c r="J12312" i="13"/>
  <c r="J7469" i="13"/>
  <c r="J1550" i="13"/>
  <c r="J2870" i="13"/>
  <c r="M1404" i="3"/>
  <c r="J1342" i="13"/>
  <c r="J7006" i="13"/>
  <c r="J7155" i="13"/>
  <c r="M1130" i="3"/>
  <c r="J5176" i="13"/>
  <c r="J3390" i="13"/>
  <c r="J4766" i="13"/>
  <c r="J5775" i="13"/>
  <c r="J12110" i="13"/>
  <c r="J2413" i="13"/>
  <c r="J10723" i="13"/>
  <c r="J5471" i="13"/>
  <c r="AU212" i="13"/>
  <c r="BO212" i="13"/>
  <c r="BM212" i="13"/>
  <c r="BS212" i="13"/>
  <c r="BH212" i="13"/>
  <c r="BG212" i="13"/>
  <c r="AO212" i="13"/>
  <c r="AZ212" i="13"/>
  <c r="AT212" i="13"/>
  <c r="AR212" i="13"/>
  <c r="BC212" i="13"/>
  <c r="U212" i="13"/>
  <c r="AN212" i="13"/>
  <c r="BJ212" i="13"/>
  <c r="BK212" i="13"/>
  <c r="AW212" i="13"/>
  <c r="BF212" i="13"/>
  <c r="BR212" i="13"/>
  <c r="AX212" i="13"/>
  <c r="BI212" i="13"/>
  <c r="BA212" i="13"/>
  <c r="BD212" i="13"/>
  <c r="BQ212" i="13"/>
  <c r="BP212" i="13"/>
  <c r="BN212" i="13"/>
  <c r="BE212" i="13"/>
  <c r="AV212" i="13"/>
  <c r="AQ212" i="13"/>
  <c r="AP212" i="13"/>
  <c r="BL212" i="13"/>
  <c r="AY212" i="13"/>
  <c r="BB212" i="13"/>
  <c r="AS212" i="13"/>
  <c r="J4307" i="13"/>
  <c r="J4456" i="13"/>
  <c r="J5268" i="13"/>
  <c r="J6031" i="13"/>
  <c r="J5884" i="13"/>
  <c r="J6234" i="13"/>
  <c r="J929" i="13"/>
  <c r="J12517" i="13"/>
  <c r="J7414" i="13"/>
  <c r="J4500" i="13"/>
  <c r="J7007" i="13"/>
  <c r="J2976" i="13"/>
  <c r="J11946" i="13"/>
  <c r="M1386" i="3"/>
  <c r="M961" i="3"/>
  <c r="J5529" i="13"/>
  <c r="J6605" i="13"/>
  <c r="V83" i="13"/>
  <c r="M746" i="3"/>
  <c r="J2776" i="13"/>
  <c r="J1543" i="13"/>
  <c r="J12567" i="13"/>
  <c r="J2514" i="13"/>
  <c r="J1604" i="13"/>
  <c r="J730" i="13"/>
  <c r="J725" i="13"/>
  <c r="J1703" i="13"/>
  <c r="J2056" i="13"/>
  <c r="J9609" i="13"/>
  <c r="J4816" i="13"/>
  <c r="J1548" i="13"/>
  <c r="J120" i="13"/>
  <c r="J6241" i="13"/>
  <c r="J2775" i="13"/>
  <c r="J11392" i="13"/>
  <c r="J1451" i="13"/>
  <c r="J8939" i="13"/>
  <c r="M957" i="3"/>
  <c r="J1964" i="13"/>
  <c r="J7778" i="13"/>
  <c r="J10377" i="13"/>
  <c r="M41" i="3"/>
  <c r="J5371" i="13"/>
  <c r="M1196" i="3"/>
  <c r="J3079" i="13"/>
  <c r="J8733" i="13"/>
  <c r="J6908" i="13"/>
  <c r="J2816" i="13"/>
  <c r="J11539" i="13"/>
  <c r="J2768" i="13"/>
  <c r="J12724" i="13"/>
  <c r="J8488" i="13"/>
  <c r="J77" i="13"/>
  <c r="W44" i="13"/>
  <c r="J7921" i="13"/>
  <c r="J583" i="13"/>
  <c r="J10169" i="13"/>
  <c r="J473" i="13"/>
  <c r="J3642" i="13"/>
  <c r="J8484" i="13"/>
  <c r="J2052" i="13"/>
  <c r="J6244" i="13"/>
  <c r="J782" i="13"/>
  <c r="J3073" i="13"/>
  <c r="J8987" i="13"/>
  <c r="M1336" i="3"/>
  <c r="J7870" i="13"/>
  <c r="J11958" i="13"/>
  <c r="J6398" i="13"/>
  <c r="J4806" i="13"/>
  <c r="J2867" i="13"/>
  <c r="J11081" i="13"/>
  <c r="J6593" i="13"/>
  <c r="J9407" i="13"/>
  <c r="BH84" i="13"/>
  <c r="AX84" i="13"/>
  <c r="BI84" i="13"/>
  <c r="BA84" i="13"/>
  <c r="BQ84" i="13"/>
  <c r="BL84" i="13"/>
  <c r="BK84" i="13"/>
  <c r="AV84" i="13"/>
  <c r="AT84" i="13"/>
  <c r="BP84" i="13"/>
  <c r="AU84" i="13"/>
  <c r="AP84" i="13"/>
  <c r="BG84" i="13"/>
  <c r="AY84" i="13"/>
  <c r="AS84" i="13"/>
  <c r="AW84" i="13"/>
  <c r="BM84" i="13"/>
  <c r="AN84" i="13"/>
  <c r="U84" i="13"/>
  <c r="AQ84" i="13"/>
  <c r="BB84" i="13"/>
  <c r="AZ84" i="13"/>
  <c r="BC84" i="13"/>
  <c r="BD84" i="13"/>
  <c r="BN84" i="13"/>
  <c r="BJ84" i="13"/>
  <c r="AR84" i="13"/>
  <c r="BR84" i="13"/>
  <c r="BF84" i="13"/>
  <c r="BO84" i="13"/>
  <c r="BE84" i="13"/>
  <c r="BS84" i="13"/>
  <c r="AO84" i="13"/>
  <c r="J6695" i="13"/>
  <c r="J8787" i="13"/>
  <c r="M76" i="3"/>
  <c r="J8531" i="13"/>
  <c r="J9804" i="13"/>
  <c r="J3491" i="13"/>
  <c r="W48" i="13"/>
  <c r="J8742" i="13"/>
  <c r="J1188" i="13"/>
  <c r="J4199" i="13"/>
  <c r="J4306" i="13"/>
  <c r="J9865" i="13"/>
  <c r="J9818" i="13"/>
  <c r="J2921" i="13"/>
  <c r="J888" i="13"/>
  <c r="J11340" i="13"/>
  <c r="M630" i="3"/>
  <c r="J886" i="13"/>
  <c r="J3232" i="13"/>
  <c r="J676" i="13"/>
  <c r="J9455" i="13"/>
  <c r="J2827" i="13"/>
  <c r="J3891" i="13"/>
  <c r="J7980" i="13"/>
  <c r="J7408" i="13"/>
  <c r="J4450" i="13"/>
  <c r="J3226" i="13"/>
  <c r="J5111" i="13"/>
  <c r="J9704" i="13"/>
  <c r="J9715" i="13"/>
  <c r="J10575" i="13"/>
  <c r="J3082" i="13"/>
  <c r="J2409" i="13"/>
  <c r="J10315" i="13"/>
  <c r="J5368" i="13"/>
  <c r="J12660" i="13"/>
  <c r="J3735" i="13"/>
  <c r="J4909" i="13"/>
  <c r="J2572" i="13"/>
  <c r="J5070" i="13"/>
  <c r="J7926" i="13"/>
  <c r="J4921" i="13"/>
  <c r="J12101" i="13"/>
  <c r="J7973" i="13"/>
  <c r="J9705" i="13"/>
  <c r="J2831" i="13"/>
  <c r="J587" i="13"/>
  <c r="J5931" i="13"/>
  <c r="J6193" i="13"/>
  <c r="J739" i="13"/>
  <c r="J1606" i="13"/>
  <c r="J10017" i="13"/>
  <c r="J8538" i="13"/>
  <c r="J4862" i="13"/>
  <c r="J8891" i="13"/>
  <c r="J4606" i="13"/>
  <c r="J6451" i="13"/>
  <c r="J4868" i="13"/>
  <c r="J67" i="13"/>
  <c r="J2062" i="13"/>
  <c r="J1139" i="13"/>
  <c r="J4918" i="13"/>
  <c r="J3543" i="13"/>
  <c r="J3536" i="13"/>
  <c r="J2669" i="13"/>
  <c r="W34" i="13"/>
  <c r="J8644" i="13"/>
  <c r="J1951" i="13"/>
  <c r="J11801" i="13"/>
  <c r="M87" i="3"/>
  <c r="J5369" i="13"/>
  <c r="M611" i="3"/>
  <c r="J674" i="13"/>
  <c r="J884" i="13"/>
  <c r="J4812" i="13"/>
  <c r="J2981" i="13"/>
  <c r="J12050" i="13"/>
  <c r="M461" i="3"/>
  <c r="J8222" i="13"/>
  <c r="J179" i="13"/>
  <c r="J933" i="13"/>
  <c r="M213" i="3"/>
  <c r="J1498" i="13"/>
  <c r="J2256" i="13"/>
  <c r="J9659" i="13"/>
  <c r="M94" i="3"/>
  <c r="J1900" i="13"/>
  <c r="J7568" i="13"/>
  <c r="J8630" i="13"/>
  <c r="J5376" i="13"/>
  <c r="J2269" i="13"/>
  <c r="J2716" i="13"/>
  <c r="J12467" i="13"/>
  <c r="J12260" i="13"/>
  <c r="W38" i="13"/>
  <c r="M426" i="3"/>
  <c r="J4399" i="13"/>
  <c r="W65" i="13"/>
  <c r="J9713" i="13"/>
  <c r="J5224" i="13"/>
  <c r="J11236" i="13"/>
  <c r="J8683" i="13"/>
  <c r="M1199" i="3"/>
  <c r="J11133" i="13"/>
  <c r="J1749" i="13"/>
  <c r="J10731" i="13"/>
  <c r="J1094" i="13"/>
  <c r="J638" i="13"/>
  <c r="J9701" i="13"/>
  <c r="J10827" i="13"/>
  <c r="J10011" i="13"/>
  <c r="M699" i="3"/>
  <c r="M110" i="3"/>
  <c r="J5015" i="13"/>
  <c r="J10021" i="13"/>
  <c r="J5163" i="13"/>
  <c r="J9702" i="13"/>
  <c r="V133" i="13"/>
  <c r="J8632" i="13"/>
  <c r="J3338" i="13"/>
  <c r="J11438" i="13"/>
  <c r="M501" i="3"/>
  <c r="J10068" i="13"/>
  <c r="J5523" i="13"/>
  <c r="J6196" i="13"/>
  <c r="J786" i="13"/>
  <c r="J4966" i="13"/>
  <c r="J271" i="13"/>
  <c r="J12671" i="13"/>
  <c r="J4295" i="13"/>
  <c r="J12563" i="13"/>
  <c r="J4614" i="13"/>
  <c r="J10161" i="13"/>
  <c r="J11190" i="13"/>
  <c r="J4602" i="13"/>
  <c r="J1861" i="13"/>
  <c r="W211" i="13"/>
  <c r="J4353" i="13"/>
  <c r="J7049" i="13"/>
  <c r="J9446" i="13"/>
  <c r="J5116" i="13"/>
  <c r="J2983" i="13"/>
  <c r="J10576" i="13"/>
  <c r="J3173" i="13"/>
  <c r="J4705" i="13"/>
  <c r="J9101" i="13"/>
  <c r="J6602" i="13"/>
  <c r="M365" i="3"/>
  <c r="J7518" i="13"/>
  <c r="J8592" i="13"/>
  <c r="J6135" i="13"/>
  <c r="J5316" i="13"/>
  <c r="J6704" i="13"/>
  <c r="J8435" i="13"/>
  <c r="J10630" i="13"/>
  <c r="J2927" i="13"/>
  <c r="J5724" i="13"/>
  <c r="J3887" i="13"/>
  <c r="J10625" i="13"/>
  <c r="J10215" i="13"/>
  <c r="J6388" i="13"/>
  <c r="BG135" i="13"/>
  <c r="AT135" i="13"/>
  <c r="BL135" i="13"/>
  <c r="BR135" i="13"/>
  <c r="BI135" i="13"/>
  <c r="BB135" i="13"/>
  <c r="BJ135" i="13"/>
  <c r="AO135" i="13"/>
  <c r="AY135" i="13"/>
  <c r="AU135" i="13"/>
  <c r="BC135" i="13"/>
  <c r="AW135" i="13"/>
  <c r="BH135" i="13"/>
  <c r="BN135" i="13"/>
  <c r="BQ135" i="13"/>
  <c r="BK135" i="13"/>
  <c r="AV135" i="13"/>
  <c r="BM135" i="13"/>
  <c r="BA135" i="13"/>
  <c r="BS135" i="13"/>
  <c r="AQ135" i="13"/>
  <c r="AR135" i="13"/>
  <c r="AZ135" i="13"/>
  <c r="BO135" i="13"/>
  <c r="AS135" i="13"/>
  <c r="AX135" i="13"/>
  <c r="U135" i="13"/>
  <c r="AP135" i="13"/>
  <c r="BE135" i="13"/>
  <c r="BP135" i="13"/>
  <c r="BF135" i="13"/>
  <c r="AN135" i="13"/>
  <c r="BD135" i="13"/>
  <c r="J2930" i="13"/>
  <c r="J10826" i="13"/>
  <c r="J6393" i="13"/>
  <c r="J2666" i="13"/>
  <c r="J10828" i="13"/>
  <c r="J582" i="13"/>
  <c r="W114" i="13"/>
  <c r="J5017" i="13"/>
  <c r="J11036" i="13"/>
  <c r="J5012" i="13"/>
  <c r="J10928" i="13"/>
  <c r="J3888" i="13"/>
  <c r="J6845" i="13"/>
  <c r="J4508" i="13"/>
  <c r="BA184" i="13"/>
  <c r="BD184" i="13"/>
  <c r="U184" i="13"/>
  <c r="AP184" i="13"/>
  <c r="BJ184" i="13"/>
  <c r="BO184" i="13"/>
  <c r="AZ184" i="13"/>
  <c r="BQ184" i="13"/>
  <c r="BB184" i="13"/>
  <c r="AQ184" i="13"/>
  <c r="BL184" i="13"/>
  <c r="BC184" i="13"/>
  <c r="AT184" i="13"/>
  <c r="BR184" i="13"/>
  <c r="AY184" i="13"/>
  <c r="AR184" i="13"/>
  <c r="AO184" i="13"/>
  <c r="AS184" i="13"/>
  <c r="BH184" i="13"/>
  <c r="BG184" i="13"/>
  <c r="BN184" i="13"/>
  <c r="AN184" i="13"/>
  <c r="BF184" i="13"/>
  <c r="BP184" i="13"/>
  <c r="AX184" i="13"/>
  <c r="BI184" i="13"/>
  <c r="BM184" i="13"/>
  <c r="AW184" i="13"/>
  <c r="AV184" i="13"/>
  <c r="BE184" i="13"/>
  <c r="AU184" i="13"/>
  <c r="BS184" i="13"/>
  <c r="BK184" i="13"/>
  <c r="J10368" i="13"/>
  <c r="J24" i="13"/>
  <c r="J1235" i="13"/>
  <c r="J7002" i="13"/>
  <c r="J522" i="13"/>
  <c r="J2255" i="13"/>
  <c r="J12011" i="13"/>
  <c r="J4610" i="13"/>
  <c r="J942" i="13"/>
  <c r="J6960" i="13"/>
  <c r="J10474" i="13"/>
  <c r="J4102" i="13"/>
  <c r="J10680" i="13"/>
  <c r="J10977" i="13"/>
  <c r="J5121" i="13"/>
  <c r="J5374" i="13"/>
  <c r="J3583" i="13"/>
  <c r="J2211" i="13"/>
  <c r="J6753" i="13"/>
  <c r="J11435" i="13"/>
  <c r="J3593" i="13"/>
  <c r="J170" i="13"/>
  <c r="V12" i="13"/>
  <c r="J9089" i="13"/>
  <c r="J10173" i="13"/>
  <c r="J2472" i="13"/>
  <c r="J10522" i="13"/>
  <c r="J10066" i="13"/>
  <c r="M943" i="3"/>
  <c r="J119" i="13"/>
  <c r="J1961" i="13"/>
  <c r="J223" i="13"/>
  <c r="J12008" i="13"/>
  <c r="J9803" i="13"/>
  <c r="J6239" i="13"/>
  <c r="J4765" i="13"/>
  <c r="J8591" i="13"/>
  <c r="J10629" i="13"/>
  <c r="J11696" i="13"/>
  <c r="J6604" i="13"/>
  <c r="J4754" i="13"/>
  <c r="J2717" i="13"/>
  <c r="M989" i="3"/>
  <c r="J3289" i="13"/>
  <c r="J6702" i="13"/>
  <c r="J6030" i="13"/>
  <c r="J1855" i="13"/>
  <c r="J9358" i="13"/>
  <c r="J2264" i="13"/>
  <c r="J6339" i="13"/>
  <c r="J6850" i="13"/>
  <c r="J2059" i="13"/>
  <c r="J4092" i="13"/>
  <c r="J4663" i="13"/>
  <c r="J3383" i="13"/>
  <c r="J984" i="13"/>
  <c r="J1398" i="13"/>
  <c r="J11041" i="13"/>
  <c r="J7970" i="13"/>
  <c r="J8176" i="13"/>
  <c r="J1186" i="13"/>
  <c r="J4761" i="13"/>
  <c r="J1912" i="13"/>
  <c r="J8135" i="13"/>
  <c r="J7979" i="13"/>
  <c r="W27" i="13"/>
  <c r="J10112" i="13"/>
  <c r="M1171" i="3"/>
  <c r="J9754" i="13"/>
  <c r="J11139" i="13"/>
  <c r="J10175" i="13"/>
  <c r="M762" i="3"/>
  <c r="J3745" i="13"/>
  <c r="J7310" i="13"/>
  <c r="J6496" i="13"/>
  <c r="M306" i="3"/>
  <c r="J73" i="13"/>
  <c r="J9102" i="13"/>
  <c r="J7968" i="13"/>
  <c r="J8837" i="13"/>
  <c r="J5735" i="13"/>
  <c r="J7264" i="13"/>
  <c r="J3740" i="13"/>
  <c r="J11187" i="13"/>
  <c r="J8946" i="13"/>
  <c r="J10072" i="13"/>
  <c r="J9147" i="13"/>
  <c r="M629" i="3"/>
  <c r="M1382" i="3"/>
  <c r="J1497" i="13"/>
  <c r="J6084" i="13"/>
  <c r="J6650" i="13"/>
  <c r="M401" i="3"/>
  <c r="J7102" i="13"/>
  <c r="M684" i="3"/>
  <c r="J10887" i="13"/>
  <c r="M102" i="3"/>
  <c r="M722" i="3"/>
  <c r="BG128" i="13"/>
  <c r="AO128" i="13"/>
  <c r="BF128" i="13"/>
  <c r="U128" i="13"/>
  <c r="BA128" i="13"/>
  <c r="AY128" i="13"/>
  <c r="BI128" i="13"/>
  <c r="AP128" i="13"/>
  <c r="BS128" i="13"/>
  <c r="BD128" i="13"/>
  <c r="BO128" i="13"/>
  <c r="BQ128" i="13"/>
  <c r="AU128" i="13"/>
  <c r="AZ128" i="13"/>
  <c r="BH128" i="13"/>
  <c r="AV128" i="13"/>
  <c r="AW128" i="13"/>
  <c r="AS128" i="13"/>
  <c r="AQ128" i="13"/>
  <c r="AT128" i="13"/>
  <c r="BJ128" i="13"/>
  <c r="BL128" i="13"/>
  <c r="AN128" i="13"/>
  <c r="AR128" i="13"/>
  <c r="BP128" i="13"/>
  <c r="BB128" i="13"/>
  <c r="AX128" i="13"/>
  <c r="BR128" i="13"/>
  <c r="BK128" i="13"/>
  <c r="BM128" i="13"/>
  <c r="BC128" i="13"/>
  <c r="BN128" i="13"/>
  <c r="BE128" i="13"/>
  <c r="J3684" i="13"/>
  <c r="M952" i="3"/>
  <c r="W97" i="13"/>
  <c r="J2612" i="13"/>
  <c r="J3438" i="13"/>
  <c r="J12363" i="13"/>
  <c r="J5321" i="13"/>
  <c r="J6400" i="13"/>
  <c r="J5061" i="13"/>
  <c r="J9450" i="13"/>
  <c r="V136" i="13"/>
  <c r="W195" i="13"/>
  <c r="AO27" i="13"/>
  <c r="BS27" i="13"/>
  <c r="BI27" i="13"/>
  <c r="AT27" i="13"/>
  <c r="BO27" i="13"/>
  <c r="BJ27" i="13"/>
  <c r="AV27" i="13"/>
  <c r="AQ27" i="13"/>
  <c r="BF27" i="13"/>
  <c r="BB27" i="13"/>
  <c r="BG27" i="13"/>
  <c r="BD27" i="13"/>
  <c r="AN27" i="13"/>
  <c r="AW27" i="13"/>
  <c r="BH27" i="13"/>
  <c r="BA27" i="13"/>
  <c r="AZ27" i="13"/>
  <c r="U27" i="13"/>
  <c r="BK27" i="13"/>
  <c r="AY27" i="13"/>
  <c r="BQ27" i="13"/>
  <c r="AU27" i="13"/>
  <c r="BN27" i="13"/>
  <c r="BP27" i="13"/>
  <c r="AS27" i="13"/>
  <c r="BE27" i="13"/>
  <c r="BL27" i="13"/>
  <c r="AR27" i="13"/>
  <c r="BC27" i="13"/>
  <c r="BM27" i="13"/>
  <c r="AP27" i="13"/>
  <c r="BR27" i="13"/>
  <c r="AX27" i="13"/>
  <c r="J10123" i="13"/>
  <c r="J1746" i="13"/>
  <c r="BB23" i="13"/>
  <c r="AQ23" i="13"/>
  <c r="BI23" i="13"/>
  <c r="BC23" i="13"/>
  <c r="AZ23" i="13"/>
  <c r="AO23" i="13"/>
  <c r="AV23" i="13"/>
  <c r="BK23" i="13"/>
  <c r="BO23" i="13"/>
  <c r="BD23" i="13"/>
  <c r="BF23" i="13"/>
  <c r="AN23" i="13"/>
  <c r="AU23" i="13"/>
  <c r="BR23" i="13"/>
  <c r="AT23" i="13"/>
  <c r="BM23" i="13"/>
  <c r="BP23" i="13"/>
  <c r="BS23" i="13"/>
  <c r="BN23" i="13"/>
  <c r="AR23" i="13"/>
  <c r="BE23" i="13"/>
  <c r="AW23" i="13"/>
  <c r="AP23" i="13"/>
  <c r="BJ23" i="13"/>
  <c r="AX23" i="13"/>
  <c r="AS23" i="13"/>
  <c r="AY23" i="13"/>
  <c r="BL23" i="13"/>
  <c r="BQ23" i="13"/>
  <c r="U23" i="13"/>
  <c r="BA23" i="13"/>
  <c r="BH23" i="13"/>
  <c r="BG23" i="13"/>
  <c r="J1596" i="13"/>
  <c r="M690" i="3"/>
  <c r="J121" i="13"/>
  <c r="M174" i="3"/>
  <c r="M627" i="3"/>
  <c r="M488" i="3"/>
  <c r="J7318" i="13"/>
  <c r="J7207" i="13"/>
  <c r="J4145" i="13"/>
  <c r="J2315" i="13"/>
  <c r="J8885" i="13"/>
  <c r="J12311" i="13"/>
  <c r="J476" i="13"/>
  <c r="J7213" i="13"/>
  <c r="J8184" i="13"/>
  <c r="J9044" i="13"/>
  <c r="J8951" i="13"/>
  <c r="J7880" i="13"/>
  <c r="J3086" i="13"/>
  <c r="J4814" i="13"/>
  <c r="J835" i="13"/>
  <c r="J7765" i="13"/>
  <c r="J4555" i="13"/>
  <c r="J9814" i="13"/>
  <c r="J7361" i="13"/>
  <c r="V46" i="13"/>
  <c r="J5687" i="13"/>
  <c r="J2262" i="13"/>
  <c r="J3080" i="13"/>
  <c r="AZ252" i="13"/>
  <c r="BM252" i="13"/>
  <c r="AP252" i="13"/>
  <c r="BO252" i="13"/>
  <c r="BD252" i="13"/>
  <c r="BS252" i="13"/>
  <c r="AN252" i="13"/>
  <c r="BN252" i="13"/>
  <c r="AR252" i="13"/>
  <c r="BL252" i="13"/>
  <c r="U252" i="13"/>
  <c r="AQ252" i="13"/>
  <c r="AV252" i="13"/>
  <c r="BG252" i="13"/>
  <c r="BI252" i="13"/>
  <c r="AT252" i="13"/>
  <c r="AO252" i="13"/>
  <c r="BF252" i="13"/>
  <c r="AW252" i="13"/>
  <c r="BJ252" i="13"/>
  <c r="AU252" i="13"/>
  <c r="BE252" i="13"/>
  <c r="AS252" i="13"/>
  <c r="AY252" i="13"/>
  <c r="BP252" i="13"/>
  <c r="BR252" i="13"/>
  <c r="BC252" i="13"/>
  <c r="BH252" i="13"/>
  <c r="BK252" i="13"/>
  <c r="BQ252" i="13"/>
  <c r="AX252" i="13"/>
  <c r="BB252" i="13"/>
  <c r="BA252" i="13"/>
  <c r="M198" i="3"/>
  <c r="J11446" i="13"/>
  <c r="J7511" i="13"/>
  <c r="J4551" i="13"/>
  <c r="J3378" i="13"/>
  <c r="J7520" i="13"/>
  <c r="J1148" i="13"/>
  <c r="M206" i="3"/>
  <c r="J2371" i="13"/>
  <c r="J7569" i="13"/>
  <c r="J1808" i="13"/>
  <c r="J9460" i="13"/>
  <c r="J10417" i="13"/>
  <c r="J5226" i="13"/>
  <c r="J8079" i="13"/>
  <c r="J2925" i="13"/>
  <c r="W19" i="13"/>
  <c r="J623" i="13"/>
  <c r="M577" i="3"/>
  <c r="J8285" i="13"/>
  <c r="J6492" i="13"/>
  <c r="J3187" i="13"/>
  <c r="M69" i="3"/>
  <c r="J2575" i="13"/>
  <c r="J10370" i="13"/>
  <c r="J1399" i="13"/>
  <c r="J7562" i="13"/>
  <c r="J3938" i="13"/>
  <c r="M780" i="3"/>
  <c r="J4714" i="13"/>
  <c r="M764" i="3"/>
  <c r="M663" i="3"/>
  <c r="J9968" i="13"/>
  <c r="M521" i="3"/>
  <c r="J6594" i="13"/>
  <c r="W181" i="13"/>
  <c r="J3535" i="13"/>
  <c r="J11544" i="13"/>
  <c r="M139" i="3"/>
  <c r="J3175" i="13"/>
  <c r="J9040" i="13"/>
  <c r="J8024" i="13"/>
  <c r="M369" i="3"/>
  <c r="J12723" i="13"/>
  <c r="J7522" i="13"/>
  <c r="J6598" i="13"/>
  <c r="J11437" i="13"/>
  <c r="J2162" i="13"/>
  <c r="J10778" i="13"/>
  <c r="J3837" i="13"/>
  <c r="J678" i="13"/>
  <c r="J5120" i="13"/>
  <c r="J4462" i="13"/>
  <c r="J9912" i="13"/>
  <c r="M511" i="3"/>
  <c r="J7866" i="13"/>
  <c r="M1085" i="3"/>
  <c r="J10527" i="13"/>
  <c r="J11033" i="13"/>
  <c r="J12357" i="13"/>
  <c r="M201" i="3"/>
  <c r="J4708" i="13"/>
  <c r="J1037" i="13"/>
  <c r="W125" i="13"/>
  <c r="J9300" i="13"/>
  <c r="M417" i="3"/>
  <c r="J8849" i="13"/>
  <c r="J11336" i="13"/>
  <c r="J3029" i="13"/>
  <c r="J4861" i="13"/>
  <c r="J11031" i="13"/>
  <c r="J12720" i="13"/>
  <c r="M914" i="3"/>
  <c r="M804" i="3"/>
  <c r="J8084" i="13"/>
  <c r="J9042" i="13"/>
  <c r="J2767" i="13"/>
  <c r="J1957" i="13"/>
  <c r="V197" i="13"/>
  <c r="J10523" i="13"/>
  <c r="M938" i="3"/>
  <c r="J3178" i="13"/>
  <c r="J2882" i="13"/>
  <c r="M124" i="3"/>
  <c r="J9204" i="13"/>
  <c r="J9550" i="13"/>
  <c r="M134" i="3"/>
  <c r="J11549" i="13"/>
  <c r="M1267" i="3"/>
  <c r="J225" i="13"/>
  <c r="M345" i="3"/>
  <c r="M1040" i="3"/>
  <c r="J3380" i="13"/>
  <c r="J1700" i="13"/>
  <c r="J9559" i="13"/>
  <c r="J8689" i="13"/>
  <c r="J1699" i="13"/>
  <c r="V14" i="13"/>
  <c r="J5267" i="13"/>
  <c r="M1086" i="3"/>
  <c r="J7621" i="13"/>
  <c r="J3072" i="13"/>
  <c r="J12659" i="13"/>
  <c r="J2461" i="13"/>
  <c r="J2568" i="13"/>
  <c r="J9708" i="13"/>
  <c r="J7357" i="13"/>
  <c r="J11802" i="13"/>
  <c r="J3174" i="13"/>
  <c r="J9860" i="13"/>
  <c r="M42" i="3"/>
  <c r="J3076" i="13"/>
  <c r="J4142" i="13"/>
  <c r="J4200" i="13"/>
  <c r="J4347" i="13"/>
  <c r="J3433" i="13"/>
  <c r="M1128" i="3"/>
  <c r="J4360" i="13"/>
  <c r="J4000" i="13"/>
  <c r="M712" i="3"/>
  <c r="J2415" i="13"/>
  <c r="J6343" i="13"/>
  <c r="J11390" i="13"/>
  <c r="J8687" i="13"/>
  <c r="J12506" i="13"/>
  <c r="J2670" i="13"/>
  <c r="J12257" i="13"/>
  <c r="J4397" i="13"/>
  <c r="J11294" i="13"/>
  <c r="J215" i="13"/>
  <c r="J8734" i="13"/>
  <c r="J8737" i="13"/>
  <c r="J5470" i="13"/>
  <c r="J4616" i="13"/>
  <c r="V57" i="13"/>
  <c r="M51" i="3"/>
  <c r="J6183" i="13"/>
  <c r="J7561" i="13"/>
  <c r="J3990" i="13"/>
  <c r="J2257" i="13"/>
  <c r="J11079" i="13"/>
  <c r="J5876" i="13"/>
  <c r="J10682" i="13"/>
  <c r="J4713" i="13"/>
  <c r="J5877" i="13"/>
  <c r="J1144" i="13"/>
  <c r="J4963" i="13"/>
  <c r="J12512" i="13"/>
  <c r="J3382" i="13"/>
  <c r="J5785" i="13"/>
  <c r="J8945" i="13"/>
  <c r="J3021" i="13"/>
  <c r="J7156" i="13"/>
  <c r="J8579" i="13"/>
  <c r="BR257" i="13"/>
  <c r="BS257" i="13"/>
  <c r="AZ257" i="13"/>
  <c r="AV257" i="13"/>
  <c r="BO257" i="13"/>
  <c r="AN257" i="13"/>
  <c r="AS257" i="13"/>
  <c r="BP257" i="13"/>
  <c r="BI257" i="13"/>
  <c r="BK257" i="13"/>
  <c r="BQ257" i="13"/>
  <c r="AQ257" i="13"/>
  <c r="AX257" i="13"/>
  <c r="BA257" i="13"/>
  <c r="BD257" i="13"/>
  <c r="BF257" i="13"/>
  <c r="BM257" i="13"/>
  <c r="BL257" i="13"/>
  <c r="U257" i="13"/>
  <c r="AO257" i="13"/>
  <c r="BG257" i="13"/>
  <c r="AR257" i="13"/>
  <c r="AU257" i="13"/>
  <c r="AP257" i="13"/>
  <c r="AW257" i="13"/>
  <c r="BN257" i="13"/>
  <c r="AY257" i="13"/>
  <c r="BE257" i="13"/>
  <c r="BB257" i="13"/>
  <c r="BH257" i="13"/>
  <c r="BC257" i="13"/>
  <c r="BJ257" i="13"/>
  <c r="AT257" i="13"/>
  <c r="J6592" i="13"/>
  <c r="J9503" i="13"/>
  <c r="J3480" i="13"/>
  <c r="J10734" i="13"/>
  <c r="M869" i="3"/>
  <c r="J10885" i="13"/>
  <c r="J8033" i="13"/>
  <c r="J4151" i="13"/>
  <c r="J9195" i="13"/>
  <c r="J11143" i="13"/>
  <c r="W77" i="13"/>
  <c r="J10421" i="13"/>
  <c r="J2359" i="13"/>
  <c r="J9449" i="13"/>
  <c r="J1082" i="13"/>
  <c r="J11296" i="13"/>
  <c r="J12610" i="13"/>
  <c r="J7773" i="13"/>
  <c r="J11450" i="13"/>
  <c r="J9304" i="13"/>
  <c r="M380" i="3"/>
  <c r="J990" i="13"/>
  <c r="J11593" i="13"/>
  <c r="J8691" i="13"/>
  <c r="J4097" i="13"/>
  <c r="J3945" i="13"/>
  <c r="J4819" i="13"/>
  <c r="J4453" i="13"/>
  <c r="J7725" i="13"/>
  <c r="J7011" i="13"/>
  <c r="J2308" i="13"/>
  <c r="M459" i="3"/>
  <c r="J4002" i="13"/>
  <c r="M822" i="3"/>
  <c r="J9756" i="13"/>
  <c r="J1341" i="13"/>
  <c r="J5011" i="13"/>
  <c r="J2408" i="13"/>
  <c r="J12007" i="13"/>
  <c r="J9661" i="13"/>
  <c r="J5830" i="13"/>
  <c r="J8540" i="13"/>
  <c r="J12365" i="13"/>
  <c r="J10110" i="13"/>
  <c r="J6491" i="13"/>
  <c r="J1657" i="13"/>
  <c r="J5882" i="13"/>
  <c r="J9299" i="13"/>
  <c r="J8895" i="13"/>
  <c r="J7971" i="13"/>
  <c r="J3640" i="13"/>
  <c r="J12466" i="13"/>
  <c r="J11748" i="13"/>
  <c r="J6655" i="13"/>
  <c r="J3686" i="13"/>
  <c r="M728" i="3"/>
  <c r="J11953" i="13"/>
  <c r="J6703" i="13"/>
  <c r="J5583" i="13"/>
  <c r="J8786" i="13"/>
  <c r="J4250" i="13"/>
  <c r="J5682" i="13"/>
  <c r="J10880" i="13"/>
  <c r="J10217" i="13"/>
  <c r="J12417" i="13"/>
  <c r="J3384" i="13"/>
  <c r="BO14" i="13"/>
  <c r="BQ14" i="13"/>
  <c r="AN14" i="13"/>
  <c r="BA14" i="13"/>
  <c r="BF14" i="13"/>
  <c r="BK14" i="13"/>
  <c r="BC14" i="13"/>
  <c r="BD14" i="13"/>
  <c r="BE14" i="13"/>
  <c r="BL14" i="13"/>
  <c r="BR14" i="13"/>
  <c r="U14" i="13"/>
  <c r="AO14" i="13"/>
  <c r="AQ14" i="13"/>
  <c r="AS14" i="13"/>
  <c r="AR14" i="13"/>
  <c r="BI14" i="13"/>
  <c r="BJ14" i="13"/>
  <c r="BS14" i="13"/>
  <c r="BP14" i="13"/>
  <c r="AT14" i="13"/>
  <c r="AX14" i="13"/>
  <c r="BH14" i="13"/>
  <c r="BM14" i="13"/>
  <c r="BG14" i="13"/>
  <c r="AZ14" i="13"/>
  <c r="BB14" i="13"/>
  <c r="AU14" i="13"/>
  <c r="AY14" i="13"/>
  <c r="AW14" i="13"/>
  <c r="AP14" i="13"/>
  <c r="AV14" i="13"/>
  <c r="BN14" i="13"/>
  <c r="J1801" i="13"/>
  <c r="J11540" i="13"/>
  <c r="J10415" i="13"/>
  <c r="J9911" i="13"/>
  <c r="J10071" i="13"/>
  <c r="J7217" i="13"/>
  <c r="J4147" i="13"/>
  <c r="J9856" i="13"/>
  <c r="J4410" i="13"/>
  <c r="J11956" i="13"/>
  <c r="J2165" i="13"/>
  <c r="J7164" i="13"/>
  <c r="J4098" i="13"/>
  <c r="J8131" i="13"/>
  <c r="J8440" i="13"/>
  <c r="J10774" i="13"/>
  <c r="M152" i="3"/>
  <c r="J10326" i="13"/>
  <c r="J7458" i="13"/>
  <c r="J4348" i="13"/>
  <c r="M551" i="3"/>
  <c r="M714" i="3"/>
  <c r="J3944" i="13"/>
  <c r="J5323" i="13"/>
  <c r="J524" i="13"/>
  <c r="J7364" i="13"/>
  <c r="J4040" i="13"/>
  <c r="J9456" i="13"/>
  <c r="J4400" i="13"/>
  <c r="J11597" i="13"/>
  <c r="J10379" i="13"/>
  <c r="J6192" i="13"/>
  <c r="W35" i="13"/>
  <c r="J5320" i="13"/>
  <c r="J8893" i="13"/>
  <c r="J8483" i="13"/>
  <c r="J10007" i="13"/>
  <c r="M384" i="3"/>
  <c r="J1799" i="13"/>
  <c r="J4756" i="13"/>
  <c r="J994" i="13"/>
  <c r="J21" i="13"/>
  <c r="J5738" i="13"/>
  <c r="J893" i="13"/>
  <c r="M266" i="3"/>
  <c r="J12368" i="13"/>
  <c r="J6295" i="13"/>
  <c r="J2207" i="13"/>
  <c r="J5621" i="13"/>
  <c r="J5273" i="13"/>
  <c r="J3439" i="13"/>
  <c r="J9246" i="13"/>
  <c r="J2875" i="13"/>
  <c r="J5074" i="13"/>
  <c r="J1192" i="13"/>
  <c r="J8336" i="13"/>
  <c r="J19" i="13"/>
  <c r="J5837" i="13"/>
  <c r="J5732" i="13"/>
  <c r="J10633" i="13"/>
  <c r="J10016" i="13"/>
  <c r="M801" i="3"/>
  <c r="M1179" i="3"/>
  <c r="M321" i="3"/>
  <c r="J8232" i="13"/>
  <c r="J2471" i="13"/>
  <c r="J5783" i="13"/>
  <c r="J11797" i="13"/>
  <c r="J8186" i="13"/>
  <c r="J7928" i="13"/>
  <c r="J5119" i="13"/>
  <c r="J11037" i="13"/>
  <c r="J9396" i="13"/>
  <c r="J11800" i="13"/>
  <c r="J10631" i="13"/>
  <c r="J10015" i="13"/>
  <c r="J10574" i="13"/>
  <c r="W28" i="13"/>
  <c r="J8329" i="13"/>
  <c r="J10979" i="13"/>
  <c r="M791" i="3"/>
  <c r="J11906" i="13"/>
  <c r="M1342" i="3"/>
  <c r="J2318" i="13"/>
  <c r="BH112" i="13"/>
  <c r="BC112" i="13"/>
  <c r="BO112" i="13"/>
  <c r="AW112" i="13"/>
  <c r="AU112" i="13"/>
  <c r="BG112" i="13"/>
  <c r="BE112" i="13"/>
  <c r="AZ112" i="13"/>
  <c r="BF112" i="13"/>
  <c r="BI112" i="13"/>
  <c r="BN112" i="13"/>
  <c r="BL112" i="13"/>
  <c r="AX112" i="13"/>
  <c r="AQ112" i="13"/>
  <c r="AT112" i="13"/>
  <c r="BD112" i="13"/>
  <c r="BS112" i="13"/>
  <c r="BA112" i="13"/>
  <c r="AO112" i="13"/>
  <c r="AV112" i="13"/>
  <c r="BM112" i="13"/>
  <c r="AN112" i="13"/>
  <c r="BP112" i="13"/>
  <c r="BJ112" i="13"/>
  <c r="AR112" i="13"/>
  <c r="BK112" i="13"/>
  <c r="AS112" i="13"/>
  <c r="AY112" i="13"/>
  <c r="BQ112" i="13"/>
  <c r="BR112" i="13"/>
  <c r="U112" i="13"/>
  <c r="BB112" i="13"/>
  <c r="AP112" i="13"/>
  <c r="J2414" i="13"/>
  <c r="M1410" i="3"/>
  <c r="J11950" i="13"/>
  <c r="J9869" i="13"/>
  <c r="J3787" i="13"/>
  <c r="J2416" i="13"/>
  <c r="J3848" i="13"/>
  <c r="W39" i="13"/>
  <c r="W167" i="13"/>
  <c r="J5172" i="13"/>
  <c r="W224" i="13"/>
  <c r="J11903" i="13"/>
  <c r="J226" i="13"/>
  <c r="J3186" i="13"/>
  <c r="J12049" i="13"/>
  <c r="J7763" i="13"/>
  <c r="J122" i="13"/>
  <c r="J4354" i="13"/>
  <c r="J1040" i="13"/>
  <c r="V140" i="13"/>
  <c r="J3385" i="13"/>
  <c r="J7666" i="13"/>
  <c r="J10371" i="13"/>
  <c r="J1441" i="13"/>
  <c r="J3749" i="13"/>
  <c r="J5124" i="13"/>
  <c r="J10834" i="13"/>
  <c r="W101" i="13"/>
  <c r="J7874" i="13"/>
  <c r="J6645" i="13"/>
  <c r="J7051" i="13"/>
  <c r="J8492" i="13"/>
  <c r="J11642" i="13"/>
  <c r="J1439" i="13"/>
  <c r="J6298" i="13"/>
  <c r="J10931" i="13"/>
  <c r="J230" i="13"/>
  <c r="J11087" i="13"/>
  <c r="J1810" i="13"/>
  <c r="J2626" i="13"/>
  <c r="J937" i="13"/>
  <c r="J7930" i="13"/>
  <c r="J10211" i="13"/>
  <c r="BG151" i="13"/>
  <c r="AN151" i="13"/>
  <c r="BA151" i="13"/>
  <c r="BD151" i="13"/>
  <c r="BI151" i="13"/>
  <c r="BJ151" i="13"/>
  <c r="AO151" i="13"/>
  <c r="BQ151" i="13"/>
  <c r="AV151" i="13"/>
  <c r="BO151" i="13"/>
  <c r="AT151" i="13"/>
  <c r="BL151" i="13"/>
  <c r="AZ151" i="13"/>
  <c r="AY151" i="13"/>
  <c r="BM151" i="13"/>
  <c r="BB151" i="13"/>
  <c r="AS151" i="13"/>
  <c r="BC151" i="13"/>
  <c r="BF151" i="13"/>
  <c r="AX151" i="13"/>
  <c r="AW151" i="13"/>
  <c r="BN151" i="13"/>
  <c r="U151" i="13"/>
  <c r="BS151" i="13"/>
  <c r="AR151" i="13"/>
  <c r="AU151" i="13"/>
  <c r="BP151" i="13"/>
  <c r="BE151" i="13"/>
  <c r="BH151" i="13"/>
  <c r="BK151" i="13"/>
  <c r="AP151" i="13"/>
  <c r="AQ151" i="13"/>
  <c r="BR151" i="13"/>
  <c r="J5221" i="13"/>
  <c r="J3078" i="13"/>
  <c r="J11894" i="13"/>
  <c r="M1286" i="3"/>
  <c r="J7214" i="13"/>
  <c r="J891" i="13"/>
  <c r="J2114" i="13"/>
  <c r="J4919" i="13"/>
  <c r="J3850" i="13"/>
  <c r="J1338" i="13"/>
  <c r="J10162" i="13"/>
  <c r="M1285" i="3"/>
  <c r="J9091" i="13"/>
  <c r="J8798" i="13"/>
  <c r="J164" i="13"/>
  <c r="M614" i="3"/>
  <c r="J6444" i="13"/>
  <c r="M23" i="3"/>
  <c r="J3632" i="13"/>
  <c r="M885" i="3"/>
  <c r="J8888" i="13"/>
  <c r="J6490" i="13"/>
  <c r="J12207" i="13"/>
  <c r="J5934" i="13"/>
  <c r="W144" i="13"/>
  <c r="AZ63" i="13"/>
  <c r="BB63" i="13"/>
  <c r="AV63" i="13"/>
  <c r="BG63" i="13"/>
  <c r="AY63" i="13"/>
  <c r="BC63" i="13"/>
  <c r="AP63" i="13"/>
  <c r="BD63" i="13"/>
  <c r="AR63" i="13"/>
  <c r="AU63" i="13"/>
  <c r="BI63" i="13"/>
  <c r="AS63" i="13"/>
  <c r="BE63" i="13"/>
  <c r="BQ63" i="13"/>
  <c r="BP63" i="13"/>
  <c r="BO63" i="13"/>
  <c r="BS63" i="13"/>
  <c r="BN63" i="13"/>
  <c r="U63" i="13"/>
  <c r="AX63" i="13"/>
  <c r="AW63" i="13"/>
  <c r="BF63" i="13"/>
  <c r="AN63" i="13"/>
  <c r="BJ63" i="13"/>
  <c r="BL63" i="13"/>
  <c r="AO63" i="13"/>
  <c r="AT63" i="13"/>
  <c r="BK63" i="13"/>
  <c r="BA63" i="13"/>
  <c r="BM63" i="13"/>
  <c r="BR63" i="13"/>
  <c r="BH63" i="13"/>
  <c r="AQ63" i="13"/>
  <c r="J472" i="13"/>
  <c r="J8123" i="13"/>
  <c r="J5217" i="13"/>
  <c r="J6350" i="13"/>
  <c r="J3490" i="13"/>
  <c r="W192" i="13"/>
  <c r="J1598" i="13"/>
  <c r="J9711" i="13"/>
  <c r="J3083" i="13"/>
  <c r="J12356" i="13"/>
  <c r="J11699" i="13"/>
  <c r="J3379" i="13"/>
  <c r="J8477" i="13"/>
  <c r="J8589" i="13"/>
  <c r="J12615" i="13"/>
  <c r="J8485" i="13"/>
  <c r="J10476" i="13"/>
  <c r="J4805" i="13"/>
  <c r="M944" i="3"/>
  <c r="M234" i="3"/>
  <c r="J2627" i="13"/>
  <c r="J5424" i="13"/>
  <c r="J5533" i="13"/>
  <c r="J11601" i="13"/>
  <c r="J4203" i="13"/>
  <c r="M72" i="3"/>
  <c r="M856" i="3"/>
  <c r="M895" i="3"/>
  <c r="J10518" i="13"/>
  <c r="J10983" i="13"/>
  <c r="J4003" i="13"/>
  <c r="J11755" i="13"/>
  <c r="BR236" i="13"/>
  <c r="BQ236" i="13"/>
  <c r="BI236" i="13"/>
  <c r="BJ236" i="13"/>
  <c r="AS236" i="13"/>
  <c r="BH236" i="13"/>
  <c r="U236" i="13"/>
  <c r="AU236" i="13"/>
  <c r="AY236" i="13"/>
  <c r="AR236" i="13"/>
  <c r="BC236" i="13"/>
  <c r="BO236" i="13"/>
  <c r="AQ236" i="13"/>
  <c r="AW236" i="13"/>
  <c r="BK236" i="13"/>
  <c r="BB236" i="13"/>
  <c r="BG236" i="13"/>
  <c r="BM236" i="13"/>
  <c r="AV236" i="13"/>
  <c r="BD236" i="13"/>
  <c r="BS236" i="13"/>
  <c r="BP236" i="13"/>
  <c r="AN236" i="13"/>
  <c r="AP236" i="13"/>
  <c r="AO236" i="13"/>
  <c r="AX236" i="13"/>
  <c r="BL236" i="13"/>
  <c r="BA236" i="13"/>
  <c r="BE236" i="13"/>
  <c r="AT236" i="13"/>
  <c r="BN236" i="13"/>
  <c r="BF236" i="13"/>
  <c r="AZ236" i="13"/>
  <c r="M1334" i="3"/>
  <c r="J6144" i="13"/>
  <c r="J9548" i="13"/>
  <c r="J11640" i="13"/>
  <c r="J4612" i="13"/>
  <c r="J11848" i="13"/>
  <c r="M192" i="3"/>
  <c r="J11796" i="13"/>
  <c r="J12560" i="13"/>
  <c r="J9046" i="13"/>
  <c r="J7410" i="13"/>
  <c r="J4661" i="13"/>
  <c r="J10925" i="13"/>
  <c r="J1045" i="13"/>
  <c r="J4207" i="13"/>
  <c r="J6794" i="13"/>
  <c r="J7058" i="13"/>
  <c r="M711" i="3"/>
  <c r="J10479" i="13"/>
  <c r="M1201" i="3"/>
  <c r="W194" i="13"/>
  <c r="J4503" i="13"/>
  <c r="M382" i="3"/>
  <c r="W56" i="13"/>
  <c r="J9092" i="13"/>
  <c r="J778" i="13"/>
  <c r="J3843" i="13"/>
  <c r="J8023" i="13"/>
  <c r="J7673" i="13"/>
  <c r="J4554" i="13"/>
  <c r="J8274" i="13"/>
  <c r="J8171" i="13"/>
  <c r="M334" i="3"/>
  <c r="M1012" i="3"/>
  <c r="J5367" i="13"/>
  <c r="M442" i="3"/>
  <c r="J6648" i="13"/>
  <c r="J220" i="13"/>
  <c r="J6032" i="13"/>
  <c r="J11750" i="13"/>
  <c r="J10939" i="13"/>
  <c r="J8584" i="13"/>
  <c r="J8746" i="13"/>
  <c r="J6233" i="13"/>
  <c r="M402" i="3"/>
  <c r="J7509" i="13"/>
  <c r="J10471" i="13"/>
  <c r="J10783" i="13"/>
  <c r="AZ46" i="13"/>
  <c r="BR46" i="13"/>
  <c r="AY46" i="13"/>
  <c r="BP46" i="13"/>
  <c r="BL46" i="13"/>
  <c r="BH46" i="13"/>
  <c r="BG46" i="13"/>
  <c r="BN46" i="13"/>
  <c r="AT46" i="13"/>
  <c r="BD46" i="13"/>
  <c r="BF46" i="13"/>
  <c r="AN46" i="13"/>
  <c r="AR46" i="13"/>
  <c r="BO46" i="13"/>
  <c r="AS46" i="13"/>
  <c r="BA46" i="13"/>
  <c r="BJ46" i="13"/>
  <c r="BB46" i="13"/>
  <c r="BS46" i="13"/>
  <c r="BI46" i="13"/>
  <c r="AV46" i="13"/>
  <c r="BQ46" i="13"/>
  <c r="AQ46" i="13"/>
  <c r="AO46" i="13"/>
  <c r="AP46" i="13"/>
  <c r="BC46" i="13"/>
  <c r="BK46" i="13"/>
  <c r="AX46" i="13"/>
  <c r="BM46" i="13"/>
  <c r="AW46" i="13"/>
  <c r="BE46" i="13"/>
  <c r="U46" i="13"/>
  <c r="AU46" i="13"/>
  <c r="J9000" i="13"/>
  <c r="J1549" i="13"/>
  <c r="J7723" i="13"/>
  <c r="J10519" i="13"/>
  <c r="J2465" i="13"/>
  <c r="J6187" i="13"/>
  <c r="M181" i="3"/>
  <c r="J9498" i="13"/>
  <c r="J10314" i="13"/>
  <c r="J7107" i="13"/>
  <c r="J3441" i="13"/>
  <c r="M813" i="3"/>
  <c r="W74" i="13"/>
  <c r="J10316" i="13"/>
  <c r="M489" i="3"/>
  <c r="J12054" i="13"/>
  <c r="J12164" i="13"/>
  <c r="J7925" i="13"/>
  <c r="J6643" i="13"/>
  <c r="M802" i="3"/>
  <c r="V238" i="13"/>
  <c r="J8021" i="13"/>
  <c r="J3899" i="13"/>
  <c r="J4972" i="13"/>
  <c r="J6292" i="13"/>
  <c r="J8898" i="13"/>
  <c r="J11948" i="13"/>
  <c r="W153" i="13"/>
  <c r="M826" i="3"/>
  <c r="J2729" i="13"/>
  <c r="J4041" i="13"/>
  <c r="J9351" i="13"/>
  <c r="J3391" i="13"/>
  <c r="M1392" i="3"/>
  <c r="J8181" i="13"/>
  <c r="AW225" i="13"/>
  <c r="BM225" i="13"/>
  <c r="BQ225" i="13"/>
  <c r="AO225" i="13"/>
  <c r="BL225" i="13"/>
  <c r="AN225" i="13"/>
  <c r="AV225" i="13"/>
  <c r="BA225" i="13"/>
  <c r="AR225" i="13"/>
  <c r="AS225" i="13"/>
  <c r="BE225" i="13"/>
  <c r="AZ225" i="13"/>
  <c r="BS225" i="13"/>
  <c r="BG225" i="13"/>
  <c r="AU225" i="13"/>
  <c r="BF225" i="13"/>
  <c r="BB225" i="13"/>
  <c r="BP225" i="13"/>
  <c r="BN225" i="13"/>
  <c r="AY225" i="13"/>
  <c r="AQ225" i="13"/>
  <c r="BD225" i="13"/>
  <c r="BC225" i="13"/>
  <c r="AP225" i="13"/>
  <c r="BK225" i="13"/>
  <c r="AX225" i="13"/>
  <c r="BH225" i="13"/>
  <c r="BR225" i="13"/>
  <c r="U225" i="13"/>
  <c r="BI225" i="13"/>
  <c r="BJ225" i="13"/>
  <c r="BO225" i="13"/>
  <c r="AT225" i="13"/>
  <c r="J7612" i="13"/>
  <c r="J3084" i="13"/>
  <c r="J6449" i="13"/>
  <c r="J6087" i="13"/>
  <c r="J5213" i="13"/>
  <c r="J11436" i="13"/>
  <c r="M808" i="3"/>
  <c r="J8529" i="13"/>
  <c r="J6188" i="13"/>
  <c r="M1027" i="3"/>
  <c r="J11646" i="13"/>
  <c r="M608" i="3"/>
  <c r="M920" i="3"/>
  <c r="BO21" i="13"/>
  <c r="BF21" i="13"/>
  <c r="BM21" i="13"/>
  <c r="BB21" i="13"/>
  <c r="AW21" i="13"/>
  <c r="BA21" i="13"/>
  <c r="AZ21" i="13"/>
  <c r="AT21" i="13"/>
  <c r="BC21" i="13"/>
  <c r="AP21" i="13"/>
  <c r="BH21" i="13"/>
  <c r="BE21" i="13"/>
  <c r="AY21" i="13"/>
  <c r="BS21" i="13"/>
  <c r="AR21" i="13"/>
  <c r="BJ21" i="13"/>
  <c r="AQ21" i="13"/>
  <c r="AU21" i="13"/>
  <c r="BL21" i="13"/>
  <c r="AX21" i="13"/>
  <c r="BP21" i="13"/>
  <c r="AO21" i="13"/>
  <c r="AV21" i="13"/>
  <c r="AS21" i="13"/>
  <c r="AN21" i="13"/>
  <c r="BG21" i="13"/>
  <c r="BR21" i="13"/>
  <c r="U21" i="13"/>
  <c r="BN21" i="13"/>
  <c r="BD21" i="13"/>
  <c r="BQ21" i="13"/>
  <c r="BI21" i="13"/>
  <c r="BK21" i="13"/>
  <c r="M196" i="3"/>
  <c r="J11291" i="13"/>
  <c r="J9755" i="13"/>
  <c r="J11192" i="13"/>
  <c r="V232" i="13"/>
  <c r="J3033" i="13"/>
  <c r="J379" i="13"/>
  <c r="J1034" i="13"/>
  <c r="J5979" i="13"/>
  <c r="J11038" i="13"/>
  <c r="BM68" i="13"/>
  <c r="AS68" i="13"/>
  <c r="AP68" i="13"/>
  <c r="BC68" i="13"/>
  <c r="BH68" i="13"/>
  <c r="BK68" i="13"/>
  <c r="BL68" i="13"/>
  <c r="AZ68" i="13"/>
  <c r="BQ68" i="13"/>
  <c r="BI68" i="13"/>
  <c r="AY68" i="13"/>
  <c r="BJ68" i="13"/>
  <c r="AX68" i="13"/>
  <c r="BE68" i="13"/>
  <c r="AQ68" i="13"/>
  <c r="AR68" i="13"/>
  <c r="BS68" i="13"/>
  <c r="BP68" i="13"/>
  <c r="BB68" i="13"/>
  <c r="AW68" i="13"/>
  <c r="BA68" i="13"/>
  <c r="BO68" i="13"/>
  <c r="AO68" i="13"/>
  <c r="BG68" i="13"/>
  <c r="BR68" i="13"/>
  <c r="AT68" i="13"/>
  <c r="BN68" i="13"/>
  <c r="U68" i="13"/>
  <c r="BF68" i="13"/>
  <c r="AU68" i="13"/>
  <c r="AV68" i="13"/>
  <c r="AN68" i="13"/>
  <c r="BD68" i="13"/>
  <c r="J8542" i="13"/>
  <c r="J12670" i="13"/>
  <c r="J8636" i="13"/>
  <c r="V35" i="13"/>
  <c r="J8185" i="13"/>
  <c r="J5726" i="13"/>
  <c r="J2565" i="13"/>
  <c r="J5634" i="13"/>
  <c r="J1959" i="13"/>
  <c r="J8937" i="13"/>
  <c r="M709" i="3"/>
  <c r="J3134" i="13"/>
  <c r="BD127" i="13"/>
  <c r="U127" i="13"/>
  <c r="AU127" i="13"/>
  <c r="AW127" i="13"/>
  <c r="BI127" i="13"/>
  <c r="AP127" i="13"/>
  <c r="AQ127" i="13"/>
  <c r="BP127" i="13"/>
  <c r="BQ127" i="13"/>
  <c r="BS127" i="13"/>
  <c r="AZ127" i="13"/>
  <c r="AN127" i="13"/>
  <c r="AO127" i="13"/>
  <c r="AT127" i="13"/>
  <c r="AY127" i="13"/>
  <c r="AR127" i="13"/>
  <c r="AS127" i="13"/>
  <c r="AV127" i="13"/>
  <c r="BJ127" i="13"/>
  <c r="BK127" i="13"/>
  <c r="BO127" i="13"/>
  <c r="BG127" i="13"/>
  <c r="BE127" i="13"/>
  <c r="BA127" i="13"/>
  <c r="BH127" i="13"/>
  <c r="BR127" i="13"/>
  <c r="BB127" i="13"/>
  <c r="AX127" i="13"/>
  <c r="BM127" i="13"/>
  <c r="BN127" i="13"/>
  <c r="BC127" i="13"/>
  <c r="BL127" i="13"/>
  <c r="BF127" i="13"/>
  <c r="J3277" i="13"/>
  <c r="M915" i="3"/>
  <c r="M1222" i="3"/>
  <c r="J1348" i="13"/>
  <c r="J4104" i="13"/>
  <c r="J227" i="13"/>
  <c r="J9664" i="13"/>
  <c r="J12213" i="13"/>
  <c r="J5982" i="13"/>
  <c r="J1083" i="13"/>
  <c r="J3377" i="13"/>
  <c r="J2066" i="13"/>
  <c r="J3440" i="13"/>
  <c r="J9197" i="13"/>
  <c r="J12149" i="13"/>
  <c r="W232" i="13"/>
  <c r="J7057" i="13"/>
  <c r="J5324" i="13"/>
  <c r="J11441" i="13"/>
  <c r="J3442" i="13"/>
  <c r="J985" i="13"/>
  <c r="J2065" i="13"/>
  <c r="J5575" i="13"/>
  <c r="J3539" i="13"/>
  <c r="J10888" i="13"/>
  <c r="J1135" i="13"/>
  <c r="J9296" i="13"/>
  <c r="M1260" i="3"/>
  <c r="J5530" i="13"/>
  <c r="J5784" i="13"/>
  <c r="J1454" i="13"/>
  <c r="J10991" i="13"/>
  <c r="W52" i="13"/>
  <c r="J6440" i="13"/>
  <c r="J11493" i="13"/>
  <c r="J9093" i="13"/>
  <c r="J4297" i="13"/>
  <c r="J11643" i="13"/>
  <c r="J3129" i="13"/>
  <c r="M167" i="3"/>
  <c r="J421" i="13"/>
  <c r="J3638" i="13"/>
  <c r="J11704" i="13"/>
  <c r="J5942" i="13"/>
  <c r="J7056" i="13"/>
  <c r="J3335" i="13"/>
  <c r="J4146" i="13"/>
  <c r="J4658" i="13"/>
  <c r="J8026" i="13"/>
  <c r="M631" i="3"/>
  <c r="J12047" i="13"/>
  <c r="J5788" i="13"/>
  <c r="J12202" i="13"/>
  <c r="J11239" i="13"/>
  <c r="J3381" i="13"/>
  <c r="J2512" i="13"/>
  <c r="V97" i="13"/>
  <c r="J2372" i="13"/>
  <c r="J10981" i="13"/>
  <c r="J1447" i="13"/>
  <c r="J8179" i="13"/>
  <c r="J5162" i="13"/>
  <c r="J6955" i="13"/>
  <c r="J6040" i="13"/>
  <c r="J4004" i="13"/>
  <c r="J10318" i="13"/>
  <c r="J11751" i="13"/>
  <c r="J7206" i="13"/>
  <c r="J2459" i="13"/>
  <c r="J7768" i="13"/>
  <c r="J7110" i="13"/>
  <c r="J4564" i="13"/>
  <c r="J3691" i="13"/>
  <c r="J4502" i="13"/>
  <c r="J7210" i="13"/>
  <c r="J10224" i="13"/>
  <c r="J4198" i="13"/>
  <c r="J8998" i="13"/>
  <c r="J1450" i="13"/>
  <c r="J5477" i="13"/>
  <c r="M890" i="3"/>
  <c r="J3486" i="13"/>
  <c r="J5888" i="13"/>
  <c r="J12674" i="13"/>
  <c r="J636" i="13"/>
  <c r="V240" i="13"/>
  <c r="J6345" i="13"/>
  <c r="J9409" i="13"/>
  <c r="J117" i="13"/>
  <c r="J2876" i="13"/>
  <c r="J8237" i="13"/>
  <c r="J788" i="13"/>
  <c r="J10926" i="13"/>
  <c r="J12100" i="13"/>
  <c r="M1289" i="3"/>
  <c r="J12717" i="13"/>
  <c r="AR185" i="13"/>
  <c r="BQ185" i="13"/>
  <c r="AW185" i="13"/>
  <c r="BA185" i="13"/>
  <c r="BE185" i="13"/>
  <c r="BP185" i="13"/>
  <c r="BR185" i="13"/>
  <c r="BD185" i="13"/>
  <c r="BS185" i="13"/>
  <c r="AY185" i="13"/>
  <c r="BO185" i="13"/>
  <c r="BC185" i="13"/>
  <c r="AP185" i="13"/>
  <c r="AO185" i="13"/>
  <c r="BH185" i="13"/>
  <c r="BI185" i="13"/>
  <c r="AQ185" i="13"/>
  <c r="BG185" i="13"/>
  <c r="BK185" i="13"/>
  <c r="AT185" i="13"/>
  <c r="BB185" i="13"/>
  <c r="AX185" i="13"/>
  <c r="U185" i="13"/>
  <c r="AV185" i="13"/>
  <c r="BJ185" i="13"/>
  <c r="BM185" i="13"/>
  <c r="AS185" i="13"/>
  <c r="BN185" i="13"/>
  <c r="AU185" i="13"/>
  <c r="AN185" i="13"/>
  <c r="BL185" i="13"/>
  <c r="AZ185" i="13"/>
  <c r="BF185" i="13"/>
  <c r="J9404" i="13"/>
  <c r="J6851" i="13"/>
  <c r="M471" i="3"/>
  <c r="J9706" i="13"/>
  <c r="M888" i="3"/>
  <c r="J989" i="13"/>
  <c r="M222" i="3"/>
  <c r="J6041" i="13"/>
  <c r="J8643" i="13"/>
  <c r="J12102" i="13"/>
  <c r="J9196" i="13"/>
  <c r="W117" i="13"/>
  <c r="J2727" i="13"/>
  <c r="J7420" i="13"/>
  <c r="J6132" i="13"/>
  <c r="J8082" i="13"/>
  <c r="J12355" i="13"/>
  <c r="J275" i="13"/>
  <c r="J5686" i="13"/>
  <c r="AW248" i="13"/>
  <c r="BN248" i="13"/>
  <c r="BJ248" i="13"/>
  <c r="BB248" i="13"/>
  <c r="BS248" i="13"/>
  <c r="BI248" i="13"/>
  <c r="BG248" i="13"/>
  <c r="AN248" i="13"/>
  <c r="BE248" i="13"/>
  <c r="BH248" i="13"/>
  <c r="BC248" i="13"/>
  <c r="BO248" i="13"/>
  <c r="BM248" i="13"/>
  <c r="BK248" i="13"/>
  <c r="BF248" i="13"/>
  <c r="BQ248" i="13"/>
  <c r="AO248" i="13"/>
  <c r="AZ248" i="13"/>
  <c r="AY248" i="13"/>
  <c r="AR248" i="13"/>
  <c r="AX248" i="13"/>
  <c r="BD248" i="13"/>
  <c r="AV248" i="13"/>
  <c r="BA248" i="13"/>
  <c r="BL248" i="13"/>
  <c r="AQ248" i="13"/>
  <c r="AT248" i="13"/>
  <c r="AS248" i="13"/>
  <c r="AP248" i="13"/>
  <c r="U248" i="13"/>
  <c r="BP248" i="13"/>
  <c r="AU248" i="13"/>
  <c r="BR248" i="13"/>
  <c r="J1960" i="13"/>
  <c r="J6549" i="13"/>
  <c r="J11447" i="13"/>
  <c r="J2979" i="13"/>
  <c r="J6700" i="13"/>
  <c r="J9206" i="13"/>
  <c r="J7111" i="13"/>
  <c r="J2510" i="13"/>
  <c r="J5635" i="13"/>
  <c r="J1505" i="13"/>
  <c r="M1000" i="3"/>
  <c r="M907" i="3"/>
  <c r="M49" i="3"/>
  <c r="J9452" i="13"/>
  <c r="J8125" i="13"/>
  <c r="J2972" i="13"/>
  <c r="J3331" i="13"/>
  <c r="J3748" i="13"/>
  <c r="J11855" i="13"/>
  <c r="J3432" i="13"/>
  <c r="J10685" i="13"/>
  <c r="J11393" i="13"/>
  <c r="J12308" i="13"/>
  <c r="J2926" i="13"/>
  <c r="J4249" i="13"/>
  <c r="J3482" i="13"/>
  <c r="J11849" i="13"/>
  <c r="J2879" i="13"/>
  <c r="J11244" i="13"/>
  <c r="J3947" i="13"/>
  <c r="J9764" i="13"/>
  <c r="J988" i="13"/>
  <c r="J10218" i="13"/>
  <c r="J10213" i="13"/>
  <c r="M114" i="3"/>
  <c r="J9303" i="13"/>
  <c r="J9408" i="13"/>
  <c r="M960" i="3"/>
  <c r="J9149" i="13"/>
  <c r="M688" i="3"/>
  <c r="J12364" i="13"/>
  <c r="J7663" i="13"/>
  <c r="J12154" i="13"/>
  <c r="J5325" i="13"/>
  <c r="M861" i="3"/>
  <c r="J8482" i="13"/>
  <c r="J3332" i="13"/>
  <c r="J6853" i="13"/>
  <c r="J5023" i="13"/>
  <c r="J11794" i="13"/>
  <c r="M1281" i="3"/>
  <c r="J9604" i="13"/>
  <c r="J688" i="13"/>
  <c r="J840" i="13"/>
  <c r="J6904" i="13"/>
  <c r="J12414" i="13"/>
  <c r="J11490" i="13"/>
  <c r="J7256" i="13"/>
  <c r="J8887" i="13"/>
  <c r="J7115" i="13"/>
  <c r="BJ94" i="13"/>
  <c r="AV94" i="13"/>
  <c r="BK94" i="13"/>
  <c r="BD94" i="13"/>
  <c r="BB94" i="13"/>
  <c r="AN94" i="13"/>
  <c r="BS94" i="13"/>
  <c r="BG94" i="13"/>
  <c r="BH94" i="13"/>
  <c r="BQ94" i="13"/>
  <c r="AO94" i="13"/>
  <c r="AY94" i="13"/>
  <c r="BO94" i="13"/>
  <c r="BC94" i="13"/>
  <c r="AR94" i="13"/>
  <c r="BP94" i="13"/>
  <c r="AP94" i="13"/>
  <c r="BA94" i="13"/>
  <c r="AS94" i="13"/>
  <c r="BF94" i="13"/>
  <c r="BL94" i="13"/>
  <c r="AT94" i="13"/>
  <c r="AU94" i="13"/>
  <c r="U94" i="13"/>
  <c r="AZ94" i="13"/>
  <c r="BR94" i="13"/>
  <c r="BI94" i="13"/>
  <c r="BE94" i="13"/>
  <c r="BM94" i="13"/>
  <c r="BN94" i="13"/>
  <c r="AQ94" i="13"/>
  <c r="AX94" i="13"/>
  <c r="AW94" i="13"/>
  <c r="J1751" i="13"/>
  <c r="J1503" i="13"/>
  <c r="J12470" i="13"/>
  <c r="W37" i="13"/>
  <c r="J2667" i="13"/>
  <c r="M184" i="3"/>
  <c r="J9916" i="13"/>
  <c r="J10366" i="13"/>
  <c r="J8682" i="13"/>
  <c r="J8530" i="13"/>
  <c r="M1253" i="3"/>
  <c r="J5727" i="13"/>
  <c r="J6284" i="13"/>
  <c r="J5215" i="13"/>
  <c r="J8078" i="13"/>
  <c r="V27" i="13"/>
  <c r="J10985" i="13"/>
  <c r="V173" i="13"/>
  <c r="J11904" i="13"/>
  <c r="W146" i="13"/>
  <c r="M343" i="3"/>
  <c r="J11283" i="13"/>
  <c r="M233" i="3"/>
  <c r="M1433" i="3"/>
  <c r="J1088" i="13"/>
  <c r="J6757" i="13"/>
  <c r="J10824" i="13"/>
  <c r="J6240" i="13"/>
  <c r="J10578" i="13"/>
  <c r="J4660" i="13"/>
  <c r="J9243" i="13"/>
  <c r="J3890" i="13"/>
  <c r="J4611" i="13"/>
  <c r="J4655" i="13"/>
  <c r="J5733" i="13"/>
  <c r="J5276" i="13"/>
  <c r="M218" i="3"/>
  <c r="J8428" i="13"/>
  <c r="W157" i="13"/>
  <c r="J9352" i="13"/>
  <c r="J5685" i="13"/>
  <c r="J1694" i="13"/>
  <c r="J11184" i="13"/>
  <c r="J2063" i="13"/>
  <c r="W132" i="13"/>
  <c r="M339" i="3"/>
  <c r="J5675" i="13"/>
  <c r="J11384" i="13"/>
  <c r="J10683" i="13"/>
  <c r="J12667" i="13"/>
  <c r="J10980" i="13"/>
  <c r="J7819" i="13"/>
  <c r="J5223" i="13"/>
  <c r="J11957" i="13"/>
  <c r="J6185" i="13"/>
  <c r="J10264" i="13"/>
  <c r="J4915" i="13"/>
  <c r="J71" i="13"/>
  <c r="M1388" i="3"/>
  <c r="J9410" i="13"/>
  <c r="J8233" i="13"/>
  <c r="J1397" i="13"/>
  <c r="J5519" i="13"/>
  <c r="J10018" i="13"/>
  <c r="J5430" i="13"/>
  <c r="J6902" i="13"/>
  <c r="J11233" i="13"/>
  <c r="J7008" i="13"/>
  <c r="J10726" i="13"/>
  <c r="J11491" i="13"/>
  <c r="AP44" i="13"/>
  <c r="BR44" i="13"/>
  <c r="AX44" i="13"/>
  <c r="AN44" i="13"/>
  <c r="AQ44" i="13"/>
  <c r="AO44" i="13"/>
  <c r="BL44" i="13"/>
  <c r="BC44" i="13"/>
  <c r="U44" i="13"/>
  <c r="BK44" i="13"/>
  <c r="AT44" i="13"/>
  <c r="BM44" i="13"/>
  <c r="BA44" i="13"/>
  <c r="AS44" i="13"/>
  <c r="BI44" i="13"/>
  <c r="BO44" i="13"/>
  <c r="AZ44" i="13"/>
  <c r="BN44" i="13"/>
  <c r="BJ44" i="13"/>
  <c r="BS44" i="13"/>
  <c r="AY44" i="13"/>
  <c r="BH44" i="13"/>
  <c r="BF44" i="13"/>
  <c r="AW44" i="13"/>
  <c r="AV44" i="13"/>
  <c r="BB44" i="13"/>
  <c r="AU44" i="13"/>
  <c r="BE44" i="13"/>
  <c r="BP44" i="13"/>
  <c r="BD44" i="13"/>
  <c r="BQ44" i="13"/>
  <c r="BG44" i="13"/>
  <c r="AR44" i="13"/>
  <c r="J5879" i="13"/>
  <c r="J2818" i="13"/>
  <c r="J10782" i="13"/>
  <c r="J6808" i="13"/>
  <c r="J12201" i="13"/>
  <c r="J6910" i="13"/>
  <c r="J2562" i="13"/>
  <c r="J8070" i="13"/>
  <c r="J3176" i="13"/>
  <c r="J11189" i="13"/>
  <c r="J3181" i="13"/>
  <c r="J5520" i="13"/>
  <c r="J1499" i="13"/>
  <c r="J10271" i="13"/>
  <c r="J5878" i="13"/>
  <c r="J9097" i="13"/>
  <c r="J12564" i="13"/>
  <c r="J4256" i="13"/>
  <c r="J5222" i="13"/>
  <c r="J4091" i="13"/>
  <c r="J986" i="13"/>
  <c r="J9960" i="13"/>
  <c r="J7560" i="13"/>
  <c r="M710" i="3"/>
  <c r="J7876" i="13"/>
  <c r="J10418" i="13"/>
  <c r="J4967" i="13"/>
  <c r="J5214" i="13"/>
  <c r="J11690" i="13"/>
  <c r="M554" i="3"/>
  <c r="J2000" i="13"/>
  <c r="J11596" i="13"/>
  <c r="J8335" i="13"/>
  <c r="M391" i="3"/>
  <c r="J12060" i="13"/>
  <c r="J4707" i="13"/>
  <c r="J12418" i="13"/>
  <c r="J4196" i="13"/>
  <c r="M600" i="3"/>
  <c r="J783" i="13"/>
  <c r="J11901" i="13"/>
  <c r="M1361" i="3"/>
  <c r="J9506" i="13"/>
  <c r="J8532" i="13"/>
  <c r="J325" i="13"/>
  <c r="J8379" i="13"/>
  <c r="J5380" i="13"/>
  <c r="J9757" i="13"/>
  <c r="M767" i="3"/>
  <c r="J12721" i="13"/>
  <c r="J12206" i="13"/>
  <c r="M1321" i="3"/>
  <c r="M1413" i="3"/>
  <c r="M1261" i="3"/>
  <c r="J4361" i="13"/>
  <c r="M536" i="3"/>
  <c r="J5428" i="13"/>
  <c r="J11896" i="13"/>
  <c r="J12366" i="13"/>
  <c r="M917" i="3"/>
  <c r="J1032" i="13"/>
  <c r="BB64" i="13"/>
  <c r="BI64" i="13"/>
  <c r="BF64" i="13"/>
  <c r="AY64" i="13"/>
  <c r="BE64" i="13"/>
  <c r="BS64" i="13"/>
  <c r="BK64" i="13"/>
  <c r="BM64" i="13"/>
  <c r="BC64" i="13"/>
  <c r="AR64" i="13"/>
  <c r="AU64" i="13"/>
  <c r="AQ64" i="13"/>
  <c r="AZ64" i="13"/>
  <c r="BJ64" i="13"/>
  <c r="BR64" i="13"/>
  <c r="BQ64" i="13"/>
  <c r="BG64" i="13"/>
  <c r="AX64" i="13"/>
  <c r="BH64" i="13"/>
  <c r="BL64" i="13"/>
  <c r="BA64" i="13"/>
  <c r="AS64" i="13"/>
  <c r="BO64" i="13"/>
  <c r="AO64" i="13"/>
  <c r="BP64" i="13"/>
  <c r="AN64" i="13"/>
  <c r="BD64" i="13"/>
  <c r="U64" i="13"/>
  <c r="AW64" i="13"/>
  <c r="AV64" i="13"/>
  <c r="BN64" i="13"/>
  <c r="AT64" i="13"/>
  <c r="AP64" i="13"/>
  <c r="J10573" i="13"/>
  <c r="J9859" i="13"/>
  <c r="J4047" i="13"/>
  <c r="J6805" i="13"/>
  <c r="J12520" i="13"/>
  <c r="J5421" i="13"/>
  <c r="J7713" i="13"/>
  <c r="J1491" i="13"/>
  <c r="J1197" i="13"/>
  <c r="J7877" i="13"/>
  <c r="J3743" i="13"/>
  <c r="J1552" i="13"/>
  <c r="J6247" i="13"/>
  <c r="M359" i="3"/>
  <c r="J7370" i="13"/>
  <c r="M1216" i="3"/>
  <c r="J11754" i="13"/>
  <c r="M1239" i="3"/>
  <c r="M398" i="3"/>
  <c r="J1800" i="13"/>
  <c r="J8796" i="13"/>
  <c r="J5776" i="13"/>
  <c r="J11090" i="13"/>
  <c r="M689" i="3"/>
  <c r="J11085" i="13"/>
  <c r="J3030" i="13"/>
  <c r="J7982" i="13"/>
  <c r="J6756" i="13"/>
  <c r="J5075" i="13"/>
  <c r="J5279" i="13"/>
  <c r="M1035" i="3"/>
  <c r="J9194" i="13"/>
  <c r="M439" i="3"/>
  <c r="J12353" i="13"/>
  <c r="J5220" i="13"/>
  <c r="J11285" i="13"/>
  <c r="J5126" i="13"/>
  <c r="V178" i="13"/>
  <c r="J116" i="13"/>
  <c r="J5366" i="13"/>
  <c r="J6090" i="13"/>
  <c r="J11093" i="13"/>
  <c r="J331" i="13"/>
  <c r="J6956" i="13"/>
  <c r="J10933" i="13"/>
  <c r="M761" i="3"/>
  <c r="J11232" i="13"/>
  <c r="J8797" i="13"/>
  <c r="M934" i="3"/>
  <c r="J6754" i="13"/>
  <c r="J2728" i="13"/>
  <c r="V168" i="13"/>
  <c r="J8841" i="13"/>
  <c r="M1353" i="3"/>
  <c r="M624" i="3"/>
  <c r="V153" i="13"/>
  <c r="J4609" i="13"/>
  <c r="J11698" i="13"/>
  <c r="J1393" i="13"/>
  <c r="J9919" i="13"/>
  <c r="J4870" i="13"/>
  <c r="J268" i="13"/>
  <c r="J4357" i="13"/>
  <c r="J9355" i="13"/>
  <c r="M1415" i="3"/>
  <c r="M1090" i="3"/>
  <c r="J7415" i="13"/>
  <c r="J12061" i="13"/>
  <c r="M850" i="3"/>
  <c r="J1695" i="13"/>
  <c r="M1181" i="3"/>
  <c r="J323" i="13"/>
  <c r="J9257" i="13"/>
  <c r="J10168" i="13"/>
  <c r="J10825" i="13"/>
  <c r="J5062" i="13"/>
  <c r="J3785" i="13"/>
  <c r="J10424" i="13"/>
  <c r="J9910" i="13"/>
  <c r="J3130" i="13"/>
  <c r="J1745" i="13"/>
  <c r="J8997" i="13"/>
  <c r="J9307" i="13"/>
  <c r="J12098" i="13"/>
  <c r="J3581" i="13"/>
  <c r="M738" i="3"/>
  <c r="J11591" i="13"/>
  <c r="M205" i="3"/>
  <c r="M731" i="3"/>
  <c r="M1076" i="3"/>
  <c r="J4657" i="13"/>
  <c r="J7614" i="13"/>
  <c r="J6335" i="13"/>
  <c r="J2112" i="13"/>
  <c r="W64" i="13"/>
  <c r="J5073" i="13"/>
  <c r="J7463" i="13"/>
  <c r="J5174" i="13"/>
  <c r="M545" i="3"/>
  <c r="J10063" i="13"/>
  <c r="BK132" i="13"/>
  <c r="BI132" i="13"/>
  <c r="AZ132" i="13"/>
  <c r="AP132" i="13"/>
  <c r="AX132" i="13"/>
  <c r="U132" i="13"/>
  <c r="BG132" i="13"/>
  <c r="AT132" i="13"/>
  <c r="AY132" i="13"/>
  <c r="BC132" i="13"/>
  <c r="AR132" i="13"/>
  <c r="AW132" i="13"/>
  <c r="BO132" i="13"/>
  <c r="BQ132" i="13"/>
  <c r="BB132" i="13"/>
  <c r="BP132" i="13"/>
  <c r="AQ132" i="13"/>
  <c r="BD132" i="13"/>
  <c r="BN132" i="13"/>
  <c r="BL132" i="13"/>
  <c r="AN132" i="13"/>
  <c r="BM132" i="13"/>
  <c r="BA132" i="13"/>
  <c r="AO132" i="13"/>
  <c r="BF132" i="13"/>
  <c r="BJ132" i="13"/>
  <c r="AS132" i="13"/>
  <c r="BE132" i="13"/>
  <c r="AV132" i="13"/>
  <c r="BH132" i="13"/>
  <c r="BR132" i="13"/>
  <c r="AU132" i="13"/>
  <c r="BS132" i="13"/>
  <c r="J4402" i="13"/>
  <c r="J10060" i="13"/>
  <c r="J4913" i="13"/>
  <c r="J12112" i="13"/>
  <c r="J9562" i="13"/>
  <c r="J10317" i="13"/>
  <c r="J11701" i="13"/>
  <c r="J8480" i="13"/>
  <c r="J7262" i="13"/>
  <c r="J3585" i="13"/>
  <c r="J423" i="13"/>
  <c r="J1453" i="13"/>
  <c r="J3584" i="13"/>
  <c r="J5420" i="13"/>
  <c r="M247" i="3"/>
  <c r="J2524" i="13"/>
  <c r="W10" i="13"/>
  <c r="J8227" i="13"/>
  <c r="J6744" i="13"/>
  <c r="J10266" i="13"/>
  <c r="J3738" i="13"/>
  <c r="J6854" i="13"/>
  <c r="J11545" i="13"/>
  <c r="J12405" i="13"/>
  <c r="J3333" i="13"/>
  <c r="J9759" i="13"/>
  <c r="J8490" i="13"/>
  <c r="J2871" i="13"/>
  <c r="J12508" i="13"/>
  <c r="M475" i="3"/>
  <c r="J9500" i="13"/>
  <c r="M244" i="3"/>
  <c r="M1240" i="3"/>
  <c r="J728" i="13"/>
  <c r="J5736" i="13"/>
  <c r="M1219" i="3"/>
  <c r="J6501" i="13"/>
  <c r="J530" i="13"/>
  <c r="W143" i="13"/>
  <c r="J9400" i="13"/>
  <c r="M647" i="3"/>
  <c r="J12408" i="13"/>
  <c r="J3239" i="13"/>
  <c r="J4550" i="13"/>
  <c r="J10275" i="13"/>
  <c r="J8326" i="13"/>
  <c r="J1395" i="13"/>
  <c r="J11600" i="13"/>
  <c r="J11389" i="13"/>
  <c r="J1646" i="13"/>
  <c r="J2771" i="13"/>
  <c r="J12469" i="13"/>
  <c r="M1349" i="3"/>
  <c r="M178" i="3"/>
  <c r="J8231" i="13"/>
  <c r="J3838" i="13"/>
  <c r="J332" i="13"/>
  <c r="J10775" i="13"/>
  <c r="J6800" i="13"/>
  <c r="J11639" i="13"/>
  <c r="J11495" i="13"/>
  <c r="J2673" i="13"/>
  <c r="M291" i="3"/>
  <c r="J992" i="13"/>
  <c r="M1091" i="3"/>
  <c r="J9294" i="13"/>
  <c r="J11542" i="13"/>
  <c r="J8791" i="13"/>
  <c r="J2525" i="13"/>
  <c r="J7559" i="13"/>
  <c r="J2159" i="13"/>
  <c r="J10013" i="13"/>
  <c r="M447" i="3"/>
  <c r="J3133" i="13"/>
  <c r="W142" i="13"/>
  <c r="M302" i="3"/>
  <c r="J6246" i="13"/>
  <c r="J6340" i="13"/>
  <c r="J5474" i="13"/>
  <c r="J12059" i="13"/>
  <c r="M691" i="3"/>
  <c r="J2522" i="13"/>
  <c r="V21" i="13"/>
  <c r="J8172" i="13"/>
  <c r="M1296" i="3"/>
  <c r="M798" i="3"/>
  <c r="J7368" i="13"/>
  <c r="J2518" i="13"/>
  <c r="J7972" i="13"/>
  <c r="J6706" i="13"/>
  <c r="J10990" i="13"/>
  <c r="J9192" i="13"/>
  <c r="J12162" i="13"/>
  <c r="J6145" i="13"/>
  <c r="AZ243" i="13"/>
  <c r="BK243" i="13"/>
  <c r="AN243" i="13"/>
  <c r="AO243" i="13"/>
  <c r="BA243" i="13"/>
  <c r="BH243" i="13"/>
  <c r="AP243" i="13"/>
  <c r="AY243" i="13"/>
  <c r="BF243" i="13"/>
  <c r="AW243" i="13"/>
  <c r="AR243" i="13"/>
  <c r="BN243" i="13"/>
  <c r="U243" i="13"/>
  <c r="BE243" i="13"/>
  <c r="BS243" i="13"/>
  <c r="BO243" i="13"/>
  <c r="AQ243" i="13"/>
  <c r="BQ243" i="13"/>
  <c r="BL243" i="13"/>
  <c r="BC243" i="13"/>
  <c r="BG243" i="13"/>
  <c r="BJ243" i="13"/>
  <c r="BM243" i="13"/>
  <c r="AS243" i="13"/>
  <c r="AX243" i="13"/>
  <c r="AU243" i="13"/>
  <c r="AT243" i="13"/>
  <c r="BR243" i="13"/>
  <c r="BB243" i="13"/>
  <c r="BP243" i="13"/>
  <c r="AV243" i="13"/>
  <c r="BD243" i="13"/>
  <c r="BI243" i="13"/>
  <c r="M407" i="3"/>
  <c r="J939" i="13"/>
  <c r="J9250" i="13"/>
  <c r="J2614" i="13"/>
  <c r="M1426" i="3"/>
  <c r="J11497" i="13"/>
  <c r="W95" i="13"/>
  <c r="M1119" i="3"/>
  <c r="J319" i="13"/>
  <c r="J573" i="13"/>
  <c r="M483" i="3"/>
  <c r="J7254" i="13"/>
  <c r="J11396" i="13"/>
  <c r="J4767" i="13"/>
  <c r="J9763" i="13"/>
  <c r="M585" i="3"/>
  <c r="J11949" i="13"/>
  <c r="M864" i="3"/>
  <c r="J8528" i="13"/>
  <c r="J11448" i="13"/>
  <c r="J9048" i="13"/>
  <c r="M1110" i="3"/>
  <c r="J8586" i="13"/>
  <c r="V252" i="13"/>
  <c r="J8840" i="13"/>
  <c r="J4152" i="13"/>
  <c r="AO95" i="13"/>
  <c r="AT95" i="13"/>
  <c r="BK95" i="13"/>
  <c r="BG95" i="13"/>
  <c r="BI95" i="13"/>
  <c r="AR95" i="13"/>
  <c r="BP95" i="13"/>
  <c r="BD95" i="13"/>
  <c r="BA95" i="13"/>
  <c r="AW95" i="13"/>
  <c r="BS95" i="13"/>
  <c r="BJ95" i="13"/>
  <c r="BL95" i="13"/>
  <c r="BO95" i="13"/>
  <c r="AZ95" i="13"/>
  <c r="AS95" i="13"/>
  <c r="AU95" i="13"/>
  <c r="BB95" i="13"/>
  <c r="BC95" i="13"/>
  <c r="BN95" i="13"/>
  <c r="BR95" i="13"/>
  <c r="AP95" i="13"/>
  <c r="AX95" i="13"/>
  <c r="AQ95" i="13"/>
  <c r="U95" i="13"/>
  <c r="BM95" i="13"/>
  <c r="AV95" i="13"/>
  <c r="BF95" i="13"/>
  <c r="AY95" i="13"/>
  <c r="BQ95" i="13"/>
  <c r="AN95" i="13"/>
  <c r="BH95" i="13"/>
  <c r="BE95" i="13"/>
  <c r="J4053" i="13"/>
  <c r="M1101" i="3"/>
  <c r="M1405" i="3"/>
  <c r="J8235" i="13"/>
  <c r="J2360" i="13"/>
  <c r="J5418" i="13"/>
  <c r="J7261" i="13"/>
  <c r="J10118" i="13"/>
  <c r="J10225" i="13"/>
  <c r="J9920" i="13"/>
  <c r="J6554" i="13"/>
  <c r="J10526" i="13"/>
  <c r="J6745" i="13"/>
  <c r="J6599" i="13"/>
  <c r="J7722" i="13"/>
  <c r="J7209" i="13"/>
  <c r="J8585" i="13"/>
  <c r="W68" i="13"/>
  <c r="J7563" i="13"/>
  <c r="BG223" i="13"/>
  <c r="BE223" i="13"/>
  <c r="BQ223" i="13"/>
  <c r="BN223" i="13"/>
  <c r="BD223" i="13"/>
  <c r="BP223" i="13"/>
  <c r="AP223" i="13"/>
  <c r="AN223" i="13"/>
  <c r="BK223" i="13"/>
  <c r="AY223" i="13"/>
  <c r="BA223" i="13"/>
  <c r="BC223" i="13"/>
  <c r="AX223" i="13"/>
  <c r="BJ223" i="13"/>
  <c r="BS223" i="13"/>
  <c r="BL223" i="13"/>
  <c r="AZ223" i="13"/>
  <c r="BH223" i="13"/>
  <c r="AT223" i="13"/>
  <c r="U223" i="13"/>
  <c r="BM223" i="13"/>
  <c r="AR223" i="13"/>
  <c r="AO223" i="13"/>
  <c r="AV223" i="13"/>
  <c r="AQ223" i="13"/>
  <c r="BB223" i="13"/>
  <c r="AU223" i="13"/>
  <c r="BO223" i="13"/>
  <c r="BI223" i="13"/>
  <c r="AS223" i="13"/>
  <c r="AW223" i="13"/>
  <c r="BR223" i="13"/>
  <c r="BF223" i="13"/>
  <c r="J10122" i="13"/>
  <c r="J12307" i="13"/>
  <c r="J10120" i="13"/>
  <c r="AY254" i="13"/>
  <c r="BH254" i="13"/>
  <c r="U254" i="13"/>
  <c r="AZ254" i="13"/>
  <c r="BK254" i="13"/>
  <c r="BQ254" i="13"/>
  <c r="BG254" i="13"/>
  <c r="AQ254" i="13"/>
  <c r="AV254" i="13"/>
  <c r="AN254" i="13"/>
  <c r="BE254" i="13"/>
  <c r="BC254" i="13"/>
  <c r="BL254" i="13"/>
  <c r="AO254" i="13"/>
  <c r="AX254" i="13"/>
  <c r="BP254" i="13"/>
  <c r="AP254" i="13"/>
  <c r="BM254" i="13"/>
  <c r="BA254" i="13"/>
  <c r="AW254" i="13"/>
  <c r="AS254" i="13"/>
  <c r="BS254" i="13"/>
  <c r="BN254" i="13"/>
  <c r="BD254" i="13"/>
  <c r="AT254" i="13"/>
  <c r="BJ254" i="13"/>
  <c r="BO254" i="13"/>
  <c r="AU254" i="13"/>
  <c r="BI254" i="13"/>
  <c r="BF254" i="13"/>
  <c r="BB254" i="13"/>
  <c r="AR254" i="13"/>
  <c r="BR254" i="13"/>
  <c r="M421" i="3"/>
  <c r="J3231" i="13"/>
  <c r="M1187" i="3"/>
  <c r="BS117" i="13"/>
  <c r="BB117" i="13"/>
  <c r="BA117" i="13"/>
  <c r="AQ117" i="13"/>
  <c r="AS117" i="13"/>
  <c r="BF117" i="13"/>
  <c r="BJ117" i="13"/>
  <c r="U117" i="13"/>
  <c r="AU117" i="13"/>
  <c r="BP117" i="13"/>
  <c r="BH117" i="13"/>
  <c r="AV117" i="13"/>
  <c r="BD117" i="13"/>
  <c r="AY117" i="13"/>
  <c r="AX117" i="13"/>
  <c r="BO117" i="13"/>
  <c r="AT117" i="13"/>
  <c r="AZ117" i="13"/>
  <c r="BK117" i="13"/>
  <c r="AR117" i="13"/>
  <c r="BC117" i="13"/>
  <c r="AO117" i="13"/>
  <c r="BG117" i="13"/>
  <c r="AP117" i="13"/>
  <c r="AN117" i="13"/>
  <c r="BN117" i="13"/>
  <c r="BE117" i="13"/>
  <c r="AW117" i="13"/>
  <c r="BL117" i="13"/>
  <c r="BI117" i="13"/>
  <c r="BM117" i="13"/>
  <c r="BR117" i="13"/>
  <c r="BQ117" i="13"/>
  <c r="J10430" i="13"/>
  <c r="BM98" i="13"/>
  <c r="AT98" i="13"/>
  <c r="AV98" i="13"/>
  <c r="AN98" i="13"/>
  <c r="AR98" i="13"/>
  <c r="BK98" i="13"/>
  <c r="BS98" i="13"/>
  <c r="BP98" i="13"/>
  <c r="BR98" i="13"/>
  <c r="AZ98" i="13"/>
  <c r="BO98" i="13"/>
  <c r="AU98" i="13"/>
  <c r="BQ98" i="13"/>
  <c r="AX98" i="13"/>
  <c r="AO98" i="13"/>
  <c r="BG98" i="13"/>
  <c r="BL98" i="13"/>
  <c r="BN98" i="13"/>
  <c r="AS98" i="13"/>
  <c r="BC98" i="13"/>
  <c r="BD98" i="13"/>
  <c r="BF98" i="13"/>
  <c r="BE98" i="13"/>
  <c r="AW98" i="13"/>
  <c r="BB98" i="13"/>
  <c r="BJ98" i="13"/>
  <c r="AP98" i="13"/>
  <c r="AY98" i="13"/>
  <c r="AQ98" i="13"/>
  <c r="U98" i="13"/>
  <c r="BI98" i="13"/>
  <c r="BH98" i="13"/>
  <c r="BA98" i="13"/>
  <c r="J11806" i="13"/>
  <c r="J3953" i="13"/>
  <c r="J6551" i="13"/>
  <c r="M1241" i="3"/>
  <c r="J6392" i="13"/>
  <c r="J11550" i="13"/>
  <c r="J10581" i="13"/>
  <c r="J9657" i="13"/>
  <c r="J3230" i="13"/>
  <c r="J12317" i="13"/>
  <c r="J2924" i="13"/>
  <c r="J8178" i="13"/>
  <c r="J7153" i="13"/>
  <c r="M507" i="3"/>
  <c r="J882" i="13"/>
  <c r="J1134" i="13"/>
  <c r="M834" i="3"/>
  <c r="J11695" i="13"/>
  <c r="J7012" i="13"/>
  <c r="J6905" i="13"/>
  <c r="J7721" i="13"/>
  <c r="J12463" i="13"/>
  <c r="J12516" i="13"/>
  <c r="J1852" i="13"/>
  <c r="J11293" i="13"/>
  <c r="J12106" i="13"/>
  <c r="J11140" i="13"/>
  <c r="J10878" i="13"/>
  <c r="J10480" i="13"/>
  <c r="J12507" i="13"/>
  <c r="J4964" i="13"/>
  <c r="J2982" i="13"/>
  <c r="J7421" i="13"/>
  <c r="J1146" i="13"/>
  <c r="J8938" i="13"/>
  <c r="J7160" i="13"/>
  <c r="J11907" i="13"/>
  <c r="J10678" i="13"/>
  <c r="W176" i="13"/>
  <c r="J6191" i="13"/>
  <c r="M1387" i="3"/>
  <c r="M418" i="3"/>
  <c r="M143" i="3"/>
  <c r="J9453" i="13"/>
  <c r="M591" i="3"/>
  <c r="J8224" i="13"/>
  <c r="J3435" i="13"/>
  <c r="BK227" i="13"/>
  <c r="AO227" i="13"/>
  <c r="U227" i="13"/>
  <c r="AZ227" i="13"/>
  <c r="AP227" i="13"/>
  <c r="BA227" i="13"/>
  <c r="AU227" i="13"/>
  <c r="AY227" i="13"/>
  <c r="AQ227" i="13"/>
  <c r="AR227" i="13"/>
  <c r="BB227" i="13"/>
  <c r="BL227" i="13"/>
  <c r="BR227" i="13"/>
  <c r="BP227" i="13"/>
  <c r="BN227" i="13"/>
  <c r="BO227" i="13"/>
  <c r="BQ227" i="13"/>
  <c r="AS227" i="13"/>
  <c r="BC227" i="13"/>
  <c r="BG227" i="13"/>
  <c r="BF227" i="13"/>
  <c r="BE227" i="13"/>
  <c r="AT227" i="13"/>
  <c r="BI227" i="13"/>
  <c r="AX227" i="13"/>
  <c r="BM227" i="13"/>
  <c r="AW227" i="13"/>
  <c r="BS227" i="13"/>
  <c r="BD227" i="13"/>
  <c r="AV227" i="13"/>
  <c r="AN227" i="13"/>
  <c r="BJ227" i="13"/>
  <c r="BH227" i="13"/>
  <c r="J685" i="13"/>
  <c r="J2011" i="13"/>
  <c r="V84" i="13"/>
  <c r="J11246" i="13"/>
  <c r="J4815" i="13"/>
  <c r="J3326" i="13"/>
  <c r="M1307" i="3"/>
  <c r="J8695" i="13"/>
  <c r="J5680" i="13"/>
  <c r="J10677" i="13"/>
  <c r="J7053" i="13"/>
  <c r="J10627" i="13"/>
  <c r="J3225" i="13"/>
  <c r="M40" i="3"/>
  <c r="J9146" i="13"/>
  <c r="J5674" i="13"/>
  <c r="M603" i="3"/>
  <c r="J6447" i="13"/>
  <c r="J1653" i="13"/>
  <c r="J1187" i="13"/>
  <c r="J4820" i="13"/>
  <c r="M535" i="3"/>
  <c r="M641" i="3"/>
  <c r="W92" i="13"/>
  <c r="J9971" i="13"/>
  <c r="J1643" i="13"/>
  <c r="J7004" i="13"/>
  <c r="J9808" i="13"/>
  <c r="J9461" i="13"/>
  <c r="J5576" i="13"/>
  <c r="W67" i="13"/>
  <c r="J10532" i="13"/>
  <c r="J12710" i="13"/>
  <c r="J7821" i="13"/>
  <c r="J4001" i="13"/>
  <c r="J12057" i="13"/>
  <c r="J5928" i="13"/>
  <c r="J7820" i="13"/>
  <c r="W22" i="13"/>
  <c r="J9512" i="13"/>
  <c r="J2877" i="13"/>
  <c r="J8234" i="13"/>
  <c r="J11844" i="13"/>
  <c r="M513" i="3"/>
  <c r="J5827" i="13"/>
  <c r="J1658" i="13"/>
  <c r="J5880" i="13"/>
  <c r="J4298" i="13"/>
  <c r="J8273" i="13"/>
  <c r="J9401" i="13"/>
  <c r="V105" i="13"/>
  <c r="J7157" i="13"/>
  <c r="M553" i="3"/>
  <c r="J124" i="13"/>
  <c r="J7063" i="13"/>
  <c r="J4043" i="13"/>
  <c r="J9050" i="13"/>
  <c r="J4512" i="13"/>
  <c r="J5269" i="13"/>
  <c r="J281" i="13"/>
  <c r="J4143" i="13"/>
  <c r="J7570" i="13"/>
  <c r="V249" i="13"/>
  <c r="V167" i="13"/>
  <c r="J10478" i="13"/>
  <c r="V17" i="13"/>
  <c r="J4244" i="13"/>
  <c r="W17" i="13"/>
  <c r="J7571" i="13"/>
  <c r="J3434" i="13"/>
  <c r="W29" i="13"/>
  <c r="M337" i="3"/>
  <c r="J7611" i="13"/>
  <c r="J8432" i="13"/>
  <c r="J8124" i="13"/>
  <c r="J3026" i="13"/>
  <c r="J2672" i="13"/>
  <c r="J8173" i="13"/>
  <c r="J10425" i="13"/>
  <c r="BF17" i="13"/>
  <c r="U17" i="13"/>
  <c r="AT17" i="13"/>
  <c r="AV17" i="13"/>
  <c r="BA17" i="13"/>
  <c r="BO17" i="13"/>
  <c r="BI17" i="13"/>
  <c r="BK17" i="13"/>
  <c r="AW17" i="13"/>
  <c r="AQ17" i="13"/>
  <c r="BN17" i="13"/>
  <c r="AS17" i="13"/>
  <c r="BJ17" i="13"/>
  <c r="BD17" i="13"/>
  <c r="AO17" i="13"/>
  <c r="BP17" i="13"/>
  <c r="BC17" i="13"/>
  <c r="BE17" i="13"/>
  <c r="AU17" i="13"/>
  <c r="AP17" i="13"/>
  <c r="AY17" i="13"/>
  <c r="BM17" i="13"/>
  <c r="AZ17" i="13"/>
  <c r="BR17" i="13"/>
  <c r="AR17" i="13"/>
  <c r="BH17" i="13"/>
  <c r="BQ17" i="13"/>
  <c r="AN17" i="13"/>
  <c r="BL17" i="13"/>
  <c r="BB17" i="13"/>
  <c r="BS17" i="13"/>
  <c r="AX17" i="13"/>
  <c r="BG17" i="13"/>
  <c r="W57" i="13"/>
  <c r="J10524" i="13"/>
  <c r="J3429" i="13"/>
  <c r="J5731" i="13"/>
  <c r="J11083" i="13"/>
  <c r="M732" i="3"/>
  <c r="M741" i="3"/>
  <c r="J7468" i="13"/>
  <c r="M1397" i="3"/>
  <c r="J11895" i="13"/>
  <c r="J2820" i="13"/>
  <c r="M999" i="3"/>
  <c r="J3430" i="13"/>
  <c r="J6590" i="13"/>
  <c r="M883" i="3"/>
  <c r="J5020" i="13"/>
  <c r="J10729" i="13"/>
  <c r="J8640" i="13"/>
  <c r="J10426" i="13"/>
  <c r="M950" i="3"/>
  <c r="J7517" i="13"/>
  <c r="J372" i="13"/>
  <c r="J5372" i="13"/>
  <c r="J4552" i="13"/>
  <c r="J3634" i="13"/>
  <c r="J7105" i="13"/>
  <c r="J9607" i="13"/>
  <c r="J11344" i="13"/>
  <c r="J1140" i="13"/>
  <c r="J2918" i="13"/>
  <c r="J1091" i="13"/>
  <c r="V236" i="13"/>
  <c r="J12407" i="13"/>
  <c r="J7161" i="13"/>
  <c r="J12519" i="13"/>
  <c r="J1096" i="13"/>
  <c r="M878" i="3"/>
  <c r="M837" i="3"/>
  <c r="AU170" i="13"/>
  <c r="BI170" i="13"/>
  <c r="AX170" i="13"/>
  <c r="BQ170" i="13"/>
  <c r="AQ170" i="13"/>
  <c r="AO170" i="13"/>
  <c r="BG170" i="13"/>
  <c r="BB170" i="13"/>
  <c r="AT170" i="13"/>
  <c r="U170" i="13"/>
  <c r="BO170" i="13"/>
  <c r="BP170" i="13"/>
  <c r="BM170" i="13"/>
  <c r="AR170" i="13"/>
  <c r="BH170" i="13"/>
  <c r="AS170" i="13"/>
  <c r="AY170" i="13"/>
  <c r="BK170" i="13"/>
  <c r="BA170" i="13"/>
  <c r="BN170" i="13"/>
  <c r="BL170" i="13"/>
  <c r="AV170" i="13"/>
  <c r="BJ170" i="13"/>
  <c r="BS170" i="13"/>
  <c r="BF170" i="13"/>
  <c r="AW170" i="13"/>
  <c r="AP170" i="13"/>
  <c r="BD170" i="13"/>
  <c r="BR170" i="13"/>
  <c r="BE170" i="13"/>
  <c r="BC170" i="13"/>
  <c r="AZ170" i="13"/>
  <c r="AN170" i="13"/>
  <c r="J4454" i="13"/>
  <c r="J10420" i="13"/>
  <c r="J9816" i="13"/>
  <c r="M951" i="3"/>
  <c r="M1431" i="3"/>
  <c r="J3545" i="13"/>
  <c r="J6133" i="13"/>
  <c r="J8743" i="13"/>
  <c r="J2619" i="13"/>
  <c r="J424" i="13"/>
  <c r="J8992" i="13"/>
  <c r="J11805" i="13"/>
  <c r="J2470" i="13"/>
  <c r="J10469" i="13"/>
  <c r="V82" i="13"/>
  <c r="J6290" i="13"/>
  <c r="J6448" i="13"/>
  <c r="J4860" i="13"/>
  <c r="J6495" i="13"/>
  <c r="M270" i="3"/>
  <c r="J11954" i="13"/>
  <c r="M759" i="3"/>
  <c r="M835" i="3"/>
  <c r="J10010" i="13"/>
  <c r="J6900" i="13"/>
  <c r="J5683" i="13"/>
  <c r="J7317" i="13"/>
  <c r="J3488" i="13"/>
  <c r="J3284" i="13"/>
  <c r="J8790" i="13"/>
  <c r="J5166" i="13"/>
  <c r="J3392" i="13"/>
  <c r="J11749" i="13"/>
  <c r="J8686" i="13"/>
  <c r="J12251" i="13"/>
  <c r="J5469" i="13"/>
  <c r="J8182" i="13"/>
  <c r="M43" i="3"/>
  <c r="J5779" i="13"/>
  <c r="J1649" i="13"/>
  <c r="V208" i="13"/>
  <c r="BC250" i="13"/>
  <c r="BL250" i="13"/>
  <c r="BB250" i="13"/>
  <c r="BG250" i="13"/>
  <c r="AW250" i="13"/>
  <c r="BN250" i="13"/>
  <c r="AR250" i="13"/>
  <c r="BE250" i="13"/>
  <c r="BM250" i="13"/>
  <c r="AT250" i="13"/>
  <c r="BD250" i="13"/>
  <c r="AQ250" i="13"/>
  <c r="BA250" i="13"/>
  <c r="BJ250" i="13"/>
  <c r="U250" i="13"/>
  <c r="AU250" i="13"/>
  <c r="AY250" i="13"/>
  <c r="BH250" i="13"/>
  <c r="AO250" i="13"/>
  <c r="BQ250" i="13"/>
  <c r="BP250" i="13"/>
  <c r="BK250" i="13"/>
  <c r="BF250" i="13"/>
  <c r="AP250" i="13"/>
  <c r="AZ250" i="13"/>
  <c r="AN250" i="13"/>
  <c r="BS250" i="13"/>
  <c r="BI250" i="13"/>
  <c r="BO250" i="13"/>
  <c r="AS250" i="13"/>
  <c r="AX250" i="13"/>
  <c r="AV250" i="13"/>
  <c r="BR250" i="13"/>
  <c r="M454" i="3"/>
  <c r="M721" i="3"/>
  <c r="J3741" i="13"/>
  <c r="J7714" i="13"/>
  <c r="M341" i="3"/>
  <c r="J10214" i="13"/>
  <c r="J11286" i="13"/>
  <c r="M411" i="3"/>
  <c r="M220" i="3"/>
  <c r="M1100" i="3"/>
  <c r="J6236" i="13"/>
  <c r="J7675" i="13"/>
  <c r="J4096" i="13"/>
  <c r="J6544" i="13"/>
  <c r="J12215" i="13"/>
  <c r="J3689" i="13"/>
  <c r="J4859" i="13"/>
  <c r="J8941" i="13"/>
  <c r="J3739" i="13"/>
  <c r="J9956" i="13"/>
  <c r="J8330" i="13"/>
  <c r="J6953" i="13"/>
  <c r="J11182" i="13"/>
  <c r="J8639" i="13"/>
  <c r="M790" i="3"/>
  <c r="J431" i="13"/>
  <c r="J1802" i="13"/>
  <c r="M872" i="3"/>
  <c r="M173" i="3"/>
  <c r="M1058" i="3"/>
  <c r="M787" i="3"/>
  <c r="J3436" i="13"/>
  <c r="M122" i="3"/>
  <c r="J62" i="13"/>
  <c r="J4411" i="13"/>
  <c r="W45" i="13"/>
  <c r="J10721" i="13"/>
  <c r="J11909" i="13"/>
  <c r="W100" i="13"/>
  <c r="J9293" i="13"/>
  <c r="J3788" i="13"/>
  <c r="M1067" i="3"/>
  <c r="J2058" i="13"/>
  <c r="J11803" i="13"/>
  <c r="J1247" i="13"/>
  <c r="J5330" i="13"/>
  <c r="J9306" i="13"/>
  <c r="J6136" i="13"/>
  <c r="J4514" i="13"/>
  <c r="M932" i="3"/>
  <c r="M845" i="3"/>
  <c r="M277" i="3"/>
  <c r="J7671" i="13"/>
  <c r="J7879" i="13"/>
  <c r="J470" i="13"/>
  <c r="J9256" i="13"/>
  <c r="J5570" i="13"/>
  <c r="M857" i="3"/>
  <c r="J5681" i="13"/>
  <c r="M112" i="3"/>
  <c r="J9402" i="13"/>
  <c r="M62" i="3"/>
  <c r="J3794" i="13"/>
  <c r="W46" i="13"/>
  <c r="J5326" i="13"/>
  <c r="J12105" i="13"/>
  <c r="J10012" i="13"/>
  <c r="M26" i="3"/>
  <c r="J2307" i="13"/>
  <c r="J10014" i="13"/>
  <c r="J12662" i="13"/>
  <c r="J4604" i="13"/>
  <c r="J2665" i="13"/>
  <c r="J8229" i="13"/>
  <c r="J4968" i="13"/>
  <c r="J2167" i="13"/>
  <c r="W163" i="13"/>
  <c r="BJ125" i="13"/>
  <c r="AR125" i="13"/>
  <c r="AX125" i="13"/>
  <c r="AW125" i="13"/>
  <c r="AV125" i="13"/>
  <c r="BN125" i="13"/>
  <c r="BE125" i="13"/>
  <c r="BA125" i="13"/>
  <c r="AY125" i="13"/>
  <c r="AO125" i="13"/>
  <c r="BR125" i="13"/>
  <c r="BH125" i="13"/>
  <c r="U125" i="13"/>
  <c r="BK125" i="13"/>
  <c r="AS125" i="13"/>
  <c r="BB125" i="13"/>
  <c r="BL125" i="13"/>
  <c r="AT125" i="13"/>
  <c r="BM125" i="13"/>
  <c r="BP125" i="13"/>
  <c r="BF125" i="13"/>
  <c r="BI125" i="13"/>
  <c r="AZ125" i="13"/>
  <c r="BD125" i="13"/>
  <c r="AP125" i="13"/>
  <c r="BC125" i="13"/>
  <c r="AU125" i="13"/>
  <c r="BQ125" i="13"/>
  <c r="AQ125" i="13"/>
  <c r="BG125" i="13"/>
  <c r="AN125" i="13"/>
  <c r="BS125" i="13"/>
  <c r="BO125" i="13"/>
  <c r="W20" i="13"/>
  <c r="J7676" i="13"/>
  <c r="J5480" i="13"/>
  <c r="J4100" i="13"/>
  <c r="J3431" i="13"/>
  <c r="M414" i="3"/>
  <c r="J2825" i="13"/>
  <c r="J11333" i="13"/>
  <c r="J1650" i="13"/>
  <c r="J9041" i="13"/>
  <c r="V257" i="13"/>
  <c r="J1297" i="13"/>
  <c r="J5678" i="13"/>
  <c r="M168" i="3"/>
  <c r="J7615" i="13"/>
  <c r="J6299" i="13"/>
  <c r="M617" i="3"/>
  <c r="M713" i="3"/>
  <c r="J5571" i="13"/>
  <c r="J175" i="13"/>
  <c r="J9655" i="13"/>
  <c r="J8278" i="13"/>
  <c r="J4769" i="13"/>
  <c r="M253" i="3"/>
  <c r="J12711" i="13"/>
  <c r="J3388" i="13"/>
  <c r="M1278" i="3"/>
  <c r="J369" i="13"/>
  <c r="J6748" i="13"/>
  <c r="J675" i="13"/>
  <c r="M821" i="3"/>
  <c r="J9357" i="13"/>
  <c r="J4451" i="13"/>
  <c r="J6591" i="13"/>
  <c r="J1545" i="13"/>
  <c r="J8685" i="13"/>
  <c r="J1546" i="13"/>
  <c r="W193" i="13"/>
  <c r="J3796" i="13"/>
  <c r="J5980" i="13"/>
  <c r="J10736" i="13"/>
  <c r="M1095" i="3"/>
  <c r="J10073" i="13"/>
  <c r="J6743" i="13"/>
  <c r="V127" i="13"/>
  <c r="V231" i="13"/>
  <c r="J12513" i="13"/>
  <c r="J3789" i="13"/>
  <c r="J3991" i="13"/>
  <c r="J6649" i="13"/>
  <c r="J7512" i="13"/>
  <c r="J5580" i="13"/>
  <c r="M940" i="3"/>
  <c r="J10838" i="13"/>
  <c r="J790" i="13"/>
  <c r="J1805" i="13"/>
  <c r="M1212" i="3"/>
  <c r="J4603" i="13"/>
  <c r="J5581" i="13"/>
  <c r="J9855" i="13"/>
  <c r="J2778" i="13"/>
  <c r="J1851" i="13"/>
  <c r="M568" i="3"/>
  <c r="J4559" i="13"/>
  <c r="W134" i="13"/>
  <c r="J6901" i="13"/>
  <c r="J17" i="13"/>
  <c r="J7319" i="13"/>
  <c r="V58" i="13"/>
  <c r="J9907" i="13"/>
  <c r="M581" i="3"/>
  <c r="J12461" i="13"/>
  <c r="J4869" i="13"/>
  <c r="J4054" i="13"/>
  <c r="M1371" i="3"/>
  <c r="J9652" i="13"/>
  <c r="M992" i="3"/>
  <c r="J7567" i="13"/>
  <c r="J7409" i="13"/>
  <c r="J11645" i="13"/>
  <c r="J3182" i="13"/>
  <c r="M73" i="3"/>
  <c r="J5628" i="13"/>
  <c r="M1283" i="3"/>
  <c r="J9908" i="13"/>
  <c r="J11651" i="13"/>
  <c r="J12255" i="13"/>
  <c r="M1062" i="3"/>
  <c r="J115" i="13"/>
  <c r="J1095" i="13"/>
  <c r="J11489" i="13"/>
  <c r="J10674" i="13"/>
  <c r="M692" i="3"/>
  <c r="J12304" i="13"/>
  <c r="J4349" i="13"/>
  <c r="V56" i="13"/>
  <c r="J276" i="13"/>
  <c r="BJ115" i="13"/>
  <c r="AZ115" i="13"/>
  <c r="AR115" i="13"/>
  <c r="BP115" i="13"/>
  <c r="AN115" i="13"/>
  <c r="BI115" i="13"/>
  <c r="AT115" i="13"/>
  <c r="BS115" i="13"/>
  <c r="AW115" i="13"/>
  <c r="AP115" i="13"/>
  <c r="BR115" i="13"/>
  <c r="AV115" i="13"/>
  <c r="AU115" i="13"/>
  <c r="AQ115" i="13"/>
  <c r="BO115" i="13"/>
  <c r="BD115" i="13"/>
  <c r="U115" i="13"/>
  <c r="AX115" i="13"/>
  <c r="BN115" i="13"/>
  <c r="BM115" i="13"/>
  <c r="BE115" i="13"/>
  <c r="BK115" i="13"/>
  <c r="BB115" i="13"/>
  <c r="BA115" i="13"/>
  <c r="BL115" i="13"/>
  <c r="BC115" i="13"/>
  <c r="BF115" i="13"/>
  <c r="AS115" i="13"/>
  <c r="AO115" i="13"/>
  <c r="BG115" i="13"/>
  <c r="BH115" i="13"/>
  <c r="BQ115" i="13"/>
  <c r="AY115" i="13"/>
  <c r="J12001" i="13"/>
  <c r="AZ34" i="13"/>
  <c r="BM34" i="13"/>
  <c r="AP34" i="13"/>
  <c r="AR34" i="13"/>
  <c r="AV34" i="13"/>
  <c r="AN34" i="13"/>
  <c r="AQ34" i="13"/>
  <c r="AO34" i="13"/>
  <c r="BG34" i="13"/>
  <c r="AU34" i="13"/>
  <c r="U34" i="13"/>
  <c r="AW34" i="13"/>
  <c r="BJ34" i="13"/>
  <c r="AX34" i="13"/>
  <c r="BS34" i="13"/>
  <c r="BN34" i="13"/>
  <c r="BP34" i="13"/>
  <c r="AS34" i="13"/>
  <c r="BL34" i="13"/>
  <c r="BB34" i="13"/>
  <c r="BA34" i="13"/>
  <c r="BR34" i="13"/>
  <c r="BO34" i="13"/>
  <c r="BH34" i="13"/>
  <c r="BF34" i="13"/>
  <c r="BK34" i="13"/>
  <c r="AT34" i="13"/>
  <c r="BE34" i="13"/>
  <c r="AY34" i="13"/>
  <c r="BQ34" i="13"/>
  <c r="BD34" i="13"/>
  <c r="BI34" i="13"/>
  <c r="BC34" i="13"/>
  <c r="J7113" i="13"/>
  <c r="J3939" i="13"/>
  <c r="J7001" i="13"/>
  <c r="J3639" i="13"/>
  <c r="J2931" i="13"/>
  <c r="J531" i="13"/>
  <c r="J3233" i="13"/>
  <c r="J3851" i="13"/>
  <c r="J6134" i="13"/>
  <c r="J7771" i="13"/>
  <c r="J8681" i="13"/>
  <c r="J5983" i="13"/>
  <c r="M1424" i="3"/>
  <c r="J8732" i="13"/>
  <c r="J7369" i="13"/>
  <c r="J13" i="13"/>
  <c r="J8020" i="13"/>
  <c r="J7622" i="13"/>
  <c r="V22" i="13"/>
  <c r="J4255" i="13"/>
  <c r="J9200" i="13"/>
  <c r="M898" i="3"/>
  <c r="J6803" i="13"/>
  <c r="J8836" i="13"/>
  <c r="J7922" i="13"/>
  <c r="M541" i="3"/>
  <c r="J11807" i="13"/>
  <c r="J7314" i="13"/>
  <c r="J6802" i="13"/>
  <c r="J7916" i="13"/>
  <c r="J12111" i="13"/>
  <c r="J2314" i="13"/>
  <c r="J3188" i="13"/>
  <c r="J5270" i="13"/>
  <c r="J2259" i="13"/>
  <c r="M698" i="3"/>
  <c r="J10777" i="13"/>
  <c r="M1400" i="3"/>
  <c r="J4711" i="13"/>
  <c r="J9094" i="13"/>
  <c r="M408" i="3"/>
  <c r="M1322" i="3"/>
  <c r="J4863" i="13"/>
  <c r="J7817" i="13"/>
  <c r="V226" i="13"/>
  <c r="J10779" i="13"/>
  <c r="M1366" i="3"/>
  <c r="J6751" i="13"/>
  <c r="W180" i="13"/>
  <c r="J8279" i="13"/>
  <c r="J3694" i="13"/>
  <c r="J2829" i="13"/>
  <c r="J5984" i="13"/>
  <c r="J5072" i="13"/>
  <c r="J3950" i="13"/>
  <c r="J3747" i="13"/>
  <c r="J5886" i="13"/>
  <c r="J2358" i="13"/>
  <c r="J5825" i="13"/>
  <c r="J5524" i="13"/>
  <c r="J5526" i="13"/>
  <c r="V85" i="13"/>
  <c r="J10273" i="13"/>
  <c r="J7508" i="13"/>
  <c r="J8381" i="13"/>
  <c r="M1115" i="3"/>
  <c r="J7824" i="13"/>
  <c r="W202" i="13"/>
  <c r="M1097" i="3"/>
  <c r="J3237" i="13"/>
  <c r="J6189" i="13"/>
  <c r="J11746" i="13"/>
  <c r="J7101" i="13"/>
  <c r="M320" i="3"/>
  <c r="M706" i="3"/>
  <c r="M86" i="3"/>
  <c r="M661" i="3"/>
  <c r="J10429" i="13"/>
  <c r="J8337" i="13"/>
  <c r="J3278" i="13"/>
  <c r="J11902" i="13"/>
  <c r="J216" i="13"/>
  <c r="J7266" i="13"/>
  <c r="M490" i="3"/>
  <c r="J10528" i="13"/>
  <c r="M405" i="3"/>
  <c r="J7975" i="13"/>
  <c r="M238" i="3"/>
  <c r="M164" i="3"/>
  <c r="M314" i="3"/>
  <c r="M316" i="3"/>
  <c r="V237" i="13"/>
  <c r="J9612" i="13"/>
  <c r="J6950" i="13"/>
  <c r="BK192" i="13"/>
  <c r="BM192" i="13"/>
  <c r="AZ192" i="13"/>
  <c r="BG192" i="13"/>
  <c r="BI192" i="13"/>
  <c r="BS192" i="13"/>
  <c r="BE192" i="13"/>
  <c r="AV192" i="13"/>
  <c r="AN192" i="13"/>
  <c r="AU192" i="13"/>
  <c r="BQ192" i="13"/>
  <c r="BB192" i="13"/>
  <c r="AR192" i="13"/>
  <c r="BN192" i="13"/>
  <c r="AT192" i="13"/>
  <c r="BD192" i="13"/>
  <c r="AQ192" i="13"/>
  <c r="BC192" i="13"/>
  <c r="AS192" i="13"/>
  <c r="U192" i="13"/>
  <c r="BR192" i="13"/>
  <c r="BF192" i="13"/>
  <c r="BO192" i="13"/>
  <c r="BJ192" i="13"/>
  <c r="AP192" i="13"/>
  <c r="AY192" i="13"/>
  <c r="BP192" i="13"/>
  <c r="BL192" i="13"/>
  <c r="AX192" i="13"/>
  <c r="AO192" i="13"/>
  <c r="AW192" i="13"/>
  <c r="BA192" i="13"/>
  <c r="BH192" i="13"/>
  <c r="J20" i="13"/>
  <c r="M879" i="3"/>
  <c r="J4958" i="13"/>
  <c r="J2928" i="13"/>
  <c r="J3492" i="13"/>
  <c r="M286" i="3"/>
  <c r="J5889" i="13"/>
  <c r="J8993" i="13"/>
  <c r="M180" i="3"/>
  <c r="J10823" i="13"/>
  <c r="J5024" i="13"/>
  <c r="M670" i="3"/>
  <c r="J6852" i="13"/>
  <c r="M592" i="3"/>
  <c r="M1052" i="3"/>
  <c r="J734" i="13"/>
  <c r="J10470" i="13"/>
  <c r="M828" i="3"/>
  <c r="M552" i="3"/>
  <c r="M455" i="3"/>
  <c r="J8175" i="13"/>
  <c r="M586" i="3"/>
  <c r="J2714" i="13"/>
  <c r="J5584" i="13"/>
  <c r="M24" i="3"/>
  <c r="W168" i="13"/>
  <c r="M676" i="3"/>
  <c r="J11188" i="13"/>
  <c r="J320" i="13"/>
  <c r="J11487" i="13"/>
  <c r="M251" i="3"/>
  <c r="J2116" i="13"/>
  <c r="W221" i="13"/>
  <c r="J1697" i="13"/>
  <c r="BJ232" i="13"/>
  <c r="BH232" i="13"/>
  <c r="BB232" i="13"/>
  <c r="AX232" i="13"/>
  <c r="AY232" i="13"/>
  <c r="BO232" i="13"/>
  <c r="BF232" i="13"/>
  <c r="AO232" i="13"/>
  <c r="U232" i="13"/>
  <c r="BM232" i="13"/>
  <c r="AV232" i="13"/>
  <c r="AZ232" i="13"/>
  <c r="BG232" i="13"/>
  <c r="BI232" i="13"/>
  <c r="AT232" i="13"/>
  <c r="BP232" i="13"/>
  <c r="BS232" i="13"/>
  <c r="BE232" i="13"/>
  <c r="BC232" i="13"/>
  <c r="AQ232" i="13"/>
  <c r="BQ232" i="13"/>
  <c r="BD232" i="13"/>
  <c r="BN232" i="13"/>
  <c r="AN232" i="13"/>
  <c r="AS232" i="13"/>
  <c r="AU232" i="13"/>
  <c r="BK232" i="13"/>
  <c r="BR232" i="13"/>
  <c r="BL232" i="13"/>
  <c r="AP232" i="13"/>
  <c r="BA232" i="13"/>
  <c r="AR232" i="13"/>
  <c r="AW232" i="13"/>
  <c r="M1423" i="3"/>
  <c r="V143" i="13"/>
  <c r="M740" i="3"/>
  <c r="AN204" i="13"/>
  <c r="BL204" i="13"/>
  <c r="AW204" i="13"/>
  <c r="AY204" i="13"/>
  <c r="BD204" i="13"/>
  <c r="AR204" i="13"/>
  <c r="BH204" i="13"/>
  <c r="AZ204" i="13"/>
  <c r="AS204" i="13"/>
  <c r="AU204" i="13"/>
  <c r="BJ204" i="13"/>
  <c r="BR204" i="13"/>
  <c r="BF204" i="13"/>
  <c r="BQ204" i="13"/>
  <c r="BK204" i="13"/>
  <c r="BP204" i="13"/>
  <c r="BI204" i="13"/>
  <c r="BS204" i="13"/>
  <c r="AT204" i="13"/>
  <c r="AX204" i="13"/>
  <c r="AP204" i="13"/>
  <c r="BO204" i="13"/>
  <c r="BB204" i="13"/>
  <c r="BN204" i="13"/>
  <c r="AQ204" i="13"/>
  <c r="BC204" i="13"/>
  <c r="BM204" i="13"/>
  <c r="AV204" i="13"/>
  <c r="U204" i="13"/>
  <c r="BG204" i="13"/>
  <c r="BA204" i="13"/>
  <c r="AO204" i="13"/>
  <c r="BE204" i="13"/>
  <c r="M1375" i="3"/>
  <c r="J3280" i="13"/>
  <c r="J4560" i="13"/>
  <c r="M141" i="3"/>
  <c r="M432" i="3"/>
  <c r="J9202" i="13"/>
  <c r="J6909" i="13"/>
  <c r="J12455" i="13"/>
  <c r="J7360" i="13"/>
  <c r="V183" i="13"/>
  <c r="M1335" i="3"/>
  <c r="J5734" i="13"/>
  <c r="J12262" i="13"/>
  <c r="W96" i="13"/>
  <c r="J8080" i="13"/>
  <c r="M430" i="3"/>
  <c r="M241" i="3"/>
  <c r="M1394" i="3"/>
  <c r="AT140" i="13"/>
  <c r="BO140" i="13"/>
  <c r="AP140" i="13"/>
  <c r="AX140" i="13"/>
  <c r="AW140" i="13"/>
  <c r="AZ140" i="13"/>
  <c r="BJ140" i="13"/>
  <c r="BA140" i="13"/>
  <c r="BN140" i="13"/>
  <c r="AQ140" i="13"/>
  <c r="BD140" i="13"/>
  <c r="U140" i="13"/>
  <c r="AU140" i="13"/>
  <c r="AS140" i="13"/>
  <c r="BI140" i="13"/>
  <c r="AR140" i="13"/>
  <c r="BC140" i="13"/>
  <c r="BK140" i="13"/>
  <c r="BG140" i="13"/>
  <c r="AV140" i="13"/>
  <c r="BE140" i="13"/>
  <c r="AY140" i="13"/>
  <c r="AO140" i="13"/>
  <c r="AN140" i="13"/>
  <c r="BL140" i="13"/>
  <c r="BS140" i="13"/>
  <c r="BF140" i="13"/>
  <c r="BM140" i="13"/>
  <c r="BB140" i="13"/>
  <c r="BP140" i="13"/>
  <c r="BH140" i="13"/>
  <c r="BR140" i="13"/>
  <c r="BQ140" i="13"/>
  <c r="BE22" i="13"/>
  <c r="BL22" i="13"/>
  <c r="AQ22" i="13"/>
  <c r="AW22" i="13"/>
  <c r="BB22" i="13"/>
  <c r="AS22" i="13"/>
  <c r="BR22" i="13"/>
  <c r="BK22" i="13"/>
  <c r="BF22" i="13"/>
  <c r="BD22" i="13"/>
  <c r="BI22" i="13"/>
  <c r="AY22" i="13"/>
  <c r="BC22" i="13"/>
  <c r="AX22" i="13"/>
  <c r="BH22" i="13"/>
  <c r="BG22" i="13"/>
  <c r="BA22" i="13"/>
  <c r="U22" i="13"/>
  <c r="AU22" i="13"/>
  <c r="AV22" i="13"/>
  <c r="AO22" i="13"/>
  <c r="AR22" i="13"/>
  <c r="BQ22" i="13"/>
  <c r="BJ22" i="13"/>
  <c r="AN22" i="13"/>
  <c r="BN22" i="13"/>
  <c r="AT22" i="13"/>
  <c r="AP22" i="13"/>
  <c r="AZ22" i="13"/>
  <c r="BM22" i="13"/>
  <c r="BP22" i="13"/>
  <c r="BS22" i="13"/>
  <c r="BO22" i="13"/>
  <c r="J11649" i="13"/>
  <c r="J8325" i="13"/>
  <c r="J8339" i="13"/>
  <c r="V66" i="13"/>
  <c r="J5265" i="13"/>
  <c r="J4912" i="13"/>
  <c r="J7417" i="13"/>
  <c r="J8127" i="13"/>
  <c r="M1249" i="3"/>
  <c r="J3839" i="13"/>
  <c r="M335" i="3"/>
  <c r="J10830" i="13"/>
  <c r="M1290" i="3"/>
  <c r="J9967" i="13"/>
  <c r="M199" i="3"/>
  <c r="M416" i="3"/>
  <c r="J529" i="13"/>
  <c r="BM65" i="13"/>
  <c r="BO65" i="13"/>
  <c r="AU65" i="13"/>
  <c r="BA65" i="13"/>
  <c r="AP65" i="13"/>
  <c r="BI65" i="13"/>
  <c r="BP65" i="13"/>
  <c r="BQ65" i="13"/>
  <c r="BS65" i="13"/>
  <c r="BC65" i="13"/>
  <c r="AN65" i="13"/>
  <c r="AR65" i="13"/>
  <c r="BD65" i="13"/>
  <c r="AX65" i="13"/>
  <c r="BG65" i="13"/>
  <c r="BR65" i="13"/>
  <c r="AY65" i="13"/>
  <c r="BJ65" i="13"/>
  <c r="BE65" i="13"/>
  <c r="AZ65" i="13"/>
  <c r="U65" i="13"/>
  <c r="BN65" i="13"/>
  <c r="AO65" i="13"/>
  <c r="AT65" i="13"/>
  <c r="AW65" i="13"/>
  <c r="BH65" i="13"/>
  <c r="AV65" i="13"/>
  <c r="AQ65" i="13"/>
  <c r="BL65" i="13"/>
  <c r="BK65" i="13"/>
  <c r="AS65" i="13"/>
  <c r="BF65" i="13"/>
  <c r="BB65" i="13"/>
  <c r="J11488" i="13"/>
  <c r="J9605" i="13"/>
  <c r="J8783" i="13"/>
  <c r="W43" i="13"/>
  <c r="M1167" i="3"/>
  <c r="J6190" i="13"/>
  <c r="M462" i="3"/>
  <c r="M773" i="3"/>
  <c r="J1340" i="13"/>
  <c r="M106" i="3"/>
  <c r="J5577" i="13"/>
  <c r="W108" i="13"/>
  <c r="J7724" i="13"/>
  <c r="J3493" i="13"/>
  <c r="J7050" i="13"/>
  <c r="V203" i="13"/>
  <c r="J3024" i="13"/>
  <c r="M1014" i="3"/>
  <c r="AX147" i="13"/>
  <c r="AT147" i="13"/>
  <c r="AQ147" i="13"/>
  <c r="BS147" i="13"/>
  <c r="AY147" i="13"/>
  <c r="BQ147" i="13"/>
  <c r="BD147" i="13"/>
  <c r="AR147" i="13"/>
  <c r="AO147" i="13"/>
  <c r="BP147" i="13"/>
  <c r="AV147" i="13"/>
  <c r="BM147" i="13"/>
  <c r="BA147" i="13"/>
  <c r="BI147" i="13"/>
  <c r="BR147" i="13"/>
  <c r="AW147" i="13"/>
  <c r="BB147" i="13"/>
  <c r="BC147" i="13"/>
  <c r="BK147" i="13"/>
  <c r="BN147" i="13"/>
  <c r="BE147" i="13"/>
  <c r="BG147" i="13"/>
  <c r="BH147" i="13"/>
  <c r="BL147" i="13"/>
  <c r="BO147" i="13"/>
  <c r="AZ147" i="13"/>
  <c r="BF147" i="13"/>
  <c r="AP147" i="13"/>
  <c r="AS147" i="13"/>
  <c r="BJ147" i="13"/>
  <c r="AN147" i="13"/>
  <c r="AU147" i="13"/>
  <c r="U147" i="13"/>
  <c r="J738" i="13"/>
  <c r="J11089" i="13"/>
  <c r="J4970" i="13"/>
  <c r="J10171" i="13"/>
  <c r="M451" i="3"/>
  <c r="M1257" i="3"/>
  <c r="J9761" i="13"/>
  <c r="M1381" i="3"/>
  <c r="J8327" i="13"/>
  <c r="J9854" i="13"/>
  <c r="M1001" i="3"/>
  <c r="J6747" i="13"/>
  <c r="J11997" i="13"/>
  <c r="M1225" i="3"/>
  <c r="J7052" i="13"/>
  <c r="J5171" i="13"/>
  <c r="J6445" i="13"/>
  <c r="M642" i="3"/>
  <c r="M851" i="3"/>
  <c r="W234" i="13"/>
  <c r="M498" i="3"/>
  <c r="M797" i="3"/>
  <c r="J11951" i="13"/>
  <c r="BI43" i="13"/>
  <c r="AT43" i="13"/>
  <c r="BE43" i="13"/>
  <c r="BN43" i="13"/>
  <c r="AO43" i="13"/>
  <c r="BC43" i="13"/>
  <c r="BH43" i="13"/>
  <c r="U43" i="13"/>
  <c r="AX43" i="13"/>
  <c r="BM43" i="13"/>
  <c r="BF43" i="13"/>
  <c r="BO43" i="13"/>
  <c r="BL43" i="13"/>
  <c r="AN43" i="13"/>
  <c r="AU43" i="13"/>
  <c r="AP43" i="13"/>
  <c r="BD43" i="13"/>
  <c r="AR43" i="13"/>
  <c r="AV43" i="13"/>
  <c r="BP43" i="13"/>
  <c r="BR43" i="13"/>
  <c r="AS43" i="13"/>
  <c r="AY43" i="13"/>
  <c r="BJ43" i="13"/>
  <c r="BS43" i="13"/>
  <c r="BA43" i="13"/>
  <c r="AW43" i="13"/>
  <c r="AQ43" i="13"/>
  <c r="AZ43" i="13"/>
  <c r="BQ43" i="13"/>
  <c r="BK43" i="13"/>
  <c r="BB43" i="13"/>
  <c r="BG43" i="13"/>
  <c r="M812" i="3"/>
  <c r="J23" i="13"/>
  <c r="M1065" i="3"/>
  <c r="V254" i="13"/>
  <c r="M210" i="3"/>
  <c r="J5375" i="13"/>
  <c r="J5431" i="13"/>
  <c r="J2054" i="13"/>
  <c r="J10263" i="13"/>
  <c r="M559" i="3"/>
  <c r="J5633" i="13"/>
  <c r="J11091" i="13"/>
  <c r="J11235" i="13"/>
  <c r="J8334" i="13"/>
  <c r="J9556" i="13"/>
  <c r="J12354" i="13"/>
  <c r="J10325" i="13"/>
  <c r="M17" i="3"/>
  <c r="M650" i="3"/>
  <c r="J321" i="13"/>
  <c r="J7519" i="13"/>
  <c r="J10937" i="13"/>
  <c r="M425" i="3"/>
  <c r="J4153" i="13"/>
  <c r="J10874" i="13"/>
  <c r="J10671" i="13"/>
  <c r="J8995" i="13"/>
  <c r="M1389" i="3"/>
  <c r="J2830" i="13"/>
  <c r="M1348" i="3"/>
  <c r="J12515" i="13"/>
  <c r="M749" i="3"/>
  <c r="J4309" i="13"/>
  <c r="J7211" i="13"/>
  <c r="J6807" i="13"/>
  <c r="J4412" i="13"/>
  <c r="J7305" i="13"/>
  <c r="J1860" i="13"/>
  <c r="J10327" i="13"/>
  <c r="W72" i="13"/>
  <c r="J2517" i="13"/>
  <c r="M1209" i="3"/>
  <c r="M555" i="3"/>
  <c r="M1188" i="3"/>
  <c r="W256" i="13"/>
  <c r="J11486" i="13"/>
  <c r="J9863" i="13"/>
  <c r="J4351" i="13"/>
  <c r="J8736" i="13"/>
  <c r="M159" i="3"/>
  <c r="W208" i="13"/>
  <c r="J577" i="13"/>
  <c r="J2157" i="13"/>
  <c r="J382" i="13"/>
  <c r="J10321" i="13"/>
  <c r="W66" i="13"/>
  <c r="V160" i="13"/>
  <c r="J9090" i="13"/>
  <c r="J8543" i="13"/>
  <c r="J12055" i="13"/>
  <c r="BH194" i="13"/>
  <c r="U194" i="13"/>
  <c r="AS194" i="13"/>
  <c r="AO194" i="13"/>
  <c r="BP194" i="13"/>
  <c r="BK194" i="13"/>
  <c r="AW194" i="13"/>
  <c r="BC194" i="13"/>
  <c r="AR194" i="13"/>
  <c r="AY194" i="13"/>
  <c r="AX194" i="13"/>
  <c r="BE194" i="13"/>
  <c r="AZ194" i="13"/>
  <c r="BG194" i="13"/>
  <c r="BJ194" i="13"/>
  <c r="AN194" i="13"/>
  <c r="BD194" i="13"/>
  <c r="BB194" i="13"/>
  <c r="AP194" i="13"/>
  <c r="AQ194" i="13"/>
  <c r="AT194" i="13"/>
  <c r="BR194" i="13"/>
  <c r="BS194" i="13"/>
  <c r="AU194" i="13"/>
  <c r="BL194" i="13"/>
  <c r="BM194" i="13"/>
  <c r="BN194" i="13"/>
  <c r="BF194" i="13"/>
  <c r="BQ194" i="13"/>
  <c r="BO194" i="13"/>
  <c r="BA194" i="13"/>
  <c r="AV194" i="13"/>
  <c r="BI194" i="13"/>
  <c r="J9347" i="13"/>
  <c r="J11653" i="13"/>
  <c r="M1360" i="3"/>
  <c r="J3995" i="13"/>
  <c r="J6962" i="13"/>
  <c r="J3389" i="13"/>
  <c r="J9561" i="13"/>
  <c r="J8740" i="13"/>
  <c r="J5317" i="13"/>
  <c r="J527" i="13"/>
  <c r="M309" i="3"/>
  <c r="BM155" i="13"/>
  <c r="AO155" i="13"/>
  <c r="AQ155" i="13"/>
  <c r="BI155" i="13"/>
  <c r="AX155" i="13"/>
  <c r="BF155" i="13"/>
  <c r="BG155" i="13"/>
  <c r="AR155" i="13"/>
  <c r="AP155" i="13"/>
  <c r="AU155" i="13"/>
  <c r="AS155" i="13"/>
  <c r="U155" i="13"/>
  <c r="AZ155" i="13"/>
  <c r="AN155" i="13"/>
  <c r="BK155" i="13"/>
  <c r="BH155" i="13"/>
  <c r="AY155" i="13"/>
  <c r="BC155" i="13"/>
  <c r="BJ155" i="13"/>
  <c r="AV155" i="13"/>
  <c r="BN155" i="13"/>
  <c r="AT155" i="13"/>
  <c r="BR155" i="13"/>
  <c r="BQ155" i="13"/>
  <c r="BE155" i="13"/>
  <c r="BO155" i="13"/>
  <c r="BD155" i="13"/>
  <c r="BP155" i="13"/>
  <c r="AW155" i="13"/>
  <c r="BB155" i="13"/>
  <c r="BA155" i="13"/>
  <c r="BS155" i="13"/>
  <c r="BL155" i="13"/>
  <c r="M77" i="3"/>
  <c r="J1293" i="13"/>
  <c r="M79" i="3"/>
  <c r="J981" i="13"/>
  <c r="AV176" i="13"/>
  <c r="AW176" i="13"/>
  <c r="BF176" i="13"/>
  <c r="BA176" i="13"/>
  <c r="AQ176" i="13"/>
  <c r="BC176" i="13"/>
  <c r="U176" i="13"/>
  <c r="BS176" i="13"/>
  <c r="AY176" i="13"/>
  <c r="BI176" i="13"/>
  <c r="AX176" i="13"/>
  <c r="BD176" i="13"/>
  <c r="AO176" i="13"/>
  <c r="BJ176" i="13"/>
  <c r="AP176" i="13"/>
  <c r="BO176" i="13"/>
  <c r="BP176" i="13"/>
  <c r="BR176" i="13"/>
  <c r="BQ176" i="13"/>
  <c r="BG176" i="13"/>
  <c r="AR176" i="13"/>
  <c r="BK176" i="13"/>
  <c r="BE176" i="13"/>
  <c r="AN176" i="13"/>
  <c r="AU176" i="13"/>
  <c r="AT176" i="13"/>
  <c r="AZ176" i="13"/>
  <c r="AS176" i="13"/>
  <c r="BB176" i="13"/>
  <c r="BL176" i="13"/>
  <c r="BH176" i="13"/>
  <c r="BN176" i="13"/>
  <c r="BM176" i="13"/>
  <c r="J274" i="13"/>
  <c r="J4259" i="13"/>
  <c r="J8949" i="13"/>
  <c r="J12612" i="13"/>
  <c r="J1244" i="13"/>
  <c r="J833" i="13"/>
  <c r="J1294" i="13"/>
  <c r="J2878" i="13"/>
  <c r="W79" i="13"/>
  <c r="M1162" i="3"/>
  <c r="J1797" i="13"/>
  <c r="M1298" i="3"/>
  <c r="M256" i="3"/>
  <c r="J6494" i="13"/>
  <c r="M921" i="3"/>
  <c r="J11343" i="13"/>
  <c r="J3276" i="13"/>
  <c r="J4808" i="13"/>
  <c r="M101" i="3"/>
  <c r="M1314" i="3"/>
  <c r="V209" i="13"/>
  <c r="J6899" i="13"/>
  <c r="J11035" i="13"/>
  <c r="J6194" i="13"/>
  <c r="J5069" i="13"/>
  <c r="V124" i="13"/>
  <c r="W76" i="13"/>
  <c r="M681" i="3"/>
  <c r="M81" i="3"/>
  <c r="M1088" i="3"/>
  <c r="M637" i="3"/>
  <c r="M595" i="3"/>
  <c r="J7776" i="13"/>
  <c r="M1391" i="3"/>
  <c r="J11181" i="13"/>
  <c r="M806" i="3"/>
  <c r="J9298" i="13"/>
  <c r="J12719" i="13"/>
  <c r="J3989" i="13"/>
  <c r="J5623" i="13"/>
  <c r="M838" i="3"/>
  <c r="M1328" i="3"/>
  <c r="J11131" i="13"/>
  <c r="AP130" i="13"/>
  <c r="BH130" i="13"/>
  <c r="AV130" i="13"/>
  <c r="BC130" i="13"/>
  <c r="AY130" i="13"/>
  <c r="BI130" i="13"/>
  <c r="AS130" i="13"/>
  <c r="AN130" i="13"/>
  <c r="BF130" i="13"/>
  <c r="BP130" i="13"/>
  <c r="BJ130" i="13"/>
  <c r="AO130" i="13"/>
  <c r="BE130" i="13"/>
  <c r="BA130" i="13"/>
  <c r="BN130" i="13"/>
  <c r="AT130" i="13"/>
  <c r="BS130" i="13"/>
  <c r="AZ130" i="13"/>
  <c r="BK130" i="13"/>
  <c r="BO130" i="13"/>
  <c r="BG130" i="13"/>
  <c r="BM130" i="13"/>
  <c r="AW130" i="13"/>
  <c r="AU130" i="13"/>
  <c r="BL130" i="13"/>
  <c r="BB130" i="13"/>
  <c r="AX130" i="13"/>
  <c r="AR130" i="13"/>
  <c r="AQ130" i="13"/>
  <c r="BR130" i="13"/>
  <c r="U130" i="13"/>
  <c r="BQ130" i="13"/>
  <c r="BD130" i="13"/>
  <c r="J3035" i="13"/>
  <c r="M399" i="3"/>
  <c r="W240" i="13"/>
  <c r="M589" i="3"/>
  <c r="J5318" i="13"/>
  <c r="J4706" i="13"/>
  <c r="J11242" i="13"/>
  <c r="J2212" i="13"/>
  <c r="J8899" i="13"/>
  <c r="M1155" i="3"/>
  <c r="J10416" i="13"/>
  <c r="J2576" i="13"/>
  <c r="J10170" i="13"/>
  <c r="J6287" i="13"/>
  <c r="V198" i="13"/>
  <c r="V171" i="13"/>
  <c r="M913" i="3"/>
  <c r="W204" i="13"/>
  <c r="M1407" i="3"/>
  <c r="J2719" i="13"/>
  <c r="J11397" i="13"/>
  <c r="M169" i="3"/>
  <c r="J4404" i="13"/>
  <c r="M1271" i="3"/>
  <c r="J10267" i="13"/>
  <c r="J12263" i="13"/>
  <c r="M665" i="3"/>
  <c r="V244" i="13"/>
  <c r="M1031" i="3"/>
  <c r="W89" i="13"/>
  <c r="M1221" i="3"/>
  <c r="J4194" i="13"/>
  <c r="J8900" i="13"/>
  <c r="W61" i="13"/>
  <c r="V190" i="13"/>
  <c r="M145" i="3"/>
  <c r="J9191" i="13"/>
  <c r="M267" i="3"/>
  <c r="J5836" i="13"/>
  <c r="J6550" i="13"/>
  <c r="J6081" i="13"/>
  <c r="J5022" i="13"/>
  <c r="J780" i="13"/>
  <c r="M986" i="3"/>
  <c r="J3849" i="13"/>
  <c r="J433" i="13"/>
  <c r="J11440" i="13"/>
  <c r="J3537" i="13"/>
  <c r="J3633" i="13"/>
  <c r="J8580" i="13"/>
  <c r="J4973" i="13"/>
  <c r="M671" i="3"/>
  <c r="W200" i="13"/>
  <c r="J9602" i="13"/>
  <c r="W236" i="13"/>
  <c r="U156" i="13"/>
  <c r="AY156" i="13"/>
  <c r="AW156" i="13"/>
  <c r="BS156" i="13"/>
  <c r="AS156" i="13"/>
  <c r="BE156" i="13"/>
  <c r="BP156" i="13"/>
  <c r="AT156" i="13"/>
  <c r="AN156" i="13"/>
  <c r="AR156" i="13"/>
  <c r="AP156" i="13"/>
  <c r="BC156" i="13"/>
  <c r="BM156" i="13"/>
  <c r="BR156" i="13"/>
  <c r="BJ156" i="13"/>
  <c r="BB156" i="13"/>
  <c r="AU156" i="13"/>
  <c r="AX156" i="13"/>
  <c r="BH156" i="13"/>
  <c r="BG156" i="13"/>
  <c r="BL156" i="13"/>
  <c r="BN156" i="13"/>
  <c r="BO156" i="13"/>
  <c r="BA156" i="13"/>
  <c r="BF156" i="13"/>
  <c r="BQ156" i="13"/>
  <c r="BD156" i="13"/>
  <c r="AV156" i="13"/>
  <c r="BI156" i="13"/>
  <c r="AQ156" i="13"/>
  <c r="BK156" i="13"/>
  <c r="AZ156" i="13"/>
  <c r="AO156" i="13"/>
  <c r="J9555" i="13"/>
  <c r="J6961" i="13"/>
  <c r="M1238" i="3"/>
  <c r="J9193" i="13"/>
  <c r="M1174" i="3"/>
  <c r="BI165" i="13"/>
  <c r="AS165" i="13"/>
  <c r="AQ165" i="13"/>
  <c r="AT165" i="13"/>
  <c r="AO165" i="13"/>
  <c r="AR165" i="13"/>
  <c r="BQ165" i="13"/>
  <c r="AU165" i="13"/>
  <c r="BC165" i="13"/>
  <c r="AP165" i="13"/>
  <c r="U165" i="13"/>
  <c r="BN165" i="13"/>
  <c r="BR165" i="13"/>
  <c r="BP165" i="13"/>
  <c r="AX165" i="13"/>
  <c r="BG165" i="13"/>
  <c r="AZ165" i="13"/>
  <c r="BM165" i="13"/>
  <c r="BF165" i="13"/>
  <c r="BE165" i="13"/>
  <c r="AW165" i="13"/>
  <c r="BJ165" i="13"/>
  <c r="AY165" i="13"/>
  <c r="BO165" i="13"/>
  <c r="BK165" i="13"/>
  <c r="BA165" i="13"/>
  <c r="BB165" i="13"/>
  <c r="BD165" i="13"/>
  <c r="BL165" i="13"/>
  <c r="BH165" i="13"/>
  <c r="AV165" i="13"/>
  <c r="AN165" i="13"/>
  <c r="BS165" i="13"/>
  <c r="J12621" i="13"/>
  <c r="V54" i="13"/>
  <c r="J10621" i="13"/>
  <c r="M1252" i="3"/>
  <c r="M1145" i="3"/>
  <c r="V95" i="13"/>
  <c r="M968" i="3"/>
  <c r="V16" i="13"/>
  <c r="M696" i="3"/>
  <c r="J8183" i="13"/>
  <c r="M107" i="3"/>
  <c r="J5789" i="13"/>
  <c r="M78" i="3"/>
  <c r="M419" i="3"/>
  <c r="J9142" i="13"/>
  <c r="M1367" i="3"/>
  <c r="J8897" i="13"/>
  <c r="J3329" i="13"/>
  <c r="J2873" i="13"/>
  <c r="J935" i="13"/>
  <c r="J4045" i="13"/>
  <c r="M272" i="3"/>
  <c r="M111" i="3"/>
  <c r="M1306" i="3"/>
  <c r="J4971" i="13"/>
  <c r="J11195" i="13"/>
  <c r="M370" i="3"/>
  <c r="M1160" i="3"/>
  <c r="M1355" i="3"/>
  <c r="BS123" i="13"/>
  <c r="AZ123" i="13"/>
  <c r="BK123" i="13"/>
  <c r="BB123" i="13"/>
  <c r="U123" i="13"/>
  <c r="BD123" i="13"/>
  <c r="BJ123" i="13"/>
  <c r="AU123" i="13"/>
  <c r="BP123" i="13"/>
  <c r="BG123" i="13"/>
  <c r="BO123" i="13"/>
  <c r="AX123" i="13"/>
  <c r="BA123" i="13"/>
  <c r="BE123" i="13"/>
  <c r="AS123" i="13"/>
  <c r="AW123" i="13"/>
  <c r="BM123" i="13"/>
  <c r="BR123" i="13"/>
  <c r="AQ123" i="13"/>
  <c r="BH123" i="13"/>
  <c r="AR123" i="13"/>
  <c r="BN123" i="13"/>
  <c r="BC123" i="13"/>
  <c r="AO123" i="13"/>
  <c r="AY123" i="13"/>
  <c r="AV123" i="13"/>
  <c r="AT123" i="13"/>
  <c r="BQ123" i="13"/>
  <c r="AP123" i="13"/>
  <c r="AN123" i="13"/>
  <c r="BI123" i="13"/>
  <c r="BL123" i="13"/>
  <c r="BF123" i="13"/>
  <c r="AU26" i="13"/>
  <c r="BG26" i="13"/>
  <c r="AQ26" i="13"/>
  <c r="AV26" i="13"/>
  <c r="BN26" i="13"/>
  <c r="BA26" i="13"/>
  <c r="AW26" i="13"/>
  <c r="BS26" i="13"/>
  <c r="BI26" i="13"/>
  <c r="AT26" i="13"/>
  <c r="BO26" i="13"/>
  <c r="BR26" i="13"/>
  <c r="BL26" i="13"/>
  <c r="BF26" i="13"/>
  <c r="BB26" i="13"/>
  <c r="BJ26" i="13"/>
  <c r="AS26" i="13"/>
  <c r="U26" i="13"/>
  <c r="BC26" i="13"/>
  <c r="BQ26" i="13"/>
  <c r="BD26" i="13"/>
  <c r="AP26" i="13"/>
  <c r="AY26" i="13"/>
  <c r="BM26" i="13"/>
  <c r="AN26" i="13"/>
  <c r="AZ26" i="13"/>
  <c r="AX26" i="13"/>
  <c r="BH26" i="13"/>
  <c r="BE26" i="13"/>
  <c r="BP26" i="13"/>
  <c r="BK26" i="13"/>
  <c r="AR26" i="13"/>
  <c r="AO26" i="13"/>
  <c r="AV56" i="13"/>
  <c r="BR56" i="13"/>
  <c r="U56" i="13"/>
  <c r="BG56" i="13"/>
  <c r="AP56" i="13"/>
  <c r="AN56" i="13"/>
  <c r="BC56" i="13"/>
  <c r="AU56" i="13"/>
  <c r="AS56" i="13"/>
  <c r="BK56" i="13"/>
  <c r="BH56" i="13"/>
  <c r="BS56" i="13"/>
  <c r="BD56" i="13"/>
  <c r="AO56" i="13"/>
  <c r="AZ56" i="13"/>
  <c r="BQ56" i="13"/>
  <c r="BF56" i="13"/>
  <c r="BL56" i="13"/>
  <c r="AY56" i="13"/>
  <c r="AX56" i="13"/>
  <c r="BP56" i="13"/>
  <c r="AT56" i="13"/>
  <c r="AR56" i="13"/>
  <c r="AQ56" i="13"/>
  <c r="BE56" i="13"/>
  <c r="BM56" i="13"/>
  <c r="BA56" i="13"/>
  <c r="BN56" i="13"/>
  <c r="BI56" i="13"/>
  <c r="AW56" i="13"/>
  <c r="BO56" i="13"/>
  <c r="BB56" i="13"/>
  <c r="BJ56" i="13"/>
  <c r="J4407" i="13"/>
  <c r="J12004" i="13"/>
  <c r="J12611" i="13"/>
  <c r="J3587" i="13"/>
  <c r="J12209" i="13"/>
  <c r="J3025" i="13"/>
  <c r="J684" i="13"/>
  <c r="V77" i="13"/>
  <c r="M1146" i="3"/>
  <c r="M1318" i="3"/>
  <c r="M1429" i="3"/>
  <c r="J5266" i="13"/>
  <c r="M1215" i="3"/>
  <c r="M656" i="3"/>
  <c r="M224" i="3"/>
  <c r="M304" i="3"/>
  <c r="M98" i="3"/>
  <c r="J12511" i="13"/>
  <c r="J1705" i="13"/>
  <c r="J995" i="13"/>
  <c r="J7514" i="13"/>
  <c r="M1148" i="3"/>
  <c r="M1273" i="3"/>
  <c r="M394" i="3"/>
  <c r="M428" i="3"/>
  <c r="J12462" i="13"/>
  <c r="M148" i="3"/>
  <c r="J3594" i="13"/>
  <c r="V138" i="13"/>
  <c r="M448" i="3"/>
  <c r="W245" i="13"/>
  <c r="J5010" i="13"/>
  <c r="J3998" i="13"/>
  <c r="M165" i="3"/>
  <c r="J8634" i="13"/>
  <c r="W149" i="13"/>
  <c r="J6541" i="13"/>
  <c r="W147" i="13"/>
  <c r="J8387" i="13"/>
  <c r="M25" i="3"/>
  <c r="J11337" i="13"/>
  <c r="BA193" i="13"/>
  <c r="AS193" i="13"/>
  <c r="BD193" i="13"/>
  <c r="AN193" i="13"/>
  <c r="AQ193" i="13"/>
  <c r="BN193" i="13"/>
  <c r="BI193" i="13"/>
  <c r="BQ193" i="13"/>
  <c r="BH193" i="13"/>
  <c r="AW193" i="13"/>
  <c r="BF193" i="13"/>
  <c r="AO193" i="13"/>
  <c r="BG193" i="13"/>
  <c r="BJ193" i="13"/>
  <c r="AU193" i="13"/>
  <c r="BK193" i="13"/>
  <c r="AY193" i="13"/>
  <c r="U193" i="13"/>
  <c r="BR193" i="13"/>
  <c r="AZ193" i="13"/>
  <c r="AP193" i="13"/>
  <c r="AR193" i="13"/>
  <c r="AT193" i="13"/>
  <c r="BM193" i="13"/>
  <c r="BL193" i="13"/>
  <c r="AV193" i="13"/>
  <c r="BP193" i="13"/>
  <c r="AX193" i="13"/>
  <c r="BO193" i="13"/>
  <c r="BB193" i="13"/>
  <c r="BS193" i="13"/>
  <c r="BC193" i="13"/>
  <c r="BE193" i="13"/>
  <c r="M440" i="3"/>
  <c r="M520" i="3"/>
  <c r="J9053" i="13"/>
  <c r="M1098" i="3"/>
  <c r="M20" i="3"/>
  <c r="J5838" i="13"/>
  <c r="J5278" i="13"/>
  <c r="J6499" i="13"/>
  <c r="M324" i="3"/>
  <c r="J9810" i="13"/>
  <c r="J6237" i="13"/>
  <c r="M799" i="3"/>
  <c r="V55" i="13"/>
  <c r="J10069" i="13"/>
  <c r="J6450" i="13"/>
  <c r="M487" i="3"/>
  <c r="BA18" i="13"/>
  <c r="AS18" i="13"/>
  <c r="BP18" i="13"/>
  <c r="AP18" i="13"/>
  <c r="AY18" i="13"/>
  <c r="BK18" i="13"/>
  <c r="BD18" i="13"/>
  <c r="BJ18" i="13"/>
  <c r="BF18" i="13"/>
  <c r="AN18" i="13"/>
  <c r="BS18" i="13"/>
  <c r="AU18" i="13"/>
  <c r="BN18" i="13"/>
  <c r="BC18" i="13"/>
  <c r="U18" i="13"/>
  <c r="AT18" i="13"/>
  <c r="BH18" i="13"/>
  <c r="BE18" i="13"/>
  <c r="BM18" i="13"/>
  <c r="BO18" i="13"/>
  <c r="AX18" i="13"/>
  <c r="BI18" i="13"/>
  <c r="BR18" i="13"/>
  <c r="BL18" i="13"/>
  <c r="BG18" i="13"/>
  <c r="AO18" i="13"/>
  <c r="AW18" i="13"/>
  <c r="BQ18" i="13"/>
  <c r="AQ18" i="13"/>
  <c r="AZ18" i="13"/>
  <c r="BB18" i="13"/>
  <c r="AR18" i="13"/>
  <c r="AV18" i="13"/>
  <c r="M509" i="3"/>
  <c r="M457" i="3"/>
  <c r="M571" i="3"/>
  <c r="J6039" i="13"/>
  <c r="M949" i="3"/>
  <c r="W99" i="13"/>
  <c r="J940" i="13"/>
  <c r="M255" i="3"/>
  <c r="M1068" i="3"/>
  <c r="J4615" i="13"/>
  <c r="V243" i="13"/>
  <c r="M1288" i="3"/>
  <c r="M156" i="3"/>
  <c r="J7712" i="13"/>
  <c r="J12668" i="13"/>
  <c r="M760" i="3"/>
  <c r="J10367" i="13"/>
  <c r="AN221" i="13"/>
  <c r="BL221" i="13"/>
  <c r="BA221" i="13"/>
  <c r="BI221" i="13"/>
  <c r="AS221" i="13"/>
  <c r="BQ221" i="13"/>
  <c r="AO221" i="13"/>
  <c r="BR221" i="13"/>
  <c r="AP221" i="13"/>
  <c r="BD221" i="13"/>
  <c r="AX221" i="13"/>
  <c r="BF221" i="13"/>
  <c r="BN221" i="13"/>
  <c r="BS221" i="13"/>
  <c r="AU221" i="13"/>
  <c r="AW221" i="13"/>
  <c r="BO221" i="13"/>
  <c r="BP221" i="13"/>
  <c r="BE221" i="13"/>
  <c r="BH221" i="13"/>
  <c r="AV221" i="13"/>
  <c r="U221" i="13"/>
  <c r="BK221" i="13"/>
  <c r="AZ221" i="13"/>
  <c r="BJ221" i="13"/>
  <c r="BB221" i="13"/>
  <c r="BG221" i="13"/>
  <c r="BM221" i="13"/>
  <c r="AQ221" i="13"/>
  <c r="AR221" i="13"/>
  <c r="BC221" i="13"/>
  <c r="AT221" i="13"/>
  <c r="AY221" i="13"/>
  <c r="M810" i="3"/>
  <c r="M1129" i="3"/>
  <c r="M364" i="3"/>
  <c r="M63" i="3"/>
  <c r="BI154" i="13"/>
  <c r="AP154" i="13"/>
  <c r="BC154" i="13"/>
  <c r="BA154" i="13"/>
  <c r="AV154" i="13"/>
  <c r="AZ154" i="13"/>
  <c r="BF154" i="13"/>
  <c r="AS154" i="13"/>
  <c r="BG154" i="13"/>
  <c r="AT154" i="13"/>
  <c r="BK154" i="13"/>
  <c r="BE154" i="13"/>
  <c r="AO154" i="13"/>
  <c r="AR154" i="13"/>
  <c r="BB154" i="13"/>
  <c r="AY154" i="13"/>
  <c r="BR154" i="13"/>
  <c r="BO154" i="13"/>
  <c r="AW154" i="13"/>
  <c r="BM154" i="13"/>
  <c r="BQ154" i="13"/>
  <c r="BD154" i="13"/>
  <c r="AN154" i="13"/>
  <c r="AQ154" i="13"/>
  <c r="BS154" i="13"/>
  <c r="BP154" i="13"/>
  <c r="AU154" i="13"/>
  <c r="BN154" i="13"/>
  <c r="AX154" i="13"/>
  <c r="BJ154" i="13"/>
  <c r="BH154" i="13"/>
  <c r="U154" i="13"/>
  <c r="BL154" i="13"/>
  <c r="W111" i="13"/>
  <c r="J12359" i="13"/>
  <c r="M1220" i="3"/>
  <c r="M529" i="3"/>
  <c r="J2567" i="13"/>
  <c r="M664" i="3"/>
  <c r="W124" i="13"/>
  <c r="W246" i="13"/>
  <c r="J9100" i="13"/>
  <c r="M105" i="3"/>
  <c r="J9199" i="13"/>
  <c r="J890" i="13"/>
  <c r="BF101" i="13"/>
  <c r="BQ101" i="13"/>
  <c r="AU101" i="13"/>
  <c r="AN101" i="13"/>
  <c r="AQ101" i="13"/>
  <c r="AT101" i="13"/>
  <c r="BI101" i="13"/>
  <c r="BK101" i="13"/>
  <c r="BC101" i="13"/>
  <c r="BL101" i="13"/>
  <c r="BS101" i="13"/>
  <c r="BM101" i="13"/>
  <c r="BG101" i="13"/>
  <c r="BP101" i="13"/>
  <c r="BD101" i="13"/>
  <c r="AV101" i="13"/>
  <c r="BO101" i="13"/>
  <c r="BE101" i="13"/>
  <c r="AZ101" i="13"/>
  <c r="AS101" i="13"/>
  <c r="AX101" i="13"/>
  <c r="BJ101" i="13"/>
  <c r="AP101" i="13"/>
  <c r="BN101" i="13"/>
  <c r="AR101" i="13"/>
  <c r="AW101" i="13"/>
  <c r="BA101" i="13"/>
  <c r="BH101" i="13"/>
  <c r="AY101" i="13"/>
  <c r="BR101" i="13"/>
  <c r="U101" i="13"/>
  <c r="BB101" i="13"/>
  <c r="AO101" i="13"/>
  <c r="M1105" i="3"/>
  <c r="J581" i="13"/>
  <c r="J4601" i="13"/>
  <c r="M727" i="3"/>
  <c r="J10634" i="13"/>
  <c r="J8126" i="13"/>
  <c r="J7212" i="13"/>
  <c r="W165" i="13"/>
  <c r="J2213" i="13"/>
  <c r="J7873" i="13"/>
  <c r="J6705" i="13"/>
  <c r="J7616" i="13"/>
  <c r="M288" i="3"/>
  <c r="J1494" i="13"/>
  <c r="J3889" i="13"/>
  <c r="J12411" i="13"/>
  <c r="M317" i="3"/>
  <c r="J11084" i="13"/>
  <c r="W69" i="13"/>
  <c r="W93" i="13"/>
  <c r="M1168" i="3"/>
  <c r="J10882" i="13"/>
  <c r="J8988" i="13"/>
  <c r="BE103" i="13"/>
  <c r="AP103" i="13"/>
  <c r="BB103" i="13"/>
  <c r="BJ103" i="13"/>
  <c r="AU103" i="13"/>
  <c r="BC103" i="13"/>
  <c r="AW103" i="13"/>
  <c r="AX103" i="13"/>
  <c r="BG103" i="13"/>
  <c r="U103" i="13"/>
  <c r="BF103" i="13"/>
  <c r="BO103" i="13"/>
  <c r="BI103" i="13"/>
  <c r="BR103" i="13"/>
  <c r="BP103" i="13"/>
  <c r="BQ103" i="13"/>
  <c r="AT103" i="13"/>
  <c r="BM103" i="13"/>
  <c r="AO103" i="13"/>
  <c r="AS103" i="13"/>
  <c r="AQ103" i="13"/>
  <c r="BH103" i="13"/>
  <c r="AY103" i="13"/>
  <c r="AR103" i="13"/>
  <c r="AV103" i="13"/>
  <c r="BN103" i="13"/>
  <c r="AN103" i="13"/>
  <c r="BA103" i="13"/>
  <c r="BK103" i="13"/>
  <c r="AZ103" i="13"/>
  <c r="BD103" i="13"/>
  <c r="BL103" i="13"/>
  <c r="BS103" i="13"/>
  <c r="BN93" i="13"/>
  <c r="AX93" i="13"/>
  <c r="BD93" i="13"/>
  <c r="AV93" i="13"/>
  <c r="BI93" i="13"/>
  <c r="BS93" i="13"/>
  <c r="BR93" i="13"/>
  <c r="BA93" i="13"/>
  <c r="BK93" i="13"/>
  <c r="BB93" i="13"/>
  <c r="BH93" i="13"/>
  <c r="AN93" i="13"/>
  <c r="BF93" i="13"/>
  <c r="BJ93" i="13"/>
  <c r="BO93" i="13"/>
  <c r="AR93" i="13"/>
  <c r="BE93" i="13"/>
  <c r="AY93" i="13"/>
  <c r="AS93" i="13"/>
  <c r="AP93" i="13"/>
  <c r="AW93" i="13"/>
  <c r="AO93" i="13"/>
  <c r="AQ93" i="13"/>
  <c r="BL93" i="13"/>
  <c r="BQ93" i="13"/>
  <c r="U93" i="13"/>
  <c r="BP93" i="13"/>
  <c r="BM93" i="13"/>
  <c r="BG93" i="13"/>
  <c r="AT93" i="13"/>
  <c r="BC93" i="13"/>
  <c r="AU93" i="13"/>
  <c r="AZ93" i="13"/>
  <c r="M881" i="3"/>
  <c r="M1259" i="3"/>
  <c r="J2974" i="13"/>
  <c r="M1331" i="3"/>
  <c r="J6707" i="13"/>
  <c r="J12412" i="13"/>
  <c r="J1907" i="13"/>
  <c r="V75" i="13"/>
  <c r="V148" i="13"/>
  <c r="M900" i="3"/>
  <c r="J7920" i="13"/>
  <c r="BF191" i="13"/>
  <c r="AT191" i="13"/>
  <c r="BR191" i="13"/>
  <c r="BH191" i="13"/>
  <c r="BQ191" i="13"/>
  <c r="AP191" i="13"/>
  <c r="AS191" i="13"/>
  <c r="BA191" i="13"/>
  <c r="AU191" i="13"/>
  <c r="BD191" i="13"/>
  <c r="BJ191" i="13"/>
  <c r="BN191" i="13"/>
  <c r="BE191" i="13"/>
  <c r="BL191" i="13"/>
  <c r="BG191" i="13"/>
  <c r="BB191" i="13"/>
  <c r="AZ191" i="13"/>
  <c r="BM191" i="13"/>
  <c r="AQ191" i="13"/>
  <c r="AX191" i="13"/>
  <c r="BC191" i="13"/>
  <c r="AW191" i="13"/>
  <c r="AO191" i="13"/>
  <c r="AN191" i="13"/>
  <c r="BK191" i="13"/>
  <c r="U191" i="13"/>
  <c r="BO191" i="13"/>
  <c r="BS191" i="13"/>
  <c r="AY191" i="13"/>
  <c r="BI191" i="13"/>
  <c r="AV191" i="13"/>
  <c r="BP191" i="13"/>
  <c r="AR191" i="13"/>
  <c r="W159" i="13"/>
  <c r="J9047" i="13"/>
  <c r="M1079" i="3"/>
  <c r="J7978" i="13"/>
  <c r="J4763" i="13"/>
  <c r="J6452" i="13"/>
  <c r="J12003" i="13"/>
  <c r="J8638" i="13"/>
  <c r="M937" i="3"/>
  <c r="J4811" i="13"/>
  <c r="V191" i="13"/>
  <c r="M733" i="3"/>
  <c r="J7106" i="13"/>
  <c r="V74" i="13"/>
  <c r="M882" i="3"/>
  <c r="J784" i="13"/>
  <c r="J2675" i="13"/>
  <c r="J4710" i="13"/>
  <c r="M374" i="3"/>
  <c r="W155" i="13"/>
  <c r="M743" i="3"/>
  <c r="J7826" i="13"/>
  <c r="J2113" i="13"/>
  <c r="W24" i="13"/>
  <c r="J11541" i="13"/>
  <c r="M163" i="3"/>
  <c r="M894" i="3"/>
  <c r="J6095" i="13"/>
  <c r="J8426" i="13"/>
  <c r="J10272" i="13"/>
  <c r="J10270" i="13"/>
  <c r="J932" i="13"/>
  <c r="J9002" i="13"/>
  <c r="M219" i="3"/>
  <c r="J10577" i="13"/>
  <c r="J8377" i="13"/>
  <c r="J5992" i="13"/>
  <c r="J11080" i="13"/>
  <c r="M707" i="3"/>
  <c r="J4296" i="13"/>
  <c r="M458" i="3"/>
  <c r="J6349" i="13"/>
  <c r="M659" i="3"/>
  <c r="M906" i="3"/>
  <c r="AP122" i="13"/>
  <c r="BH122" i="13"/>
  <c r="BE122" i="13"/>
  <c r="BC122" i="13"/>
  <c r="BD122" i="13"/>
  <c r="AO122" i="13"/>
  <c r="AV122" i="13"/>
  <c r="AS122" i="13"/>
  <c r="AY122" i="13"/>
  <c r="U122" i="13"/>
  <c r="BA122" i="13"/>
  <c r="AQ122" i="13"/>
  <c r="BJ122" i="13"/>
  <c r="BQ122" i="13"/>
  <c r="BI122" i="13"/>
  <c r="BP122" i="13"/>
  <c r="AU122" i="13"/>
  <c r="BK122" i="13"/>
  <c r="AN122" i="13"/>
  <c r="BM122" i="13"/>
  <c r="AR122" i="13"/>
  <c r="BO122" i="13"/>
  <c r="AT122" i="13"/>
  <c r="AX122" i="13"/>
  <c r="BR122" i="13"/>
  <c r="BB122" i="13"/>
  <c r="AZ122" i="13"/>
  <c r="AW122" i="13"/>
  <c r="BF122" i="13"/>
  <c r="BN122" i="13"/>
  <c r="BL122" i="13"/>
  <c r="BS122" i="13"/>
  <c r="BG122" i="13"/>
  <c r="J2370" i="13"/>
  <c r="J9752" i="13"/>
  <c r="J12458" i="13"/>
  <c r="J10119" i="13"/>
  <c r="J8429" i="13"/>
  <c r="J11295" i="13"/>
  <c r="M1176" i="3"/>
  <c r="J4504" i="13"/>
  <c r="J8328" i="13"/>
  <c r="M260" i="3"/>
  <c r="J8074" i="13"/>
  <c r="M528" i="3"/>
  <c r="M248" i="3"/>
  <c r="J8439" i="13"/>
  <c r="V128" i="13"/>
  <c r="M1408" i="3"/>
  <c r="J1753" i="13"/>
  <c r="BF83" i="13"/>
  <c r="BO83" i="13"/>
  <c r="AP83" i="13"/>
  <c r="BB83" i="13"/>
  <c r="AU83" i="13"/>
  <c r="BE83" i="13"/>
  <c r="BC83" i="13"/>
  <c r="BQ83" i="13"/>
  <c r="AZ83" i="13"/>
  <c r="BA83" i="13"/>
  <c r="AR83" i="13"/>
  <c r="BM83" i="13"/>
  <c r="BJ83" i="13"/>
  <c r="BH83" i="13"/>
  <c r="BS83" i="13"/>
  <c r="AV83" i="13"/>
  <c r="U83" i="13"/>
  <c r="AT83" i="13"/>
  <c r="BL83" i="13"/>
  <c r="AX83" i="13"/>
  <c r="AN83" i="13"/>
  <c r="AQ83" i="13"/>
  <c r="BI83" i="13"/>
  <c r="BR83" i="13"/>
  <c r="AS83" i="13"/>
  <c r="BN83" i="13"/>
  <c r="BG83" i="13"/>
  <c r="BD83" i="13"/>
  <c r="BP83" i="13"/>
  <c r="AO83" i="13"/>
  <c r="BK83" i="13"/>
  <c r="AW83" i="13"/>
  <c r="AY83" i="13"/>
  <c r="J9558" i="13"/>
  <c r="J10572" i="13"/>
  <c r="M226" i="3"/>
  <c r="J12714" i="13"/>
  <c r="M257" i="3"/>
  <c r="J11444" i="13"/>
  <c r="M776" i="3"/>
  <c r="J10423" i="13"/>
  <c r="M58" i="3"/>
  <c r="BN211" i="13"/>
  <c r="BL211" i="13"/>
  <c r="AO211" i="13"/>
  <c r="AS211" i="13"/>
  <c r="BR211" i="13"/>
  <c r="AU211" i="13"/>
  <c r="BQ211" i="13"/>
  <c r="AW211" i="13"/>
  <c r="BG211" i="13"/>
  <c r="BD211" i="13"/>
  <c r="BE211" i="13"/>
  <c r="AX211" i="13"/>
  <c r="BK211" i="13"/>
  <c r="AQ211" i="13"/>
  <c r="AT211" i="13"/>
  <c r="BJ211" i="13"/>
  <c r="AZ211" i="13"/>
  <c r="U211" i="13"/>
  <c r="AP211" i="13"/>
  <c r="BC211" i="13"/>
  <c r="BA211" i="13"/>
  <c r="AY211" i="13"/>
  <c r="BB211" i="13"/>
  <c r="BS211" i="13"/>
  <c r="AV211" i="13"/>
  <c r="BP211" i="13"/>
  <c r="BH211" i="13"/>
  <c r="AR211" i="13"/>
  <c r="BM211" i="13"/>
  <c r="BO211" i="13"/>
  <c r="BF211" i="13"/>
  <c r="BI211" i="13"/>
  <c r="AN211" i="13"/>
  <c r="J3288" i="13"/>
  <c r="J11850" i="13"/>
  <c r="M453" i="3"/>
  <c r="J4254" i="13"/>
  <c r="J5585" i="13"/>
  <c r="J7869" i="13"/>
  <c r="J5275" i="13"/>
  <c r="W54" i="13"/>
  <c r="J6804" i="13"/>
  <c r="M984" i="3"/>
  <c r="J11998" i="13"/>
  <c r="M1045" i="3"/>
  <c r="J5225" i="13"/>
  <c r="M648" i="3"/>
  <c r="M1284" i="3"/>
  <c r="M39" i="3"/>
  <c r="M583" i="3"/>
  <c r="J10320" i="13"/>
  <c r="M758" i="3"/>
  <c r="M1025" i="3"/>
  <c r="M916" i="3"/>
  <c r="M1166" i="3"/>
  <c r="J6653" i="13"/>
  <c r="M567" i="3"/>
  <c r="M788" i="3"/>
  <c r="J9707" i="13"/>
  <c r="J12056" i="13"/>
  <c r="M1072" i="3"/>
  <c r="J3124" i="13"/>
  <c r="J11546" i="13"/>
  <c r="J7715" i="13"/>
  <c r="J3845" i="13"/>
  <c r="J11193" i="13"/>
  <c r="J1189" i="13"/>
  <c r="J828" i="13"/>
  <c r="J10772" i="13"/>
  <c r="J683" i="13"/>
  <c r="J4405" i="13"/>
  <c r="J3530" i="13"/>
  <c r="J11231" i="13"/>
  <c r="V76" i="13"/>
  <c r="J10323" i="13"/>
  <c r="M1312" i="3"/>
  <c r="M994" i="3"/>
  <c r="M157" i="3"/>
  <c r="J9714" i="13"/>
  <c r="M927" i="3"/>
  <c r="W152" i="13"/>
  <c r="J6958" i="13"/>
  <c r="M530" i="3"/>
  <c r="M964" i="3"/>
  <c r="M252" i="3"/>
  <c r="J11130" i="13"/>
  <c r="J6750" i="13"/>
  <c r="J2726" i="13"/>
  <c r="J3180" i="13"/>
  <c r="M910" i="3"/>
  <c r="M578" i="3"/>
  <c r="M936" i="3"/>
  <c r="J11029" i="13"/>
  <c r="J8994" i="13"/>
  <c r="J9551" i="13"/>
  <c r="M1234" i="3"/>
  <c r="W58" i="13"/>
  <c r="J9248" i="13"/>
  <c r="M1017" i="3"/>
  <c r="J3027" i="13"/>
  <c r="M191" i="3"/>
  <c r="M310" i="3"/>
  <c r="J626" i="13"/>
  <c r="J5016" i="13"/>
  <c r="M839" i="3"/>
  <c r="J12618" i="13"/>
  <c r="M1116" i="3"/>
  <c r="J8338" i="13"/>
  <c r="J11745" i="13"/>
  <c r="J6389" i="13"/>
  <c r="J631" i="13"/>
  <c r="J9198" i="13"/>
  <c r="M378" i="3"/>
  <c r="M229" i="3"/>
  <c r="M863" i="3"/>
  <c r="J3893" i="13"/>
  <c r="M1303" i="3"/>
  <c r="M532" i="3"/>
  <c r="J9913" i="13"/>
  <c r="J5531" i="13"/>
  <c r="W47" i="13"/>
  <c r="M973" i="3"/>
  <c r="M672" i="3"/>
  <c r="M1266" i="3"/>
  <c r="M1158" i="3"/>
  <c r="M1297" i="3"/>
  <c r="J6857" i="13"/>
  <c r="J5422" i="13"/>
  <c r="J3234" i="13"/>
  <c r="M865" i="3"/>
  <c r="M1255" i="3"/>
  <c r="M1203" i="3"/>
  <c r="M976" i="3"/>
  <c r="J4510" i="13"/>
  <c r="J836" i="13"/>
  <c r="M1142" i="3"/>
  <c r="J11342" i="13"/>
  <c r="J11847" i="13"/>
  <c r="J10164" i="13"/>
  <c r="J7411" i="13"/>
  <c r="J3644" i="13"/>
  <c r="M1009" i="3"/>
  <c r="V205" i="13"/>
  <c r="J2205" i="13"/>
  <c r="J9203" i="13"/>
  <c r="J2464" i="13"/>
  <c r="M64" i="3"/>
  <c r="J11290" i="13"/>
  <c r="M355" i="3"/>
  <c r="M275" i="3"/>
  <c r="J376" i="13"/>
  <c r="J10568" i="13"/>
  <c r="M862" i="3"/>
  <c r="J2210" i="13"/>
  <c r="J10728" i="13"/>
  <c r="J10473" i="13"/>
  <c r="J475" i="13"/>
  <c r="J5164" i="13"/>
  <c r="M1304" i="3"/>
  <c r="J11391" i="13"/>
  <c r="J9308" i="13"/>
  <c r="J9606" i="13"/>
  <c r="J3646" i="13"/>
  <c r="J7775" i="13"/>
  <c r="J8380" i="13"/>
  <c r="J5472" i="13"/>
  <c r="M35" i="3"/>
  <c r="J11594" i="13"/>
  <c r="J12673" i="13"/>
  <c r="M1356" i="3"/>
  <c r="M1074" i="3"/>
  <c r="J4920" i="13"/>
  <c r="J2466" i="13"/>
  <c r="J8892" i="13"/>
  <c r="M119" i="3"/>
  <c r="J3949" i="13"/>
  <c r="J8431" i="13"/>
  <c r="J7104" i="13"/>
  <c r="J7974" i="13"/>
  <c r="M1369" i="3"/>
  <c r="J9098" i="13"/>
  <c r="M480" i="3"/>
  <c r="J11792" i="13"/>
  <c r="J12406" i="13"/>
  <c r="M734" i="3"/>
  <c r="M1114" i="3"/>
  <c r="J12315" i="13"/>
  <c r="M1038" i="3"/>
  <c r="J9447" i="13"/>
  <c r="J3692" i="13"/>
  <c r="M724" i="3"/>
  <c r="W106" i="13"/>
  <c r="M203" i="3"/>
  <c r="M1021" i="3"/>
  <c r="J3693" i="13"/>
  <c r="J1848" i="13"/>
  <c r="M338" i="3"/>
  <c r="M977" i="3"/>
  <c r="M493" i="3"/>
  <c r="J12204" i="13"/>
  <c r="J7672" i="13"/>
  <c r="W138" i="13"/>
  <c r="W31" i="13"/>
  <c r="M21" i="3"/>
  <c r="J2973" i="13"/>
  <c r="J6242" i="13"/>
  <c r="M830" i="3"/>
  <c r="M1191" i="3"/>
  <c r="M967" i="3"/>
  <c r="J4303" i="13"/>
  <c r="M249" i="3"/>
  <c r="J6799" i="13"/>
  <c r="J10265" i="13"/>
  <c r="J9599" i="13"/>
  <c r="W235" i="13"/>
  <c r="J9663" i="13"/>
  <c r="J4245" i="13"/>
  <c r="J428" i="13"/>
  <c r="J11603" i="13"/>
  <c r="J3541" i="13"/>
  <c r="M1154" i="3"/>
  <c r="BO37" i="13"/>
  <c r="AS37" i="13"/>
  <c r="BA37" i="13"/>
  <c r="BF37" i="13"/>
  <c r="BG37" i="13"/>
  <c r="AU37" i="13"/>
  <c r="U37" i="13"/>
  <c r="AX37" i="13"/>
  <c r="BM37" i="13"/>
  <c r="AT37" i="13"/>
  <c r="BD37" i="13"/>
  <c r="AV37" i="13"/>
  <c r="BP37" i="13"/>
  <c r="AR37" i="13"/>
  <c r="BJ37" i="13"/>
  <c r="BL37" i="13"/>
  <c r="BE37" i="13"/>
  <c r="BN37" i="13"/>
  <c r="BB37" i="13"/>
  <c r="BH37" i="13"/>
  <c r="AY37" i="13"/>
  <c r="AN37" i="13"/>
  <c r="BI37" i="13"/>
  <c r="AZ37" i="13"/>
  <c r="BS37" i="13"/>
  <c r="AO37" i="13"/>
  <c r="BQ37" i="13"/>
  <c r="AW37" i="13"/>
  <c r="AQ37" i="13"/>
  <c r="BR37" i="13"/>
  <c r="BC37" i="13"/>
  <c r="BK37" i="13"/>
  <c r="AP37" i="13"/>
  <c r="J3122" i="13"/>
  <c r="M607" i="3"/>
  <c r="J5427" i="13"/>
  <c r="J2411" i="13"/>
  <c r="J11851" i="13"/>
  <c r="M1250" i="3"/>
  <c r="M570" i="3"/>
  <c r="M1372" i="3"/>
  <c r="J10468" i="13"/>
  <c r="M50" i="3"/>
  <c r="M601" i="3"/>
  <c r="M610" i="3"/>
  <c r="M466" i="3"/>
  <c r="J9554" i="13"/>
  <c r="W220" i="13"/>
  <c r="M84" i="3"/>
  <c r="J10374" i="13"/>
  <c r="J3898" i="13"/>
  <c r="M1087" i="3"/>
  <c r="M537" i="3"/>
  <c r="M215" i="3"/>
  <c r="J8848" i="13"/>
  <c r="J8583" i="13"/>
  <c r="J12256" i="13"/>
  <c r="J7407" i="13"/>
  <c r="J8375" i="13"/>
  <c r="AV161" i="13"/>
  <c r="AW161" i="13"/>
  <c r="U161" i="13"/>
  <c r="AU161" i="13"/>
  <c r="BF161" i="13"/>
  <c r="BO161" i="13"/>
  <c r="AX161" i="13"/>
  <c r="BQ161" i="13"/>
  <c r="BJ161" i="13"/>
  <c r="BN161" i="13"/>
  <c r="AY161" i="13"/>
  <c r="BH161" i="13"/>
  <c r="BL161" i="13"/>
  <c r="AQ161" i="13"/>
  <c r="AO161" i="13"/>
  <c r="AP161" i="13"/>
  <c r="BR161" i="13"/>
  <c r="BI161" i="13"/>
  <c r="BM161" i="13"/>
  <c r="BA161" i="13"/>
  <c r="AS161" i="13"/>
  <c r="AR161" i="13"/>
  <c r="AZ161" i="13"/>
  <c r="BG161" i="13"/>
  <c r="BP161" i="13"/>
  <c r="BK161" i="13"/>
  <c r="AN161" i="13"/>
  <c r="BD161" i="13"/>
  <c r="BB161" i="13"/>
  <c r="BC161" i="13"/>
  <c r="BS161" i="13"/>
  <c r="AT161" i="13"/>
  <c r="BE161" i="13"/>
  <c r="J6948" i="13"/>
  <c r="J9301" i="13"/>
  <c r="J9354" i="13"/>
  <c r="J575" i="13"/>
  <c r="BF124" i="13"/>
  <c r="AZ124" i="13"/>
  <c r="BJ124" i="13"/>
  <c r="BI124" i="13"/>
  <c r="AW124" i="13"/>
  <c r="U124" i="13"/>
  <c r="AY124" i="13"/>
  <c r="AT124" i="13"/>
  <c r="AX124" i="13"/>
  <c r="AS124" i="13"/>
  <c r="AR124" i="13"/>
  <c r="BK124" i="13"/>
  <c r="AU124" i="13"/>
  <c r="BB124" i="13"/>
  <c r="BQ124" i="13"/>
  <c r="BN124" i="13"/>
  <c r="BO124" i="13"/>
  <c r="AV124" i="13"/>
  <c r="BR124" i="13"/>
  <c r="BH124" i="13"/>
  <c r="BP124" i="13"/>
  <c r="AQ124" i="13"/>
  <c r="AO124" i="13"/>
  <c r="BA124" i="13"/>
  <c r="BM124" i="13"/>
  <c r="BS124" i="13"/>
  <c r="BD124" i="13"/>
  <c r="BG124" i="13"/>
  <c r="BE124" i="13"/>
  <c r="AP124" i="13"/>
  <c r="AN124" i="13"/>
  <c r="BC124" i="13"/>
  <c r="BL124" i="13"/>
  <c r="M833" i="3"/>
  <c r="M538" i="3"/>
  <c r="AV152" i="13"/>
  <c r="BG152" i="13"/>
  <c r="BJ152" i="13"/>
  <c r="AZ152" i="13"/>
  <c r="BE152" i="13"/>
  <c r="AO152" i="13"/>
  <c r="AN152" i="13"/>
  <c r="BD152" i="13"/>
  <c r="U152" i="13"/>
  <c r="AQ152" i="13"/>
  <c r="AS152" i="13"/>
  <c r="AR152" i="13"/>
  <c r="BK152" i="13"/>
  <c r="BC152" i="13"/>
  <c r="AY152" i="13"/>
  <c r="BM152" i="13"/>
  <c r="AT152" i="13"/>
  <c r="BS152" i="13"/>
  <c r="BP152" i="13"/>
  <c r="BH152" i="13"/>
  <c r="AX152" i="13"/>
  <c r="BO152" i="13"/>
  <c r="BL152" i="13"/>
  <c r="AW152" i="13"/>
  <c r="AP152" i="13"/>
  <c r="AU152" i="13"/>
  <c r="BI152" i="13"/>
  <c r="BB152" i="13"/>
  <c r="BN152" i="13"/>
  <c r="BA152" i="13"/>
  <c r="BQ152" i="13"/>
  <c r="BR152" i="13"/>
  <c r="BF152" i="13"/>
  <c r="J11191" i="13"/>
  <c r="J11034" i="13"/>
  <c r="M276" i="3"/>
  <c r="M195" i="3"/>
  <c r="J4762" i="13"/>
  <c r="J3341" i="13"/>
  <c r="M1140" i="3"/>
  <c r="BN237" i="13"/>
  <c r="BP237" i="13"/>
  <c r="AS237" i="13"/>
  <c r="BI237" i="13"/>
  <c r="AV237" i="13"/>
  <c r="AZ237" i="13"/>
  <c r="AO237" i="13"/>
  <c r="BB237" i="13"/>
  <c r="AU237" i="13"/>
  <c r="AQ237" i="13"/>
  <c r="BJ237" i="13"/>
  <c r="BM237" i="13"/>
  <c r="BE237" i="13"/>
  <c r="AP237" i="13"/>
  <c r="AT237" i="13"/>
  <c r="BR237" i="13"/>
  <c r="BG237" i="13"/>
  <c r="BS237" i="13"/>
  <c r="U237" i="13"/>
  <c r="BA237" i="13"/>
  <c r="AX237" i="13"/>
  <c r="BF237" i="13"/>
  <c r="BO237" i="13"/>
  <c r="AW237" i="13"/>
  <c r="BD237" i="13"/>
  <c r="AR237" i="13"/>
  <c r="BL237" i="13"/>
  <c r="BH237" i="13"/>
  <c r="BK237" i="13"/>
  <c r="AN237" i="13"/>
  <c r="AY237" i="13"/>
  <c r="BQ237" i="13"/>
  <c r="BC237" i="13"/>
  <c r="J9760" i="13"/>
  <c r="J938" i="13"/>
  <c r="M350" i="3"/>
  <c r="J12104" i="13"/>
  <c r="J1603" i="13"/>
  <c r="J3285" i="13"/>
  <c r="J10111" i="13"/>
  <c r="M1026" i="3"/>
  <c r="M1081" i="3"/>
  <c r="J10067" i="13"/>
  <c r="J12561" i="13"/>
  <c r="M228" i="3"/>
  <c r="J5381" i="13"/>
  <c r="M476" i="3"/>
  <c r="J3992" i="13"/>
  <c r="W248" i="13"/>
  <c r="M294" i="3"/>
  <c r="M904" i="3"/>
  <c r="J378" i="13"/>
  <c r="J9603" i="13"/>
  <c r="M1018" i="3"/>
  <c r="V199" i="13"/>
  <c r="J8943" i="13"/>
  <c r="J892" i="13"/>
  <c r="J6546" i="13"/>
  <c r="M153" i="3"/>
  <c r="M846" i="3"/>
  <c r="J5936" i="13"/>
  <c r="J11492" i="13"/>
  <c r="J5786" i="13"/>
  <c r="J8390" i="13"/>
  <c r="M983" i="3"/>
  <c r="M1006" i="3"/>
  <c r="M235" i="3"/>
  <c r="J3437" i="13"/>
  <c r="M754" i="3"/>
  <c r="V48" i="13"/>
  <c r="J6082" i="13"/>
  <c r="M1243" i="3"/>
  <c r="V87" i="13"/>
  <c r="J2258" i="13"/>
  <c r="J9247" i="13"/>
  <c r="J3339" i="13"/>
  <c r="J6391" i="13"/>
  <c r="M1034" i="3"/>
  <c r="J6911" i="13"/>
  <c r="J6338" i="13"/>
  <c r="M831" i="3"/>
  <c r="M1325" i="3"/>
  <c r="J4917" i="13"/>
  <c r="V130" i="13"/>
  <c r="J11741" i="13"/>
  <c r="M354" i="3"/>
  <c r="J8996" i="13"/>
  <c r="M1406" i="3"/>
  <c r="V169" i="13"/>
  <c r="M1073" i="3"/>
  <c r="J10579" i="13"/>
  <c r="J8696" i="13"/>
  <c r="J11697" i="13"/>
  <c r="J12557" i="13"/>
  <c r="J7460" i="13"/>
  <c r="J12309" i="13"/>
  <c r="J4352" i="13"/>
  <c r="M574" i="3"/>
  <c r="M323" i="3"/>
  <c r="M1427" i="3"/>
  <c r="M718" i="3"/>
  <c r="J7764" i="13"/>
  <c r="V224" i="13"/>
  <c r="M1206" i="3"/>
  <c r="BD173" i="13"/>
  <c r="BM173" i="13"/>
  <c r="U173" i="13"/>
  <c r="AT173" i="13"/>
  <c r="AR173" i="13"/>
  <c r="AV173" i="13"/>
  <c r="AX173" i="13"/>
  <c r="BB173" i="13"/>
  <c r="BQ173" i="13"/>
  <c r="AZ173" i="13"/>
  <c r="BS173" i="13"/>
  <c r="BF173" i="13"/>
  <c r="BO173" i="13"/>
  <c r="BN173" i="13"/>
  <c r="BP173" i="13"/>
  <c r="AN173" i="13"/>
  <c r="BI173" i="13"/>
  <c r="AY173" i="13"/>
  <c r="BA173" i="13"/>
  <c r="AO173" i="13"/>
  <c r="BG173" i="13"/>
  <c r="BL173" i="13"/>
  <c r="BH173" i="13"/>
  <c r="AP173" i="13"/>
  <c r="AU173" i="13"/>
  <c r="BE173" i="13"/>
  <c r="BK173" i="13"/>
  <c r="BR173" i="13"/>
  <c r="AS173" i="13"/>
  <c r="AQ173" i="13"/>
  <c r="BC173" i="13"/>
  <c r="AW173" i="13"/>
  <c r="BJ173" i="13"/>
  <c r="M775" i="3"/>
  <c r="W26" i="13"/>
  <c r="BD198" i="13"/>
  <c r="AQ198" i="13"/>
  <c r="BR198" i="13"/>
  <c r="AP198" i="13"/>
  <c r="BQ198" i="13"/>
  <c r="BK198" i="13"/>
  <c r="BG198" i="13"/>
  <c r="AR198" i="13"/>
  <c r="BC198" i="13"/>
  <c r="BF198" i="13"/>
  <c r="BE198" i="13"/>
  <c r="AW198" i="13"/>
  <c r="BL198" i="13"/>
  <c r="BA198" i="13"/>
  <c r="AT198" i="13"/>
  <c r="AY198" i="13"/>
  <c r="BI198" i="13"/>
  <c r="AS198" i="13"/>
  <c r="BJ198" i="13"/>
  <c r="AU198" i="13"/>
  <c r="AV198" i="13"/>
  <c r="AX198" i="13"/>
  <c r="BP198" i="13"/>
  <c r="BB198" i="13"/>
  <c r="AZ198" i="13"/>
  <c r="BH198" i="13"/>
  <c r="BO198" i="13"/>
  <c r="BM198" i="13"/>
  <c r="AN198" i="13"/>
  <c r="U198" i="13"/>
  <c r="BS198" i="13"/>
  <c r="BN198" i="13"/>
  <c r="AO198" i="13"/>
  <c r="J8032" i="13"/>
  <c r="V216" i="13"/>
  <c r="AW87" i="13"/>
  <c r="BQ87" i="13"/>
  <c r="BA87" i="13"/>
  <c r="AN87" i="13"/>
  <c r="BH87" i="13"/>
  <c r="BS87" i="13"/>
  <c r="AZ87" i="13"/>
  <c r="BO87" i="13"/>
  <c r="BB87" i="13"/>
  <c r="AY87" i="13"/>
  <c r="BR87" i="13"/>
  <c r="AR87" i="13"/>
  <c r="BL87" i="13"/>
  <c r="BE87" i="13"/>
  <c r="BK87" i="13"/>
  <c r="AX87" i="13"/>
  <c r="BM87" i="13"/>
  <c r="AT87" i="13"/>
  <c r="AQ87" i="13"/>
  <c r="BJ87" i="13"/>
  <c r="BD87" i="13"/>
  <c r="BG87" i="13"/>
  <c r="BN87" i="13"/>
  <c r="BI87" i="13"/>
  <c r="BF87" i="13"/>
  <c r="AP87" i="13"/>
  <c r="BP87" i="13"/>
  <c r="BC87" i="13"/>
  <c r="U87" i="13"/>
  <c r="AV87" i="13"/>
  <c r="AU87" i="13"/>
  <c r="AS87" i="13"/>
  <c r="AO87" i="13"/>
  <c r="M531" i="3"/>
  <c r="M99" i="3"/>
  <c r="W107" i="13"/>
  <c r="AP58" i="13"/>
  <c r="BD58" i="13"/>
  <c r="BA58" i="13"/>
  <c r="AR58" i="13"/>
  <c r="AU58" i="13"/>
  <c r="BB58" i="13"/>
  <c r="BF58" i="13"/>
  <c r="BH58" i="13"/>
  <c r="U58" i="13"/>
  <c r="AW58" i="13"/>
  <c r="BN58" i="13"/>
  <c r="BI58" i="13"/>
  <c r="BK58" i="13"/>
  <c r="BO58" i="13"/>
  <c r="BJ58" i="13"/>
  <c r="AX58" i="13"/>
  <c r="BL58" i="13"/>
  <c r="BM58" i="13"/>
  <c r="AY58" i="13"/>
  <c r="AQ58" i="13"/>
  <c r="BP58" i="13"/>
  <c r="BE58" i="13"/>
  <c r="AT58" i="13"/>
  <c r="AZ58" i="13"/>
  <c r="AV58" i="13"/>
  <c r="BC58" i="13"/>
  <c r="BR58" i="13"/>
  <c r="BQ58" i="13"/>
  <c r="BS58" i="13"/>
  <c r="BG58" i="13"/>
  <c r="AN58" i="13"/>
  <c r="AS58" i="13"/>
  <c r="AO58" i="13"/>
  <c r="J5985" i="13"/>
  <c r="J7419" i="13"/>
  <c r="J4144" i="13"/>
  <c r="M772" i="3"/>
  <c r="V131" i="13"/>
  <c r="AO145" i="13"/>
  <c r="BL145" i="13"/>
  <c r="AX145" i="13"/>
  <c r="BJ145" i="13"/>
  <c r="BH145" i="13"/>
  <c r="BM145" i="13"/>
  <c r="BF145" i="13"/>
  <c r="BD145" i="13"/>
  <c r="BI145" i="13"/>
  <c r="U145" i="13"/>
  <c r="AS145" i="13"/>
  <c r="AQ145" i="13"/>
  <c r="AW145" i="13"/>
  <c r="AP145" i="13"/>
  <c r="BR145" i="13"/>
  <c r="BC145" i="13"/>
  <c r="BK145" i="13"/>
  <c r="BS145" i="13"/>
  <c r="AR145" i="13"/>
  <c r="AT145" i="13"/>
  <c r="AZ145" i="13"/>
  <c r="BA145" i="13"/>
  <c r="AY145" i="13"/>
  <c r="BQ145" i="13"/>
  <c r="AU145" i="13"/>
  <c r="BG145" i="13"/>
  <c r="BN145" i="13"/>
  <c r="BO145" i="13"/>
  <c r="BP145" i="13"/>
  <c r="BB145" i="13"/>
  <c r="AV145" i="13"/>
  <c r="BE145" i="13"/>
  <c r="AN145" i="13"/>
  <c r="M852" i="3"/>
  <c r="BM251" i="13"/>
  <c r="AZ251" i="13"/>
  <c r="AY251" i="13"/>
  <c r="AV251" i="13"/>
  <c r="AN251" i="13"/>
  <c r="BP251" i="13"/>
  <c r="BK251" i="13"/>
  <c r="U251" i="13"/>
  <c r="BF251" i="13"/>
  <c r="AQ251" i="13"/>
  <c r="AR251" i="13"/>
  <c r="BS251" i="13"/>
  <c r="AS251" i="13"/>
  <c r="BA251" i="13"/>
  <c r="BO251" i="13"/>
  <c r="BG251" i="13"/>
  <c r="BL251" i="13"/>
  <c r="BC251" i="13"/>
  <c r="BI251" i="13"/>
  <c r="BE251" i="13"/>
  <c r="BJ251" i="13"/>
  <c r="AW251" i="13"/>
  <c r="AP251" i="13"/>
  <c r="BN251" i="13"/>
  <c r="BR251" i="13"/>
  <c r="AT251" i="13"/>
  <c r="AX251" i="13"/>
  <c r="BD251" i="13"/>
  <c r="BH251" i="13"/>
  <c r="BB251" i="13"/>
  <c r="AU251" i="13"/>
  <c r="AO251" i="13"/>
  <c r="BQ251" i="13"/>
  <c r="M1044" i="3"/>
  <c r="J4704" i="13"/>
  <c r="J5479" i="13"/>
  <c r="W11" i="13"/>
  <c r="M539" i="3"/>
  <c r="J6543" i="13"/>
  <c r="M1200" i="3"/>
  <c r="AW163" i="13"/>
  <c r="BN163" i="13"/>
  <c r="BJ163" i="13"/>
  <c r="BP163" i="13"/>
  <c r="AP163" i="13"/>
  <c r="BR163" i="13"/>
  <c r="BF163" i="13"/>
  <c r="AZ163" i="13"/>
  <c r="BA163" i="13"/>
  <c r="AU163" i="13"/>
  <c r="AN163" i="13"/>
  <c r="BD163" i="13"/>
  <c r="BC163" i="13"/>
  <c r="BH163" i="13"/>
  <c r="BG163" i="13"/>
  <c r="AY163" i="13"/>
  <c r="BO163" i="13"/>
  <c r="AO163" i="13"/>
  <c r="BI163" i="13"/>
  <c r="AQ163" i="13"/>
  <c r="AV163" i="13"/>
  <c r="U163" i="13"/>
  <c r="BK163" i="13"/>
  <c r="BS163" i="13"/>
  <c r="BL163" i="13"/>
  <c r="AS163" i="13"/>
  <c r="BM163" i="13"/>
  <c r="AT163" i="13"/>
  <c r="BE163" i="13"/>
  <c r="AR163" i="13"/>
  <c r="BQ163" i="13"/>
  <c r="BB163" i="13"/>
  <c r="AX163" i="13"/>
  <c r="J176" i="13"/>
  <c r="M312" i="3"/>
  <c r="V207" i="13"/>
  <c r="J11538" i="13"/>
  <c r="J8434" i="13"/>
  <c r="BM235" i="13"/>
  <c r="BE235" i="13"/>
  <c r="BG235" i="13"/>
  <c r="AZ235" i="13"/>
  <c r="AW235" i="13"/>
  <c r="BQ235" i="13"/>
  <c r="BK235" i="13"/>
  <c r="AQ235" i="13"/>
  <c r="AN235" i="13"/>
  <c r="BB235" i="13"/>
  <c r="AV235" i="13"/>
  <c r="AO235" i="13"/>
  <c r="AY235" i="13"/>
  <c r="BA235" i="13"/>
  <c r="BL235" i="13"/>
  <c r="BN235" i="13"/>
  <c r="AU235" i="13"/>
  <c r="BJ235" i="13"/>
  <c r="BS235" i="13"/>
  <c r="AT235" i="13"/>
  <c r="BD235" i="13"/>
  <c r="BR235" i="13"/>
  <c r="BO235" i="13"/>
  <c r="BI235" i="13"/>
  <c r="BP235" i="13"/>
  <c r="AX235" i="13"/>
  <c r="AP235" i="13"/>
  <c r="BC235" i="13"/>
  <c r="AS235" i="13"/>
  <c r="AR235" i="13"/>
  <c r="U235" i="13"/>
  <c r="BH235" i="13"/>
  <c r="BF235" i="13"/>
  <c r="M1365" i="3"/>
  <c r="J10376" i="13"/>
  <c r="J12010" i="13"/>
  <c r="J5679" i="13"/>
  <c r="M307" i="3"/>
  <c r="M756" i="3"/>
  <c r="J8069" i="13"/>
  <c r="M769" i="3"/>
  <c r="M644" i="3"/>
  <c r="BS85" i="13"/>
  <c r="AP85" i="13"/>
  <c r="BA85" i="13"/>
  <c r="AQ85" i="13"/>
  <c r="AO85" i="13"/>
  <c r="BP85" i="13"/>
  <c r="AU85" i="13"/>
  <c r="BL85" i="13"/>
  <c r="BJ85" i="13"/>
  <c r="BF85" i="13"/>
  <c r="AT85" i="13"/>
  <c r="BH85" i="13"/>
  <c r="AZ85" i="13"/>
  <c r="BK85" i="13"/>
  <c r="AR85" i="13"/>
  <c r="AN85" i="13"/>
  <c r="AX85" i="13"/>
  <c r="AY85" i="13"/>
  <c r="BM85" i="13"/>
  <c r="BE85" i="13"/>
  <c r="BG85" i="13"/>
  <c r="BQ85" i="13"/>
  <c r="BO85" i="13"/>
  <c r="BD85" i="13"/>
  <c r="BB85" i="13"/>
  <c r="BC85" i="13"/>
  <c r="BI85" i="13"/>
  <c r="BN85" i="13"/>
  <c r="AW85" i="13"/>
  <c r="AS85" i="13"/>
  <c r="U85" i="13"/>
  <c r="BR85" i="13"/>
  <c r="AV85" i="13"/>
  <c r="J2311" i="13"/>
  <c r="J5677" i="13"/>
  <c r="J11654" i="13"/>
  <c r="J9549" i="13"/>
  <c r="V113" i="13"/>
  <c r="J1041" i="13"/>
  <c r="J9252" i="13"/>
  <c r="J5271" i="13"/>
  <c r="J11498" i="13"/>
  <c r="W116" i="13"/>
  <c r="M1434" i="3"/>
  <c r="M190" i="3"/>
  <c r="M995" i="3"/>
  <c r="J8541" i="13"/>
  <c r="J9349" i="13"/>
  <c r="J8282" i="13"/>
  <c r="J5522" i="13"/>
  <c r="M491" i="3"/>
  <c r="W145" i="13"/>
  <c r="J12062" i="13"/>
  <c r="M130" i="3"/>
  <c r="J11543" i="13"/>
  <c r="M284" i="3"/>
  <c r="J7315" i="13"/>
  <c r="J830" i="13"/>
  <c r="M1378" i="3"/>
  <c r="M404" i="3"/>
  <c r="J10058" i="13"/>
  <c r="J2561" i="13"/>
  <c r="J3687" i="13"/>
  <c r="J2367" i="13"/>
  <c r="J10940" i="13"/>
  <c r="J3940" i="13"/>
  <c r="J7766" i="13"/>
  <c r="J4459" i="13"/>
  <c r="M981" i="3"/>
  <c r="J8441" i="13"/>
  <c r="J6288" i="13"/>
  <c r="J11287" i="13"/>
  <c r="V246" i="13"/>
  <c r="J11692" i="13"/>
  <c r="J8223" i="13"/>
  <c r="J3946" i="13"/>
  <c r="J8129" i="13"/>
  <c r="J8225" i="13"/>
  <c r="M1315" i="3"/>
  <c r="M649" i="3"/>
  <c r="W213" i="13"/>
  <c r="M188" i="3"/>
  <c r="V68" i="13"/>
  <c r="M38" i="3"/>
  <c r="V201" i="13"/>
  <c r="M322" i="3"/>
  <c r="J6856" i="13"/>
  <c r="M959" i="3"/>
  <c r="M85" i="3"/>
  <c r="M1066" i="3"/>
  <c r="J2770" i="13"/>
  <c r="V43" i="13"/>
  <c r="J4195" i="13"/>
  <c r="M57" i="3"/>
  <c r="J11347" i="13"/>
  <c r="M1230" i="3"/>
  <c r="J3840" i="13"/>
  <c r="W84" i="13"/>
  <c r="J10883" i="13"/>
  <c r="W70" i="13"/>
  <c r="J9712" i="13"/>
  <c r="J114" i="13"/>
  <c r="M792" i="3"/>
  <c r="M410" i="3"/>
  <c r="M988" i="3"/>
  <c r="M183" i="3"/>
  <c r="M668" i="3"/>
  <c r="W129" i="13"/>
  <c r="J11947" i="13"/>
  <c r="J12559" i="13"/>
  <c r="J7929" i="13"/>
  <c r="M708" i="3"/>
  <c r="M171" i="3"/>
  <c r="M1354" i="3"/>
  <c r="J11341" i="13"/>
  <c r="J7311" i="13"/>
  <c r="M1153" i="3"/>
  <c r="BH141" i="13"/>
  <c r="BF141" i="13"/>
  <c r="BD141" i="13"/>
  <c r="BJ141" i="13"/>
  <c r="AV141" i="13"/>
  <c r="AR141" i="13"/>
  <c r="AN141" i="13"/>
  <c r="AP141" i="13"/>
  <c r="AW141" i="13"/>
  <c r="BQ141" i="13"/>
  <c r="BR141" i="13"/>
  <c r="U141" i="13"/>
  <c r="BP141" i="13"/>
  <c r="AT141" i="13"/>
  <c r="AZ141" i="13"/>
  <c r="BA141" i="13"/>
  <c r="AS141" i="13"/>
  <c r="BL141" i="13"/>
  <c r="BB141" i="13"/>
  <c r="AY141" i="13"/>
  <c r="BK141" i="13"/>
  <c r="BI141" i="13"/>
  <c r="BS141" i="13"/>
  <c r="AQ141" i="13"/>
  <c r="BO141" i="13"/>
  <c r="AX141" i="13"/>
  <c r="AO141" i="13"/>
  <c r="BM141" i="13"/>
  <c r="BN141" i="13"/>
  <c r="BG141" i="13"/>
  <c r="BC141" i="13"/>
  <c r="AU141" i="13"/>
  <c r="BE141" i="13"/>
  <c r="J6795" i="13"/>
  <c r="M1178" i="3"/>
  <c r="M68" i="3"/>
  <c r="J5725" i="13"/>
  <c r="J2970" i="13"/>
  <c r="M876" i="3"/>
  <c r="M144" i="3"/>
  <c r="J11138" i="13"/>
  <c r="J1950" i="13"/>
  <c r="J1141" i="13"/>
  <c r="J11185" i="13"/>
  <c r="M1165" i="3"/>
  <c r="M793" i="3"/>
  <c r="J9451" i="13"/>
  <c r="M899" i="3"/>
  <c r="M1175" i="3"/>
  <c r="M997" i="3"/>
  <c r="J8588" i="13"/>
  <c r="M18" i="3"/>
  <c r="J3235" i="13"/>
  <c r="J5780" i="13"/>
  <c r="J9611" i="13"/>
  <c r="M1309" i="3"/>
  <c r="J3685" i="13"/>
  <c r="J3736" i="13"/>
  <c r="M579" i="3"/>
  <c r="J4094" i="13"/>
  <c r="M522" i="3"/>
  <c r="M336" i="3"/>
  <c r="J8889" i="13"/>
  <c r="M415" i="3"/>
  <c r="J3489" i="13"/>
  <c r="J1904" i="13"/>
  <c r="J7618" i="13"/>
  <c r="M1409" i="3"/>
  <c r="M547" i="3"/>
  <c r="M482" i="3"/>
  <c r="BC13" i="13"/>
  <c r="BD13" i="13"/>
  <c r="BJ13" i="13"/>
  <c r="AV13" i="13"/>
  <c r="BI13" i="13"/>
  <c r="BA13" i="13"/>
  <c r="AQ13" i="13"/>
  <c r="AT13" i="13"/>
  <c r="BQ13" i="13"/>
  <c r="BH13" i="13"/>
  <c r="BF13" i="13"/>
  <c r="BL13" i="13"/>
  <c r="BS13" i="13"/>
  <c r="BO13" i="13"/>
  <c r="AR13" i="13"/>
  <c r="AW13" i="13"/>
  <c r="AP13" i="13"/>
  <c r="BR13" i="13"/>
  <c r="BE13" i="13"/>
  <c r="U13" i="13"/>
  <c r="AS13" i="13"/>
  <c r="AN13" i="13"/>
  <c r="BP13" i="13"/>
  <c r="AO13" i="13"/>
  <c r="AX13" i="13"/>
  <c r="BM13" i="13"/>
  <c r="BK13" i="13"/>
  <c r="AZ13" i="13"/>
  <c r="AU13" i="13"/>
  <c r="BN13" i="13"/>
  <c r="AY13" i="13"/>
  <c r="BG13" i="13"/>
  <c r="BB13" i="13"/>
  <c r="BE142" i="13"/>
  <c r="BS142" i="13"/>
  <c r="BB142" i="13"/>
  <c r="AT142" i="13"/>
  <c r="AN142" i="13"/>
  <c r="BG142" i="13"/>
  <c r="AO142" i="13"/>
  <c r="BA142" i="13"/>
  <c r="U142" i="13"/>
  <c r="AP142" i="13"/>
  <c r="BO142" i="13"/>
  <c r="BR142" i="13"/>
  <c r="BH142" i="13"/>
  <c r="BJ142" i="13"/>
  <c r="BI142" i="13"/>
  <c r="AW142" i="13"/>
  <c r="BL142" i="13"/>
  <c r="AR142" i="13"/>
  <c r="AQ142" i="13"/>
  <c r="BF142" i="13"/>
  <c r="AZ142" i="13"/>
  <c r="BP142" i="13"/>
  <c r="BK142" i="13"/>
  <c r="BM142" i="13"/>
  <c r="BD142" i="13"/>
  <c r="BN142" i="13"/>
  <c r="AX142" i="13"/>
  <c r="BC142" i="13"/>
  <c r="AY142" i="13"/>
  <c r="AS142" i="13"/>
  <c r="BQ142" i="13"/>
  <c r="AU142" i="13"/>
  <c r="AV142" i="13"/>
  <c r="M604" i="3"/>
  <c r="J2881" i="13"/>
  <c r="W115" i="13"/>
  <c r="BR131" i="13"/>
  <c r="BO131" i="13"/>
  <c r="AY131" i="13"/>
  <c r="U131" i="13"/>
  <c r="BL131" i="13"/>
  <c r="BG131" i="13"/>
  <c r="AU131" i="13"/>
  <c r="BP131" i="13"/>
  <c r="BJ131" i="13"/>
  <c r="AW131" i="13"/>
  <c r="AN131" i="13"/>
  <c r="BQ131" i="13"/>
  <c r="BH131" i="13"/>
  <c r="AZ131" i="13"/>
  <c r="BE131" i="13"/>
  <c r="AO131" i="13"/>
  <c r="BC131" i="13"/>
  <c r="BD131" i="13"/>
  <c r="BA131" i="13"/>
  <c r="BF131" i="13"/>
  <c r="AQ131" i="13"/>
  <c r="BI131" i="13"/>
  <c r="BM131" i="13"/>
  <c r="BB131" i="13"/>
  <c r="AT131" i="13"/>
  <c r="BN131" i="13"/>
  <c r="AX131" i="13"/>
  <c r="BK131" i="13"/>
  <c r="AR131" i="13"/>
  <c r="AP131" i="13"/>
  <c r="AS131" i="13"/>
  <c r="BS131" i="13"/>
  <c r="AV131" i="13"/>
  <c r="J3443" i="13"/>
  <c r="M843" i="3"/>
  <c r="J12725" i="13"/>
  <c r="J478" i="13"/>
  <c r="J10786" i="13"/>
  <c r="J5170" i="13"/>
  <c r="M66" i="3"/>
  <c r="M519" i="3"/>
  <c r="M816" i="3"/>
  <c r="M939" i="3"/>
  <c r="J6539" i="13"/>
  <c r="J9051" i="13"/>
  <c r="M534" i="3"/>
  <c r="J9508" i="13"/>
  <c r="J9653" i="13"/>
  <c r="J11028" i="13"/>
  <c r="M636" i="3"/>
  <c r="M677" i="3"/>
  <c r="J2779" i="13"/>
  <c r="U114" i="13"/>
  <c r="BF114" i="13"/>
  <c r="AV114" i="13"/>
  <c r="AR114" i="13"/>
  <c r="AO114" i="13"/>
  <c r="BM114" i="13"/>
  <c r="BK114" i="13"/>
  <c r="BD114" i="13"/>
  <c r="BC114" i="13"/>
  <c r="AY114" i="13"/>
  <c r="BE114" i="13"/>
  <c r="BA114" i="13"/>
  <c r="AQ114" i="13"/>
  <c r="BL114" i="13"/>
  <c r="AW114" i="13"/>
  <c r="AP114" i="13"/>
  <c r="BH114" i="13"/>
  <c r="BO114" i="13"/>
  <c r="BB114" i="13"/>
  <c r="AS114" i="13"/>
  <c r="AX114" i="13"/>
  <c r="BJ114" i="13"/>
  <c r="BP114" i="13"/>
  <c r="BR114" i="13"/>
  <c r="AU114" i="13"/>
  <c r="BG114" i="13"/>
  <c r="BN114" i="13"/>
  <c r="AT114" i="13"/>
  <c r="AZ114" i="13"/>
  <c r="BI114" i="13"/>
  <c r="BS114" i="13"/>
  <c r="BQ114" i="13"/>
  <c r="AN114" i="13"/>
  <c r="M1277" i="3"/>
  <c r="J10109" i="13"/>
  <c r="J7521" i="13"/>
  <c r="J375" i="13"/>
  <c r="M74" i="3"/>
  <c r="M544" i="3"/>
  <c r="J2014" i="13"/>
  <c r="M1343" i="3"/>
  <c r="M1204" i="3"/>
  <c r="J12163" i="13"/>
  <c r="J9812" i="13"/>
  <c r="J4910" i="13"/>
  <c r="J2467" i="13"/>
  <c r="M1242" i="3"/>
  <c r="M1247" i="3"/>
  <c r="M13" i="3"/>
  <c r="BI104" i="13"/>
  <c r="BN104" i="13"/>
  <c r="AZ104" i="13"/>
  <c r="BJ104" i="13"/>
  <c r="BS104" i="13"/>
  <c r="AT104" i="13"/>
  <c r="BE104" i="13"/>
  <c r="AN104" i="13"/>
  <c r="AS104" i="13"/>
  <c r="BF104" i="13"/>
  <c r="BB104" i="13"/>
  <c r="AP104" i="13"/>
  <c r="U104" i="13"/>
  <c r="AW104" i="13"/>
  <c r="BR104" i="13"/>
  <c r="AU104" i="13"/>
  <c r="BD104" i="13"/>
  <c r="BP104" i="13"/>
  <c r="BO104" i="13"/>
  <c r="AX104" i="13"/>
  <c r="AY104" i="13"/>
  <c r="AQ104" i="13"/>
  <c r="AR104" i="13"/>
  <c r="BL104" i="13"/>
  <c r="AV104" i="13"/>
  <c r="BK104" i="13"/>
  <c r="AO104" i="13"/>
  <c r="BM104" i="13"/>
  <c r="BC104" i="13"/>
  <c r="BH104" i="13"/>
  <c r="BG104" i="13"/>
  <c r="BA104" i="13"/>
  <c r="BQ104" i="13"/>
  <c r="J4455" i="13"/>
  <c r="AZ66" i="13"/>
  <c r="BP66" i="13"/>
  <c r="BJ66" i="13"/>
  <c r="AR66" i="13"/>
  <c r="BQ66" i="13"/>
  <c r="BO66" i="13"/>
  <c r="BN66" i="13"/>
  <c r="BR66" i="13"/>
  <c r="AS66" i="13"/>
  <c r="BC66" i="13"/>
  <c r="BF66" i="13"/>
  <c r="AP66" i="13"/>
  <c r="BG66" i="13"/>
  <c r="BL66" i="13"/>
  <c r="BH66" i="13"/>
  <c r="BK66" i="13"/>
  <c r="BA66" i="13"/>
  <c r="BM66" i="13"/>
  <c r="AU66" i="13"/>
  <c r="AO66" i="13"/>
  <c r="BS66" i="13"/>
  <c r="BB66" i="13"/>
  <c r="BI66" i="13"/>
  <c r="AN66" i="13"/>
  <c r="BE66" i="13"/>
  <c r="AX66" i="13"/>
  <c r="AT66" i="13"/>
  <c r="AY66" i="13"/>
  <c r="AW66" i="13"/>
  <c r="AV66" i="13"/>
  <c r="AQ66" i="13"/>
  <c r="BD66" i="13"/>
  <c r="U66" i="13"/>
  <c r="M969" i="3"/>
  <c r="M715" i="3"/>
  <c r="J7871" i="13"/>
  <c r="M903" i="3"/>
  <c r="M1039" i="3"/>
  <c r="M855" i="3"/>
  <c r="J8388" i="13"/>
  <c r="J6083" i="13"/>
  <c r="J3183" i="13"/>
  <c r="M874" i="3"/>
  <c r="J11854" i="13"/>
  <c r="J9255" i="13"/>
  <c r="J10422" i="13"/>
  <c r="J9244" i="13"/>
  <c r="J4907" i="13"/>
  <c r="M1057" i="3"/>
  <c r="M832" i="3"/>
  <c r="M841" i="3"/>
  <c r="J3179" i="13"/>
  <c r="M1228" i="3"/>
  <c r="W59" i="13"/>
  <c r="M445" i="3"/>
  <c r="M674" i="3"/>
  <c r="J10481" i="13"/>
  <c r="J4299" i="13"/>
  <c r="J2365" i="13"/>
  <c r="M1213" i="3"/>
  <c r="J4106" i="13"/>
  <c r="J4461" i="13"/>
  <c r="M701" i="3"/>
  <c r="M422" i="3"/>
  <c r="J4605" i="13"/>
  <c r="M1169" i="3"/>
  <c r="M840" i="3"/>
  <c r="BO136" i="13"/>
  <c r="BP136" i="13"/>
  <c r="BK136" i="13"/>
  <c r="AY136" i="13"/>
  <c r="BR136" i="13"/>
  <c r="BJ136" i="13"/>
  <c r="AP136" i="13"/>
  <c r="BF136" i="13"/>
  <c r="AW136" i="13"/>
  <c r="AU136" i="13"/>
  <c r="AX136" i="13"/>
  <c r="AZ136" i="13"/>
  <c r="BH136" i="13"/>
  <c r="AR136" i="13"/>
  <c r="BB136" i="13"/>
  <c r="BC136" i="13"/>
  <c r="BA136" i="13"/>
  <c r="AO136" i="13"/>
  <c r="BS136" i="13"/>
  <c r="BM136" i="13"/>
  <c r="AV136" i="13"/>
  <c r="BG136" i="13"/>
  <c r="BI136" i="13"/>
  <c r="BD136" i="13"/>
  <c r="AS136" i="13"/>
  <c r="BE136" i="13"/>
  <c r="U136" i="13"/>
  <c r="AN136" i="13"/>
  <c r="AQ136" i="13"/>
  <c r="BQ136" i="13"/>
  <c r="AT136" i="13"/>
  <c r="BL136" i="13"/>
  <c r="BN136" i="13"/>
  <c r="M313" i="3"/>
  <c r="M387" i="3"/>
  <c r="M825" i="3"/>
  <c r="W81" i="13"/>
  <c r="J12712" i="13"/>
  <c r="M687" i="3"/>
  <c r="W25" i="13"/>
  <c r="J11346" i="13"/>
  <c r="M605" i="3"/>
  <c r="M621" i="3"/>
  <c r="BC215" i="13"/>
  <c r="BG215" i="13"/>
  <c r="AY215" i="13"/>
  <c r="AQ215" i="13"/>
  <c r="BL215" i="13"/>
  <c r="AR215" i="13"/>
  <c r="BS215" i="13"/>
  <c r="BF215" i="13"/>
  <c r="AT215" i="13"/>
  <c r="AN215" i="13"/>
  <c r="U215" i="13"/>
  <c r="BR215" i="13"/>
  <c r="BH215" i="13"/>
  <c r="BM215" i="13"/>
  <c r="BN215" i="13"/>
  <c r="BQ215" i="13"/>
  <c r="AP215" i="13"/>
  <c r="AZ215" i="13"/>
  <c r="BA215" i="13"/>
  <c r="BP215" i="13"/>
  <c r="AW215" i="13"/>
  <c r="BD215" i="13"/>
  <c r="BI215" i="13"/>
  <c r="BB215" i="13"/>
  <c r="BK215" i="13"/>
  <c r="AO215" i="13"/>
  <c r="BE215" i="13"/>
  <c r="BJ215" i="13"/>
  <c r="AX215" i="13"/>
  <c r="AS215" i="13"/>
  <c r="AU215" i="13"/>
  <c r="BO215" i="13"/>
  <c r="AV215" i="13"/>
  <c r="J5013" i="13"/>
  <c r="V116" i="13"/>
  <c r="M1373" i="3"/>
  <c r="M809" i="3"/>
  <c r="M777" i="3"/>
  <c r="W123" i="13"/>
  <c r="M849" i="3"/>
  <c r="J10679" i="13"/>
  <c r="J11288" i="13"/>
  <c r="J11183" i="13"/>
  <c r="M179" i="3"/>
  <c r="J12571" i="13"/>
  <c r="J3483" i="13"/>
  <c r="M379" i="3"/>
  <c r="BM57" i="13"/>
  <c r="BL57" i="13"/>
  <c r="AN57" i="13"/>
  <c r="AS57" i="13"/>
  <c r="BA57" i="13"/>
  <c r="BC57" i="13"/>
  <c r="AX57" i="13"/>
  <c r="BI57" i="13"/>
  <c r="BB57" i="13"/>
  <c r="BO57" i="13"/>
  <c r="AP57" i="13"/>
  <c r="BK57" i="13"/>
  <c r="AU57" i="13"/>
  <c r="AQ57" i="13"/>
  <c r="AV57" i="13"/>
  <c r="BD57" i="13"/>
  <c r="AT57" i="13"/>
  <c r="BS57" i="13"/>
  <c r="AZ57" i="13"/>
  <c r="BF57" i="13"/>
  <c r="BE57" i="13"/>
  <c r="BH57" i="13"/>
  <c r="AY57" i="13"/>
  <c r="BN57" i="13"/>
  <c r="U57" i="13"/>
  <c r="BP57" i="13"/>
  <c r="BQ57" i="13"/>
  <c r="AO57" i="13"/>
  <c r="BR57" i="13"/>
  <c r="AW57" i="13"/>
  <c r="AR57" i="13"/>
  <c r="BJ57" i="13"/>
  <c r="BG57" i="13"/>
  <c r="M389" i="3"/>
  <c r="M1224" i="3"/>
  <c r="M770" i="3"/>
  <c r="J10837" i="13"/>
  <c r="J4247" i="13"/>
  <c r="M1399" i="3"/>
  <c r="AP213" i="13"/>
  <c r="AS213" i="13"/>
  <c r="BQ213" i="13"/>
  <c r="AX213" i="13"/>
  <c r="U213" i="13"/>
  <c r="AO213" i="13"/>
  <c r="BK213" i="13"/>
  <c r="AN213" i="13"/>
  <c r="AY213" i="13"/>
  <c r="BD213" i="13"/>
  <c r="BE213" i="13"/>
  <c r="AT213" i="13"/>
  <c r="BB213" i="13"/>
  <c r="AQ213" i="13"/>
  <c r="BN213" i="13"/>
  <c r="BL213" i="13"/>
  <c r="BI213" i="13"/>
  <c r="BH213" i="13"/>
  <c r="AW213" i="13"/>
  <c r="BP213" i="13"/>
  <c r="BO213" i="13"/>
  <c r="BR213" i="13"/>
  <c r="AV213" i="13"/>
  <c r="BM213" i="13"/>
  <c r="BA213" i="13"/>
  <c r="AR213" i="13"/>
  <c r="AZ213" i="13"/>
  <c r="AU213" i="13"/>
  <c r="BF213" i="13"/>
  <c r="BJ213" i="13"/>
  <c r="BS213" i="13"/>
  <c r="BG213" i="13"/>
  <c r="BC213" i="13"/>
  <c r="W184" i="13"/>
  <c r="M1023" i="3"/>
  <c r="J480" i="13"/>
  <c r="V193" i="13"/>
  <c r="J5019" i="13"/>
  <c r="M1144" i="3"/>
  <c r="J7510" i="13"/>
  <c r="J9905" i="13"/>
  <c r="W105" i="13"/>
  <c r="M751" i="3"/>
  <c r="J1246" i="13"/>
  <c r="M1108" i="3"/>
  <c r="M584" i="3"/>
  <c r="J7103" i="13"/>
  <c r="J9155" i="13"/>
  <c r="J4509" i="13"/>
  <c r="M1139" i="3"/>
  <c r="M602" i="3"/>
  <c r="J2824" i="13"/>
  <c r="J9710" i="13"/>
  <c r="V180" i="13"/>
  <c r="J7977" i="13"/>
  <c r="M1164" i="3"/>
  <c r="M465" i="3"/>
  <c r="M990" i="3"/>
  <c r="J6089" i="13"/>
  <c r="J7726" i="13"/>
  <c r="BP113" i="13"/>
  <c r="AY113" i="13"/>
  <c r="BF113" i="13"/>
  <c r="BR113" i="13"/>
  <c r="AS113" i="13"/>
  <c r="AV113" i="13"/>
  <c r="BQ113" i="13"/>
  <c r="AZ113" i="13"/>
  <c r="BG113" i="13"/>
  <c r="BN113" i="13"/>
  <c r="AW113" i="13"/>
  <c r="AU113" i="13"/>
  <c r="AR113" i="13"/>
  <c r="AN113" i="13"/>
  <c r="BD113" i="13"/>
  <c r="AT113" i="13"/>
  <c r="BL113" i="13"/>
  <c r="BS113" i="13"/>
  <c r="BI113" i="13"/>
  <c r="AX113" i="13"/>
  <c r="BH113" i="13"/>
  <c r="BC113" i="13"/>
  <c r="BB113" i="13"/>
  <c r="AP113" i="13"/>
  <c r="BJ113" i="13"/>
  <c r="BK113" i="13"/>
  <c r="BE113" i="13"/>
  <c r="AO113" i="13"/>
  <c r="BA113" i="13"/>
  <c r="BO113" i="13"/>
  <c r="AQ113" i="13"/>
  <c r="BM113" i="13"/>
  <c r="U113" i="13"/>
  <c r="M784" i="3"/>
  <c r="M356" i="3"/>
  <c r="J1853" i="13"/>
  <c r="J12258" i="13"/>
  <c r="J11955" i="13"/>
  <c r="V122" i="13"/>
  <c r="M1060" i="3"/>
  <c r="W113" i="13"/>
  <c r="M295" i="3"/>
  <c r="J1137" i="13"/>
  <c r="J3582" i="13"/>
  <c r="V165" i="13"/>
  <c r="J7466" i="13"/>
  <c r="M871" i="3"/>
  <c r="J12521" i="13"/>
  <c r="W75" i="13"/>
  <c r="J10061" i="13"/>
  <c r="M1333" i="3"/>
  <c r="M658" i="3"/>
  <c r="M815" i="3"/>
  <c r="M543" i="3"/>
  <c r="M140" i="3"/>
  <c r="M820" i="3"/>
  <c r="V91" i="13"/>
  <c r="M14" i="3"/>
  <c r="V26" i="13"/>
  <c r="M1332" i="3"/>
  <c r="M495" i="3"/>
  <c r="M175" i="3"/>
  <c r="J2872" i="13"/>
  <c r="W71" i="13"/>
  <c r="J6337" i="13"/>
  <c r="J7620" i="13"/>
  <c r="J9857" i="13"/>
  <c r="M449" i="3"/>
  <c r="J5573" i="13"/>
  <c r="M1345" i="3"/>
  <c r="J10365" i="13"/>
  <c r="J3023" i="13"/>
  <c r="M683" i="3"/>
  <c r="M1417" i="3"/>
  <c r="BM150" i="13"/>
  <c r="U150" i="13"/>
  <c r="AO150" i="13"/>
  <c r="AV150" i="13"/>
  <c r="BL150" i="13"/>
  <c r="AZ150" i="13"/>
  <c r="BI150" i="13"/>
  <c r="BH150" i="13"/>
  <c r="AU150" i="13"/>
  <c r="AQ150" i="13"/>
  <c r="BN150" i="13"/>
  <c r="BS150" i="13"/>
  <c r="BP150" i="13"/>
  <c r="AT150" i="13"/>
  <c r="BA150" i="13"/>
  <c r="BB150" i="13"/>
  <c r="BK150" i="13"/>
  <c r="BF150" i="13"/>
  <c r="BO150" i="13"/>
  <c r="BG150" i="13"/>
  <c r="AP150" i="13"/>
  <c r="BD150" i="13"/>
  <c r="BJ150" i="13"/>
  <c r="BR150" i="13"/>
  <c r="BE150" i="13"/>
  <c r="AX150" i="13"/>
  <c r="BC150" i="13"/>
  <c r="AW150" i="13"/>
  <c r="AS150" i="13"/>
  <c r="AY150" i="13"/>
  <c r="AN150" i="13"/>
  <c r="AR150" i="13"/>
  <c r="BQ150" i="13"/>
  <c r="M90" i="3"/>
  <c r="J7109" i="13"/>
  <c r="V221" i="13"/>
  <c r="BB187" i="13"/>
  <c r="AR187" i="13"/>
  <c r="BE187" i="13"/>
  <c r="AW187" i="13"/>
  <c r="BM187" i="13"/>
  <c r="BO187" i="13"/>
  <c r="BG187" i="13"/>
  <c r="AY187" i="13"/>
  <c r="AO187" i="13"/>
  <c r="AX187" i="13"/>
  <c r="BN187" i="13"/>
  <c r="U187" i="13"/>
  <c r="AS187" i="13"/>
  <c r="AT187" i="13"/>
  <c r="BD187" i="13"/>
  <c r="AZ187" i="13"/>
  <c r="BQ187" i="13"/>
  <c r="AP187" i="13"/>
  <c r="BI187" i="13"/>
  <c r="BF187" i="13"/>
  <c r="AV187" i="13"/>
  <c r="BL187" i="13"/>
  <c r="BA187" i="13"/>
  <c r="BK187" i="13"/>
  <c r="BS187" i="13"/>
  <c r="BP187" i="13"/>
  <c r="AN187" i="13"/>
  <c r="BH187" i="13"/>
  <c r="BC187" i="13"/>
  <c r="AU187" i="13"/>
  <c r="AQ187" i="13"/>
  <c r="BJ187" i="13"/>
  <c r="BR187" i="13"/>
  <c r="M208" i="3"/>
  <c r="M1245" i="3"/>
  <c r="J7878" i="13"/>
  <c r="J9614" i="13"/>
  <c r="M1425" i="3"/>
  <c r="J8383" i="13"/>
  <c r="M147" i="3"/>
  <c r="W178" i="13"/>
  <c r="AT78" i="13"/>
  <c r="BP78" i="13"/>
  <c r="AV78" i="13"/>
  <c r="BJ78" i="13"/>
  <c r="BB78" i="13"/>
  <c r="BE78" i="13"/>
  <c r="BR78" i="13"/>
  <c r="AP78" i="13"/>
  <c r="BQ78" i="13"/>
  <c r="BA78" i="13"/>
  <c r="AO78" i="13"/>
  <c r="AR78" i="13"/>
  <c r="BO78" i="13"/>
  <c r="BF78" i="13"/>
  <c r="AY78" i="13"/>
  <c r="AQ78" i="13"/>
  <c r="BH78" i="13"/>
  <c r="U78" i="13"/>
  <c r="AU78" i="13"/>
  <c r="BN78" i="13"/>
  <c r="BM78" i="13"/>
  <c r="BD78" i="13"/>
  <c r="AX78" i="13"/>
  <c r="BS78" i="13"/>
  <c r="AN78" i="13"/>
  <c r="BK78" i="13"/>
  <c r="AW78" i="13"/>
  <c r="BI78" i="13"/>
  <c r="AS78" i="13"/>
  <c r="BL78" i="13"/>
  <c r="BG78" i="13"/>
  <c r="AZ78" i="13"/>
  <c r="BC78" i="13"/>
  <c r="J3227" i="13"/>
  <c r="M1227" i="3"/>
  <c r="M273" i="3"/>
  <c r="V256" i="13"/>
  <c r="M52" i="3"/>
  <c r="M500" i="3"/>
  <c r="M847" i="3"/>
  <c r="J3286" i="13"/>
  <c r="BM67" i="13"/>
  <c r="BI67" i="13"/>
  <c r="AP67" i="13"/>
  <c r="BR67" i="13"/>
  <c r="AS67" i="13"/>
  <c r="BK67" i="13"/>
  <c r="AX67" i="13"/>
  <c r="BE67" i="13"/>
  <c r="BL67" i="13"/>
  <c r="AW67" i="13"/>
  <c r="BD67" i="13"/>
  <c r="BS67" i="13"/>
  <c r="AR67" i="13"/>
  <c r="AN67" i="13"/>
  <c r="BJ67" i="13"/>
  <c r="BH67" i="13"/>
  <c r="BB67" i="13"/>
  <c r="AY67" i="13"/>
  <c r="AV67" i="13"/>
  <c r="BQ67" i="13"/>
  <c r="AO67" i="13"/>
  <c r="AU67" i="13"/>
  <c r="AQ67" i="13"/>
  <c r="BF67" i="13"/>
  <c r="BA67" i="13"/>
  <c r="U67" i="13"/>
  <c r="AT67" i="13"/>
  <c r="BN67" i="13"/>
  <c r="BC67" i="13"/>
  <c r="BP67" i="13"/>
  <c r="AZ67" i="13"/>
  <c r="BO67" i="13"/>
  <c r="BG67" i="13"/>
  <c r="BM249" i="13"/>
  <c r="BF249" i="13"/>
  <c r="AT249" i="13"/>
  <c r="BA249" i="13"/>
  <c r="BR249" i="13"/>
  <c r="BI249" i="13"/>
  <c r="AQ249" i="13"/>
  <c r="BQ249" i="13"/>
  <c r="BD249" i="13"/>
  <c r="AN249" i="13"/>
  <c r="AP249" i="13"/>
  <c r="BO249" i="13"/>
  <c r="AX249" i="13"/>
  <c r="BC249" i="13"/>
  <c r="BS249" i="13"/>
  <c r="BK249" i="13"/>
  <c r="U249" i="13"/>
  <c r="BN249" i="13"/>
  <c r="AO249" i="13"/>
  <c r="BE249" i="13"/>
  <c r="AV249" i="13"/>
  <c r="BP249" i="13"/>
  <c r="BG249" i="13"/>
  <c r="AS249" i="13"/>
  <c r="AW249" i="13"/>
  <c r="AZ249" i="13"/>
  <c r="AR249" i="13"/>
  <c r="BH249" i="13"/>
  <c r="BL249" i="13"/>
  <c r="BJ249" i="13"/>
  <c r="AY249" i="13"/>
  <c r="AU249" i="13"/>
  <c r="BB249" i="13"/>
  <c r="M221" i="3"/>
  <c r="M1401" i="3"/>
  <c r="M854" i="3"/>
  <c r="M1136" i="3"/>
  <c r="M946" i="3"/>
  <c r="BJ240" i="13"/>
  <c r="BP240" i="13"/>
  <c r="AU240" i="13"/>
  <c r="BA240" i="13"/>
  <c r="AX240" i="13"/>
  <c r="AV240" i="13"/>
  <c r="BO240" i="13"/>
  <c r="BD240" i="13"/>
  <c r="AT240" i="13"/>
  <c r="AN240" i="13"/>
  <c r="BR240" i="13"/>
  <c r="BN240" i="13"/>
  <c r="BG240" i="13"/>
  <c r="AZ240" i="13"/>
  <c r="BM240" i="13"/>
  <c r="BB240" i="13"/>
  <c r="BH240" i="13"/>
  <c r="AS240" i="13"/>
  <c r="BE240" i="13"/>
  <c r="AQ240" i="13"/>
  <c r="AW240" i="13"/>
  <c r="BK240" i="13"/>
  <c r="BI240" i="13"/>
  <c r="BC240" i="13"/>
  <c r="AY240" i="13"/>
  <c r="U240" i="13"/>
  <c r="AR240" i="13"/>
  <c r="AO240" i="13"/>
  <c r="BS240" i="13"/>
  <c r="BL240" i="13"/>
  <c r="BF240" i="13"/>
  <c r="BQ240" i="13"/>
  <c r="AP240" i="13"/>
  <c r="M549" i="3"/>
  <c r="BI230" i="13"/>
  <c r="AX230" i="13"/>
  <c r="BO230" i="13"/>
  <c r="AY230" i="13"/>
  <c r="BE230" i="13"/>
  <c r="AS230" i="13"/>
  <c r="BG230" i="13"/>
  <c r="AV230" i="13"/>
  <c r="BM230" i="13"/>
  <c r="BH230" i="13"/>
  <c r="AW230" i="13"/>
  <c r="BL230" i="13"/>
  <c r="BK230" i="13"/>
  <c r="AU230" i="13"/>
  <c r="BP230" i="13"/>
  <c r="AP230" i="13"/>
  <c r="U230" i="13"/>
  <c r="AT230" i="13"/>
  <c r="BS230" i="13"/>
  <c r="BR230" i="13"/>
  <c r="AO230" i="13"/>
  <c r="BQ230" i="13"/>
  <c r="BF230" i="13"/>
  <c r="BB230" i="13"/>
  <c r="AR230" i="13"/>
  <c r="AZ230" i="13"/>
  <c r="BD230" i="13"/>
  <c r="BC230" i="13"/>
  <c r="BA230" i="13"/>
  <c r="AQ230" i="13"/>
  <c r="BJ230" i="13"/>
  <c r="BN230" i="13"/>
  <c r="AN230" i="13"/>
  <c r="M434" i="3"/>
  <c r="J8386" i="13"/>
  <c r="AY216" i="13"/>
  <c r="AQ216" i="13"/>
  <c r="BL216" i="13"/>
  <c r="AP216" i="13"/>
  <c r="BI216" i="13"/>
  <c r="BJ216" i="13"/>
  <c r="AO216" i="13"/>
  <c r="AN216" i="13"/>
  <c r="BE216" i="13"/>
  <c r="AU216" i="13"/>
  <c r="BQ216" i="13"/>
  <c r="AW216" i="13"/>
  <c r="BP216" i="13"/>
  <c r="AR216" i="13"/>
  <c r="BF216" i="13"/>
  <c r="U216" i="13"/>
  <c r="BN216" i="13"/>
  <c r="AS216" i="13"/>
  <c r="BC216" i="13"/>
  <c r="AT216" i="13"/>
  <c r="BS216" i="13"/>
  <c r="AZ216" i="13"/>
  <c r="BG216" i="13"/>
  <c r="AV216" i="13"/>
  <c r="BO216" i="13"/>
  <c r="AX216" i="13"/>
  <c r="BB216" i="13"/>
  <c r="BM216" i="13"/>
  <c r="BH216" i="13"/>
  <c r="BD216" i="13"/>
  <c r="BK216" i="13"/>
  <c r="BA216" i="13"/>
  <c r="BR216" i="13"/>
  <c r="M376" i="3"/>
  <c r="M1037" i="3"/>
  <c r="J8031" i="13"/>
  <c r="V150" i="13"/>
  <c r="J10932" i="13"/>
  <c r="J5122" i="13"/>
  <c r="M778" i="3"/>
  <c r="M1083" i="3"/>
  <c r="W182" i="13"/>
  <c r="W80" i="13"/>
  <c r="J3238" i="13"/>
  <c r="M726" i="3"/>
  <c r="M685" i="3"/>
  <c r="M137" i="3"/>
  <c r="J9811" i="13"/>
  <c r="M392" i="3"/>
  <c r="M901" i="3"/>
  <c r="M1117" i="3"/>
  <c r="M919" i="3"/>
  <c r="M730" i="3"/>
  <c r="M393" i="3"/>
  <c r="W196" i="13"/>
  <c r="BA203" i="13"/>
  <c r="AY203" i="13"/>
  <c r="AN203" i="13"/>
  <c r="AT203" i="13"/>
  <c r="AZ203" i="13"/>
  <c r="AU203" i="13"/>
  <c r="BF203" i="13"/>
  <c r="BR203" i="13"/>
  <c r="BM203" i="13"/>
  <c r="BB203" i="13"/>
  <c r="AR203" i="13"/>
  <c r="BI203" i="13"/>
  <c r="BN203" i="13"/>
  <c r="BD203" i="13"/>
  <c r="BS203" i="13"/>
  <c r="BP203" i="13"/>
  <c r="AV203" i="13"/>
  <c r="BJ203" i="13"/>
  <c r="BG203" i="13"/>
  <c r="U203" i="13"/>
  <c r="BK203" i="13"/>
  <c r="AP203" i="13"/>
  <c r="AQ203" i="13"/>
  <c r="BL203" i="13"/>
  <c r="BH203" i="13"/>
  <c r="BQ203" i="13"/>
  <c r="BE203" i="13"/>
  <c r="BC203" i="13"/>
  <c r="AS203" i="13"/>
  <c r="AO203" i="13"/>
  <c r="AW203" i="13"/>
  <c r="BO203" i="13"/>
  <c r="AX203" i="13"/>
  <c r="J12460" i="13"/>
  <c r="M16" i="3"/>
  <c r="W161" i="13"/>
  <c r="J7215" i="13"/>
  <c r="V86" i="13"/>
  <c r="V214" i="13"/>
  <c r="M427" i="3"/>
  <c r="M1395" i="3"/>
  <c r="V115" i="13"/>
  <c r="J5833" i="13"/>
  <c r="W179" i="13"/>
  <c r="J2725" i="13"/>
  <c r="M1004" i="3"/>
  <c r="AT196" i="13"/>
  <c r="BA196" i="13"/>
  <c r="AV196" i="13"/>
  <c r="AN196" i="13"/>
  <c r="AW196" i="13"/>
  <c r="BB196" i="13"/>
  <c r="BL196" i="13"/>
  <c r="AY196" i="13"/>
  <c r="BG196" i="13"/>
  <c r="BR196" i="13"/>
  <c r="BS196" i="13"/>
  <c r="BN196" i="13"/>
  <c r="BP196" i="13"/>
  <c r="AU196" i="13"/>
  <c r="BK196" i="13"/>
  <c r="AZ196" i="13"/>
  <c r="BE196" i="13"/>
  <c r="BJ196" i="13"/>
  <c r="BH196" i="13"/>
  <c r="BQ196" i="13"/>
  <c r="AQ196" i="13"/>
  <c r="AR196" i="13"/>
  <c r="U196" i="13"/>
  <c r="BF196" i="13"/>
  <c r="AS196" i="13"/>
  <c r="BD196" i="13"/>
  <c r="BM196" i="13"/>
  <c r="BC196" i="13"/>
  <c r="BO196" i="13"/>
  <c r="BI196" i="13"/>
  <c r="AX196" i="13"/>
  <c r="AO196" i="13"/>
  <c r="AP196" i="13"/>
  <c r="J9560" i="13"/>
  <c r="J8478" i="13"/>
  <c r="J9096" i="13"/>
  <c r="M1050" i="3"/>
  <c r="J6138" i="13"/>
  <c r="BE205" i="13"/>
  <c r="BP205" i="13"/>
  <c r="AU205" i="13"/>
  <c r="BC205" i="13"/>
  <c r="AR205" i="13"/>
  <c r="AO205" i="13"/>
  <c r="AT205" i="13"/>
  <c r="BG205" i="13"/>
  <c r="BD205" i="13"/>
  <c r="BJ205" i="13"/>
  <c r="BF205" i="13"/>
  <c r="BL205" i="13"/>
  <c r="BS205" i="13"/>
  <c r="AZ205" i="13"/>
  <c r="BM205" i="13"/>
  <c r="BR205" i="13"/>
  <c r="U205" i="13"/>
  <c r="AN205" i="13"/>
  <c r="BI205" i="13"/>
  <c r="BB205" i="13"/>
  <c r="AV205" i="13"/>
  <c r="BN205" i="13"/>
  <c r="AY205" i="13"/>
  <c r="AW205" i="13"/>
  <c r="AX205" i="13"/>
  <c r="AS205" i="13"/>
  <c r="BA205" i="13"/>
  <c r="BQ205" i="13"/>
  <c r="BK205" i="13"/>
  <c r="BO205" i="13"/>
  <c r="AP205" i="13"/>
  <c r="AQ205" i="13"/>
  <c r="BH205" i="13"/>
  <c r="V147" i="13"/>
  <c r="M540" i="3"/>
  <c r="W94" i="13"/>
  <c r="M750" i="3"/>
  <c r="J8228" i="13"/>
  <c r="J11747" i="13"/>
  <c r="J8077" i="13"/>
  <c r="J8839" i="13"/>
  <c r="J11648" i="13"/>
  <c r="V104" i="13"/>
  <c r="J12518" i="13"/>
  <c r="M232" i="3"/>
  <c r="M395" i="3"/>
  <c r="M1232" i="3"/>
  <c r="W130" i="13"/>
  <c r="M1048" i="3"/>
  <c r="M1379" i="3"/>
  <c r="J5778" i="13"/>
  <c r="J9914" i="13"/>
  <c r="M48" i="3"/>
  <c r="M911" i="3"/>
  <c r="V24" i="13"/>
  <c r="J10930" i="13"/>
  <c r="J3336" i="13"/>
  <c r="M367" i="3"/>
  <c r="M628" i="3"/>
  <c r="M516" i="3"/>
  <c r="M639" i="3"/>
  <c r="M763" i="3"/>
  <c r="J12665" i="13"/>
  <c r="W251" i="13"/>
  <c r="M889" i="3"/>
  <c r="M1036" i="3"/>
  <c r="M1019" i="3"/>
  <c r="M542" i="3"/>
  <c r="M258" i="3"/>
  <c r="M83" i="3"/>
  <c r="J12208" i="13"/>
  <c r="V154" i="13"/>
  <c r="M34" i="3"/>
  <c r="W226" i="13"/>
  <c r="BK206" i="13"/>
  <c r="BS206" i="13"/>
  <c r="BE206" i="13"/>
  <c r="AZ206" i="13"/>
  <c r="BJ206" i="13"/>
  <c r="BG206" i="13"/>
  <c r="BR206" i="13"/>
  <c r="BI206" i="13"/>
  <c r="AY206" i="13"/>
  <c r="AR206" i="13"/>
  <c r="BF206" i="13"/>
  <c r="BQ206" i="13"/>
  <c r="AN206" i="13"/>
  <c r="BA206" i="13"/>
  <c r="AO206" i="13"/>
  <c r="AW206" i="13"/>
  <c r="U206" i="13"/>
  <c r="BH206" i="13"/>
  <c r="AU206" i="13"/>
  <c r="BN206" i="13"/>
  <c r="BP206" i="13"/>
  <c r="AS206" i="13"/>
  <c r="BC206" i="13"/>
  <c r="AT206" i="13"/>
  <c r="BO206" i="13"/>
  <c r="BD206" i="13"/>
  <c r="AQ206" i="13"/>
  <c r="AV206" i="13"/>
  <c r="AP206" i="13"/>
  <c r="AX206" i="13"/>
  <c r="BM206" i="13"/>
  <c r="BB206" i="13"/>
  <c r="BL206" i="13"/>
  <c r="J11134" i="13"/>
  <c r="J5990" i="13"/>
  <c r="M1435" i="3"/>
  <c r="M1202" i="3"/>
  <c r="J11345" i="13"/>
  <c r="M197" i="3"/>
  <c r="J11702" i="13"/>
  <c r="M8" i="3"/>
  <c r="M486" i="3"/>
  <c r="M358" i="3"/>
  <c r="M1084" i="3"/>
  <c r="M987" i="3"/>
  <c r="M446" i="3"/>
  <c r="M1198" i="3"/>
  <c r="J10328" i="13"/>
  <c r="J7163" i="13"/>
  <c r="M158" i="3"/>
  <c r="M652" i="3"/>
  <c r="W32" i="13"/>
  <c r="J10262" i="13"/>
  <c r="J9862" i="13"/>
  <c r="W33" i="13"/>
  <c r="M172" i="3"/>
  <c r="M638" i="3"/>
  <c r="M1377" i="3"/>
  <c r="J9864" i="13"/>
  <c r="M300" i="3"/>
  <c r="V235" i="13"/>
  <c r="M1096" i="3"/>
  <c r="M510" i="3"/>
  <c r="M469" i="3"/>
  <c r="M1043" i="3"/>
  <c r="M588" i="3"/>
  <c r="V242" i="13"/>
  <c r="W85" i="13"/>
  <c r="M166" i="3"/>
  <c r="M859" i="3"/>
  <c r="M308" i="3"/>
  <c r="M962" i="3"/>
  <c r="V250" i="13"/>
  <c r="M575" i="3"/>
  <c r="M1311" i="3"/>
  <c r="M403" i="3"/>
  <c r="M660" i="3"/>
  <c r="W141" i="13"/>
  <c r="J9356" i="13"/>
  <c r="M1223" i="3"/>
  <c r="M1396" i="3"/>
  <c r="J8134" i="13"/>
  <c r="J12509" i="13"/>
  <c r="M596" i="3"/>
  <c r="J5941" i="13"/>
  <c r="BQ183" i="13"/>
  <c r="BR183" i="13"/>
  <c r="AS183" i="13"/>
  <c r="AV183" i="13"/>
  <c r="BE183" i="13"/>
  <c r="AR183" i="13"/>
  <c r="BC183" i="13"/>
  <c r="BA183" i="13"/>
  <c r="BN183" i="13"/>
  <c r="AU183" i="13"/>
  <c r="AT183" i="13"/>
  <c r="BK183" i="13"/>
  <c r="AW183" i="13"/>
  <c r="AY183" i="13"/>
  <c r="BJ183" i="13"/>
  <c r="BD183" i="13"/>
  <c r="BS183" i="13"/>
  <c r="BF183" i="13"/>
  <c r="BO183" i="13"/>
  <c r="AZ183" i="13"/>
  <c r="BG183" i="13"/>
  <c r="AO183" i="13"/>
  <c r="BI183" i="13"/>
  <c r="U183" i="13"/>
  <c r="AQ183" i="13"/>
  <c r="AX183" i="13"/>
  <c r="BL183" i="13"/>
  <c r="AP183" i="13"/>
  <c r="AN183" i="13"/>
  <c r="BH183" i="13"/>
  <c r="BB183" i="13"/>
  <c r="BM183" i="13"/>
  <c r="BP183" i="13"/>
  <c r="J2663" i="13"/>
  <c r="J6443" i="13"/>
  <c r="BB62" i="13"/>
  <c r="AY62" i="13"/>
  <c r="BA62" i="13"/>
  <c r="AR62" i="13"/>
  <c r="AS62" i="13"/>
  <c r="AO62" i="13"/>
  <c r="BH62" i="13"/>
  <c r="BC62" i="13"/>
  <c r="BO62" i="13"/>
  <c r="BE62" i="13"/>
  <c r="BS62" i="13"/>
  <c r="AT62" i="13"/>
  <c r="BQ62" i="13"/>
  <c r="BG62" i="13"/>
  <c r="AP62" i="13"/>
  <c r="U62" i="13"/>
  <c r="AQ62" i="13"/>
  <c r="AV62" i="13"/>
  <c r="BP62" i="13"/>
  <c r="BL62" i="13"/>
  <c r="AU62" i="13"/>
  <c r="AW62" i="13"/>
  <c r="BN62" i="13"/>
  <c r="BR62" i="13"/>
  <c r="BM62" i="13"/>
  <c r="BF62" i="13"/>
  <c r="BI62" i="13"/>
  <c r="BJ62" i="13"/>
  <c r="BD62" i="13"/>
  <c r="AN62" i="13"/>
  <c r="AX62" i="13"/>
  <c r="BK62" i="13"/>
  <c r="AZ62" i="13"/>
  <c r="V114" i="13"/>
  <c r="M463" i="3"/>
  <c r="BJ175" i="13"/>
  <c r="BL175" i="13"/>
  <c r="BO175" i="13"/>
  <c r="BB175" i="13"/>
  <c r="BD175" i="13"/>
  <c r="AZ175" i="13"/>
  <c r="AT175" i="13"/>
  <c r="AW175" i="13"/>
  <c r="AR175" i="13"/>
  <c r="BS175" i="13"/>
  <c r="BA175" i="13"/>
  <c r="AY175" i="13"/>
  <c r="BP175" i="13"/>
  <c r="AN175" i="13"/>
  <c r="AS175" i="13"/>
  <c r="AO175" i="13"/>
  <c r="AU175" i="13"/>
  <c r="BM175" i="13"/>
  <c r="BN175" i="13"/>
  <c r="BF175" i="13"/>
  <c r="AX175" i="13"/>
  <c r="BK175" i="13"/>
  <c r="AQ175" i="13"/>
  <c r="BQ175" i="13"/>
  <c r="BH175" i="13"/>
  <c r="BG175" i="13"/>
  <c r="BR175" i="13"/>
  <c r="BE175" i="13"/>
  <c r="U175" i="13"/>
  <c r="BI175" i="13"/>
  <c r="AP175" i="13"/>
  <c r="AV175" i="13"/>
  <c r="BC175" i="13"/>
  <c r="J4807" i="13"/>
  <c r="J2874" i="13"/>
  <c r="J8180" i="13"/>
  <c r="J8688" i="13"/>
  <c r="M626" i="3"/>
  <c r="M1063" i="3"/>
  <c r="J11804" i="13"/>
  <c r="M472" i="3"/>
  <c r="M829" i="3"/>
  <c r="M250" i="3"/>
  <c r="J10375" i="13"/>
  <c r="M625" i="3"/>
  <c r="M970" i="3"/>
  <c r="M1134" i="3"/>
  <c r="M406" i="3"/>
  <c r="M1313" i="3"/>
  <c r="J12150" i="13"/>
  <c r="M550" i="3"/>
  <c r="AU186" i="13"/>
  <c r="BI186" i="13"/>
  <c r="BC186" i="13"/>
  <c r="AP186" i="13"/>
  <c r="BL186" i="13"/>
  <c r="BB186" i="13"/>
  <c r="BO186" i="13"/>
  <c r="AQ186" i="13"/>
  <c r="AY186" i="13"/>
  <c r="AN186" i="13"/>
  <c r="BE186" i="13"/>
  <c r="AS186" i="13"/>
  <c r="BR186" i="13"/>
  <c r="BJ186" i="13"/>
  <c r="AV186" i="13"/>
  <c r="BS186" i="13"/>
  <c r="BQ186" i="13"/>
  <c r="AW186" i="13"/>
  <c r="BA186" i="13"/>
  <c r="AX186" i="13"/>
  <c r="AT186" i="13"/>
  <c r="BK186" i="13"/>
  <c r="U186" i="13"/>
  <c r="BG186" i="13"/>
  <c r="AO186" i="13"/>
  <c r="BN186" i="13"/>
  <c r="BH186" i="13"/>
  <c r="BD186" i="13"/>
  <c r="BP186" i="13"/>
  <c r="AR186" i="13"/>
  <c r="AZ186" i="13"/>
  <c r="BF186" i="13"/>
  <c r="BM186" i="13"/>
  <c r="J10732" i="13"/>
  <c r="J9753" i="13"/>
  <c r="M1022" i="3"/>
  <c r="M817" i="3"/>
  <c r="AN201" i="13"/>
  <c r="BD201" i="13"/>
  <c r="AS201" i="13"/>
  <c r="BJ201" i="13"/>
  <c r="BR201" i="13"/>
  <c r="BP201" i="13"/>
  <c r="AQ201" i="13"/>
  <c r="AY201" i="13"/>
  <c r="BN201" i="13"/>
  <c r="BS201" i="13"/>
  <c r="BM201" i="13"/>
  <c r="BO201" i="13"/>
  <c r="AO201" i="13"/>
  <c r="AX201" i="13"/>
  <c r="BK201" i="13"/>
  <c r="AW201" i="13"/>
  <c r="BH201" i="13"/>
  <c r="BE201" i="13"/>
  <c r="BF201" i="13"/>
  <c r="BA201" i="13"/>
  <c r="U201" i="13"/>
  <c r="AR201" i="13"/>
  <c r="BG201" i="13"/>
  <c r="BI201" i="13"/>
  <c r="AT201" i="13"/>
  <c r="AP201" i="13"/>
  <c r="AU201" i="13"/>
  <c r="BL201" i="13"/>
  <c r="AZ201" i="13"/>
  <c r="BC201" i="13"/>
  <c r="AV201" i="13"/>
  <c r="BQ201" i="13"/>
  <c r="BB201" i="13"/>
  <c r="M1131" i="3"/>
  <c r="M1011" i="3"/>
  <c r="M223" i="3"/>
  <c r="J7461" i="13"/>
  <c r="M431" i="3"/>
  <c r="M390" i="3"/>
  <c r="M121" i="3"/>
  <c r="J11144" i="13"/>
  <c r="M435" i="3"/>
  <c r="J7513" i="13"/>
  <c r="J7774" i="13"/>
  <c r="V176" i="13"/>
  <c r="J12264" i="13"/>
  <c r="M366" i="3"/>
  <c r="M640" i="3"/>
  <c r="J576" i="13"/>
  <c r="J8633" i="13"/>
  <c r="J2417" i="13"/>
  <c r="J7255" i="13"/>
  <c r="J3994" i="13"/>
  <c r="BP245" i="13"/>
  <c r="AU245" i="13"/>
  <c r="BB245" i="13"/>
  <c r="AV245" i="13"/>
  <c r="BI245" i="13"/>
  <c r="AY245" i="13"/>
  <c r="AP245" i="13"/>
  <c r="BS245" i="13"/>
  <c r="AW245" i="13"/>
  <c r="BC245" i="13"/>
  <c r="BL245" i="13"/>
  <c r="AS245" i="13"/>
  <c r="BK245" i="13"/>
  <c r="AZ245" i="13"/>
  <c r="BO245" i="13"/>
  <c r="U245" i="13"/>
  <c r="AT245" i="13"/>
  <c r="BN245" i="13"/>
  <c r="AO245" i="13"/>
  <c r="BR245" i="13"/>
  <c r="BM245" i="13"/>
  <c r="BD245" i="13"/>
  <c r="BQ245" i="13"/>
  <c r="AX245" i="13"/>
  <c r="AN245" i="13"/>
  <c r="AQ245" i="13"/>
  <c r="AR245" i="13"/>
  <c r="BF245" i="13"/>
  <c r="BJ245" i="13"/>
  <c r="BG245" i="13"/>
  <c r="BH245" i="13"/>
  <c r="BA245" i="13"/>
  <c r="BE245" i="13"/>
  <c r="AX178" i="13"/>
  <c r="BJ178" i="13"/>
  <c r="AZ178" i="13"/>
  <c r="AQ178" i="13"/>
  <c r="BM178" i="13"/>
  <c r="BN178" i="13"/>
  <c r="AS178" i="13"/>
  <c r="BB178" i="13"/>
  <c r="BP178" i="13"/>
  <c r="BG178" i="13"/>
  <c r="BE178" i="13"/>
  <c r="AR178" i="13"/>
  <c r="AN178" i="13"/>
  <c r="BR178" i="13"/>
  <c r="AU178" i="13"/>
  <c r="BS178" i="13"/>
  <c r="BF178" i="13"/>
  <c r="AO178" i="13"/>
  <c r="BC178" i="13"/>
  <c r="BA178" i="13"/>
  <c r="BQ178" i="13"/>
  <c r="BL178" i="13"/>
  <c r="U178" i="13"/>
  <c r="AP178" i="13"/>
  <c r="AT178" i="13"/>
  <c r="BO178" i="13"/>
  <c r="AV178" i="13"/>
  <c r="BK178" i="13"/>
  <c r="AW178" i="13"/>
  <c r="BD178" i="13"/>
  <c r="BH178" i="13"/>
  <c r="BI178" i="13"/>
  <c r="AY178" i="13"/>
  <c r="W63" i="13"/>
  <c r="J8022" i="13"/>
  <c r="M420" i="3"/>
  <c r="J9001" i="13"/>
  <c r="M505" i="3"/>
  <c r="J2516" i="13"/>
  <c r="M1300" i="3"/>
  <c r="W53" i="13"/>
  <c r="J627" i="13"/>
  <c r="J9039" i="13"/>
  <c r="M1030" i="3"/>
  <c r="M1428" i="3"/>
  <c r="M278" i="3"/>
  <c r="M377" i="3"/>
  <c r="M1280" i="3"/>
  <c r="M1323" i="3"/>
  <c r="J8324" i="13"/>
  <c r="M1218" i="3"/>
  <c r="J10322" i="13"/>
  <c r="W183" i="13"/>
  <c r="M1024" i="3"/>
  <c r="J1556" i="13"/>
  <c r="M993" i="3"/>
  <c r="J3034" i="13"/>
  <c r="BM195" i="13"/>
  <c r="AP195" i="13"/>
  <c r="AQ195" i="13"/>
  <c r="BB195" i="13"/>
  <c r="AT195" i="13"/>
  <c r="AZ195" i="13"/>
  <c r="BG195" i="13"/>
  <c r="AW195" i="13"/>
  <c r="BP195" i="13"/>
  <c r="BF195" i="13"/>
  <c r="BS195" i="13"/>
  <c r="BI195" i="13"/>
  <c r="BJ195" i="13"/>
  <c r="AY195" i="13"/>
  <c r="BK195" i="13"/>
  <c r="AO195" i="13"/>
  <c r="BD195" i="13"/>
  <c r="BR195" i="13"/>
  <c r="BN195" i="13"/>
  <c r="BA195" i="13"/>
  <c r="BQ195" i="13"/>
  <c r="BH195" i="13"/>
  <c r="BO195" i="13"/>
  <c r="AU195" i="13"/>
  <c r="AN195" i="13"/>
  <c r="AX195" i="13"/>
  <c r="BC195" i="13"/>
  <c r="AR195" i="13"/>
  <c r="U195" i="13"/>
  <c r="BE195" i="13"/>
  <c r="AV195" i="13"/>
  <c r="AS195" i="13"/>
  <c r="BL195" i="13"/>
  <c r="J6085" i="13"/>
  <c r="J1704" i="13"/>
  <c r="M716" i="3"/>
  <c r="M1137" i="3"/>
  <c r="M240" i="3"/>
  <c r="V179" i="13"/>
  <c r="M1403" i="3"/>
  <c r="M1316" i="3"/>
  <c r="J11548" i="13"/>
  <c r="W18" i="13"/>
  <c r="M785" i="3"/>
  <c r="M975" i="3"/>
  <c r="J8133" i="13"/>
  <c r="BN166" i="13"/>
  <c r="BD166" i="13"/>
  <c r="AU166" i="13"/>
  <c r="AP166" i="13"/>
  <c r="AV166" i="13"/>
  <c r="BP166" i="13"/>
  <c r="AN166" i="13"/>
  <c r="BI166" i="13"/>
  <c r="AS166" i="13"/>
  <c r="AR166" i="13"/>
  <c r="BS166" i="13"/>
  <c r="BE166" i="13"/>
  <c r="AQ166" i="13"/>
  <c r="BK166" i="13"/>
  <c r="AZ166" i="13"/>
  <c r="BG166" i="13"/>
  <c r="BF166" i="13"/>
  <c r="BO166" i="13"/>
  <c r="AT166" i="13"/>
  <c r="BA166" i="13"/>
  <c r="BC166" i="13"/>
  <c r="AX166" i="13"/>
  <c r="BH166" i="13"/>
  <c r="BL166" i="13"/>
  <c r="BB166" i="13"/>
  <c r="U166" i="13"/>
  <c r="AW166" i="13"/>
  <c r="BQ166" i="13"/>
  <c r="AO166" i="13"/>
  <c r="BM166" i="13"/>
  <c r="BR166" i="13"/>
  <c r="BJ166" i="13"/>
  <c r="AY166" i="13"/>
  <c r="J6999" i="13"/>
  <c r="V184" i="13"/>
  <c r="AX229" i="13"/>
  <c r="BO229" i="13"/>
  <c r="BE229" i="13"/>
  <c r="BD229" i="13"/>
  <c r="BR229" i="13"/>
  <c r="BP229" i="13"/>
  <c r="AZ229" i="13"/>
  <c r="BL229" i="13"/>
  <c r="AV229" i="13"/>
  <c r="BB229" i="13"/>
  <c r="BH229" i="13"/>
  <c r="BF229" i="13"/>
  <c r="AN229" i="13"/>
  <c r="BS229" i="13"/>
  <c r="AQ229" i="13"/>
  <c r="AW229" i="13"/>
  <c r="BQ229" i="13"/>
  <c r="BK229" i="13"/>
  <c r="AP229" i="13"/>
  <c r="AU229" i="13"/>
  <c r="BJ229" i="13"/>
  <c r="BI229" i="13"/>
  <c r="AO229" i="13"/>
  <c r="BM229" i="13"/>
  <c r="U229" i="13"/>
  <c r="AS229" i="13"/>
  <c r="AY229" i="13"/>
  <c r="BA229" i="13"/>
  <c r="AR229" i="13"/>
  <c r="BG229" i="13"/>
  <c r="BC229" i="13"/>
  <c r="AT229" i="13"/>
  <c r="BN229" i="13"/>
  <c r="M819" i="3"/>
  <c r="M186" i="3"/>
  <c r="M654" i="3"/>
  <c r="M409" i="3"/>
  <c r="M564" i="3"/>
  <c r="W120" i="13"/>
  <c r="M725" i="3"/>
  <c r="J280" i="13"/>
  <c r="M170" i="3"/>
  <c r="J11795" i="13"/>
  <c r="M348" i="3"/>
  <c r="M1380" i="3"/>
  <c r="M506" i="3"/>
  <c r="M807" i="3"/>
  <c r="J3635" i="13"/>
  <c r="M59" i="3"/>
  <c r="M265" i="3"/>
  <c r="M719" i="3"/>
  <c r="M22" i="3"/>
  <c r="M633" i="3"/>
  <c r="J5378" i="13"/>
  <c r="J4042" i="13"/>
  <c r="J10624" i="13"/>
  <c r="J7108" i="13"/>
  <c r="J7467" i="13"/>
  <c r="M742" i="3"/>
  <c r="J8433" i="13"/>
  <c r="M363" i="3"/>
  <c r="BD177" i="13"/>
  <c r="BK177" i="13"/>
  <c r="BO177" i="13"/>
  <c r="BB177" i="13"/>
  <c r="BI177" i="13"/>
  <c r="AP177" i="13"/>
  <c r="BF177" i="13"/>
  <c r="BC177" i="13"/>
  <c r="BM177" i="13"/>
  <c r="BL177" i="13"/>
  <c r="BH177" i="13"/>
  <c r="BR177" i="13"/>
  <c r="AR177" i="13"/>
  <c r="BP177" i="13"/>
  <c r="AU177" i="13"/>
  <c r="U177" i="13"/>
  <c r="BG177" i="13"/>
  <c r="BE177" i="13"/>
  <c r="AO177" i="13"/>
  <c r="AY177" i="13"/>
  <c r="AQ177" i="13"/>
  <c r="BA177" i="13"/>
  <c r="BN177" i="13"/>
  <c r="AW177" i="13"/>
  <c r="AZ177" i="13"/>
  <c r="AX177" i="13"/>
  <c r="BJ177" i="13"/>
  <c r="BS177" i="13"/>
  <c r="AN177" i="13"/>
  <c r="AT177" i="13"/>
  <c r="AS177" i="13"/>
  <c r="AV177" i="13"/>
  <c r="BQ177" i="13"/>
  <c r="M245" i="3"/>
  <c r="W154" i="13"/>
  <c r="V155" i="13"/>
  <c r="W150" i="13"/>
  <c r="M1293" i="3"/>
  <c r="M89" i="3"/>
  <c r="BF160" i="13"/>
  <c r="BJ160" i="13"/>
  <c r="BO160" i="13"/>
  <c r="AZ160" i="13"/>
  <c r="BA160" i="13"/>
  <c r="U160" i="13"/>
  <c r="BN160" i="13"/>
  <c r="BC160" i="13"/>
  <c r="AO160" i="13"/>
  <c r="AR160" i="13"/>
  <c r="BM160" i="13"/>
  <c r="AU160" i="13"/>
  <c r="AW160" i="13"/>
  <c r="AQ160" i="13"/>
  <c r="AN160" i="13"/>
  <c r="BP160" i="13"/>
  <c r="BK160" i="13"/>
  <c r="BS160" i="13"/>
  <c r="BL160" i="13"/>
  <c r="AS160" i="13"/>
  <c r="BE160" i="13"/>
  <c r="AX160" i="13"/>
  <c r="BG160" i="13"/>
  <c r="AT160" i="13"/>
  <c r="AV160" i="13"/>
  <c r="BQ160" i="13"/>
  <c r="BB160" i="13"/>
  <c r="BR160" i="13"/>
  <c r="BH160" i="13"/>
  <c r="BD160" i="13"/>
  <c r="BI160" i="13"/>
  <c r="AY160" i="13"/>
  <c r="AP160" i="13"/>
  <c r="J9043" i="13"/>
  <c r="W205" i="13"/>
  <c r="M666" i="3"/>
  <c r="BS92" i="13"/>
  <c r="BR92" i="13"/>
  <c r="BO92" i="13"/>
  <c r="AQ92" i="13"/>
  <c r="BB92" i="13"/>
  <c r="AY92" i="13"/>
  <c r="BN92" i="13"/>
  <c r="AT92" i="13"/>
  <c r="BC92" i="13"/>
  <c r="BD92" i="13"/>
  <c r="AS92" i="13"/>
  <c r="BJ92" i="13"/>
  <c r="AU92" i="13"/>
  <c r="BE92" i="13"/>
  <c r="AW92" i="13"/>
  <c r="BF92" i="13"/>
  <c r="AZ92" i="13"/>
  <c r="AP92" i="13"/>
  <c r="BA92" i="13"/>
  <c r="AR92" i="13"/>
  <c r="BQ92" i="13"/>
  <c r="BG92" i="13"/>
  <c r="U92" i="13"/>
  <c r="BM92" i="13"/>
  <c r="BP92" i="13"/>
  <c r="AV92" i="13"/>
  <c r="BL92" i="13"/>
  <c r="AO92" i="13"/>
  <c r="BK92" i="13"/>
  <c r="AX92" i="13"/>
  <c r="BH92" i="13"/>
  <c r="AN92" i="13"/>
  <c r="BI92" i="13"/>
  <c r="M1330" i="3"/>
  <c r="M127" i="3"/>
  <c r="M1159" i="3"/>
  <c r="BM171" i="13"/>
  <c r="BN171" i="13"/>
  <c r="BJ171" i="13"/>
  <c r="AN171" i="13"/>
  <c r="AS171" i="13"/>
  <c r="BF171" i="13"/>
  <c r="BI171" i="13"/>
  <c r="BO171" i="13"/>
  <c r="AX171" i="13"/>
  <c r="BS171" i="13"/>
  <c r="BH171" i="13"/>
  <c r="AT171" i="13"/>
  <c r="BK171" i="13"/>
  <c r="AY171" i="13"/>
  <c r="U171" i="13"/>
  <c r="AZ171" i="13"/>
  <c r="BL171" i="13"/>
  <c r="AV171" i="13"/>
  <c r="AR171" i="13"/>
  <c r="BE171" i="13"/>
  <c r="AW171" i="13"/>
  <c r="BA171" i="13"/>
  <c r="BG171" i="13"/>
  <c r="AO171" i="13"/>
  <c r="BB171" i="13"/>
  <c r="AQ171" i="13"/>
  <c r="BR171" i="13"/>
  <c r="BC171" i="13"/>
  <c r="BP171" i="13"/>
  <c r="BD171" i="13"/>
  <c r="BQ171" i="13"/>
  <c r="AP171" i="13"/>
  <c r="AU171" i="13"/>
  <c r="M494" i="3"/>
  <c r="V157" i="13"/>
  <c r="V67" i="13"/>
  <c r="AN144" i="13"/>
  <c r="BO144" i="13"/>
  <c r="BS144" i="13"/>
  <c r="BJ144" i="13"/>
  <c r="BK144" i="13"/>
  <c r="BF144" i="13"/>
  <c r="BE144" i="13"/>
  <c r="AR144" i="13"/>
  <c r="AP144" i="13"/>
  <c r="AT144" i="13"/>
  <c r="BP144" i="13"/>
  <c r="AY144" i="13"/>
  <c r="AX144" i="13"/>
  <c r="AV144" i="13"/>
  <c r="BN144" i="13"/>
  <c r="AS144" i="13"/>
  <c r="BL144" i="13"/>
  <c r="BQ144" i="13"/>
  <c r="AQ144" i="13"/>
  <c r="AW144" i="13"/>
  <c r="AZ144" i="13"/>
  <c r="U144" i="13"/>
  <c r="BI144" i="13"/>
  <c r="BH144" i="13"/>
  <c r="AO144" i="13"/>
  <c r="BB144" i="13"/>
  <c r="BG144" i="13"/>
  <c r="BD144" i="13"/>
  <c r="BR144" i="13"/>
  <c r="BC144" i="13"/>
  <c r="BA144" i="13"/>
  <c r="AU144" i="13"/>
  <c r="BM144" i="13"/>
  <c r="M1208" i="3"/>
  <c r="V215" i="13"/>
  <c r="V98" i="13"/>
  <c r="M30" i="3"/>
  <c r="M450" i="3"/>
  <c r="M593" i="3"/>
  <c r="M1143" i="3"/>
  <c r="M1248" i="3"/>
  <c r="J10277" i="13"/>
  <c r="W82" i="13"/>
  <c r="AN162" i="13"/>
  <c r="BI162" i="13"/>
  <c r="BK162" i="13"/>
  <c r="BD162" i="13"/>
  <c r="BB162" i="13"/>
  <c r="AU162" i="13"/>
  <c r="AT162" i="13"/>
  <c r="AP162" i="13"/>
  <c r="BL162" i="13"/>
  <c r="BQ162" i="13"/>
  <c r="BM162" i="13"/>
  <c r="BO162" i="13"/>
  <c r="BG162" i="13"/>
  <c r="BF162" i="13"/>
  <c r="U162" i="13"/>
  <c r="BR162" i="13"/>
  <c r="AV162" i="13"/>
  <c r="AW162" i="13"/>
  <c r="AY162" i="13"/>
  <c r="BC162" i="13"/>
  <c r="BJ162" i="13"/>
  <c r="AQ162" i="13"/>
  <c r="BE162" i="13"/>
  <c r="AO162" i="13"/>
  <c r="BN162" i="13"/>
  <c r="AR162" i="13"/>
  <c r="AX162" i="13"/>
  <c r="AZ162" i="13"/>
  <c r="BP162" i="13"/>
  <c r="BS162" i="13"/>
  <c r="BH162" i="13"/>
  <c r="AS162" i="13"/>
  <c r="BA162" i="13"/>
  <c r="J7829" i="13"/>
  <c r="M523" i="3"/>
  <c r="V45" i="13"/>
  <c r="BG91" i="13"/>
  <c r="AV91" i="13"/>
  <c r="BK91" i="13"/>
  <c r="BE91" i="13"/>
  <c r="BC91" i="13"/>
  <c r="AO91" i="13"/>
  <c r="BN91" i="13"/>
  <c r="BD91" i="13"/>
  <c r="AZ91" i="13"/>
  <c r="BS91" i="13"/>
  <c r="BA91" i="13"/>
  <c r="AU91" i="13"/>
  <c r="AX91" i="13"/>
  <c r="AQ91" i="13"/>
  <c r="BF91" i="13"/>
  <c r="BB91" i="13"/>
  <c r="AP91" i="13"/>
  <c r="BI91" i="13"/>
  <c r="BJ91" i="13"/>
  <c r="U91" i="13"/>
  <c r="BH91" i="13"/>
  <c r="BR91" i="13"/>
  <c r="AS91" i="13"/>
  <c r="BM91" i="13"/>
  <c r="AY91" i="13"/>
  <c r="BQ91" i="13"/>
  <c r="BL91" i="13"/>
  <c r="BO91" i="13"/>
  <c r="BP91" i="13"/>
  <c r="AT91" i="13"/>
  <c r="AR91" i="13"/>
  <c r="AN91" i="13"/>
  <c r="AW91" i="13"/>
  <c r="M108" i="3"/>
  <c r="J9359" i="13"/>
  <c r="W199" i="13"/>
  <c r="M546" i="3"/>
  <c r="J11132" i="13"/>
  <c r="M1341" i="3"/>
  <c r="M353" i="3"/>
  <c r="J10875" i="13"/>
  <c r="J1388" i="13"/>
  <c r="M1033" i="3"/>
  <c r="J7208" i="13"/>
  <c r="M1170" i="3"/>
  <c r="M729" i="3"/>
  <c r="M262" i="3"/>
  <c r="M978" i="3"/>
  <c r="J5787" i="13"/>
  <c r="J8989" i="13"/>
  <c r="J11602" i="13"/>
  <c r="J7465" i="13"/>
  <c r="M1071" i="3"/>
  <c r="M1317" i="3"/>
  <c r="M682" i="3"/>
  <c r="M893" i="3"/>
  <c r="V258" i="13"/>
  <c r="V177" i="13"/>
  <c r="J8286" i="13"/>
  <c r="M1411" i="3"/>
  <c r="M768" i="3"/>
  <c r="M504" i="3"/>
  <c r="W87" i="13"/>
  <c r="W62" i="13"/>
  <c r="J3177" i="13"/>
  <c r="BE231" i="13"/>
  <c r="AY231" i="13"/>
  <c r="BJ231" i="13"/>
  <c r="BB231" i="13"/>
  <c r="AS231" i="13"/>
  <c r="AO231" i="13"/>
  <c r="BC231" i="13"/>
  <c r="U231" i="13"/>
  <c r="AZ231" i="13"/>
  <c r="BR231" i="13"/>
  <c r="BH231" i="13"/>
  <c r="AR231" i="13"/>
  <c r="BD231" i="13"/>
  <c r="BA231" i="13"/>
  <c r="AQ231" i="13"/>
  <c r="BP231" i="13"/>
  <c r="BG231" i="13"/>
  <c r="AN231" i="13"/>
  <c r="BN231" i="13"/>
  <c r="AW231" i="13"/>
  <c r="BQ231" i="13"/>
  <c r="AV231" i="13"/>
  <c r="AP231" i="13"/>
  <c r="BL231" i="13"/>
  <c r="BS231" i="13"/>
  <c r="AU231" i="13"/>
  <c r="BK231" i="13"/>
  <c r="AT231" i="13"/>
  <c r="AX231" i="13"/>
  <c r="BM231" i="13"/>
  <c r="BO231" i="13"/>
  <c r="BI231" i="13"/>
  <c r="BF231" i="13"/>
  <c r="M467" i="3"/>
  <c r="W98" i="13"/>
  <c r="M1390" i="3"/>
  <c r="V88" i="13"/>
  <c r="M598" i="3"/>
  <c r="M1351" i="3"/>
  <c r="M217" i="3"/>
  <c r="M1274" i="3"/>
  <c r="W227" i="13"/>
  <c r="J580" i="13"/>
  <c r="J8835" i="13"/>
  <c r="M931" i="3"/>
  <c r="J10167" i="13"/>
  <c r="M1270" i="3"/>
  <c r="M1299" i="3"/>
  <c r="J4613" i="13"/>
  <c r="W244" i="13"/>
  <c r="M560" i="3"/>
  <c r="W250" i="13"/>
  <c r="M1414" i="3"/>
  <c r="J4556" i="13"/>
  <c r="M694" i="3"/>
  <c r="W229" i="13"/>
  <c r="J5478" i="13"/>
  <c r="W133" i="13"/>
  <c r="M1183" i="3"/>
  <c r="M325" i="3"/>
  <c r="J9348" i="13"/>
  <c r="V213" i="13"/>
  <c r="J6954" i="13"/>
  <c r="J9104" i="13"/>
  <c r="J7717" i="13"/>
  <c r="M1112" i="3"/>
  <c r="M929" i="3"/>
  <c r="J10475" i="13"/>
  <c r="BC88" i="13"/>
  <c r="BQ88" i="13"/>
  <c r="AV88" i="13"/>
  <c r="BK88" i="13"/>
  <c r="BG88" i="13"/>
  <c r="AZ88" i="13"/>
  <c r="BM88" i="13"/>
  <c r="AX88" i="13"/>
  <c r="BJ88" i="13"/>
  <c r="BR88" i="13"/>
  <c r="AP88" i="13"/>
  <c r="BA88" i="13"/>
  <c r="AQ88" i="13"/>
  <c r="BS88" i="13"/>
  <c r="AU88" i="13"/>
  <c r="BD88" i="13"/>
  <c r="AT88" i="13"/>
  <c r="BF88" i="13"/>
  <c r="BP88" i="13"/>
  <c r="BO88" i="13"/>
  <c r="BI88" i="13"/>
  <c r="AN88" i="13"/>
  <c r="AO88" i="13"/>
  <c r="BN88" i="13"/>
  <c r="AW88" i="13"/>
  <c r="BB88" i="13"/>
  <c r="AR88" i="13"/>
  <c r="AY88" i="13"/>
  <c r="AS88" i="13"/>
  <c r="BL88" i="13"/>
  <c r="U88" i="13"/>
  <c r="BH88" i="13"/>
  <c r="BE88" i="13"/>
  <c r="M783" i="3"/>
  <c r="J9406" i="13"/>
  <c r="M1308" i="3"/>
  <c r="W191" i="13"/>
  <c r="W160" i="13"/>
  <c r="M1078" i="3"/>
  <c r="J6656" i="13"/>
  <c r="J1856" i="13"/>
  <c r="M982" i="3"/>
  <c r="J7355" i="13"/>
  <c r="M922" i="3"/>
  <c r="J3590" i="13"/>
  <c r="M1301" i="3"/>
  <c r="W112" i="13"/>
  <c r="M1029" i="3"/>
  <c r="BA77" i="13"/>
  <c r="AX77" i="13"/>
  <c r="BH77" i="13"/>
  <c r="AO77" i="13"/>
  <c r="AV77" i="13"/>
  <c r="BF77" i="13"/>
  <c r="BK77" i="13"/>
  <c r="BI77" i="13"/>
  <c r="BR77" i="13"/>
  <c r="BD77" i="13"/>
  <c r="BL77" i="13"/>
  <c r="BE77" i="13"/>
  <c r="BN77" i="13"/>
  <c r="AT77" i="13"/>
  <c r="AY77" i="13"/>
  <c r="BC77" i="13"/>
  <c r="AR77" i="13"/>
  <c r="BP77" i="13"/>
  <c r="AP77" i="13"/>
  <c r="BO77" i="13"/>
  <c r="BJ77" i="13"/>
  <c r="AW77" i="13"/>
  <c r="BQ77" i="13"/>
  <c r="AN77" i="13"/>
  <c r="U77" i="13"/>
  <c r="AQ77" i="13"/>
  <c r="BG77" i="13"/>
  <c r="AZ77" i="13"/>
  <c r="BS77" i="13"/>
  <c r="BM77" i="13"/>
  <c r="AS77" i="13"/>
  <c r="BB77" i="13"/>
  <c r="AU77" i="13"/>
  <c r="J9297" i="13"/>
  <c r="M154" i="3"/>
  <c r="M948" i="3"/>
  <c r="M1352" i="3"/>
  <c r="J7827" i="13"/>
  <c r="J4959" i="13"/>
  <c r="M643" i="3"/>
  <c r="J5476" i="13"/>
  <c r="V38" i="13"/>
  <c r="J2012" i="13"/>
  <c r="M161" i="3"/>
  <c r="M437" i="3"/>
  <c r="J5277" i="13"/>
  <c r="V101" i="13"/>
  <c r="W185" i="13"/>
  <c r="V145" i="13"/>
  <c r="W203" i="13"/>
  <c r="V142" i="13"/>
  <c r="M1069" i="3"/>
  <c r="M75" i="3"/>
  <c r="W164" i="13"/>
  <c r="V185" i="13"/>
  <c r="M468" i="3"/>
  <c r="M383" i="3"/>
  <c r="M1370" i="3"/>
  <c r="J12465" i="13"/>
  <c r="AS74" i="13"/>
  <c r="U74" i="13"/>
  <c r="AW74" i="13"/>
  <c r="AZ74" i="13"/>
  <c r="BN74" i="13"/>
  <c r="BB74" i="13"/>
  <c r="BK74" i="13"/>
  <c r="AN74" i="13"/>
  <c r="BG74" i="13"/>
  <c r="BF74" i="13"/>
  <c r="BI74" i="13"/>
  <c r="AY74" i="13"/>
  <c r="AR74" i="13"/>
  <c r="BC74" i="13"/>
  <c r="BM74" i="13"/>
  <c r="AV74" i="13"/>
  <c r="BR74" i="13"/>
  <c r="AT74" i="13"/>
  <c r="BJ74" i="13"/>
  <c r="BD74" i="13"/>
  <c r="AU74" i="13"/>
  <c r="BP74" i="13"/>
  <c r="AO74" i="13"/>
  <c r="AQ74" i="13"/>
  <c r="BA74" i="13"/>
  <c r="BS74" i="13"/>
  <c r="BE74" i="13"/>
  <c r="BO74" i="13"/>
  <c r="AP74" i="13"/>
  <c r="AX74" i="13"/>
  <c r="BL74" i="13"/>
  <c r="BQ74" i="13"/>
  <c r="BH74" i="13"/>
  <c r="M259" i="3"/>
  <c r="BG256" i="13"/>
  <c r="BA256" i="13"/>
  <c r="AY256" i="13"/>
  <c r="AP256" i="13"/>
  <c r="BJ256" i="13"/>
  <c r="BE256" i="13"/>
  <c r="BB256" i="13"/>
  <c r="AS256" i="13"/>
  <c r="AT256" i="13"/>
  <c r="BP256" i="13"/>
  <c r="BN256" i="13"/>
  <c r="AO256" i="13"/>
  <c r="BQ256" i="13"/>
  <c r="AN256" i="13"/>
  <c r="AX256" i="13"/>
  <c r="BH256" i="13"/>
  <c r="BC256" i="13"/>
  <c r="AW256" i="13"/>
  <c r="BS256" i="13"/>
  <c r="BM256" i="13"/>
  <c r="BI256" i="13"/>
  <c r="BD256" i="13"/>
  <c r="AZ256" i="13"/>
  <c r="BL256" i="13"/>
  <c r="BR256" i="13"/>
  <c r="U256" i="13"/>
  <c r="AQ256" i="13"/>
  <c r="BK256" i="13"/>
  <c r="AV256" i="13"/>
  <c r="AR256" i="13"/>
  <c r="BF256" i="13"/>
  <c r="BO256" i="13"/>
  <c r="AU256" i="13"/>
  <c r="AN218" i="13"/>
  <c r="AV218" i="13"/>
  <c r="BQ218" i="13"/>
  <c r="AR218" i="13"/>
  <c r="BC218" i="13"/>
  <c r="AQ218" i="13"/>
  <c r="AS218" i="13"/>
  <c r="BF218" i="13"/>
  <c r="BS218" i="13"/>
  <c r="BM218" i="13"/>
  <c r="AW218" i="13"/>
  <c r="BH218" i="13"/>
  <c r="BD218" i="13"/>
  <c r="BI218" i="13"/>
  <c r="BE218" i="13"/>
  <c r="BO218" i="13"/>
  <c r="U218" i="13"/>
  <c r="BA218" i="13"/>
  <c r="BL218" i="13"/>
  <c r="AO218" i="13"/>
  <c r="BB218" i="13"/>
  <c r="AZ218" i="13"/>
  <c r="BK218" i="13"/>
  <c r="AY218" i="13"/>
  <c r="BR218" i="13"/>
  <c r="AP218" i="13"/>
  <c r="BJ218" i="13"/>
  <c r="BP218" i="13"/>
  <c r="AT218" i="13"/>
  <c r="AX218" i="13"/>
  <c r="BG218" i="13"/>
  <c r="BN218" i="13"/>
  <c r="AU218" i="13"/>
  <c r="M138" i="3"/>
  <c r="W233" i="13"/>
  <c r="J6749" i="13"/>
  <c r="M187" i="3"/>
  <c r="M1189" i="3"/>
  <c r="V18" i="13"/>
  <c r="M679" i="3"/>
  <c r="M29" i="3"/>
  <c r="M1002" i="3"/>
  <c r="M330" i="3"/>
  <c r="M1113" i="3"/>
  <c r="M875" i="3"/>
  <c r="W210" i="13"/>
  <c r="J6387" i="13"/>
  <c r="M1432" i="3"/>
  <c r="M100" i="3"/>
  <c r="J10529" i="13"/>
  <c r="M720" i="3"/>
  <c r="J3136" i="13"/>
  <c r="M109" i="3"/>
  <c r="M1251" i="3"/>
  <c r="V174" i="13"/>
  <c r="J12457" i="13"/>
  <c r="M1294" i="3"/>
  <c r="M397" i="3"/>
  <c r="M1359" i="3"/>
  <c r="M263" i="3"/>
  <c r="J12212" i="13"/>
  <c r="M211" i="3"/>
  <c r="M214" i="3"/>
  <c r="M361" i="3"/>
  <c r="M565" i="3"/>
  <c r="J10477" i="13"/>
  <c r="M1235" i="3"/>
  <c r="J12000" i="13"/>
  <c r="J9150" i="13"/>
  <c r="M281" i="3"/>
  <c r="J6235" i="13"/>
  <c r="M1070" i="3"/>
  <c r="J9201" i="13"/>
  <c r="AZ102" i="13"/>
  <c r="BE102" i="13"/>
  <c r="AX102" i="13"/>
  <c r="BN102" i="13"/>
  <c r="AV102" i="13"/>
  <c r="BF102" i="13"/>
  <c r="AY102" i="13"/>
  <c r="AW102" i="13"/>
  <c r="BI102" i="13"/>
  <c r="U102" i="13"/>
  <c r="BG102" i="13"/>
  <c r="AR102" i="13"/>
  <c r="AP102" i="13"/>
  <c r="BJ102" i="13"/>
  <c r="BO102" i="13"/>
  <c r="BQ102" i="13"/>
  <c r="BR102" i="13"/>
  <c r="AS102" i="13"/>
  <c r="BC102" i="13"/>
  <c r="BH102" i="13"/>
  <c r="BL102" i="13"/>
  <c r="AN102" i="13"/>
  <c r="BM102" i="13"/>
  <c r="BB102" i="13"/>
  <c r="BA102" i="13"/>
  <c r="BS102" i="13"/>
  <c r="AT102" i="13"/>
  <c r="BP102" i="13"/>
  <c r="BK102" i="13"/>
  <c r="AO102" i="13"/>
  <c r="AU102" i="13"/>
  <c r="BD102" i="13"/>
  <c r="AQ102" i="13"/>
  <c r="M31" i="3"/>
  <c r="J5632" i="13"/>
  <c r="M686" i="3"/>
  <c r="M935" i="3"/>
  <c r="V210" i="13"/>
  <c r="J5274" i="13"/>
  <c r="M695" i="3"/>
  <c r="M557" i="3"/>
  <c r="J1607" i="13"/>
  <c r="J4460" i="13"/>
  <c r="J8789" i="13"/>
  <c r="M438" i="3"/>
  <c r="M456" i="3"/>
  <c r="M1197" i="3"/>
  <c r="M1363" i="3"/>
  <c r="M645" i="3"/>
  <c r="M216" i="3"/>
  <c r="M60" i="3"/>
  <c r="M1053" i="3"/>
  <c r="M1420" i="3"/>
  <c r="J6540" i="13"/>
  <c r="V233" i="13"/>
  <c r="W206" i="13"/>
  <c r="M704" i="3"/>
  <c r="M1211" i="3"/>
  <c r="J11852" i="13"/>
  <c r="M533" i="3"/>
  <c r="M991" i="3"/>
  <c r="J4916" i="13"/>
  <c r="M580" i="3"/>
  <c r="J10166" i="13"/>
  <c r="J3897" i="13"/>
  <c r="V248" i="13"/>
  <c r="J5938" i="13"/>
  <c r="W228" i="13"/>
  <c r="M283" i="3"/>
  <c r="M803" i="3"/>
  <c r="M1193" i="3"/>
  <c r="J6651" i="13"/>
  <c r="M1042" i="3"/>
  <c r="M1152" i="3"/>
  <c r="M1418" i="3"/>
  <c r="J4716" i="13"/>
  <c r="M385" i="3"/>
  <c r="V228" i="13"/>
  <c r="V103" i="13"/>
  <c r="AY189" i="13"/>
  <c r="AP189" i="13"/>
  <c r="AR189" i="13"/>
  <c r="BS189" i="13"/>
  <c r="AW189" i="13"/>
  <c r="BL189" i="13"/>
  <c r="AX189" i="13"/>
  <c r="BM189" i="13"/>
  <c r="AS189" i="13"/>
  <c r="BG189" i="13"/>
  <c r="BF189" i="13"/>
  <c r="AN189" i="13"/>
  <c r="BE189" i="13"/>
  <c r="BI189" i="13"/>
  <c r="BH189" i="13"/>
  <c r="BQ189" i="13"/>
  <c r="BP189" i="13"/>
  <c r="BA189" i="13"/>
  <c r="BO189" i="13"/>
  <c r="BC189" i="13"/>
  <c r="AU189" i="13"/>
  <c r="AT189" i="13"/>
  <c r="AO189" i="13"/>
  <c r="BK189" i="13"/>
  <c r="AZ189" i="13"/>
  <c r="BR189" i="13"/>
  <c r="BD189" i="13"/>
  <c r="BB189" i="13"/>
  <c r="AQ189" i="13"/>
  <c r="BJ189" i="13"/>
  <c r="U189" i="13"/>
  <c r="BN189" i="13"/>
  <c r="AV189" i="13"/>
  <c r="M1210" i="3"/>
  <c r="M662" i="3"/>
  <c r="M182" i="3"/>
  <c r="BC246" i="13"/>
  <c r="BP246" i="13"/>
  <c r="AZ246" i="13"/>
  <c r="AW246" i="13"/>
  <c r="BK246" i="13"/>
  <c r="BG246" i="13"/>
  <c r="BD246" i="13"/>
  <c r="BN246" i="13"/>
  <c r="BO246" i="13"/>
  <c r="U246" i="13"/>
  <c r="AN246" i="13"/>
  <c r="BB246" i="13"/>
  <c r="AU246" i="13"/>
  <c r="BF246" i="13"/>
  <c r="BE246" i="13"/>
  <c r="AR246" i="13"/>
  <c r="BA246" i="13"/>
  <c r="BQ246" i="13"/>
  <c r="BH246" i="13"/>
  <c r="AT246" i="13"/>
  <c r="AS246" i="13"/>
  <c r="AV246" i="13"/>
  <c r="AX246" i="13"/>
  <c r="BL246" i="13"/>
  <c r="AY246" i="13"/>
  <c r="BR246" i="13"/>
  <c r="AQ246" i="13"/>
  <c r="BJ246" i="13"/>
  <c r="AO246" i="13"/>
  <c r="BS246" i="13"/>
  <c r="BI246" i="13"/>
  <c r="BM246" i="13"/>
  <c r="AP246" i="13"/>
  <c r="M705" i="3"/>
  <c r="M289" i="3"/>
  <c r="M868" i="3"/>
  <c r="M56" i="3"/>
  <c r="AV253" i="13"/>
  <c r="AT253" i="13"/>
  <c r="AR253" i="13"/>
  <c r="AX253" i="13"/>
  <c r="BF253" i="13"/>
  <c r="BK253" i="13"/>
  <c r="BN253" i="13"/>
  <c r="BA253" i="13"/>
  <c r="AO253" i="13"/>
  <c r="BR253" i="13"/>
  <c r="BD253" i="13"/>
  <c r="BP253" i="13"/>
  <c r="BC253" i="13"/>
  <c r="BJ253" i="13"/>
  <c r="AQ253" i="13"/>
  <c r="BS253" i="13"/>
  <c r="AZ253" i="13"/>
  <c r="AY253" i="13"/>
  <c r="BB253" i="13"/>
  <c r="AW253" i="13"/>
  <c r="BM253" i="13"/>
  <c r="U253" i="13"/>
  <c r="AN253" i="13"/>
  <c r="BQ253" i="13"/>
  <c r="BI253" i="13"/>
  <c r="BL253" i="13"/>
  <c r="BO253" i="13"/>
  <c r="AP253" i="13"/>
  <c r="BE253" i="13"/>
  <c r="BG253" i="13"/>
  <c r="AU253" i="13"/>
  <c r="AS253" i="13"/>
  <c r="BH253" i="13"/>
  <c r="BI255" i="13"/>
  <c r="BM255" i="13"/>
  <c r="BF255" i="13"/>
  <c r="AU255" i="13"/>
  <c r="BG255" i="13"/>
  <c r="AP255" i="13"/>
  <c r="AQ255" i="13"/>
  <c r="BQ255" i="13"/>
  <c r="AW255" i="13"/>
  <c r="U255" i="13"/>
  <c r="BH255" i="13"/>
  <c r="AS255" i="13"/>
  <c r="AV255" i="13"/>
  <c r="BS255" i="13"/>
  <c r="AN255" i="13"/>
  <c r="AO255" i="13"/>
  <c r="BE255" i="13"/>
  <c r="BD255" i="13"/>
  <c r="BK255" i="13"/>
  <c r="BB255" i="13"/>
  <c r="BC255" i="13"/>
  <c r="BL255" i="13"/>
  <c r="AR255" i="13"/>
  <c r="AZ255" i="13"/>
  <c r="BN255" i="13"/>
  <c r="BJ255" i="13"/>
  <c r="BO255" i="13"/>
  <c r="BP255" i="13"/>
  <c r="AT255" i="13"/>
  <c r="AX255" i="13"/>
  <c r="AY255" i="13"/>
  <c r="BA255" i="13"/>
  <c r="BR255" i="13"/>
  <c r="M19" i="3"/>
  <c r="V28" i="13"/>
  <c r="M880" i="3"/>
  <c r="AO76" i="13"/>
  <c r="BA76" i="13"/>
  <c r="BR76" i="13"/>
  <c r="BQ76" i="13"/>
  <c r="AZ76" i="13"/>
  <c r="BK76" i="13"/>
  <c r="BB76" i="13"/>
  <c r="AR76" i="13"/>
  <c r="BD76" i="13"/>
  <c r="AQ76" i="13"/>
  <c r="BI76" i="13"/>
  <c r="AU76" i="13"/>
  <c r="AT76" i="13"/>
  <c r="U76" i="13"/>
  <c r="AY76" i="13"/>
  <c r="BP76" i="13"/>
  <c r="BJ76" i="13"/>
  <c r="BG76" i="13"/>
  <c r="BH76" i="13"/>
  <c r="AX76" i="13"/>
  <c r="BL76" i="13"/>
  <c r="BS76" i="13"/>
  <c r="BE76" i="13"/>
  <c r="BM76" i="13"/>
  <c r="AS76" i="13"/>
  <c r="AP76" i="13"/>
  <c r="BN76" i="13"/>
  <c r="BC76" i="13"/>
  <c r="AN76" i="13"/>
  <c r="AW76" i="13"/>
  <c r="BF76" i="13"/>
  <c r="AV76" i="13"/>
  <c r="BO76" i="13"/>
  <c r="M572" i="3"/>
  <c r="M1368" i="3"/>
  <c r="M651" i="3"/>
  <c r="M1151" i="3"/>
  <c r="M818" i="3"/>
  <c r="J11694" i="13"/>
  <c r="J9151" i="13"/>
  <c r="J8081" i="13"/>
  <c r="J9656" i="13"/>
  <c r="M569" i="3"/>
  <c r="M386" i="3"/>
  <c r="M667" i="3"/>
  <c r="V141" i="13"/>
  <c r="J6142" i="13"/>
  <c r="J11595" i="13"/>
  <c r="M653" i="3"/>
  <c r="BC174" i="13"/>
  <c r="BK174" i="13"/>
  <c r="AT174" i="13"/>
  <c r="BO174" i="13"/>
  <c r="AU174" i="13"/>
  <c r="AN174" i="13"/>
  <c r="BN174" i="13"/>
  <c r="AZ174" i="13"/>
  <c r="BQ174" i="13"/>
  <c r="BM174" i="13"/>
  <c r="AS174" i="13"/>
  <c r="AO174" i="13"/>
  <c r="BE174" i="13"/>
  <c r="BJ174" i="13"/>
  <c r="BI174" i="13"/>
  <c r="BS174" i="13"/>
  <c r="BP174" i="13"/>
  <c r="BF174" i="13"/>
  <c r="BR174" i="13"/>
  <c r="AP174" i="13"/>
  <c r="AY174" i="13"/>
  <c r="AV174" i="13"/>
  <c r="AR174" i="13"/>
  <c r="BG174" i="13"/>
  <c r="U174" i="13"/>
  <c r="BA174" i="13"/>
  <c r="BL174" i="13"/>
  <c r="AW174" i="13"/>
  <c r="AX174" i="13"/>
  <c r="BB174" i="13"/>
  <c r="BD174" i="13"/>
  <c r="AQ174" i="13"/>
  <c r="BH174" i="13"/>
  <c r="V44" i="13"/>
  <c r="M702" i="3"/>
  <c r="M717" i="3"/>
  <c r="M1185" i="3"/>
  <c r="M1226" i="3"/>
  <c r="V135" i="13"/>
  <c r="M814" i="3"/>
  <c r="J12718" i="13"/>
  <c r="W174" i="13"/>
  <c r="J9154" i="13"/>
  <c r="J4300" i="13"/>
  <c r="M96" i="3"/>
  <c r="J6137" i="13"/>
  <c r="AP179" i="13"/>
  <c r="BR179" i="13"/>
  <c r="U179" i="13"/>
  <c r="BD179" i="13"/>
  <c r="BQ179" i="13"/>
  <c r="AW179" i="13"/>
  <c r="BI179" i="13"/>
  <c r="AO179" i="13"/>
  <c r="BN179" i="13"/>
  <c r="BO179" i="13"/>
  <c r="BC179" i="13"/>
  <c r="BK179" i="13"/>
  <c r="AS179" i="13"/>
  <c r="BS179" i="13"/>
  <c r="BB179" i="13"/>
  <c r="AY179" i="13"/>
  <c r="BG179" i="13"/>
  <c r="AR179" i="13"/>
  <c r="AN179" i="13"/>
  <c r="AU179" i="13"/>
  <c r="BF179" i="13"/>
  <c r="AQ179" i="13"/>
  <c r="AZ179" i="13"/>
  <c r="AX179" i="13"/>
  <c r="AT179" i="13"/>
  <c r="BL179" i="13"/>
  <c r="BM179" i="13"/>
  <c r="BA179" i="13"/>
  <c r="BP179" i="13"/>
  <c r="AV179" i="13"/>
  <c r="BH179" i="13"/>
  <c r="BJ179" i="13"/>
  <c r="BE179" i="13"/>
  <c r="M877" i="3"/>
  <c r="M1229" i="3"/>
  <c r="V182" i="13"/>
  <c r="M897" i="3"/>
  <c r="J3734" i="13"/>
  <c r="BS137" i="13"/>
  <c r="BG137" i="13"/>
  <c r="BH137" i="13"/>
  <c r="AR137" i="13"/>
  <c r="U137" i="13"/>
  <c r="AQ137" i="13"/>
  <c r="AS137" i="13"/>
  <c r="BR137" i="13"/>
  <c r="BN137" i="13"/>
  <c r="BF137" i="13"/>
  <c r="BA137" i="13"/>
  <c r="BI137" i="13"/>
  <c r="AO137" i="13"/>
  <c r="AU137" i="13"/>
  <c r="AV137" i="13"/>
  <c r="BL137" i="13"/>
  <c r="BD137" i="13"/>
  <c r="AT137" i="13"/>
  <c r="BC137" i="13"/>
  <c r="AY137" i="13"/>
  <c r="BE137" i="13"/>
  <c r="BK137" i="13"/>
  <c r="BO137" i="13"/>
  <c r="BB137" i="13"/>
  <c r="AN137" i="13"/>
  <c r="BJ137" i="13"/>
  <c r="BQ137" i="13"/>
  <c r="BM137" i="13"/>
  <c r="AP137" i="13"/>
  <c r="AZ137" i="13"/>
  <c r="BP137" i="13"/>
  <c r="AW137" i="13"/>
  <c r="AX137" i="13"/>
  <c r="M1276" i="3"/>
  <c r="M925" i="3"/>
  <c r="M136" i="3"/>
  <c r="J4449" i="13"/>
  <c r="J12360" i="13"/>
  <c r="W217" i="13"/>
  <c r="J12254" i="13"/>
  <c r="J4251" i="13"/>
  <c r="BN209" i="13"/>
  <c r="BJ209" i="13"/>
  <c r="BE209" i="13"/>
  <c r="AP209" i="13"/>
  <c r="BF209" i="13"/>
  <c r="U209" i="13"/>
  <c r="AW209" i="13"/>
  <c r="BD209" i="13"/>
  <c r="BA209" i="13"/>
  <c r="AX209" i="13"/>
  <c r="BC209" i="13"/>
  <c r="AY209" i="13"/>
  <c r="AV209" i="13"/>
  <c r="BI209" i="13"/>
  <c r="AN209" i="13"/>
  <c r="AR209" i="13"/>
  <c r="BQ209" i="13"/>
  <c r="AU209" i="13"/>
  <c r="AS209" i="13"/>
  <c r="BL209" i="13"/>
  <c r="AT209" i="13"/>
  <c r="BO209" i="13"/>
  <c r="BG209" i="13"/>
  <c r="BR209" i="13"/>
  <c r="BH209" i="13"/>
  <c r="BK209" i="13"/>
  <c r="AQ209" i="13"/>
  <c r="AO209" i="13"/>
  <c r="BB209" i="13"/>
  <c r="BS209" i="13"/>
  <c r="BM209" i="13"/>
  <c r="AZ209" i="13"/>
  <c r="BP209" i="13"/>
  <c r="BS224" i="13"/>
  <c r="U224" i="13"/>
  <c r="BL224" i="13"/>
  <c r="AW224" i="13"/>
  <c r="BE224" i="13"/>
  <c r="BI224" i="13"/>
  <c r="BC224" i="13"/>
  <c r="AS224" i="13"/>
  <c r="BG224" i="13"/>
  <c r="BK224" i="13"/>
  <c r="BJ224" i="13"/>
  <c r="BM224" i="13"/>
  <c r="AR224" i="13"/>
  <c r="BP224" i="13"/>
  <c r="BB224" i="13"/>
  <c r="AV224" i="13"/>
  <c r="AZ224" i="13"/>
  <c r="BR224" i="13"/>
  <c r="AN224" i="13"/>
  <c r="AX224" i="13"/>
  <c r="AT224" i="13"/>
  <c r="AQ224" i="13"/>
  <c r="AP224" i="13"/>
  <c r="BD224" i="13"/>
  <c r="AY224" i="13"/>
  <c r="BF224" i="13"/>
  <c r="AU224" i="13"/>
  <c r="BA224" i="13"/>
  <c r="BQ224" i="13"/>
  <c r="BN224" i="13"/>
  <c r="BO224" i="13"/>
  <c r="BH224" i="13"/>
  <c r="AO224" i="13"/>
  <c r="M1393" i="3"/>
  <c r="W51" i="13"/>
  <c r="M311" i="3"/>
  <c r="M1421" i="3"/>
  <c r="J11137" i="13"/>
  <c r="M1268" i="3"/>
  <c r="M609" i="3"/>
  <c r="W169" i="13"/>
  <c r="J10877" i="13"/>
  <c r="M1003" i="3"/>
  <c r="M207" i="3"/>
  <c r="J8536" i="13"/>
  <c r="M225" i="3"/>
  <c r="J11284" i="13"/>
  <c r="M1279" i="3"/>
  <c r="V253" i="13"/>
  <c r="J9767" i="13"/>
  <c r="W91" i="13"/>
  <c r="V107" i="13"/>
  <c r="M193" i="3"/>
  <c r="V47" i="13"/>
  <c r="M980" i="3"/>
  <c r="M1374" i="3"/>
  <c r="J11297" i="13"/>
  <c r="M1055" i="3"/>
  <c r="J12459" i="13"/>
  <c r="M160" i="3"/>
  <c r="M635" i="3"/>
  <c r="J12305" i="13"/>
  <c r="M1125" i="3"/>
  <c r="M12" i="3"/>
  <c r="J12155" i="13"/>
  <c r="J11641" i="13"/>
  <c r="M765" i="3"/>
  <c r="M1133" i="3"/>
  <c r="M65" i="3"/>
  <c r="J8385" i="13"/>
  <c r="M926" i="3"/>
  <c r="J4858" i="13"/>
  <c r="M942" i="3"/>
  <c r="M36" i="3"/>
  <c r="J6394" i="13"/>
  <c r="M905" i="3"/>
  <c r="M362" i="3"/>
  <c r="M582" i="3"/>
  <c r="J6698" i="13"/>
  <c r="BB118" i="13"/>
  <c r="AQ118" i="13"/>
  <c r="BO118" i="13"/>
  <c r="AV118" i="13"/>
  <c r="BE118" i="13"/>
  <c r="BN118" i="13"/>
  <c r="BJ118" i="13"/>
  <c r="AY118" i="13"/>
  <c r="BQ118" i="13"/>
  <c r="BA118" i="13"/>
  <c r="AR118" i="13"/>
  <c r="AP118" i="13"/>
  <c r="BD118" i="13"/>
  <c r="BS118" i="13"/>
  <c r="AX118" i="13"/>
  <c r="BK118" i="13"/>
  <c r="AS118" i="13"/>
  <c r="BG118" i="13"/>
  <c r="BL118" i="13"/>
  <c r="AZ118" i="13"/>
  <c r="AO118" i="13"/>
  <c r="BC118" i="13"/>
  <c r="AN118" i="13"/>
  <c r="BR118" i="13"/>
  <c r="AU118" i="13"/>
  <c r="BH118" i="13"/>
  <c r="AW118" i="13"/>
  <c r="BF118" i="13"/>
  <c r="AT118" i="13"/>
  <c r="U118" i="13"/>
  <c r="BI118" i="13"/>
  <c r="BM118" i="13"/>
  <c r="BP118" i="13"/>
  <c r="J6596" i="13"/>
  <c r="M1254" i="3"/>
  <c r="M357" i="3"/>
  <c r="J7152" i="13"/>
  <c r="J11387" i="13"/>
  <c r="J3800" i="13"/>
  <c r="W215" i="13"/>
  <c r="J9861" i="13"/>
  <c r="M209" i="3"/>
  <c r="J12661" i="13"/>
  <c r="M133" i="3"/>
  <c r="J11030" i="13"/>
  <c r="M126" i="3"/>
  <c r="J578" i="13"/>
  <c r="J9963" i="13"/>
  <c r="M315" i="3"/>
  <c r="J12103" i="13"/>
  <c r="J12623" i="13"/>
  <c r="J10226" i="13"/>
  <c r="BQ242" i="13"/>
  <c r="AV242" i="13"/>
  <c r="BE242" i="13"/>
  <c r="BF242" i="13"/>
  <c r="BM242" i="13"/>
  <c r="BJ242" i="13"/>
  <c r="BN242" i="13"/>
  <c r="BD242" i="13"/>
  <c r="AQ242" i="13"/>
  <c r="BH242" i="13"/>
  <c r="BI242" i="13"/>
  <c r="BC242" i="13"/>
  <c r="AP242" i="13"/>
  <c r="AU242" i="13"/>
  <c r="BO242" i="13"/>
  <c r="BG242" i="13"/>
  <c r="AZ242" i="13"/>
  <c r="AR242" i="13"/>
  <c r="BA242" i="13"/>
  <c r="AY242" i="13"/>
  <c r="BL242" i="13"/>
  <c r="AS242" i="13"/>
  <c r="AW242" i="13"/>
  <c r="BB242" i="13"/>
  <c r="AX242" i="13"/>
  <c r="BS242" i="13"/>
  <c r="AT242" i="13"/>
  <c r="BK242" i="13"/>
  <c r="BR242" i="13"/>
  <c r="BP242" i="13"/>
  <c r="U242" i="13"/>
  <c r="AN242" i="13"/>
  <c r="AO242" i="13"/>
  <c r="J4458" i="13"/>
  <c r="M11" i="3"/>
  <c r="M1106" i="3"/>
  <c r="W110" i="13"/>
  <c r="M860" i="3"/>
  <c r="M1416" i="3"/>
  <c r="J7664" i="13"/>
  <c r="M548" i="3"/>
  <c r="M972" i="3"/>
  <c r="M1094" i="3"/>
  <c r="W209" i="13"/>
  <c r="W198" i="13"/>
  <c r="V255" i="13"/>
  <c r="M118" i="3"/>
  <c r="M46" i="3"/>
  <c r="M1347" i="3"/>
  <c r="M612" i="3"/>
  <c r="M282" i="3"/>
  <c r="M242" i="3"/>
  <c r="M795" i="3"/>
  <c r="M268" i="3"/>
  <c r="J10369" i="13"/>
  <c r="M54" i="3"/>
  <c r="M623" i="3"/>
  <c r="J11799" i="13"/>
  <c r="J12048" i="13"/>
  <c r="M373" i="3"/>
  <c r="M400" i="3"/>
  <c r="W189" i="13"/>
  <c r="M771" i="3"/>
  <c r="M125" i="3"/>
  <c r="M326" i="3"/>
  <c r="M796" i="3"/>
  <c r="M301" i="3"/>
  <c r="M93" i="3"/>
  <c r="M319" i="3"/>
  <c r="M634" i="3"/>
  <c r="W253" i="13"/>
  <c r="M292" i="3"/>
  <c r="M896" i="3"/>
  <c r="M481" i="3"/>
  <c r="J11186" i="13"/>
  <c r="V25" i="13"/>
  <c r="M781" i="3"/>
  <c r="M930" i="3"/>
  <c r="M503" i="3"/>
  <c r="M44" i="3"/>
  <c r="J377" i="13"/>
  <c r="BP167" i="13"/>
  <c r="BN167" i="13"/>
  <c r="AS167" i="13"/>
  <c r="BI167" i="13"/>
  <c r="AO167" i="13"/>
  <c r="BJ167" i="13"/>
  <c r="BO167" i="13"/>
  <c r="BG167" i="13"/>
  <c r="BM167" i="13"/>
  <c r="AQ167" i="13"/>
  <c r="AN167" i="13"/>
  <c r="BK167" i="13"/>
  <c r="AR167" i="13"/>
  <c r="BR167" i="13"/>
  <c r="BL167" i="13"/>
  <c r="AW167" i="13"/>
  <c r="BF167" i="13"/>
  <c r="BS167" i="13"/>
  <c r="AT167" i="13"/>
  <c r="AP167" i="13"/>
  <c r="AY167" i="13"/>
  <c r="AZ167" i="13"/>
  <c r="AX167" i="13"/>
  <c r="BQ167" i="13"/>
  <c r="BD167" i="13"/>
  <c r="AV167" i="13"/>
  <c r="BH167" i="13"/>
  <c r="BC167" i="13"/>
  <c r="BB167" i="13"/>
  <c r="U167" i="13"/>
  <c r="AU167" i="13"/>
  <c r="BA167" i="13"/>
  <c r="BE167" i="13"/>
  <c r="M271" i="3"/>
  <c r="J8692" i="13"/>
  <c r="J2421" i="13"/>
  <c r="M1350" i="3"/>
  <c r="M1015" i="3"/>
  <c r="V134" i="13"/>
  <c r="J7610" i="13"/>
  <c r="M737" i="3"/>
  <c r="M858" i="3"/>
  <c r="V223" i="13"/>
  <c r="J10776" i="13"/>
  <c r="M566" i="3"/>
  <c r="M693" i="3"/>
  <c r="M514" i="3"/>
  <c r="W166" i="13"/>
  <c r="M261" i="3"/>
  <c r="J7412" i="13"/>
  <c r="W188" i="13"/>
  <c r="J10222" i="13"/>
  <c r="W15" i="13"/>
  <c r="M615" i="3"/>
  <c r="J7976" i="13"/>
  <c r="M237" i="3"/>
  <c r="M128" i="3"/>
  <c r="M328" i="3"/>
  <c r="M375" i="3"/>
  <c r="J10419" i="13"/>
  <c r="W148" i="13"/>
  <c r="M1016" i="3"/>
  <c r="J10466" i="13"/>
  <c r="V211" i="13"/>
  <c r="M655" i="3"/>
  <c r="M1340" i="3"/>
  <c r="M1258" i="3"/>
  <c r="V175" i="13"/>
  <c r="M1384" i="3"/>
  <c r="AO153" i="13"/>
  <c r="BD153" i="13"/>
  <c r="BC153" i="13"/>
  <c r="AQ153" i="13"/>
  <c r="BJ153" i="13"/>
  <c r="AN153" i="13"/>
  <c r="AU153" i="13"/>
  <c r="BQ153" i="13"/>
  <c r="BI153" i="13"/>
  <c r="BG153" i="13"/>
  <c r="BK153" i="13"/>
  <c r="AZ153" i="13"/>
  <c r="U153" i="13"/>
  <c r="AW153" i="13"/>
  <c r="AS153" i="13"/>
  <c r="BR153" i="13"/>
  <c r="BN153" i="13"/>
  <c r="AT153" i="13"/>
  <c r="BA153" i="13"/>
  <c r="BP153" i="13"/>
  <c r="BS153" i="13"/>
  <c r="AX153" i="13"/>
  <c r="AR153" i="13"/>
  <c r="BF153" i="13"/>
  <c r="AY153" i="13"/>
  <c r="BL153" i="13"/>
  <c r="BE153" i="13"/>
  <c r="AV153" i="13"/>
  <c r="BM153" i="13"/>
  <c r="BH153" i="13"/>
  <c r="BB153" i="13"/>
  <c r="BO153" i="13"/>
  <c r="AP153" i="13"/>
  <c r="M853" i="3"/>
  <c r="V126" i="13"/>
  <c r="M1364" i="3"/>
  <c r="BA200" i="13"/>
  <c r="AT200" i="13"/>
  <c r="BM200" i="13"/>
  <c r="BC200" i="13"/>
  <c r="AY200" i="13"/>
  <c r="AP200" i="13"/>
  <c r="AN200" i="13"/>
  <c r="AX200" i="13"/>
  <c r="BS200" i="13"/>
  <c r="BH200" i="13"/>
  <c r="AO200" i="13"/>
  <c r="BO200" i="13"/>
  <c r="AQ200" i="13"/>
  <c r="BI200" i="13"/>
  <c r="BG200" i="13"/>
  <c r="BF200" i="13"/>
  <c r="AU200" i="13"/>
  <c r="AR200" i="13"/>
  <c r="U200" i="13"/>
  <c r="AV200" i="13"/>
  <c r="AS200" i="13"/>
  <c r="BP200" i="13"/>
  <c r="BD200" i="13"/>
  <c r="BB200" i="13"/>
  <c r="BN200" i="13"/>
  <c r="BQ200" i="13"/>
  <c r="AW200" i="13"/>
  <c r="BK200" i="13"/>
  <c r="BL200" i="13"/>
  <c r="BJ200" i="13"/>
  <c r="AZ200" i="13"/>
  <c r="BE200" i="13"/>
  <c r="BR200" i="13"/>
  <c r="BK222" i="13"/>
  <c r="BJ222" i="13"/>
  <c r="BI222" i="13"/>
  <c r="AQ222" i="13"/>
  <c r="BL222" i="13"/>
  <c r="BQ222" i="13"/>
  <c r="AN222" i="13"/>
  <c r="AW222" i="13"/>
  <c r="AV222" i="13"/>
  <c r="BN222" i="13"/>
  <c r="AP222" i="13"/>
  <c r="BH222" i="13"/>
  <c r="BM222" i="13"/>
  <c r="AY222" i="13"/>
  <c r="AU222" i="13"/>
  <c r="BC222" i="13"/>
  <c r="AS222" i="13"/>
  <c r="AT222" i="13"/>
  <c r="BD222" i="13"/>
  <c r="AR222" i="13"/>
  <c r="U222" i="13"/>
  <c r="BF222" i="13"/>
  <c r="BB222" i="13"/>
  <c r="BA222" i="13"/>
  <c r="AZ222" i="13"/>
  <c r="AO222" i="13"/>
  <c r="BO222" i="13"/>
  <c r="BR222" i="13"/>
  <c r="AX222" i="13"/>
  <c r="BE222" i="13"/>
  <c r="BS222" i="13"/>
  <c r="BP222" i="13"/>
  <c r="BG222" i="13"/>
  <c r="W156" i="13"/>
  <c r="AR219" i="13"/>
  <c r="BD219" i="13"/>
  <c r="AQ219" i="13"/>
  <c r="BS219" i="13"/>
  <c r="AT219" i="13"/>
  <c r="AV219" i="13"/>
  <c r="U219" i="13"/>
  <c r="BK219" i="13"/>
  <c r="AZ219" i="13"/>
  <c r="AW219" i="13"/>
  <c r="BE219" i="13"/>
  <c r="AO219" i="13"/>
  <c r="BR219" i="13"/>
  <c r="BP219" i="13"/>
  <c r="AP219" i="13"/>
  <c r="AX219" i="13"/>
  <c r="AN219" i="13"/>
  <c r="AY219" i="13"/>
  <c r="BC219" i="13"/>
  <c r="BB219" i="13"/>
  <c r="BI219" i="13"/>
  <c r="BN219" i="13"/>
  <c r="BQ219" i="13"/>
  <c r="BF219" i="13"/>
  <c r="BL219" i="13"/>
  <c r="BH219" i="13"/>
  <c r="BJ219" i="13"/>
  <c r="AU219" i="13"/>
  <c r="BG219" i="13"/>
  <c r="BM219" i="13"/>
  <c r="BA219" i="13"/>
  <c r="AS219" i="13"/>
  <c r="BO219" i="13"/>
  <c r="AP106" i="13"/>
  <c r="AN106" i="13"/>
  <c r="BL106" i="13"/>
  <c r="BD106" i="13"/>
  <c r="BH106" i="13"/>
  <c r="BB106" i="13"/>
  <c r="BN106" i="13"/>
  <c r="AX106" i="13"/>
  <c r="BP106" i="13"/>
  <c r="BF106" i="13"/>
  <c r="AR106" i="13"/>
  <c r="BJ106" i="13"/>
  <c r="AO106" i="13"/>
  <c r="BC106" i="13"/>
  <c r="AT106" i="13"/>
  <c r="AQ106" i="13"/>
  <c r="U106" i="13"/>
  <c r="BK106" i="13"/>
  <c r="BM106" i="13"/>
  <c r="AZ106" i="13"/>
  <c r="BQ106" i="13"/>
  <c r="AW106" i="13"/>
  <c r="BE106" i="13"/>
  <c r="BA106" i="13"/>
  <c r="AU106" i="13"/>
  <c r="BR106" i="13"/>
  <c r="BS106" i="13"/>
  <c r="BI106" i="13"/>
  <c r="AV106" i="13"/>
  <c r="BO106" i="13"/>
  <c r="BG106" i="13"/>
  <c r="AY106" i="13"/>
  <c r="AS106" i="13"/>
  <c r="M974" i="3"/>
  <c r="V192" i="13"/>
  <c r="W247" i="13"/>
  <c r="M67" i="3"/>
  <c r="J2209" i="13"/>
  <c r="M1398" i="3"/>
  <c r="J12409" i="13"/>
  <c r="W9" i="13"/>
  <c r="W42" i="13"/>
  <c r="V234" i="13"/>
  <c r="M1327" i="3"/>
  <c r="M1262" i="3"/>
  <c r="M9" i="3"/>
  <c r="W187" i="13"/>
  <c r="M517" i="3"/>
  <c r="M1207" i="3"/>
  <c r="M928" i="3"/>
  <c r="V195" i="13"/>
  <c r="M912" i="3"/>
  <c r="M700" i="3"/>
  <c r="M945" i="3"/>
  <c r="M80" i="3"/>
  <c r="AZ157" i="13"/>
  <c r="BI157" i="13"/>
  <c r="AS157" i="13"/>
  <c r="BN157" i="13"/>
  <c r="AU157" i="13"/>
  <c r="BA157" i="13"/>
  <c r="AX157" i="13"/>
  <c r="U157" i="13"/>
  <c r="AO157" i="13"/>
  <c r="BL157" i="13"/>
  <c r="BJ157" i="13"/>
  <c r="BC157" i="13"/>
  <c r="BQ157" i="13"/>
  <c r="BR157" i="13"/>
  <c r="AQ157" i="13"/>
  <c r="BG157" i="13"/>
  <c r="AY157" i="13"/>
  <c r="BB157" i="13"/>
  <c r="AR157" i="13"/>
  <c r="AV157" i="13"/>
  <c r="BH157" i="13"/>
  <c r="BO157" i="13"/>
  <c r="BE157" i="13"/>
  <c r="BD157" i="13"/>
  <c r="AW157" i="13"/>
  <c r="AT157" i="13"/>
  <c r="BS157" i="13"/>
  <c r="AN157" i="13"/>
  <c r="BK157" i="13"/>
  <c r="BP157" i="13"/>
  <c r="AP157" i="13"/>
  <c r="BM157" i="13"/>
  <c r="BF157" i="13"/>
  <c r="M1010" i="3"/>
  <c r="M360" i="3"/>
  <c r="M1192" i="3"/>
  <c r="BM86" i="13"/>
  <c r="AP86" i="13"/>
  <c r="AY86" i="13"/>
  <c r="BN86" i="13"/>
  <c r="BS86" i="13"/>
  <c r="AT86" i="13"/>
  <c r="AS86" i="13"/>
  <c r="BA86" i="13"/>
  <c r="AW86" i="13"/>
  <c r="BQ86" i="13"/>
  <c r="BC86" i="13"/>
  <c r="BL86" i="13"/>
  <c r="BF86" i="13"/>
  <c r="BE86" i="13"/>
  <c r="U86" i="13"/>
  <c r="BJ86" i="13"/>
  <c r="AR86" i="13"/>
  <c r="BR86" i="13"/>
  <c r="AN86" i="13"/>
  <c r="AV86" i="13"/>
  <c r="AZ86" i="13"/>
  <c r="BI86" i="13"/>
  <c r="BD86" i="13"/>
  <c r="AQ86" i="13"/>
  <c r="AO86" i="13"/>
  <c r="BH86" i="13"/>
  <c r="AU86" i="13"/>
  <c r="BK86" i="13"/>
  <c r="BP86" i="13"/>
  <c r="BG86" i="13"/>
  <c r="BB86" i="13"/>
  <c r="BO86" i="13"/>
  <c r="AX86" i="13"/>
  <c r="AY116" i="13"/>
  <c r="BQ116" i="13"/>
  <c r="BN116" i="13"/>
  <c r="BR116" i="13"/>
  <c r="BJ116" i="13"/>
  <c r="AT116" i="13"/>
  <c r="BD116" i="13"/>
  <c r="BK116" i="13"/>
  <c r="AO116" i="13"/>
  <c r="BE116" i="13"/>
  <c r="AU116" i="13"/>
  <c r="BA116" i="13"/>
  <c r="BF116" i="13"/>
  <c r="AP116" i="13"/>
  <c r="AQ116" i="13"/>
  <c r="AV116" i="13"/>
  <c r="BB116" i="13"/>
  <c r="BP116" i="13"/>
  <c r="AZ116" i="13"/>
  <c r="BH116" i="13"/>
  <c r="U116" i="13"/>
  <c r="BM116" i="13"/>
  <c r="BG116" i="13"/>
  <c r="AS116" i="13"/>
  <c r="AR116" i="13"/>
  <c r="BS116" i="13"/>
  <c r="AW116" i="13"/>
  <c r="BC116" i="13"/>
  <c r="AN116" i="13"/>
  <c r="AX116" i="13"/>
  <c r="BI116" i="13"/>
  <c r="BO116" i="13"/>
  <c r="BL116" i="13"/>
  <c r="M1156" i="3"/>
  <c r="M1338" i="3"/>
  <c r="M1422" i="3"/>
  <c r="M351" i="3"/>
  <c r="W78" i="13"/>
  <c r="M1291" i="3"/>
  <c r="J5021" i="13"/>
  <c r="M484" i="3"/>
  <c r="M1141" i="3"/>
  <c r="J7166" i="13"/>
  <c r="BR247" i="13"/>
  <c r="BG247" i="13"/>
  <c r="U247" i="13"/>
  <c r="BP247" i="13"/>
  <c r="BE247" i="13"/>
  <c r="AR247" i="13"/>
  <c r="AT247" i="13"/>
  <c r="BQ247" i="13"/>
  <c r="AX247" i="13"/>
  <c r="AV247" i="13"/>
  <c r="BM247" i="13"/>
  <c r="BN247" i="13"/>
  <c r="BI247" i="13"/>
  <c r="AQ247" i="13"/>
  <c r="AZ247" i="13"/>
  <c r="AO247" i="13"/>
  <c r="AY247" i="13"/>
  <c r="BF247" i="13"/>
  <c r="AU247" i="13"/>
  <c r="AW247" i="13"/>
  <c r="BO247" i="13"/>
  <c r="BD247" i="13"/>
  <c r="AN247" i="13"/>
  <c r="BC247" i="13"/>
  <c r="BL247" i="13"/>
  <c r="BA247" i="13"/>
  <c r="AS247" i="13"/>
  <c r="BH247" i="13"/>
  <c r="BK247" i="13"/>
  <c r="BB247" i="13"/>
  <c r="BJ247" i="13"/>
  <c r="AP247" i="13"/>
  <c r="BS247" i="13"/>
  <c r="M135" i="3"/>
  <c r="M873" i="3"/>
  <c r="M1007" i="3"/>
  <c r="M413" i="3"/>
  <c r="J9806" i="13"/>
  <c r="M1032" i="3"/>
  <c r="BM234" i="13"/>
  <c r="AQ234" i="13"/>
  <c r="AV234" i="13"/>
  <c r="AP234" i="13"/>
  <c r="AU234" i="13"/>
  <c r="BP234" i="13"/>
  <c r="BS234" i="13"/>
  <c r="BI234" i="13"/>
  <c r="BK234" i="13"/>
  <c r="AT234" i="13"/>
  <c r="BO234" i="13"/>
  <c r="AO234" i="13"/>
  <c r="BB234" i="13"/>
  <c r="BR234" i="13"/>
  <c r="BN234" i="13"/>
  <c r="AX234" i="13"/>
  <c r="BA234" i="13"/>
  <c r="BE234" i="13"/>
  <c r="BJ234" i="13"/>
  <c r="BF234" i="13"/>
  <c r="BL234" i="13"/>
  <c r="BG234" i="13"/>
  <c r="AS234" i="13"/>
  <c r="AR234" i="13"/>
  <c r="AN234" i="13"/>
  <c r="BQ234" i="13"/>
  <c r="U234" i="13"/>
  <c r="AY234" i="13"/>
  <c r="AW234" i="13"/>
  <c r="BH234" i="13"/>
  <c r="AZ234" i="13"/>
  <c r="BD234" i="13"/>
  <c r="BC234" i="13"/>
  <c r="M1402" i="3"/>
  <c r="W131" i="13"/>
  <c r="W14" i="13"/>
  <c r="M723" i="3"/>
  <c r="J5572" i="13"/>
  <c r="M739" i="3"/>
  <c r="M941" i="3"/>
  <c r="M616" i="3"/>
  <c r="M1008" i="3"/>
  <c r="BJ48" i="13"/>
  <c r="AZ48" i="13"/>
  <c r="AN48" i="13"/>
  <c r="BN48" i="13"/>
  <c r="BH48" i="13"/>
  <c r="AP48" i="13"/>
  <c r="BQ48" i="13"/>
  <c r="BI48" i="13"/>
  <c r="BS48" i="13"/>
  <c r="AX48" i="13"/>
  <c r="U48" i="13"/>
  <c r="AS48" i="13"/>
  <c r="AO48" i="13"/>
  <c r="AQ48" i="13"/>
  <c r="BB48" i="13"/>
  <c r="BF48" i="13"/>
  <c r="AR48" i="13"/>
  <c r="AV48" i="13"/>
  <c r="BG48" i="13"/>
  <c r="BD48" i="13"/>
  <c r="BC48" i="13"/>
  <c r="BL48" i="13"/>
  <c r="AT48" i="13"/>
  <c r="BO48" i="13"/>
  <c r="BR48" i="13"/>
  <c r="BP48" i="13"/>
  <c r="AU48" i="13"/>
  <c r="BE48" i="13"/>
  <c r="AY48" i="13"/>
  <c r="BA48" i="13"/>
  <c r="BK48" i="13"/>
  <c r="BM48" i="13"/>
  <c r="AW48" i="13"/>
  <c r="M525" i="3"/>
  <c r="V146" i="13"/>
  <c r="M1163" i="3"/>
  <c r="W230" i="13"/>
  <c r="M103" i="3"/>
  <c r="AR258" i="13"/>
  <c r="BS258" i="13"/>
  <c r="AV258" i="13"/>
  <c r="AN258" i="13"/>
  <c r="AU258" i="13"/>
  <c r="BG258" i="13"/>
  <c r="AO258" i="13"/>
  <c r="BQ258" i="13"/>
  <c r="AX258" i="13"/>
  <c r="AW258" i="13"/>
  <c r="BC258" i="13"/>
  <c r="BA258" i="13"/>
  <c r="U258" i="13"/>
  <c r="BI258" i="13"/>
  <c r="BJ258" i="13"/>
  <c r="AT258" i="13"/>
  <c r="AQ258" i="13"/>
  <c r="BM258" i="13"/>
  <c r="AP258" i="13"/>
  <c r="AS258" i="13"/>
  <c r="AY258" i="13"/>
  <c r="BR258" i="13"/>
  <c r="BN258" i="13"/>
  <c r="BD258" i="13"/>
  <c r="BH258" i="13"/>
  <c r="BF258" i="13"/>
  <c r="BL258" i="13"/>
  <c r="BE258" i="13"/>
  <c r="BK258" i="13"/>
  <c r="BO258" i="13"/>
  <c r="AZ258" i="13"/>
  <c r="BP258" i="13"/>
  <c r="BB258" i="13"/>
  <c r="M933" i="3"/>
  <c r="W197" i="13"/>
  <c r="M485" i="3"/>
  <c r="M1339" i="3"/>
  <c r="M347" i="3"/>
  <c r="M202" i="3"/>
  <c r="M1028" i="3"/>
  <c r="M1329" i="3"/>
  <c r="M293" i="3"/>
  <c r="M892" i="3"/>
  <c r="M478" i="3"/>
  <c r="J10174" i="13"/>
  <c r="M200" i="3"/>
  <c r="M908" i="3"/>
  <c r="M296" i="3"/>
  <c r="M1195" i="3"/>
  <c r="M299" i="3"/>
  <c r="M71" i="3"/>
  <c r="V112" i="13"/>
  <c r="V196" i="13"/>
  <c r="J3281" i="13"/>
  <c r="M753" i="3"/>
  <c r="V230" i="13"/>
  <c r="V172" i="13"/>
  <c r="M279" i="3"/>
  <c r="J6390" i="13"/>
  <c r="M966" i="3"/>
  <c r="J6493" i="13"/>
  <c r="J7159" i="13"/>
  <c r="J12566" i="13"/>
  <c r="BG226" i="13"/>
  <c r="BO226" i="13"/>
  <c r="BM226" i="13"/>
  <c r="BD226" i="13"/>
  <c r="BH226" i="13"/>
  <c r="AU226" i="13"/>
  <c r="BP226" i="13"/>
  <c r="AR226" i="13"/>
  <c r="AX226" i="13"/>
  <c r="BK226" i="13"/>
  <c r="AO226" i="13"/>
  <c r="AS226" i="13"/>
  <c r="BS226" i="13"/>
  <c r="BJ226" i="13"/>
  <c r="AZ226" i="13"/>
  <c r="BQ226" i="13"/>
  <c r="BI226" i="13"/>
  <c r="AW226" i="13"/>
  <c r="AN226" i="13"/>
  <c r="AV226" i="13"/>
  <c r="BA226" i="13"/>
  <c r="BN226" i="13"/>
  <c r="U226" i="13"/>
  <c r="BE226" i="13"/>
  <c r="BR226" i="13"/>
  <c r="AQ226" i="13"/>
  <c r="AT226" i="13"/>
  <c r="BB226" i="13"/>
  <c r="BC226" i="13"/>
  <c r="AP226" i="13"/>
  <c r="BL226" i="13"/>
  <c r="BF226" i="13"/>
  <c r="AY226" i="13"/>
  <c r="BL233" i="13"/>
  <c r="BO233" i="13"/>
  <c r="BA233" i="13"/>
  <c r="AR233" i="13"/>
  <c r="BS233" i="13"/>
  <c r="BP233" i="13"/>
  <c r="AS233" i="13"/>
  <c r="AX233" i="13"/>
  <c r="BQ233" i="13"/>
  <c r="BM233" i="13"/>
  <c r="AT233" i="13"/>
  <c r="BH233" i="13"/>
  <c r="AN233" i="13"/>
  <c r="BD233" i="13"/>
  <c r="BE233" i="13"/>
  <c r="AZ233" i="13"/>
  <c r="AY233" i="13"/>
  <c r="AO233" i="13"/>
  <c r="BG233" i="13"/>
  <c r="BJ233" i="13"/>
  <c r="U233" i="13"/>
  <c r="AW233" i="13"/>
  <c r="BB233" i="13"/>
  <c r="AQ233" i="13"/>
  <c r="BK233" i="13"/>
  <c r="BC233" i="13"/>
  <c r="BN233" i="13"/>
  <c r="BF233" i="13"/>
  <c r="BI233" i="13"/>
  <c r="AP233" i="13"/>
  <c r="AV233" i="13"/>
  <c r="BR233" i="13"/>
  <c r="AU233" i="13"/>
  <c r="J11999" i="13"/>
  <c r="M1138" i="3"/>
  <c r="V93" i="13"/>
  <c r="M965" i="3"/>
  <c r="M1135" i="3"/>
  <c r="M1080" i="3"/>
  <c r="M1236" i="3"/>
  <c r="M766" i="3"/>
  <c r="M622" i="3"/>
  <c r="M150" i="3"/>
  <c r="V152" i="13"/>
  <c r="W102" i="13"/>
  <c r="V94" i="13"/>
  <c r="V106" i="13"/>
  <c r="V200" i="13"/>
  <c r="BS82" i="13"/>
  <c r="BJ82" i="13"/>
  <c r="AP82" i="13"/>
  <c r="BA82" i="13"/>
  <c r="AW82" i="13"/>
  <c r="BE82" i="13"/>
  <c r="BO82" i="13"/>
  <c r="BF82" i="13"/>
  <c r="BP82" i="13"/>
  <c r="AN82" i="13"/>
  <c r="BD82" i="13"/>
  <c r="U82" i="13"/>
  <c r="AR82" i="13"/>
  <c r="BK82" i="13"/>
  <c r="AV82" i="13"/>
  <c r="AT82" i="13"/>
  <c r="BH82" i="13"/>
  <c r="AO82" i="13"/>
  <c r="BC82" i="13"/>
  <c r="BM82" i="13"/>
  <c r="BQ82" i="13"/>
  <c r="BL82" i="13"/>
  <c r="BN82" i="13"/>
  <c r="AZ82" i="13"/>
  <c r="BI82" i="13"/>
  <c r="AS82" i="13"/>
  <c r="AX82" i="13"/>
  <c r="BR82" i="13"/>
  <c r="BB82" i="13"/>
  <c r="BG82" i="13"/>
  <c r="AQ82" i="13"/>
  <c r="AU82" i="13"/>
  <c r="AY82" i="13"/>
  <c r="M678" i="3"/>
  <c r="V170" i="13"/>
  <c r="M512" i="3"/>
  <c r="M985" i="3"/>
  <c r="M955" i="3"/>
  <c r="BQ238" i="13"/>
  <c r="AO238" i="13"/>
  <c r="AT238" i="13"/>
  <c r="BR238" i="13"/>
  <c r="AX238" i="13"/>
  <c r="BD238" i="13"/>
  <c r="BO238" i="13"/>
  <c r="AW238" i="13"/>
  <c r="BK238" i="13"/>
  <c r="AP238" i="13"/>
  <c r="BA238" i="13"/>
  <c r="U238" i="13"/>
  <c r="AU238" i="13"/>
  <c r="AQ238" i="13"/>
  <c r="BH238" i="13"/>
  <c r="BC238" i="13"/>
  <c r="AY238" i="13"/>
  <c r="AR238" i="13"/>
  <c r="BS238" i="13"/>
  <c r="AV238" i="13"/>
  <c r="BF238" i="13"/>
  <c r="BN238" i="13"/>
  <c r="BP238" i="13"/>
  <c r="AS238" i="13"/>
  <c r="BG238" i="13"/>
  <c r="BB238" i="13"/>
  <c r="BE238" i="13"/>
  <c r="BL238" i="13"/>
  <c r="BM238" i="13"/>
  <c r="AZ238" i="13"/>
  <c r="AN238" i="13"/>
  <c r="BJ238" i="13"/>
  <c r="BI238" i="13"/>
  <c r="V102" i="13"/>
  <c r="J9867" i="13"/>
  <c r="M954" i="3"/>
  <c r="BG107" i="13"/>
  <c r="BJ107" i="13"/>
  <c r="BC107" i="13"/>
  <c r="AP107" i="13"/>
  <c r="AU107" i="13"/>
  <c r="BM107" i="13"/>
  <c r="BN107" i="13"/>
  <c r="BO107" i="13"/>
  <c r="BR107" i="13"/>
  <c r="BE107" i="13"/>
  <c r="BA107" i="13"/>
  <c r="BF107" i="13"/>
  <c r="AX107" i="13"/>
  <c r="AQ107" i="13"/>
  <c r="AW107" i="13"/>
  <c r="AV107" i="13"/>
  <c r="AZ107" i="13"/>
  <c r="BK107" i="13"/>
  <c r="AS107" i="13"/>
  <c r="AR107" i="13"/>
  <c r="AT107" i="13"/>
  <c r="BI107" i="13"/>
  <c r="BH107" i="13"/>
  <c r="AN107" i="13"/>
  <c r="U107" i="13"/>
  <c r="BQ107" i="13"/>
  <c r="BL107" i="13"/>
  <c r="BB107" i="13"/>
  <c r="BD107" i="13"/>
  <c r="BP107" i="13"/>
  <c r="BS107" i="13"/>
  <c r="AY107" i="13"/>
  <c r="AO107" i="13"/>
  <c r="BL138" i="13"/>
  <c r="BB138" i="13"/>
  <c r="AT138" i="13"/>
  <c r="AX138" i="13"/>
  <c r="AQ138" i="13"/>
  <c r="AP138" i="13"/>
  <c r="BR138" i="13"/>
  <c r="AW138" i="13"/>
  <c r="BH138" i="13"/>
  <c r="BA138" i="13"/>
  <c r="BJ138" i="13"/>
  <c r="BG138" i="13"/>
  <c r="AU138" i="13"/>
  <c r="BE138" i="13"/>
  <c r="BP138" i="13"/>
  <c r="U138" i="13"/>
  <c r="BO138" i="13"/>
  <c r="AY138" i="13"/>
  <c r="BM138" i="13"/>
  <c r="AZ138" i="13"/>
  <c r="BS138" i="13"/>
  <c r="BD138" i="13"/>
  <c r="BC138" i="13"/>
  <c r="BQ138" i="13"/>
  <c r="AN138" i="13"/>
  <c r="BI138" i="13"/>
  <c r="AO138" i="13"/>
  <c r="BF138" i="13"/>
  <c r="AS138" i="13"/>
  <c r="BN138" i="13"/>
  <c r="AV138" i="13"/>
  <c r="BK138" i="13"/>
  <c r="AR138" i="13"/>
  <c r="M697" i="3"/>
  <c r="M998" i="3"/>
  <c r="W128" i="13"/>
  <c r="M1357" i="3"/>
  <c r="J11898" i="13"/>
  <c r="M1194" i="3"/>
  <c r="M646" i="3"/>
  <c r="M473" i="3"/>
  <c r="M285" i="3"/>
  <c r="M1150" i="3"/>
  <c r="M823" i="3"/>
  <c r="M744" i="3"/>
  <c r="J11142" i="13"/>
  <c r="M1041" i="3"/>
  <c r="M1127" i="3"/>
  <c r="J1655" i="13"/>
  <c r="J10626" i="13"/>
  <c r="M91" i="3"/>
  <c r="J10722" i="13"/>
  <c r="J2473" i="13"/>
  <c r="V125" i="13"/>
  <c r="M867" i="3"/>
  <c r="W90" i="13"/>
  <c r="J9141" i="13"/>
  <c r="M1005" i="3"/>
  <c r="V151" i="13"/>
  <c r="M381" i="3"/>
  <c r="M70" i="3"/>
  <c r="AU75" i="13"/>
  <c r="BG75" i="13"/>
  <c r="AY75" i="13"/>
  <c r="AZ75" i="13"/>
  <c r="BJ75" i="13"/>
  <c r="BP75" i="13"/>
  <c r="BN75" i="13"/>
  <c r="AO75" i="13"/>
  <c r="BH75" i="13"/>
  <c r="BR75" i="13"/>
  <c r="BF75" i="13"/>
  <c r="AX75" i="13"/>
  <c r="BL75" i="13"/>
  <c r="AT75" i="13"/>
  <c r="BA75" i="13"/>
  <c r="U75" i="13"/>
  <c r="BK75" i="13"/>
  <c r="BS75" i="13"/>
  <c r="BI75" i="13"/>
  <c r="BQ75" i="13"/>
  <c r="AP75" i="13"/>
  <c r="AR75" i="13"/>
  <c r="AV75" i="13"/>
  <c r="AW75" i="13"/>
  <c r="BO75" i="13"/>
  <c r="AN75" i="13"/>
  <c r="BB75" i="13"/>
  <c r="AQ75" i="13"/>
  <c r="AS75" i="13"/>
  <c r="BE75" i="13"/>
  <c r="BD75" i="13"/>
  <c r="BM75" i="13"/>
  <c r="BC75" i="13"/>
  <c r="M1282" i="3"/>
  <c r="M887" i="3"/>
  <c r="M429" i="3"/>
  <c r="M254" i="3"/>
  <c r="W172" i="13"/>
  <c r="M657" i="3"/>
  <c r="AQ182" i="13"/>
  <c r="AY182" i="13"/>
  <c r="U182" i="13"/>
  <c r="AU182" i="13"/>
  <c r="BL182" i="13"/>
  <c r="BJ182" i="13"/>
  <c r="AS182" i="13"/>
  <c r="AV182" i="13"/>
  <c r="AP182" i="13"/>
  <c r="BE182" i="13"/>
  <c r="AX182" i="13"/>
  <c r="BH182" i="13"/>
  <c r="AZ182" i="13"/>
  <c r="BR182" i="13"/>
  <c r="AO182" i="13"/>
  <c r="BI182" i="13"/>
  <c r="BC182" i="13"/>
  <c r="BO182" i="13"/>
  <c r="BQ182" i="13"/>
  <c r="BD182" i="13"/>
  <c r="BK182" i="13"/>
  <c r="BF182" i="13"/>
  <c r="BG182" i="13"/>
  <c r="AR182" i="13"/>
  <c r="AN182" i="13"/>
  <c r="AT182" i="13"/>
  <c r="BB182" i="13"/>
  <c r="BP182" i="13"/>
  <c r="AW182" i="13"/>
  <c r="BS182" i="13"/>
  <c r="BM182" i="13"/>
  <c r="BN182" i="13"/>
  <c r="BA182" i="13"/>
  <c r="M329" i="3"/>
  <c r="W252" i="13"/>
  <c r="V96" i="13"/>
  <c r="M562" i="3"/>
  <c r="M151" i="3"/>
  <c r="M443" i="3"/>
  <c r="M1324" i="3"/>
  <c r="J5891" i="13"/>
  <c r="J11234" i="13"/>
  <c r="W158" i="13"/>
  <c r="BM24" i="13"/>
  <c r="BL24" i="13"/>
  <c r="AO24" i="13"/>
  <c r="AX24" i="13"/>
  <c r="AQ24" i="13"/>
  <c r="BP24" i="13"/>
  <c r="BI24" i="13"/>
  <c r="AT24" i="13"/>
  <c r="BC24" i="13"/>
  <c r="BH24" i="13"/>
  <c r="AY24" i="13"/>
  <c r="BG24" i="13"/>
  <c r="BD24" i="13"/>
  <c r="AN24" i="13"/>
  <c r="BJ24" i="13"/>
  <c r="BQ24" i="13"/>
  <c r="AV24" i="13"/>
  <c r="BB24" i="13"/>
  <c r="BN24" i="13"/>
  <c r="BF24" i="13"/>
  <c r="BS24" i="13"/>
  <c r="BA24" i="13"/>
  <c r="BO24" i="13"/>
  <c r="AW24" i="13"/>
  <c r="BR24" i="13"/>
  <c r="AP24" i="13"/>
  <c r="BK24" i="13"/>
  <c r="AR24" i="13"/>
  <c r="AS24" i="13"/>
  <c r="U24" i="13"/>
  <c r="BE24" i="13"/>
  <c r="AU24" i="13"/>
  <c r="AZ24" i="13"/>
  <c r="M496" i="3"/>
  <c r="V118" i="13"/>
  <c r="BH181" i="13"/>
  <c r="BL181" i="13"/>
  <c r="BC181" i="13"/>
  <c r="AW181" i="13"/>
  <c r="BA181" i="13"/>
  <c r="BP181" i="13"/>
  <c r="BJ181" i="13"/>
  <c r="AQ181" i="13"/>
  <c r="BQ181" i="13"/>
  <c r="BM181" i="13"/>
  <c r="BF181" i="13"/>
  <c r="AN181" i="13"/>
  <c r="U181" i="13"/>
  <c r="AR181" i="13"/>
  <c r="AU181" i="13"/>
  <c r="AS181" i="13"/>
  <c r="BB181" i="13"/>
  <c r="BD181" i="13"/>
  <c r="BG181" i="13"/>
  <c r="BS181" i="13"/>
  <c r="BI181" i="13"/>
  <c r="AV181" i="13"/>
  <c r="AZ181" i="13"/>
  <c r="BK181" i="13"/>
  <c r="AT181" i="13"/>
  <c r="BR181" i="13"/>
  <c r="BO181" i="13"/>
  <c r="AY181" i="13"/>
  <c r="AX181" i="13"/>
  <c r="AP181" i="13"/>
  <c r="AO181" i="13"/>
  <c r="BN181" i="13"/>
  <c r="BE181" i="13"/>
  <c r="J3996" i="13"/>
  <c r="M870" i="3"/>
  <c r="W254" i="13"/>
  <c r="AY207" i="13"/>
  <c r="BG207" i="13"/>
  <c r="AR207" i="13"/>
  <c r="AX207" i="13"/>
  <c r="BN207" i="13"/>
  <c r="BE207" i="13"/>
  <c r="BP207" i="13"/>
  <c r="BA207" i="13"/>
  <c r="BK207" i="13"/>
  <c r="BL207" i="13"/>
  <c r="AO207" i="13"/>
  <c r="AS207" i="13"/>
  <c r="BQ207" i="13"/>
  <c r="BD207" i="13"/>
  <c r="BO207" i="13"/>
  <c r="BI207" i="13"/>
  <c r="AT207" i="13"/>
  <c r="BF207" i="13"/>
  <c r="BB207" i="13"/>
  <c r="AU207" i="13"/>
  <c r="BC207" i="13"/>
  <c r="AQ207" i="13"/>
  <c r="BR207" i="13"/>
  <c r="BM207" i="13"/>
  <c r="AW207" i="13"/>
  <c r="AZ207" i="13"/>
  <c r="AV207" i="13"/>
  <c r="BS207" i="13"/>
  <c r="BJ207" i="13"/>
  <c r="AN207" i="13"/>
  <c r="AP207" i="13"/>
  <c r="U207" i="13"/>
  <c r="BH207" i="13"/>
  <c r="M597" i="3"/>
  <c r="J9305" i="13"/>
  <c r="M996" i="3"/>
  <c r="V202" i="13"/>
  <c r="J11700" i="13"/>
  <c r="M953" i="3"/>
  <c r="BO169" i="13"/>
  <c r="AZ169" i="13"/>
  <c r="AR169" i="13"/>
  <c r="BF169" i="13"/>
  <c r="AW169" i="13"/>
  <c r="AN169" i="13"/>
  <c r="BD169" i="13"/>
  <c r="BG169" i="13"/>
  <c r="AT169" i="13"/>
  <c r="BB169" i="13"/>
  <c r="BM169" i="13"/>
  <c r="BA169" i="13"/>
  <c r="AQ169" i="13"/>
  <c r="U169" i="13"/>
  <c r="BQ169" i="13"/>
  <c r="BE169" i="13"/>
  <c r="BJ169" i="13"/>
  <c r="BI169" i="13"/>
  <c r="BP169" i="13"/>
  <c r="AS169" i="13"/>
  <c r="AO169" i="13"/>
  <c r="BR169" i="13"/>
  <c r="BL169" i="13"/>
  <c r="BK169" i="13"/>
  <c r="BH169" i="13"/>
  <c r="BC169" i="13"/>
  <c r="AV169" i="13"/>
  <c r="BS169" i="13"/>
  <c r="AU169" i="13"/>
  <c r="AY169" i="13"/>
  <c r="AP169" i="13"/>
  <c r="AX169" i="13"/>
  <c r="BN169" i="13"/>
  <c r="M1358" i="3"/>
  <c r="M1056" i="3"/>
  <c r="M1172" i="3"/>
  <c r="M502" i="3"/>
  <c r="M177" i="3"/>
  <c r="W73" i="13"/>
  <c r="M1122" i="3"/>
  <c r="M1337" i="3"/>
  <c r="J10570" i="13"/>
  <c r="M1231" i="3"/>
  <c r="W241" i="13"/>
  <c r="V239" i="13"/>
  <c r="M1054" i="3"/>
  <c r="M774" i="3"/>
  <c r="J5826" i="13"/>
  <c r="V78" i="13"/>
  <c r="M748" i="3"/>
  <c r="BL220" i="13"/>
  <c r="AN220" i="13"/>
  <c r="AV220" i="13"/>
  <c r="BF220" i="13"/>
  <c r="BB220" i="13"/>
  <c r="BA220" i="13"/>
  <c r="AP220" i="13"/>
  <c r="AW220" i="13"/>
  <c r="AZ220" i="13"/>
  <c r="U220" i="13"/>
  <c r="BD220" i="13"/>
  <c r="AT220" i="13"/>
  <c r="BI220" i="13"/>
  <c r="BC220" i="13"/>
  <c r="BG220" i="13"/>
  <c r="BS220" i="13"/>
  <c r="BJ220" i="13"/>
  <c r="BM220" i="13"/>
  <c r="AR220" i="13"/>
  <c r="BK220" i="13"/>
  <c r="BP220" i="13"/>
  <c r="BR220" i="13"/>
  <c r="AY220" i="13"/>
  <c r="BH220" i="13"/>
  <c r="BE220" i="13"/>
  <c r="BN220" i="13"/>
  <c r="BO220" i="13"/>
  <c r="AS220" i="13"/>
  <c r="AU220" i="13"/>
  <c r="AX220" i="13"/>
  <c r="AQ220" i="13"/>
  <c r="AO220" i="13"/>
  <c r="BQ220" i="13"/>
  <c r="W121" i="13"/>
  <c r="M561" i="3"/>
  <c r="V218" i="13"/>
  <c r="J6547" i="13"/>
  <c r="J8331" i="13"/>
  <c r="M129" i="3"/>
  <c r="M1292" i="3"/>
  <c r="M824" i="3"/>
  <c r="M113" i="3"/>
  <c r="M805" i="3"/>
  <c r="M349" i="3"/>
  <c r="J10059" i="13"/>
  <c r="M1295" i="3"/>
  <c r="V212" i="13"/>
  <c r="U180" i="13"/>
  <c r="BM180" i="13"/>
  <c r="BA180" i="13"/>
  <c r="BJ180" i="13"/>
  <c r="AZ180" i="13"/>
  <c r="BB180" i="13"/>
  <c r="BN180" i="13"/>
  <c r="AT180" i="13"/>
  <c r="BE180" i="13"/>
  <c r="BF180" i="13"/>
  <c r="BH180" i="13"/>
  <c r="BG180" i="13"/>
  <c r="AQ180" i="13"/>
  <c r="BK180" i="13"/>
  <c r="AX180" i="13"/>
  <c r="AR180" i="13"/>
  <c r="BP180" i="13"/>
  <c r="AS180" i="13"/>
  <c r="AO180" i="13"/>
  <c r="BI180" i="13"/>
  <c r="BD180" i="13"/>
  <c r="AW180" i="13"/>
  <c r="AN180" i="13"/>
  <c r="BL180" i="13"/>
  <c r="BO180" i="13"/>
  <c r="BS180" i="13"/>
  <c r="AU180" i="13"/>
  <c r="AP180" i="13"/>
  <c r="AV180" i="13"/>
  <c r="AY180" i="13"/>
  <c r="BR180" i="13"/>
  <c r="BQ180" i="13"/>
  <c r="BC180" i="13"/>
  <c r="M497" i="3"/>
  <c r="M587" i="3"/>
  <c r="M618" i="3"/>
  <c r="M331" i="3"/>
  <c r="M844" i="3"/>
  <c r="W139" i="13"/>
  <c r="M117" i="3"/>
  <c r="M1346" i="3"/>
  <c r="W239" i="13"/>
  <c r="U164" i="13"/>
  <c r="AT164" i="13"/>
  <c r="BM164" i="13"/>
  <c r="BB164" i="13"/>
  <c r="AP164" i="13"/>
  <c r="BF164" i="13"/>
  <c r="AZ164" i="13"/>
  <c r="BG164" i="13"/>
  <c r="BO164" i="13"/>
  <c r="BA164" i="13"/>
  <c r="AU164" i="13"/>
  <c r="BD164" i="13"/>
  <c r="BN164" i="13"/>
  <c r="AQ164" i="13"/>
  <c r="AS164" i="13"/>
  <c r="BL164" i="13"/>
  <c r="BP164" i="13"/>
  <c r="BH164" i="13"/>
  <c r="BC164" i="13"/>
  <c r="BE164" i="13"/>
  <c r="AY164" i="13"/>
  <c r="AN164" i="13"/>
  <c r="AO164" i="13"/>
  <c r="AX164" i="13"/>
  <c r="BR164" i="13"/>
  <c r="BQ164" i="13"/>
  <c r="BI164" i="13"/>
  <c r="AV164" i="13"/>
  <c r="AW164" i="13"/>
  <c r="BJ164" i="13"/>
  <c r="BS164" i="13"/>
  <c r="BK164" i="13"/>
  <c r="AR164" i="13"/>
  <c r="M327" i="3"/>
  <c r="M923" i="3"/>
  <c r="M1275" i="3"/>
  <c r="M1182" i="3"/>
  <c r="M1419" i="3"/>
  <c r="M736" i="3"/>
  <c r="W170" i="13"/>
  <c r="M789" i="3"/>
  <c r="W119" i="13"/>
  <c r="W173" i="13"/>
  <c r="AV133" i="13"/>
  <c r="BC133" i="13"/>
  <c r="AS133" i="13"/>
  <c r="AR133" i="13"/>
  <c r="BS133" i="13"/>
  <c r="BB133" i="13"/>
  <c r="BH133" i="13"/>
  <c r="AQ133" i="13"/>
  <c r="BJ133" i="13"/>
  <c r="AW133" i="13"/>
  <c r="BG133" i="13"/>
  <c r="BR133" i="13"/>
  <c r="BA133" i="13"/>
  <c r="U133" i="13"/>
  <c r="BE133" i="13"/>
  <c r="BK133" i="13"/>
  <c r="BI133" i="13"/>
  <c r="AP133" i="13"/>
  <c r="BN133" i="13"/>
  <c r="BQ133" i="13"/>
  <c r="AY133" i="13"/>
  <c r="AX133" i="13"/>
  <c r="BD133" i="13"/>
  <c r="BF133" i="13"/>
  <c r="BO133" i="13"/>
  <c r="AT133" i="13"/>
  <c r="AN133" i="13"/>
  <c r="BL133" i="13"/>
  <c r="AZ133" i="13"/>
  <c r="AO133" i="13"/>
  <c r="BP133" i="13"/>
  <c r="AU133" i="13"/>
  <c r="BM133" i="13"/>
  <c r="M757" i="3"/>
  <c r="J6035" i="13"/>
  <c r="BP12" i="13"/>
  <c r="AS12" i="13"/>
  <c r="BK12" i="13"/>
  <c r="BL12" i="13"/>
  <c r="BD12" i="13"/>
  <c r="BJ12" i="13"/>
  <c r="AP12" i="13"/>
  <c r="AO12" i="13"/>
  <c r="AY12" i="13"/>
  <c r="U12" i="13"/>
  <c r="AR12" i="13"/>
  <c r="BE12" i="13"/>
  <c r="BC12" i="13"/>
  <c r="BA12" i="13"/>
  <c r="BF12" i="13"/>
  <c r="BG12" i="13"/>
  <c r="BS12" i="13"/>
  <c r="AV12" i="13"/>
  <c r="BH12" i="13"/>
  <c r="AT12" i="13"/>
  <c r="BM12" i="13"/>
  <c r="BO12" i="13"/>
  <c r="AX12" i="13"/>
  <c r="BB12" i="13"/>
  <c r="BR12" i="13"/>
  <c r="BQ12" i="13"/>
  <c r="AN12" i="13"/>
  <c r="AQ12" i="13"/>
  <c r="AU12" i="13"/>
  <c r="AZ12" i="13"/>
  <c r="BN12" i="13"/>
  <c r="BI12" i="13"/>
  <c r="AW12" i="13"/>
  <c r="M1103" i="3"/>
  <c r="M15" i="3"/>
  <c r="M1244" i="3"/>
  <c r="M239" i="3"/>
  <c r="M606" i="3"/>
  <c r="V187" i="13"/>
  <c r="W175" i="13"/>
  <c r="M755" i="3"/>
  <c r="M902" i="3"/>
  <c r="M632" i="3"/>
  <c r="M162" i="3"/>
  <c r="J6906" i="13"/>
  <c r="J6642" i="13"/>
  <c r="M1099" i="3"/>
  <c r="V247" i="13"/>
  <c r="M947" i="3"/>
  <c r="M371" i="3"/>
  <c r="M1077" i="3"/>
  <c r="M264" i="3"/>
  <c r="M884" i="3"/>
  <c r="M1305" i="3"/>
  <c r="M558" i="3"/>
  <c r="W190" i="13"/>
  <c r="M1233" i="3"/>
  <c r="M88" i="3"/>
  <c r="W238" i="13"/>
  <c r="M979" i="3"/>
  <c r="M1093" i="3"/>
  <c r="M836" i="3"/>
  <c r="M1302" i="3"/>
  <c r="M441" i="3"/>
  <c r="M10" i="3"/>
  <c r="W127" i="13"/>
  <c r="M1319" i="3"/>
  <c r="M470" i="3"/>
  <c r="M1376" i="3"/>
  <c r="M412" i="3"/>
  <c r="AO172" i="13"/>
  <c r="U172" i="13"/>
  <c r="AZ172" i="13"/>
  <c r="BH172" i="13"/>
  <c r="AP172" i="13"/>
  <c r="BE172" i="13"/>
  <c r="BD172" i="13"/>
  <c r="BR172" i="13"/>
  <c r="BM172" i="13"/>
  <c r="BG172" i="13"/>
  <c r="BB172" i="13"/>
  <c r="AW172" i="13"/>
  <c r="AU172" i="13"/>
  <c r="BO172" i="13"/>
  <c r="AR172" i="13"/>
  <c r="AV172" i="13"/>
  <c r="BC172" i="13"/>
  <c r="AS172" i="13"/>
  <c r="BK172" i="13"/>
  <c r="AY172" i="13"/>
  <c r="BF172" i="13"/>
  <c r="BI172" i="13"/>
  <c r="AQ172" i="13"/>
  <c r="AN172" i="13"/>
  <c r="BQ172" i="13"/>
  <c r="BP172" i="13"/>
  <c r="BN172" i="13"/>
  <c r="AX172" i="13"/>
  <c r="BS172" i="13"/>
  <c r="AT172" i="13"/>
  <c r="BL172" i="13"/>
  <c r="BJ172" i="13"/>
  <c r="BA172" i="13"/>
  <c r="M590" i="3"/>
  <c r="W255" i="13"/>
  <c r="W207" i="13"/>
  <c r="M97" i="3"/>
  <c r="W83" i="13"/>
  <c r="AS197" i="13"/>
  <c r="BH197" i="13"/>
  <c r="U197" i="13"/>
  <c r="BO197" i="13"/>
  <c r="BL197" i="13"/>
  <c r="AV197" i="13"/>
  <c r="BP197" i="13"/>
  <c r="AZ197" i="13"/>
  <c r="AX197" i="13"/>
  <c r="AO197" i="13"/>
  <c r="BM197" i="13"/>
  <c r="BC197" i="13"/>
  <c r="AQ197" i="13"/>
  <c r="BJ197" i="13"/>
  <c r="BA197" i="13"/>
  <c r="AT197" i="13"/>
  <c r="AN197" i="13"/>
  <c r="BS197" i="13"/>
  <c r="BK197" i="13"/>
  <c r="BR197" i="13"/>
  <c r="AW197" i="13"/>
  <c r="AR197" i="13"/>
  <c r="BQ197" i="13"/>
  <c r="AY197" i="13"/>
  <c r="BF197" i="13"/>
  <c r="AU197" i="13"/>
  <c r="BG197" i="13"/>
  <c r="BE197" i="13"/>
  <c r="BI197" i="13"/>
  <c r="BN197" i="13"/>
  <c r="AP197" i="13"/>
  <c r="BB197" i="13"/>
  <c r="BD197" i="13"/>
  <c r="M436" i="3"/>
  <c r="W86" i="13"/>
  <c r="M1109" i="3"/>
  <c r="J9251" i="13"/>
  <c r="M424" i="3"/>
  <c r="M599" i="3"/>
  <c r="M132" i="3"/>
  <c r="M1177" i="3"/>
  <c r="M231" i="3"/>
  <c r="V64" i="13"/>
  <c r="M956" i="3"/>
  <c r="M747" i="3"/>
  <c r="BR202" i="13"/>
  <c r="BL202" i="13"/>
  <c r="AO202" i="13"/>
  <c r="BM202" i="13"/>
  <c r="BD202" i="13"/>
  <c r="BE202" i="13"/>
  <c r="AZ202" i="13"/>
  <c r="BB202" i="13"/>
  <c r="AW202" i="13"/>
  <c r="BQ202" i="13"/>
  <c r="BP202" i="13"/>
  <c r="AT202" i="13"/>
  <c r="BI202" i="13"/>
  <c r="AU202" i="13"/>
  <c r="AV202" i="13"/>
  <c r="U202" i="13"/>
  <c r="BC202" i="13"/>
  <c r="AX202" i="13"/>
  <c r="AR202" i="13"/>
  <c r="AN202" i="13"/>
  <c r="BF202" i="13"/>
  <c r="BK202" i="13"/>
  <c r="AS202" i="13"/>
  <c r="BN202" i="13"/>
  <c r="AP202" i="13"/>
  <c r="AQ202" i="13"/>
  <c r="BA202" i="13"/>
  <c r="BG202" i="13"/>
  <c r="BO202" i="13"/>
  <c r="BS202" i="13"/>
  <c r="AY202" i="13"/>
  <c r="BH202" i="13"/>
  <c r="BJ202" i="13"/>
  <c r="W216" i="13"/>
  <c r="M149" i="3"/>
  <c r="BM146" i="13"/>
  <c r="BR146" i="13"/>
  <c r="AR146" i="13"/>
  <c r="AX146" i="13"/>
  <c r="BH146" i="13"/>
  <c r="AV146" i="13"/>
  <c r="AY146" i="13"/>
  <c r="BJ146" i="13"/>
  <c r="AT146" i="13"/>
  <c r="BK146" i="13"/>
  <c r="BN146" i="13"/>
  <c r="BB146" i="13"/>
  <c r="BS146" i="13"/>
  <c r="BE146" i="13"/>
  <c r="AO146" i="13"/>
  <c r="AP146" i="13"/>
  <c r="BI146" i="13"/>
  <c r="BC146" i="13"/>
  <c r="BO146" i="13"/>
  <c r="AU146" i="13"/>
  <c r="AW146" i="13"/>
  <c r="BF146" i="13"/>
  <c r="BP146" i="13"/>
  <c r="BG146" i="13"/>
  <c r="BA146" i="13"/>
  <c r="BL146" i="13"/>
  <c r="AQ146" i="13"/>
  <c r="AN146" i="13"/>
  <c r="BQ146" i="13"/>
  <c r="BD146" i="13"/>
  <c r="AZ146" i="13"/>
  <c r="U146" i="13"/>
  <c r="AS146" i="13"/>
  <c r="M1013" i="3"/>
  <c r="V219" i="13"/>
  <c r="M61" i="3"/>
  <c r="M909" i="3"/>
  <c r="M1059" i="3"/>
  <c r="W126" i="13"/>
  <c r="W151" i="13"/>
  <c r="BJ105" i="13"/>
  <c r="BI105" i="13"/>
  <c r="BQ105" i="13"/>
  <c r="BR105" i="13"/>
  <c r="BF105" i="13"/>
  <c r="BM105" i="13"/>
  <c r="AU105" i="13"/>
  <c r="BK105" i="13"/>
  <c r="BH105" i="13"/>
  <c r="AV105" i="13"/>
  <c r="BG105" i="13"/>
  <c r="AS105" i="13"/>
  <c r="AR105" i="13"/>
  <c r="BS105" i="13"/>
  <c r="BP105" i="13"/>
  <c r="BB105" i="13"/>
  <c r="BD105" i="13"/>
  <c r="BE105" i="13"/>
  <c r="AY105" i="13"/>
  <c r="BL105" i="13"/>
  <c r="U105" i="13"/>
  <c r="AX105" i="13"/>
  <c r="BO105" i="13"/>
  <c r="AQ105" i="13"/>
  <c r="AW105" i="13"/>
  <c r="AT105" i="13"/>
  <c r="AP105" i="13"/>
  <c r="BA105" i="13"/>
  <c r="AZ105" i="13"/>
  <c r="AO105" i="13"/>
  <c r="AN105" i="13"/>
  <c r="BC105" i="13"/>
  <c r="BN105" i="13"/>
  <c r="M120" i="3"/>
  <c r="M1237" i="3"/>
  <c r="W60" i="13"/>
  <c r="M340" i="3"/>
  <c r="M1082" i="3"/>
  <c r="V225" i="13"/>
  <c r="M1157" i="3"/>
  <c r="M269" i="3"/>
  <c r="M576" i="3"/>
  <c r="V188" i="13"/>
  <c r="V13" i="13"/>
  <c r="M1047" i="3"/>
  <c r="J12253" i="13"/>
  <c r="M1046" i="3"/>
  <c r="M1264" i="3"/>
  <c r="M556" i="3"/>
  <c r="M479" i="3"/>
  <c r="M28" i="3"/>
  <c r="M1092" i="3"/>
  <c r="W225" i="13"/>
  <c r="M27" i="3"/>
  <c r="J2978" i="13"/>
  <c r="M452" i="3"/>
  <c r="M508" i="3"/>
  <c r="M745" i="3"/>
  <c r="M1102" i="3"/>
  <c r="BP214" i="13"/>
  <c r="BI214" i="13"/>
  <c r="BL214" i="13"/>
  <c r="AR214" i="13"/>
  <c r="AP214" i="13"/>
  <c r="BO214" i="13"/>
  <c r="BM214" i="13"/>
  <c r="AS214" i="13"/>
  <c r="BC214" i="13"/>
  <c r="AZ214" i="13"/>
  <c r="AQ214" i="13"/>
  <c r="BA214" i="13"/>
  <c r="BF214" i="13"/>
  <c r="BS214" i="13"/>
  <c r="BG214" i="13"/>
  <c r="BH214" i="13"/>
  <c r="AW214" i="13"/>
  <c r="BD214" i="13"/>
  <c r="AU214" i="13"/>
  <c r="BJ214" i="13"/>
  <c r="AY214" i="13"/>
  <c r="BK214" i="13"/>
  <c r="BN214" i="13"/>
  <c r="AT214" i="13"/>
  <c r="U214" i="13"/>
  <c r="BE214" i="13"/>
  <c r="AO214" i="13"/>
  <c r="BR214" i="13"/>
  <c r="AV214" i="13"/>
  <c r="BQ214" i="13"/>
  <c r="BB214" i="13"/>
  <c r="AN214" i="13"/>
  <c r="AX214" i="13"/>
  <c r="J10929" i="13"/>
  <c r="M1430" i="3"/>
  <c r="M212" i="3"/>
  <c r="M1205" i="3"/>
  <c r="M971" i="3"/>
  <c r="J6755" i="13"/>
  <c r="M305" i="3"/>
  <c r="M1149" i="3"/>
  <c r="M842" i="3"/>
  <c r="W258" i="13"/>
  <c r="M752" i="3"/>
  <c r="M515" i="3"/>
  <c r="M280" i="3"/>
  <c r="M396" i="3"/>
  <c r="M1263" i="3"/>
  <c r="V227" i="13"/>
  <c r="BB199" i="13"/>
  <c r="BL199" i="13"/>
  <c r="BO199" i="13"/>
  <c r="BJ199" i="13"/>
  <c r="AV199" i="13"/>
  <c r="AS199" i="13"/>
  <c r="BF199" i="13"/>
  <c r="BR199" i="13"/>
  <c r="BN199" i="13"/>
  <c r="BK199" i="13"/>
  <c r="BC199" i="13"/>
  <c r="BD199" i="13"/>
  <c r="AX199" i="13"/>
  <c r="BG199" i="13"/>
  <c r="BH199" i="13"/>
  <c r="AT199" i="13"/>
  <c r="AQ199" i="13"/>
  <c r="BP199" i="13"/>
  <c r="AR199" i="13"/>
  <c r="AP199" i="13"/>
  <c r="AU199" i="13"/>
  <c r="BQ199" i="13"/>
  <c r="BE199" i="13"/>
  <c r="BI199" i="13"/>
  <c r="AO199" i="13"/>
  <c r="BA199" i="13"/>
  <c r="U199" i="13"/>
  <c r="AZ199" i="13"/>
  <c r="BS199" i="13"/>
  <c r="AW199" i="13"/>
  <c r="BM199" i="13"/>
  <c r="AY199" i="13"/>
  <c r="AN199" i="13"/>
  <c r="M1147" i="3"/>
  <c r="V251" i="13"/>
  <c r="V189" i="13"/>
  <c r="V92" i="13"/>
  <c r="M176" i="3"/>
  <c r="W104" i="13"/>
  <c r="M1075" i="3"/>
  <c r="W55" i="13"/>
  <c r="M526" i="3"/>
  <c r="V194" i="13"/>
  <c r="V206" i="13"/>
  <c r="AV36" i="13"/>
  <c r="BG36" i="13"/>
  <c r="AN36" i="13"/>
  <c r="AW36" i="13"/>
  <c r="BD36" i="13"/>
  <c r="AQ36" i="13"/>
  <c r="BB36" i="13"/>
  <c r="BA36" i="13"/>
  <c r="AZ36" i="13"/>
  <c r="AY36" i="13"/>
  <c r="BJ36" i="13"/>
  <c r="U36" i="13"/>
  <c r="AS36" i="13"/>
  <c r="AR36" i="13"/>
  <c r="BS36" i="13"/>
  <c r="AO36" i="13"/>
  <c r="BC36" i="13"/>
  <c r="BP36" i="13"/>
  <c r="BR36" i="13"/>
  <c r="BE36" i="13"/>
  <c r="AP36" i="13"/>
  <c r="BK36" i="13"/>
  <c r="BM36" i="13"/>
  <c r="BN36" i="13"/>
  <c r="BI36" i="13"/>
  <c r="AX36" i="13"/>
  <c r="AU36" i="13"/>
  <c r="BO36" i="13"/>
  <c r="AT36" i="13"/>
  <c r="BH36" i="13"/>
  <c r="BF36" i="13"/>
  <c r="BQ36" i="13"/>
  <c r="BL36" i="13"/>
  <c r="M811" i="3"/>
  <c r="V229" i="13"/>
  <c r="M53" i="3"/>
  <c r="M115" i="3"/>
  <c r="J8991" i="13"/>
  <c r="BD217" i="13"/>
  <c r="AR217" i="13"/>
  <c r="BN217" i="13"/>
  <c r="U217" i="13"/>
  <c r="BO217" i="13"/>
  <c r="AX217" i="13"/>
  <c r="AV217" i="13"/>
  <c r="BQ217" i="13"/>
  <c r="AP217" i="13"/>
  <c r="BF217" i="13"/>
  <c r="BL217" i="13"/>
  <c r="AT217" i="13"/>
  <c r="BA217" i="13"/>
  <c r="AQ217" i="13"/>
  <c r="BR217" i="13"/>
  <c r="BI217" i="13"/>
  <c r="BH217" i="13"/>
  <c r="AY217" i="13"/>
  <c r="AN217" i="13"/>
  <c r="AW217" i="13"/>
  <c r="BG217" i="13"/>
  <c r="BB217" i="13"/>
  <c r="BC217" i="13"/>
  <c r="BM217" i="13"/>
  <c r="BJ217" i="13"/>
  <c r="BP217" i="13"/>
  <c r="AU217" i="13"/>
  <c r="BE217" i="13"/>
  <c r="AZ217" i="13"/>
  <c r="AO217" i="13"/>
  <c r="AS217" i="13"/>
  <c r="BS217" i="13"/>
  <c r="BK217" i="13"/>
  <c r="J7359" i="13"/>
  <c r="M1089" i="3"/>
  <c r="M1287" i="3"/>
  <c r="W118" i="13"/>
  <c r="W237" i="13"/>
  <c r="J11042" i="13"/>
  <c r="W212" i="13"/>
  <c r="M423" i="3"/>
  <c r="W136" i="13"/>
  <c r="V108" i="13"/>
  <c r="M460" i="3"/>
  <c r="M848" i="3"/>
  <c r="M204" i="3"/>
  <c r="M1049" i="3"/>
  <c r="W186" i="13"/>
  <c r="M290" i="3"/>
  <c r="M1246" i="3"/>
  <c r="M1111" i="3"/>
  <c r="W137" i="13"/>
  <c r="M1123" i="3"/>
  <c r="M33" i="3"/>
  <c r="W140" i="13"/>
  <c r="M372" i="3"/>
  <c r="W88" i="13"/>
  <c r="J12666" i="13"/>
  <c r="M1385" i="3"/>
  <c r="M786" i="3"/>
  <c r="W249" i="13"/>
  <c r="M433" i="3"/>
  <c r="BR239" i="13"/>
  <c r="BN239" i="13"/>
  <c r="BD239" i="13"/>
  <c r="BO239" i="13"/>
  <c r="AU239" i="13"/>
  <c r="AR239" i="13"/>
  <c r="BB239" i="13"/>
  <c r="BM239" i="13"/>
  <c r="AZ239" i="13"/>
  <c r="AO239" i="13"/>
  <c r="BF239" i="13"/>
  <c r="AW239" i="13"/>
  <c r="BH239" i="13"/>
  <c r="BJ239" i="13"/>
  <c r="BA239" i="13"/>
  <c r="BK239" i="13"/>
  <c r="AY239" i="13"/>
  <c r="AX239" i="13"/>
  <c r="BG239" i="13"/>
  <c r="U239" i="13"/>
  <c r="BP239" i="13"/>
  <c r="BL239" i="13"/>
  <c r="BE239" i="13"/>
  <c r="BC239" i="13"/>
  <c r="BI239" i="13"/>
  <c r="AP239" i="13"/>
  <c r="AN239" i="13"/>
  <c r="BQ239" i="13"/>
  <c r="BS239" i="13"/>
  <c r="AQ239" i="13"/>
  <c r="AS239" i="13"/>
  <c r="AV239" i="13"/>
  <c r="AT239" i="13"/>
  <c r="M675" i="3"/>
  <c r="M524" i="3"/>
  <c r="M116" i="3"/>
  <c r="V117" i="13"/>
  <c r="BC244" i="13"/>
  <c r="BB244" i="13"/>
  <c r="AP244" i="13"/>
  <c r="BJ244" i="13"/>
  <c r="BI244" i="13"/>
  <c r="BA244" i="13"/>
  <c r="AQ244" i="13"/>
  <c r="BG244" i="13"/>
  <c r="BF244" i="13"/>
  <c r="U244" i="13"/>
  <c r="BR244" i="13"/>
  <c r="BS244" i="13"/>
  <c r="AO244" i="13"/>
  <c r="AV244" i="13"/>
  <c r="AN244" i="13"/>
  <c r="BO244" i="13"/>
  <c r="BK244" i="13"/>
  <c r="BM244" i="13"/>
  <c r="AY244" i="13"/>
  <c r="AW244" i="13"/>
  <c r="AT244" i="13"/>
  <c r="BQ244" i="13"/>
  <c r="AU244" i="13"/>
  <c r="BE244" i="13"/>
  <c r="AX244" i="13"/>
  <c r="BN244" i="13"/>
  <c r="BP244" i="13"/>
  <c r="AR244" i="13"/>
  <c r="BL244" i="13"/>
  <c r="AS244" i="13"/>
  <c r="BD244" i="13"/>
  <c r="BH244" i="13"/>
  <c r="AZ244" i="13"/>
  <c r="M1124" i="3"/>
  <c r="V123" i="13"/>
  <c r="V156" i="13"/>
  <c r="V161" i="13"/>
  <c r="W242" i="13"/>
  <c r="W219" i="13"/>
  <c r="W214" i="13"/>
  <c r="AY210" i="13"/>
  <c r="AQ210" i="13"/>
  <c r="BD210" i="13"/>
  <c r="BS210" i="13"/>
  <c r="BR210" i="13"/>
  <c r="BA210" i="13"/>
  <c r="BM210" i="13"/>
  <c r="AP210" i="13"/>
  <c r="BI210" i="13"/>
  <c r="BC210" i="13"/>
  <c r="AR210" i="13"/>
  <c r="AX210" i="13"/>
  <c r="BO210" i="13"/>
  <c r="AZ210" i="13"/>
  <c r="BL210" i="13"/>
  <c r="BQ210" i="13"/>
  <c r="BH210" i="13"/>
  <c r="BP210" i="13"/>
  <c r="AV210" i="13"/>
  <c r="U210" i="13"/>
  <c r="BN210" i="13"/>
  <c r="AT210" i="13"/>
  <c r="AN210" i="13"/>
  <c r="AS210" i="13"/>
  <c r="BK210" i="13"/>
  <c r="AU210" i="13"/>
  <c r="BF210" i="13"/>
  <c r="BE210" i="13"/>
  <c r="AW210" i="13"/>
  <c r="BJ210" i="13"/>
  <c r="BB210" i="13"/>
  <c r="BG210" i="13"/>
  <c r="AO210" i="13"/>
  <c r="M735" i="3"/>
  <c r="AO241" i="13"/>
  <c r="BH241" i="13"/>
  <c r="BF241" i="13"/>
  <c r="AR241" i="13"/>
  <c r="BP241" i="13"/>
  <c r="BD241" i="13"/>
  <c r="AT241" i="13"/>
  <c r="BN241" i="13"/>
  <c r="BB241" i="13"/>
  <c r="BO241" i="13"/>
  <c r="BG241" i="13"/>
  <c r="BR241" i="13"/>
  <c r="BC241" i="13"/>
  <c r="BI241" i="13"/>
  <c r="AP241" i="13"/>
  <c r="BK241" i="13"/>
  <c r="BJ241" i="13"/>
  <c r="AX241" i="13"/>
  <c r="BA241" i="13"/>
  <c r="U241" i="13"/>
  <c r="AQ241" i="13"/>
  <c r="BS241" i="13"/>
  <c r="AN241" i="13"/>
  <c r="AY241" i="13"/>
  <c r="BQ241" i="13"/>
  <c r="AZ241" i="13"/>
  <c r="AV241" i="13"/>
  <c r="BL241" i="13"/>
  <c r="BM241" i="13"/>
  <c r="BE241" i="13"/>
  <c r="AW241" i="13"/>
  <c r="AU241" i="13"/>
  <c r="AS241" i="13"/>
  <c r="M344" i="3"/>
  <c r="BE228" i="13"/>
  <c r="BB228" i="13"/>
  <c r="AP228" i="13"/>
  <c r="BI228" i="13"/>
  <c r="BO228" i="13"/>
  <c r="BN228" i="13"/>
  <c r="BP228" i="13"/>
  <c r="BK228" i="13"/>
  <c r="BM228" i="13"/>
  <c r="BA228" i="13"/>
  <c r="AT228" i="13"/>
  <c r="BG228" i="13"/>
  <c r="AS228" i="13"/>
  <c r="AY228" i="13"/>
  <c r="BL228" i="13"/>
  <c r="BD228" i="13"/>
  <c r="BJ228" i="13"/>
  <c r="BQ228" i="13"/>
  <c r="BF228" i="13"/>
  <c r="BS228" i="13"/>
  <c r="AO228" i="13"/>
  <c r="AX228" i="13"/>
  <c r="AZ228" i="13"/>
  <c r="BR228" i="13"/>
  <c r="AV228" i="13"/>
  <c r="BC228" i="13"/>
  <c r="AN228" i="13"/>
  <c r="BH228" i="13"/>
  <c r="AQ228" i="13"/>
  <c r="AR228" i="13"/>
  <c r="AU228" i="13"/>
  <c r="AW228" i="13"/>
  <c r="U228" i="13"/>
  <c r="V222" i="13"/>
  <c r="M1118" i="3"/>
  <c r="M477" i="3"/>
  <c r="W243" i="13"/>
  <c r="M388" i="3"/>
  <c r="V137" i="13"/>
  <c r="M298" i="3"/>
  <c r="M1121" i="3"/>
  <c r="M146" i="3"/>
  <c r="W257" i="13"/>
  <c r="V163" i="13"/>
  <c r="M346" i="3"/>
  <c r="AV158" i="13"/>
  <c r="BC158" i="13"/>
  <c r="BO158" i="13"/>
  <c r="AR158" i="13"/>
  <c r="BH158" i="13"/>
  <c r="AZ158" i="13"/>
  <c r="BJ158" i="13"/>
  <c r="U158" i="13"/>
  <c r="AU158" i="13"/>
  <c r="BA158" i="13"/>
  <c r="BR158" i="13"/>
  <c r="BM158" i="13"/>
  <c r="BQ158" i="13"/>
  <c r="AP158" i="13"/>
  <c r="AQ158" i="13"/>
  <c r="BB158" i="13"/>
  <c r="BS158" i="13"/>
  <c r="BP158" i="13"/>
  <c r="BF158" i="13"/>
  <c r="AO158" i="13"/>
  <c r="BG158" i="13"/>
  <c r="BE158" i="13"/>
  <c r="AY158" i="13"/>
  <c r="BL158" i="13"/>
  <c r="AS158" i="13"/>
  <c r="BI158" i="13"/>
  <c r="AT158" i="13"/>
  <c r="AW158" i="13"/>
  <c r="BN158" i="13"/>
  <c r="AX158" i="13"/>
  <c r="AN158" i="13"/>
  <c r="BD158" i="13"/>
  <c r="BK158" i="13"/>
  <c r="V241" i="13"/>
  <c r="J5113" i="13"/>
  <c r="M492" i="3"/>
  <c r="W103" i="13"/>
  <c r="V245" i="13"/>
  <c r="V158" i="13"/>
  <c r="M1020" i="3"/>
  <c r="M123" i="3"/>
  <c r="BS143" i="13"/>
  <c r="AQ143" i="13"/>
  <c r="AO143" i="13"/>
  <c r="AY143" i="13"/>
  <c r="BR143" i="13"/>
  <c r="AV143" i="13"/>
  <c r="AT143" i="13"/>
  <c r="BP143" i="13"/>
  <c r="BQ143" i="13"/>
  <c r="AP143" i="13"/>
  <c r="BL143" i="13"/>
  <c r="AX143" i="13"/>
  <c r="BH143" i="13"/>
  <c r="BO143" i="13"/>
  <c r="BJ143" i="13"/>
  <c r="BI143" i="13"/>
  <c r="U143" i="13"/>
  <c r="BB143" i="13"/>
  <c r="AU143" i="13"/>
  <c r="BD143" i="13"/>
  <c r="AW143" i="13"/>
  <c r="BK143" i="13"/>
  <c r="AZ143" i="13"/>
  <c r="AR143" i="13"/>
  <c r="BC143" i="13"/>
  <c r="BM143" i="13"/>
  <c r="AS143" i="13"/>
  <c r="BN143" i="13"/>
  <c r="BF143" i="13"/>
  <c r="BE143" i="13"/>
  <c r="BG143" i="13"/>
  <c r="BA143" i="13"/>
  <c r="AN143" i="13"/>
  <c r="M131" i="3"/>
  <c r="M274" i="3"/>
  <c r="M1173" i="3"/>
  <c r="M92" i="3"/>
  <c r="M47" i="3"/>
  <c r="M703" i="3"/>
  <c r="W122" i="13"/>
  <c r="M318" i="3"/>
  <c r="V217" i="13"/>
  <c r="V186" i="13"/>
  <c r="W109" i="13"/>
  <c r="H4101" i="13"/>
  <c r="H1881" i="13"/>
  <c r="H1871" i="13"/>
  <c r="H1887" i="13"/>
  <c r="H1844" i="13"/>
  <c r="H2106" i="13"/>
  <c r="H229" i="13"/>
  <c r="H2313" i="13"/>
  <c r="H534" i="13"/>
  <c r="J28" i="11"/>
  <c r="J1207" i="11"/>
  <c r="H9259" i="13"/>
  <c r="H9284" i="13"/>
  <c r="H9276" i="13"/>
  <c r="H9289" i="13"/>
  <c r="U11" i="13"/>
  <c r="H110" i="13" s="1"/>
  <c r="BQ11" i="13"/>
  <c r="H158" i="13" s="1"/>
  <c r="BE11" i="13"/>
  <c r="H146" i="13" s="1"/>
  <c r="BF11" i="13"/>
  <c r="H147" i="13" s="1"/>
  <c r="AT11" i="13"/>
  <c r="H135" i="13" s="1"/>
  <c r="H6282" i="13"/>
  <c r="H2101" i="13"/>
  <c r="H4532" i="13"/>
  <c r="H4519" i="13"/>
  <c r="H4538" i="13"/>
  <c r="H4544" i="13"/>
  <c r="H4535" i="13"/>
  <c r="BP32" i="13"/>
  <c r="AQ32" i="13"/>
  <c r="AS32" i="13"/>
  <c r="BN32" i="13"/>
  <c r="H9866" i="13"/>
  <c r="H10194" i="13"/>
  <c r="H10181" i="13"/>
  <c r="H10207" i="13"/>
  <c r="H10201" i="13"/>
  <c r="AN31" i="13"/>
  <c r="BJ31" i="13"/>
  <c r="BD31" i="13"/>
  <c r="BR31" i="13"/>
  <c r="AN159" i="13"/>
  <c r="AY159" i="13"/>
  <c r="AW159" i="13"/>
  <c r="BO159" i="13"/>
  <c r="H7130" i="13"/>
  <c r="H7125" i="13"/>
  <c r="H7122" i="13"/>
  <c r="H7132" i="13"/>
  <c r="H7097" i="13"/>
  <c r="H362" i="13"/>
  <c r="H348" i="13"/>
  <c r="H337" i="13"/>
  <c r="H351" i="13"/>
  <c r="H1358" i="13"/>
  <c r="H1369" i="13"/>
  <c r="H1355" i="13"/>
  <c r="H1365" i="13"/>
  <c r="H5975" i="13"/>
  <c r="H6023" i="13"/>
  <c r="H6007" i="13"/>
  <c r="H6025" i="13"/>
  <c r="H2763" i="13"/>
  <c r="H4480" i="13"/>
  <c r="H4488" i="13"/>
  <c r="H4471" i="13"/>
  <c r="H4485" i="13"/>
  <c r="H4486" i="13"/>
  <c r="H168" i="13"/>
  <c r="AN49" i="13"/>
  <c r="H2067" i="13" s="1"/>
  <c r="AP49" i="13"/>
  <c r="H2069" i="13" s="1"/>
  <c r="AR49" i="13"/>
  <c r="H2071" i="13" s="1"/>
  <c r="BN49" i="13"/>
  <c r="H2093" i="13" s="1"/>
  <c r="BA49" i="13"/>
  <c r="H2080" i="13" s="1"/>
  <c r="H1975" i="13"/>
  <c r="H1985" i="13"/>
  <c r="H1965" i="13"/>
  <c r="H1971" i="13"/>
  <c r="H6403" i="13"/>
  <c r="H6432" i="13"/>
  <c r="H6418" i="13"/>
  <c r="H6410" i="13"/>
  <c r="H1520" i="13"/>
  <c r="H1518" i="13"/>
  <c r="H1514" i="13"/>
  <c r="H1508" i="13"/>
  <c r="AN69" i="13"/>
  <c r="AU69" i="13"/>
  <c r="BH69" i="13"/>
  <c r="BG69" i="13"/>
  <c r="H12005" i="13"/>
  <c r="H10770" i="13"/>
  <c r="H1300" i="13"/>
  <c r="H392" i="13"/>
  <c r="H402" i="13"/>
  <c r="H407" i="13"/>
  <c r="H408" i="13"/>
  <c r="H3081" i="13"/>
  <c r="H851" i="13"/>
  <c r="H845" i="13"/>
  <c r="H868" i="13"/>
  <c r="H861" i="13"/>
  <c r="H8140" i="13"/>
  <c r="H8154" i="13"/>
  <c r="H8117" i="13"/>
  <c r="H8150" i="13"/>
  <c r="J1644" i="11"/>
  <c r="J476" i="11"/>
  <c r="H8578" i="13"/>
  <c r="H2335" i="13"/>
  <c r="H2347" i="13"/>
  <c r="H2342" i="13"/>
  <c r="H2326" i="13"/>
  <c r="AU20" i="13"/>
  <c r="BA20" i="13"/>
  <c r="BH20" i="13"/>
  <c r="AS20" i="13"/>
  <c r="H9802" i="13"/>
  <c r="H6951" i="13"/>
  <c r="H3742" i="13"/>
  <c r="H1016" i="13"/>
  <c r="H996" i="13"/>
  <c r="H1000" i="13"/>
  <c r="H1006" i="13"/>
  <c r="H9158" i="13"/>
  <c r="H9165" i="13"/>
  <c r="H9181" i="13"/>
  <c r="H9175" i="13"/>
  <c r="H2398" i="13"/>
  <c r="H2396" i="13"/>
  <c r="H2392" i="13"/>
  <c r="H2379" i="13"/>
  <c r="H5097" i="13"/>
  <c r="H5100" i="13"/>
  <c r="H5091" i="13"/>
  <c r="H5101" i="13"/>
  <c r="H2615" i="13"/>
  <c r="H10392" i="13"/>
  <c r="H10389" i="13"/>
  <c r="H10408" i="13"/>
  <c r="H10394" i="13"/>
  <c r="H3865" i="13"/>
  <c r="H3854" i="13"/>
  <c r="H3855" i="13"/>
  <c r="H3882" i="13"/>
  <c r="AO81" i="13"/>
  <c r="BQ81" i="13"/>
  <c r="BH81" i="13"/>
  <c r="AU81" i="13"/>
  <c r="J562" i="11"/>
  <c r="H2866" i="13"/>
  <c r="H373" i="13"/>
  <c r="H2368" i="13"/>
  <c r="H6477" i="13"/>
  <c r="H6468" i="13"/>
  <c r="H6466" i="13"/>
  <c r="H6434" i="13"/>
  <c r="H8965" i="13"/>
  <c r="H8966" i="13"/>
  <c r="H8953" i="13"/>
  <c r="H8962" i="13"/>
  <c r="H8975" i="13"/>
  <c r="H162" i="13"/>
  <c r="BS71" i="13"/>
  <c r="BJ71" i="13"/>
  <c r="AZ71" i="13"/>
  <c r="BP71" i="13"/>
  <c r="H6115" i="13"/>
  <c r="H6127" i="13"/>
  <c r="H6105" i="13"/>
  <c r="H6124" i="13"/>
  <c r="H6113" i="13"/>
  <c r="H951" i="13"/>
  <c r="H961" i="13"/>
  <c r="H956" i="13"/>
  <c r="H949" i="13"/>
  <c r="H755" i="13"/>
  <c r="H768" i="13"/>
  <c r="H769" i="13"/>
  <c r="H751" i="13"/>
  <c r="H760" i="13"/>
  <c r="H12445" i="13"/>
  <c r="H12444" i="13"/>
  <c r="H12438" i="13"/>
  <c r="H12450" i="13"/>
  <c r="J810" i="11"/>
  <c r="BO9" i="13"/>
  <c r="H54" i="13" s="1"/>
  <c r="BC9" i="13"/>
  <c r="H42" i="13" s="1"/>
  <c r="AT9" i="13"/>
  <c r="H33" i="13" s="1"/>
  <c r="BL9" i="13"/>
  <c r="H51" i="13" s="1"/>
  <c r="H4049" i="13"/>
  <c r="H12683" i="13"/>
  <c r="H12678" i="13"/>
  <c r="H12676" i="13"/>
  <c r="H12692" i="13"/>
  <c r="J622" i="11"/>
  <c r="H305" i="13"/>
  <c r="H285" i="13"/>
  <c r="H292" i="13"/>
  <c r="H291" i="13"/>
  <c r="H1336" i="13"/>
  <c r="V89" i="13"/>
  <c r="H5292" i="13"/>
  <c r="H5296" i="13"/>
  <c r="H5302" i="13"/>
  <c r="H5294" i="13"/>
  <c r="H7282" i="13"/>
  <c r="H7275" i="13"/>
  <c r="H7287" i="13"/>
  <c r="H7297" i="13"/>
  <c r="AZ53" i="13"/>
  <c r="AP53" i="13"/>
  <c r="BI53" i="13"/>
  <c r="BN53" i="13"/>
  <c r="H2057" i="13"/>
  <c r="H2792" i="13"/>
  <c r="H2798" i="13"/>
  <c r="H2790" i="13"/>
  <c r="H2794" i="13"/>
  <c r="H11633" i="13"/>
  <c r="H11608" i="13"/>
  <c r="H11629" i="13"/>
  <c r="H11614" i="13"/>
  <c r="H9445" i="13"/>
  <c r="H1944" i="13"/>
  <c r="H1930" i="13"/>
  <c r="H1928" i="13"/>
  <c r="H1929" i="13"/>
  <c r="J1504" i="11"/>
  <c r="H11068" i="13"/>
  <c r="H11048" i="13"/>
  <c r="H11071" i="13"/>
  <c r="H11053" i="13"/>
  <c r="H653" i="13"/>
  <c r="H656" i="13"/>
  <c r="H649" i="13"/>
  <c r="H620" i="13"/>
  <c r="H3048" i="13"/>
  <c r="H3040" i="13"/>
  <c r="H3055" i="13"/>
  <c r="H3036" i="13"/>
  <c r="H6026" i="13"/>
  <c r="H6076" i="13"/>
  <c r="H6053" i="13"/>
  <c r="H6075" i="13"/>
  <c r="H11383" i="13"/>
  <c r="H9032" i="13"/>
  <c r="H9014" i="13"/>
  <c r="H9022" i="13"/>
  <c r="H9028" i="13"/>
  <c r="H12242" i="13"/>
  <c r="H12236" i="13"/>
  <c r="H12228" i="13"/>
  <c r="H12219" i="13"/>
  <c r="AO33" i="13"/>
  <c r="BL33" i="13"/>
  <c r="BI33" i="13"/>
  <c r="AN33" i="13"/>
  <c r="BL72" i="13"/>
  <c r="BM72" i="13"/>
  <c r="BN72" i="13"/>
  <c r="AO72" i="13"/>
  <c r="H4362" i="13"/>
  <c r="H4377" i="13"/>
  <c r="H4368" i="13"/>
  <c r="H4388" i="13"/>
  <c r="BG19" i="13"/>
  <c r="AX19" i="13"/>
  <c r="BP19" i="13"/>
  <c r="BN19" i="13"/>
  <c r="H1815" i="13"/>
  <c r="H1825" i="13"/>
  <c r="H1823" i="13"/>
  <c r="H1840" i="13"/>
  <c r="J2359" i="11"/>
  <c r="H2857" i="13"/>
  <c r="H2861" i="13"/>
  <c r="H2833" i="13"/>
  <c r="H2838" i="13"/>
  <c r="H16" i="13"/>
  <c r="AC25" i="13"/>
  <c r="AR51" i="13"/>
  <c r="H2173" i="13" s="1"/>
  <c r="BB51" i="13"/>
  <c r="H2183" i="13" s="1"/>
  <c r="AU51" i="13"/>
  <c r="H2176" i="13" s="1"/>
  <c r="AP51" i="13"/>
  <c r="H2171" i="13" s="1"/>
  <c r="AS51" i="13"/>
  <c r="H2174" i="13" s="1"/>
  <c r="J1513" i="11"/>
  <c r="H6319" i="13"/>
  <c r="H6314" i="13"/>
  <c r="H6313" i="13"/>
  <c r="H6330" i="13"/>
  <c r="H934" i="13"/>
  <c r="BB90" i="13"/>
  <c r="AO90" i="13"/>
  <c r="BE90" i="13"/>
  <c r="BS90" i="13"/>
  <c r="AW90" i="13"/>
  <c r="J1447" i="11"/>
  <c r="H11981" i="13"/>
  <c r="H11978" i="13"/>
  <c r="H11983" i="13"/>
  <c r="H11989" i="13"/>
  <c r="J1291" i="11"/>
  <c r="H4417" i="13"/>
  <c r="H4440" i="13"/>
  <c r="H4415" i="13"/>
  <c r="H4442" i="13"/>
  <c r="H4511" i="13"/>
  <c r="H10941" i="13"/>
  <c r="H10965" i="13"/>
  <c r="H10949" i="13"/>
  <c r="H10971" i="13"/>
  <c r="H12503" i="13"/>
  <c r="H12539" i="13"/>
  <c r="H12535" i="13"/>
  <c r="H12549" i="13"/>
  <c r="H5540" i="13"/>
  <c r="H5551" i="13"/>
  <c r="H5550" i="13"/>
  <c r="H5559" i="13"/>
  <c r="H4574" i="13"/>
  <c r="H4593" i="13"/>
  <c r="H4571" i="13"/>
  <c r="H4568" i="13"/>
  <c r="BF100" i="13"/>
  <c r="AR100" i="13"/>
  <c r="BN100" i="13"/>
  <c r="BP100" i="13"/>
  <c r="J1337" i="11"/>
  <c r="H11168" i="13"/>
  <c r="H11148" i="13"/>
  <c r="H11174" i="13"/>
  <c r="H11155" i="13"/>
  <c r="H11165" i="13"/>
  <c r="H462" i="13"/>
  <c r="H451" i="13"/>
  <c r="H460" i="13"/>
  <c r="H449" i="13"/>
  <c r="AV40" i="13"/>
  <c r="BD40" i="13"/>
  <c r="BR40" i="13"/>
  <c r="AU40" i="13"/>
  <c r="BH50" i="13"/>
  <c r="AP50" i="13"/>
  <c r="AU50" i="13"/>
  <c r="BK50" i="13"/>
  <c r="H11586" i="13"/>
  <c r="J821" i="11"/>
  <c r="H8252" i="13"/>
  <c r="H8243" i="13"/>
  <c r="H8269" i="13"/>
  <c r="H8250" i="13"/>
  <c r="BM29" i="13"/>
  <c r="U29" i="13"/>
  <c r="BN29" i="13"/>
  <c r="AR29" i="13"/>
  <c r="H12332" i="13"/>
  <c r="H12334" i="13"/>
  <c r="H12319" i="13"/>
  <c r="H12349" i="13"/>
  <c r="BN109" i="13"/>
  <c r="AN109" i="13"/>
  <c r="AR109" i="13"/>
  <c r="BR109" i="13"/>
  <c r="AY89" i="13"/>
  <c r="AT89" i="13"/>
  <c r="AS89" i="13"/>
  <c r="AQ89" i="13"/>
  <c r="BG73" i="13"/>
  <c r="AS73" i="13"/>
  <c r="BD73" i="13"/>
  <c r="AT73" i="13"/>
  <c r="H5953" i="13"/>
  <c r="H5973" i="13"/>
  <c r="H5968" i="13"/>
  <c r="H5950" i="13"/>
  <c r="BA41" i="13"/>
  <c r="BL41" i="13"/>
  <c r="AR41" i="13"/>
  <c r="BN41" i="13"/>
  <c r="H9394" i="13"/>
  <c r="J290" i="11"/>
  <c r="H3596" i="13"/>
  <c r="AP121" i="13"/>
  <c r="BP121" i="13"/>
  <c r="BB121" i="13"/>
  <c r="BJ121" i="13"/>
  <c r="H5437" i="13"/>
  <c r="H5463" i="13"/>
  <c r="H5459" i="13"/>
  <c r="H5451" i="13"/>
  <c r="H1302" i="13"/>
  <c r="H1312" i="13"/>
  <c r="H1332" i="13"/>
  <c r="H1331" i="13"/>
  <c r="H2316" i="13"/>
  <c r="J2377" i="11"/>
  <c r="H9391" i="13"/>
  <c r="H9386" i="13"/>
  <c r="H9378" i="13"/>
  <c r="H9361" i="13"/>
  <c r="H11422" i="13"/>
  <c r="H11381" i="13"/>
  <c r="H11431" i="13"/>
  <c r="H11405" i="13"/>
  <c r="H11409" i="13"/>
  <c r="H9988" i="13"/>
  <c r="H9990" i="13"/>
  <c r="H9974" i="13"/>
  <c r="H9953" i="13"/>
  <c r="H6735" i="13"/>
  <c r="H6711" i="13"/>
  <c r="H6731" i="13"/>
  <c r="H6739" i="13"/>
  <c r="H707" i="13"/>
  <c r="H708" i="13"/>
  <c r="H703" i="13"/>
  <c r="H690" i="13"/>
  <c r="H717" i="13"/>
  <c r="H2911" i="13"/>
  <c r="H2902" i="13"/>
  <c r="H2884" i="13"/>
  <c r="H2888" i="13"/>
  <c r="H5059" i="13"/>
  <c r="H7071" i="13"/>
  <c r="H7093" i="13"/>
  <c r="H7080" i="13"/>
  <c r="H7077" i="13"/>
  <c r="H1767" i="13"/>
  <c r="H1786" i="13"/>
  <c r="H1765" i="13"/>
  <c r="H1774" i="13"/>
  <c r="J987" i="11"/>
  <c r="H9467" i="13"/>
  <c r="H9472" i="13"/>
  <c r="H9464" i="13"/>
  <c r="H9488" i="13"/>
  <c r="H7491" i="13"/>
  <c r="H7473" i="13"/>
  <c r="H7479" i="13"/>
  <c r="H7487" i="13"/>
  <c r="H8552" i="13"/>
  <c r="H8555" i="13"/>
  <c r="H8572" i="13"/>
  <c r="H8551" i="13"/>
  <c r="H8569" i="13"/>
  <c r="BS110" i="13"/>
  <c r="AN110" i="13"/>
  <c r="AU110" i="13"/>
  <c r="AQ110" i="13"/>
  <c r="H6213" i="13"/>
  <c r="H6199" i="13"/>
  <c r="H6225" i="13"/>
  <c r="H6202" i="13"/>
  <c r="H11791" i="13"/>
  <c r="H9955" i="13"/>
  <c r="H7535" i="13"/>
  <c r="H7528" i="13"/>
  <c r="H7534" i="13"/>
  <c r="H7553" i="13"/>
  <c r="H7989" i="13"/>
  <c r="H8009" i="13"/>
  <c r="H8000" i="13"/>
  <c r="H7999" i="13"/>
  <c r="AV111" i="13"/>
  <c r="AX111" i="13"/>
  <c r="AT111" i="13"/>
  <c r="AQ111" i="13"/>
  <c r="J294" i="11"/>
  <c r="H5863" i="13"/>
  <c r="H5846" i="13"/>
  <c r="H5856" i="13"/>
  <c r="H5862" i="13"/>
  <c r="H907" i="13"/>
  <c r="H912" i="13"/>
  <c r="H896" i="13"/>
  <c r="H922" i="13"/>
  <c r="H2426" i="13"/>
  <c r="H2440" i="13"/>
  <c r="H2452" i="13"/>
  <c r="H2445" i="13"/>
  <c r="H7150" i="13"/>
  <c r="H9427" i="13"/>
  <c r="H9429" i="13"/>
  <c r="H9441" i="13"/>
  <c r="H9439" i="13"/>
  <c r="H491" i="13"/>
  <c r="H486" i="13"/>
  <c r="H503" i="13"/>
  <c r="H487" i="13"/>
  <c r="H10869" i="13"/>
  <c r="H10848" i="13"/>
  <c r="H10851" i="13"/>
  <c r="H10845" i="13"/>
  <c r="H7437" i="13"/>
  <c r="H7445" i="13"/>
  <c r="H7431" i="13"/>
  <c r="H7429" i="13"/>
  <c r="H4722" i="13"/>
  <c r="H4738" i="13"/>
  <c r="H4729" i="13"/>
  <c r="H4730" i="13"/>
  <c r="H4835" i="13"/>
  <c r="H4839" i="13"/>
  <c r="H4822" i="13"/>
  <c r="H4821" i="13"/>
  <c r="H4321" i="13"/>
  <c r="H4325" i="13"/>
  <c r="H4322" i="13"/>
  <c r="H4292" i="13"/>
  <c r="H7098" i="13"/>
  <c r="H9311" i="13"/>
  <c r="H9333" i="13"/>
  <c r="H9318" i="13"/>
  <c r="H9330" i="13"/>
  <c r="AZ52" i="13"/>
  <c r="BE52" i="13"/>
  <c r="BL52" i="13"/>
  <c r="BC52" i="13"/>
  <c r="H5791" i="13"/>
  <c r="H5819" i="13"/>
  <c r="H5817" i="13"/>
  <c r="H5816" i="13"/>
  <c r="H3828" i="13"/>
  <c r="H3814" i="13"/>
  <c r="H3807" i="13"/>
  <c r="H3827" i="13"/>
  <c r="V32" i="13"/>
  <c r="H10358" i="13"/>
  <c r="H10335" i="13"/>
  <c r="H10343" i="13"/>
  <c r="H10347" i="13"/>
  <c r="BR129" i="13"/>
  <c r="BM129" i="13"/>
  <c r="AW129" i="13"/>
  <c r="AQ129" i="13"/>
  <c r="AU30" i="13"/>
  <c r="BB30" i="13"/>
  <c r="AR30" i="13"/>
  <c r="BP30" i="13"/>
  <c r="H1436" i="13"/>
  <c r="H1477" i="13"/>
  <c r="H1476" i="13"/>
  <c r="H1470" i="13"/>
  <c r="H7760" i="13"/>
  <c r="H7790" i="13"/>
  <c r="H7804" i="13"/>
  <c r="H7779" i="13"/>
  <c r="H5873" i="13"/>
  <c r="H5906" i="13"/>
  <c r="H5895" i="13"/>
  <c r="H5894" i="13"/>
  <c r="H7328" i="13"/>
  <c r="H7301" i="13"/>
  <c r="H7326" i="13"/>
  <c r="H7322" i="13"/>
  <c r="H7338" i="13"/>
  <c r="H11681" i="13"/>
  <c r="H11662" i="13"/>
  <c r="H11674" i="13"/>
  <c r="H11671" i="13"/>
  <c r="H11670" i="13"/>
  <c r="H12199" i="13"/>
  <c r="H3987" i="13"/>
  <c r="H8169" i="13"/>
  <c r="BS10" i="13"/>
  <c r="BM10" i="13"/>
  <c r="BN10" i="13"/>
  <c r="BE10" i="13"/>
  <c r="AU79" i="13"/>
  <c r="BS79" i="13"/>
  <c r="AN79" i="13"/>
  <c r="BG79" i="13"/>
  <c r="H8399" i="13"/>
  <c r="H8417" i="13"/>
  <c r="H8415" i="13"/>
  <c r="H8394" i="13"/>
  <c r="H9669" i="13"/>
  <c r="H9684" i="13"/>
  <c r="H9671" i="13"/>
  <c r="H9686" i="13"/>
  <c r="H4017" i="13"/>
  <c r="H4028" i="13"/>
  <c r="H4031" i="13"/>
  <c r="H4012" i="13"/>
  <c r="H2539" i="13"/>
  <c r="H2552" i="13"/>
  <c r="H2537" i="13"/>
  <c r="H2556" i="13"/>
  <c r="H6983" i="13"/>
  <c r="H6972" i="13"/>
  <c r="H6975" i="13"/>
  <c r="H6991" i="13"/>
  <c r="H12380" i="13"/>
  <c r="H12373" i="13"/>
  <c r="H12390" i="13"/>
  <c r="H12379" i="13"/>
  <c r="H7907" i="13"/>
  <c r="H7888" i="13"/>
  <c r="H7882" i="13"/>
  <c r="H7886" i="13"/>
  <c r="H6503" i="13"/>
  <c r="H11572" i="13"/>
  <c r="H11561" i="13"/>
  <c r="H11584" i="13"/>
  <c r="H11555" i="13"/>
  <c r="H3934" i="13"/>
  <c r="H3925" i="13"/>
  <c r="H3913" i="13"/>
  <c r="H3917" i="13"/>
  <c r="H3911" i="13"/>
  <c r="H1743" i="13"/>
  <c r="H3121" i="13"/>
  <c r="H6130" i="13"/>
  <c r="AO59" i="13"/>
  <c r="BH59" i="13"/>
  <c r="BO59" i="13"/>
  <c r="AX59" i="13"/>
  <c r="H6763" i="13"/>
  <c r="H6765" i="13"/>
  <c r="H6780" i="13"/>
  <c r="H6778" i="13"/>
  <c r="H5831" i="13"/>
  <c r="H252" i="13"/>
  <c r="H262" i="13"/>
  <c r="H236" i="13"/>
  <c r="H238" i="13"/>
  <c r="H6816" i="13"/>
  <c r="H6840" i="13"/>
  <c r="H6828" i="13"/>
  <c r="H6825" i="13"/>
  <c r="H5416" i="13"/>
  <c r="H6277" i="13"/>
  <c r="H6250" i="13"/>
  <c r="H6263" i="13"/>
  <c r="H6280" i="13"/>
  <c r="H5400" i="13"/>
  <c r="H5393" i="13"/>
  <c r="H5409" i="13"/>
  <c r="H5401" i="13"/>
  <c r="H4893" i="13"/>
  <c r="H4877" i="13"/>
  <c r="H4888" i="13"/>
  <c r="H4880" i="13"/>
  <c r="H4901" i="13"/>
  <c r="H2960" i="13"/>
  <c r="H2954" i="13"/>
  <c r="H2955" i="13"/>
  <c r="H2937" i="13"/>
  <c r="BN149" i="13"/>
  <c r="AO149" i="13"/>
  <c r="AT149" i="13"/>
  <c r="AQ149" i="13"/>
  <c r="H6522" i="13"/>
  <c r="H6519" i="13"/>
  <c r="H6520" i="13"/>
  <c r="H6528" i="13"/>
  <c r="H826" i="13"/>
  <c r="H10557" i="13"/>
  <c r="H10553" i="13"/>
  <c r="H10542" i="13"/>
  <c r="H10543" i="13"/>
  <c r="H2490" i="13"/>
  <c r="H2478" i="13"/>
  <c r="H2495" i="13"/>
  <c r="H2484" i="13"/>
  <c r="H10454" i="13"/>
  <c r="H10457" i="13"/>
  <c r="H10439" i="13"/>
  <c r="H10462" i="13"/>
  <c r="H8730" i="13"/>
  <c r="H5342" i="13"/>
  <c r="H5357" i="13"/>
  <c r="H5362" i="13"/>
  <c r="H5354" i="13"/>
  <c r="H3172" i="13"/>
  <c r="H7230" i="13"/>
  <c r="H7224" i="13"/>
  <c r="H7234" i="13"/>
  <c r="H7229" i="13"/>
  <c r="H9109" i="13"/>
  <c r="H9115" i="13"/>
  <c r="H9107" i="13"/>
  <c r="H9133" i="13"/>
  <c r="H3552" i="13"/>
  <c r="H3575" i="13"/>
  <c r="H3566" i="13"/>
  <c r="H3546" i="13"/>
  <c r="H3561" i="13"/>
  <c r="H2995" i="13"/>
  <c r="H3007" i="13"/>
  <c r="H2988" i="13"/>
  <c r="H2997" i="13"/>
  <c r="H12288" i="13"/>
  <c r="H12282" i="13"/>
  <c r="H12295" i="13"/>
  <c r="H12289" i="13"/>
  <c r="H11835" i="13"/>
  <c r="H11833" i="13"/>
  <c r="H11829" i="13"/>
  <c r="H11826" i="13"/>
  <c r="H11315" i="13"/>
  <c r="H11321" i="13"/>
  <c r="H11299" i="13"/>
  <c r="H11311" i="13"/>
  <c r="H10587" i="13"/>
  <c r="H10591" i="13"/>
  <c r="H10589" i="13"/>
  <c r="H10594" i="13"/>
  <c r="H8833" i="13"/>
  <c r="H9921" i="13"/>
  <c r="H9925" i="13"/>
  <c r="H9940" i="13"/>
  <c r="H9938" i="13"/>
  <c r="H9573" i="13"/>
  <c r="H9592" i="13"/>
  <c r="H9567" i="13"/>
  <c r="H9591" i="13"/>
  <c r="H10029" i="13"/>
  <c r="H10048" i="13"/>
  <c r="H10034" i="13"/>
  <c r="H10025" i="13"/>
  <c r="H10086" i="13"/>
  <c r="H10103" i="13"/>
  <c r="H10100" i="13"/>
  <c r="H10082" i="13"/>
  <c r="H8906" i="13"/>
  <c r="H8907" i="13"/>
  <c r="H8928" i="13"/>
  <c r="H8925" i="13"/>
  <c r="H2745" i="13"/>
  <c r="H2711" i="13"/>
  <c r="H2760" i="13"/>
  <c r="H2753" i="13"/>
  <c r="H8509" i="13"/>
  <c r="H8521" i="13"/>
  <c r="H8503" i="13"/>
  <c r="H8474" i="13"/>
  <c r="H9057" i="13"/>
  <c r="H9085" i="13"/>
  <c r="H9073" i="13"/>
  <c r="H9072" i="13"/>
  <c r="H9824" i="13"/>
  <c r="H9844" i="13"/>
  <c r="H9837" i="13"/>
  <c r="H9826" i="13"/>
  <c r="H12074" i="13"/>
  <c r="H12075" i="13"/>
  <c r="H12079" i="13"/>
  <c r="H12082" i="13"/>
  <c r="H8671" i="13"/>
  <c r="H8646" i="13"/>
  <c r="H8675" i="13"/>
  <c r="H8655" i="13"/>
  <c r="BP120" i="13"/>
  <c r="BB120" i="13"/>
  <c r="BF120" i="13"/>
  <c r="BM120" i="13"/>
  <c r="H9515" i="13"/>
  <c r="H9531" i="13"/>
  <c r="H9543" i="13"/>
  <c r="H9523" i="13"/>
  <c r="H8050" i="13"/>
  <c r="H8038" i="13"/>
  <c r="H8061" i="13"/>
  <c r="H8015" i="13"/>
  <c r="H11259" i="13"/>
  <c r="H11250" i="13"/>
  <c r="H11248" i="13"/>
  <c r="H11262" i="13"/>
  <c r="BJ70" i="13"/>
  <c r="AZ70" i="13"/>
  <c r="BF70" i="13"/>
  <c r="BN70" i="13"/>
  <c r="BP70" i="13"/>
  <c r="H8613" i="13"/>
  <c r="H8602" i="13"/>
  <c r="H8621" i="13"/>
  <c r="H8600" i="13"/>
  <c r="H7743" i="13"/>
  <c r="H7756" i="13"/>
  <c r="H7734" i="13"/>
  <c r="H7739" i="13"/>
  <c r="H4263" i="13"/>
  <c r="H4282" i="13"/>
  <c r="H4264" i="13"/>
  <c r="H4261" i="13"/>
  <c r="J1674" i="11"/>
  <c r="H8310" i="13"/>
  <c r="H8270" i="13"/>
  <c r="H8308" i="13"/>
  <c r="H8318" i="13"/>
  <c r="H6943" i="13"/>
  <c r="H6940" i="13"/>
  <c r="H6915" i="13"/>
  <c r="H6931" i="13"/>
  <c r="H10515" i="13"/>
  <c r="AS119" i="13"/>
  <c r="BI119" i="13"/>
  <c r="AY119" i="13"/>
  <c r="U119" i="13"/>
  <c r="BG119" i="13"/>
  <c r="H7836" i="13"/>
  <c r="H7811" i="13"/>
  <c r="H7847" i="13"/>
  <c r="H7850" i="13"/>
  <c r="H4232" i="13"/>
  <c r="H4222" i="13"/>
  <c r="H4231" i="13"/>
  <c r="H4233" i="13"/>
  <c r="H8577" i="13"/>
  <c r="H11366" i="13"/>
  <c r="H11361" i="13"/>
  <c r="H11368" i="13"/>
  <c r="H11380" i="13"/>
  <c r="H11367" i="13"/>
  <c r="H4075" i="13"/>
  <c r="H4059" i="13"/>
  <c r="H4077" i="13"/>
  <c r="H4061" i="13"/>
  <c r="H9292" i="13"/>
  <c r="H3503" i="13"/>
  <c r="H3521" i="13"/>
  <c r="H3517" i="13"/>
  <c r="H3526" i="13"/>
  <c r="H6792" i="13"/>
  <c r="H3365" i="13"/>
  <c r="H3367" i="13"/>
  <c r="H3343" i="13"/>
  <c r="H3366" i="13"/>
  <c r="H12646" i="13"/>
  <c r="H12653" i="13"/>
  <c r="H12645" i="13"/>
  <c r="H12632" i="13"/>
  <c r="H10690" i="13"/>
  <c r="H10706" i="13"/>
  <c r="H10687" i="13"/>
  <c r="H10714" i="13"/>
  <c r="J2495" i="11"/>
  <c r="H4781" i="13"/>
  <c r="H4797" i="13"/>
  <c r="H4795" i="13"/>
  <c r="H4777" i="13"/>
  <c r="H11433" i="13"/>
  <c r="H11178" i="13"/>
  <c r="H9217" i="13"/>
  <c r="H9227" i="13"/>
  <c r="H9208" i="13"/>
  <c r="H9188" i="13"/>
  <c r="H12126" i="13"/>
  <c r="H12114" i="13"/>
  <c r="H12134" i="13"/>
  <c r="H12117" i="13"/>
  <c r="H12494" i="13"/>
  <c r="H12493" i="13"/>
  <c r="H12452" i="13"/>
  <c r="H12490" i="13"/>
  <c r="H12592" i="13"/>
  <c r="H12581" i="13"/>
  <c r="H12588" i="13"/>
  <c r="H12579" i="13"/>
  <c r="H3445" i="13"/>
  <c r="H3460" i="13"/>
  <c r="H3466" i="13"/>
  <c r="H3449" i="13"/>
  <c r="H3471" i="13"/>
  <c r="H8454" i="13"/>
  <c r="H8473" i="13"/>
  <c r="H8461" i="13"/>
  <c r="H8445" i="13"/>
  <c r="H8727" i="13"/>
  <c r="H8724" i="13"/>
  <c r="H8701" i="13"/>
  <c r="H8721" i="13"/>
  <c r="H6559" i="13"/>
  <c r="H6576" i="13"/>
  <c r="H6566" i="13"/>
  <c r="H6580" i="13"/>
  <c r="H10244" i="13"/>
  <c r="H10242" i="13"/>
  <c r="H10232" i="13"/>
  <c r="H10230" i="13"/>
  <c r="H10973" i="13"/>
  <c r="H11015" i="13"/>
  <c r="H11022" i="13"/>
  <c r="H11010" i="13"/>
  <c r="BF80" i="13"/>
  <c r="BC80" i="13"/>
  <c r="BO80" i="13"/>
  <c r="BM80" i="13"/>
  <c r="AX61" i="13"/>
  <c r="BA61" i="13"/>
  <c r="AT61" i="13"/>
  <c r="BC61" i="13"/>
  <c r="V119" i="13"/>
  <c r="H1864" i="13"/>
  <c r="H1867" i="13"/>
  <c r="H1878" i="13"/>
  <c r="H1879" i="13"/>
  <c r="H5227" i="13"/>
  <c r="H5625" i="13"/>
  <c r="H724" i="13"/>
  <c r="H1647" i="13"/>
  <c r="H8641" i="13"/>
  <c r="H2865" i="13"/>
  <c r="H9274" i="13"/>
  <c r="H9264" i="13"/>
  <c r="H9283" i="13"/>
  <c r="H9260" i="13"/>
  <c r="AO11" i="13"/>
  <c r="H130" i="13" s="1"/>
  <c r="AP11" i="13"/>
  <c r="H131" i="13" s="1"/>
  <c r="BN11" i="13"/>
  <c r="H155" i="13" s="1"/>
  <c r="BK11" i="13"/>
  <c r="H152" i="13" s="1"/>
  <c r="V70" i="13"/>
  <c r="J2249" i="11"/>
  <c r="J833" i="11"/>
  <c r="H4540" i="13"/>
  <c r="H4520" i="13"/>
  <c r="H4524" i="13"/>
  <c r="H4546" i="13"/>
  <c r="BH32" i="13"/>
  <c r="AN32" i="13"/>
  <c r="BG32" i="13"/>
  <c r="BO32" i="13"/>
  <c r="BI32" i="13"/>
  <c r="H10198" i="13"/>
  <c r="H10200" i="13"/>
  <c r="H10180" i="13"/>
  <c r="H10206" i="13"/>
  <c r="BN31" i="13"/>
  <c r="BL31" i="13"/>
  <c r="AT31" i="13"/>
  <c r="BE31" i="13"/>
  <c r="BP159" i="13"/>
  <c r="BM159" i="13"/>
  <c r="BL159" i="13"/>
  <c r="BD159" i="13"/>
  <c r="BI159" i="13"/>
  <c r="H7143" i="13"/>
  <c r="H7120" i="13"/>
  <c r="H7129" i="13"/>
  <c r="H7146" i="13"/>
  <c r="H1386" i="13"/>
  <c r="H359" i="13"/>
  <c r="H340" i="13"/>
  <c r="H335" i="13"/>
  <c r="H360" i="13"/>
  <c r="H1367" i="13"/>
  <c r="H1356" i="13"/>
  <c r="H1380" i="13"/>
  <c r="H1334" i="13"/>
  <c r="H2616" i="13"/>
  <c r="H6001" i="13"/>
  <c r="H6021" i="13"/>
  <c r="H6010" i="13"/>
  <c r="H5998" i="13"/>
  <c r="H4478" i="13"/>
  <c r="H4483" i="13"/>
  <c r="H4482" i="13"/>
  <c r="H4489" i="13"/>
  <c r="H11332" i="13"/>
  <c r="J737" i="11"/>
  <c r="AO49" i="13"/>
  <c r="H2068" i="13" s="1"/>
  <c r="AS49" i="13"/>
  <c r="H2072" i="13" s="1"/>
  <c r="BG49" i="13"/>
  <c r="H2086" i="13" s="1"/>
  <c r="BM49" i="13"/>
  <c r="H2092" i="13" s="1"/>
  <c r="H1973" i="13"/>
  <c r="H1980" i="13"/>
  <c r="H1966" i="13"/>
  <c r="H1996" i="13"/>
  <c r="H6427" i="13"/>
  <c r="H6422" i="13"/>
  <c r="H6406" i="13"/>
  <c r="H6415" i="13"/>
  <c r="H1511" i="13"/>
  <c r="H1513" i="13"/>
  <c r="H1530" i="13"/>
  <c r="H1532" i="13"/>
  <c r="BR69" i="13"/>
  <c r="BE69" i="13"/>
  <c r="AW69" i="13"/>
  <c r="BB69" i="13"/>
  <c r="J1716" i="11"/>
  <c r="J2394" i="11"/>
  <c r="H10530" i="13"/>
  <c r="V9" i="13"/>
  <c r="H9" i="13" s="1"/>
  <c r="H390" i="13"/>
  <c r="H388" i="13"/>
  <c r="H387" i="13"/>
  <c r="H401" i="13"/>
  <c r="H7868" i="13"/>
  <c r="H857" i="13"/>
  <c r="H869" i="13"/>
  <c r="H856" i="13"/>
  <c r="H849" i="13"/>
  <c r="H8141" i="13"/>
  <c r="H8161" i="13"/>
  <c r="H8157" i="13"/>
  <c r="H8156" i="13"/>
  <c r="H214" i="13"/>
  <c r="H2322" i="13"/>
  <c r="H2348" i="13"/>
  <c r="H2352" i="13"/>
  <c r="H2332" i="13"/>
  <c r="BL20" i="13"/>
  <c r="BO20" i="13"/>
  <c r="BJ20" i="13"/>
  <c r="AP20" i="13"/>
  <c r="H3228" i="13"/>
  <c r="H5014" i="13"/>
  <c r="H834" i="13"/>
  <c r="H7263" i="13"/>
  <c r="H1013" i="13"/>
  <c r="H1010" i="13"/>
  <c r="H1026" i="13"/>
  <c r="H1002" i="13"/>
  <c r="H9162" i="13"/>
  <c r="H9183" i="13"/>
  <c r="H9173" i="13"/>
  <c r="H9184" i="13"/>
  <c r="H9156" i="13"/>
  <c r="H2374" i="13"/>
  <c r="H2383" i="13"/>
  <c r="H2397" i="13"/>
  <c r="H2384" i="13"/>
  <c r="J353" i="11"/>
  <c r="H6894" i="13"/>
  <c r="H5102" i="13"/>
  <c r="H5078" i="13"/>
  <c r="H5085" i="13"/>
  <c r="H5105" i="13"/>
  <c r="H10387" i="13"/>
  <c r="H10386" i="13"/>
  <c r="H10398" i="13"/>
  <c r="H10406" i="13"/>
  <c r="H10385" i="13"/>
  <c r="H3881" i="13"/>
  <c r="H3871" i="13"/>
  <c r="H3866" i="13"/>
  <c r="H3870" i="13"/>
  <c r="BE81" i="13"/>
  <c r="BS81" i="13"/>
  <c r="BP81" i="13"/>
  <c r="BO81" i="13"/>
  <c r="H425" i="13"/>
  <c r="J653" i="11"/>
  <c r="H6483" i="13"/>
  <c r="H6462" i="13"/>
  <c r="H6484" i="13"/>
  <c r="H6455" i="13"/>
  <c r="H8968" i="13"/>
  <c r="H8955" i="13"/>
  <c r="H8957" i="13"/>
  <c r="H8973" i="13"/>
  <c r="BC71" i="13"/>
  <c r="BO71" i="13"/>
  <c r="AW71" i="13"/>
  <c r="BM71" i="13"/>
  <c r="H6097" i="13"/>
  <c r="H6112" i="13"/>
  <c r="H6101" i="13"/>
  <c r="H6110" i="13"/>
  <c r="H972" i="13"/>
  <c r="H945" i="13"/>
  <c r="H974" i="13"/>
  <c r="H960" i="13"/>
  <c r="H744" i="13"/>
  <c r="H757" i="13"/>
  <c r="H772" i="13"/>
  <c r="H746" i="13"/>
  <c r="H12422" i="13"/>
  <c r="H12401" i="13"/>
  <c r="H12429" i="13"/>
  <c r="H12435" i="13"/>
  <c r="H520" i="13"/>
  <c r="BJ9" i="13"/>
  <c r="H49" i="13" s="1"/>
  <c r="AU9" i="13"/>
  <c r="H34" i="13" s="1"/>
  <c r="BR9" i="13"/>
  <c r="H57" i="13" s="1"/>
  <c r="AO9" i="13"/>
  <c r="H28" i="13" s="1"/>
  <c r="H2457" i="13"/>
  <c r="H12702" i="13"/>
  <c r="H12685" i="13"/>
  <c r="H12694" i="13"/>
  <c r="H12689" i="13"/>
  <c r="AF92" i="13"/>
  <c r="H4252" i="13" s="1"/>
  <c r="H297" i="13"/>
  <c r="H287" i="13"/>
  <c r="H302" i="13"/>
  <c r="H284" i="13"/>
  <c r="H979" i="13"/>
  <c r="H5300" i="13"/>
  <c r="H5298" i="13"/>
  <c r="H5311" i="13"/>
  <c r="H5284" i="13"/>
  <c r="H5282" i="13"/>
  <c r="H1540" i="13"/>
  <c r="H7285" i="13"/>
  <c r="H7293" i="13"/>
  <c r="H7279" i="13"/>
  <c r="H7286" i="13"/>
  <c r="BG53" i="13"/>
  <c r="BS53" i="13"/>
  <c r="BO53" i="13"/>
  <c r="BM53" i="13"/>
  <c r="J1155" i="11"/>
  <c r="H2796" i="13"/>
  <c r="H2810" i="13"/>
  <c r="H2799" i="13"/>
  <c r="H2806" i="13"/>
  <c r="H11625" i="13"/>
  <c r="H11619" i="13"/>
  <c r="H11612" i="13"/>
  <c r="H11628" i="13"/>
  <c r="H1925" i="13"/>
  <c r="H1932" i="13"/>
  <c r="H1945" i="13"/>
  <c r="H1937" i="13"/>
  <c r="H11072" i="13"/>
  <c r="H11060" i="13"/>
  <c r="H11069" i="13"/>
  <c r="H11063" i="13"/>
  <c r="H648" i="13"/>
  <c r="H650" i="13"/>
  <c r="H667" i="13"/>
  <c r="H665" i="13"/>
  <c r="H3061" i="13"/>
  <c r="H3065" i="13"/>
  <c r="H3067" i="13"/>
  <c r="H3066" i="13"/>
  <c r="H3052" i="13"/>
  <c r="H6052" i="13"/>
  <c r="H6057" i="13"/>
  <c r="H6067" i="13"/>
  <c r="H6059" i="13"/>
  <c r="J160" i="11"/>
  <c r="J1848" i="11"/>
  <c r="H831" i="13"/>
  <c r="H9012" i="13"/>
  <c r="H9030" i="13"/>
  <c r="H9026" i="13"/>
  <c r="H9008" i="13"/>
  <c r="H12238" i="13"/>
  <c r="H12231" i="13"/>
  <c r="H12227" i="13"/>
  <c r="H12222" i="13"/>
  <c r="BR33" i="13"/>
  <c r="BA33" i="13"/>
  <c r="AY33" i="13"/>
  <c r="BD33" i="13"/>
  <c r="BC72" i="13"/>
  <c r="AN72" i="13"/>
  <c r="BS72" i="13"/>
  <c r="BO72" i="13"/>
  <c r="BJ72" i="13"/>
  <c r="H4393" i="13"/>
  <c r="H4366" i="13"/>
  <c r="H4369" i="13"/>
  <c r="H4365" i="13"/>
  <c r="AT19" i="13"/>
  <c r="BD19" i="13"/>
  <c r="AQ19" i="13"/>
  <c r="BI19" i="13"/>
  <c r="H6283" i="13"/>
  <c r="H1813" i="13"/>
  <c r="H1817" i="13"/>
  <c r="H1832" i="13"/>
  <c r="H1828" i="13"/>
  <c r="H5890" i="13"/>
  <c r="H2846" i="13"/>
  <c r="H2847" i="13"/>
  <c r="H2851" i="13"/>
  <c r="H2860" i="13"/>
  <c r="H2834" i="13"/>
  <c r="J1888" i="11"/>
  <c r="AY51" i="13"/>
  <c r="H2180" i="13" s="1"/>
  <c r="BQ51" i="13"/>
  <c r="H2198" i="13" s="1"/>
  <c r="BM51" i="13"/>
  <c r="H2194" i="13" s="1"/>
  <c r="AN51" i="13"/>
  <c r="H2169" i="13" s="1"/>
  <c r="H2774" i="13"/>
  <c r="H6306" i="13"/>
  <c r="H6328" i="13"/>
  <c r="H6301" i="13"/>
  <c r="H6307" i="13"/>
  <c r="H6793" i="13"/>
  <c r="BO90" i="13"/>
  <c r="BN90" i="13"/>
  <c r="BQ90" i="13"/>
  <c r="AN90" i="13"/>
  <c r="H11963" i="13"/>
  <c r="H11992" i="13"/>
  <c r="H11986" i="13"/>
  <c r="H11969" i="13"/>
  <c r="H4441" i="13"/>
  <c r="H4425" i="13"/>
  <c r="H4423" i="13"/>
  <c r="H4413" i="13"/>
  <c r="H10960" i="13"/>
  <c r="H10964" i="13"/>
  <c r="H10953" i="13"/>
  <c r="H10944" i="13"/>
  <c r="H10959" i="13"/>
  <c r="H12534" i="13"/>
  <c r="H12537" i="13"/>
  <c r="H12531" i="13"/>
  <c r="H12529" i="13"/>
  <c r="H5553" i="13"/>
  <c r="H5546" i="13"/>
  <c r="H5536" i="13"/>
  <c r="H5556" i="13"/>
  <c r="H4566" i="13"/>
  <c r="H4573" i="13"/>
  <c r="H4581" i="13"/>
  <c r="H4577" i="13"/>
  <c r="AT100" i="13"/>
  <c r="AZ100" i="13"/>
  <c r="BQ100" i="13"/>
  <c r="BL100" i="13"/>
  <c r="H11146" i="13"/>
  <c r="H11149" i="13"/>
  <c r="H11150" i="13"/>
  <c r="H11170" i="13"/>
  <c r="H4243" i="13"/>
  <c r="H2968" i="13"/>
  <c r="H673" i="13"/>
  <c r="H456" i="13"/>
  <c r="H436" i="13"/>
  <c r="H447" i="13"/>
  <c r="H466" i="13"/>
  <c r="AE22" i="13"/>
  <c r="H681" i="13" s="1"/>
  <c r="AO40" i="13"/>
  <c r="BI40" i="13"/>
  <c r="AX40" i="13"/>
  <c r="BM40" i="13"/>
  <c r="AW40" i="13"/>
  <c r="BQ50" i="13"/>
  <c r="BC50" i="13"/>
  <c r="AN50" i="13"/>
  <c r="AX50" i="13"/>
  <c r="H8245" i="13"/>
  <c r="H8244" i="13"/>
  <c r="H8249" i="13"/>
  <c r="H8256" i="13"/>
  <c r="H8238" i="13"/>
  <c r="BD29" i="13"/>
  <c r="BO29" i="13"/>
  <c r="AO29" i="13"/>
  <c r="AS29" i="13"/>
  <c r="H12337" i="13"/>
  <c r="H12321" i="13"/>
  <c r="H12347" i="13"/>
  <c r="H12339" i="13"/>
  <c r="AQ109" i="13"/>
  <c r="AO109" i="13"/>
  <c r="AP109" i="13"/>
  <c r="AX109" i="13"/>
  <c r="J2082" i="11"/>
  <c r="V100" i="13"/>
  <c r="BM89" i="13"/>
  <c r="AU89" i="13"/>
  <c r="BJ89" i="13"/>
  <c r="BE89" i="13"/>
  <c r="BL89" i="13"/>
  <c r="AE19" i="13"/>
  <c r="H528" i="13" s="1"/>
  <c r="AP73" i="13"/>
  <c r="BI73" i="13"/>
  <c r="BM73" i="13"/>
  <c r="BO73" i="13"/>
  <c r="H5952" i="13"/>
  <c r="H5963" i="13"/>
  <c r="H5971" i="13"/>
  <c r="H5972" i="13"/>
  <c r="H10070" i="13"/>
  <c r="AV41" i="13"/>
  <c r="AZ41" i="13"/>
  <c r="BD41" i="13"/>
  <c r="BG41" i="13"/>
  <c r="AF53" i="13"/>
  <c r="H2263" i="13" s="1"/>
  <c r="V109" i="13"/>
  <c r="H6385" i="13"/>
  <c r="H2003" i="13"/>
  <c r="V30" i="13"/>
  <c r="BS121" i="13"/>
  <c r="AO121" i="13"/>
  <c r="BK121" i="13"/>
  <c r="BG121" i="13"/>
  <c r="H5461" i="13"/>
  <c r="H5441" i="13"/>
  <c r="H5458" i="13"/>
  <c r="H5438" i="13"/>
  <c r="H8489" i="13"/>
  <c r="H1305" i="13"/>
  <c r="H1333" i="13"/>
  <c r="H1329" i="13"/>
  <c r="H1318" i="13"/>
  <c r="J2344" i="11"/>
  <c r="H9377" i="13"/>
  <c r="H9366" i="13"/>
  <c r="H9387" i="13"/>
  <c r="H9369" i="13"/>
  <c r="H11420" i="13"/>
  <c r="H11425" i="13"/>
  <c r="H11417" i="13"/>
  <c r="H11407" i="13"/>
  <c r="H9976" i="13"/>
  <c r="H10001" i="13"/>
  <c r="H9999" i="13"/>
  <c r="H9991" i="13"/>
  <c r="H6710" i="13"/>
  <c r="H6724" i="13"/>
  <c r="H6727" i="13"/>
  <c r="H6726" i="13"/>
  <c r="H714" i="13"/>
  <c r="H706" i="13"/>
  <c r="H671" i="13"/>
  <c r="H716" i="13"/>
  <c r="H2912" i="13"/>
  <c r="H2913" i="13"/>
  <c r="H2889" i="13"/>
  <c r="H2901" i="13"/>
  <c r="H7068" i="13"/>
  <c r="H7073" i="13"/>
  <c r="H7088" i="13"/>
  <c r="H7083" i="13"/>
  <c r="H1778" i="13"/>
  <c r="H1779" i="13"/>
  <c r="H1769" i="13"/>
  <c r="H1770" i="13"/>
  <c r="H3223" i="13"/>
  <c r="H2917" i="13"/>
  <c r="H9463" i="13"/>
  <c r="H9479" i="13"/>
  <c r="H9465" i="13"/>
  <c r="H9480" i="13"/>
  <c r="H7492" i="13"/>
  <c r="H7496" i="13"/>
  <c r="H7503" i="13"/>
  <c r="H7486" i="13"/>
  <c r="H8553" i="13"/>
  <c r="H8565" i="13"/>
  <c r="H8574" i="13"/>
  <c r="H8550" i="13"/>
  <c r="H3580" i="13"/>
  <c r="BI110" i="13"/>
  <c r="AV110" i="13"/>
  <c r="AP110" i="13"/>
  <c r="BB110" i="13"/>
  <c r="H6209" i="13"/>
  <c r="H6215" i="13"/>
  <c r="H6217" i="13"/>
  <c r="H6201" i="13"/>
  <c r="H2662" i="13"/>
  <c r="H7533" i="13"/>
  <c r="H7526" i="13"/>
  <c r="H7544" i="13"/>
  <c r="H7540" i="13"/>
  <c r="H7984" i="13"/>
  <c r="H8013" i="13"/>
  <c r="H7992" i="13"/>
  <c r="H8007" i="13"/>
  <c r="BS111" i="13"/>
  <c r="AY111" i="13"/>
  <c r="BG111" i="13"/>
  <c r="BJ111" i="13"/>
  <c r="BM111" i="13"/>
  <c r="J1680" i="11"/>
  <c r="H4768" i="13"/>
  <c r="H5848" i="13"/>
  <c r="H5850" i="13"/>
  <c r="H5842" i="13"/>
  <c r="H5865" i="13"/>
  <c r="H903" i="13"/>
  <c r="H908" i="13"/>
  <c r="H905" i="13"/>
  <c r="H917" i="13"/>
  <c r="H2424" i="13"/>
  <c r="H2425" i="13"/>
  <c r="H2430" i="13"/>
  <c r="H2433" i="13"/>
  <c r="H6588" i="13"/>
  <c r="H9411" i="13"/>
  <c r="H9412" i="13"/>
  <c r="H9423" i="13"/>
  <c r="H9421" i="13"/>
  <c r="H514" i="13"/>
  <c r="H517" i="13"/>
  <c r="H511" i="13"/>
  <c r="H495" i="13"/>
  <c r="H10839" i="13"/>
  <c r="H10841" i="13"/>
  <c r="H10866" i="13"/>
  <c r="H10861" i="13"/>
  <c r="H10850" i="13"/>
  <c r="H7435" i="13"/>
  <c r="H7439" i="13"/>
  <c r="H7447" i="13"/>
  <c r="H7448" i="13"/>
  <c r="H4725" i="13"/>
  <c r="H4747" i="13"/>
  <c r="H4741" i="13"/>
  <c r="H4749" i="13"/>
  <c r="H3070" i="13"/>
  <c r="H4843" i="13"/>
  <c r="H4848" i="13"/>
  <c r="H4826" i="13"/>
  <c r="H4834" i="13"/>
  <c r="H4327" i="13"/>
  <c r="H4331" i="13"/>
  <c r="H4316" i="13"/>
  <c r="H4339" i="13"/>
  <c r="H9314" i="13"/>
  <c r="H9328" i="13"/>
  <c r="H9310" i="13"/>
  <c r="H9317" i="13"/>
  <c r="BK52" i="13"/>
  <c r="AV52" i="13"/>
  <c r="AP52" i="13"/>
  <c r="AT52" i="13"/>
  <c r="U52" i="13"/>
  <c r="H9291" i="13"/>
  <c r="H5798" i="13"/>
  <c r="H5811" i="13"/>
  <c r="H5796" i="13"/>
  <c r="H5814" i="13"/>
  <c r="H3803" i="13"/>
  <c r="H3805" i="13"/>
  <c r="H3825" i="13"/>
  <c r="H3820" i="13"/>
  <c r="H10338" i="13"/>
  <c r="H10351" i="13"/>
  <c r="H10360" i="13"/>
  <c r="H10350" i="13"/>
  <c r="BE129" i="13"/>
  <c r="BN129" i="13"/>
  <c r="AO129" i="13"/>
  <c r="BH129" i="13"/>
  <c r="J2033" i="11"/>
  <c r="AZ30" i="13"/>
  <c r="BS30" i="13"/>
  <c r="BR30" i="13"/>
  <c r="BO30" i="13"/>
  <c r="H4957" i="13"/>
  <c r="H1465" i="13"/>
  <c r="H1479" i="13"/>
  <c r="H1467" i="13"/>
  <c r="H1478" i="13"/>
  <c r="H10771" i="13"/>
  <c r="H7786" i="13"/>
  <c r="H7799" i="13"/>
  <c r="H7792" i="13"/>
  <c r="H7795" i="13"/>
  <c r="H5903" i="13"/>
  <c r="H5921" i="13"/>
  <c r="H5893" i="13"/>
  <c r="H5892" i="13"/>
  <c r="H7339" i="13"/>
  <c r="H7323" i="13"/>
  <c r="H7351" i="13"/>
  <c r="H7327" i="13"/>
  <c r="H11683" i="13"/>
  <c r="H11658" i="13"/>
  <c r="H11686" i="13"/>
  <c r="H11659" i="13"/>
  <c r="U10" i="13"/>
  <c r="AR10" i="13"/>
  <c r="BP10" i="13"/>
  <c r="BL10" i="13"/>
  <c r="J969" i="11"/>
  <c r="BR79" i="13"/>
  <c r="BK79" i="13"/>
  <c r="BF79" i="13"/>
  <c r="AX79" i="13"/>
  <c r="H8401" i="13"/>
  <c r="H8419" i="13"/>
  <c r="H8411" i="13"/>
  <c r="H8406" i="13"/>
  <c r="H9696" i="13"/>
  <c r="H9683" i="13"/>
  <c r="H9688" i="13"/>
  <c r="H9693" i="13"/>
  <c r="H10566" i="13"/>
  <c r="H4032" i="13"/>
  <c r="H4015" i="13"/>
  <c r="H4026" i="13"/>
  <c r="H4010" i="13"/>
  <c r="H2530" i="13"/>
  <c r="H2547" i="13"/>
  <c r="H2529" i="13"/>
  <c r="H2555" i="13"/>
  <c r="H6988" i="13"/>
  <c r="H6965" i="13"/>
  <c r="H6976" i="13"/>
  <c r="H6977" i="13"/>
  <c r="H12377" i="13"/>
  <c r="H12400" i="13"/>
  <c r="H12386" i="13"/>
  <c r="H12385" i="13"/>
  <c r="H7903" i="13"/>
  <c r="H7881" i="13"/>
  <c r="H7902" i="13"/>
  <c r="H7906" i="13"/>
  <c r="H11565" i="13"/>
  <c r="H11554" i="13"/>
  <c r="H11559" i="13"/>
  <c r="H11568" i="13"/>
  <c r="H3905" i="13"/>
  <c r="H3921" i="13"/>
  <c r="H3914" i="13"/>
  <c r="H3918" i="13"/>
  <c r="H9801" i="13"/>
  <c r="BB59" i="13"/>
  <c r="BC59" i="13"/>
  <c r="AR59" i="13"/>
  <c r="U59" i="13"/>
  <c r="BP59" i="13"/>
  <c r="H6759" i="13"/>
  <c r="H6771" i="13"/>
  <c r="H6790" i="13"/>
  <c r="H6774" i="13"/>
  <c r="H244" i="13"/>
  <c r="H258" i="13"/>
  <c r="H231" i="13"/>
  <c r="H257" i="13"/>
  <c r="H6810" i="13"/>
  <c r="H6830" i="13"/>
  <c r="H6822" i="13"/>
  <c r="H6821" i="13"/>
  <c r="H6279" i="13"/>
  <c r="H6271" i="13"/>
  <c r="H6264" i="13"/>
  <c r="H6255" i="13"/>
  <c r="H6257" i="13"/>
  <c r="H5390" i="13"/>
  <c r="H5399" i="13"/>
  <c r="H5396" i="13"/>
  <c r="H5408" i="13"/>
  <c r="H4898" i="13"/>
  <c r="H4890" i="13"/>
  <c r="H4900" i="13"/>
  <c r="H4895" i="13"/>
  <c r="H2964" i="13"/>
  <c r="H2957" i="13"/>
  <c r="H2934" i="13"/>
  <c r="H2950" i="13"/>
  <c r="BH149" i="13"/>
  <c r="BB149" i="13"/>
  <c r="BE149" i="13"/>
  <c r="AP149" i="13"/>
  <c r="AY149" i="13"/>
  <c r="H2560" i="13"/>
  <c r="H6531" i="13"/>
  <c r="H6513" i="13"/>
  <c r="H6517" i="13"/>
  <c r="H6509" i="13"/>
  <c r="H6530" i="13"/>
  <c r="H10537" i="13"/>
  <c r="H10558" i="13"/>
  <c r="H10549" i="13"/>
  <c r="H10538" i="13"/>
  <c r="H2485" i="13"/>
  <c r="H2483" i="13"/>
  <c r="H2486" i="13"/>
  <c r="H2479" i="13"/>
  <c r="H10431" i="13"/>
  <c r="H10455" i="13"/>
  <c r="H10456" i="13"/>
  <c r="H10450" i="13"/>
  <c r="H5349" i="13"/>
  <c r="H5340" i="13"/>
  <c r="H5352" i="13"/>
  <c r="H5348" i="13"/>
  <c r="H876" i="13"/>
  <c r="H7239" i="13"/>
  <c r="H7231" i="13"/>
  <c r="H7240" i="13"/>
  <c r="H7218" i="13"/>
  <c r="H9122" i="13"/>
  <c r="H9131" i="13"/>
  <c r="H9126" i="13"/>
  <c r="H9105" i="13"/>
  <c r="H3574" i="13"/>
  <c r="H3559" i="13"/>
  <c r="H3527" i="13"/>
  <c r="H3569" i="13"/>
  <c r="H3002" i="13"/>
  <c r="H3005" i="13"/>
  <c r="H3003" i="13"/>
  <c r="H3012" i="13"/>
  <c r="H12270" i="13"/>
  <c r="H12298" i="13"/>
  <c r="H12286" i="13"/>
  <c r="H12278" i="13"/>
  <c r="J602" i="11"/>
  <c r="H11824" i="13"/>
  <c r="H11822" i="13"/>
  <c r="H11823" i="13"/>
  <c r="H11837" i="13"/>
  <c r="H11303" i="13"/>
  <c r="H11305" i="13"/>
  <c r="H11327" i="13"/>
  <c r="H11301" i="13"/>
  <c r="H10608" i="13"/>
  <c r="H10613" i="13"/>
  <c r="H10599" i="13"/>
  <c r="H10598" i="13"/>
  <c r="H3631" i="13"/>
  <c r="H9927" i="13"/>
  <c r="H9942" i="13"/>
  <c r="H9902" i="13"/>
  <c r="H9936" i="13"/>
  <c r="H7762" i="13"/>
  <c r="H8680" i="13"/>
  <c r="H9578" i="13"/>
  <c r="H9571" i="13"/>
  <c r="H9568" i="13"/>
  <c r="H9585" i="13"/>
  <c r="H10042" i="13"/>
  <c r="H10053" i="13"/>
  <c r="H10032" i="13"/>
  <c r="H10026" i="13"/>
  <c r="H6181" i="13"/>
  <c r="H774" i="13"/>
  <c r="H10096" i="13"/>
  <c r="H10074" i="13"/>
  <c r="H10102" i="13"/>
  <c r="H10076" i="13"/>
  <c r="H1183" i="13"/>
  <c r="J1939" i="11"/>
  <c r="H12300" i="13"/>
  <c r="H8909" i="13"/>
  <c r="H8924" i="13"/>
  <c r="H8913" i="13"/>
  <c r="H8903" i="13"/>
  <c r="H2744" i="13"/>
  <c r="H2757" i="13"/>
  <c r="H2733" i="13"/>
  <c r="H2755" i="13"/>
  <c r="H2742" i="13"/>
  <c r="H8505" i="13"/>
  <c r="H8493" i="13"/>
  <c r="H8516" i="13"/>
  <c r="H8514" i="13"/>
  <c r="H9061" i="13"/>
  <c r="H9065" i="13"/>
  <c r="H9083" i="13"/>
  <c r="H9055" i="13"/>
  <c r="H9079" i="13"/>
  <c r="H9841" i="13"/>
  <c r="H9846" i="13"/>
  <c r="H9832" i="13"/>
  <c r="H9843" i="13"/>
  <c r="H12065" i="13"/>
  <c r="H12090" i="13"/>
  <c r="H12092" i="13"/>
  <c r="H12083" i="13"/>
  <c r="H8672" i="13"/>
  <c r="H8676" i="13"/>
  <c r="H8670" i="13"/>
  <c r="H8662" i="13"/>
  <c r="BG120" i="13"/>
  <c r="BR120" i="13"/>
  <c r="AR120" i="13"/>
  <c r="AY120" i="13"/>
  <c r="H9516" i="13"/>
  <c r="H9544" i="13"/>
  <c r="H9539" i="13"/>
  <c r="H9528" i="13"/>
  <c r="H469" i="13"/>
  <c r="H8041" i="13"/>
  <c r="H8065" i="13"/>
  <c r="H8040" i="13"/>
  <c r="H8043" i="13"/>
  <c r="H8934" i="13"/>
  <c r="H11271" i="13"/>
  <c r="H11256" i="13"/>
  <c r="H11272" i="13"/>
  <c r="H11253" i="13"/>
  <c r="AU70" i="13"/>
  <c r="BC70" i="13"/>
  <c r="BI70" i="13"/>
  <c r="BE70" i="13"/>
  <c r="H5671" i="13"/>
  <c r="J1742" i="11"/>
  <c r="H8610" i="13"/>
  <c r="H8576" i="13"/>
  <c r="H8604" i="13"/>
  <c r="H8603" i="13"/>
  <c r="H7746" i="13"/>
  <c r="H7729" i="13"/>
  <c r="H7751" i="13"/>
  <c r="H7736" i="13"/>
  <c r="H7730" i="13"/>
  <c r="H4274" i="13"/>
  <c r="H4267" i="13"/>
  <c r="H4289" i="13"/>
  <c r="H4283" i="13"/>
  <c r="H8316" i="13"/>
  <c r="H8301" i="13"/>
  <c r="H8290" i="13"/>
  <c r="H8291" i="13"/>
  <c r="H6934" i="13"/>
  <c r="H6923" i="13"/>
  <c r="H6921" i="13"/>
  <c r="H6928" i="13"/>
  <c r="H4548" i="13"/>
  <c r="BM119" i="13"/>
  <c r="AV119" i="13"/>
  <c r="H5645" i="13" s="1"/>
  <c r="BC119" i="13"/>
  <c r="BE119" i="13"/>
  <c r="H3733" i="13"/>
  <c r="H7832" i="13"/>
  <c r="H7860" i="13"/>
  <c r="H7831" i="13"/>
  <c r="H7835" i="13"/>
  <c r="H4226" i="13"/>
  <c r="H4216" i="13"/>
  <c r="H4190" i="13"/>
  <c r="H4236" i="13"/>
  <c r="H9700" i="13"/>
  <c r="H11360" i="13"/>
  <c r="H11379" i="13"/>
  <c r="H11349" i="13"/>
  <c r="H11356" i="13"/>
  <c r="H11128" i="13"/>
  <c r="H11995" i="13"/>
  <c r="H6334" i="13"/>
  <c r="H4068" i="13"/>
  <c r="H4087" i="13"/>
  <c r="H4056" i="13"/>
  <c r="H4080" i="13"/>
  <c r="H7711" i="13"/>
  <c r="H3513" i="13"/>
  <c r="H3501" i="13"/>
  <c r="H3504" i="13"/>
  <c r="H3520" i="13"/>
  <c r="J2322" i="11"/>
  <c r="H7872" i="13"/>
  <c r="H4664" i="13"/>
  <c r="H1889" i="13"/>
  <c r="H1890" i="13"/>
  <c r="H1891" i="13"/>
  <c r="H1866" i="13"/>
  <c r="H5986" i="13"/>
  <c r="H8793" i="13"/>
  <c r="H7464" i="13"/>
  <c r="H9275" i="13"/>
  <c r="H9285" i="13"/>
  <c r="H9277" i="13"/>
  <c r="H9269" i="13"/>
  <c r="H9265" i="13"/>
  <c r="AV11" i="13"/>
  <c r="H137" i="13" s="1"/>
  <c r="BC11" i="13"/>
  <c r="H144" i="13" s="1"/>
  <c r="BD11" i="13"/>
  <c r="H145" i="13" s="1"/>
  <c r="BR11" i="13"/>
  <c r="H159" i="13" s="1"/>
  <c r="H887" i="13"/>
  <c r="H4541" i="13"/>
  <c r="H4537" i="13"/>
  <c r="H4517" i="13"/>
  <c r="H4533" i="13"/>
  <c r="H7914" i="13"/>
  <c r="BS32" i="13"/>
  <c r="AT32" i="13"/>
  <c r="BA32" i="13"/>
  <c r="BC32" i="13"/>
  <c r="H6294" i="13"/>
  <c r="H10205" i="13"/>
  <c r="H10193" i="13"/>
  <c r="H10186" i="13"/>
  <c r="H10190" i="13"/>
  <c r="BI31" i="13"/>
  <c r="BQ31" i="13"/>
  <c r="AX31" i="13"/>
  <c r="BG31" i="13"/>
  <c r="BN159" i="13"/>
  <c r="BB159" i="13"/>
  <c r="BC159" i="13"/>
  <c r="BS159" i="13"/>
  <c r="J1338" i="11"/>
  <c r="H7121" i="13"/>
  <c r="H7141" i="13"/>
  <c r="H7133" i="13"/>
  <c r="H7118" i="13"/>
  <c r="H342" i="13"/>
  <c r="H349" i="13"/>
  <c r="H357" i="13"/>
  <c r="H363" i="13"/>
  <c r="H11032" i="13"/>
  <c r="H1364" i="13"/>
  <c r="H1371" i="13"/>
  <c r="H1381" i="13"/>
  <c r="H1375" i="13"/>
  <c r="H6015" i="13"/>
  <c r="H6011" i="13"/>
  <c r="H6005" i="13"/>
  <c r="H6013" i="13"/>
  <c r="H6009" i="13"/>
  <c r="H8781" i="13"/>
  <c r="H4495" i="13"/>
  <c r="H4469" i="13"/>
  <c r="H4474" i="13"/>
  <c r="H4487" i="13"/>
  <c r="BH49" i="13"/>
  <c r="H2087" i="13" s="1"/>
  <c r="BO49" i="13"/>
  <c r="H2094" i="13" s="1"/>
  <c r="BC49" i="13"/>
  <c r="H2082" i="13" s="1"/>
  <c r="BQ49" i="13"/>
  <c r="H2096" i="13" s="1"/>
  <c r="H3032" i="13"/>
  <c r="H1946" i="13"/>
  <c r="H1978" i="13"/>
  <c r="H1967" i="13"/>
  <c r="H1983" i="13"/>
  <c r="H6428" i="13"/>
  <c r="H6430" i="13"/>
  <c r="H6413" i="13"/>
  <c r="H6420" i="13"/>
  <c r="H1515" i="13"/>
  <c r="H1506" i="13"/>
  <c r="H1526" i="13"/>
  <c r="H1528" i="13"/>
  <c r="H1527" i="13"/>
  <c r="AS69" i="13"/>
  <c r="U69" i="13"/>
  <c r="BF69" i="13"/>
  <c r="BQ69" i="13"/>
  <c r="H1038" i="13"/>
  <c r="H9954" i="13"/>
  <c r="H10924" i="13"/>
  <c r="H395" i="13"/>
  <c r="H389" i="13"/>
  <c r="H384" i="13"/>
  <c r="H403" i="13"/>
  <c r="H409" i="13"/>
  <c r="H860" i="13"/>
  <c r="H859" i="13"/>
  <c r="H848" i="13"/>
  <c r="H824" i="13"/>
  <c r="H8152" i="13"/>
  <c r="H8136" i="13"/>
  <c r="H8139" i="13"/>
  <c r="H8142" i="13"/>
  <c r="H2050" i="13"/>
  <c r="H6696" i="13"/>
  <c r="H2338" i="13"/>
  <c r="H2303" i="13"/>
  <c r="H2334" i="13"/>
  <c r="H2339" i="13"/>
  <c r="BF20" i="13"/>
  <c r="BG20" i="13"/>
  <c r="AR20" i="13"/>
  <c r="BE20" i="13"/>
  <c r="H1284" i="13"/>
  <c r="H10669" i="13"/>
  <c r="H779" i="13"/>
  <c r="J1784" i="11"/>
  <c r="H1007" i="13"/>
  <c r="H1027" i="13"/>
  <c r="H1009" i="13"/>
  <c r="H1011" i="13"/>
  <c r="H9176" i="13"/>
  <c r="H9157" i="13"/>
  <c r="H9166" i="13"/>
  <c r="H9182" i="13"/>
  <c r="H2375" i="13"/>
  <c r="H2376" i="13"/>
  <c r="H2377" i="13"/>
  <c r="H2389" i="13"/>
  <c r="H1758" i="13"/>
  <c r="H5090" i="13"/>
  <c r="H5083" i="13"/>
  <c r="H5093" i="13"/>
  <c r="H5086" i="13"/>
  <c r="H3951" i="13"/>
  <c r="H10407" i="13"/>
  <c r="H10384" i="13"/>
  <c r="H10410" i="13"/>
  <c r="H10397" i="13"/>
  <c r="AG34" i="13"/>
  <c r="H1295" i="13" s="1"/>
  <c r="H7718" i="13"/>
  <c r="H3876" i="13"/>
  <c r="H3863" i="13"/>
  <c r="H3864" i="13"/>
  <c r="H3879" i="13"/>
  <c r="BG81" i="13"/>
  <c r="BI81" i="13"/>
  <c r="H3720" i="13" s="1"/>
  <c r="AQ81" i="13"/>
  <c r="BJ81" i="13"/>
  <c r="H1285" i="13"/>
  <c r="AB55" i="13"/>
  <c r="H2361" i="13" s="1"/>
  <c r="H1956" i="13"/>
  <c r="H4718" i="13"/>
  <c r="H6474" i="13"/>
  <c r="H6473" i="13"/>
  <c r="H6456" i="13"/>
  <c r="H6470" i="13"/>
  <c r="H8933" i="13"/>
  <c r="H8976" i="13"/>
  <c r="H8972" i="13"/>
  <c r="H8977" i="13"/>
  <c r="H4665" i="13"/>
  <c r="AU71" i="13"/>
  <c r="BH71" i="13"/>
  <c r="AR71" i="13"/>
  <c r="BR71" i="13"/>
  <c r="BB71" i="13"/>
  <c r="J1082" i="11"/>
  <c r="H6114" i="13"/>
  <c r="H6123" i="13"/>
  <c r="H6099" i="13"/>
  <c r="H6106" i="13"/>
  <c r="H967" i="13"/>
  <c r="H954" i="13"/>
  <c r="H952" i="13"/>
  <c r="H970" i="13"/>
  <c r="H762" i="13"/>
  <c r="H759" i="13"/>
  <c r="H767" i="13"/>
  <c r="H752" i="13"/>
  <c r="H12447" i="13"/>
  <c r="H12423" i="13"/>
  <c r="H12442" i="13"/>
  <c r="H12440" i="13"/>
  <c r="J1691" i="11"/>
  <c r="V99" i="13"/>
  <c r="AR9" i="13"/>
  <c r="H31" i="13" s="1"/>
  <c r="BD9" i="13"/>
  <c r="H43" i="13" s="1"/>
  <c r="BB9" i="13"/>
  <c r="H41" i="13" s="1"/>
  <c r="AN9" i="13"/>
  <c r="H27" i="13" s="1"/>
  <c r="H264" i="13"/>
  <c r="H12675" i="13"/>
  <c r="H12688" i="13"/>
  <c r="H12679" i="13"/>
  <c r="H12695" i="13"/>
  <c r="H3478" i="13"/>
  <c r="H298" i="13"/>
  <c r="H286" i="13"/>
  <c r="H307" i="13"/>
  <c r="H290" i="13"/>
  <c r="H5295" i="13"/>
  <c r="H5301" i="13"/>
  <c r="H5293" i="13"/>
  <c r="H5303" i="13"/>
  <c r="H8068" i="13"/>
  <c r="H6093" i="13"/>
  <c r="H7290" i="13"/>
  <c r="H7281" i="13"/>
  <c r="H7278" i="13"/>
  <c r="H7289" i="13"/>
  <c r="BE53" i="13"/>
  <c r="BB53" i="13"/>
  <c r="AO53" i="13"/>
  <c r="BD53" i="13"/>
  <c r="H6895" i="13"/>
  <c r="H2783" i="13"/>
  <c r="H2809" i="13"/>
  <c r="H2781" i="13"/>
  <c r="H2811" i="13"/>
  <c r="J1064" i="11"/>
  <c r="H11626" i="13"/>
  <c r="H11631" i="13"/>
  <c r="H11620" i="13"/>
  <c r="H11617" i="13"/>
  <c r="H1942" i="13"/>
  <c r="H1914" i="13"/>
  <c r="H1935" i="13"/>
  <c r="H1924" i="13"/>
  <c r="J1209" i="11"/>
  <c r="J1632" i="11"/>
  <c r="H11044" i="13"/>
  <c r="H11055" i="13"/>
  <c r="H11054" i="13"/>
  <c r="H11073" i="13"/>
  <c r="H652" i="13"/>
  <c r="H670" i="13"/>
  <c r="H640" i="13"/>
  <c r="H655" i="13"/>
  <c r="H11382" i="13"/>
  <c r="H3041" i="13"/>
  <c r="H3057" i="13"/>
  <c r="H3064" i="13"/>
  <c r="H3042" i="13"/>
  <c r="H8838" i="13"/>
  <c r="H6054" i="13"/>
  <c r="H6045" i="13"/>
  <c r="H6068" i="13"/>
  <c r="H6055" i="13"/>
  <c r="H4403" i="13"/>
  <c r="H9016" i="13"/>
  <c r="H9018" i="13"/>
  <c r="H9009" i="13"/>
  <c r="H9029" i="13"/>
  <c r="H12230" i="13"/>
  <c r="H12243" i="13"/>
  <c r="H12220" i="13"/>
  <c r="H12221" i="13"/>
  <c r="AS33" i="13"/>
  <c r="BO33" i="13"/>
  <c r="BG33" i="13"/>
  <c r="AX33" i="13"/>
  <c r="J2361" i="11"/>
  <c r="AV72" i="13"/>
  <c r="AQ72" i="13"/>
  <c r="AX72" i="13"/>
  <c r="AT72" i="13"/>
  <c r="H4381" i="13"/>
  <c r="H4390" i="13"/>
  <c r="H4343" i="13"/>
  <c r="H4372" i="13"/>
  <c r="BS19" i="13"/>
  <c r="AW19" i="13"/>
  <c r="BM19" i="13"/>
  <c r="BH19" i="13"/>
  <c r="H1836" i="13"/>
  <c r="H1833" i="13"/>
  <c r="H1830" i="13"/>
  <c r="H1841" i="13"/>
  <c r="H2853" i="13"/>
  <c r="H2836" i="13"/>
  <c r="H2842" i="13"/>
  <c r="H2832" i="13"/>
  <c r="H1883" i="13"/>
  <c r="H1894" i="13"/>
  <c r="H1884" i="13"/>
  <c r="H1872" i="13"/>
  <c r="H1039" i="13"/>
  <c r="H1291" i="13"/>
  <c r="J877" i="11"/>
  <c r="H9282" i="13"/>
  <c r="H9266" i="13"/>
  <c r="H9258" i="13"/>
  <c r="H9286" i="13"/>
  <c r="J1473" i="11"/>
  <c r="BO11" i="13"/>
  <c r="H156" i="13" s="1"/>
  <c r="AZ11" i="13"/>
  <c r="H141" i="13" s="1"/>
  <c r="BM11" i="13"/>
  <c r="H154" i="13" s="1"/>
  <c r="AR11" i="13"/>
  <c r="H133" i="13" s="1"/>
  <c r="V120" i="13"/>
  <c r="H1642" i="13"/>
  <c r="H4515" i="13"/>
  <c r="H4496" i="13"/>
  <c r="H4522" i="13"/>
  <c r="H4534" i="13"/>
  <c r="BD32" i="13"/>
  <c r="BF32" i="13"/>
  <c r="BJ32" i="13"/>
  <c r="AO32" i="13"/>
  <c r="H10196" i="13"/>
  <c r="H10178" i="13"/>
  <c r="H10197" i="13"/>
  <c r="H10179" i="13"/>
  <c r="BH31" i="13"/>
  <c r="AV31" i="13"/>
  <c r="BB31" i="13"/>
  <c r="BM31" i="13"/>
  <c r="BS31" i="13"/>
  <c r="BE159" i="13"/>
  <c r="AO159" i="13"/>
  <c r="AV159" i="13"/>
  <c r="AT159" i="13"/>
  <c r="H7126" i="13"/>
  <c r="H7136" i="13"/>
  <c r="H7139" i="13"/>
  <c r="H7124" i="13"/>
  <c r="H355" i="13"/>
  <c r="H344" i="13"/>
  <c r="H345" i="13"/>
  <c r="H361" i="13"/>
  <c r="H1370" i="13"/>
  <c r="H1383" i="13"/>
  <c r="H1382" i="13"/>
  <c r="H1378" i="13"/>
  <c r="H5167" i="13"/>
  <c r="H6006" i="13"/>
  <c r="H5997" i="13"/>
  <c r="H6017" i="13"/>
  <c r="H6024" i="13"/>
  <c r="H4464" i="13"/>
  <c r="H4491" i="13"/>
  <c r="H4445" i="13"/>
  <c r="H4470" i="13"/>
  <c r="BD49" i="13"/>
  <c r="H2083" i="13" s="1"/>
  <c r="BS49" i="13"/>
  <c r="H2098" i="13" s="1"/>
  <c r="BL49" i="13"/>
  <c r="H2091" i="13" s="1"/>
  <c r="AV49" i="13"/>
  <c r="H2075" i="13" s="1"/>
  <c r="H4659" i="13"/>
  <c r="H1995" i="13"/>
  <c r="H1991" i="13"/>
  <c r="H1989" i="13"/>
  <c r="H1994" i="13"/>
  <c r="H1990" i="13"/>
  <c r="H6402" i="13"/>
  <c r="H6416" i="13"/>
  <c r="H6405" i="13"/>
  <c r="H6412" i="13"/>
  <c r="H1537" i="13"/>
  <c r="H1534" i="13"/>
  <c r="H1507" i="13"/>
  <c r="H1523" i="13"/>
  <c r="H2712" i="13"/>
  <c r="BA69" i="13"/>
  <c r="BI69" i="13"/>
  <c r="BS69" i="13"/>
  <c r="AR69" i="13"/>
  <c r="BO69" i="13"/>
  <c r="J2218" i="11"/>
  <c r="H7623" i="13"/>
  <c r="H315" i="13"/>
  <c r="J1585" i="11"/>
  <c r="J2156" i="11"/>
  <c r="H398" i="13"/>
  <c r="H394" i="13"/>
  <c r="H400" i="13"/>
  <c r="H415" i="13"/>
  <c r="AA14" i="13"/>
  <c r="H269" i="13" s="1"/>
  <c r="H872" i="13"/>
  <c r="H852" i="13"/>
  <c r="H858" i="13"/>
  <c r="H862" i="13"/>
  <c r="H8158" i="13"/>
  <c r="H8166" i="13"/>
  <c r="H8144" i="13"/>
  <c r="H8162" i="13"/>
  <c r="H8148" i="13"/>
  <c r="H885" i="13"/>
  <c r="H118" i="13"/>
  <c r="H2325" i="13"/>
  <c r="H2351" i="13"/>
  <c r="H2350" i="13"/>
  <c r="H2346" i="13"/>
  <c r="BM20" i="13"/>
  <c r="AO20" i="13"/>
  <c r="AV20" i="13"/>
  <c r="AX20" i="13"/>
  <c r="H6436" i="13"/>
  <c r="H483" i="13"/>
  <c r="H12108" i="13"/>
  <c r="H1012" i="13"/>
  <c r="H977" i="13"/>
  <c r="H1025" i="13"/>
  <c r="H1008" i="13"/>
  <c r="H9163" i="13"/>
  <c r="H9185" i="13"/>
  <c r="H9178" i="13"/>
  <c r="H9167" i="13"/>
  <c r="H2390" i="13"/>
  <c r="H2378" i="13"/>
  <c r="H2402" i="13"/>
  <c r="H2380" i="13"/>
  <c r="H5096" i="13"/>
  <c r="H5089" i="13"/>
  <c r="H5106" i="13"/>
  <c r="H5082" i="13"/>
  <c r="H5088" i="13"/>
  <c r="H1081" i="13"/>
  <c r="H10405" i="13"/>
  <c r="H10395" i="13"/>
  <c r="H10390" i="13"/>
  <c r="H10388" i="13"/>
  <c r="J1966" i="11"/>
  <c r="H2419" i="13"/>
  <c r="H3075" i="13"/>
  <c r="H3875" i="13"/>
  <c r="H3857" i="13"/>
  <c r="H3867" i="13"/>
  <c r="H3869" i="13"/>
  <c r="H883" i="13"/>
  <c r="BB81" i="13"/>
  <c r="AY81" i="13"/>
  <c r="BC81" i="13"/>
  <c r="AX81" i="13"/>
  <c r="J1174" i="11"/>
  <c r="H10312" i="13"/>
  <c r="H6467" i="13"/>
  <c r="H6479" i="13"/>
  <c r="H6457" i="13"/>
  <c r="H6481" i="13"/>
  <c r="H2923" i="13"/>
  <c r="H8954" i="13"/>
  <c r="H8967" i="13"/>
  <c r="H8971" i="13"/>
  <c r="H8961" i="13"/>
  <c r="AO71" i="13"/>
  <c r="U71" i="13"/>
  <c r="BL71" i="13"/>
  <c r="AS71" i="13"/>
  <c r="H6077" i="13"/>
  <c r="H6125" i="13"/>
  <c r="H6102" i="13"/>
  <c r="H6126" i="13"/>
  <c r="H4498" i="13"/>
  <c r="H6486" i="13"/>
  <c r="H953" i="13"/>
  <c r="H965" i="13"/>
  <c r="H971" i="13"/>
  <c r="H947" i="13"/>
  <c r="H756" i="13"/>
  <c r="H741" i="13"/>
  <c r="H745" i="13"/>
  <c r="H765" i="13"/>
  <c r="H1896" i="13"/>
  <c r="H12436" i="13"/>
  <c r="H12428" i="13"/>
  <c r="H12427" i="13"/>
  <c r="H12443" i="13"/>
  <c r="H371" i="13"/>
  <c r="AQ9" i="13"/>
  <c r="H30" i="13" s="1"/>
  <c r="BN9" i="13"/>
  <c r="H53" i="13" s="1"/>
  <c r="BA9" i="13"/>
  <c r="H40" i="13" s="1"/>
  <c r="BG9" i="13"/>
  <c r="H46" i="13" s="1"/>
  <c r="BQ9" i="13"/>
  <c r="H56" i="13" s="1"/>
  <c r="J1401" i="11"/>
  <c r="V53" i="13"/>
  <c r="H12680" i="13"/>
  <c r="H12691" i="13"/>
  <c r="H12682" i="13"/>
  <c r="H12690" i="13"/>
  <c r="J239" i="11"/>
  <c r="H309" i="13"/>
  <c r="H299" i="13"/>
  <c r="H303" i="13"/>
  <c r="H301" i="13"/>
  <c r="H308" i="13"/>
  <c r="J454" i="11"/>
  <c r="H5307" i="13"/>
  <c r="H5306" i="13"/>
  <c r="H5281" i="13"/>
  <c r="H5285" i="13"/>
  <c r="H7291" i="13"/>
  <c r="H7280" i="13"/>
  <c r="H7295" i="13"/>
  <c r="H7292" i="13"/>
  <c r="AQ53" i="13"/>
  <c r="BK53" i="13"/>
  <c r="BP53" i="13"/>
  <c r="AT53" i="13"/>
  <c r="J1335" i="11"/>
  <c r="H2797" i="13"/>
  <c r="H2808" i="13"/>
  <c r="H2803" i="13"/>
  <c r="H2801" i="13"/>
  <c r="H9343" i="13"/>
  <c r="H11609" i="13"/>
  <c r="H11607" i="13"/>
  <c r="H11635" i="13"/>
  <c r="H11621" i="13"/>
  <c r="H2407" i="13"/>
  <c r="J1729" i="11"/>
  <c r="H1938" i="13"/>
  <c r="H1918" i="13"/>
  <c r="H1922" i="13"/>
  <c r="H1939" i="13"/>
  <c r="H11067" i="13"/>
  <c r="H11074" i="13"/>
  <c r="H11046" i="13"/>
  <c r="H11024" i="13"/>
  <c r="H651" i="13"/>
  <c r="H643" i="13"/>
  <c r="H647" i="13"/>
  <c r="H668" i="13"/>
  <c r="H3038" i="13"/>
  <c r="H3047" i="13"/>
  <c r="H3050" i="13"/>
  <c r="H3062" i="13"/>
  <c r="H6066" i="13"/>
  <c r="H6046" i="13"/>
  <c r="H6072" i="13"/>
  <c r="H6070" i="13"/>
  <c r="J728" i="11"/>
  <c r="H9020" i="13"/>
  <c r="H9005" i="13"/>
  <c r="H9017" i="13"/>
  <c r="H9010" i="13"/>
  <c r="J1994" i="11"/>
  <c r="V19" i="13"/>
  <c r="H12247" i="13"/>
  <c r="H12241" i="13"/>
  <c r="H12226" i="13"/>
  <c r="H12218" i="13"/>
  <c r="BF33" i="13"/>
  <c r="AT33" i="13"/>
  <c r="BJ33" i="13"/>
  <c r="BN33" i="13"/>
  <c r="BE72" i="13"/>
  <c r="BF72" i="13"/>
  <c r="AU72" i="13"/>
  <c r="AY72" i="13"/>
  <c r="H4384" i="13"/>
  <c r="H4382" i="13"/>
  <c r="H4364" i="13"/>
  <c r="H4374" i="13"/>
  <c r="H4371" i="13"/>
  <c r="H927" i="13"/>
  <c r="AO19" i="13"/>
  <c r="BF19" i="13"/>
  <c r="BC19" i="13"/>
  <c r="BR19" i="13"/>
  <c r="H7558" i="13"/>
  <c r="H1827" i="13"/>
  <c r="H1839" i="13"/>
  <c r="H1821" i="13"/>
  <c r="H1831" i="13"/>
  <c r="J1352" i="11"/>
  <c r="H2850" i="13"/>
  <c r="H2839" i="13"/>
  <c r="H2852" i="13"/>
  <c r="H2848" i="13"/>
  <c r="BN51" i="13"/>
  <c r="H2195" i="13" s="1"/>
  <c r="BR51" i="13"/>
  <c r="H2199" i="13" s="1"/>
  <c r="AX51" i="13"/>
  <c r="H2179" i="13" s="1"/>
  <c r="BH51" i="13"/>
  <c r="H2189" i="13" s="1"/>
  <c r="H10520" i="13"/>
  <c r="H2815" i="13"/>
  <c r="H6321" i="13"/>
  <c r="H6315" i="13"/>
  <c r="H6316" i="13"/>
  <c r="H6322" i="13"/>
  <c r="H61" i="13"/>
  <c r="H6844" i="13"/>
  <c r="J1534" i="11"/>
  <c r="AX90" i="13"/>
  <c r="BP90" i="13"/>
  <c r="AQ90" i="13"/>
  <c r="AU90" i="13"/>
  <c r="H11973" i="13"/>
  <c r="H11979" i="13"/>
  <c r="H11964" i="13"/>
  <c r="H11971" i="13"/>
  <c r="H11982" i="13"/>
  <c r="H4414" i="13"/>
  <c r="H4426" i="13"/>
  <c r="H4420" i="13"/>
  <c r="H4394" i="13"/>
  <c r="H4430" i="13"/>
  <c r="H10970" i="13"/>
  <c r="H10954" i="13"/>
  <c r="H10947" i="13"/>
  <c r="H10948" i="13"/>
  <c r="H12551" i="13"/>
  <c r="H12523" i="13"/>
  <c r="H12553" i="13"/>
  <c r="H12540" i="13"/>
  <c r="H5516" i="13"/>
  <c r="H5562" i="13"/>
  <c r="H5537" i="13"/>
  <c r="H5565" i="13"/>
  <c r="H4589" i="13"/>
  <c r="H4576" i="13"/>
  <c r="H4584" i="13"/>
  <c r="H4547" i="13"/>
  <c r="BH100" i="13"/>
  <c r="BM100" i="13"/>
  <c r="BJ100" i="13"/>
  <c r="BC100" i="13"/>
  <c r="H11157" i="13"/>
  <c r="H11169" i="13"/>
  <c r="H11164" i="13"/>
  <c r="H11176" i="13"/>
  <c r="H3834" i="13"/>
  <c r="J2449" i="11"/>
  <c r="H4305" i="13"/>
  <c r="H8067" i="13"/>
  <c r="H453" i="13"/>
  <c r="H444" i="13"/>
  <c r="H450" i="13"/>
  <c r="H439" i="13"/>
  <c r="H454" i="13"/>
  <c r="AS40" i="13"/>
  <c r="BJ40" i="13"/>
  <c r="AP40" i="13"/>
  <c r="BK40" i="13"/>
  <c r="AQ50" i="13"/>
  <c r="AO50" i="13"/>
  <c r="BF50" i="13"/>
  <c r="BD50" i="13"/>
  <c r="H8248" i="13"/>
  <c r="H8265" i="13"/>
  <c r="H8251" i="13"/>
  <c r="H8240" i="13"/>
  <c r="H3586" i="13"/>
  <c r="BR29" i="13"/>
  <c r="BI29" i="13"/>
  <c r="AV29" i="13"/>
  <c r="BK29" i="13"/>
  <c r="H12344" i="13"/>
  <c r="H12340" i="13"/>
  <c r="H12341" i="13"/>
  <c r="H12323" i="13"/>
  <c r="H11905" i="13"/>
  <c r="H1846" i="13"/>
  <c r="BD109" i="13"/>
  <c r="AV109" i="13"/>
  <c r="BG109" i="13"/>
  <c r="BJ109" i="13"/>
  <c r="AW89" i="13"/>
  <c r="BF89" i="13"/>
  <c r="BS89" i="13"/>
  <c r="AP89" i="13"/>
  <c r="AR73" i="13"/>
  <c r="BF73" i="13"/>
  <c r="AQ73" i="13"/>
  <c r="AW73" i="13"/>
  <c r="BE73" i="13"/>
  <c r="H5969" i="13"/>
  <c r="H5966" i="13"/>
  <c r="H5964" i="13"/>
  <c r="H5962" i="13"/>
  <c r="AS41" i="13"/>
  <c r="AN41" i="13"/>
  <c r="BP41" i="13"/>
  <c r="BB41" i="13"/>
  <c r="H11331" i="13"/>
  <c r="H2406" i="13"/>
  <c r="BL121" i="13"/>
  <c r="BC121" i="13"/>
  <c r="AW121" i="13"/>
  <c r="BR121" i="13"/>
  <c r="H5454" i="13"/>
  <c r="H5436" i="13"/>
  <c r="H5456" i="13"/>
  <c r="H5452" i="13"/>
  <c r="H1314" i="13"/>
  <c r="H1321" i="13"/>
  <c r="H1330" i="13"/>
  <c r="H1320" i="13"/>
  <c r="H1317" i="13"/>
  <c r="J1323" i="11"/>
  <c r="H9383" i="13"/>
  <c r="H9360" i="13"/>
  <c r="H9363" i="13"/>
  <c r="H9362" i="13"/>
  <c r="H9380" i="13"/>
  <c r="H11410" i="13"/>
  <c r="H11412" i="13"/>
  <c r="H11403" i="13"/>
  <c r="H11430" i="13"/>
  <c r="H9984" i="13"/>
  <c r="H10000" i="13"/>
  <c r="H9998" i="13"/>
  <c r="H9973" i="13"/>
  <c r="H6717" i="13"/>
  <c r="H6715" i="13"/>
  <c r="H6725" i="13"/>
  <c r="H6722" i="13"/>
  <c r="H699" i="13"/>
  <c r="H701" i="13"/>
  <c r="H698" i="13"/>
  <c r="H692" i="13"/>
  <c r="H2910" i="13"/>
  <c r="H2898" i="13"/>
  <c r="H2905" i="13"/>
  <c r="H2903" i="13"/>
  <c r="H7076" i="13"/>
  <c r="H7078" i="13"/>
  <c r="H7082" i="13"/>
  <c r="H7070" i="13"/>
  <c r="H11485" i="13"/>
  <c r="H1762" i="13"/>
  <c r="H1785" i="13"/>
  <c r="H1791" i="13"/>
  <c r="H1773" i="13"/>
  <c r="H12504" i="13"/>
  <c r="H9485" i="13"/>
  <c r="H9481" i="13"/>
  <c r="H9492" i="13"/>
  <c r="H9489" i="13"/>
  <c r="H7498" i="13"/>
  <c r="H7475" i="13"/>
  <c r="H7484" i="13"/>
  <c r="H7490" i="13"/>
  <c r="H7497" i="13"/>
  <c r="H8557" i="13"/>
  <c r="H8560" i="13"/>
  <c r="H8563" i="13"/>
  <c r="H8549" i="13"/>
  <c r="H3427" i="13"/>
  <c r="AT110" i="13"/>
  <c r="AY110" i="13"/>
  <c r="BF110" i="13"/>
  <c r="AS110" i="13"/>
  <c r="H6203" i="13"/>
  <c r="H6224" i="13"/>
  <c r="H6207" i="13"/>
  <c r="H6179" i="13"/>
  <c r="H11994" i="13"/>
  <c r="H7529" i="13"/>
  <c r="H7549" i="13"/>
  <c r="H7548" i="13"/>
  <c r="H7545" i="13"/>
  <c r="H8012" i="13"/>
  <c r="H7993" i="13"/>
  <c r="H7994" i="13"/>
  <c r="H7991" i="13"/>
  <c r="BK111" i="13"/>
  <c r="AZ111" i="13"/>
  <c r="AO111" i="13"/>
  <c r="BE111" i="13"/>
  <c r="H5853" i="13"/>
  <c r="H5860" i="13"/>
  <c r="H5871" i="13"/>
  <c r="H5849" i="13"/>
  <c r="H901" i="13"/>
  <c r="H915" i="13"/>
  <c r="H899" i="13"/>
  <c r="H894" i="13"/>
  <c r="H895" i="13"/>
  <c r="H2431" i="13"/>
  <c r="H2453" i="13"/>
  <c r="H2427" i="13"/>
  <c r="H2438" i="13"/>
  <c r="H12046" i="13"/>
  <c r="H9437" i="13"/>
  <c r="H9433" i="13"/>
  <c r="H9415" i="13"/>
  <c r="H9425" i="13"/>
  <c r="H2355" i="13"/>
  <c r="H497" i="13"/>
  <c r="H512" i="13"/>
  <c r="H496" i="13"/>
  <c r="H489" i="13"/>
  <c r="H10852" i="13"/>
  <c r="H10849" i="13"/>
  <c r="H10856" i="13"/>
  <c r="H10858" i="13"/>
  <c r="H7434" i="13"/>
  <c r="H7426" i="13"/>
  <c r="H7438" i="13"/>
  <c r="H7444" i="13"/>
  <c r="H4742" i="13"/>
  <c r="H4727" i="13"/>
  <c r="H4745" i="13"/>
  <c r="H4733" i="13"/>
  <c r="V31" i="13"/>
  <c r="H4836" i="13"/>
  <c r="H4851" i="13"/>
  <c r="H4841" i="13"/>
  <c r="H4833" i="13"/>
  <c r="H4332" i="13"/>
  <c r="H4329" i="13"/>
  <c r="H4320" i="13"/>
  <c r="H4330" i="13"/>
  <c r="H9327" i="13"/>
  <c r="H9316" i="13"/>
  <c r="H9321" i="13"/>
  <c r="H9332" i="13"/>
  <c r="H9313" i="13"/>
  <c r="BN52" i="13"/>
  <c r="BO52" i="13"/>
  <c r="BF52" i="13"/>
  <c r="AO52" i="13"/>
  <c r="J1117" i="11"/>
  <c r="H5792" i="13"/>
  <c r="H5801" i="13"/>
  <c r="H5797" i="13"/>
  <c r="H5820" i="13"/>
  <c r="H5809" i="13"/>
  <c r="V59" i="13"/>
  <c r="H3808" i="13"/>
  <c r="H3823" i="13"/>
  <c r="H3801" i="13"/>
  <c r="H3829" i="13"/>
  <c r="H10353" i="13"/>
  <c r="H10345" i="13"/>
  <c r="H10310" i="13"/>
  <c r="H10357" i="13"/>
  <c r="AS129" i="13"/>
  <c r="BK129" i="13"/>
  <c r="AP129" i="13"/>
  <c r="BL129" i="13"/>
  <c r="BN30" i="13"/>
  <c r="AV30" i="13"/>
  <c r="BJ30" i="13"/>
  <c r="AP30" i="13"/>
  <c r="H12716" i="13"/>
  <c r="H11536" i="13"/>
  <c r="H1460" i="13"/>
  <c r="H1461" i="13"/>
  <c r="H1481" i="13"/>
  <c r="H1456" i="13"/>
  <c r="H9502" i="13"/>
  <c r="H7806" i="13"/>
  <c r="H7782" i="13"/>
  <c r="H7783" i="13"/>
  <c r="H7794" i="13"/>
  <c r="H5910" i="13"/>
  <c r="H5902" i="13"/>
  <c r="H5919" i="13"/>
  <c r="H5917" i="13"/>
  <c r="H5916" i="13"/>
  <c r="H7332" i="13"/>
  <c r="H7324" i="13"/>
  <c r="H7340" i="13"/>
  <c r="H7334" i="13"/>
  <c r="H11676" i="13"/>
  <c r="H11680" i="13"/>
  <c r="H11668" i="13"/>
  <c r="H11675" i="13"/>
  <c r="H6180" i="13"/>
  <c r="BR10" i="13"/>
  <c r="AP10" i="13"/>
  <c r="AV10" i="13"/>
  <c r="AX10" i="13"/>
  <c r="AV79" i="13"/>
  <c r="BO79" i="13"/>
  <c r="AT79" i="13"/>
  <c r="BL79" i="13"/>
  <c r="H8407" i="13"/>
  <c r="H8420" i="13"/>
  <c r="H8412" i="13"/>
  <c r="H8398" i="13"/>
  <c r="H8413" i="13"/>
  <c r="H9695" i="13"/>
  <c r="H9690" i="13"/>
  <c r="H9674" i="13"/>
  <c r="H9666" i="13"/>
  <c r="H4034" i="13"/>
  <c r="H4016" i="13"/>
  <c r="H4011" i="13"/>
  <c r="H4007" i="13"/>
  <c r="H2540" i="13"/>
  <c r="H2553" i="13"/>
  <c r="H2543" i="13"/>
  <c r="H2545" i="13"/>
  <c r="H6231" i="13"/>
  <c r="H6979" i="13"/>
  <c r="H6978" i="13"/>
  <c r="H6992" i="13"/>
  <c r="H6980" i="13"/>
  <c r="H12397" i="13"/>
  <c r="H12382" i="13"/>
  <c r="H12378" i="13"/>
  <c r="H12383" i="13"/>
  <c r="H7883" i="13"/>
  <c r="H7896" i="13"/>
  <c r="H7889" i="13"/>
  <c r="H7898" i="13"/>
  <c r="H10107" i="13"/>
  <c r="H11582" i="13"/>
  <c r="H11566" i="13"/>
  <c r="H11583" i="13"/>
  <c r="H11557" i="13"/>
  <c r="H3906" i="13"/>
  <c r="H3923" i="13"/>
  <c r="H3920" i="13"/>
  <c r="H3929" i="13"/>
  <c r="H6946" i="13"/>
  <c r="BK59" i="13"/>
  <c r="BQ59" i="13"/>
  <c r="AT59" i="13"/>
  <c r="BE59" i="13"/>
  <c r="H6779" i="13"/>
  <c r="H6768" i="13"/>
  <c r="H6764" i="13"/>
  <c r="H6786" i="13"/>
  <c r="H6776" i="13"/>
  <c r="H237" i="13"/>
  <c r="H240" i="13"/>
  <c r="H232" i="13"/>
  <c r="H250" i="13"/>
  <c r="H6811" i="13"/>
  <c r="H6831" i="13"/>
  <c r="H6833" i="13"/>
  <c r="H6839" i="13"/>
  <c r="H6260" i="13"/>
  <c r="H6249" i="13"/>
  <c r="H6262" i="13"/>
  <c r="H6259" i="13"/>
  <c r="H6342" i="13"/>
  <c r="H5383" i="13"/>
  <c r="H5385" i="13"/>
  <c r="H5392" i="13"/>
  <c r="H5394" i="13"/>
  <c r="H4894" i="13"/>
  <c r="H4874" i="13"/>
  <c r="H4882" i="13"/>
  <c r="H4897" i="13"/>
  <c r="H2962" i="13"/>
  <c r="H2949" i="13"/>
  <c r="H2959" i="13"/>
  <c r="H2944" i="13"/>
  <c r="AV149" i="13"/>
  <c r="AW149" i="13"/>
  <c r="AZ149" i="13"/>
  <c r="BF149" i="13"/>
  <c r="H6527" i="13"/>
  <c r="H6514" i="13"/>
  <c r="H6535" i="13"/>
  <c r="H6485" i="13"/>
  <c r="H10551" i="13"/>
  <c r="H10562" i="13"/>
  <c r="H10547" i="13"/>
  <c r="H10560" i="13"/>
  <c r="H2500" i="13"/>
  <c r="H2489" i="13"/>
  <c r="H2481" i="13"/>
  <c r="H2456" i="13"/>
  <c r="H2494" i="13"/>
  <c r="H10436" i="13"/>
  <c r="H10447" i="13"/>
  <c r="H10451" i="13"/>
  <c r="H10435" i="13"/>
  <c r="H8935" i="13"/>
  <c r="H4906" i="13"/>
  <c r="H5336" i="13"/>
  <c r="H5335" i="13"/>
  <c r="H5351" i="13"/>
  <c r="H5344" i="13"/>
  <c r="H7965" i="13"/>
  <c r="H7243" i="13"/>
  <c r="H7225" i="13"/>
  <c r="H7241" i="13"/>
  <c r="H7235" i="13"/>
  <c r="H7247" i="13"/>
  <c r="H9130" i="13"/>
  <c r="H9110" i="13"/>
  <c r="H9113" i="13"/>
  <c r="H9120" i="13"/>
  <c r="H3568" i="13"/>
  <c r="H3550" i="13"/>
  <c r="H3572" i="13"/>
  <c r="H3567" i="13"/>
  <c r="H3006" i="13"/>
  <c r="H2994" i="13"/>
  <c r="H2996" i="13"/>
  <c r="H2966" i="13"/>
  <c r="H12292" i="13"/>
  <c r="H12283" i="13"/>
  <c r="H12248" i="13"/>
  <c r="H12276" i="13"/>
  <c r="H12281" i="13"/>
  <c r="H11836" i="13"/>
  <c r="H11808" i="13"/>
  <c r="H11813" i="13"/>
  <c r="H11789" i="13"/>
  <c r="H11306" i="13"/>
  <c r="H11300" i="13"/>
  <c r="H11312" i="13"/>
  <c r="H11324" i="13"/>
  <c r="H10605" i="13"/>
  <c r="H10612" i="13"/>
  <c r="H10615" i="13"/>
  <c r="H10604" i="13"/>
  <c r="H7200" i="13"/>
  <c r="H9928" i="13"/>
  <c r="H9937" i="13"/>
  <c r="H9923" i="13"/>
  <c r="H9922" i="13"/>
  <c r="H3936" i="13"/>
  <c r="H9575" i="13"/>
  <c r="H9576" i="13"/>
  <c r="H9582" i="13"/>
  <c r="H9565" i="13"/>
  <c r="H10051" i="13"/>
  <c r="H10045" i="13"/>
  <c r="H10023" i="13"/>
  <c r="H10028" i="13"/>
  <c r="H7047" i="13"/>
  <c r="H10104" i="13"/>
  <c r="H10075" i="13"/>
  <c r="H10089" i="13"/>
  <c r="H10099" i="13"/>
  <c r="H11535" i="13"/>
  <c r="H3886" i="13"/>
  <c r="H8905" i="13"/>
  <c r="H8912" i="13"/>
  <c r="H8902" i="13"/>
  <c r="H8921" i="13"/>
  <c r="H2743" i="13"/>
  <c r="H2761" i="13"/>
  <c r="H2758" i="13"/>
  <c r="H2751" i="13"/>
  <c r="H8502" i="13"/>
  <c r="H8494" i="13"/>
  <c r="H8522" i="13"/>
  <c r="H8501" i="13"/>
  <c r="V10" i="13"/>
  <c r="H9069" i="13"/>
  <c r="H9071" i="13"/>
  <c r="H9067" i="13"/>
  <c r="H9074" i="13"/>
  <c r="H9847" i="13"/>
  <c r="H9829" i="13"/>
  <c r="H9823" i="13"/>
  <c r="H9834" i="13"/>
  <c r="H12091" i="13"/>
  <c r="H12072" i="13"/>
  <c r="H12069" i="13"/>
  <c r="H12063" i="13"/>
  <c r="H12080" i="13"/>
  <c r="H8660" i="13"/>
  <c r="H8677" i="13"/>
  <c r="H8648" i="13"/>
  <c r="H8667" i="13"/>
  <c r="U120" i="13"/>
  <c r="AQ120" i="13"/>
  <c r="BJ120" i="13"/>
  <c r="BA120" i="13"/>
  <c r="H9519" i="13"/>
  <c r="H9535" i="13"/>
  <c r="H9542" i="13"/>
  <c r="H9494" i="13"/>
  <c r="H8042" i="13"/>
  <c r="H8037" i="13"/>
  <c r="H8049" i="13"/>
  <c r="H8035" i="13"/>
  <c r="H11274" i="13"/>
  <c r="H11261" i="13"/>
  <c r="H11270" i="13"/>
  <c r="H11252" i="13"/>
  <c r="BO70" i="13"/>
  <c r="AP70" i="13"/>
  <c r="BB70" i="13"/>
  <c r="BK70" i="13"/>
  <c r="H8618" i="13"/>
  <c r="H8619" i="13"/>
  <c r="H8612" i="13"/>
  <c r="H8605" i="13"/>
  <c r="H7755" i="13"/>
  <c r="H7753" i="13"/>
  <c r="H7752" i="13"/>
  <c r="H7742" i="13"/>
  <c r="H10006" i="13"/>
  <c r="H4286" i="13"/>
  <c r="H4269" i="13"/>
  <c r="H4241" i="13"/>
  <c r="H4280" i="13"/>
  <c r="H8315" i="13"/>
  <c r="H8320" i="13"/>
  <c r="H8297" i="13"/>
  <c r="H8292" i="13"/>
  <c r="H6930" i="13"/>
  <c r="H6920" i="13"/>
  <c r="H6893" i="13"/>
  <c r="H6927" i="13"/>
  <c r="AN119" i="13"/>
  <c r="BD119" i="13"/>
  <c r="BO119" i="13"/>
  <c r="AX119" i="13"/>
  <c r="H7851" i="13"/>
  <c r="H7859" i="13"/>
  <c r="H7839" i="13"/>
  <c r="H7834" i="13"/>
  <c r="H4210" i="13"/>
  <c r="H4212" i="13"/>
  <c r="H4239" i="13"/>
  <c r="H4215" i="13"/>
  <c r="H11363" i="13"/>
  <c r="H11353" i="13"/>
  <c r="H11358" i="13"/>
  <c r="H11355" i="13"/>
  <c r="H12301" i="13"/>
  <c r="H4066" i="13"/>
  <c r="H4072" i="13"/>
  <c r="H4082" i="13"/>
  <c r="H4076" i="13"/>
  <c r="H3516" i="13"/>
  <c r="H3510" i="13"/>
  <c r="H3495" i="13"/>
  <c r="H3509" i="13"/>
  <c r="J1248" i="11"/>
  <c r="H4701" i="13"/>
  <c r="H7915" i="13"/>
  <c r="H3323" i="13"/>
  <c r="H3360" i="13"/>
  <c r="H3348" i="13"/>
  <c r="H3373" i="13"/>
  <c r="H12629" i="13"/>
  <c r="H12644" i="13"/>
  <c r="H12648" i="13"/>
  <c r="H12651" i="13"/>
  <c r="H10691" i="13"/>
  <c r="H10703" i="13"/>
  <c r="H10709" i="13"/>
  <c r="H10705" i="13"/>
  <c r="H468" i="13"/>
  <c r="H10261" i="13"/>
  <c r="H4787" i="13"/>
  <c r="H4751" i="13"/>
  <c r="H4775" i="13"/>
  <c r="H4801" i="13"/>
  <c r="J777" i="11"/>
  <c r="H9209" i="13"/>
  <c r="H9226" i="13"/>
  <c r="H9220" i="13"/>
  <c r="H9237" i="13"/>
  <c r="H12133" i="13"/>
  <c r="H12132" i="13"/>
  <c r="H12122" i="13"/>
  <c r="H12145" i="13"/>
  <c r="H12479" i="13"/>
  <c r="H12472" i="13"/>
  <c r="H12483" i="13"/>
  <c r="H12492" i="13"/>
  <c r="H12491" i="13"/>
  <c r="H12602" i="13"/>
  <c r="H12574" i="13"/>
  <c r="H12585" i="13"/>
  <c r="H12586" i="13"/>
  <c r="H3473" i="13"/>
  <c r="H3451" i="13"/>
  <c r="H3454" i="13"/>
  <c r="H3459" i="13"/>
  <c r="H8448" i="13"/>
  <c r="H8447" i="13"/>
  <c r="H8472" i="13"/>
  <c r="H8466" i="13"/>
  <c r="H8726" i="13"/>
  <c r="H8702" i="13"/>
  <c r="H8715" i="13"/>
  <c r="H8725" i="13"/>
  <c r="H6560" i="13"/>
  <c r="H6563" i="13"/>
  <c r="H6582" i="13"/>
  <c r="H6583" i="13"/>
  <c r="H10618" i="13"/>
  <c r="H10208" i="13"/>
  <c r="H10248" i="13"/>
  <c r="H10254" i="13"/>
  <c r="H10258" i="13"/>
  <c r="H11009" i="13"/>
  <c r="H10996" i="13"/>
  <c r="H10998" i="13"/>
  <c r="H11021" i="13"/>
  <c r="AO80" i="13"/>
  <c r="AN80" i="13"/>
  <c r="AU80" i="13"/>
  <c r="AY80" i="13"/>
  <c r="H4192" i="13"/>
  <c r="BJ61" i="13"/>
  <c r="BH61" i="13"/>
  <c r="AS61" i="13"/>
  <c r="BO61" i="13"/>
  <c r="AZ42" i="13"/>
  <c r="AU42" i="13"/>
  <c r="AP42" i="13"/>
  <c r="AQ42" i="13"/>
  <c r="H5589" i="13"/>
  <c r="H5599" i="13"/>
  <c r="H5605" i="13"/>
  <c r="H5606" i="13"/>
  <c r="H11935" i="13"/>
  <c r="H11912" i="13"/>
  <c r="H11934" i="13"/>
  <c r="H11940" i="13"/>
  <c r="H8113" i="13"/>
  <c r="H8110" i="13"/>
  <c r="H8103" i="13"/>
  <c r="H8101" i="13"/>
  <c r="H8102" i="13"/>
  <c r="H8017" i="13"/>
  <c r="BG139" i="13"/>
  <c r="BJ139" i="13"/>
  <c r="BB139" i="13"/>
  <c r="BK139" i="13"/>
  <c r="H7387" i="13"/>
  <c r="H7390" i="13"/>
  <c r="H7377" i="13"/>
  <c r="H7395" i="13"/>
  <c r="H9770" i="13"/>
  <c r="H9789" i="13"/>
  <c r="H9796" i="13"/>
  <c r="H9790" i="13"/>
  <c r="H10914" i="13"/>
  <c r="H10915" i="13"/>
  <c r="H10871" i="13"/>
  <c r="H10900" i="13"/>
  <c r="H10740" i="13"/>
  <c r="H10754" i="13"/>
  <c r="H10752" i="13"/>
  <c r="H10759" i="13"/>
  <c r="H4974" i="13"/>
  <c r="H4992" i="13"/>
  <c r="H4997" i="13"/>
  <c r="H5004" i="13"/>
  <c r="H1693" i="13"/>
  <c r="H7596" i="13"/>
  <c r="H7599" i="13"/>
  <c r="H7589" i="13"/>
  <c r="H7581" i="13"/>
  <c r="H3985" i="13"/>
  <c r="H3972" i="13"/>
  <c r="H3966" i="13"/>
  <c r="H3982" i="13"/>
  <c r="H5514" i="13"/>
  <c r="H5497" i="13"/>
  <c r="H5504" i="13"/>
  <c r="H5499" i="13"/>
  <c r="H687" i="13"/>
  <c r="H12194" i="13"/>
  <c r="H12166" i="13"/>
  <c r="H12180" i="13"/>
  <c r="H12167" i="13"/>
  <c r="H11527" i="13"/>
  <c r="H11525" i="13"/>
  <c r="H11515" i="13"/>
  <c r="H11502" i="13"/>
  <c r="H11517" i="13"/>
  <c r="BN39" i="13"/>
  <c r="AY39" i="13"/>
  <c r="AU39" i="13"/>
  <c r="BO39" i="13"/>
  <c r="H2018" i="13"/>
  <c r="H2019" i="13"/>
  <c r="H2040" i="13"/>
  <c r="H2029" i="13"/>
  <c r="H12755" i="13"/>
  <c r="H12732" i="13"/>
  <c r="H12742" i="13"/>
  <c r="H12754" i="13"/>
  <c r="V110" i="13"/>
  <c r="H11122" i="13"/>
  <c r="H11106" i="13"/>
  <c r="H11075" i="13"/>
  <c r="H11118" i="13"/>
  <c r="H11479" i="13"/>
  <c r="H11467" i="13"/>
  <c r="H11460" i="13"/>
  <c r="H11453" i="13"/>
  <c r="H4753" i="13"/>
  <c r="H3759" i="13"/>
  <c r="H3754" i="13"/>
  <c r="H3779" i="13"/>
  <c r="H3764" i="13"/>
  <c r="H11722" i="13"/>
  <c r="H11709" i="13"/>
  <c r="H11732" i="13"/>
  <c r="H11718" i="13"/>
  <c r="H5047" i="13"/>
  <c r="H5042" i="13"/>
  <c r="H5048" i="13"/>
  <c r="H5054" i="13"/>
  <c r="H6630" i="13"/>
  <c r="H6626" i="13"/>
  <c r="H6633" i="13"/>
  <c r="H6606" i="13"/>
  <c r="H6610" i="13"/>
  <c r="BD99" i="13"/>
  <c r="BR99" i="13"/>
  <c r="AS99" i="13"/>
  <c r="BS99" i="13"/>
  <c r="H4648" i="13" s="1"/>
  <c r="AQ99" i="13"/>
  <c r="H4141" i="13"/>
  <c r="H3404" i="13"/>
  <c r="H3411" i="13"/>
  <c r="H1880" i="13"/>
  <c r="H1868" i="13"/>
  <c r="H1885" i="13"/>
  <c r="H1863" i="13"/>
  <c r="H1870" i="13"/>
  <c r="H2216" i="13"/>
  <c r="H1044" i="13"/>
  <c r="H4248" i="13"/>
  <c r="H9288" i="13"/>
  <c r="H9279" i="13"/>
  <c r="H9278" i="13"/>
  <c r="H9287" i="13"/>
  <c r="J496" i="11"/>
  <c r="H723" i="13"/>
  <c r="BP11" i="13"/>
  <c r="H157" i="13" s="1"/>
  <c r="BG11" i="13"/>
  <c r="H148" i="13" s="1"/>
  <c r="AU11" i="13"/>
  <c r="H136" i="13" s="1"/>
  <c r="BJ11" i="13"/>
  <c r="H151" i="13" s="1"/>
  <c r="V159" i="13"/>
  <c r="H4527" i="13"/>
  <c r="H4525" i="13"/>
  <c r="H4530" i="13"/>
  <c r="H4543" i="13"/>
  <c r="U32" i="13"/>
  <c r="AX32" i="13"/>
  <c r="AP32" i="13"/>
  <c r="BQ32" i="13"/>
  <c r="H1387" i="13"/>
  <c r="H10188" i="13"/>
  <c r="H10184" i="13"/>
  <c r="H10203" i="13"/>
  <c r="H10183" i="13"/>
  <c r="BO31" i="13"/>
  <c r="AQ31" i="13"/>
  <c r="BA31" i="13"/>
  <c r="U31" i="13"/>
  <c r="BF159" i="13"/>
  <c r="AS159" i="13"/>
  <c r="AQ159" i="13"/>
  <c r="AU159" i="13"/>
  <c r="H7131" i="13"/>
  <c r="H7127" i="13"/>
  <c r="H7147" i="13"/>
  <c r="H7116" i="13"/>
  <c r="H4202" i="13"/>
  <c r="H336" i="13"/>
  <c r="H339" i="13"/>
  <c r="H358" i="13"/>
  <c r="H356" i="13"/>
  <c r="H1357" i="13"/>
  <c r="H1372" i="13"/>
  <c r="H1368" i="13"/>
  <c r="H1377" i="13"/>
  <c r="H6018" i="13"/>
  <c r="H6022" i="13"/>
  <c r="H6012" i="13"/>
  <c r="H6014" i="13"/>
  <c r="H1046" i="13"/>
  <c r="H4473" i="13"/>
  <c r="H4490" i="13"/>
  <c r="H4479" i="13"/>
  <c r="H4468" i="13"/>
  <c r="BE49" i="13"/>
  <c r="H2084" i="13" s="1"/>
  <c r="AX49" i="13"/>
  <c r="H2077" i="13" s="1"/>
  <c r="AY49" i="13"/>
  <c r="H2078" i="13" s="1"/>
  <c r="BK49" i="13"/>
  <c r="H2090" i="13" s="1"/>
  <c r="H1988" i="13"/>
  <c r="H1970" i="13"/>
  <c r="H1986" i="13"/>
  <c r="H1968" i="13"/>
  <c r="H6404" i="13"/>
  <c r="H6433" i="13"/>
  <c r="H6425" i="13"/>
  <c r="H6419" i="13"/>
  <c r="H6383" i="13"/>
  <c r="H1536" i="13"/>
  <c r="H1533" i="13"/>
  <c r="H1525" i="13"/>
  <c r="H1522" i="13"/>
  <c r="BN69" i="13"/>
  <c r="BM69" i="13"/>
  <c r="BP69" i="13"/>
  <c r="BK69" i="13"/>
  <c r="J952" i="11"/>
  <c r="H5377" i="13"/>
  <c r="H2267" i="13"/>
  <c r="H1090" i="13"/>
  <c r="H405" i="13"/>
  <c r="H404" i="13"/>
  <c r="H393" i="13"/>
  <c r="H391" i="13"/>
  <c r="H863" i="13"/>
  <c r="H853" i="13"/>
  <c r="H850" i="13"/>
  <c r="H846" i="13"/>
  <c r="H8137" i="13"/>
  <c r="H8153" i="13"/>
  <c r="H8159" i="13"/>
  <c r="H8143" i="13"/>
  <c r="AD36" i="13"/>
  <c r="H2333" i="13"/>
  <c r="H2329" i="13"/>
  <c r="H2344" i="13"/>
  <c r="H2337" i="13"/>
  <c r="H2330" i="13"/>
  <c r="AW20" i="13"/>
  <c r="AN20" i="13"/>
  <c r="AQ20" i="13"/>
  <c r="AZ20" i="13"/>
  <c r="J272" i="11"/>
  <c r="H9103" i="13"/>
  <c r="J1583" i="11"/>
  <c r="H1018" i="13"/>
  <c r="H1017" i="13"/>
  <c r="H1020" i="13"/>
  <c r="H1004" i="13"/>
  <c r="H9171" i="13"/>
  <c r="H9137" i="13"/>
  <c r="H9174" i="13"/>
  <c r="H9160" i="13"/>
  <c r="H2391" i="13"/>
  <c r="H2399" i="13"/>
  <c r="H2382" i="13"/>
  <c r="H2387" i="13"/>
  <c r="H2394" i="13"/>
  <c r="H5626" i="13"/>
  <c r="H5079" i="13"/>
  <c r="H5077" i="13"/>
  <c r="H5103" i="13"/>
  <c r="H5076" i="13"/>
  <c r="H622" i="13"/>
  <c r="J826" i="11"/>
  <c r="J1829" i="11"/>
  <c r="H10411" i="13"/>
  <c r="H10361" i="13"/>
  <c r="H10401" i="13"/>
  <c r="H10383" i="13"/>
  <c r="H9813" i="13"/>
  <c r="H3860" i="13"/>
  <c r="H3861" i="13"/>
  <c r="H3868" i="13"/>
  <c r="H3883" i="13"/>
  <c r="H1999" i="13"/>
  <c r="U81" i="13"/>
  <c r="AP81" i="13"/>
  <c r="AS81" i="13"/>
  <c r="BM81" i="13"/>
  <c r="J2532" i="11"/>
  <c r="H6475" i="13"/>
  <c r="H6482" i="13"/>
  <c r="H6465" i="13"/>
  <c r="H6471" i="13"/>
  <c r="J478" i="11"/>
  <c r="H8974" i="13"/>
  <c r="H8958" i="13"/>
  <c r="H8978" i="13"/>
  <c r="H8960" i="13"/>
  <c r="H928" i="13"/>
  <c r="BG71" i="13"/>
  <c r="AY71" i="13"/>
  <c r="AP71" i="13"/>
  <c r="BF71" i="13"/>
  <c r="H6109" i="13"/>
  <c r="H6103" i="13"/>
  <c r="H6118" i="13"/>
  <c r="H6119" i="13"/>
  <c r="H9496" i="13"/>
  <c r="H948" i="13"/>
  <c r="H958" i="13"/>
  <c r="H973" i="13"/>
  <c r="H975" i="13"/>
  <c r="H753" i="13"/>
  <c r="H748" i="13"/>
  <c r="H758" i="13"/>
  <c r="H770" i="13"/>
  <c r="J2212" i="11"/>
  <c r="H12451" i="13"/>
  <c r="H12439" i="13"/>
  <c r="H12437" i="13"/>
  <c r="H12449" i="13"/>
  <c r="J380" i="11"/>
  <c r="BP9" i="13"/>
  <c r="H55" i="13" s="1"/>
  <c r="AP9" i="13"/>
  <c r="H29" i="13" s="1"/>
  <c r="BI9" i="13"/>
  <c r="H48" i="13" s="1"/>
  <c r="BS9" i="13"/>
  <c r="H58" i="13" s="1"/>
  <c r="H12703" i="13"/>
  <c r="H12693" i="13"/>
  <c r="H12677" i="13"/>
  <c r="H12697" i="13"/>
  <c r="J1250" i="11"/>
  <c r="J1967" i="11"/>
  <c r="H311" i="13"/>
  <c r="H306" i="13"/>
  <c r="H304" i="13"/>
  <c r="H294" i="13"/>
  <c r="H6344" i="13"/>
  <c r="H5289" i="13"/>
  <c r="H5304" i="13"/>
  <c r="H5288" i="13"/>
  <c r="H5291" i="13"/>
  <c r="H10975" i="13"/>
  <c r="H7270" i="13"/>
  <c r="H7294" i="13"/>
  <c r="H7250" i="13"/>
  <c r="H7271" i="13"/>
  <c r="BC53" i="13"/>
  <c r="BA53" i="13"/>
  <c r="AU53" i="13"/>
  <c r="AY53" i="13"/>
  <c r="AN53" i="13"/>
  <c r="H2793" i="13"/>
  <c r="H2785" i="13"/>
  <c r="H2812" i="13"/>
  <c r="H2805" i="13"/>
  <c r="H2784" i="13"/>
  <c r="H11624" i="13"/>
  <c r="H11613" i="13"/>
  <c r="H11632" i="13"/>
  <c r="H11610" i="13"/>
  <c r="J157" i="11"/>
  <c r="J1163" i="11"/>
  <c r="H1934" i="13"/>
  <c r="H1941" i="13"/>
  <c r="H1943" i="13"/>
  <c r="H1923" i="13"/>
  <c r="H3325" i="13"/>
  <c r="H11043" i="13"/>
  <c r="H11062" i="13"/>
  <c r="H11059" i="13"/>
  <c r="H11064" i="13"/>
  <c r="H645" i="13"/>
  <c r="H661" i="13"/>
  <c r="H644" i="13"/>
  <c r="H660" i="13"/>
  <c r="J2482" i="11"/>
  <c r="H3051" i="13"/>
  <c r="H3058" i="13"/>
  <c r="H3045" i="13"/>
  <c r="H3017" i="13"/>
  <c r="H6047" i="13"/>
  <c r="H6051" i="13"/>
  <c r="H6064" i="13"/>
  <c r="H6071" i="13"/>
  <c r="H2203" i="13"/>
  <c r="H4497" i="13"/>
  <c r="H11790" i="13"/>
  <c r="H9031" i="13"/>
  <c r="H9004" i="13"/>
  <c r="H9013" i="13"/>
  <c r="H9003" i="13"/>
  <c r="H12237" i="13"/>
  <c r="H12239" i="13"/>
  <c r="H12232" i="13"/>
  <c r="H12197" i="13"/>
  <c r="H7308" i="13"/>
  <c r="AW33" i="13"/>
  <c r="BH33" i="13"/>
  <c r="AV33" i="13"/>
  <c r="AP33" i="13"/>
  <c r="BK33" i="13"/>
  <c r="J1832" i="11"/>
  <c r="AW72" i="13"/>
  <c r="BI72" i="13"/>
  <c r="BH72" i="13"/>
  <c r="BQ72" i="13"/>
  <c r="H4370" i="13"/>
  <c r="H4391" i="13"/>
  <c r="H4375" i="13"/>
  <c r="H4392" i="13"/>
  <c r="BA19" i="13"/>
  <c r="AP19" i="13"/>
  <c r="U19" i="13"/>
  <c r="BO19" i="13"/>
  <c r="H7716" i="13"/>
  <c r="H1814" i="13"/>
  <c r="H1793" i="13"/>
  <c r="H1824" i="13"/>
  <c r="H1820" i="13"/>
  <c r="H1816" i="13"/>
  <c r="H2843" i="13"/>
  <c r="H2835" i="13"/>
  <c r="H2856" i="13"/>
  <c r="H2813" i="13"/>
  <c r="H525" i="13"/>
  <c r="H7353" i="13"/>
  <c r="J1069" i="11"/>
  <c r="AQ51" i="13"/>
  <c r="H2172" i="13" s="1"/>
  <c r="BP51" i="13"/>
  <c r="H2197" i="13" s="1"/>
  <c r="BK51" i="13"/>
  <c r="H2192" i="13" s="1"/>
  <c r="BA51" i="13"/>
  <c r="H2182" i="13" s="1"/>
  <c r="H6312" i="13"/>
  <c r="H6304" i="13"/>
  <c r="H6326" i="13"/>
  <c r="H6305" i="13"/>
  <c r="H7670" i="13"/>
  <c r="AZ90" i="13"/>
  <c r="AY90" i="13"/>
  <c r="BC90" i="13"/>
  <c r="BD90" i="13"/>
  <c r="J348" i="11"/>
  <c r="H11984" i="13"/>
  <c r="H11970" i="13"/>
  <c r="H11990" i="13"/>
  <c r="H11968" i="13"/>
  <c r="H4206" i="13"/>
  <c r="H4396" i="13"/>
  <c r="H4419" i="13"/>
  <c r="H4422" i="13"/>
  <c r="H4427" i="13"/>
  <c r="H4438" i="13"/>
  <c r="H10967" i="13"/>
  <c r="H10956" i="13"/>
  <c r="H10922" i="13"/>
  <c r="H10968" i="13"/>
  <c r="H12541" i="13"/>
  <c r="H12532" i="13"/>
  <c r="H12548" i="13"/>
  <c r="H12536" i="13"/>
  <c r="H5566" i="13"/>
  <c r="H5542" i="13"/>
  <c r="H5541" i="13"/>
  <c r="H5535" i="13"/>
  <c r="H5564" i="13"/>
  <c r="H4597" i="13"/>
  <c r="H4567" i="13"/>
  <c r="H4583" i="13"/>
  <c r="H4587" i="13"/>
  <c r="BG100" i="13"/>
  <c r="AU100" i="13"/>
  <c r="AY100" i="13"/>
  <c r="BS100" i="13"/>
  <c r="H11147" i="13"/>
  <c r="H11175" i="13"/>
  <c r="H11163" i="13"/>
  <c r="H11161" i="13"/>
  <c r="H416" i="13"/>
  <c r="H438" i="13"/>
  <c r="H452" i="13"/>
  <c r="H455" i="13"/>
  <c r="H2458" i="13"/>
  <c r="J1104" i="11"/>
  <c r="BP40" i="13"/>
  <c r="U40" i="13"/>
  <c r="BA40" i="13"/>
  <c r="BH40" i="13"/>
  <c r="BA50" i="13"/>
  <c r="BJ50" i="13"/>
  <c r="BR50" i="13"/>
  <c r="BG50" i="13"/>
  <c r="H8267" i="13"/>
  <c r="H8266" i="13"/>
  <c r="H8264" i="13"/>
  <c r="H8254" i="13"/>
  <c r="BC29" i="13"/>
  <c r="AQ29" i="13"/>
  <c r="BB29" i="13"/>
  <c r="BA29" i="13"/>
  <c r="H12322" i="13"/>
  <c r="H12299" i="13"/>
  <c r="H12336" i="13"/>
  <c r="H12328" i="13"/>
  <c r="AT109" i="13"/>
  <c r="BQ109" i="13"/>
  <c r="BS109" i="13"/>
  <c r="AY109" i="13"/>
  <c r="H1897" i="13"/>
  <c r="BD89" i="13"/>
  <c r="BQ89" i="13"/>
  <c r="AR89" i="13"/>
  <c r="AN89" i="13"/>
  <c r="BC73" i="13"/>
  <c r="AN73" i="13"/>
  <c r="BA73" i="13"/>
  <c r="AO73" i="13"/>
  <c r="H5960" i="13"/>
  <c r="H5948" i="13"/>
  <c r="H5955" i="13"/>
  <c r="H5943" i="13"/>
  <c r="AP41" i="13"/>
  <c r="BC41" i="13"/>
  <c r="BJ41" i="13"/>
  <c r="AY41" i="13"/>
  <c r="H12657" i="13"/>
  <c r="H9511" i="13"/>
  <c r="H6044" i="13"/>
  <c r="H1886" i="13"/>
  <c r="H1865" i="13"/>
  <c r="H1869" i="13"/>
  <c r="H1882" i="13"/>
  <c r="H9263" i="13"/>
  <c r="H9267" i="13"/>
  <c r="H9262" i="13"/>
  <c r="H9280" i="13"/>
  <c r="H75" i="13"/>
  <c r="BS11" i="13"/>
  <c r="H160" i="13" s="1"/>
  <c r="BB11" i="13"/>
  <c r="H143" i="13" s="1"/>
  <c r="BL11" i="13"/>
  <c r="H153" i="13" s="1"/>
  <c r="AX11" i="13"/>
  <c r="H139" i="13" s="1"/>
  <c r="H4523" i="13"/>
  <c r="H4528" i="13"/>
  <c r="H4536" i="13"/>
  <c r="H4539" i="13"/>
  <c r="BE32" i="13"/>
  <c r="BK32" i="13"/>
  <c r="AU32" i="13"/>
  <c r="AV32" i="13"/>
  <c r="H10202" i="13"/>
  <c r="H10189" i="13"/>
  <c r="H10177" i="13"/>
  <c r="H10195" i="13"/>
  <c r="AR31" i="13"/>
  <c r="AS31" i="13"/>
  <c r="BF31" i="13"/>
  <c r="BK31" i="13"/>
  <c r="AP159" i="13"/>
  <c r="AX159" i="13"/>
  <c r="BA159" i="13"/>
  <c r="BH159" i="13"/>
  <c r="H7119" i="13"/>
  <c r="H7137" i="13"/>
  <c r="H7135" i="13"/>
  <c r="H7123" i="13"/>
  <c r="H2980" i="13"/>
  <c r="H333" i="13"/>
  <c r="H346" i="13"/>
  <c r="H347" i="13"/>
  <c r="H338" i="13"/>
  <c r="H2111" i="13"/>
  <c r="H1359" i="13"/>
  <c r="H1354" i="13"/>
  <c r="H1361" i="13"/>
  <c r="H1379" i="13"/>
  <c r="H1366" i="13"/>
  <c r="H6000" i="13"/>
  <c r="H6016" i="13"/>
  <c r="H5994" i="13"/>
  <c r="H6002" i="13"/>
  <c r="J1051" i="11"/>
  <c r="H4492" i="13"/>
  <c r="H4475" i="13"/>
  <c r="H4466" i="13"/>
  <c r="H4481" i="13"/>
  <c r="BI49" i="13"/>
  <c r="H2088" i="13" s="1"/>
  <c r="AW49" i="13"/>
  <c r="H2076" i="13" s="1"/>
  <c r="BP49" i="13"/>
  <c r="H2095" i="13" s="1"/>
  <c r="BF49" i="13"/>
  <c r="H2085" i="13" s="1"/>
  <c r="H7523" i="13"/>
  <c r="H1993" i="13"/>
  <c r="H1979" i="13"/>
  <c r="H1987" i="13"/>
  <c r="H1969" i="13"/>
  <c r="H6408" i="13"/>
  <c r="H6414" i="13"/>
  <c r="H6429" i="13"/>
  <c r="H6431" i="13"/>
  <c r="H1521" i="13"/>
  <c r="H1529" i="13"/>
  <c r="H1531" i="13"/>
  <c r="H1516" i="13"/>
  <c r="AX69" i="13"/>
  <c r="AZ69" i="13"/>
  <c r="AV69" i="13"/>
  <c r="AP69" i="13"/>
  <c r="H8272" i="13"/>
  <c r="V61" i="13"/>
  <c r="V40" i="13"/>
  <c r="H1590" i="13" s="1"/>
  <c r="J768" i="11"/>
  <c r="H365" i="13"/>
  <c r="H386" i="13"/>
  <c r="H385" i="13"/>
  <c r="H411" i="13"/>
  <c r="H855" i="13"/>
  <c r="H844" i="13"/>
  <c r="H866" i="13"/>
  <c r="H871" i="13"/>
  <c r="H8160" i="13"/>
  <c r="H8163" i="13"/>
  <c r="H8167" i="13"/>
  <c r="H8149" i="13"/>
  <c r="J1608" i="11"/>
  <c r="V60" i="13"/>
  <c r="H3892" i="13"/>
  <c r="H2345" i="13"/>
  <c r="H2341" i="13"/>
  <c r="H2328" i="13"/>
  <c r="H2331" i="13"/>
  <c r="U20" i="13"/>
  <c r="BP20" i="13"/>
  <c r="BB20" i="13"/>
  <c r="BC20" i="13"/>
  <c r="H2720" i="13"/>
  <c r="H7362" i="13"/>
  <c r="J748" i="11"/>
  <c r="J1452" i="11"/>
  <c r="H1023" i="13"/>
  <c r="H1021" i="13"/>
  <c r="H1022" i="13"/>
  <c r="H1019" i="13"/>
  <c r="H997" i="13"/>
  <c r="H9177" i="13"/>
  <c r="H9187" i="13"/>
  <c r="H9170" i="13"/>
  <c r="H9169" i="13"/>
  <c r="H2404" i="13"/>
  <c r="H2386" i="13"/>
  <c r="H2403" i="13"/>
  <c r="H2381" i="13"/>
  <c r="H5094" i="13"/>
  <c r="H5104" i="13"/>
  <c r="H5098" i="13"/>
  <c r="H5084" i="13"/>
  <c r="H3127" i="13"/>
  <c r="H10400" i="13"/>
  <c r="H10380" i="13"/>
  <c r="H10393" i="13"/>
  <c r="H10382" i="13"/>
  <c r="H3783" i="13"/>
  <c r="H12058" i="13"/>
  <c r="H1795" i="13"/>
  <c r="H2265" i="13"/>
  <c r="H3872" i="13"/>
  <c r="H3858" i="13"/>
  <c r="H3877" i="13"/>
  <c r="H3878" i="13"/>
  <c r="H3853" i="13"/>
  <c r="BK81" i="13"/>
  <c r="AT81" i="13"/>
  <c r="AN81" i="13"/>
  <c r="BN81" i="13"/>
  <c r="H1906" i="13"/>
  <c r="H1489" i="13"/>
  <c r="H6454" i="13"/>
  <c r="H6476" i="13"/>
  <c r="H6480" i="13"/>
  <c r="H6453" i="13"/>
  <c r="H5365" i="13"/>
  <c r="H5379" i="13"/>
  <c r="H8979" i="13"/>
  <c r="H8982" i="13"/>
  <c r="H8952" i="13"/>
  <c r="H8969" i="13"/>
  <c r="BQ71" i="13"/>
  <c r="AX71" i="13"/>
  <c r="BE71" i="13"/>
  <c r="BN71" i="13"/>
  <c r="H6107" i="13"/>
  <c r="H6108" i="13"/>
  <c r="H6120" i="13"/>
  <c r="H6121" i="13"/>
  <c r="H946" i="13"/>
  <c r="H963" i="13"/>
  <c r="H957" i="13"/>
  <c r="H950" i="13"/>
  <c r="H955" i="13"/>
  <c r="H742" i="13"/>
  <c r="H771" i="13"/>
  <c r="H750" i="13"/>
  <c r="H722" i="13"/>
  <c r="H12420" i="13"/>
  <c r="H12441" i="13"/>
  <c r="H12425" i="13"/>
  <c r="H12430" i="13"/>
  <c r="BF9" i="13"/>
  <c r="H45" i="13" s="1"/>
  <c r="AY9" i="13"/>
  <c r="H38" i="13" s="1"/>
  <c r="BM9" i="13"/>
  <c r="H52" i="13" s="1"/>
  <c r="U9" i="13"/>
  <c r="H8" i="13" s="1"/>
  <c r="H12705" i="13"/>
  <c r="H12696" i="13"/>
  <c r="H12700" i="13"/>
  <c r="H12684" i="13"/>
  <c r="H12681" i="13"/>
  <c r="J1902" i="11"/>
  <c r="H282" i="13"/>
  <c r="H312" i="13"/>
  <c r="H313" i="13"/>
  <c r="H296" i="13"/>
  <c r="H324" i="13"/>
  <c r="H8281" i="13"/>
  <c r="AD50" i="13"/>
  <c r="H2108" i="13" s="1"/>
  <c r="H5287" i="13"/>
  <c r="H5290" i="13"/>
  <c r="H5305" i="13"/>
  <c r="H5309" i="13"/>
  <c r="H6690" i="13"/>
  <c r="H7298" i="13"/>
  <c r="H7283" i="13"/>
  <c r="H7300" i="13"/>
  <c r="H7272" i="13"/>
  <c r="AV53" i="13"/>
  <c r="AR53" i="13"/>
  <c r="BL53" i="13"/>
  <c r="U53" i="13"/>
  <c r="H2795" i="13"/>
  <c r="H2788" i="13"/>
  <c r="H2807" i="13"/>
  <c r="H2782" i="13"/>
  <c r="H11585" i="13"/>
  <c r="H11627" i="13"/>
  <c r="H11604" i="13"/>
  <c r="H11630" i="13"/>
  <c r="H10623" i="13"/>
  <c r="H1933" i="13"/>
  <c r="H1919" i="13"/>
  <c r="H1917" i="13"/>
  <c r="H1931" i="13"/>
  <c r="H1756" i="13"/>
  <c r="H11051" i="13"/>
  <c r="H11050" i="13"/>
  <c r="H11058" i="13"/>
  <c r="H11065" i="13"/>
  <c r="H666" i="13"/>
  <c r="H654" i="13"/>
  <c r="H642" i="13"/>
  <c r="H639" i="13"/>
  <c r="H662" i="13"/>
  <c r="H3056" i="13"/>
  <c r="H3046" i="13"/>
  <c r="H3049" i="13"/>
  <c r="H3054" i="13"/>
  <c r="H6048" i="13"/>
  <c r="H6056" i="13"/>
  <c r="H6062" i="13"/>
  <c r="H6060" i="13"/>
  <c r="H9033" i="13"/>
  <c r="H9023" i="13"/>
  <c r="H8984" i="13"/>
  <c r="H9027" i="13"/>
  <c r="J507" i="11"/>
  <c r="H5518" i="13"/>
  <c r="H12235" i="13"/>
  <c r="H12234" i="13"/>
  <c r="H12224" i="13"/>
  <c r="H12244" i="13"/>
  <c r="BB33" i="13"/>
  <c r="BP33" i="13"/>
  <c r="U33" i="13"/>
  <c r="AR33" i="13"/>
  <c r="U72" i="13"/>
  <c r="AZ72" i="13"/>
  <c r="BR72" i="13"/>
  <c r="AR72" i="13"/>
  <c r="H4385" i="13"/>
  <c r="H4363" i="13"/>
  <c r="H4367" i="13"/>
  <c r="H4383" i="13"/>
  <c r="H8373" i="13"/>
  <c r="AU19" i="13"/>
  <c r="BE19" i="13"/>
  <c r="AN19" i="13"/>
  <c r="AZ19" i="13"/>
  <c r="H1842" i="13"/>
  <c r="H1835" i="13"/>
  <c r="H1838" i="13"/>
  <c r="H1826" i="13"/>
  <c r="H3942" i="13"/>
  <c r="H11243" i="13"/>
  <c r="H2849" i="13"/>
  <c r="H2844" i="13"/>
  <c r="H2845" i="13"/>
  <c r="H2841" i="13"/>
  <c r="J2467" i="11"/>
  <c r="BF51" i="13"/>
  <c r="H2187" i="13" s="1"/>
  <c r="AO51" i="13"/>
  <c r="H2170" i="13" s="1"/>
  <c r="AT51" i="13"/>
  <c r="H2175" i="13" s="1"/>
  <c r="BC51" i="13"/>
  <c r="H2184" i="13" s="1"/>
  <c r="H6302" i="13"/>
  <c r="H6309" i="13"/>
  <c r="H6324" i="13"/>
  <c r="H6317" i="13"/>
  <c r="J1514" i="11"/>
  <c r="BR90" i="13"/>
  <c r="BM90" i="13"/>
  <c r="U90" i="13"/>
  <c r="BG90" i="13"/>
  <c r="H621" i="13"/>
  <c r="H11961" i="13"/>
  <c r="H11965" i="13"/>
  <c r="H11985" i="13"/>
  <c r="H11967" i="13"/>
  <c r="J1797" i="11"/>
  <c r="H4436" i="13"/>
  <c r="H4444" i="13"/>
  <c r="H4428" i="13"/>
  <c r="H4421" i="13"/>
  <c r="H1299" i="13"/>
  <c r="H10957" i="13"/>
  <c r="H10951" i="13"/>
  <c r="H10966" i="13"/>
  <c r="H10962" i="13"/>
  <c r="AI60" i="13"/>
  <c r="H2623" i="13" s="1"/>
  <c r="H12525" i="13"/>
  <c r="H12550" i="13"/>
  <c r="H12538" i="13"/>
  <c r="H12526" i="13"/>
  <c r="H5549" i="13"/>
  <c r="H5563" i="13"/>
  <c r="H5547" i="13"/>
  <c r="H5561" i="13"/>
  <c r="H4594" i="13"/>
  <c r="H4585" i="13"/>
  <c r="H4575" i="13"/>
  <c r="H4586" i="13"/>
  <c r="U100" i="13"/>
  <c r="AV100" i="13"/>
  <c r="H4676" i="13" s="1"/>
  <c r="AN100" i="13"/>
  <c r="AS100" i="13"/>
  <c r="H11158" i="13"/>
  <c r="H11173" i="13"/>
  <c r="H11162" i="13"/>
  <c r="H11153" i="13"/>
  <c r="H4905" i="13"/>
  <c r="H417" i="13"/>
  <c r="H441" i="13"/>
  <c r="H461" i="13"/>
  <c r="H442" i="13"/>
  <c r="H464" i="13"/>
  <c r="BB40" i="13"/>
  <c r="BL40" i="13"/>
  <c r="BG40" i="13"/>
  <c r="BO40" i="13"/>
  <c r="BL50" i="13"/>
  <c r="AZ50" i="13"/>
  <c r="BI50" i="13"/>
  <c r="AW50" i="13"/>
  <c r="H2161" i="13"/>
  <c r="H8241" i="13"/>
  <c r="H8263" i="13"/>
  <c r="H8262" i="13"/>
  <c r="H8268" i="13"/>
  <c r="V81" i="13"/>
  <c r="AU29" i="13"/>
  <c r="BQ29" i="13"/>
  <c r="BJ29" i="13"/>
  <c r="BH29" i="13"/>
  <c r="H10158" i="13"/>
  <c r="H12335" i="13"/>
  <c r="H12325" i="13"/>
  <c r="H12320" i="13"/>
  <c r="H12326" i="13"/>
  <c r="H12107" i="13"/>
  <c r="BM109" i="13"/>
  <c r="BE109" i="13"/>
  <c r="BI109" i="13"/>
  <c r="BO109" i="13"/>
  <c r="J963" i="11"/>
  <c r="J570" i="11"/>
  <c r="U89" i="13"/>
  <c r="BG89" i="13"/>
  <c r="BH89" i="13"/>
  <c r="BA89" i="13"/>
  <c r="AZ73" i="13"/>
  <c r="BL73" i="13"/>
  <c r="BN73" i="13"/>
  <c r="BS73" i="13"/>
  <c r="H7864" i="13"/>
  <c r="H5956" i="13"/>
  <c r="H5957" i="13"/>
  <c r="H5959" i="13"/>
  <c r="H5974" i="13"/>
  <c r="AQ41" i="13"/>
  <c r="U41" i="13"/>
  <c r="BK41" i="13"/>
  <c r="BR41" i="13"/>
  <c r="J923" i="11"/>
  <c r="H7059" i="13"/>
  <c r="H2508" i="13"/>
  <c r="AT121" i="13"/>
  <c r="U121" i="13"/>
  <c r="BF121" i="13"/>
  <c r="AX121" i="13"/>
  <c r="H5464" i="13"/>
  <c r="H5449" i="13"/>
  <c r="H5446" i="13"/>
  <c r="H5462" i="13"/>
  <c r="H1304" i="13"/>
  <c r="H1283" i="13"/>
  <c r="H1326" i="13"/>
  <c r="H1308" i="13"/>
  <c r="H9853" i="13"/>
  <c r="H9372" i="13"/>
  <c r="H9389" i="13"/>
  <c r="H9365" i="13"/>
  <c r="H9388" i="13"/>
  <c r="H11427" i="13"/>
  <c r="H11421" i="13"/>
  <c r="H11416" i="13"/>
  <c r="H11402" i="13"/>
  <c r="H9996" i="13"/>
  <c r="H9979" i="13"/>
  <c r="H10003" i="13"/>
  <c r="H9987" i="13"/>
  <c r="H6730" i="13"/>
  <c r="H6729" i="13"/>
  <c r="H6709" i="13"/>
  <c r="H6728" i="13"/>
  <c r="H695" i="13"/>
  <c r="H700" i="13"/>
  <c r="H694" i="13"/>
  <c r="H715" i="13"/>
  <c r="H2896" i="13"/>
  <c r="H2887" i="13"/>
  <c r="H2895" i="13"/>
  <c r="H2886" i="13"/>
  <c r="H7081" i="13"/>
  <c r="H7095" i="13"/>
  <c r="H7085" i="13"/>
  <c r="H7065" i="13"/>
  <c r="H1781" i="13"/>
  <c r="H1768" i="13"/>
  <c r="H1772" i="13"/>
  <c r="H1784" i="13"/>
  <c r="H9477" i="13"/>
  <c r="H9462" i="13"/>
  <c r="H9469" i="13"/>
  <c r="H9470" i="13"/>
  <c r="H12361" i="13"/>
  <c r="H7476" i="13"/>
  <c r="H7478" i="13"/>
  <c r="H7495" i="13"/>
  <c r="H7489" i="13"/>
  <c r="H8559" i="13"/>
  <c r="H8566" i="13"/>
  <c r="H8567" i="13"/>
  <c r="H8568" i="13"/>
  <c r="H10209" i="13"/>
  <c r="BM110" i="13"/>
  <c r="BC110" i="13"/>
  <c r="U110" i="13"/>
  <c r="BK110" i="13"/>
  <c r="H6200" i="13"/>
  <c r="H6216" i="13"/>
  <c r="H6229" i="13"/>
  <c r="H6222" i="13"/>
  <c r="H6214" i="13"/>
  <c r="H9648" i="13"/>
  <c r="H4090" i="13"/>
  <c r="H7552" i="13"/>
  <c r="H7546" i="13"/>
  <c r="H7551" i="13"/>
  <c r="H7547" i="13"/>
  <c r="H8004" i="13"/>
  <c r="H7998" i="13"/>
  <c r="H7995" i="13"/>
  <c r="H8006" i="13"/>
  <c r="H8014" i="13"/>
  <c r="AR111" i="13"/>
  <c r="BR111" i="13"/>
  <c r="AS111" i="13"/>
  <c r="BB111" i="13"/>
  <c r="V20" i="13"/>
  <c r="H5855" i="13"/>
  <c r="H5851" i="13"/>
  <c r="H5861" i="13"/>
  <c r="H5870" i="13"/>
  <c r="H897" i="13"/>
  <c r="H921" i="13"/>
  <c r="H909" i="13"/>
  <c r="H904" i="13"/>
  <c r="H2454" i="13"/>
  <c r="H2447" i="13"/>
  <c r="H2448" i="13"/>
  <c r="H2449" i="13"/>
  <c r="H9440" i="13"/>
  <c r="H9434" i="13"/>
  <c r="H9436" i="13"/>
  <c r="H9426" i="13"/>
  <c r="H502" i="13"/>
  <c r="H467" i="13"/>
  <c r="H516" i="13"/>
  <c r="H500" i="13"/>
  <c r="H4600" i="13"/>
  <c r="H10844" i="13"/>
  <c r="H10865" i="13"/>
  <c r="H10847" i="13"/>
  <c r="H10842" i="13"/>
  <c r="H7427" i="13"/>
  <c r="H7433" i="13"/>
  <c r="H7425" i="13"/>
  <c r="H7403" i="13"/>
  <c r="H5875" i="13"/>
  <c r="H4748" i="13"/>
  <c r="H4743" i="13"/>
  <c r="H4736" i="13"/>
  <c r="H4728" i="13"/>
  <c r="H4831" i="13"/>
  <c r="H4850" i="13"/>
  <c r="H4825" i="13"/>
  <c r="H4845" i="13"/>
  <c r="H4341" i="13"/>
  <c r="H4338" i="13"/>
  <c r="H4314" i="13"/>
  <c r="H4326" i="13"/>
  <c r="H9339" i="13"/>
  <c r="H9331" i="13"/>
  <c r="H9312" i="13"/>
  <c r="H9336" i="13"/>
  <c r="AX52" i="13"/>
  <c r="BI52" i="13"/>
  <c r="BA52" i="13"/>
  <c r="AS52" i="13"/>
  <c r="H5807" i="13"/>
  <c r="H5803" i="13"/>
  <c r="H5790" i="13"/>
  <c r="H5802" i="13"/>
  <c r="H3816" i="13"/>
  <c r="H3832" i="13"/>
  <c r="H3822" i="13"/>
  <c r="H3824" i="13"/>
  <c r="H10334" i="13"/>
  <c r="H10339" i="13"/>
  <c r="H10344" i="13"/>
  <c r="H10333" i="13"/>
  <c r="AU129" i="13"/>
  <c r="H6154" i="13" s="1"/>
  <c r="AN129" i="13"/>
  <c r="AR129" i="13"/>
  <c r="BS129" i="13"/>
  <c r="H3426" i="13"/>
  <c r="H2509" i="13"/>
  <c r="H10005" i="13"/>
  <c r="AN30" i="13"/>
  <c r="AQ30" i="13"/>
  <c r="AW30" i="13"/>
  <c r="AY30" i="13"/>
  <c r="H1132" i="13"/>
  <c r="Y33" i="13"/>
  <c r="H1473" i="13"/>
  <c r="H1463" i="13"/>
  <c r="H1475" i="13"/>
  <c r="H1464" i="13"/>
  <c r="H7808" i="13"/>
  <c r="H7781" i="13"/>
  <c r="H7798" i="13"/>
  <c r="H7785" i="13"/>
  <c r="H5914" i="13"/>
  <c r="H5896" i="13"/>
  <c r="H5922" i="13"/>
  <c r="H5908" i="13"/>
  <c r="H7321" i="13"/>
  <c r="H7335" i="13"/>
  <c r="H7347" i="13"/>
  <c r="H7333" i="13"/>
  <c r="H11667" i="13"/>
  <c r="H11657" i="13"/>
  <c r="H11673" i="13"/>
  <c r="H11655" i="13"/>
  <c r="H1998" i="13"/>
  <c r="AS10" i="13"/>
  <c r="BK10" i="13"/>
  <c r="AZ10" i="13"/>
  <c r="AO10" i="13"/>
  <c r="BJ79" i="13"/>
  <c r="AY79" i="13"/>
  <c r="BB79" i="13"/>
  <c r="BA79" i="13"/>
  <c r="H8372" i="13"/>
  <c r="H8422" i="13"/>
  <c r="H8404" i="13"/>
  <c r="H8414" i="13"/>
  <c r="H9685" i="13"/>
  <c r="H9672" i="13"/>
  <c r="H9694" i="13"/>
  <c r="H9697" i="13"/>
  <c r="H4005" i="13"/>
  <c r="H4009" i="13"/>
  <c r="H4027" i="13"/>
  <c r="H4020" i="13"/>
  <c r="H5008" i="13"/>
  <c r="H2546" i="13"/>
  <c r="H2536" i="13"/>
  <c r="H2538" i="13"/>
  <c r="H2531" i="13"/>
  <c r="H6987" i="13"/>
  <c r="H6944" i="13"/>
  <c r="H6994" i="13"/>
  <c r="H6982" i="13"/>
  <c r="H12350" i="13"/>
  <c r="H12388" i="13"/>
  <c r="H12395" i="13"/>
  <c r="H12370" i="13"/>
  <c r="H7899" i="13"/>
  <c r="H7900" i="13"/>
  <c r="H7904" i="13"/>
  <c r="H7910" i="13"/>
  <c r="H11556" i="13"/>
  <c r="H11579" i="13"/>
  <c r="H11574" i="13"/>
  <c r="H11573" i="13"/>
  <c r="H3931" i="13"/>
  <c r="H3926" i="13"/>
  <c r="H3932" i="13"/>
  <c r="H3908" i="13"/>
  <c r="H5313" i="13"/>
  <c r="J1569" i="11"/>
  <c r="H10414" i="13"/>
  <c r="AS59" i="13"/>
  <c r="BI59" i="13"/>
  <c r="BM59" i="13"/>
  <c r="BL59" i="13"/>
  <c r="H6775" i="13"/>
  <c r="H6789" i="13"/>
  <c r="H6773" i="13"/>
  <c r="H6760" i="13"/>
  <c r="V11" i="13"/>
  <c r="H247" i="13"/>
  <c r="H251" i="13"/>
  <c r="H261" i="13"/>
  <c r="H256" i="13"/>
  <c r="H6827" i="13"/>
  <c r="H6791" i="13"/>
  <c r="H6834" i="13"/>
  <c r="H6826" i="13"/>
  <c r="H6818" i="13"/>
  <c r="H6273" i="13"/>
  <c r="H6269" i="13"/>
  <c r="H6252" i="13"/>
  <c r="H6253" i="13"/>
  <c r="H5405" i="13"/>
  <c r="H5391" i="13"/>
  <c r="H5410" i="13"/>
  <c r="H5413" i="13"/>
  <c r="H4878" i="13"/>
  <c r="H4881" i="13"/>
  <c r="H4875" i="13"/>
  <c r="H4892" i="13"/>
  <c r="H2938" i="13"/>
  <c r="H2936" i="13"/>
  <c r="H2935" i="13"/>
  <c r="H2945" i="13"/>
  <c r="BJ149" i="13"/>
  <c r="BS149" i="13"/>
  <c r="BI149" i="13"/>
  <c r="BP149" i="13"/>
  <c r="H481" i="13"/>
  <c r="H6534" i="13"/>
  <c r="H6524" i="13"/>
  <c r="H6512" i="13"/>
  <c r="H6507" i="13"/>
  <c r="H3682" i="13"/>
  <c r="H10552" i="13"/>
  <c r="H10533" i="13"/>
  <c r="H10545" i="13"/>
  <c r="H10534" i="13"/>
  <c r="H2475" i="13"/>
  <c r="H2477" i="13"/>
  <c r="H2487" i="13"/>
  <c r="H2504" i="13"/>
  <c r="H10441" i="13"/>
  <c r="H10437" i="13"/>
  <c r="H10459" i="13"/>
  <c r="H10438" i="13"/>
  <c r="H5360" i="13"/>
  <c r="H5347" i="13"/>
  <c r="H5345" i="13"/>
  <c r="H5334" i="13"/>
  <c r="H5772" i="13"/>
  <c r="AD184" i="13"/>
  <c r="H8942" i="13" s="1"/>
  <c r="H7219" i="13"/>
  <c r="H7244" i="13"/>
  <c r="H7245" i="13"/>
  <c r="H7233" i="13"/>
  <c r="H9124" i="13"/>
  <c r="H9121" i="13"/>
  <c r="H9118" i="13"/>
  <c r="H9108" i="13"/>
  <c r="H3563" i="13"/>
  <c r="H3564" i="13"/>
  <c r="H3562" i="13"/>
  <c r="H3570" i="13"/>
  <c r="H12606" i="13"/>
  <c r="H3015" i="13"/>
  <c r="H3016" i="13"/>
  <c r="H3014" i="13"/>
  <c r="H3011" i="13"/>
  <c r="H12273" i="13"/>
  <c r="H12269" i="13"/>
  <c r="H12268" i="13"/>
  <c r="H12271" i="13"/>
  <c r="H11821" i="13"/>
  <c r="H11834" i="13"/>
  <c r="H11811" i="13"/>
  <c r="H11809" i="13"/>
  <c r="H11308" i="13"/>
  <c r="H11318" i="13"/>
  <c r="H11304" i="13"/>
  <c r="H11310" i="13"/>
  <c r="H10585" i="13"/>
  <c r="H10602" i="13"/>
  <c r="H10603" i="13"/>
  <c r="H10607" i="13"/>
  <c r="H9547" i="13"/>
  <c r="H9951" i="13"/>
  <c r="H9949" i="13"/>
  <c r="H9945" i="13"/>
  <c r="H9948" i="13"/>
  <c r="H9577" i="13"/>
  <c r="H9594" i="13"/>
  <c r="H9586" i="13"/>
  <c r="H9580" i="13"/>
  <c r="H10038" i="13"/>
  <c r="H10047" i="13"/>
  <c r="H10037" i="13"/>
  <c r="H10052" i="13"/>
  <c r="H4345" i="13"/>
  <c r="H10097" i="13"/>
  <c r="H10085" i="13"/>
  <c r="H10055" i="13"/>
  <c r="H10101" i="13"/>
  <c r="H10098" i="13"/>
  <c r="H68" i="13"/>
  <c r="V69" i="13"/>
  <c r="H8914" i="13"/>
  <c r="H8917" i="13"/>
  <c r="H8882" i="13"/>
  <c r="H8926" i="13"/>
  <c r="H2735" i="13"/>
  <c r="H2759" i="13"/>
  <c r="H2737" i="13"/>
  <c r="H2746" i="13"/>
  <c r="H8517" i="13"/>
  <c r="H8524" i="13"/>
  <c r="H8518" i="13"/>
  <c r="H8512" i="13"/>
  <c r="H479" i="13"/>
  <c r="H9078" i="13"/>
  <c r="H9084" i="13"/>
  <c r="H9060" i="13"/>
  <c r="H9082" i="13"/>
  <c r="H9830" i="13"/>
  <c r="H9828" i="13"/>
  <c r="H9840" i="13"/>
  <c r="H9848" i="13"/>
  <c r="H12077" i="13"/>
  <c r="H12087" i="13"/>
  <c r="H12064" i="13"/>
  <c r="H12067" i="13"/>
  <c r="H8668" i="13"/>
  <c r="H8665" i="13"/>
  <c r="H8647" i="13"/>
  <c r="H8673" i="13"/>
  <c r="H2764" i="13"/>
  <c r="J731" i="11"/>
  <c r="AS120" i="13"/>
  <c r="BK120" i="13"/>
  <c r="BD120" i="13"/>
  <c r="AT120" i="13"/>
  <c r="H9532" i="13"/>
  <c r="H1873" i="13"/>
  <c r="H1893" i="13"/>
  <c r="H1877" i="13"/>
  <c r="H1888" i="13"/>
  <c r="H8843" i="13"/>
  <c r="H1437" i="13"/>
  <c r="H9272" i="13"/>
  <c r="H9268" i="13"/>
  <c r="H9270" i="13"/>
  <c r="H9271" i="13"/>
  <c r="AN11" i="13"/>
  <c r="H129" i="13" s="1"/>
  <c r="AY11" i="13"/>
  <c r="H140" i="13" s="1"/>
  <c r="BA11" i="13"/>
  <c r="H142" i="13" s="1"/>
  <c r="AQ11" i="13"/>
  <c r="H132" i="13" s="1"/>
  <c r="H4526" i="13"/>
  <c r="H4542" i="13"/>
  <c r="H4518" i="13"/>
  <c r="H4545" i="13"/>
  <c r="BL32" i="13"/>
  <c r="AZ32" i="13"/>
  <c r="BM32" i="13"/>
  <c r="BB32" i="13"/>
  <c r="H1248" i="13"/>
  <c r="H10172" i="13"/>
  <c r="J723" i="11"/>
  <c r="H10204" i="13"/>
  <c r="H10185" i="13"/>
  <c r="H10157" i="13"/>
  <c r="H10192" i="13"/>
  <c r="H10199" i="13"/>
  <c r="AZ31" i="13"/>
  <c r="AP31" i="13"/>
  <c r="BC31" i="13"/>
  <c r="BP31" i="13"/>
  <c r="BK159" i="13"/>
  <c r="BG159" i="13"/>
  <c r="BJ159" i="13"/>
  <c r="AR159" i="13"/>
  <c r="H7128" i="13"/>
  <c r="H7144" i="13"/>
  <c r="H7134" i="13"/>
  <c r="H7145" i="13"/>
  <c r="H352" i="13"/>
  <c r="H354" i="13"/>
  <c r="H364" i="13"/>
  <c r="H343" i="13"/>
  <c r="H1496" i="13"/>
  <c r="H1384" i="13"/>
  <c r="H1374" i="13"/>
  <c r="H1373" i="13"/>
  <c r="H1353" i="13"/>
  <c r="H4050" i="13"/>
  <c r="H5995" i="13"/>
  <c r="H5999" i="13"/>
  <c r="H6003" i="13"/>
  <c r="H6008" i="13"/>
  <c r="H12616" i="13"/>
  <c r="H4494" i="13"/>
  <c r="H4493" i="13"/>
  <c r="H4467" i="13"/>
  <c r="H4465" i="13"/>
  <c r="H10935" i="13"/>
  <c r="AZ49" i="13"/>
  <c r="H2079" i="13" s="1"/>
  <c r="BJ49" i="13"/>
  <c r="H2089" i="13" s="1"/>
  <c r="U49" i="13"/>
  <c r="H2048" i="13" s="1"/>
  <c r="AU49" i="13"/>
  <c r="H2074" i="13" s="1"/>
  <c r="H367" i="13"/>
  <c r="H9970" i="13"/>
  <c r="H1981" i="13"/>
  <c r="H1982" i="13"/>
  <c r="H1992" i="13"/>
  <c r="H1974" i="13"/>
  <c r="H6424" i="13"/>
  <c r="H6411" i="13"/>
  <c r="H6426" i="13"/>
  <c r="H6423" i="13"/>
  <c r="H1509" i="13"/>
  <c r="H1524" i="13"/>
  <c r="H1519" i="13"/>
  <c r="H1487" i="13"/>
  <c r="AY69" i="13"/>
  <c r="AO69" i="13"/>
  <c r="BC69" i="13"/>
  <c r="AT69" i="13"/>
  <c r="J2312" i="11"/>
  <c r="J690" i="11"/>
  <c r="J2370" i="11"/>
  <c r="J1434" i="11"/>
  <c r="H10873" i="13"/>
  <c r="H397" i="13"/>
  <c r="H414" i="13"/>
  <c r="H410" i="13"/>
  <c r="H396" i="13"/>
  <c r="H6197" i="13"/>
  <c r="H864" i="13"/>
  <c r="H847" i="13"/>
  <c r="H873" i="13"/>
  <c r="H867" i="13"/>
  <c r="H8155" i="13"/>
  <c r="H8164" i="13"/>
  <c r="H8147" i="13"/>
  <c r="H8138" i="13"/>
  <c r="H11501" i="13"/>
  <c r="H2340" i="13"/>
  <c r="H2353" i="13"/>
  <c r="H2336" i="13"/>
  <c r="H2324" i="13"/>
  <c r="BD20" i="13"/>
  <c r="BQ20" i="13"/>
  <c r="AT20" i="13"/>
  <c r="BN20" i="13"/>
  <c r="BI20" i="13"/>
  <c r="H228" i="13"/>
  <c r="H998" i="13"/>
  <c r="H999" i="13"/>
  <c r="H1001" i="13"/>
  <c r="H1005" i="13"/>
  <c r="H9179" i="13"/>
  <c r="H9168" i="13"/>
  <c r="H9186" i="13"/>
  <c r="H9161" i="13"/>
  <c r="H2354" i="13"/>
  <c r="H2400" i="13"/>
  <c r="H2393" i="13"/>
  <c r="H2388" i="13"/>
  <c r="H5107" i="13"/>
  <c r="H5092" i="13"/>
  <c r="H5095" i="13"/>
  <c r="H5080" i="13"/>
  <c r="H1493" i="13"/>
  <c r="H10399" i="13"/>
  <c r="H10402" i="13"/>
  <c r="H10396" i="13"/>
  <c r="H10404" i="13"/>
  <c r="J1314" i="11"/>
  <c r="H3862" i="13"/>
  <c r="H3880" i="13"/>
  <c r="H3852" i="13"/>
  <c r="H3874" i="13"/>
  <c r="AZ81" i="13"/>
  <c r="BR81" i="13"/>
  <c r="BA81" i="13"/>
  <c r="AV81" i="13"/>
  <c r="AR81" i="13"/>
  <c r="H2821" i="13"/>
  <c r="H6472" i="13"/>
  <c r="H6464" i="13"/>
  <c r="H6461" i="13"/>
  <c r="H6458" i="13"/>
  <c r="H6469" i="13"/>
  <c r="H8964" i="13"/>
  <c r="H8963" i="13"/>
  <c r="H8970" i="13"/>
  <c r="H8959" i="13"/>
  <c r="BA71" i="13"/>
  <c r="BD71" i="13"/>
  <c r="BK71" i="13"/>
  <c r="AN71" i="13"/>
  <c r="H6117" i="13"/>
  <c r="H6116" i="13"/>
  <c r="H6096" i="13"/>
  <c r="H6111" i="13"/>
  <c r="H976" i="13"/>
  <c r="H959" i="13"/>
  <c r="H926" i="13"/>
  <c r="H962" i="13"/>
  <c r="H749" i="13"/>
  <c r="H747" i="13"/>
  <c r="H743" i="13"/>
  <c r="H754" i="13"/>
  <c r="H12446" i="13"/>
  <c r="H12426" i="13"/>
  <c r="H12431" i="13"/>
  <c r="H12434" i="13"/>
  <c r="J1004" i="11"/>
  <c r="BE9" i="13"/>
  <c r="H44" i="13" s="1"/>
  <c r="BK9" i="13"/>
  <c r="H50" i="13" s="1"/>
  <c r="AV9" i="13"/>
  <c r="H35" i="13" s="1"/>
  <c r="BH9" i="13"/>
  <c r="H47" i="13" s="1"/>
  <c r="H5926" i="13"/>
  <c r="H430" i="13"/>
  <c r="H12706" i="13"/>
  <c r="H12698" i="13"/>
  <c r="H12699" i="13"/>
  <c r="H12701" i="13"/>
  <c r="Z40" i="13"/>
  <c r="AF60" i="13"/>
  <c r="H2620" i="13" s="1"/>
  <c r="J2327" i="11"/>
  <c r="H295" i="13"/>
  <c r="H263" i="13"/>
  <c r="H310" i="13"/>
  <c r="H289" i="13"/>
  <c r="J569" i="11"/>
  <c r="H5299" i="13"/>
  <c r="H5283" i="13"/>
  <c r="H5280" i="13"/>
  <c r="H5310" i="13"/>
  <c r="H4702" i="13"/>
  <c r="H7288" i="13"/>
  <c r="H7277" i="13"/>
  <c r="H7274" i="13"/>
  <c r="H7273" i="13"/>
  <c r="H7299" i="13"/>
  <c r="AS53" i="13"/>
  <c r="BR53" i="13"/>
  <c r="AX53" i="13"/>
  <c r="BF53" i="13"/>
  <c r="H2789" i="13"/>
  <c r="H2802" i="13"/>
  <c r="H2762" i="13"/>
  <c r="H2787" i="13"/>
  <c r="H11611" i="13"/>
  <c r="H11618" i="13"/>
  <c r="H11606" i="13"/>
  <c r="H11622" i="13"/>
  <c r="H8027" i="13"/>
  <c r="J2103" i="11"/>
  <c r="H1940" i="13"/>
  <c r="H1927" i="13"/>
  <c r="H1915" i="13"/>
  <c r="H1895" i="13"/>
  <c r="H11688" i="13"/>
  <c r="H11056" i="13"/>
  <c r="H11061" i="13"/>
  <c r="H11045" i="13"/>
  <c r="H11070" i="13"/>
  <c r="H657" i="13"/>
  <c r="H641" i="13"/>
  <c r="H646" i="13"/>
  <c r="H658" i="13"/>
  <c r="H3059" i="13"/>
  <c r="H3053" i="13"/>
  <c r="H3063" i="13"/>
  <c r="H3043" i="13"/>
  <c r="H1335" i="13"/>
  <c r="H6073" i="13"/>
  <c r="H6049" i="13"/>
  <c r="H6058" i="13"/>
  <c r="H6069" i="13"/>
  <c r="J2402" i="11"/>
  <c r="J1090" i="11"/>
  <c r="H9019" i="13"/>
  <c r="H9024" i="13"/>
  <c r="H9011" i="13"/>
  <c r="H9015" i="13"/>
  <c r="H7823" i="13"/>
  <c r="H12216" i="13"/>
  <c r="H12245" i="13"/>
  <c r="H12229" i="13"/>
  <c r="H12223" i="13"/>
  <c r="BE33" i="13"/>
  <c r="BQ33" i="13"/>
  <c r="AQ33" i="13"/>
  <c r="BS33" i="13"/>
  <c r="BK72" i="13"/>
  <c r="BP72" i="13"/>
  <c r="AS72" i="13"/>
  <c r="BA72" i="13"/>
  <c r="H4378" i="13"/>
  <c r="H4373" i="13"/>
  <c r="H4380" i="13"/>
  <c r="H4379" i="13"/>
  <c r="BJ19" i="13"/>
  <c r="AV19" i="13"/>
  <c r="BB19" i="13"/>
  <c r="BK19" i="13"/>
  <c r="AY19" i="13"/>
  <c r="H1822" i="13"/>
  <c r="H1818" i="13"/>
  <c r="H1834" i="13"/>
  <c r="H1819" i="13"/>
  <c r="AB14" i="13"/>
  <c r="H270" i="13" s="1"/>
  <c r="H2863" i="13"/>
  <c r="H2854" i="13"/>
  <c r="H2837" i="13"/>
  <c r="H2840" i="13"/>
  <c r="H8118" i="13"/>
  <c r="AZ51" i="13"/>
  <c r="H2181" i="13" s="1"/>
  <c r="U51" i="13"/>
  <c r="H2150" i="13" s="1"/>
  <c r="BJ51" i="13"/>
  <c r="H2191" i="13" s="1"/>
  <c r="BS51" i="13"/>
  <c r="H2200" i="13" s="1"/>
  <c r="H6310" i="13"/>
  <c r="H6327" i="13"/>
  <c r="H6300" i="13"/>
  <c r="H6308" i="13"/>
  <c r="AT90" i="13"/>
  <c r="AR90" i="13"/>
  <c r="BL90" i="13"/>
  <c r="BI90" i="13"/>
  <c r="H11962" i="13"/>
  <c r="H11987" i="13"/>
  <c r="H11976" i="13"/>
  <c r="H11991" i="13"/>
  <c r="H4432" i="13"/>
  <c r="H4435" i="13"/>
  <c r="H4439" i="13"/>
  <c r="H4431" i="13"/>
  <c r="H3019" i="13"/>
  <c r="H10969" i="13"/>
  <c r="H10963" i="13"/>
  <c r="H10945" i="13"/>
  <c r="H10946" i="13"/>
  <c r="H12533" i="13"/>
  <c r="H12530" i="13"/>
  <c r="H12524" i="13"/>
  <c r="H12528" i="13"/>
  <c r="H12552" i="13"/>
  <c r="H5548" i="13"/>
  <c r="H5555" i="13"/>
  <c r="H5558" i="13"/>
  <c r="H5552" i="13"/>
  <c r="H4591" i="13"/>
  <c r="H4596" i="13"/>
  <c r="H4590" i="13"/>
  <c r="H4580" i="13"/>
  <c r="H4579" i="13"/>
  <c r="AQ100" i="13"/>
  <c r="BE100" i="13"/>
  <c r="AW100" i="13"/>
  <c r="BD100" i="13"/>
  <c r="BO100" i="13"/>
  <c r="H8527" i="13"/>
  <c r="H11152" i="13"/>
  <c r="H11171" i="13"/>
  <c r="H11151" i="13"/>
  <c r="H11145" i="13"/>
  <c r="H443" i="13"/>
  <c r="H440" i="13"/>
  <c r="H437" i="13"/>
  <c r="H435" i="13"/>
  <c r="AZ40" i="13"/>
  <c r="BN40" i="13"/>
  <c r="AN40" i="13"/>
  <c r="AQ40" i="13"/>
  <c r="BN50" i="13"/>
  <c r="AY50" i="13"/>
  <c r="BE50" i="13"/>
  <c r="BM50" i="13"/>
  <c r="H8239" i="13"/>
  <c r="H8242" i="13"/>
  <c r="H8246" i="13"/>
  <c r="H8255" i="13"/>
  <c r="BP29" i="13"/>
  <c r="BF29" i="13"/>
  <c r="AY29" i="13"/>
  <c r="AZ29" i="13"/>
  <c r="H12333" i="13"/>
  <c r="H12343" i="13"/>
  <c r="H12329" i="13"/>
  <c r="H12330" i="13"/>
  <c r="H12348" i="13"/>
  <c r="H4651" i="13"/>
  <c r="BA109" i="13"/>
  <c r="BF109" i="13"/>
  <c r="AU109" i="13"/>
  <c r="BK109" i="13"/>
  <c r="BC89" i="13"/>
  <c r="AX89" i="13"/>
  <c r="AV89" i="13"/>
  <c r="BI89" i="13"/>
  <c r="BJ73" i="13"/>
  <c r="AY73" i="13"/>
  <c r="AU73" i="13"/>
  <c r="BB73" i="13"/>
  <c r="H5965" i="13"/>
  <c r="H5954" i="13"/>
  <c r="H5967" i="13"/>
  <c r="H5945" i="13"/>
  <c r="H5970" i="13"/>
  <c r="AO41" i="13"/>
  <c r="BO41" i="13"/>
  <c r="BE41" i="13"/>
  <c r="AU41" i="13"/>
  <c r="AS121" i="13"/>
  <c r="BO121" i="13"/>
  <c r="BH121" i="13"/>
  <c r="BE121" i="13"/>
  <c r="H5455" i="13"/>
  <c r="H5442" i="13"/>
  <c r="H5414" i="13"/>
  <c r="H5457" i="13"/>
  <c r="H5444" i="13"/>
  <c r="H1306" i="13"/>
  <c r="H1311" i="13"/>
  <c r="H1316" i="13"/>
  <c r="H1319" i="13"/>
  <c r="H11076" i="13"/>
  <c r="H9379" i="13"/>
  <c r="H9374" i="13"/>
  <c r="H9341" i="13"/>
  <c r="H9384" i="13"/>
  <c r="H8119" i="13"/>
  <c r="H10822" i="13"/>
  <c r="H11418" i="13"/>
  <c r="H11406" i="13"/>
  <c r="H11426" i="13"/>
  <c r="H11413" i="13"/>
  <c r="H9981" i="13"/>
  <c r="H9994" i="13"/>
  <c r="H9978" i="13"/>
  <c r="H9997" i="13"/>
  <c r="H8883" i="13"/>
  <c r="H6721" i="13"/>
  <c r="H6712" i="13"/>
  <c r="H6708" i="13"/>
  <c r="H6738" i="13"/>
  <c r="H720" i="13"/>
  <c r="H710" i="13"/>
  <c r="H719" i="13"/>
  <c r="H718" i="13"/>
  <c r="H2885" i="13"/>
  <c r="H2899" i="13"/>
  <c r="H2864" i="13"/>
  <c r="H2907" i="13"/>
  <c r="V29" i="13"/>
  <c r="H7069" i="13"/>
  <c r="H7074" i="13"/>
  <c r="H7089" i="13"/>
  <c r="H7072" i="13"/>
  <c r="H1742" i="13"/>
  <c r="H1763" i="13"/>
  <c r="H1783" i="13"/>
  <c r="H1775" i="13"/>
  <c r="H12607" i="13"/>
  <c r="H9482" i="13"/>
  <c r="H9466" i="13"/>
  <c r="H9478" i="13"/>
  <c r="H9486" i="13"/>
  <c r="H9483" i="13"/>
  <c r="H7494" i="13"/>
  <c r="H7454" i="13"/>
  <c r="H7481" i="13"/>
  <c r="H7501" i="13"/>
  <c r="H8525" i="13"/>
  <c r="H8546" i="13"/>
  <c r="H8561" i="13"/>
  <c r="H8564" i="13"/>
  <c r="BL110" i="13"/>
  <c r="BE110" i="13"/>
  <c r="AR110" i="13"/>
  <c r="BG110" i="13"/>
  <c r="H6218" i="13"/>
  <c r="H6226" i="13"/>
  <c r="H6210" i="13"/>
  <c r="H6212" i="13"/>
  <c r="H8271" i="13"/>
  <c r="H11587" i="13"/>
  <c r="H7530" i="13"/>
  <c r="H7538" i="13"/>
  <c r="H7537" i="13"/>
  <c r="H7536" i="13"/>
  <c r="H7988" i="13"/>
  <c r="H7985" i="13"/>
  <c r="H8008" i="13"/>
  <c r="H7996" i="13"/>
  <c r="H366" i="13"/>
  <c r="BP111" i="13"/>
  <c r="BN111" i="13"/>
  <c r="BQ111" i="13"/>
  <c r="AN111" i="13"/>
  <c r="H5822" i="13"/>
  <c r="H5854" i="13"/>
  <c r="H5845" i="13"/>
  <c r="H5843" i="13"/>
  <c r="H902" i="13"/>
  <c r="H924" i="13"/>
  <c r="H923" i="13"/>
  <c r="H914" i="13"/>
  <c r="H2405" i="13"/>
  <c r="H2444" i="13"/>
  <c r="H2435" i="13"/>
  <c r="H2437" i="13"/>
  <c r="H9424" i="13"/>
  <c r="H9431" i="13"/>
  <c r="H9422" i="13"/>
  <c r="H9435" i="13"/>
  <c r="H9428" i="13"/>
  <c r="H508" i="13"/>
  <c r="H492" i="13"/>
  <c r="H510" i="13"/>
  <c r="H490" i="13"/>
  <c r="H10868" i="13"/>
  <c r="H10870" i="13"/>
  <c r="H10820" i="13"/>
  <c r="H10843" i="13"/>
  <c r="H7443" i="13"/>
  <c r="H7441" i="13"/>
  <c r="H7452" i="13"/>
  <c r="H7453" i="13"/>
  <c r="H7446" i="13"/>
  <c r="H12097" i="13"/>
  <c r="H4726" i="13"/>
  <c r="H4750" i="13"/>
  <c r="H4731" i="13"/>
  <c r="H4732" i="13"/>
  <c r="H4838" i="13"/>
  <c r="H4840" i="13"/>
  <c r="H4827" i="13"/>
  <c r="H4829" i="13"/>
  <c r="H4852" i="13"/>
  <c r="H4324" i="13"/>
  <c r="H4315" i="13"/>
  <c r="H4335" i="13"/>
  <c r="H4318" i="13"/>
  <c r="H9329" i="13"/>
  <c r="H9335" i="13"/>
  <c r="H9319" i="13"/>
  <c r="H9340" i="13"/>
  <c r="BB52" i="13"/>
  <c r="BJ52" i="13"/>
  <c r="AY52" i="13"/>
  <c r="AQ52" i="13"/>
  <c r="J234" i="11"/>
  <c r="H775" i="13"/>
  <c r="H5805" i="13"/>
  <c r="H5793" i="13"/>
  <c r="H5815" i="13"/>
  <c r="H5799" i="13"/>
  <c r="H3830" i="13"/>
  <c r="H3809" i="13"/>
  <c r="H3831" i="13"/>
  <c r="H3810" i="13"/>
  <c r="H10359" i="13"/>
  <c r="H10352" i="13"/>
  <c r="H10342" i="13"/>
  <c r="H10354" i="13"/>
  <c r="H9809" i="13"/>
  <c r="H1874" i="13"/>
  <c r="H1892" i="13"/>
  <c r="H1875" i="13"/>
  <c r="H1876" i="13"/>
  <c r="H731" i="13"/>
  <c r="H2828" i="13"/>
  <c r="H11238" i="13"/>
  <c r="H5068" i="13"/>
  <c r="H9261" i="13"/>
  <c r="H9281" i="13"/>
  <c r="H9239" i="13"/>
  <c r="H9273" i="13"/>
  <c r="AW11" i="13"/>
  <c r="H138" i="13" s="1"/>
  <c r="AS11" i="13"/>
  <c r="H134" i="13" s="1"/>
  <c r="BI11" i="13"/>
  <c r="H150" i="13" s="1"/>
  <c r="BH11" i="13"/>
  <c r="H149" i="13" s="1"/>
  <c r="H8016" i="13"/>
  <c r="H4607" i="13"/>
  <c r="H4529" i="13"/>
  <c r="H4516" i="13"/>
  <c r="H4521" i="13"/>
  <c r="H4531" i="13"/>
  <c r="H3125" i="13"/>
  <c r="BR32" i="13"/>
  <c r="AR32" i="13"/>
  <c r="AY32" i="13"/>
  <c r="AW32" i="13"/>
  <c r="H10187" i="13"/>
  <c r="H10176" i="13"/>
  <c r="H10182" i="13"/>
  <c r="H10191" i="13"/>
  <c r="H1651" i="13"/>
  <c r="AW31" i="13"/>
  <c r="AO31" i="13"/>
  <c r="AU31" i="13"/>
  <c r="AY31" i="13"/>
  <c r="U159" i="13"/>
  <c r="BR159" i="13"/>
  <c r="AZ159" i="13"/>
  <c r="BQ159" i="13"/>
  <c r="H7138" i="13"/>
  <c r="H7117" i="13"/>
  <c r="H7140" i="13"/>
  <c r="H7142" i="13"/>
  <c r="H353" i="13"/>
  <c r="H341" i="13"/>
  <c r="H350" i="13"/>
  <c r="H314" i="13"/>
  <c r="H334" i="13"/>
  <c r="J2120" i="11"/>
  <c r="H1363" i="13"/>
  <c r="H1360" i="13"/>
  <c r="H1362" i="13"/>
  <c r="H1376" i="13"/>
  <c r="H6019" i="13"/>
  <c r="H6004" i="13"/>
  <c r="H6020" i="13"/>
  <c r="H5996" i="13"/>
  <c r="J42" i="11"/>
  <c r="H7812" i="13"/>
  <c r="H163" i="13"/>
  <c r="H4477" i="13"/>
  <c r="H4476" i="13"/>
  <c r="H4484" i="13"/>
  <c r="H4472" i="13"/>
  <c r="H7813" i="13"/>
  <c r="BB49" i="13"/>
  <c r="H2081" i="13" s="1"/>
  <c r="AT49" i="13"/>
  <c r="H2073" i="13" s="1"/>
  <c r="BR49" i="13"/>
  <c r="H2097" i="13" s="1"/>
  <c r="AQ49" i="13"/>
  <c r="H2070" i="13" s="1"/>
  <c r="J1734" i="11"/>
  <c r="H1984" i="13"/>
  <c r="H1976" i="13"/>
  <c r="H1977" i="13"/>
  <c r="H1972" i="13"/>
  <c r="H6407" i="13"/>
  <c r="H6409" i="13"/>
  <c r="H6421" i="13"/>
  <c r="H6417" i="13"/>
  <c r="H1535" i="13"/>
  <c r="H1517" i="13"/>
  <c r="H1510" i="13"/>
  <c r="H1512" i="13"/>
  <c r="BD69" i="13"/>
  <c r="AQ69" i="13"/>
  <c r="BL69" i="13"/>
  <c r="BJ69" i="13"/>
  <c r="H584" i="13"/>
  <c r="J1123" i="11"/>
  <c r="H167" i="13"/>
  <c r="H412" i="13"/>
  <c r="H399" i="13"/>
  <c r="H406" i="13"/>
  <c r="H413" i="13"/>
  <c r="H865" i="13"/>
  <c r="H874" i="13"/>
  <c r="H843" i="13"/>
  <c r="H870" i="13"/>
  <c r="H854" i="13"/>
  <c r="H8145" i="13"/>
  <c r="H8165" i="13"/>
  <c r="H8151" i="13"/>
  <c r="H8146" i="13"/>
  <c r="H2270" i="13"/>
  <c r="J902" i="11"/>
  <c r="H1086" i="13"/>
  <c r="H2327" i="13"/>
  <c r="H2349" i="13"/>
  <c r="H2343" i="13"/>
  <c r="H2323" i="13"/>
  <c r="H1911" i="13"/>
  <c r="AY20" i="13"/>
  <c r="BR20" i="13"/>
  <c r="BS20" i="13"/>
  <c r="BK20" i="13"/>
  <c r="H1014" i="13"/>
  <c r="H1003" i="13"/>
  <c r="H1024" i="13"/>
  <c r="H1015" i="13"/>
  <c r="H9180" i="13"/>
  <c r="H9172" i="13"/>
  <c r="H9159" i="13"/>
  <c r="H9164" i="13"/>
  <c r="H2395" i="13"/>
  <c r="H2401" i="13"/>
  <c r="H2385" i="13"/>
  <c r="H2373" i="13"/>
  <c r="J238" i="11"/>
  <c r="H5099" i="13"/>
  <c r="H5087" i="13"/>
  <c r="H5081" i="13"/>
  <c r="H5057" i="13"/>
  <c r="H10381" i="13"/>
  <c r="H10403" i="13"/>
  <c r="H10409" i="13"/>
  <c r="H10391" i="13"/>
  <c r="H3873" i="13"/>
  <c r="H3859" i="13"/>
  <c r="H3833" i="13"/>
  <c r="H3856" i="13"/>
  <c r="V51" i="13"/>
  <c r="BF81" i="13"/>
  <c r="AW81" i="13"/>
  <c r="BL81" i="13"/>
  <c r="BD81" i="13"/>
  <c r="H6333" i="13"/>
  <c r="H6459" i="13"/>
  <c r="H6460" i="13"/>
  <c r="H6478" i="13"/>
  <c r="H6463" i="13"/>
  <c r="H8981" i="13"/>
  <c r="H8956" i="13"/>
  <c r="H8980" i="13"/>
  <c r="H8983" i="13"/>
  <c r="H4205" i="13"/>
  <c r="BI71" i="13"/>
  <c r="AQ71" i="13"/>
  <c r="AT71" i="13"/>
  <c r="AV71" i="13"/>
  <c r="H6146" i="13"/>
  <c r="H6098" i="13"/>
  <c r="H6104" i="13"/>
  <c r="H6100" i="13"/>
  <c r="H6122" i="13"/>
  <c r="H966" i="13"/>
  <c r="H964" i="13"/>
  <c r="H968" i="13"/>
  <c r="H969" i="13"/>
  <c r="H764" i="13"/>
  <c r="H766" i="13"/>
  <c r="H763" i="13"/>
  <c r="H761" i="13"/>
  <c r="H12432" i="13"/>
  <c r="H12424" i="13"/>
  <c r="H12421" i="13"/>
  <c r="H12448" i="13"/>
  <c r="H12433" i="13"/>
  <c r="H8782" i="13"/>
  <c r="AW9" i="13"/>
  <c r="H36" i="13" s="1"/>
  <c r="AZ9" i="13"/>
  <c r="H39" i="13" s="1"/>
  <c r="AX9" i="13"/>
  <c r="H37" i="13" s="1"/>
  <c r="AS9" i="13"/>
  <c r="H32" i="13" s="1"/>
  <c r="H9597" i="13"/>
  <c r="H12687" i="13"/>
  <c r="H12704" i="13"/>
  <c r="H12656" i="13"/>
  <c r="H12686" i="13"/>
  <c r="J243" i="11"/>
  <c r="J2243" i="11"/>
  <c r="H300" i="13"/>
  <c r="H283" i="13"/>
  <c r="H288" i="13"/>
  <c r="H293" i="13"/>
  <c r="H10020" i="13"/>
  <c r="J171" i="11"/>
  <c r="H5297" i="13"/>
  <c r="H5286" i="13"/>
  <c r="H5308" i="13"/>
  <c r="H5261" i="13"/>
  <c r="H7269" i="13"/>
  <c r="H7296" i="13"/>
  <c r="H7284" i="13"/>
  <c r="H7276" i="13"/>
  <c r="BQ53" i="13"/>
  <c r="BH53" i="13"/>
  <c r="BJ53" i="13"/>
  <c r="H2293" i="13" s="1"/>
  <c r="AW53" i="13"/>
  <c r="H2800" i="13"/>
  <c r="H2786" i="13"/>
  <c r="H2791" i="13"/>
  <c r="H2804" i="13"/>
  <c r="J187" i="11"/>
  <c r="H11634" i="13"/>
  <c r="H11615" i="13"/>
  <c r="H11623" i="13"/>
  <c r="H11605" i="13"/>
  <c r="H11616" i="13"/>
  <c r="J429" i="11"/>
  <c r="H1926" i="13"/>
  <c r="H1920" i="13"/>
  <c r="H1936" i="13"/>
  <c r="H1916" i="13"/>
  <c r="H1921" i="13"/>
  <c r="H7354" i="13"/>
  <c r="H11052" i="13"/>
  <c r="H11047" i="13"/>
  <c r="H11057" i="13"/>
  <c r="H11066" i="13"/>
  <c r="H11049" i="13"/>
  <c r="H664" i="13"/>
  <c r="H659" i="13"/>
  <c r="H663" i="13"/>
  <c r="H669" i="13"/>
  <c r="H3060" i="13"/>
  <c r="H3039" i="13"/>
  <c r="H3037" i="13"/>
  <c r="H3044" i="13"/>
  <c r="H6061" i="13"/>
  <c r="H6074" i="13"/>
  <c r="H6050" i="13"/>
  <c r="H6065" i="13"/>
  <c r="H6063" i="13"/>
  <c r="H9007" i="13"/>
  <c r="H9034" i="13"/>
  <c r="H9006" i="13"/>
  <c r="H9025" i="13"/>
  <c r="H9021" i="13"/>
  <c r="H12225" i="13"/>
  <c r="H12233" i="13"/>
  <c r="H12217" i="13"/>
  <c r="H12240" i="13"/>
  <c r="H12246" i="13"/>
  <c r="AU33" i="13"/>
  <c r="BM33" i="13"/>
  <c r="AZ33" i="13"/>
  <c r="BC33" i="13"/>
  <c r="H2317" i="13"/>
  <c r="J147" i="11"/>
  <c r="AP72" i="13"/>
  <c r="BG72" i="13"/>
  <c r="BB72" i="13"/>
  <c r="BD72" i="13"/>
  <c r="H4376" i="13"/>
  <c r="H4389" i="13"/>
  <c r="H4386" i="13"/>
  <c r="H4387" i="13"/>
  <c r="H1438" i="13"/>
  <c r="H6997" i="13"/>
  <c r="AR19" i="13"/>
  <c r="AS19" i="13"/>
  <c r="BQ19" i="13"/>
  <c r="BL19" i="13"/>
  <c r="H1812" i="13"/>
  <c r="H1837" i="13"/>
  <c r="H1843" i="13"/>
  <c r="H1829" i="13"/>
  <c r="J1835" i="11"/>
  <c r="H2855" i="13"/>
  <c r="H2862" i="13"/>
  <c r="H2859" i="13"/>
  <c r="H2858" i="13"/>
  <c r="H8628" i="13"/>
  <c r="V50" i="13"/>
  <c r="AW51" i="13"/>
  <c r="H2178" i="13" s="1"/>
  <c r="BE51" i="13"/>
  <c r="H2186" i="13" s="1"/>
  <c r="BG51" i="13"/>
  <c r="H2188" i="13" s="1"/>
  <c r="BO51" i="13"/>
  <c r="H2196" i="13" s="1"/>
  <c r="H6281" i="13"/>
  <c r="H6329" i="13"/>
  <c r="H6325" i="13"/>
  <c r="H6320" i="13"/>
  <c r="J1430" i="11"/>
  <c r="H5737" i="13"/>
  <c r="AP90" i="13"/>
  <c r="AV90" i="13"/>
  <c r="BK90" i="13"/>
  <c r="AS90" i="13"/>
  <c r="H11974" i="13"/>
  <c r="H11942" i="13"/>
  <c r="H11980" i="13"/>
  <c r="H11975" i="13"/>
  <c r="J2403" i="11"/>
  <c r="H12402" i="13"/>
  <c r="H4434" i="13"/>
  <c r="H4437" i="13"/>
  <c r="H4443" i="13"/>
  <c r="H4424" i="13"/>
  <c r="H10943" i="13"/>
  <c r="H10972" i="13"/>
  <c r="H10942" i="13"/>
  <c r="H10950" i="13"/>
  <c r="H12542" i="13"/>
  <c r="H12522" i="13"/>
  <c r="H12547" i="13"/>
  <c r="H12544" i="13"/>
  <c r="J280" i="11"/>
  <c r="H5538" i="13"/>
  <c r="H5543" i="13"/>
  <c r="H5539" i="13"/>
  <c r="H5544" i="13"/>
  <c r="H4572" i="13"/>
  <c r="H4578" i="13"/>
  <c r="H4592" i="13"/>
  <c r="H4588" i="13"/>
  <c r="BB100" i="13"/>
  <c r="BI100" i="13"/>
  <c r="AX100" i="13"/>
  <c r="BA100" i="13"/>
  <c r="H11156" i="13"/>
  <c r="H11172" i="13"/>
  <c r="H11166" i="13"/>
  <c r="H11167" i="13"/>
  <c r="H418" i="13"/>
  <c r="H448" i="13"/>
  <c r="H457" i="13"/>
  <c r="H446" i="13"/>
  <c r="H459" i="13"/>
  <c r="BC40" i="13"/>
  <c r="BE40" i="13"/>
  <c r="BS40" i="13"/>
  <c r="BQ40" i="13"/>
  <c r="AS50" i="13"/>
  <c r="BS50" i="13"/>
  <c r="BP50" i="13"/>
  <c r="AT50" i="13"/>
  <c r="BB50" i="13"/>
  <c r="H8257" i="13"/>
  <c r="H8258" i="13"/>
  <c r="H8260" i="13"/>
  <c r="H8253" i="13"/>
  <c r="BL29" i="13"/>
  <c r="BE29" i="13"/>
  <c r="BG29" i="13"/>
  <c r="AN29" i="13"/>
  <c r="H12342" i="13"/>
  <c r="H12324" i="13"/>
  <c r="H12338" i="13"/>
  <c r="H12318" i="13"/>
  <c r="U109" i="13"/>
  <c r="BB109" i="13"/>
  <c r="BP109" i="13"/>
  <c r="AZ109" i="13"/>
  <c r="BH109" i="13"/>
  <c r="BK89" i="13"/>
  <c r="BP89" i="13"/>
  <c r="BR89" i="13"/>
  <c r="AO89" i="13"/>
  <c r="BQ73" i="13"/>
  <c r="BR73" i="13"/>
  <c r="AX73" i="13"/>
  <c r="BH73" i="13"/>
  <c r="H5947" i="13"/>
  <c r="H5944" i="13"/>
  <c r="H5949" i="13"/>
  <c r="H5958" i="13"/>
  <c r="H571" i="13"/>
  <c r="AX41" i="13"/>
  <c r="BH41" i="13"/>
  <c r="AT41" i="13"/>
  <c r="BM41" i="13"/>
  <c r="V39" i="13"/>
  <c r="H1539" i="13" s="1"/>
  <c r="H3494" i="13"/>
  <c r="BN121" i="13"/>
  <c r="BM121" i="13"/>
  <c r="BI121" i="13"/>
  <c r="AY121" i="13"/>
  <c r="H5445" i="13"/>
  <c r="H5435" i="13"/>
  <c r="H5443" i="13"/>
  <c r="H5448" i="13"/>
  <c r="J871" i="11"/>
  <c r="H1310" i="13"/>
  <c r="H1324" i="13"/>
  <c r="H1315" i="13"/>
  <c r="H1313" i="13"/>
  <c r="H672" i="13"/>
  <c r="H9716" i="13"/>
  <c r="BI51" i="13"/>
  <c r="H2190" i="13" s="1"/>
  <c r="H6323" i="13"/>
  <c r="H6311" i="13"/>
  <c r="H6303" i="13"/>
  <c r="H6318" i="13"/>
  <c r="H6331" i="13"/>
  <c r="BF90" i="13"/>
  <c r="BK100" i="13"/>
  <c r="AR40" i="13"/>
  <c r="AV73" i="13"/>
  <c r="BQ41" i="13"/>
  <c r="BQ121" i="13"/>
  <c r="H3885" i="13"/>
  <c r="H3540" i="13"/>
  <c r="J1075" i="11"/>
  <c r="H11637" i="13"/>
  <c r="J1673" i="11"/>
  <c r="H7710" i="13"/>
  <c r="H9490" i="13"/>
  <c r="H9474" i="13"/>
  <c r="H9468" i="13"/>
  <c r="H9491" i="13"/>
  <c r="BQ110" i="13"/>
  <c r="H6206" i="13"/>
  <c r="H6220" i="13"/>
  <c r="H6221" i="13"/>
  <c r="H6208" i="13"/>
  <c r="H7505" i="13"/>
  <c r="H7524" i="13"/>
  <c r="H7531" i="13"/>
  <c r="H7542" i="13"/>
  <c r="H7525" i="13"/>
  <c r="H7986" i="13"/>
  <c r="H7964" i="13"/>
  <c r="H8001" i="13"/>
  <c r="H7997" i="13"/>
  <c r="H2304" i="13"/>
  <c r="BH111" i="13"/>
  <c r="J2324" i="11"/>
  <c r="AN52" i="13"/>
  <c r="AR52" i="13"/>
  <c r="H10355" i="13"/>
  <c r="H10348" i="13"/>
  <c r="H10341" i="13"/>
  <c r="H10337" i="13"/>
  <c r="H10329" i="13"/>
  <c r="H2305" i="13"/>
  <c r="BP129" i="13"/>
  <c r="BC129" i="13"/>
  <c r="BB129" i="13"/>
  <c r="BA30" i="13"/>
  <c r="BC30" i="13"/>
  <c r="H6589" i="13"/>
  <c r="H7787" i="13"/>
  <c r="H7801" i="13"/>
  <c r="H7809" i="13"/>
  <c r="H7807" i="13"/>
  <c r="H7796" i="13"/>
  <c r="H5913" i="13"/>
  <c r="H5915" i="13"/>
  <c r="H5912" i="13"/>
  <c r="H5911" i="13"/>
  <c r="AF87" i="13"/>
  <c r="H3997" i="13" s="1"/>
  <c r="H7320" i="13"/>
  <c r="H7331" i="13"/>
  <c r="H7344" i="13"/>
  <c r="H7349" i="13"/>
  <c r="H11656" i="13"/>
  <c r="H11661" i="13"/>
  <c r="H11682" i="13"/>
  <c r="H11666" i="13"/>
  <c r="H9699" i="13"/>
  <c r="AT10" i="13"/>
  <c r="BO10" i="13"/>
  <c r="BN79" i="13"/>
  <c r="AQ79" i="13"/>
  <c r="H8395" i="13"/>
  <c r="H8418" i="13"/>
  <c r="H8410" i="13"/>
  <c r="H8396" i="13"/>
  <c r="H9682" i="13"/>
  <c r="H9681" i="13"/>
  <c r="H9687" i="13"/>
  <c r="H9678" i="13"/>
  <c r="H9667" i="13"/>
  <c r="H4036" i="13"/>
  <c r="H4022" i="13"/>
  <c r="H4024" i="13"/>
  <c r="H4013" i="13"/>
  <c r="H2542" i="13"/>
  <c r="H2535" i="13"/>
  <c r="H2551" i="13"/>
  <c r="H2541" i="13"/>
  <c r="H6985" i="13"/>
  <c r="H6966" i="13"/>
  <c r="H6969" i="13"/>
  <c r="H6990" i="13"/>
  <c r="H12381" i="13"/>
  <c r="H12372" i="13"/>
  <c r="H12384" i="13"/>
  <c r="H12375" i="13"/>
  <c r="H7890" i="13"/>
  <c r="H7894" i="13"/>
  <c r="H7908" i="13"/>
  <c r="H7905" i="13"/>
  <c r="H7891" i="13"/>
  <c r="BJ59" i="13"/>
  <c r="AZ59" i="13"/>
  <c r="H6761" i="13"/>
  <c r="H6772" i="13"/>
  <c r="H6762" i="13"/>
  <c r="H6766" i="13"/>
  <c r="H246" i="13"/>
  <c r="H260" i="13"/>
  <c r="H233" i="13"/>
  <c r="H241" i="13"/>
  <c r="H245" i="13"/>
  <c r="H6823" i="13"/>
  <c r="H6819" i="13"/>
  <c r="H6835" i="13"/>
  <c r="H6817" i="13"/>
  <c r="H6230" i="13"/>
  <c r="H6278" i="13"/>
  <c r="H6267" i="13"/>
  <c r="H6272" i="13"/>
  <c r="BD149" i="13"/>
  <c r="BG149" i="13"/>
  <c r="J1333" i="11"/>
  <c r="H6506" i="13"/>
  <c r="H6518" i="13"/>
  <c r="H6525" i="13"/>
  <c r="H6510" i="13"/>
  <c r="H10536" i="13"/>
  <c r="H10563" i="13"/>
  <c r="H10561" i="13"/>
  <c r="H10555" i="13"/>
  <c r="H2488" i="13"/>
  <c r="H2482" i="13"/>
  <c r="H2492" i="13"/>
  <c r="H2505" i="13"/>
  <c r="H10432" i="13"/>
  <c r="H10434" i="13"/>
  <c r="H10461" i="13"/>
  <c r="H10453" i="13"/>
  <c r="H5359" i="13"/>
  <c r="H5350" i="13"/>
  <c r="H5355" i="13"/>
  <c r="H5353" i="13"/>
  <c r="H5312" i="13"/>
  <c r="H5314" i="13"/>
  <c r="H3376" i="13"/>
  <c r="H4191" i="13"/>
  <c r="H8916" i="13"/>
  <c r="H8923" i="13"/>
  <c r="H8922" i="13"/>
  <c r="H8915" i="13"/>
  <c r="H2734" i="13"/>
  <c r="H2736" i="13"/>
  <c r="H2754" i="13"/>
  <c r="H2752" i="13"/>
  <c r="H8515" i="13"/>
  <c r="H8497" i="13"/>
  <c r="H8500" i="13"/>
  <c r="H8513" i="13"/>
  <c r="H8508" i="13"/>
  <c r="H9068" i="13"/>
  <c r="H9076" i="13"/>
  <c r="H9077" i="13"/>
  <c r="H9058" i="13"/>
  <c r="H9819" i="13"/>
  <c r="H9845" i="13"/>
  <c r="H9839" i="13"/>
  <c r="H9825" i="13"/>
  <c r="H9833" i="13"/>
  <c r="H12071" i="13"/>
  <c r="H12068" i="13"/>
  <c r="H12093" i="13"/>
  <c r="H12081" i="13"/>
  <c r="H8658" i="13"/>
  <c r="H8663" i="13"/>
  <c r="H8661" i="13"/>
  <c r="H8654" i="13"/>
  <c r="BH120" i="13"/>
  <c r="AU120" i="13"/>
  <c r="AO120" i="13"/>
  <c r="H9538" i="13"/>
  <c r="H9541" i="13"/>
  <c r="H9529" i="13"/>
  <c r="H9513" i="13"/>
  <c r="H9537" i="13"/>
  <c r="H8060" i="13"/>
  <c r="H8039" i="13"/>
  <c r="H8052" i="13"/>
  <c r="H8048" i="13"/>
  <c r="H8045" i="13"/>
  <c r="H11275" i="13"/>
  <c r="H11278" i="13"/>
  <c r="H11268" i="13"/>
  <c r="H11266" i="13"/>
  <c r="BA70" i="13"/>
  <c r="AN70" i="13"/>
  <c r="H8609" i="13"/>
  <c r="H8625" i="13"/>
  <c r="H8606" i="13"/>
  <c r="H8626" i="13"/>
  <c r="H7455" i="13"/>
  <c r="H7741" i="13"/>
  <c r="H7737" i="13"/>
  <c r="H7745" i="13"/>
  <c r="H7748" i="13"/>
  <c r="H4291" i="13"/>
  <c r="H4275" i="13"/>
  <c r="H4272" i="13"/>
  <c r="H4288" i="13"/>
  <c r="H4281" i="13"/>
  <c r="H8294" i="13"/>
  <c r="H8312" i="13"/>
  <c r="H8298" i="13"/>
  <c r="H8317" i="13"/>
  <c r="H6912" i="13"/>
  <c r="H6914" i="13"/>
  <c r="H6936" i="13"/>
  <c r="H6913" i="13"/>
  <c r="H6937" i="13"/>
  <c r="BN119" i="13"/>
  <c r="BK119" i="13"/>
  <c r="H8986" i="13"/>
  <c r="H8985" i="13"/>
  <c r="H3354" i="13"/>
  <c r="H3353" i="13"/>
  <c r="H3358" i="13"/>
  <c r="H3369" i="13"/>
  <c r="H12637" i="13"/>
  <c r="H12652" i="13"/>
  <c r="H12633" i="13"/>
  <c r="H12605" i="13"/>
  <c r="H10686" i="13"/>
  <c r="H10717" i="13"/>
  <c r="H10667" i="13"/>
  <c r="H10716" i="13"/>
  <c r="H10693" i="13"/>
  <c r="H4778" i="13"/>
  <c r="H4772" i="13"/>
  <c r="H4794" i="13"/>
  <c r="H4793" i="13"/>
  <c r="H9231" i="13"/>
  <c r="H9228" i="13"/>
  <c r="H9213" i="13"/>
  <c r="H9229" i="13"/>
  <c r="H12142" i="13"/>
  <c r="H12095" i="13"/>
  <c r="H12143" i="13"/>
  <c r="H12144" i="13"/>
  <c r="H12489" i="13"/>
  <c r="H12486" i="13"/>
  <c r="H12496" i="13"/>
  <c r="H12488" i="13"/>
  <c r="H12580" i="13"/>
  <c r="H12578" i="13"/>
  <c r="H12587" i="13"/>
  <c r="H12601" i="13"/>
  <c r="H3448" i="13"/>
  <c r="H3472" i="13"/>
  <c r="H3469" i="13"/>
  <c r="H3452" i="13"/>
  <c r="H8468" i="13"/>
  <c r="H8463" i="13"/>
  <c r="H8446" i="13"/>
  <c r="H8458" i="13"/>
  <c r="H6435" i="13"/>
  <c r="H8699" i="13"/>
  <c r="H8723" i="13"/>
  <c r="H8716" i="13"/>
  <c r="H8703" i="13"/>
  <c r="H8714" i="13"/>
  <c r="H6575" i="13"/>
  <c r="H6568" i="13"/>
  <c r="H6570" i="13"/>
  <c r="H6584" i="13"/>
  <c r="H10249" i="13"/>
  <c r="H10237" i="13"/>
  <c r="H10234" i="13"/>
  <c r="H10250" i="13"/>
  <c r="H11023" i="13"/>
  <c r="H11011" i="13"/>
  <c r="H11004" i="13"/>
  <c r="H11003" i="13"/>
  <c r="H10993" i="13"/>
  <c r="H8170" i="13"/>
  <c r="AV80" i="13"/>
  <c r="AW80" i="13"/>
  <c r="BP80" i="13"/>
  <c r="AP61" i="13"/>
  <c r="AN61" i="13"/>
  <c r="BN61" i="13"/>
  <c r="H1947" i="13"/>
  <c r="BD42" i="13"/>
  <c r="BB42" i="13"/>
  <c r="BR42" i="13"/>
  <c r="BN42" i="13"/>
  <c r="BD139" i="13"/>
  <c r="AX139" i="13"/>
  <c r="AV139" i="13"/>
  <c r="AO139" i="13"/>
  <c r="H7371" i="13"/>
  <c r="H7380" i="13"/>
  <c r="H7381" i="13"/>
  <c r="H7391" i="13"/>
  <c r="H9774" i="13"/>
  <c r="H9788" i="13"/>
  <c r="H9772" i="13"/>
  <c r="H9797" i="13"/>
  <c r="H10913" i="13"/>
  <c r="H10898" i="13"/>
  <c r="H10895" i="13"/>
  <c r="H10902" i="13"/>
  <c r="H10909" i="13"/>
  <c r="H10718" i="13"/>
  <c r="H10739" i="13"/>
  <c r="H10766" i="13"/>
  <c r="H10750" i="13"/>
  <c r="H4988" i="13"/>
  <c r="H4989" i="13"/>
  <c r="H4983" i="13"/>
  <c r="H5001" i="13"/>
  <c r="H7588" i="13"/>
  <c r="H7605" i="13"/>
  <c r="H7602" i="13"/>
  <c r="H7603" i="13"/>
  <c r="H3979" i="13"/>
  <c r="H3963" i="13"/>
  <c r="H3958" i="13"/>
  <c r="H3955" i="13"/>
  <c r="H3964" i="13"/>
  <c r="H5507" i="13"/>
  <c r="H5492" i="13"/>
  <c r="H5489" i="13"/>
  <c r="H5511" i="13"/>
  <c r="H12182" i="13"/>
  <c r="H12186" i="13"/>
  <c r="H12192" i="13"/>
  <c r="H12188" i="13"/>
  <c r="H11530" i="13"/>
  <c r="H11532" i="13"/>
  <c r="H11521" i="13"/>
  <c r="H11522" i="13"/>
  <c r="BA39" i="13"/>
  <c r="BC39" i="13"/>
  <c r="AW39" i="13"/>
  <c r="H2045" i="13"/>
  <c r="H2030" i="13"/>
  <c r="H2022" i="13"/>
  <c r="H2039" i="13"/>
  <c r="H12730" i="13"/>
  <c r="H12736" i="13"/>
  <c r="H12729" i="13"/>
  <c r="H12746" i="13"/>
  <c r="H12740" i="13"/>
  <c r="H11280" i="13"/>
  <c r="H11113" i="13"/>
  <c r="H11104" i="13"/>
  <c r="H11115" i="13"/>
  <c r="H11124" i="13"/>
  <c r="H11105" i="13"/>
  <c r="H11461" i="13"/>
  <c r="H11463" i="13"/>
  <c r="H11454" i="13"/>
  <c r="H11481" i="13"/>
  <c r="H4956" i="13"/>
  <c r="H3777" i="13"/>
  <c r="H3758" i="13"/>
  <c r="H3776" i="13"/>
  <c r="H3753" i="13"/>
  <c r="H11715" i="13"/>
  <c r="H11721" i="13"/>
  <c r="H11711" i="13"/>
  <c r="H11728" i="13"/>
  <c r="H5027" i="13"/>
  <c r="H5043" i="13"/>
  <c r="H5029" i="13"/>
  <c r="H5039" i="13"/>
  <c r="H6612" i="13"/>
  <c r="H6628" i="13"/>
  <c r="H6631" i="13"/>
  <c r="H6607" i="13"/>
  <c r="BI99" i="13"/>
  <c r="AU99" i="13"/>
  <c r="BK99" i="13"/>
  <c r="AV99" i="13"/>
  <c r="H3412" i="13"/>
  <c r="H3423" i="13"/>
  <c r="H3424" i="13"/>
  <c r="H3393" i="13"/>
  <c r="H8853" i="13"/>
  <c r="H8852" i="13"/>
  <c r="H8865" i="13"/>
  <c r="H8850" i="13"/>
  <c r="H8863" i="13"/>
  <c r="H820" i="13"/>
  <c r="H792" i="13"/>
  <c r="H805" i="13"/>
  <c r="H773" i="13"/>
  <c r="H8814" i="13"/>
  <c r="H8817" i="13"/>
  <c r="H8818" i="13"/>
  <c r="H8826" i="13"/>
  <c r="H10153" i="13"/>
  <c r="H10152" i="13"/>
  <c r="H10155" i="13"/>
  <c r="H10127" i="13"/>
  <c r="H8206" i="13"/>
  <c r="H8204" i="13"/>
  <c r="H8210" i="13"/>
  <c r="H8197" i="13"/>
  <c r="H3274" i="13"/>
  <c r="H10802" i="13"/>
  <c r="H10809" i="13"/>
  <c r="H10816" i="13"/>
  <c r="H10795" i="13"/>
  <c r="H8762" i="13"/>
  <c r="H8771" i="13"/>
  <c r="H8757" i="13"/>
  <c r="H8759" i="13"/>
  <c r="H7946" i="13"/>
  <c r="H7948" i="13"/>
  <c r="H7949" i="13"/>
  <c r="H7940" i="13"/>
  <c r="H6359" i="13"/>
  <c r="H6373" i="13"/>
  <c r="H6372" i="13"/>
  <c r="H6378" i="13"/>
  <c r="H6376" i="13"/>
  <c r="H202" i="13"/>
  <c r="H193" i="13"/>
  <c r="H207" i="13"/>
  <c r="H192" i="13"/>
  <c r="AA37" i="13"/>
  <c r="H1442" i="13" s="1"/>
  <c r="AO60" i="13"/>
  <c r="BK60" i="13"/>
  <c r="BD60" i="13"/>
  <c r="H2644" i="13" s="1"/>
  <c r="BF60" i="13"/>
  <c r="V139" i="13"/>
  <c r="H8342" i="13"/>
  <c r="H8347" i="13"/>
  <c r="H8358" i="13"/>
  <c r="H8371" i="13"/>
  <c r="H9643" i="13"/>
  <c r="H9628" i="13"/>
  <c r="H9644" i="13"/>
  <c r="H9617" i="13"/>
  <c r="H9900" i="13"/>
  <c r="H9879" i="13"/>
  <c r="H9885" i="13"/>
  <c r="H9872" i="13"/>
  <c r="H9892" i="13"/>
  <c r="H7022" i="13"/>
  <c r="H7031" i="13"/>
  <c r="H7032" i="13"/>
  <c r="H7030" i="13"/>
  <c r="H4953" i="13"/>
  <c r="H4928" i="13"/>
  <c r="H4947" i="13"/>
  <c r="H4936" i="13"/>
  <c r="H2611" i="13"/>
  <c r="H213" i="13"/>
  <c r="H10510" i="13"/>
  <c r="H10497" i="13"/>
  <c r="H10491" i="13"/>
  <c r="H10463" i="13"/>
  <c r="H10492" i="13"/>
  <c r="H9735" i="13"/>
  <c r="H9737" i="13"/>
  <c r="H9734" i="13"/>
  <c r="H9742" i="13"/>
  <c r="H4855" i="13"/>
  <c r="H1423" i="13"/>
  <c r="H1415" i="13"/>
  <c r="H1432" i="13"/>
  <c r="H1414" i="13"/>
  <c r="H10616" i="13"/>
  <c r="H10641" i="13"/>
  <c r="H10644" i="13"/>
  <c r="H10652" i="13"/>
  <c r="H5058" i="13"/>
  <c r="H11784" i="13"/>
  <c r="H11766" i="13"/>
  <c r="H11738" i="13"/>
  <c r="H11786" i="13"/>
  <c r="H12015" i="13"/>
  <c r="H12012" i="13"/>
  <c r="H12019" i="13"/>
  <c r="H12028" i="13"/>
  <c r="H7761" i="13"/>
  <c r="H10308" i="13"/>
  <c r="H10305" i="13"/>
  <c r="H10304" i="13"/>
  <c r="H10287" i="13"/>
  <c r="H11877" i="13"/>
  <c r="H11878" i="13"/>
  <c r="H11872" i="13"/>
  <c r="H11867" i="13"/>
  <c r="AK90" i="13"/>
  <c r="H4155" i="13" s="1"/>
  <c r="H11219" i="13"/>
  <c r="H11212" i="13"/>
  <c r="H11226" i="13"/>
  <c r="H11205" i="13"/>
  <c r="H7653" i="13"/>
  <c r="H7656" i="13"/>
  <c r="H7644" i="13"/>
  <c r="H7632" i="13"/>
  <c r="H6892" i="13"/>
  <c r="H6890" i="13"/>
  <c r="H6842" i="13"/>
  <c r="H6876" i="13"/>
  <c r="H6861" i="13"/>
  <c r="BR80" i="13"/>
  <c r="BK42" i="13"/>
  <c r="H11932" i="13"/>
  <c r="H5161" i="13"/>
  <c r="H8475" i="13"/>
  <c r="H7375" i="13"/>
  <c r="H9777" i="13"/>
  <c r="H10891" i="13"/>
  <c r="H5000" i="13"/>
  <c r="H9088" i="13"/>
  <c r="H7577" i="13"/>
  <c r="H3974" i="13"/>
  <c r="H12169" i="13"/>
  <c r="H11528" i="13"/>
  <c r="BP39" i="13"/>
  <c r="H2034" i="13"/>
  <c r="H12751" i="13"/>
  <c r="H11121" i="13"/>
  <c r="H11097" i="13"/>
  <c r="H11474" i="13"/>
  <c r="H3762" i="13"/>
  <c r="H11729" i="13"/>
  <c r="H5031" i="13"/>
  <c r="BA99" i="13"/>
  <c r="H8867" i="13"/>
  <c r="H814" i="13"/>
  <c r="H8799" i="13"/>
  <c r="H10146" i="13"/>
  <c r="H8193" i="13"/>
  <c r="H10801" i="13"/>
  <c r="H7941" i="13"/>
  <c r="H182" i="13"/>
  <c r="H190" i="13"/>
  <c r="BS60" i="13"/>
  <c r="H9621" i="13"/>
  <c r="H9899" i="13"/>
  <c r="H7025" i="13"/>
  <c r="H4927" i="13"/>
  <c r="H11026" i="13"/>
  <c r="H10498" i="13"/>
  <c r="H9747" i="13"/>
  <c r="H9738" i="13"/>
  <c r="H1434" i="13"/>
  <c r="H10648" i="13"/>
  <c r="H11764" i="13"/>
  <c r="H5517" i="13"/>
  <c r="H11893" i="13"/>
  <c r="H6875" i="13"/>
  <c r="H8340" i="13"/>
  <c r="H9876" i="13"/>
  <c r="H7035" i="13"/>
  <c r="H4950" i="13"/>
  <c r="H10486" i="13"/>
  <c r="H9741" i="13"/>
  <c r="H2356" i="13"/>
  <c r="H10665" i="13"/>
  <c r="H10283" i="13"/>
  <c r="H11196" i="13"/>
  <c r="H6871" i="13"/>
  <c r="BD51" i="13"/>
  <c r="H2185" i="13" s="1"/>
  <c r="BH90" i="13"/>
  <c r="H9817" i="13"/>
  <c r="BR100" i="13"/>
  <c r="AT40" i="13"/>
  <c r="AV50" i="13"/>
  <c r="U73" i="13"/>
  <c r="H5951" i="13"/>
  <c r="H5924" i="13"/>
  <c r="H5961" i="13"/>
  <c r="H5946" i="13"/>
  <c r="BI41" i="13"/>
  <c r="AR121" i="13"/>
  <c r="H5433" i="13"/>
  <c r="H5440" i="13"/>
  <c r="H5450" i="13"/>
  <c r="H5434" i="13"/>
  <c r="H1327" i="13"/>
  <c r="H1309" i="13"/>
  <c r="H1307" i="13"/>
  <c r="H1325" i="13"/>
  <c r="H7096" i="13"/>
  <c r="H7090" i="13"/>
  <c r="H7091" i="13"/>
  <c r="H7067" i="13"/>
  <c r="H1787" i="13"/>
  <c r="H1788" i="13"/>
  <c r="H1789" i="13"/>
  <c r="H1764" i="13"/>
  <c r="H7474" i="13"/>
  <c r="H7480" i="13"/>
  <c r="H7488" i="13"/>
  <c r="H7500" i="13"/>
  <c r="H8547" i="13"/>
  <c r="H8545" i="13"/>
  <c r="H8548" i="13"/>
  <c r="H8558" i="13"/>
  <c r="AO110" i="13"/>
  <c r="AW110" i="13"/>
  <c r="BL111" i="13"/>
  <c r="H4294" i="13"/>
  <c r="H4828" i="13"/>
  <c r="H4842" i="13"/>
  <c r="H4824" i="13"/>
  <c r="H4844" i="13"/>
  <c r="H4319" i="13"/>
  <c r="H4311" i="13"/>
  <c r="H4313" i="13"/>
  <c r="H4336" i="13"/>
  <c r="H9322" i="13"/>
  <c r="H9323" i="13"/>
  <c r="H9309" i="13"/>
  <c r="H9337" i="13"/>
  <c r="AU52" i="13"/>
  <c r="BM52" i="13"/>
  <c r="H3815" i="13"/>
  <c r="H3826" i="13"/>
  <c r="H3811" i="13"/>
  <c r="H3817" i="13"/>
  <c r="BF129" i="13"/>
  <c r="AY129" i="13"/>
  <c r="AS30" i="13"/>
  <c r="BD30" i="13"/>
  <c r="H1474" i="13"/>
  <c r="H1483" i="13"/>
  <c r="H1466" i="13"/>
  <c r="H1458" i="13"/>
  <c r="H7788" i="13"/>
  <c r="H7805" i="13"/>
  <c r="H7800" i="13"/>
  <c r="H7802" i="13"/>
  <c r="H5901" i="13"/>
  <c r="H5899" i="13"/>
  <c r="H5920" i="13"/>
  <c r="H5909" i="13"/>
  <c r="H7336" i="13"/>
  <c r="H7345" i="13"/>
  <c r="H7329" i="13"/>
  <c r="H7350" i="13"/>
  <c r="H11669" i="13"/>
  <c r="H11685" i="13"/>
  <c r="H11664" i="13"/>
  <c r="H11684" i="13"/>
  <c r="BI10" i="13"/>
  <c r="AN10" i="13"/>
  <c r="H10974" i="13"/>
  <c r="BM79" i="13"/>
  <c r="U79" i="13"/>
  <c r="AV59" i="13"/>
  <c r="BR59" i="13"/>
  <c r="H5398" i="13"/>
  <c r="H5384" i="13"/>
  <c r="H5412" i="13"/>
  <c r="H5411" i="13"/>
  <c r="H4889" i="13"/>
  <c r="H4902" i="13"/>
  <c r="H4876" i="13"/>
  <c r="H4891" i="13"/>
  <c r="H2963" i="13"/>
  <c r="H2953" i="13"/>
  <c r="H2965" i="13"/>
  <c r="H2943" i="13"/>
  <c r="BO149" i="13"/>
  <c r="AN149" i="13"/>
  <c r="H11830" i="13"/>
  <c r="H11814" i="13"/>
  <c r="H11828" i="13"/>
  <c r="H11819" i="13"/>
  <c r="H11810" i="13"/>
  <c r="H11317" i="13"/>
  <c r="H11326" i="13"/>
  <c r="H11316" i="13"/>
  <c r="H11320" i="13"/>
  <c r="H10586" i="13"/>
  <c r="H10593" i="13"/>
  <c r="H10590" i="13"/>
  <c r="H10609" i="13"/>
  <c r="H9933" i="13"/>
  <c r="H9947" i="13"/>
  <c r="H9944" i="13"/>
  <c r="H9926" i="13"/>
  <c r="H9588" i="13"/>
  <c r="H9587" i="13"/>
  <c r="H9545" i="13"/>
  <c r="H9574" i="13"/>
  <c r="H10040" i="13"/>
  <c r="H10039" i="13"/>
  <c r="H10004" i="13"/>
  <c r="H10033" i="13"/>
  <c r="H10043" i="13"/>
  <c r="H12622" i="13"/>
  <c r="H12352" i="13"/>
  <c r="H7404" i="13"/>
  <c r="H10093" i="13"/>
  <c r="H10087" i="13"/>
  <c r="H10079" i="13"/>
  <c r="H10084" i="13"/>
  <c r="AC111" i="13"/>
  <c r="H5218" i="13" s="1"/>
  <c r="H9081" i="13"/>
  <c r="H9062" i="13"/>
  <c r="H9035" i="13"/>
  <c r="H9066" i="13"/>
  <c r="H9835" i="13"/>
  <c r="H9850" i="13"/>
  <c r="H9836" i="13"/>
  <c r="H9821" i="13"/>
  <c r="H12084" i="13"/>
  <c r="H12086" i="13"/>
  <c r="H12088" i="13"/>
  <c r="H12085" i="13"/>
  <c r="H8649" i="13"/>
  <c r="H8650" i="13"/>
  <c r="H8659" i="13"/>
  <c r="H8669" i="13"/>
  <c r="BC120" i="13"/>
  <c r="BE120" i="13"/>
  <c r="AV70" i="13"/>
  <c r="AS70" i="13"/>
  <c r="BD70" i="13"/>
  <c r="H8616" i="13"/>
  <c r="H8599" i="13"/>
  <c r="H8598" i="13"/>
  <c r="H8595" i="13"/>
  <c r="H7201" i="13"/>
  <c r="H7709" i="13"/>
  <c r="H7731" i="13"/>
  <c r="H7738" i="13"/>
  <c r="H7744" i="13"/>
  <c r="H4290" i="13"/>
  <c r="H4276" i="13"/>
  <c r="H4262" i="13"/>
  <c r="H4268" i="13"/>
  <c r="H8307" i="13"/>
  <c r="H8300" i="13"/>
  <c r="H8302" i="13"/>
  <c r="H8305" i="13"/>
  <c r="H6939" i="13"/>
  <c r="H6918" i="13"/>
  <c r="H6941" i="13"/>
  <c r="H6926" i="13"/>
  <c r="BB119" i="13"/>
  <c r="BQ119" i="13"/>
  <c r="H7853" i="13"/>
  <c r="H7855" i="13"/>
  <c r="H7841" i="13"/>
  <c r="H7840" i="13"/>
  <c r="H4235" i="13"/>
  <c r="H4227" i="13"/>
  <c r="H4214" i="13"/>
  <c r="H4213" i="13"/>
  <c r="H11354" i="13"/>
  <c r="H11365" i="13"/>
  <c r="H11378" i="13"/>
  <c r="H11359" i="13"/>
  <c r="H4038" i="13"/>
  <c r="H4071" i="13"/>
  <c r="H4078" i="13"/>
  <c r="H4062" i="13"/>
  <c r="H4065" i="13"/>
  <c r="H4073" i="13"/>
  <c r="H3508" i="13"/>
  <c r="H3525" i="13"/>
  <c r="H3499" i="13"/>
  <c r="H3476" i="13"/>
  <c r="H3502" i="13"/>
  <c r="V52" i="13"/>
  <c r="H2202" i="13" s="1"/>
  <c r="H3368" i="13"/>
  <c r="H3346" i="13"/>
  <c r="H3349" i="13"/>
  <c r="H3344" i="13"/>
  <c r="H12635" i="13"/>
  <c r="H12650" i="13"/>
  <c r="H12655" i="13"/>
  <c r="H12627" i="13"/>
  <c r="H10694" i="13"/>
  <c r="H10711" i="13"/>
  <c r="H10699" i="13"/>
  <c r="H10688" i="13"/>
  <c r="H7565" i="13"/>
  <c r="H4788" i="13"/>
  <c r="H4792" i="13"/>
  <c r="H4770" i="13"/>
  <c r="H4771" i="13"/>
  <c r="H10260" i="13"/>
  <c r="BS80" i="13"/>
  <c r="BI61" i="13"/>
  <c r="H5590" i="13"/>
  <c r="H11915" i="13"/>
  <c r="H8088" i="13"/>
  <c r="AZ139" i="13"/>
  <c r="H7376" i="13"/>
  <c r="H9769" i="13"/>
  <c r="H10896" i="13"/>
  <c r="H10742" i="13"/>
  <c r="H5488" i="13"/>
  <c r="H11507" i="13"/>
  <c r="H9750" i="13"/>
  <c r="H11725" i="13"/>
  <c r="H6616" i="13"/>
  <c r="U99" i="13"/>
  <c r="H809" i="13"/>
  <c r="H10150" i="13"/>
  <c r="H8213" i="13"/>
  <c r="H10818" i="13"/>
  <c r="H8774" i="13"/>
  <c r="H6640" i="13"/>
  <c r="H8357" i="13"/>
  <c r="H9873" i="13"/>
  <c r="H4904" i="13"/>
  <c r="H10503" i="13"/>
  <c r="H11229" i="13"/>
  <c r="H11777" i="13"/>
  <c r="H12031" i="13"/>
  <c r="H10291" i="13"/>
  <c r="H11863" i="13"/>
  <c r="H11840" i="13"/>
  <c r="H11204" i="13"/>
  <c r="H7630" i="13"/>
  <c r="H7651" i="13"/>
  <c r="H8362" i="13"/>
  <c r="H9889" i="13"/>
  <c r="H4930" i="13"/>
  <c r="H1406" i="13"/>
  <c r="H11771" i="13"/>
  <c r="H12026" i="13"/>
  <c r="H10307" i="13"/>
  <c r="H11876" i="13"/>
  <c r="H12658" i="13"/>
  <c r="H6872" i="13"/>
  <c r="J916" i="11"/>
  <c r="BJ90" i="13"/>
  <c r="AO100" i="13"/>
  <c r="BF40" i="13"/>
  <c r="BO50" i="13"/>
  <c r="AW109" i="13"/>
  <c r="BP73" i="13"/>
  <c r="AW41" i="13"/>
  <c r="BA121" i="13"/>
  <c r="H9368" i="13"/>
  <c r="H9376" i="13"/>
  <c r="H9382" i="13"/>
  <c r="H9373" i="13"/>
  <c r="H11414" i="13"/>
  <c r="H11408" i="13"/>
  <c r="H11415" i="13"/>
  <c r="H11423" i="13"/>
  <c r="H6843" i="13"/>
  <c r="H9992" i="13"/>
  <c r="H9995" i="13"/>
  <c r="H9986" i="13"/>
  <c r="H9985" i="13"/>
  <c r="H4447" i="13"/>
  <c r="H6718" i="13"/>
  <c r="H6689" i="13"/>
  <c r="H6716" i="13"/>
  <c r="H6733" i="13"/>
  <c r="H693" i="13"/>
  <c r="H711" i="13"/>
  <c r="H697" i="13"/>
  <c r="H696" i="13"/>
  <c r="H2908" i="13"/>
  <c r="H2914" i="13"/>
  <c r="H2894" i="13"/>
  <c r="H2892" i="13"/>
  <c r="H2897" i="13"/>
  <c r="H10159" i="13"/>
  <c r="H9471" i="13"/>
  <c r="H9484" i="13"/>
  <c r="H9493" i="13"/>
  <c r="H9475" i="13"/>
  <c r="AX110" i="13"/>
  <c r="BD110" i="13"/>
  <c r="AW111" i="13"/>
  <c r="BC111" i="13"/>
  <c r="H5872" i="13"/>
  <c r="H5869" i="13"/>
  <c r="H5866" i="13"/>
  <c r="H5852" i="13"/>
  <c r="H5859" i="13"/>
  <c r="H925" i="13"/>
  <c r="H916" i="13"/>
  <c r="H919" i="13"/>
  <c r="H898" i="13"/>
  <c r="H2439" i="13"/>
  <c r="H2436" i="13"/>
  <c r="H2428" i="13"/>
  <c r="H2451" i="13"/>
  <c r="H7048" i="13"/>
  <c r="H9414" i="13"/>
  <c r="H9430" i="13"/>
  <c r="H9413" i="13"/>
  <c r="H9438" i="13"/>
  <c r="H488" i="13"/>
  <c r="H493" i="13"/>
  <c r="H513" i="13"/>
  <c r="H515" i="13"/>
  <c r="H11943" i="13"/>
  <c r="H10863" i="13"/>
  <c r="H10855" i="13"/>
  <c r="H10867" i="13"/>
  <c r="H10853" i="13"/>
  <c r="H7430" i="13"/>
  <c r="H7423" i="13"/>
  <c r="H7451" i="13"/>
  <c r="H7432" i="13"/>
  <c r="H4740" i="13"/>
  <c r="H4735" i="13"/>
  <c r="H4721" i="13"/>
  <c r="H4700" i="13"/>
  <c r="BR52" i="13"/>
  <c r="BH52" i="13"/>
  <c r="H7456" i="13"/>
  <c r="H5795" i="13"/>
  <c r="H5818" i="13"/>
  <c r="H5800" i="13"/>
  <c r="H5821" i="13"/>
  <c r="H10330" i="13"/>
  <c r="H10346" i="13"/>
  <c r="H10331" i="13"/>
  <c r="H10349" i="13"/>
  <c r="AI58" i="13"/>
  <c r="H2521" i="13" s="1"/>
  <c r="BJ129" i="13"/>
  <c r="BA129" i="13"/>
  <c r="H7303" i="13"/>
  <c r="BE30" i="13"/>
  <c r="U30" i="13"/>
  <c r="H1462" i="13"/>
  <c r="H1459" i="13"/>
  <c r="H1455" i="13"/>
  <c r="H1485" i="13"/>
  <c r="BC10" i="13"/>
  <c r="AW10" i="13"/>
  <c r="BP79" i="13"/>
  <c r="AZ79" i="13"/>
  <c r="H11562" i="13"/>
  <c r="H11564" i="13"/>
  <c r="H11569" i="13"/>
  <c r="H11558" i="13"/>
  <c r="H3916" i="13"/>
  <c r="H3909" i="13"/>
  <c r="H3928" i="13"/>
  <c r="H3924" i="13"/>
  <c r="H5467" i="13"/>
  <c r="AP59" i="13"/>
  <c r="AQ59" i="13"/>
  <c r="H6777" i="13"/>
  <c r="H6788" i="13"/>
  <c r="H6783" i="13"/>
  <c r="H6769" i="13"/>
  <c r="H253" i="13"/>
  <c r="H249" i="13"/>
  <c r="H248" i="13"/>
  <c r="H254" i="13"/>
  <c r="H6841" i="13"/>
  <c r="H6812" i="13"/>
  <c r="H6814" i="13"/>
  <c r="H6836" i="13"/>
  <c r="H6268" i="13"/>
  <c r="H6261" i="13"/>
  <c r="H6270" i="13"/>
  <c r="H6251" i="13"/>
  <c r="H9144" i="13"/>
  <c r="H5363" i="13"/>
  <c r="H5397" i="13"/>
  <c r="H5402" i="13"/>
  <c r="H5389" i="13"/>
  <c r="H5382" i="13"/>
  <c r="H4872" i="13"/>
  <c r="H4879" i="13"/>
  <c r="H4896" i="13"/>
  <c r="H4885" i="13"/>
  <c r="H2961" i="13"/>
  <c r="H2958" i="13"/>
  <c r="H2948" i="13"/>
  <c r="H2942" i="13"/>
  <c r="U149" i="13"/>
  <c r="BM149" i="13"/>
  <c r="H7238" i="13"/>
  <c r="H7232" i="13"/>
  <c r="H7248" i="13"/>
  <c r="H7222" i="13"/>
  <c r="H9114" i="13"/>
  <c r="H9086" i="13"/>
  <c r="H9123" i="13"/>
  <c r="H9125" i="13"/>
  <c r="H3554" i="13"/>
  <c r="H3547" i="13"/>
  <c r="H3553" i="13"/>
  <c r="H3555" i="13"/>
  <c r="H1444" i="13"/>
  <c r="H3010" i="13"/>
  <c r="H3009" i="13"/>
  <c r="H2999" i="13"/>
  <c r="H2998" i="13"/>
  <c r="H3004" i="13"/>
  <c r="H12296" i="13"/>
  <c r="H12290" i="13"/>
  <c r="H12272" i="13"/>
  <c r="H12274" i="13"/>
  <c r="H6742" i="13"/>
  <c r="H8930" i="13"/>
  <c r="H8927" i="13"/>
  <c r="H8932" i="13"/>
  <c r="H8904" i="13"/>
  <c r="H8929" i="13"/>
  <c r="H2731" i="13"/>
  <c r="H2749" i="13"/>
  <c r="H2739" i="13"/>
  <c r="H2730" i="13"/>
  <c r="H8520" i="13"/>
  <c r="H8506" i="13"/>
  <c r="H8519" i="13"/>
  <c r="H8523" i="13"/>
  <c r="BL120" i="13"/>
  <c r="BO120" i="13"/>
  <c r="BS70" i="13"/>
  <c r="AX70" i="13"/>
  <c r="AR70" i="13"/>
  <c r="H8597" i="13"/>
  <c r="H8623" i="13"/>
  <c r="H8608" i="13"/>
  <c r="H8601" i="13"/>
  <c r="H7754" i="13"/>
  <c r="H7728" i="13"/>
  <c r="H7747" i="13"/>
  <c r="H7749" i="13"/>
  <c r="H4287" i="13"/>
  <c r="H4265" i="13"/>
  <c r="H4273" i="13"/>
  <c r="H4284" i="13"/>
  <c r="BF119" i="13"/>
  <c r="AP119" i="13"/>
  <c r="AR119" i="13"/>
  <c r="H7846" i="13"/>
  <c r="H7857" i="13"/>
  <c r="H7845" i="13"/>
  <c r="H7842" i="13"/>
  <c r="H1845" i="13"/>
  <c r="H4225" i="13"/>
  <c r="H4223" i="13"/>
  <c r="H4234" i="13"/>
  <c r="H4209" i="13"/>
  <c r="V121" i="13"/>
  <c r="H3988" i="13"/>
  <c r="H11350" i="13"/>
  <c r="H11362" i="13"/>
  <c r="H11357" i="13"/>
  <c r="H11374" i="13"/>
  <c r="H10413" i="13"/>
  <c r="H4085" i="13"/>
  <c r="H4086" i="13"/>
  <c r="H4074" i="13"/>
  <c r="H4070" i="13"/>
  <c r="H3505" i="13"/>
  <c r="H3511" i="13"/>
  <c r="H3523" i="13"/>
  <c r="H3498" i="13"/>
  <c r="H1488" i="13"/>
  <c r="H6945" i="13"/>
  <c r="H3356" i="13"/>
  <c r="H3357" i="13"/>
  <c r="H3370" i="13"/>
  <c r="H3352" i="13"/>
  <c r="H12626" i="13"/>
  <c r="H12625" i="13"/>
  <c r="H12649" i="13"/>
  <c r="H12647" i="13"/>
  <c r="H10715" i="13"/>
  <c r="H10695" i="13"/>
  <c r="H10710" i="13"/>
  <c r="H10708" i="13"/>
  <c r="H11434" i="13"/>
  <c r="H4803" i="13"/>
  <c r="H9232" i="13"/>
  <c r="H9236" i="13"/>
  <c r="H9230" i="13"/>
  <c r="H9233" i="13"/>
  <c r="H12123" i="13"/>
  <c r="H12128" i="13"/>
  <c r="H12120" i="13"/>
  <c r="H12136" i="13"/>
  <c r="H12497" i="13"/>
  <c r="H12474" i="13"/>
  <c r="H12471" i="13"/>
  <c r="H12478" i="13"/>
  <c r="H12575" i="13"/>
  <c r="H12604" i="13"/>
  <c r="H12597" i="13"/>
  <c r="H12583" i="13"/>
  <c r="H3457" i="13"/>
  <c r="H3447" i="13"/>
  <c r="H3463" i="13"/>
  <c r="H3446" i="13"/>
  <c r="H8457" i="13"/>
  <c r="H8471" i="13"/>
  <c r="H8470" i="13"/>
  <c r="H8423" i="13"/>
  <c r="H8462" i="13"/>
  <c r="H8678" i="13"/>
  <c r="H8712" i="13"/>
  <c r="H8697" i="13"/>
  <c r="H8722" i="13"/>
  <c r="H6536" i="13"/>
  <c r="H6556" i="13"/>
  <c r="H6572" i="13"/>
  <c r="H6557" i="13"/>
  <c r="H10229" i="13"/>
  <c r="H10238" i="13"/>
  <c r="H10251" i="13"/>
  <c r="H10228" i="13"/>
  <c r="H11016" i="13"/>
  <c r="H11014" i="13"/>
  <c r="H10992" i="13"/>
  <c r="H10999" i="13"/>
  <c r="H2152" i="13"/>
  <c r="AX80" i="13"/>
  <c r="AQ80" i="13"/>
  <c r="AT80" i="13"/>
  <c r="H12453" i="13"/>
  <c r="BD61" i="13"/>
  <c r="U61" i="13"/>
  <c r="AO61" i="13"/>
  <c r="AS42" i="13"/>
  <c r="BS42" i="13"/>
  <c r="AT42" i="13"/>
  <c r="AO42" i="13"/>
  <c r="H5594" i="13"/>
  <c r="H5588" i="13"/>
  <c r="H5598" i="13"/>
  <c r="H5604" i="13"/>
  <c r="H11936" i="13"/>
  <c r="H11937" i="13"/>
  <c r="H11919" i="13"/>
  <c r="H11891" i="13"/>
  <c r="H12313" i="13"/>
  <c r="H9649" i="13"/>
  <c r="H825" i="13"/>
  <c r="H8090" i="13"/>
  <c r="H8085" i="13"/>
  <c r="H8091" i="13"/>
  <c r="H8105" i="13"/>
  <c r="H10923" i="13"/>
  <c r="AN139" i="13"/>
  <c r="BQ139" i="13"/>
  <c r="BL139" i="13"/>
  <c r="H316" i="13"/>
  <c r="H7099" i="13"/>
  <c r="H7400" i="13"/>
  <c r="H7401" i="13"/>
  <c r="H7389" i="13"/>
  <c r="H7398" i="13"/>
  <c r="H9783" i="13"/>
  <c r="H9795" i="13"/>
  <c r="H9776" i="13"/>
  <c r="H9791" i="13"/>
  <c r="H10911" i="13"/>
  <c r="H10892" i="13"/>
  <c r="H10906" i="13"/>
  <c r="H10917" i="13"/>
  <c r="H10741" i="13"/>
  <c r="H10749" i="13"/>
  <c r="H10737" i="13"/>
  <c r="H10761" i="13"/>
  <c r="H10764" i="13"/>
  <c r="H4984" i="13"/>
  <c r="H4977" i="13"/>
  <c r="H4987" i="13"/>
  <c r="H4985" i="13"/>
  <c r="H7556" i="13"/>
  <c r="H7594" i="13"/>
  <c r="H7591" i="13"/>
  <c r="H7600" i="13"/>
  <c r="H3965" i="13"/>
  <c r="H3969" i="13"/>
  <c r="H3954" i="13"/>
  <c r="H3961" i="13"/>
  <c r="H5513" i="13"/>
  <c r="H5501" i="13"/>
  <c r="H5512" i="13"/>
  <c r="H5515" i="13"/>
  <c r="H12171" i="13"/>
  <c r="H12177" i="13"/>
  <c r="H12165" i="13"/>
  <c r="H12187" i="13"/>
  <c r="H11523" i="13"/>
  <c r="H11512" i="13"/>
  <c r="H11506" i="13"/>
  <c r="H11518" i="13"/>
  <c r="U39" i="13"/>
  <c r="BG39" i="13"/>
  <c r="BJ39" i="13"/>
  <c r="BD39" i="13"/>
  <c r="H2038" i="13"/>
  <c r="H2047" i="13"/>
  <c r="H2020" i="13"/>
  <c r="H2046" i="13"/>
  <c r="H2025" i="13"/>
  <c r="H12734" i="13"/>
  <c r="H12741" i="13"/>
  <c r="H12728" i="13"/>
  <c r="H12750" i="13"/>
  <c r="H9598" i="13"/>
  <c r="H11119" i="13"/>
  <c r="H11095" i="13"/>
  <c r="H11094" i="13"/>
  <c r="H11100" i="13"/>
  <c r="H11478" i="13"/>
  <c r="H11476" i="13"/>
  <c r="H11452" i="13"/>
  <c r="H11466" i="13"/>
  <c r="H3781" i="13"/>
  <c r="H3778" i="13"/>
  <c r="H3770" i="13"/>
  <c r="H3771" i="13"/>
  <c r="H3761" i="13"/>
  <c r="H11707" i="13"/>
  <c r="H11708" i="13"/>
  <c r="H11710" i="13"/>
  <c r="H11720" i="13"/>
  <c r="H4752" i="13"/>
  <c r="H5050" i="13"/>
  <c r="H5028" i="13"/>
  <c r="H5046" i="13"/>
  <c r="H5053" i="13"/>
  <c r="H6609" i="13"/>
  <c r="H6613" i="13"/>
  <c r="H6637" i="13"/>
  <c r="H6611" i="13"/>
  <c r="AZ99" i="13"/>
  <c r="BF99" i="13"/>
  <c r="AT99" i="13"/>
  <c r="H3405" i="13"/>
  <c r="H3403" i="13"/>
  <c r="H3422" i="13"/>
  <c r="H3396" i="13"/>
  <c r="H8831" i="13"/>
  <c r="H8860" i="13"/>
  <c r="H8879" i="13"/>
  <c r="H8864" i="13"/>
  <c r="H12403" i="13"/>
  <c r="H7609" i="13"/>
  <c r="H798" i="13"/>
  <c r="H821" i="13"/>
  <c r="H801" i="13"/>
  <c r="H799" i="13"/>
  <c r="H8812" i="13"/>
  <c r="H8780" i="13"/>
  <c r="H8820" i="13"/>
  <c r="H8809" i="13"/>
  <c r="H10136" i="13"/>
  <c r="H10148" i="13"/>
  <c r="H10131" i="13"/>
  <c r="H10134" i="13"/>
  <c r="H10145" i="13"/>
  <c r="H8199" i="13"/>
  <c r="H8201" i="13"/>
  <c r="H8208" i="13"/>
  <c r="H8202" i="13"/>
  <c r="H3528" i="13"/>
  <c r="H10790" i="13"/>
  <c r="H10807" i="13"/>
  <c r="H10799" i="13"/>
  <c r="H10791" i="13"/>
  <c r="H10362" i="13"/>
  <c r="H8754" i="13"/>
  <c r="H8752" i="13"/>
  <c r="H8772" i="13"/>
  <c r="H8777" i="13"/>
  <c r="H7950" i="13"/>
  <c r="H7935" i="13"/>
  <c r="H7932" i="13"/>
  <c r="H7954" i="13"/>
  <c r="H6356" i="13"/>
  <c r="H6370" i="13"/>
  <c r="H6377" i="13"/>
  <c r="H6351" i="13"/>
  <c r="H181" i="13"/>
  <c r="H199" i="13"/>
  <c r="H194" i="13"/>
  <c r="H201" i="13"/>
  <c r="H9087" i="13"/>
  <c r="AU60" i="13"/>
  <c r="BN60" i="13"/>
  <c r="BA60" i="13"/>
  <c r="AS60" i="13"/>
  <c r="H8356" i="13"/>
  <c r="H8344" i="13"/>
  <c r="H8343" i="13"/>
  <c r="H8364" i="13"/>
  <c r="H9620" i="13"/>
  <c r="H9625" i="13"/>
  <c r="H9615" i="13"/>
  <c r="H9633" i="13"/>
  <c r="H9631" i="13"/>
  <c r="H9871" i="13"/>
  <c r="H9898" i="13"/>
  <c r="H9874" i="13"/>
  <c r="H9883" i="13"/>
  <c r="H7036" i="13"/>
  <c r="H7016" i="13"/>
  <c r="H7033" i="13"/>
  <c r="H6995" i="13"/>
  <c r="H5977" i="13"/>
  <c r="H4948" i="13"/>
  <c r="H4954" i="13"/>
  <c r="H4933" i="13"/>
  <c r="H4924" i="13"/>
  <c r="H10506" i="13"/>
  <c r="H10485" i="13"/>
  <c r="H10489" i="13"/>
  <c r="H10483" i="13"/>
  <c r="H9731" i="13"/>
  <c r="H9743" i="13"/>
  <c r="H9720" i="13"/>
  <c r="H9718" i="13"/>
  <c r="H9717" i="13"/>
  <c r="H1413" i="13"/>
  <c r="H1385" i="13"/>
  <c r="H1421" i="13"/>
  <c r="H1431" i="13"/>
  <c r="H10645" i="13"/>
  <c r="H10638" i="13"/>
  <c r="H10649" i="13"/>
  <c r="H10636" i="13"/>
  <c r="H11638" i="13"/>
  <c r="H11761" i="13"/>
  <c r="H11779" i="13"/>
  <c r="H11781" i="13"/>
  <c r="H11760" i="13"/>
  <c r="H12027" i="13"/>
  <c r="H12030" i="13"/>
  <c r="H12035" i="13"/>
  <c r="H12022" i="13"/>
  <c r="H12024" i="13"/>
  <c r="H10720" i="13"/>
  <c r="H10303" i="13"/>
  <c r="H10302" i="13"/>
  <c r="H10278" i="13"/>
  <c r="H10292" i="13"/>
  <c r="H11887" i="13"/>
  <c r="H11874" i="13"/>
  <c r="H11862" i="13"/>
  <c r="H11884" i="13"/>
  <c r="H11210" i="13"/>
  <c r="H11209" i="13"/>
  <c r="H11225" i="13"/>
  <c r="H11211" i="13"/>
  <c r="H10872" i="13"/>
  <c r="H7646" i="13"/>
  <c r="H7655" i="13"/>
  <c r="H7645" i="13"/>
  <c r="H7652" i="13"/>
  <c r="AM105" i="13"/>
  <c r="H4922" i="13" s="1"/>
  <c r="H6862" i="13"/>
  <c r="H6885" i="13"/>
  <c r="H6868" i="13"/>
  <c r="H6866" i="13"/>
  <c r="H9036" i="13"/>
  <c r="H6355" i="13"/>
  <c r="AX60" i="13"/>
  <c r="AV60" i="13"/>
  <c r="H8348" i="13"/>
  <c r="H9616" i="13"/>
  <c r="H9646" i="13"/>
  <c r="H7027" i="13"/>
  <c r="H9730" i="13"/>
  <c r="H11762" i="13"/>
  <c r="H10465" i="13"/>
  <c r="H11890" i="13"/>
  <c r="BA90" i="13"/>
  <c r="J762" i="11"/>
  <c r="H11972" i="13"/>
  <c r="H11988" i="13"/>
  <c r="H11966" i="13"/>
  <c r="H11977" i="13"/>
  <c r="AD47" i="13"/>
  <c r="H1955" i="13" s="1"/>
  <c r="H5557" i="13"/>
  <c r="H5545" i="13"/>
  <c r="H5554" i="13"/>
  <c r="H5560" i="13"/>
  <c r="H4570" i="13"/>
  <c r="H4595" i="13"/>
  <c r="H4582" i="13"/>
  <c r="H4569" i="13"/>
  <c r="V41" i="13"/>
  <c r="H12249" i="13"/>
  <c r="H1030" i="13"/>
  <c r="H458" i="13"/>
  <c r="H463" i="13"/>
  <c r="H465" i="13"/>
  <c r="H445" i="13"/>
  <c r="H7365" i="13"/>
  <c r="AY40" i="13"/>
  <c r="U50" i="13"/>
  <c r="H3732" i="13"/>
  <c r="AX29" i="13"/>
  <c r="AS109" i="13"/>
  <c r="BO89" i="13"/>
  <c r="BS41" i="13"/>
  <c r="AU121" i="13"/>
  <c r="AN121" i="13"/>
  <c r="H5439" i="13"/>
  <c r="H5460" i="13"/>
  <c r="H5447" i="13"/>
  <c r="H5453" i="13"/>
  <c r="H8731" i="13"/>
  <c r="V49" i="13"/>
  <c r="H9903" i="13"/>
  <c r="H7094" i="13"/>
  <c r="H7086" i="13"/>
  <c r="H7084" i="13"/>
  <c r="H7087" i="13"/>
  <c r="H1776" i="13"/>
  <c r="H1761" i="13"/>
  <c r="H1766" i="13"/>
  <c r="H1790" i="13"/>
  <c r="BN110" i="13"/>
  <c r="BJ110" i="13"/>
  <c r="H6219" i="13"/>
  <c r="H6211" i="13"/>
  <c r="H6223" i="13"/>
  <c r="H6228" i="13"/>
  <c r="V72" i="13"/>
  <c r="H9240" i="13"/>
  <c r="H7555" i="13"/>
  <c r="H7539" i="13"/>
  <c r="H7543" i="13"/>
  <c r="H7532" i="13"/>
  <c r="H7987" i="13"/>
  <c r="H8011" i="13"/>
  <c r="H8005" i="13"/>
  <c r="H8003" i="13"/>
  <c r="J1643" i="11"/>
  <c r="BF111" i="13"/>
  <c r="BO111" i="13"/>
  <c r="H4830" i="13"/>
  <c r="H4849" i="13"/>
  <c r="H4832" i="13"/>
  <c r="H4837" i="13"/>
  <c r="H4342" i="13"/>
  <c r="H4333" i="13"/>
  <c r="H4312" i="13"/>
  <c r="H4317" i="13"/>
  <c r="H9315" i="13"/>
  <c r="H9325" i="13"/>
  <c r="H9334" i="13"/>
  <c r="H9290" i="13"/>
  <c r="H7660" i="13"/>
  <c r="BP52" i="13"/>
  <c r="BG52" i="13"/>
  <c r="H6078" i="13"/>
  <c r="H3818" i="13"/>
  <c r="H3821" i="13"/>
  <c r="H3804" i="13"/>
  <c r="H3802" i="13"/>
  <c r="BD129" i="13"/>
  <c r="BG129" i="13"/>
  <c r="AO3" i="13"/>
  <c r="H1948" i="13"/>
  <c r="H6542" i="13"/>
  <c r="V42" i="13"/>
  <c r="BK30" i="13"/>
  <c r="BL30" i="13"/>
  <c r="BQ10" i="13"/>
  <c r="BH10" i="13"/>
  <c r="BQ79" i="13"/>
  <c r="H3626" i="13" s="1"/>
  <c r="AR79" i="13"/>
  <c r="BE79" i="13"/>
  <c r="H8405" i="13"/>
  <c r="H8391" i="13"/>
  <c r="H8393" i="13"/>
  <c r="H8400" i="13"/>
  <c r="H9668" i="13"/>
  <c r="H9675" i="13"/>
  <c r="H9673" i="13"/>
  <c r="H9691" i="13"/>
  <c r="H4014" i="13"/>
  <c r="H4019" i="13"/>
  <c r="H4030" i="13"/>
  <c r="H4023" i="13"/>
  <c r="H4006" i="13"/>
  <c r="H2533" i="13"/>
  <c r="H2549" i="13"/>
  <c r="H2554" i="13"/>
  <c r="H2557" i="13"/>
  <c r="H6981" i="13"/>
  <c r="H6993" i="13"/>
  <c r="H6974" i="13"/>
  <c r="H6971" i="13"/>
  <c r="H12369" i="13"/>
  <c r="H12374" i="13"/>
  <c r="H12391" i="13"/>
  <c r="H12389" i="13"/>
  <c r="H112" i="13"/>
  <c r="H7909" i="13"/>
  <c r="H7897" i="13"/>
  <c r="H7884" i="13"/>
  <c r="H7887" i="13"/>
  <c r="BG59" i="13"/>
  <c r="BA59" i="13"/>
  <c r="H239" i="13"/>
  <c r="H255" i="13"/>
  <c r="H212" i="13"/>
  <c r="H243" i="13"/>
  <c r="H6824" i="13"/>
  <c r="H6837" i="13"/>
  <c r="H6813" i="13"/>
  <c r="H6820" i="13"/>
  <c r="H6256" i="13"/>
  <c r="H6266" i="13"/>
  <c r="H6274" i="13"/>
  <c r="H6254" i="13"/>
  <c r="BK149" i="13"/>
  <c r="AR149" i="13"/>
  <c r="H6532" i="13"/>
  <c r="H6511" i="13"/>
  <c r="H6505" i="13"/>
  <c r="H6521" i="13"/>
  <c r="H10564" i="13"/>
  <c r="H10559" i="13"/>
  <c r="H10554" i="13"/>
  <c r="H10540" i="13"/>
  <c r="H5824" i="13"/>
  <c r="H2496" i="13"/>
  <c r="H2491" i="13"/>
  <c r="H2501" i="13"/>
  <c r="H2497" i="13"/>
  <c r="H10433" i="13"/>
  <c r="H10442" i="13"/>
  <c r="H10452" i="13"/>
  <c r="H10444" i="13"/>
  <c r="H10446" i="13"/>
  <c r="H5361" i="13"/>
  <c r="H5338" i="13"/>
  <c r="H5341" i="13"/>
  <c r="H5332" i="13"/>
  <c r="H11815" i="13"/>
  <c r="H11838" i="13"/>
  <c r="H11825" i="13"/>
  <c r="H11812" i="13"/>
  <c r="H11319" i="13"/>
  <c r="H11323" i="13"/>
  <c r="H11279" i="13"/>
  <c r="H11302" i="13"/>
  <c r="H11298" i="13"/>
  <c r="H10606" i="13"/>
  <c r="H10588" i="13"/>
  <c r="H10596" i="13"/>
  <c r="H10600" i="13"/>
  <c r="H9939" i="13"/>
  <c r="H9952" i="13"/>
  <c r="H9924" i="13"/>
  <c r="H9930" i="13"/>
  <c r="H10464" i="13"/>
  <c r="H9570" i="13"/>
  <c r="H9583" i="13"/>
  <c r="H9581" i="13"/>
  <c r="H9569" i="13"/>
  <c r="H9566" i="13"/>
  <c r="H10030" i="13"/>
  <c r="H10041" i="13"/>
  <c r="H10044" i="13"/>
  <c r="H10036" i="13"/>
  <c r="H4854" i="13"/>
  <c r="H11077" i="13"/>
  <c r="H10095" i="13"/>
  <c r="H10083" i="13"/>
  <c r="H10080" i="13"/>
  <c r="H10088" i="13"/>
  <c r="H1234" i="13"/>
  <c r="H8931" i="13"/>
  <c r="H8908" i="13"/>
  <c r="H8919" i="13"/>
  <c r="H8911" i="13"/>
  <c r="H2750" i="13"/>
  <c r="H2732" i="13"/>
  <c r="H2756" i="13"/>
  <c r="H2740" i="13"/>
  <c r="H8507" i="13"/>
  <c r="H8504" i="13"/>
  <c r="H8511" i="13"/>
  <c r="H8510" i="13"/>
  <c r="AW120" i="13"/>
  <c r="BN120" i="13"/>
  <c r="H8884" i="13"/>
  <c r="H9527" i="13"/>
  <c r="H9534" i="13"/>
  <c r="H9526" i="13"/>
  <c r="H9517" i="13"/>
  <c r="H12569" i="13"/>
  <c r="H8036" i="13"/>
  <c r="H8051" i="13"/>
  <c r="H8047" i="13"/>
  <c r="H8063" i="13"/>
  <c r="H11257" i="13"/>
  <c r="H11255" i="13"/>
  <c r="H11276" i="13"/>
  <c r="H11228" i="13"/>
  <c r="H11273" i="13"/>
  <c r="BG70" i="13"/>
  <c r="AQ70" i="13"/>
  <c r="BH70" i="13"/>
  <c r="BJ119" i="13"/>
  <c r="BA119" i="13"/>
  <c r="BL119" i="13"/>
  <c r="H7844" i="13"/>
  <c r="H7849" i="13"/>
  <c r="H7852" i="13"/>
  <c r="H7858" i="13"/>
  <c r="H4228" i="13"/>
  <c r="H4221" i="13"/>
  <c r="H4211" i="13"/>
  <c r="H4220" i="13"/>
  <c r="H4218" i="13"/>
  <c r="H2713" i="13"/>
  <c r="H11364" i="13"/>
  <c r="H11352" i="13"/>
  <c r="H11351" i="13"/>
  <c r="H11376" i="13"/>
  <c r="H4064" i="13"/>
  <c r="H4058" i="13"/>
  <c r="H4084" i="13"/>
  <c r="H4060" i="13"/>
  <c r="H3515" i="13"/>
  <c r="H3519" i="13"/>
  <c r="H3497" i="13"/>
  <c r="H3514" i="13"/>
  <c r="H9904" i="13"/>
  <c r="H4779" i="13"/>
  <c r="H4799" i="13"/>
  <c r="H4784" i="13"/>
  <c r="H4786" i="13"/>
  <c r="H10057" i="13"/>
  <c r="H9218" i="13"/>
  <c r="H9212" i="13"/>
  <c r="H9235" i="13"/>
  <c r="H9219" i="13"/>
  <c r="H9215" i="13"/>
  <c r="H12137" i="13"/>
  <c r="H12121" i="13"/>
  <c r="H12119" i="13"/>
  <c r="H12115" i="13"/>
  <c r="H12484" i="13"/>
  <c r="H12502" i="13"/>
  <c r="H12500" i="13"/>
  <c r="H12476" i="13"/>
  <c r="H12576" i="13"/>
  <c r="H12573" i="13"/>
  <c r="H12577" i="13"/>
  <c r="H12584" i="13"/>
  <c r="H3474" i="13"/>
  <c r="H3465" i="13"/>
  <c r="H3464" i="13"/>
  <c r="H3470" i="13"/>
  <c r="H8465" i="13"/>
  <c r="H8467" i="13"/>
  <c r="H8460" i="13"/>
  <c r="H8455" i="13"/>
  <c r="H1794" i="13"/>
  <c r="H8425" i="13"/>
  <c r="H8713" i="13"/>
  <c r="H8720" i="13"/>
  <c r="H8704" i="13"/>
  <c r="H8710" i="13"/>
  <c r="H8832" i="13"/>
  <c r="H6558" i="13"/>
  <c r="H6562" i="13"/>
  <c r="H6578" i="13"/>
  <c r="H6567" i="13"/>
  <c r="H10245" i="13"/>
  <c r="H10235" i="13"/>
  <c r="H10233" i="13"/>
  <c r="H10241" i="13"/>
  <c r="H11001" i="13"/>
  <c r="H11017" i="13"/>
  <c r="H11002" i="13"/>
  <c r="H11005" i="13"/>
  <c r="AR80" i="13"/>
  <c r="BD80" i="13"/>
  <c r="AS80" i="13"/>
  <c r="BK61" i="13"/>
  <c r="AU61" i="13"/>
  <c r="AV61" i="13"/>
  <c r="BQ42" i="13"/>
  <c r="BJ42" i="13"/>
  <c r="BF42" i="13"/>
  <c r="H5603" i="13"/>
  <c r="H5602" i="13"/>
  <c r="H5587" i="13"/>
  <c r="H5592" i="13"/>
  <c r="H11926" i="13"/>
  <c r="H11929" i="13"/>
  <c r="H11924" i="13"/>
  <c r="H11910" i="13"/>
  <c r="H12555" i="13"/>
  <c r="H8106" i="13"/>
  <c r="H8108" i="13"/>
  <c r="H8087" i="13"/>
  <c r="H8100" i="13"/>
  <c r="H9139" i="13"/>
  <c r="BS139" i="13"/>
  <c r="BA139" i="13"/>
  <c r="BO139" i="13"/>
  <c r="H7372" i="13"/>
  <c r="H7392" i="13"/>
  <c r="H7397" i="13"/>
  <c r="H7382" i="13"/>
  <c r="H7373" i="13"/>
  <c r="H9779" i="13"/>
  <c r="H9771" i="13"/>
  <c r="H9773" i="13"/>
  <c r="H9792" i="13"/>
  <c r="H10893" i="13"/>
  <c r="H10910" i="13"/>
  <c r="H10894" i="13"/>
  <c r="H10920" i="13"/>
  <c r="H10753" i="13"/>
  <c r="H10746" i="13"/>
  <c r="H10748" i="13"/>
  <c r="H10757" i="13"/>
  <c r="H4976" i="13"/>
  <c r="H5002" i="13"/>
  <c r="H4955" i="13"/>
  <c r="H4981" i="13"/>
  <c r="H4979" i="13"/>
  <c r="H10" i="13"/>
  <c r="H7587" i="13"/>
  <c r="H7576" i="13"/>
  <c r="H7586" i="13"/>
  <c r="H7584" i="13"/>
  <c r="H7593" i="13"/>
  <c r="H3980" i="13"/>
  <c r="H3978" i="13"/>
  <c r="H3962" i="13"/>
  <c r="H3977" i="13"/>
  <c r="H5510" i="13"/>
  <c r="H5491" i="13"/>
  <c r="H5496" i="13"/>
  <c r="H5493" i="13"/>
  <c r="AN39" i="13"/>
  <c r="AP39" i="13"/>
  <c r="AQ39" i="13"/>
  <c r="BI39" i="13"/>
  <c r="H2028" i="13"/>
  <c r="H2026" i="13"/>
  <c r="H2024" i="13"/>
  <c r="H2044" i="13"/>
  <c r="H12726" i="13"/>
  <c r="H12739" i="13"/>
  <c r="H12731" i="13"/>
  <c r="H12743" i="13"/>
  <c r="H11110" i="13"/>
  <c r="H11099" i="13"/>
  <c r="H11102" i="13"/>
  <c r="H11108" i="13"/>
  <c r="H11464" i="13"/>
  <c r="H11457" i="13"/>
  <c r="H11470" i="13"/>
  <c r="H11477" i="13"/>
  <c r="H3772" i="13"/>
  <c r="H3750" i="13"/>
  <c r="H3751" i="13"/>
  <c r="H3755" i="13"/>
  <c r="H5582" i="13"/>
  <c r="H11712" i="13"/>
  <c r="H11719" i="13"/>
  <c r="H11737" i="13"/>
  <c r="H11723" i="13"/>
  <c r="H5051" i="13"/>
  <c r="H5034" i="13"/>
  <c r="H5045" i="13"/>
  <c r="H5056" i="13"/>
  <c r="H6608" i="13"/>
  <c r="H6623" i="13"/>
  <c r="H6622" i="13"/>
  <c r="H6632" i="13"/>
  <c r="AX99" i="13"/>
  <c r="AY99" i="13"/>
  <c r="BM99" i="13"/>
  <c r="H3415" i="13"/>
  <c r="H3417" i="13"/>
  <c r="H3395" i="13"/>
  <c r="H3398" i="13"/>
  <c r="AA126" i="13"/>
  <c r="H5981" i="13" s="1"/>
  <c r="H8857" i="13"/>
  <c r="H8870" i="13"/>
  <c r="H8866" i="13"/>
  <c r="H8878" i="13"/>
  <c r="H4446" i="13"/>
  <c r="H817" i="13"/>
  <c r="H807" i="13"/>
  <c r="H800" i="13"/>
  <c r="H822" i="13"/>
  <c r="H804" i="13"/>
  <c r="H8827" i="13"/>
  <c r="H8803" i="13"/>
  <c r="H8807" i="13"/>
  <c r="H8801" i="13"/>
  <c r="H10144" i="13"/>
  <c r="H10149" i="13"/>
  <c r="H10143" i="13"/>
  <c r="H10137" i="13"/>
  <c r="H8191" i="13"/>
  <c r="H8212" i="13"/>
  <c r="H8215" i="13"/>
  <c r="H8195" i="13"/>
  <c r="H10797" i="13"/>
  <c r="H10819" i="13"/>
  <c r="H10808" i="13"/>
  <c r="H10789" i="13"/>
  <c r="H8729" i="13"/>
  <c r="H8765" i="13"/>
  <c r="H8776" i="13"/>
  <c r="H8775" i="13"/>
  <c r="H8763" i="13"/>
  <c r="H7944" i="13"/>
  <c r="H7937" i="13"/>
  <c r="H7933" i="13"/>
  <c r="H7963" i="13"/>
  <c r="H6381" i="13"/>
  <c r="H6380" i="13"/>
  <c r="H6375" i="13"/>
  <c r="H208" i="13"/>
  <c r="H191" i="13"/>
  <c r="H211" i="13"/>
  <c r="H210" i="13"/>
  <c r="H189" i="13"/>
  <c r="H8476" i="13"/>
  <c r="BE60" i="13"/>
  <c r="AQ60" i="13"/>
  <c r="H4951" i="13"/>
  <c r="H10512" i="13"/>
  <c r="H12250" i="13"/>
  <c r="H12038" i="13"/>
  <c r="H11875" i="13"/>
  <c r="H11202" i="13"/>
  <c r="H7636" i="13"/>
  <c r="H5110" i="13"/>
  <c r="H12545" i="13"/>
  <c r="H12546" i="13"/>
  <c r="H12527" i="13"/>
  <c r="H12543" i="13"/>
  <c r="AR50" i="13"/>
  <c r="BS29" i="13"/>
  <c r="BL109" i="13"/>
  <c r="BN89" i="13"/>
  <c r="BF41" i="13"/>
  <c r="AV121" i="13"/>
  <c r="H9385" i="13"/>
  <c r="H9367" i="13"/>
  <c r="H9375" i="13"/>
  <c r="H9371" i="13"/>
  <c r="H11411" i="13"/>
  <c r="H11419" i="13"/>
  <c r="H11429" i="13"/>
  <c r="H11424" i="13"/>
  <c r="H9972" i="13"/>
  <c r="H9977" i="13"/>
  <c r="H9993" i="13"/>
  <c r="H9975" i="13"/>
  <c r="H9989" i="13"/>
  <c r="H6720" i="13"/>
  <c r="H6713" i="13"/>
  <c r="H6719" i="13"/>
  <c r="H6736" i="13"/>
  <c r="H704" i="13"/>
  <c r="H705" i="13"/>
  <c r="H691" i="13"/>
  <c r="H702" i="13"/>
  <c r="H2916" i="13"/>
  <c r="H2890" i="13"/>
  <c r="H2883" i="13"/>
  <c r="H2900" i="13"/>
  <c r="H2891" i="13"/>
  <c r="H7483" i="13"/>
  <c r="H7485" i="13"/>
  <c r="H7499" i="13"/>
  <c r="H7482" i="13"/>
  <c r="H8575" i="13"/>
  <c r="H8571" i="13"/>
  <c r="H8544" i="13"/>
  <c r="H8570" i="13"/>
  <c r="AZ110" i="13"/>
  <c r="BP110" i="13"/>
  <c r="AU111" i="13"/>
  <c r="AP111" i="13"/>
  <c r="H5864" i="13"/>
  <c r="H5868" i="13"/>
  <c r="H5844" i="13"/>
  <c r="H5847" i="13"/>
  <c r="H913" i="13"/>
  <c r="H900" i="13"/>
  <c r="H875" i="13"/>
  <c r="H906" i="13"/>
  <c r="H2432" i="13"/>
  <c r="H2429" i="13"/>
  <c r="H2442" i="13"/>
  <c r="H2441" i="13"/>
  <c r="H2446" i="13"/>
  <c r="H3477" i="13"/>
  <c r="H9432" i="13"/>
  <c r="H9418" i="13"/>
  <c r="H9417" i="13"/>
  <c r="H9442" i="13"/>
  <c r="H509" i="13"/>
  <c r="H501" i="13"/>
  <c r="H507" i="13"/>
  <c r="H498" i="13"/>
  <c r="H10860" i="13"/>
  <c r="H10857" i="13"/>
  <c r="H10859" i="13"/>
  <c r="H10864" i="13"/>
  <c r="H7440" i="13"/>
  <c r="H7436" i="13"/>
  <c r="H7422" i="13"/>
  <c r="H7442" i="13"/>
  <c r="H4737" i="13"/>
  <c r="H4734" i="13"/>
  <c r="H4746" i="13"/>
  <c r="H4723" i="13"/>
  <c r="H4720" i="13"/>
  <c r="H7966" i="13"/>
  <c r="AW52" i="13"/>
  <c r="H3324" i="13"/>
  <c r="H5810" i="13"/>
  <c r="H5771" i="13"/>
  <c r="H5813" i="13"/>
  <c r="H5804" i="13"/>
  <c r="V111" i="13"/>
  <c r="AZ129" i="13"/>
  <c r="BI129" i="13"/>
  <c r="BG30" i="13"/>
  <c r="BF30" i="13"/>
  <c r="BH30" i="13"/>
  <c r="H7797" i="13"/>
  <c r="H7803" i="13"/>
  <c r="H7784" i="13"/>
  <c r="H7793" i="13"/>
  <c r="H5898" i="13"/>
  <c r="H5918" i="13"/>
  <c r="H5905" i="13"/>
  <c r="H5907" i="13"/>
  <c r="H7342" i="13"/>
  <c r="H7325" i="13"/>
  <c r="H7348" i="13"/>
  <c r="H7341" i="13"/>
  <c r="H11660" i="13"/>
  <c r="H11677" i="13"/>
  <c r="H11636" i="13"/>
  <c r="H11679" i="13"/>
  <c r="AU10" i="13"/>
  <c r="AQ10" i="13"/>
  <c r="BI79" i="13"/>
  <c r="BC79" i="13"/>
  <c r="H11576" i="13"/>
  <c r="H11577" i="13"/>
  <c r="H11580" i="13"/>
  <c r="H11534" i="13"/>
  <c r="H3904" i="13"/>
  <c r="H3915" i="13"/>
  <c r="H3922" i="13"/>
  <c r="H3912" i="13"/>
  <c r="J213" i="11"/>
  <c r="H12663" i="13"/>
  <c r="H12096" i="13"/>
  <c r="AN59" i="13"/>
  <c r="BS59" i="13"/>
  <c r="H6781" i="13"/>
  <c r="H6740" i="13"/>
  <c r="H6770" i="13"/>
  <c r="H6784" i="13"/>
  <c r="J1373" i="11"/>
  <c r="BL149" i="13"/>
  <c r="BA149" i="13"/>
  <c r="H7199" i="13"/>
  <c r="H7221" i="13"/>
  <c r="H7236" i="13"/>
  <c r="H7228" i="13"/>
  <c r="H9132" i="13"/>
  <c r="H9111" i="13"/>
  <c r="H9129" i="13"/>
  <c r="H9112" i="13"/>
  <c r="H3560" i="13"/>
  <c r="H3573" i="13"/>
  <c r="H3571" i="13"/>
  <c r="H3551" i="13"/>
  <c r="H2987" i="13"/>
  <c r="H3001" i="13"/>
  <c r="H2993" i="13"/>
  <c r="H2991" i="13"/>
  <c r="H12285" i="13"/>
  <c r="H12267" i="13"/>
  <c r="H12293" i="13"/>
  <c r="H12279" i="13"/>
  <c r="H9075" i="13"/>
  <c r="H9054" i="13"/>
  <c r="H9063" i="13"/>
  <c r="H9080" i="13"/>
  <c r="H9849" i="13"/>
  <c r="H9820" i="13"/>
  <c r="H9800" i="13"/>
  <c r="H9831" i="13"/>
  <c r="H8526" i="13"/>
  <c r="H12094" i="13"/>
  <c r="H12044" i="13"/>
  <c r="H12073" i="13"/>
  <c r="H12076" i="13"/>
  <c r="H8651" i="13"/>
  <c r="H8653" i="13"/>
  <c r="H8627" i="13"/>
  <c r="H8666" i="13"/>
  <c r="AN120" i="13"/>
  <c r="AZ120" i="13"/>
  <c r="BL70" i="13"/>
  <c r="BM70" i="13"/>
  <c r="AT70" i="13"/>
  <c r="H8314" i="13"/>
  <c r="H8299" i="13"/>
  <c r="H8313" i="13"/>
  <c r="H8303" i="13"/>
  <c r="H8296" i="13"/>
  <c r="H6935" i="13"/>
  <c r="H6922" i="13"/>
  <c r="H6924" i="13"/>
  <c r="H6942" i="13"/>
  <c r="BS119" i="13"/>
  <c r="AO119" i="13"/>
  <c r="BH119" i="13"/>
  <c r="H7837" i="13"/>
  <c r="H7848" i="13"/>
  <c r="H7833" i="13"/>
  <c r="H7861" i="13"/>
  <c r="H4217" i="13"/>
  <c r="H4240" i="13"/>
  <c r="H4230" i="13"/>
  <c r="H4238" i="13"/>
  <c r="H12708" i="13"/>
  <c r="H11330" i="13"/>
  <c r="H11377" i="13"/>
  <c r="H11373" i="13"/>
  <c r="H11370" i="13"/>
  <c r="H11230" i="13"/>
  <c r="H4079" i="13"/>
  <c r="H4069" i="13"/>
  <c r="H4083" i="13"/>
  <c r="H4067" i="13"/>
  <c r="H3496" i="13"/>
  <c r="H3512" i="13"/>
  <c r="H3522" i="13"/>
  <c r="H3507" i="13"/>
  <c r="H3342" i="13"/>
  <c r="H3350" i="13"/>
  <c r="H3345" i="13"/>
  <c r="H3371" i="13"/>
  <c r="H12641" i="13"/>
  <c r="H12624" i="13"/>
  <c r="H12640" i="13"/>
  <c r="H12628" i="13"/>
  <c r="H10701" i="13"/>
  <c r="H10702" i="13"/>
  <c r="H10700" i="13"/>
  <c r="H10692" i="13"/>
  <c r="J678" i="11"/>
  <c r="H4782" i="13"/>
  <c r="H4791" i="13"/>
  <c r="H4800" i="13"/>
  <c r="H4783" i="13"/>
  <c r="H4773" i="13"/>
  <c r="U80" i="13"/>
  <c r="BN80" i="13"/>
  <c r="BH80" i="13"/>
  <c r="BF61" i="13"/>
  <c r="BG61" i="13"/>
  <c r="AW61" i="13"/>
  <c r="BM42" i="13"/>
  <c r="H1735" i="13" s="1"/>
  <c r="BL42" i="13"/>
  <c r="BH42" i="13"/>
  <c r="H5612" i="13"/>
  <c r="H5617" i="13"/>
  <c r="H5601" i="13"/>
  <c r="H5567" i="13"/>
  <c r="H7259" i="13"/>
  <c r="H11939" i="13"/>
  <c r="H11913" i="13"/>
  <c r="H11922" i="13"/>
  <c r="H11920" i="13"/>
  <c r="H11911" i="13"/>
  <c r="H9190" i="13"/>
  <c r="H8086" i="13"/>
  <c r="H8089" i="13"/>
  <c r="H8096" i="13"/>
  <c r="H8099" i="13"/>
  <c r="AT139" i="13"/>
  <c r="BI139" i="13"/>
  <c r="BM139" i="13"/>
  <c r="BE139" i="13"/>
  <c r="H12195" i="13"/>
  <c r="H12175" i="13"/>
  <c r="H12176" i="13"/>
  <c r="H12189" i="13"/>
  <c r="H12196" i="13"/>
  <c r="H11505" i="13"/>
  <c r="H11508" i="13"/>
  <c r="H11519" i="13"/>
  <c r="H11531" i="13"/>
  <c r="BB39" i="13"/>
  <c r="AZ39" i="13"/>
  <c r="BH39" i="13"/>
  <c r="BR39" i="13"/>
  <c r="H2016" i="13"/>
  <c r="H1997" i="13"/>
  <c r="H2035" i="13"/>
  <c r="H2023" i="13"/>
  <c r="H6996" i="13"/>
  <c r="H12733" i="13"/>
  <c r="H12707" i="13"/>
  <c r="H12737" i="13"/>
  <c r="H12749" i="13"/>
  <c r="H5262" i="13"/>
  <c r="H11114" i="13"/>
  <c r="H11125" i="13"/>
  <c r="H11107" i="13"/>
  <c r="H11109" i="13"/>
  <c r="H11455" i="13"/>
  <c r="H11471" i="13"/>
  <c r="H11473" i="13"/>
  <c r="H11469" i="13"/>
  <c r="H4293" i="13"/>
  <c r="H3752" i="13"/>
  <c r="H3766" i="13"/>
  <c r="H3765" i="13"/>
  <c r="H3760" i="13"/>
  <c r="H11736" i="13"/>
  <c r="H11687" i="13"/>
  <c r="H11714" i="13"/>
  <c r="H11730" i="13"/>
  <c r="H5052" i="13"/>
  <c r="H5033" i="13"/>
  <c r="H5025" i="13"/>
  <c r="H5036" i="13"/>
  <c r="H6636" i="13"/>
  <c r="H6634" i="13"/>
  <c r="H6621" i="13"/>
  <c r="H6614" i="13"/>
  <c r="AR99" i="13"/>
  <c r="BO99" i="13"/>
  <c r="BH99" i="13"/>
  <c r="H7251" i="13"/>
  <c r="H3421" i="13"/>
  <c r="H3399" i="13"/>
  <c r="H3397" i="13"/>
  <c r="H3410" i="13"/>
  <c r="AM91" i="13"/>
  <c r="H4208" i="13" s="1"/>
  <c r="H8874" i="13"/>
  <c r="H8862" i="13"/>
  <c r="H8873" i="13"/>
  <c r="H8859" i="13"/>
  <c r="H816" i="13"/>
  <c r="H812" i="13"/>
  <c r="H806" i="13"/>
  <c r="H794" i="13"/>
  <c r="H8821" i="13"/>
  <c r="H8806" i="13"/>
  <c r="H8811" i="13"/>
  <c r="H8800" i="13"/>
  <c r="H10129" i="13"/>
  <c r="H10126" i="13"/>
  <c r="H10139" i="13"/>
  <c r="H10133" i="13"/>
  <c r="H8205" i="13"/>
  <c r="H8200" i="13"/>
  <c r="H8192" i="13"/>
  <c r="H8218" i="13"/>
  <c r="H10812" i="13"/>
  <c r="H10800" i="13"/>
  <c r="H10810" i="13"/>
  <c r="H10805" i="13"/>
  <c r="H10817" i="13"/>
  <c r="H8773" i="13"/>
  <c r="H8766" i="13"/>
  <c r="H8753" i="13"/>
  <c r="H8779" i="13"/>
  <c r="H11740" i="13"/>
  <c r="H7951" i="13"/>
  <c r="H7956" i="13"/>
  <c r="H7942" i="13"/>
  <c r="H7955" i="13"/>
  <c r="H8221" i="13"/>
  <c r="H6382" i="13"/>
  <c r="H6364" i="13"/>
  <c r="H6362" i="13"/>
  <c r="H6363" i="13"/>
  <c r="H185" i="13"/>
  <c r="H161" i="13"/>
  <c r="H188" i="13"/>
  <c r="H209" i="13"/>
  <c r="AT60" i="13"/>
  <c r="BJ60" i="13"/>
  <c r="AP60" i="13"/>
  <c r="BH60" i="13"/>
  <c r="H12147" i="13"/>
  <c r="H9241" i="13"/>
  <c r="H8341" i="13"/>
  <c r="H8365" i="13"/>
  <c r="H8355" i="13"/>
  <c r="H8369" i="13"/>
  <c r="H8353" i="13"/>
  <c r="H9596" i="13"/>
  <c r="H9640" i="13"/>
  <c r="H9638" i="13"/>
  <c r="H9634" i="13"/>
  <c r="H3937" i="13"/>
  <c r="H9886" i="13"/>
  <c r="H9891" i="13"/>
  <c r="H9888" i="13"/>
  <c r="H9897" i="13"/>
  <c r="H7044" i="13"/>
  <c r="H7037" i="13"/>
  <c r="H7029" i="13"/>
  <c r="H7038" i="13"/>
  <c r="H7252" i="13"/>
  <c r="H4946" i="13"/>
  <c r="H4937" i="13"/>
  <c r="H4926" i="13"/>
  <c r="H4938" i="13"/>
  <c r="H10484" i="13"/>
  <c r="H10500" i="13"/>
  <c r="H10493" i="13"/>
  <c r="H10490" i="13"/>
  <c r="H9744" i="13"/>
  <c r="H9732" i="13"/>
  <c r="H9721" i="13"/>
  <c r="H9698" i="13"/>
  <c r="H12351" i="13"/>
  <c r="H1407" i="13"/>
  <c r="H1408" i="13"/>
  <c r="H1427" i="13"/>
  <c r="H1424" i="13"/>
  <c r="H10664" i="13"/>
  <c r="H10656" i="13"/>
  <c r="H10660" i="13"/>
  <c r="H10666" i="13"/>
  <c r="H6691" i="13"/>
  <c r="H11782" i="13"/>
  <c r="H11780" i="13"/>
  <c r="H11772" i="13"/>
  <c r="H11765" i="13"/>
  <c r="H12014" i="13"/>
  <c r="H12042" i="13"/>
  <c r="H12023" i="13"/>
  <c r="H12040" i="13"/>
  <c r="H5823" i="13"/>
  <c r="H10289" i="13"/>
  <c r="H10299" i="13"/>
  <c r="H10298" i="13"/>
  <c r="H10301" i="13"/>
  <c r="H10279" i="13"/>
  <c r="H11865" i="13"/>
  <c r="H11861" i="13"/>
  <c r="H11859" i="13"/>
  <c r="H11868" i="13"/>
  <c r="H11217" i="13"/>
  <c r="H11215" i="13"/>
  <c r="H11227" i="13"/>
  <c r="H11216" i="13"/>
  <c r="H7863" i="13"/>
  <c r="H7648" i="13"/>
  <c r="H7629" i="13"/>
  <c r="H7637" i="13"/>
  <c r="H7626" i="13"/>
  <c r="H12045" i="13"/>
  <c r="H6891" i="13"/>
  <c r="H6881" i="13"/>
  <c r="H6870" i="13"/>
  <c r="H6879" i="13"/>
  <c r="AB196" i="13"/>
  <c r="H9552" i="13" s="1"/>
  <c r="H9637" i="13"/>
  <c r="H10487" i="13"/>
  <c r="H10488" i="13"/>
  <c r="H10482" i="13"/>
  <c r="H9736" i="13"/>
  <c r="H9746" i="13"/>
  <c r="H10659" i="13"/>
  <c r="H6487" i="13"/>
  <c r="H11775" i="13"/>
  <c r="H10288" i="13"/>
  <c r="H11879" i="13"/>
  <c r="H7647" i="13"/>
  <c r="H6865" i="13"/>
  <c r="AP80" i="13"/>
  <c r="BC42" i="13"/>
  <c r="BH139" i="13"/>
  <c r="H9749" i="13"/>
  <c r="H7507" i="13"/>
  <c r="H4980" i="13"/>
  <c r="H5485" i="13"/>
  <c r="H12181" i="13"/>
  <c r="H11533" i="13"/>
  <c r="H2041" i="13"/>
  <c r="H11480" i="13"/>
  <c r="H3756" i="13"/>
  <c r="H8856" i="13"/>
  <c r="H819" i="13"/>
  <c r="H8830" i="13"/>
  <c r="H12505" i="13"/>
  <c r="H8214" i="13"/>
  <c r="H8778" i="13"/>
  <c r="H8361" i="13"/>
  <c r="H9627" i="13"/>
  <c r="H9894" i="13"/>
  <c r="H7015" i="13"/>
  <c r="H4941" i="13"/>
  <c r="H9723" i="13"/>
  <c r="H9728" i="13"/>
  <c r="H1411" i="13"/>
  <c r="H10647" i="13"/>
  <c r="H10290" i="13"/>
  <c r="H11218" i="13"/>
  <c r="H7627" i="13"/>
  <c r="H6863" i="13"/>
  <c r="H11770" i="13"/>
  <c r="H7638" i="13"/>
  <c r="H6877" i="13"/>
  <c r="H10958" i="13"/>
  <c r="H10952" i="13"/>
  <c r="H10961" i="13"/>
  <c r="H10955" i="13"/>
  <c r="H11126" i="13"/>
  <c r="H11159" i="13"/>
  <c r="H11160" i="13"/>
  <c r="H11154" i="13"/>
  <c r="H8259" i="13"/>
  <c r="H8219" i="13"/>
  <c r="H8261" i="13"/>
  <c r="H8247" i="13"/>
  <c r="AT29" i="13"/>
  <c r="BC109" i="13"/>
  <c r="BB89" i="13"/>
  <c r="BD121" i="13"/>
  <c r="H3487" i="13"/>
  <c r="H9443" i="13"/>
  <c r="H9473" i="13"/>
  <c r="H9476" i="13"/>
  <c r="H9487" i="13"/>
  <c r="BH110" i="13"/>
  <c r="BA110" i="13"/>
  <c r="H6198" i="13"/>
  <c r="H6204" i="13"/>
  <c r="H6205" i="13"/>
  <c r="H6227" i="13"/>
  <c r="H11394" i="13"/>
  <c r="H9751" i="13"/>
  <c r="H7541" i="13"/>
  <c r="H7554" i="13"/>
  <c r="H7550" i="13"/>
  <c r="H7527" i="13"/>
  <c r="H7990" i="13"/>
  <c r="H8002" i="13"/>
  <c r="H8010" i="13"/>
  <c r="H7983" i="13"/>
  <c r="H4395" i="13"/>
  <c r="BD111" i="13"/>
  <c r="BI111" i="13"/>
  <c r="BD52" i="13"/>
  <c r="H10336" i="13"/>
  <c r="H10332" i="13"/>
  <c r="H10340" i="13"/>
  <c r="H10356" i="13"/>
  <c r="AT129" i="13"/>
  <c r="U129" i="13"/>
  <c r="AO30" i="13"/>
  <c r="BQ30" i="13"/>
  <c r="H1482" i="13"/>
  <c r="H1480" i="13"/>
  <c r="H1472" i="13"/>
  <c r="H1486" i="13"/>
  <c r="H1457" i="13"/>
  <c r="BB10" i="13"/>
  <c r="BJ10" i="13"/>
  <c r="BD79" i="13"/>
  <c r="AS79" i="13"/>
  <c r="H8416" i="13"/>
  <c r="H8403" i="13"/>
  <c r="H8402" i="13"/>
  <c r="H8408" i="13"/>
  <c r="H10836" i="13"/>
  <c r="H9689" i="13"/>
  <c r="H9679" i="13"/>
  <c r="H9676" i="13"/>
  <c r="H9647" i="13"/>
  <c r="H4018" i="13"/>
  <c r="H4035" i="13"/>
  <c r="H4008" i="13"/>
  <c r="H4033" i="13"/>
  <c r="H2544" i="13"/>
  <c r="H2548" i="13"/>
  <c r="H2532" i="13"/>
  <c r="H2526" i="13"/>
  <c r="H6964" i="13"/>
  <c r="H6984" i="13"/>
  <c r="H6986" i="13"/>
  <c r="H6970" i="13"/>
  <c r="H6963" i="13"/>
  <c r="H12392" i="13"/>
  <c r="H12396" i="13"/>
  <c r="H12371" i="13"/>
  <c r="H12376" i="13"/>
  <c r="H7911" i="13"/>
  <c r="H7901" i="13"/>
  <c r="H7862" i="13"/>
  <c r="H7885" i="13"/>
  <c r="H3835" i="13"/>
  <c r="AW59" i="13"/>
  <c r="BN59" i="13"/>
  <c r="H6767" i="13"/>
  <c r="H6787" i="13"/>
  <c r="H6782" i="13"/>
  <c r="H6785" i="13"/>
  <c r="H5386" i="13"/>
  <c r="H5395" i="13"/>
  <c r="H5387" i="13"/>
  <c r="H5388" i="13"/>
  <c r="H4884" i="13"/>
  <c r="H4886" i="13"/>
  <c r="H4899" i="13"/>
  <c r="H4873" i="13"/>
  <c r="H2946" i="13"/>
  <c r="H2939" i="13"/>
  <c r="H2947" i="13"/>
  <c r="H2951" i="13"/>
  <c r="H2915" i="13"/>
  <c r="BC149" i="13"/>
  <c r="AX149" i="13"/>
  <c r="H6515" i="13"/>
  <c r="H6516" i="13"/>
  <c r="H6529" i="13"/>
  <c r="H6504" i="13"/>
  <c r="H10548" i="13"/>
  <c r="H10539" i="13"/>
  <c r="H10535" i="13"/>
  <c r="H10556" i="13"/>
  <c r="H10541" i="13"/>
  <c r="H2499" i="13"/>
  <c r="H2502" i="13"/>
  <c r="H2506" i="13"/>
  <c r="H2503" i="13"/>
  <c r="H10460" i="13"/>
  <c r="H10448" i="13"/>
  <c r="H10440" i="13"/>
  <c r="H10443" i="13"/>
  <c r="H5339" i="13"/>
  <c r="H5331" i="13"/>
  <c r="H5346" i="13"/>
  <c r="H5358" i="13"/>
  <c r="H11818" i="13"/>
  <c r="H11827" i="13"/>
  <c r="H11817" i="13"/>
  <c r="H11839" i="13"/>
  <c r="H11325" i="13"/>
  <c r="H11307" i="13"/>
  <c r="H11329" i="13"/>
  <c r="H11314" i="13"/>
  <c r="H10584" i="13"/>
  <c r="H10565" i="13"/>
  <c r="H10592" i="13"/>
  <c r="H10597" i="13"/>
  <c r="H9934" i="13"/>
  <c r="H9946" i="13"/>
  <c r="H9929" i="13"/>
  <c r="H9941" i="13"/>
  <c r="H9931" i="13"/>
  <c r="H9572" i="13"/>
  <c r="H9595" i="13"/>
  <c r="H9584" i="13"/>
  <c r="H9589" i="13"/>
  <c r="H10027" i="13"/>
  <c r="H10054" i="13"/>
  <c r="H10031" i="13"/>
  <c r="H10046" i="13"/>
  <c r="H10105" i="13"/>
  <c r="H10078" i="13"/>
  <c r="H10094" i="13"/>
  <c r="H10090" i="13"/>
  <c r="BQ120" i="13"/>
  <c r="H5717" i="13" s="1"/>
  <c r="BS120" i="13"/>
  <c r="H9525" i="13"/>
  <c r="H9524" i="13"/>
  <c r="H9533" i="13"/>
  <c r="H9530" i="13"/>
  <c r="AL21" i="13"/>
  <c r="H637" i="13" s="1"/>
  <c r="H8062" i="13"/>
  <c r="H8057" i="13"/>
  <c r="H8044" i="13"/>
  <c r="H8059" i="13"/>
  <c r="H11264" i="13"/>
  <c r="H11267" i="13"/>
  <c r="H11249" i="13"/>
  <c r="H11258" i="13"/>
  <c r="AW70" i="13"/>
  <c r="U70" i="13"/>
  <c r="H8611" i="13"/>
  <c r="H8620" i="13"/>
  <c r="H8614" i="13"/>
  <c r="H8607" i="13"/>
  <c r="H8624" i="13"/>
  <c r="H7750" i="13"/>
  <c r="H7732" i="13"/>
  <c r="H7759" i="13"/>
  <c r="H7757" i="13"/>
  <c r="H4271" i="13"/>
  <c r="H4277" i="13"/>
  <c r="H4279" i="13"/>
  <c r="H4270" i="13"/>
  <c r="AU119" i="13"/>
  <c r="AW119" i="13"/>
  <c r="AQ119" i="13"/>
  <c r="H3347" i="13"/>
  <c r="H3361" i="13"/>
  <c r="H3372" i="13"/>
  <c r="H3355" i="13"/>
  <c r="H3362" i="13"/>
  <c r="H12638" i="13"/>
  <c r="H12634" i="13"/>
  <c r="H12636" i="13"/>
  <c r="H12642" i="13"/>
  <c r="H10689" i="13"/>
  <c r="H10707" i="13"/>
  <c r="H10698" i="13"/>
  <c r="H10696" i="13"/>
  <c r="H12198" i="13"/>
  <c r="H9211" i="13"/>
  <c r="H9225" i="13"/>
  <c r="H9234" i="13"/>
  <c r="H9223" i="13"/>
  <c r="H12130" i="13"/>
  <c r="H12131" i="13"/>
  <c r="H12124" i="13"/>
  <c r="H12135" i="13"/>
  <c r="H12477" i="13"/>
  <c r="H12501" i="13"/>
  <c r="H12482" i="13"/>
  <c r="H12495" i="13"/>
  <c r="H12594" i="13"/>
  <c r="H12582" i="13"/>
  <c r="H12590" i="13"/>
  <c r="H12599" i="13"/>
  <c r="H12603" i="13"/>
  <c r="H3456" i="13"/>
  <c r="H3450" i="13"/>
  <c r="H3468" i="13"/>
  <c r="H3444" i="13"/>
  <c r="H8469" i="13"/>
  <c r="H8443" i="13"/>
  <c r="H8444" i="13"/>
  <c r="H8451" i="13"/>
  <c r="H8706" i="13"/>
  <c r="H8728" i="13"/>
  <c r="H8700" i="13"/>
  <c r="H8705" i="13"/>
  <c r="H6585" i="13"/>
  <c r="H6579" i="13"/>
  <c r="H6569" i="13"/>
  <c r="H6564" i="13"/>
  <c r="H10236" i="13"/>
  <c r="H10227" i="13"/>
  <c r="H10246" i="13"/>
  <c r="H10252" i="13"/>
  <c r="H11013" i="13"/>
  <c r="H11020" i="13"/>
  <c r="H10995" i="13"/>
  <c r="H11018" i="13"/>
  <c r="BL80" i="13"/>
  <c r="BG80" i="13"/>
  <c r="BE80" i="13"/>
  <c r="H5007" i="13"/>
  <c r="BQ61" i="13"/>
  <c r="BR61" i="13"/>
  <c r="AQ61" i="13"/>
  <c r="AX42" i="13"/>
  <c r="AN42" i="13"/>
  <c r="AY42" i="13"/>
  <c r="H5608" i="13"/>
  <c r="H5596" i="13"/>
  <c r="H5586" i="13"/>
  <c r="H5607" i="13"/>
  <c r="H11918" i="13"/>
  <c r="H11930" i="13"/>
  <c r="H11914" i="13"/>
  <c r="H11941" i="13"/>
  <c r="J1313" i="11"/>
  <c r="H12454" i="13"/>
  <c r="H8107" i="13"/>
  <c r="H8115" i="13"/>
  <c r="H8097" i="13"/>
  <c r="H8066" i="13"/>
  <c r="AQ139" i="13"/>
  <c r="BN139" i="13"/>
  <c r="AP139" i="13"/>
  <c r="U139" i="13"/>
  <c r="H10311" i="13"/>
  <c r="H7386" i="13"/>
  <c r="H7394" i="13"/>
  <c r="H7384" i="13"/>
  <c r="H7388" i="13"/>
  <c r="H5976" i="13"/>
  <c r="H9768" i="13"/>
  <c r="H9787" i="13"/>
  <c r="H9784" i="13"/>
  <c r="H9780" i="13"/>
  <c r="H10919" i="13"/>
  <c r="H10901" i="13"/>
  <c r="H10908" i="13"/>
  <c r="H10907" i="13"/>
  <c r="H10768" i="13"/>
  <c r="H10738" i="13"/>
  <c r="H10751" i="13"/>
  <c r="H10744" i="13"/>
  <c r="H4998" i="13"/>
  <c r="H4978" i="13"/>
  <c r="H4999" i="13"/>
  <c r="H5005" i="13"/>
  <c r="H9342" i="13"/>
  <c r="H11484" i="13"/>
  <c r="V79" i="13"/>
  <c r="H7580" i="13"/>
  <c r="H7597" i="13"/>
  <c r="H7579" i="13"/>
  <c r="H7606" i="13"/>
  <c r="H3960" i="13"/>
  <c r="H3971" i="13"/>
  <c r="H3975" i="13"/>
  <c r="H3973" i="13"/>
  <c r="H5506" i="13"/>
  <c r="H5502" i="13"/>
  <c r="H5465" i="13"/>
  <c r="H5484" i="13"/>
  <c r="H12184" i="13"/>
  <c r="H12173" i="13"/>
  <c r="H12183" i="13"/>
  <c r="H12178" i="13"/>
  <c r="H11510" i="13"/>
  <c r="H11529" i="13"/>
  <c r="H11524" i="13"/>
  <c r="H11483" i="13"/>
  <c r="H6232" i="13"/>
  <c r="AT39" i="13"/>
  <c r="AV39" i="13"/>
  <c r="AR39" i="13"/>
  <c r="AO39" i="13"/>
  <c r="H1558" i="13" s="1"/>
  <c r="H2042" i="13"/>
  <c r="H2021" i="13"/>
  <c r="H2032" i="13"/>
  <c r="H2033" i="13"/>
  <c r="H12745" i="13"/>
  <c r="H12747" i="13"/>
  <c r="H12756" i="13"/>
  <c r="H12753" i="13"/>
  <c r="H9546" i="13"/>
  <c r="H11101" i="13"/>
  <c r="H11116" i="13"/>
  <c r="H11120" i="13"/>
  <c r="H11096" i="13"/>
  <c r="H11482" i="13"/>
  <c r="H11451" i="13"/>
  <c r="H11432" i="13"/>
  <c r="H11472" i="13"/>
  <c r="H7302" i="13"/>
  <c r="H3763" i="13"/>
  <c r="H3731" i="13"/>
  <c r="H3775" i="13"/>
  <c r="H3780" i="13"/>
  <c r="H8220" i="13"/>
  <c r="H11716" i="13"/>
  <c r="H11713" i="13"/>
  <c r="H11724" i="13"/>
  <c r="H11731" i="13"/>
  <c r="H5044" i="13"/>
  <c r="H5055" i="13"/>
  <c r="H5037" i="13"/>
  <c r="H5006" i="13"/>
  <c r="H5026" i="13"/>
  <c r="H6615" i="13"/>
  <c r="H6587" i="13"/>
  <c r="H6635" i="13"/>
  <c r="H6629" i="13"/>
  <c r="AP99" i="13"/>
  <c r="AO99" i="13"/>
  <c r="BP99" i="13"/>
  <c r="H3419" i="13"/>
  <c r="H3406" i="13"/>
  <c r="H3401" i="13"/>
  <c r="H3409" i="13"/>
  <c r="H8872" i="13"/>
  <c r="H8880" i="13"/>
  <c r="H8868" i="13"/>
  <c r="H8881" i="13"/>
  <c r="H793" i="13"/>
  <c r="H803" i="13"/>
  <c r="H818" i="13"/>
  <c r="H815" i="13"/>
  <c r="H5568" i="13"/>
  <c r="H8802" i="13"/>
  <c r="H8804" i="13"/>
  <c r="H8822" i="13"/>
  <c r="H8825" i="13"/>
  <c r="H10135" i="13"/>
  <c r="H10130" i="13"/>
  <c r="H10132" i="13"/>
  <c r="H10156" i="13"/>
  <c r="H8196" i="13"/>
  <c r="H8190" i="13"/>
  <c r="H8188" i="13"/>
  <c r="H8194" i="13"/>
  <c r="H11842" i="13"/>
  <c r="H10788" i="13"/>
  <c r="H10769" i="13"/>
  <c r="H10813" i="13"/>
  <c r="H10814" i="13"/>
  <c r="H5722" i="13"/>
  <c r="H8761" i="13"/>
  <c r="H8768" i="13"/>
  <c r="H8749" i="13"/>
  <c r="H8755" i="13"/>
  <c r="H7913" i="13"/>
  <c r="H7959" i="13"/>
  <c r="H7960" i="13"/>
  <c r="H7962" i="13"/>
  <c r="H7936" i="13"/>
  <c r="H6365" i="13"/>
  <c r="H6332" i="13"/>
  <c r="H6361" i="13"/>
  <c r="H6352" i="13"/>
  <c r="H203" i="13"/>
  <c r="H184" i="13"/>
  <c r="H200" i="13"/>
  <c r="H180" i="13"/>
  <c r="BO60" i="13"/>
  <c r="AW60" i="13"/>
  <c r="BR60" i="13"/>
  <c r="BG60" i="13"/>
  <c r="AZ60" i="13"/>
  <c r="H8321" i="13"/>
  <c r="H8359" i="13"/>
  <c r="H8345" i="13"/>
  <c r="H8368" i="13"/>
  <c r="H9642" i="13"/>
  <c r="H9630" i="13"/>
  <c r="H9645" i="13"/>
  <c r="H9632" i="13"/>
  <c r="H2814" i="13"/>
  <c r="H9887" i="13"/>
  <c r="H9877" i="13"/>
  <c r="H9893" i="13"/>
  <c r="H9901" i="13"/>
  <c r="H7018" i="13"/>
  <c r="H7040" i="13"/>
  <c r="H7041" i="13"/>
  <c r="H7017" i="13"/>
  <c r="AJ166" i="13"/>
  <c r="H8030" i="13" s="1"/>
  <c r="H4945" i="13"/>
  <c r="H4943" i="13"/>
  <c r="H4939" i="13"/>
  <c r="H4932" i="13"/>
  <c r="H4949" i="13"/>
  <c r="H10509" i="13"/>
  <c r="H10513" i="13"/>
  <c r="H10505" i="13"/>
  <c r="H10511" i="13"/>
  <c r="H9739" i="13"/>
  <c r="H9733" i="13"/>
  <c r="H9719" i="13"/>
  <c r="H9729" i="13"/>
  <c r="H9189" i="13"/>
  <c r="H9444" i="13"/>
  <c r="H1418" i="13"/>
  <c r="H1435" i="13"/>
  <c r="H1429" i="13"/>
  <c r="H1422" i="13"/>
  <c r="H10651" i="13"/>
  <c r="H10637" i="13"/>
  <c r="H10655" i="13"/>
  <c r="H10657" i="13"/>
  <c r="H10658" i="13"/>
  <c r="H10363" i="13"/>
  <c r="H9037" i="13"/>
  <c r="H11787" i="13"/>
  <c r="H11769" i="13"/>
  <c r="H11768" i="13"/>
  <c r="H11778" i="13"/>
  <c r="H11763" i="13"/>
  <c r="H12034" i="13"/>
  <c r="H12043" i="13"/>
  <c r="H12021" i="13"/>
  <c r="H12016" i="13"/>
  <c r="H7506" i="13"/>
  <c r="H10281" i="13"/>
  <c r="H10293" i="13"/>
  <c r="H10306" i="13"/>
  <c r="H10285" i="13"/>
  <c r="H11885" i="13"/>
  <c r="H11882" i="13"/>
  <c r="H11870" i="13"/>
  <c r="H11866" i="13"/>
  <c r="H11223" i="13"/>
  <c r="H11201" i="13"/>
  <c r="H11197" i="13"/>
  <c r="H11199" i="13"/>
  <c r="H11944" i="13"/>
  <c r="H7607" i="13"/>
  <c r="H7640" i="13"/>
  <c r="H7650" i="13"/>
  <c r="H7642" i="13"/>
  <c r="H7608" i="13"/>
  <c r="H6869" i="13"/>
  <c r="H6888" i="13"/>
  <c r="H6884" i="13"/>
  <c r="H6878" i="13"/>
  <c r="AD115" i="13"/>
  <c r="H5423" i="13" s="1"/>
  <c r="H11860" i="13"/>
  <c r="H11881" i="13"/>
  <c r="H11864" i="13"/>
  <c r="H11207" i="13"/>
  <c r="H11206" i="13"/>
  <c r="H7631" i="13"/>
  <c r="H3416" i="13"/>
  <c r="H795" i="13"/>
  <c r="H823" i="13"/>
  <c r="H8823" i="13"/>
  <c r="H8829" i="13"/>
  <c r="H10142" i="13"/>
  <c r="H10128" i="13"/>
  <c r="H10125" i="13"/>
  <c r="H8216" i="13"/>
  <c r="H8211" i="13"/>
  <c r="H8189" i="13"/>
  <c r="H10794" i="13"/>
  <c r="H10793" i="13"/>
  <c r="H8760" i="13"/>
  <c r="H8764" i="13"/>
  <c r="H196" i="13"/>
  <c r="H187" i="13"/>
  <c r="BQ60" i="13"/>
  <c r="BM60" i="13"/>
  <c r="H11689" i="13"/>
  <c r="H8350" i="13"/>
  <c r="H9619" i="13"/>
  <c r="H9884" i="13"/>
  <c r="H9851" i="13"/>
  <c r="H9896" i="13"/>
  <c r="H7034" i="13"/>
  <c r="H7043" i="13"/>
  <c r="H4942" i="13"/>
  <c r="H10502" i="13"/>
  <c r="H1412" i="13"/>
  <c r="H1425" i="13"/>
  <c r="H10635" i="13"/>
  <c r="H12025" i="13"/>
  <c r="H12017" i="13"/>
  <c r="H10309" i="13"/>
  <c r="H10295" i="13"/>
  <c r="H11871" i="13"/>
  <c r="H11220" i="13"/>
  <c r="H6537" i="13"/>
  <c r="H7654" i="13"/>
  <c r="H6889" i="13"/>
  <c r="H6874" i="13"/>
  <c r="H5773" i="13"/>
  <c r="BE61" i="13"/>
  <c r="H5613" i="13"/>
  <c r="H5595" i="13"/>
  <c r="H10912" i="13"/>
  <c r="H10760" i="13"/>
  <c r="H4991" i="13"/>
  <c r="H7592" i="13"/>
  <c r="H3956" i="13"/>
  <c r="H5495" i="13"/>
  <c r="H5508" i="13"/>
  <c r="H12179" i="13"/>
  <c r="H11514" i="13"/>
  <c r="BE39" i="13"/>
  <c r="H2043" i="13"/>
  <c r="H12735" i="13"/>
  <c r="H8322" i="13"/>
  <c r="H11103" i="13"/>
  <c r="H11462" i="13"/>
  <c r="H5032" i="13"/>
  <c r="H6618" i="13"/>
  <c r="H3414" i="13"/>
  <c r="H8877" i="13"/>
  <c r="H813" i="13"/>
  <c r="H8808" i="13"/>
  <c r="H8810" i="13"/>
  <c r="H10106" i="13"/>
  <c r="H8748" i="13"/>
  <c r="H7958" i="13"/>
  <c r="H6360" i="13"/>
  <c r="BL60" i="13"/>
  <c r="H3784" i="13"/>
  <c r="H9629" i="13"/>
  <c r="H9880" i="13"/>
  <c r="H7042" i="13"/>
  <c r="H4935" i="13"/>
  <c r="H10494" i="13"/>
  <c r="V149" i="13"/>
  <c r="V129" i="13"/>
  <c r="H10654" i="13"/>
  <c r="H6538" i="13"/>
  <c r="H11788" i="13"/>
  <c r="H12029" i="13"/>
  <c r="H10300" i="13"/>
  <c r="H11221" i="13"/>
  <c r="H10617" i="13"/>
  <c r="H9635" i="13"/>
  <c r="H9895" i="13"/>
  <c r="H7039" i="13"/>
  <c r="H7019" i="13"/>
  <c r="H4923" i="13"/>
  <c r="H10495" i="13"/>
  <c r="H9740" i="13"/>
  <c r="H1420" i="13"/>
  <c r="H10643" i="13"/>
  <c r="AG43" i="13"/>
  <c r="H1754" i="13" s="1"/>
  <c r="H11993" i="13"/>
  <c r="H11880" i="13"/>
  <c r="H7628" i="13"/>
  <c r="H6887" i="13"/>
  <c r="BL51" i="13"/>
  <c r="H2193" i="13" s="1"/>
  <c r="AW29" i="13"/>
  <c r="AZ89" i="13"/>
  <c r="AZ121" i="13"/>
  <c r="H3894" i="13"/>
  <c r="H1744" i="13"/>
  <c r="H7075" i="13"/>
  <c r="H7066" i="13"/>
  <c r="H7079" i="13"/>
  <c r="H7092" i="13"/>
  <c r="H7046" i="13"/>
  <c r="H1782" i="13"/>
  <c r="H1771" i="13"/>
  <c r="H1777" i="13"/>
  <c r="H1792" i="13"/>
  <c r="H1780" i="13"/>
  <c r="BO110" i="13"/>
  <c r="BA111" i="13"/>
  <c r="H4513" i="13"/>
  <c r="H4823" i="13"/>
  <c r="H4802" i="13"/>
  <c r="H4846" i="13"/>
  <c r="H4847" i="13"/>
  <c r="H4337" i="13"/>
  <c r="H4334" i="13"/>
  <c r="H4328" i="13"/>
  <c r="H4340" i="13"/>
  <c r="H4323" i="13"/>
  <c r="H3375" i="13"/>
  <c r="H9338" i="13"/>
  <c r="H9326" i="13"/>
  <c r="H9324" i="13"/>
  <c r="H9320" i="13"/>
  <c r="BS52" i="13"/>
  <c r="H3819" i="13"/>
  <c r="H3813" i="13"/>
  <c r="H3782" i="13"/>
  <c r="H3806" i="13"/>
  <c r="H3812" i="13"/>
  <c r="BO129" i="13"/>
  <c r="BQ129" i="13"/>
  <c r="BM30" i="13"/>
  <c r="AX30" i="13"/>
  <c r="H5676" i="13"/>
  <c r="H7789" i="13"/>
  <c r="H7780" i="13"/>
  <c r="H7791" i="13"/>
  <c r="H7810" i="13"/>
  <c r="H5904" i="13"/>
  <c r="H5897" i="13"/>
  <c r="H5900" i="13"/>
  <c r="H5923" i="13"/>
  <c r="J1033" i="11"/>
  <c r="H7337" i="13"/>
  <c r="H7343" i="13"/>
  <c r="H7330" i="13"/>
  <c r="H7346" i="13"/>
  <c r="H11663" i="13"/>
  <c r="H11672" i="13"/>
  <c r="H11665" i="13"/>
  <c r="H11678" i="13"/>
  <c r="BD10" i="13"/>
  <c r="BA10" i="13"/>
  <c r="AY10" i="13"/>
  <c r="AP79" i="13"/>
  <c r="BH79" i="13"/>
  <c r="H11578" i="13"/>
  <c r="H11553" i="13"/>
  <c r="H11560" i="13"/>
  <c r="H11581" i="13"/>
  <c r="H11571" i="13"/>
  <c r="H3910" i="13"/>
  <c r="H3907" i="13"/>
  <c r="H3930" i="13"/>
  <c r="H3884" i="13"/>
  <c r="H3018" i="13"/>
  <c r="BD59" i="13"/>
  <c r="AY59" i="13"/>
  <c r="H234" i="13"/>
  <c r="H235" i="13"/>
  <c r="H259" i="13"/>
  <c r="H242" i="13"/>
  <c r="H6829" i="13"/>
  <c r="H6832" i="13"/>
  <c r="H6838" i="13"/>
  <c r="H6815" i="13"/>
  <c r="H6276" i="13"/>
  <c r="H6258" i="13"/>
  <c r="H6265" i="13"/>
  <c r="H6275" i="13"/>
  <c r="AS149" i="13"/>
  <c r="AU149" i="13"/>
  <c r="J985" i="11"/>
  <c r="H7226" i="13"/>
  <c r="H7249" i="13"/>
  <c r="H7237" i="13"/>
  <c r="H7227" i="13"/>
  <c r="H10821" i="13"/>
  <c r="H9116" i="13"/>
  <c r="H9117" i="13"/>
  <c r="H9128" i="13"/>
  <c r="H9127" i="13"/>
  <c r="H3576" i="13"/>
  <c r="H3557" i="13"/>
  <c r="H3556" i="13"/>
  <c r="H3565" i="13"/>
  <c r="H2990" i="13"/>
  <c r="H2989" i="13"/>
  <c r="H2986" i="13"/>
  <c r="H3000" i="13"/>
  <c r="H12280" i="13"/>
  <c r="H12294" i="13"/>
  <c r="H12284" i="13"/>
  <c r="H12287" i="13"/>
  <c r="H11816" i="13"/>
  <c r="H11820" i="13"/>
  <c r="H11831" i="13"/>
  <c r="H11832" i="13"/>
  <c r="H11309" i="13"/>
  <c r="H11322" i="13"/>
  <c r="H11328" i="13"/>
  <c r="H11313" i="13"/>
  <c r="H10595" i="13"/>
  <c r="H10601" i="13"/>
  <c r="H10610" i="13"/>
  <c r="H10611" i="13"/>
  <c r="H10614" i="13"/>
  <c r="H9932" i="13"/>
  <c r="H9935" i="13"/>
  <c r="H9943" i="13"/>
  <c r="H9950" i="13"/>
  <c r="H5415" i="13"/>
  <c r="H9564" i="13"/>
  <c r="H9590" i="13"/>
  <c r="H9593" i="13"/>
  <c r="H9579" i="13"/>
  <c r="H10024" i="13"/>
  <c r="H10035" i="13"/>
  <c r="H10049" i="13"/>
  <c r="H10050" i="13"/>
  <c r="H10091" i="13"/>
  <c r="H10092" i="13"/>
  <c r="H10081" i="13"/>
  <c r="H10077" i="13"/>
  <c r="H8918" i="13"/>
  <c r="H8910" i="13"/>
  <c r="H8920" i="13"/>
  <c r="H8901" i="13"/>
  <c r="H2741" i="13"/>
  <c r="H2747" i="13"/>
  <c r="H2738" i="13"/>
  <c r="H2748" i="13"/>
  <c r="H5364" i="13"/>
  <c r="H8499" i="13"/>
  <c r="H8498" i="13"/>
  <c r="H8496" i="13"/>
  <c r="H8495" i="13"/>
  <c r="H9056" i="13"/>
  <c r="H9059" i="13"/>
  <c r="H9064" i="13"/>
  <c r="H9070" i="13"/>
  <c r="H9822" i="13"/>
  <c r="H9842" i="13"/>
  <c r="H9838" i="13"/>
  <c r="H9827" i="13"/>
  <c r="H12070" i="13"/>
  <c r="H12078" i="13"/>
  <c r="H12089" i="13"/>
  <c r="H12066" i="13"/>
  <c r="H8656" i="13"/>
  <c r="H8674" i="13"/>
  <c r="H8664" i="13"/>
  <c r="H8652" i="13"/>
  <c r="H8657" i="13"/>
  <c r="H2254" i="13"/>
  <c r="AV120" i="13"/>
  <c r="BI120" i="13"/>
  <c r="H9536" i="13"/>
  <c r="H9540" i="13"/>
  <c r="H9521" i="13"/>
  <c r="H8679" i="13"/>
  <c r="H8034" i="13"/>
  <c r="H8046" i="13"/>
  <c r="H8054" i="13"/>
  <c r="H8064" i="13"/>
  <c r="H11263" i="13"/>
  <c r="H11265" i="13"/>
  <c r="H11254" i="13"/>
  <c r="H11260" i="13"/>
  <c r="BR70" i="13"/>
  <c r="BQ70" i="13"/>
  <c r="H8311" i="13"/>
  <c r="H8309" i="13"/>
  <c r="H8293" i="13"/>
  <c r="H8319" i="13"/>
  <c r="H7557" i="13"/>
  <c r="H6929" i="13"/>
  <c r="H6938" i="13"/>
  <c r="H6933" i="13"/>
  <c r="H6925" i="13"/>
  <c r="AT119" i="13"/>
  <c r="BR119" i="13"/>
  <c r="H4759" i="13"/>
  <c r="H4780" i="13"/>
  <c r="H4789" i="13"/>
  <c r="H4785" i="13"/>
  <c r="H4776" i="13"/>
  <c r="H9238" i="13"/>
  <c r="H9207" i="13"/>
  <c r="H9222" i="13"/>
  <c r="H9221" i="13"/>
  <c r="H12140" i="13"/>
  <c r="H12118" i="13"/>
  <c r="H12138" i="13"/>
  <c r="H12139" i="13"/>
  <c r="H12475" i="13"/>
  <c r="H12487" i="13"/>
  <c r="H12485" i="13"/>
  <c r="H12498" i="13"/>
  <c r="H12598" i="13"/>
  <c r="H12554" i="13"/>
  <c r="H12589" i="13"/>
  <c r="H12595" i="13"/>
  <c r="H3467" i="13"/>
  <c r="H3425" i="13"/>
  <c r="H3475" i="13"/>
  <c r="H3453" i="13"/>
  <c r="H6741" i="13"/>
  <c r="H8449" i="13"/>
  <c r="H8459" i="13"/>
  <c r="H8453" i="13"/>
  <c r="H8452" i="13"/>
  <c r="H8718" i="13"/>
  <c r="H8711" i="13"/>
  <c r="H8709" i="13"/>
  <c r="H8717" i="13"/>
  <c r="H6586" i="13"/>
  <c r="H6581" i="13"/>
  <c r="H6571" i="13"/>
  <c r="H6555" i="13"/>
  <c r="H6565" i="13"/>
  <c r="H10243" i="13"/>
  <c r="H10231" i="13"/>
  <c r="H10257" i="13"/>
  <c r="H10239" i="13"/>
  <c r="H11007" i="13"/>
  <c r="H11006" i="13"/>
  <c r="H10994" i="13"/>
  <c r="H11019" i="13"/>
  <c r="H1250" i="13"/>
  <c r="BQ80" i="13"/>
  <c r="AZ80" i="13"/>
  <c r="BJ80" i="13"/>
  <c r="AY61" i="13"/>
  <c r="BP61" i="13"/>
  <c r="BL61" i="13"/>
  <c r="U42" i="13"/>
  <c r="AR42" i="13"/>
  <c r="BP42" i="13"/>
  <c r="BE42" i="13"/>
  <c r="H5597" i="13"/>
  <c r="H5609" i="13"/>
  <c r="H5616" i="13"/>
  <c r="H5611" i="13"/>
  <c r="H10516" i="13"/>
  <c r="H11927" i="13"/>
  <c r="H11931" i="13"/>
  <c r="H11923" i="13"/>
  <c r="H11916" i="13"/>
  <c r="H8112" i="13"/>
  <c r="H8109" i="13"/>
  <c r="H8095" i="13"/>
  <c r="H8092" i="13"/>
  <c r="H6384" i="13"/>
  <c r="H10065" i="13"/>
  <c r="BF139" i="13"/>
  <c r="AS139" i="13"/>
  <c r="BR139" i="13"/>
  <c r="BC139" i="13"/>
  <c r="H7374" i="13"/>
  <c r="H7383" i="13"/>
  <c r="H7399" i="13"/>
  <c r="H7379" i="13"/>
  <c r="H9778" i="13"/>
  <c r="H9786" i="13"/>
  <c r="H9782" i="13"/>
  <c r="H9785" i="13"/>
  <c r="H10890" i="13"/>
  <c r="H10897" i="13"/>
  <c r="H10904" i="13"/>
  <c r="H10921" i="13"/>
  <c r="H10743" i="13"/>
  <c r="H10767" i="13"/>
  <c r="H10758" i="13"/>
  <c r="H10756" i="13"/>
  <c r="H4990" i="13"/>
  <c r="H4996" i="13"/>
  <c r="H4986" i="13"/>
  <c r="H4995" i="13"/>
  <c r="H12148" i="13"/>
  <c r="H9495" i="13"/>
  <c r="H7601" i="13"/>
  <c r="H7590" i="13"/>
  <c r="H7583" i="13"/>
  <c r="H7575" i="13"/>
  <c r="H3959" i="13"/>
  <c r="H3935" i="13"/>
  <c r="H3970" i="13"/>
  <c r="H3968" i="13"/>
  <c r="H5490" i="13"/>
  <c r="H5486" i="13"/>
  <c r="H5509" i="13"/>
  <c r="H5494" i="13"/>
  <c r="H3529" i="13"/>
  <c r="H12146" i="13"/>
  <c r="H12190" i="13"/>
  <c r="H12172" i="13"/>
  <c r="H12170" i="13"/>
  <c r="H11504" i="13"/>
  <c r="H11503" i="13"/>
  <c r="H11520" i="13"/>
  <c r="H11513" i="13"/>
  <c r="H265" i="13"/>
  <c r="AX39" i="13"/>
  <c r="AS39" i="13"/>
  <c r="BM39" i="13"/>
  <c r="BL39" i="13"/>
  <c r="H2036" i="13"/>
  <c r="H2017" i="13"/>
  <c r="H2031" i="13"/>
  <c r="H2027" i="13"/>
  <c r="H11281" i="13"/>
  <c r="H12727" i="13"/>
  <c r="H12748" i="13"/>
  <c r="H12752" i="13"/>
  <c r="H12738" i="13"/>
  <c r="AM24" i="13"/>
  <c r="H791" i="13" s="1"/>
  <c r="BC99" i="13"/>
  <c r="BB99" i="13"/>
  <c r="BE99" i="13"/>
  <c r="BL99" i="13"/>
  <c r="H3394" i="13"/>
  <c r="H3374" i="13"/>
  <c r="H3402" i="13"/>
  <c r="H3418" i="13"/>
  <c r="H8323" i="13"/>
  <c r="H8855" i="13"/>
  <c r="H8851" i="13"/>
  <c r="H8869" i="13"/>
  <c r="H8875" i="13"/>
  <c r="H802" i="13"/>
  <c r="H811" i="13"/>
  <c r="H810" i="13"/>
  <c r="H796" i="13"/>
  <c r="H8819" i="13"/>
  <c r="H8828" i="13"/>
  <c r="H8813" i="13"/>
  <c r="H8805" i="13"/>
  <c r="H8816" i="13"/>
  <c r="H10151" i="13"/>
  <c r="H10154" i="13"/>
  <c r="H10140" i="13"/>
  <c r="H10147" i="13"/>
  <c r="H9852" i="13"/>
  <c r="H8187" i="13"/>
  <c r="H8168" i="13"/>
  <c r="H8217" i="13"/>
  <c r="H8198" i="13"/>
  <c r="H7727" i="13"/>
  <c r="H11739" i="13"/>
  <c r="H10796" i="13"/>
  <c r="H10804" i="13"/>
  <c r="H10792" i="13"/>
  <c r="H10815" i="13"/>
  <c r="H8770" i="13"/>
  <c r="H8767" i="13"/>
  <c r="H8769" i="13"/>
  <c r="H8750" i="13"/>
  <c r="H7938" i="13"/>
  <c r="H7945" i="13"/>
  <c r="H7952" i="13"/>
  <c r="H7961" i="13"/>
  <c r="H5620" i="13"/>
  <c r="H6371" i="13"/>
  <c r="H6368" i="13"/>
  <c r="H6367" i="13"/>
  <c r="H6379" i="13"/>
  <c r="H204" i="13"/>
  <c r="H197" i="13"/>
  <c r="H186" i="13"/>
  <c r="H183" i="13"/>
  <c r="BI60" i="13"/>
  <c r="AR60" i="13"/>
  <c r="BP60" i="13"/>
  <c r="BC60" i="13"/>
  <c r="H6028" i="13"/>
  <c r="H8352" i="13"/>
  <c r="H8354" i="13"/>
  <c r="H8363" i="13"/>
  <c r="H8366" i="13"/>
  <c r="H12556" i="13"/>
  <c r="H9639" i="13"/>
  <c r="H9618" i="13"/>
  <c r="H9624" i="13"/>
  <c r="H9636" i="13"/>
  <c r="H9882" i="13"/>
  <c r="H9878" i="13"/>
  <c r="H9875" i="13"/>
  <c r="H9881" i="13"/>
  <c r="H7024" i="13"/>
  <c r="H7028" i="13"/>
  <c r="H7021" i="13"/>
  <c r="H7014" i="13"/>
  <c r="H10719" i="13"/>
  <c r="H4944" i="13"/>
  <c r="H4931" i="13"/>
  <c r="H4940" i="13"/>
  <c r="H4929" i="13"/>
  <c r="H10507" i="13"/>
  <c r="H10501" i="13"/>
  <c r="H10508" i="13"/>
  <c r="H10496" i="13"/>
  <c r="H9725" i="13"/>
  <c r="H9727" i="13"/>
  <c r="H9724" i="13"/>
  <c r="H9748" i="13"/>
  <c r="H4242" i="13"/>
  <c r="H10056" i="13"/>
  <c r="H1417" i="13"/>
  <c r="H1405" i="13"/>
  <c r="H1430" i="13"/>
  <c r="H1433" i="13"/>
  <c r="H10639" i="13"/>
  <c r="H10653" i="13"/>
  <c r="H10646" i="13"/>
  <c r="H10663" i="13"/>
  <c r="H4304" i="13"/>
  <c r="H11783" i="13"/>
  <c r="H11758" i="13"/>
  <c r="H11767" i="13"/>
  <c r="H11759" i="13"/>
  <c r="H12033" i="13"/>
  <c r="H12013" i="13"/>
  <c r="H12018" i="13"/>
  <c r="H12036" i="13"/>
  <c r="H10294" i="13"/>
  <c r="H10282" i="13"/>
  <c r="H10286" i="13"/>
  <c r="H10296" i="13"/>
  <c r="H11873" i="13"/>
  <c r="H11888" i="13"/>
  <c r="H11222" i="13"/>
  <c r="H11200" i="13"/>
  <c r="H7634" i="13"/>
  <c r="H7633" i="13"/>
  <c r="H7657" i="13"/>
  <c r="H7649" i="13"/>
  <c r="H6867" i="13"/>
  <c r="H6883" i="13"/>
  <c r="H6873" i="13"/>
  <c r="H6880" i="13"/>
  <c r="H3400" i="13"/>
  <c r="H808" i="13"/>
  <c r="H797" i="13"/>
  <c r="H8824" i="13"/>
  <c r="H8203" i="13"/>
  <c r="H10806" i="13"/>
  <c r="H10811" i="13"/>
  <c r="H10668" i="13"/>
  <c r="H8751" i="13"/>
  <c r="H8756" i="13"/>
  <c r="H7957" i="13"/>
  <c r="H7939" i="13"/>
  <c r="H7953" i="13"/>
  <c r="H8374" i="13"/>
  <c r="H6374" i="13"/>
  <c r="H6369" i="13"/>
  <c r="H195" i="13"/>
  <c r="U60" i="13"/>
  <c r="H8349" i="13"/>
  <c r="H10108" i="13"/>
  <c r="H9641" i="13"/>
  <c r="H7045" i="13"/>
  <c r="H4952" i="13"/>
  <c r="H4934" i="13"/>
  <c r="H9138" i="13"/>
  <c r="H1416" i="13"/>
  <c r="H1428" i="13"/>
  <c r="H10642" i="13"/>
  <c r="H4039" i="13"/>
  <c r="H11773" i="13"/>
  <c r="H11776" i="13"/>
  <c r="H12020" i="13"/>
  <c r="H7720" i="13"/>
  <c r="H11886" i="13"/>
  <c r="H11224" i="13"/>
  <c r="H11203" i="13"/>
  <c r="H7639" i="13"/>
  <c r="AW42" i="13"/>
  <c r="BO42" i="13"/>
  <c r="BP139" i="13"/>
  <c r="H7378" i="13"/>
  <c r="H7385" i="13"/>
  <c r="H10916" i="13"/>
  <c r="H10747" i="13"/>
  <c r="H4993" i="13"/>
  <c r="H7578" i="13"/>
  <c r="H3983" i="13"/>
  <c r="H5498" i="13"/>
  <c r="H12168" i="13"/>
  <c r="H2037" i="13"/>
  <c r="H12757" i="13"/>
  <c r="H11475" i="13"/>
  <c r="H3768" i="13"/>
  <c r="H11735" i="13"/>
  <c r="H11727" i="13"/>
  <c r="H5035" i="13"/>
  <c r="H6625" i="13"/>
  <c r="H6079" i="13"/>
  <c r="AW99" i="13"/>
  <c r="H3407" i="13"/>
  <c r="H8209" i="13"/>
  <c r="H10798" i="13"/>
  <c r="H8758" i="13"/>
  <c r="H7934" i="13"/>
  <c r="H6366" i="13"/>
  <c r="H6357" i="13"/>
  <c r="H198" i="13"/>
  <c r="AY60" i="13"/>
  <c r="H8346" i="13"/>
  <c r="H9626" i="13"/>
  <c r="H10567" i="13"/>
  <c r="H7026" i="13"/>
  <c r="H11127" i="13"/>
  <c r="H1426" i="13"/>
  <c r="H10662" i="13"/>
  <c r="H12032" i="13"/>
  <c r="H11889" i="13"/>
  <c r="H11213" i="13"/>
  <c r="H11177" i="13"/>
  <c r="H7635" i="13"/>
  <c r="H6886" i="13"/>
  <c r="H8370" i="13"/>
  <c r="H9870" i="13"/>
  <c r="H7020" i="13"/>
  <c r="AG48" i="13"/>
  <c r="H2009" i="13" s="1"/>
  <c r="H12709" i="13"/>
  <c r="H1409" i="13"/>
  <c r="H10650" i="13"/>
  <c r="H10280" i="13"/>
  <c r="H11198" i="13"/>
  <c r="H7643" i="13"/>
  <c r="AV51" i="13"/>
  <c r="H2177" i="13" s="1"/>
  <c r="H4429" i="13"/>
  <c r="H4418" i="13"/>
  <c r="H4416" i="13"/>
  <c r="H4433" i="13"/>
  <c r="AP100" i="13"/>
  <c r="AP29" i="13"/>
  <c r="H12327" i="13"/>
  <c r="H12331" i="13"/>
  <c r="H12346" i="13"/>
  <c r="H12345" i="13"/>
  <c r="BK73" i="13"/>
  <c r="H6027" i="13"/>
  <c r="AQ121" i="13"/>
  <c r="J1620" i="11"/>
  <c r="H1303" i="13"/>
  <c r="H1328" i="13"/>
  <c r="H1322" i="13"/>
  <c r="H1323" i="13"/>
  <c r="H9381" i="13"/>
  <c r="H9364" i="13"/>
  <c r="H9390" i="13"/>
  <c r="H9370" i="13"/>
  <c r="H8437" i="13"/>
  <c r="J801" i="11"/>
  <c r="H11401" i="13"/>
  <c r="H11428" i="13"/>
  <c r="H11400" i="13"/>
  <c r="H11404" i="13"/>
  <c r="H9983" i="13"/>
  <c r="H10002" i="13"/>
  <c r="H9982" i="13"/>
  <c r="H9980" i="13"/>
  <c r="H6714" i="13"/>
  <c r="H6734" i="13"/>
  <c r="H6723" i="13"/>
  <c r="H6732" i="13"/>
  <c r="H6737" i="13"/>
  <c r="H713" i="13"/>
  <c r="H709" i="13"/>
  <c r="H712" i="13"/>
  <c r="H721" i="13"/>
  <c r="H2904" i="13"/>
  <c r="H2893" i="13"/>
  <c r="H2909" i="13"/>
  <c r="H2906" i="13"/>
  <c r="H7477" i="13"/>
  <c r="H7493" i="13"/>
  <c r="H7502" i="13"/>
  <c r="H7504" i="13"/>
  <c r="H8562" i="13"/>
  <c r="H8554" i="13"/>
  <c r="H8573" i="13"/>
  <c r="H8556" i="13"/>
  <c r="H5874" i="13"/>
  <c r="BR110" i="13"/>
  <c r="U111" i="13"/>
  <c r="H5857" i="13"/>
  <c r="H5858" i="13"/>
  <c r="H5867" i="13"/>
  <c r="H5841" i="13"/>
  <c r="H920" i="13"/>
  <c r="H918" i="13"/>
  <c r="H910" i="13"/>
  <c r="H911" i="13"/>
  <c r="H2443" i="13"/>
  <c r="H2455" i="13"/>
  <c r="H2434" i="13"/>
  <c r="H2450" i="13"/>
  <c r="H9416" i="13"/>
  <c r="H9420" i="13"/>
  <c r="H9392" i="13"/>
  <c r="H9419" i="13"/>
  <c r="H499" i="13"/>
  <c r="H504" i="13"/>
  <c r="H506" i="13"/>
  <c r="H505" i="13"/>
  <c r="H494" i="13"/>
  <c r="H10840" i="13"/>
  <c r="H10846" i="13"/>
  <c r="H10862" i="13"/>
  <c r="H10854" i="13"/>
  <c r="H7424" i="13"/>
  <c r="H7428" i="13"/>
  <c r="H7449" i="13"/>
  <c r="H7450" i="13"/>
  <c r="H5212" i="13"/>
  <c r="H8847" i="13"/>
  <c r="H4719" i="13"/>
  <c r="H4744" i="13"/>
  <c r="H4724" i="13"/>
  <c r="H4739" i="13"/>
  <c r="BQ52" i="13"/>
  <c r="H5806" i="13"/>
  <c r="H5812" i="13"/>
  <c r="H5794" i="13"/>
  <c r="H5808" i="13"/>
  <c r="AV129" i="13"/>
  <c r="AX129" i="13"/>
  <c r="AK35" i="13"/>
  <c r="H1350" i="13" s="1"/>
  <c r="AT30" i="13"/>
  <c r="BI30" i="13"/>
  <c r="H1468" i="13"/>
  <c r="H1471" i="13"/>
  <c r="H1469" i="13"/>
  <c r="H1484" i="13"/>
  <c r="BF10" i="13"/>
  <c r="BG10" i="13"/>
  <c r="AO79" i="13"/>
  <c r="AW79" i="13"/>
  <c r="H8397" i="13"/>
  <c r="H8409" i="13"/>
  <c r="H8392" i="13"/>
  <c r="H8421" i="13"/>
  <c r="H877" i="13"/>
  <c r="H9670" i="13"/>
  <c r="H9677" i="13"/>
  <c r="H9680" i="13"/>
  <c r="H9692" i="13"/>
  <c r="H4025" i="13"/>
  <c r="H4029" i="13"/>
  <c r="H4021" i="13"/>
  <c r="H3986" i="13"/>
  <c r="H2528" i="13"/>
  <c r="H2507" i="13"/>
  <c r="H2550" i="13"/>
  <c r="H2534" i="13"/>
  <c r="H2527" i="13"/>
  <c r="H6973" i="13"/>
  <c r="H6968" i="13"/>
  <c r="H6967" i="13"/>
  <c r="H6989" i="13"/>
  <c r="H12394" i="13"/>
  <c r="H12387" i="13"/>
  <c r="H12393" i="13"/>
  <c r="H12399" i="13"/>
  <c r="H12398" i="13"/>
  <c r="H123" i="13"/>
  <c r="H7893" i="13"/>
  <c r="H7892" i="13"/>
  <c r="H7912" i="13"/>
  <c r="H7895" i="13"/>
  <c r="H11570" i="13"/>
  <c r="H11567" i="13"/>
  <c r="H11575" i="13"/>
  <c r="H11563" i="13"/>
  <c r="H3927" i="13"/>
  <c r="H3903" i="13"/>
  <c r="H3919" i="13"/>
  <c r="H3933" i="13"/>
  <c r="V71" i="13"/>
  <c r="J1036" i="11"/>
  <c r="AU59" i="13"/>
  <c r="BF59" i="13"/>
  <c r="H5407" i="13"/>
  <c r="H5406" i="13"/>
  <c r="H5404" i="13"/>
  <c r="H5403" i="13"/>
  <c r="H4903" i="13"/>
  <c r="H4853" i="13"/>
  <c r="H4883" i="13"/>
  <c r="H4887" i="13"/>
  <c r="H2956" i="13"/>
  <c r="H2952" i="13"/>
  <c r="H2941" i="13"/>
  <c r="H2940" i="13"/>
  <c r="BQ149" i="13"/>
  <c r="BR149" i="13"/>
  <c r="V90" i="13"/>
  <c r="H6526" i="13"/>
  <c r="H6508" i="13"/>
  <c r="H6523" i="13"/>
  <c r="H6533" i="13"/>
  <c r="H10544" i="13"/>
  <c r="H10514" i="13"/>
  <c r="H10546" i="13"/>
  <c r="H10550" i="13"/>
  <c r="H5466" i="13"/>
  <c r="H2480" i="13"/>
  <c r="H2498" i="13"/>
  <c r="H2493" i="13"/>
  <c r="H2476" i="13"/>
  <c r="H10412" i="13"/>
  <c r="H10445" i="13"/>
  <c r="H10458" i="13"/>
  <c r="H10449" i="13"/>
  <c r="H9393" i="13"/>
  <c r="H6401" i="13"/>
  <c r="H5343" i="13"/>
  <c r="H5337" i="13"/>
  <c r="H5333" i="13"/>
  <c r="H5356" i="13"/>
  <c r="H7242" i="13"/>
  <c r="H7246" i="13"/>
  <c r="H7220" i="13"/>
  <c r="H7223" i="13"/>
  <c r="H9119" i="13"/>
  <c r="H9106" i="13"/>
  <c r="H9134" i="13"/>
  <c r="H9136" i="13"/>
  <c r="H9135" i="13"/>
  <c r="H8629" i="13"/>
  <c r="H3548" i="13"/>
  <c r="H3549" i="13"/>
  <c r="H3577" i="13"/>
  <c r="H3558" i="13"/>
  <c r="H3008" i="13"/>
  <c r="H2985" i="13"/>
  <c r="H2992" i="13"/>
  <c r="H3013" i="13"/>
  <c r="H12297" i="13"/>
  <c r="H12277" i="13"/>
  <c r="H12275" i="13"/>
  <c r="H12291" i="13"/>
  <c r="H11892" i="13"/>
  <c r="AX120" i="13"/>
  <c r="AP120" i="13"/>
  <c r="H9522" i="13"/>
  <c r="H9514" i="13"/>
  <c r="H9520" i="13"/>
  <c r="H9518" i="13"/>
  <c r="H8055" i="13"/>
  <c r="H8053" i="13"/>
  <c r="H8058" i="13"/>
  <c r="H8056" i="13"/>
  <c r="H11277" i="13"/>
  <c r="H11247" i="13"/>
  <c r="H11269" i="13"/>
  <c r="H11251" i="13"/>
  <c r="AO70" i="13"/>
  <c r="AY70" i="13"/>
  <c r="V80" i="13"/>
  <c r="H8622" i="13"/>
  <c r="H8615" i="13"/>
  <c r="H8596" i="13"/>
  <c r="H8617" i="13"/>
  <c r="H7405" i="13"/>
  <c r="H7740" i="13"/>
  <c r="H7735" i="13"/>
  <c r="H7733" i="13"/>
  <c r="H7758" i="13"/>
  <c r="H4266" i="13"/>
  <c r="H4278" i="13"/>
  <c r="H4285" i="13"/>
  <c r="H4260" i="13"/>
  <c r="H8289" i="13"/>
  <c r="H8295" i="13"/>
  <c r="H8306" i="13"/>
  <c r="H8304" i="13"/>
  <c r="H2967" i="13"/>
  <c r="H6916" i="13"/>
  <c r="H6917" i="13"/>
  <c r="H6932" i="13"/>
  <c r="H6919" i="13"/>
  <c r="AZ119" i="13"/>
  <c r="BP119" i="13"/>
  <c r="H7830" i="13"/>
  <c r="H7854" i="13"/>
  <c r="H7838" i="13"/>
  <c r="H7856" i="13"/>
  <c r="H7843" i="13"/>
  <c r="H4224" i="13"/>
  <c r="H4219" i="13"/>
  <c r="H4229" i="13"/>
  <c r="H4237" i="13"/>
  <c r="H11371" i="13"/>
  <c r="H11369" i="13"/>
  <c r="H11375" i="13"/>
  <c r="H11372" i="13"/>
  <c r="H4549" i="13"/>
  <c r="H4081" i="13"/>
  <c r="H4063" i="13"/>
  <c r="H4057" i="13"/>
  <c r="H4037" i="13"/>
  <c r="H5263" i="13"/>
  <c r="H3518" i="13"/>
  <c r="H3506" i="13"/>
  <c r="H3524" i="13"/>
  <c r="H3500" i="13"/>
  <c r="H3351" i="13"/>
  <c r="H3363" i="13"/>
  <c r="H3364" i="13"/>
  <c r="H3359" i="13"/>
  <c r="H12643" i="13"/>
  <c r="H12630" i="13"/>
  <c r="H12639" i="13"/>
  <c r="H12654" i="13"/>
  <c r="H12631" i="13"/>
  <c r="H10704" i="13"/>
  <c r="H10713" i="13"/>
  <c r="H10697" i="13"/>
  <c r="H10712" i="13"/>
  <c r="H8424" i="13"/>
  <c r="H4796" i="13"/>
  <c r="H4774" i="13"/>
  <c r="H4790" i="13"/>
  <c r="H4798" i="13"/>
  <c r="H11179" i="13"/>
  <c r="H9216" i="13"/>
  <c r="H9224" i="13"/>
  <c r="H9214" i="13"/>
  <c r="H9210" i="13"/>
  <c r="H12129" i="13"/>
  <c r="H12141" i="13"/>
  <c r="H12127" i="13"/>
  <c r="H12125" i="13"/>
  <c r="H12116" i="13"/>
  <c r="H12481" i="13"/>
  <c r="H12499" i="13"/>
  <c r="H12480" i="13"/>
  <c r="H12473" i="13"/>
  <c r="H12591" i="13"/>
  <c r="H12593" i="13"/>
  <c r="H12596" i="13"/>
  <c r="H12600" i="13"/>
  <c r="H978" i="13"/>
  <c r="H3458" i="13"/>
  <c r="H3455" i="13"/>
  <c r="H3461" i="13"/>
  <c r="H3462" i="13"/>
  <c r="H8442" i="13"/>
  <c r="H8464" i="13"/>
  <c r="H8450" i="13"/>
  <c r="H8456" i="13"/>
  <c r="H8698" i="13"/>
  <c r="H8708" i="13"/>
  <c r="H8707" i="13"/>
  <c r="H8719" i="13"/>
  <c r="H6574" i="13"/>
  <c r="H6573" i="13"/>
  <c r="H6561" i="13"/>
  <c r="H6577" i="13"/>
  <c r="H10253" i="13"/>
  <c r="H10240" i="13"/>
  <c r="H10256" i="13"/>
  <c r="H10247" i="13"/>
  <c r="H10255" i="13"/>
  <c r="H10997" i="13"/>
  <c r="H11000" i="13"/>
  <c r="H11008" i="13"/>
  <c r="H11012" i="13"/>
  <c r="BA80" i="13"/>
  <c r="BK80" i="13"/>
  <c r="BB80" i="13"/>
  <c r="BI80" i="13"/>
  <c r="BB61" i="13"/>
  <c r="BM61" i="13"/>
  <c r="BS61" i="13"/>
  <c r="AZ61" i="13"/>
  <c r="BG42" i="13"/>
  <c r="AV42" i="13"/>
  <c r="BI42" i="13"/>
  <c r="BA42" i="13"/>
  <c r="H5600" i="13"/>
  <c r="H5615" i="13"/>
  <c r="H5591" i="13"/>
  <c r="H5593" i="13"/>
  <c r="H5614" i="13"/>
  <c r="H11928" i="13"/>
  <c r="H11925" i="13"/>
  <c r="H11921" i="13"/>
  <c r="H11933" i="13"/>
  <c r="H4103" i="13"/>
  <c r="H8104" i="13"/>
  <c r="H8094" i="13"/>
  <c r="H8114" i="13"/>
  <c r="H8098" i="13"/>
  <c r="AR139" i="13"/>
  <c r="AW139" i="13"/>
  <c r="AY139" i="13"/>
  <c r="AU139" i="13"/>
  <c r="H7393" i="13"/>
  <c r="H7352" i="13"/>
  <c r="H7402" i="13"/>
  <c r="H7396" i="13"/>
  <c r="H9781" i="13"/>
  <c r="H9799" i="13"/>
  <c r="H9775" i="13"/>
  <c r="H9794" i="13"/>
  <c r="H9798" i="13"/>
  <c r="H10899" i="13"/>
  <c r="H10905" i="13"/>
  <c r="H10903" i="13"/>
  <c r="H10918" i="13"/>
  <c r="H10745" i="13"/>
  <c r="H10765" i="13"/>
  <c r="H10763" i="13"/>
  <c r="H10762" i="13"/>
  <c r="H4994" i="13"/>
  <c r="H4975" i="13"/>
  <c r="H5003" i="13"/>
  <c r="H4982" i="13"/>
  <c r="H7582" i="13"/>
  <c r="H7604" i="13"/>
  <c r="H7595" i="13"/>
  <c r="H7598" i="13"/>
  <c r="J1235" i="11"/>
  <c r="H3967" i="13"/>
  <c r="H3976" i="13"/>
  <c r="H3957" i="13"/>
  <c r="H3981" i="13"/>
  <c r="H5500" i="13"/>
  <c r="H5487" i="13"/>
  <c r="H5503" i="13"/>
  <c r="H5505" i="13"/>
  <c r="H12193" i="13"/>
  <c r="H12191" i="13"/>
  <c r="H12174" i="13"/>
  <c r="H12185" i="13"/>
  <c r="H11509" i="13"/>
  <c r="H11516" i="13"/>
  <c r="H11526" i="13"/>
  <c r="H11511" i="13"/>
  <c r="BK39" i="13"/>
  <c r="BQ39" i="13"/>
  <c r="BS39" i="13"/>
  <c r="H11098" i="13"/>
  <c r="H11123" i="13"/>
  <c r="H11111" i="13"/>
  <c r="H11112" i="13"/>
  <c r="H11456" i="13"/>
  <c r="H11468" i="13"/>
  <c r="H11465" i="13"/>
  <c r="H11459" i="13"/>
  <c r="AK50" i="13"/>
  <c r="H2115" i="13" s="1"/>
  <c r="H4344" i="13"/>
  <c r="H3767" i="13"/>
  <c r="H3773" i="13"/>
  <c r="H3774" i="13"/>
  <c r="H3769" i="13"/>
  <c r="H11733" i="13"/>
  <c r="H11726" i="13"/>
  <c r="H11734" i="13"/>
  <c r="H11706" i="13"/>
  <c r="H5040" i="13"/>
  <c r="H5038" i="13"/>
  <c r="H5030" i="13"/>
  <c r="H5049" i="13"/>
  <c r="H6620" i="13"/>
  <c r="H6619" i="13"/>
  <c r="H6617" i="13"/>
  <c r="H6627" i="13"/>
  <c r="BN99" i="13"/>
  <c r="BQ99" i="13"/>
  <c r="BJ99" i="13"/>
  <c r="AN99" i="13"/>
  <c r="H5925" i="13"/>
  <c r="H3413" i="13"/>
  <c r="H3420" i="13"/>
  <c r="H3408" i="13"/>
  <c r="H8858" i="13"/>
  <c r="H8871" i="13"/>
  <c r="H8854" i="13"/>
  <c r="H8876" i="13"/>
  <c r="H8815" i="13"/>
  <c r="H10141" i="13"/>
  <c r="H7947" i="13"/>
  <c r="H6354" i="13"/>
  <c r="H6358" i="13"/>
  <c r="H205" i="13"/>
  <c r="AN60" i="13"/>
  <c r="H8360" i="13"/>
  <c r="H8351" i="13"/>
  <c r="H9623" i="13"/>
  <c r="H9890" i="13"/>
  <c r="H7023" i="13"/>
  <c r="H4925" i="13"/>
  <c r="H9722" i="13"/>
  <c r="H9726" i="13"/>
  <c r="H1419" i="13"/>
  <c r="H10661" i="13"/>
  <c r="H11757" i="13"/>
  <c r="H12041" i="13"/>
  <c r="H10259" i="13"/>
  <c r="H11869" i="13"/>
  <c r="H11208" i="13"/>
  <c r="H7641" i="13"/>
  <c r="H11841" i="13"/>
  <c r="H6882" i="13"/>
  <c r="AR61" i="13"/>
  <c r="H5610" i="13"/>
  <c r="H11917" i="13"/>
  <c r="H11938" i="13"/>
  <c r="H10210" i="13"/>
  <c r="H8111" i="13"/>
  <c r="H8116" i="13"/>
  <c r="H8093" i="13"/>
  <c r="H9793" i="13"/>
  <c r="H10755" i="13"/>
  <c r="H7585" i="13"/>
  <c r="H3984" i="13"/>
  <c r="BF39" i="13"/>
  <c r="H12744" i="13"/>
  <c r="H11117" i="13"/>
  <c r="H11458" i="13"/>
  <c r="H3757" i="13"/>
  <c r="H11717" i="13"/>
  <c r="H5041" i="13"/>
  <c r="H6624" i="13"/>
  <c r="BG99" i="13"/>
  <c r="H8861" i="13"/>
  <c r="H10138" i="13"/>
  <c r="H8207" i="13"/>
  <c r="H10803" i="13"/>
  <c r="H7943" i="13"/>
  <c r="H6353" i="13"/>
  <c r="H206" i="13"/>
  <c r="BB60" i="13"/>
  <c r="H8367" i="13"/>
  <c r="V73" i="13"/>
  <c r="H10499" i="13"/>
  <c r="H1404" i="13"/>
  <c r="H5569" i="13"/>
  <c r="H11785" i="13"/>
  <c r="H12039" i="13"/>
  <c r="H10284" i="13"/>
  <c r="H11883" i="13"/>
  <c r="H6864" i="13"/>
  <c r="H9622" i="13"/>
  <c r="H11025" i="13"/>
  <c r="H10504" i="13"/>
  <c r="H9745" i="13"/>
  <c r="H1410" i="13"/>
  <c r="H10640" i="13"/>
  <c r="H11774" i="13"/>
  <c r="H12037" i="13"/>
  <c r="H10297" i="13"/>
  <c r="H11214" i="13"/>
  <c r="H4804" i="13"/>
  <c r="H1236" i="13"/>
  <c r="H1594" i="13"/>
  <c r="J1594" i="13" l="1"/>
  <c r="J1236" i="13"/>
  <c r="J4804" i="13"/>
  <c r="J11214" i="13"/>
  <c r="J10297" i="13"/>
  <c r="J12037" i="13"/>
  <c r="J11774" i="13"/>
  <c r="J10640" i="13"/>
  <c r="J1410" i="13"/>
  <c r="J9745" i="13"/>
  <c r="J10504" i="13"/>
  <c r="J11025" i="13"/>
  <c r="J9622" i="13"/>
  <c r="J6864" i="13"/>
  <c r="J11883" i="13"/>
  <c r="J10284" i="13"/>
  <c r="J12039" i="13"/>
  <c r="J11785" i="13"/>
  <c r="J5569" i="13"/>
  <c r="J1404" i="13"/>
  <c r="J10499" i="13"/>
  <c r="J8367" i="13"/>
  <c r="J206" i="13"/>
  <c r="J6353" i="13"/>
  <c r="J7943" i="13"/>
  <c r="J10803" i="13"/>
  <c r="J8207" i="13"/>
  <c r="J10138" i="13"/>
  <c r="J8861" i="13"/>
  <c r="J6624" i="13"/>
  <c r="J5041" i="13"/>
  <c r="J11717" i="13"/>
  <c r="J3757" i="13"/>
  <c r="J11458" i="13"/>
  <c r="J11117" i="13"/>
  <c r="J12744" i="13"/>
  <c r="J3984" i="13"/>
  <c r="J7585" i="13"/>
  <c r="J10755" i="13"/>
  <c r="J9793" i="13"/>
  <c r="J8093" i="13"/>
  <c r="J8116" i="13"/>
  <c r="J8111" i="13"/>
  <c r="J10210" i="13"/>
  <c r="J11938" i="13"/>
  <c r="J11917" i="13"/>
  <c r="J5610" i="13"/>
  <c r="J6882" i="13"/>
  <c r="J11841" i="13"/>
  <c r="J7641" i="13"/>
  <c r="J11208" i="13"/>
  <c r="J11869" i="13"/>
  <c r="J10259" i="13"/>
  <c r="J12041" i="13"/>
  <c r="J11757" i="13"/>
  <c r="J10661" i="13"/>
  <c r="J1419" i="13"/>
  <c r="J9726" i="13"/>
  <c r="J9722" i="13"/>
  <c r="J4925" i="13"/>
  <c r="J7023" i="13"/>
  <c r="J9890" i="13"/>
  <c r="J9623" i="13"/>
  <c r="J8351" i="13"/>
  <c r="J8360" i="13"/>
  <c r="J205" i="13"/>
  <c r="J6358" i="13"/>
  <c r="J6354" i="13"/>
  <c r="J7947" i="13"/>
  <c r="J10141" i="13"/>
  <c r="J8815" i="13"/>
  <c r="J8876" i="13"/>
  <c r="J8854" i="13"/>
  <c r="J8871" i="13"/>
  <c r="J8858" i="13"/>
  <c r="J3408" i="13"/>
  <c r="J3420" i="13"/>
  <c r="J3413" i="13"/>
  <c r="J5925" i="13"/>
  <c r="J6627" i="13"/>
  <c r="J6617" i="13"/>
  <c r="J6619" i="13"/>
  <c r="J6620" i="13"/>
  <c r="J5049" i="13"/>
  <c r="J5030" i="13"/>
  <c r="J5038" i="13"/>
  <c r="J5040" i="13"/>
  <c r="J11706" i="13"/>
  <c r="J11734" i="13"/>
  <c r="J11726" i="13"/>
  <c r="J11733" i="13"/>
  <c r="J3769" i="13"/>
  <c r="J3774" i="13"/>
  <c r="J3773" i="13"/>
  <c r="J3767" i="13"/>
  <c r="J4344" i="13"/>
  <c r="J2115" i="13"/>
  <c r="J11459" i="13"/>
  <c r="J11465" i="13"/>
  <c r="J11468" i="13"/>
  <c r="J11456" i="13"/>
  <c r="J11112" i="13"/>
  <c r="J11111" i="13"/>
  <c r="J11123" i="13"/>
  <c r="J11098" i="13"/>
  <c r="J11511" i="13"/>
  <c r="J11526" i="13"/>
  <c r="J11516" i="13"/>
  <c r="J11509" i="13"/>
  <c r="J12185" i="13"/>
  <c r="J12174" i="13"/>
  <c r="J12191" i="13"/>
  <c r="J12193" i="13"/>
  <c r="J5505" i="13"/>
  <c r="J5503" i="13"/>
  <c r="J5487" i="13"/>
  <c r="J5500" i="13"/>
  <c r="J3981" i="13"/>
  <c r="J3957" i="13"/>
  <c r="J3976" i="13"/>
  <c r="J3967" i="13"/>
  <c r="J7598" i="13"/>
  <c r="J7595" i="13"/>
  <c r="J7604" i="13"/>
  <c r="J7582" i="13"/>
  <c r="J4982" i="13"/>
  <c r="J5003" i="13"/>
  <c r="J4975" i="13"/>
  <c r="J4994" i="13"/>
  <c r="J10762" i="13"/>
  <c r="J10763" i="13"/>
  <c r="J10765" i="13"/>
  <c r="J10745" i="13"/>
  <c r="J10918" i="13"/>
  <c r="J10903" i="13"/>
  <c r="J10905" i="13"/>
  <c r="J10899" i="13"/>
  <c r="J9798" i="13"/>
  <c r="J9794" i="13"/>
  <c r="J9775" i="13"/>
  <c r="J9799" i="13"/>
  <c r="J9781" i="13"/>
  <c r="J7396" i="13"/>
  <c r="J7402" i="13"/>
  <c r="J7352" i="13"/>
  <c r="J7393" i="13"/>
  <c r="J8098" i="13"/>
  <c r="J8114" i="13"/>
  <c r="J8094" i="13"/>
  <c r="J8104" i="13"/>
  <c r="J4103" i="13"/>
  <c r="J11933" i="13"/>
  <c r="J11921" i="13"/>
  <c r="J11925" i="13"/>
  <c r="J11928" i="13"/>
  <c r="J5614" i="13"/>
  <c r="J5593" i="13"/>
  <c r="J5591" i="13"/>
  <c r="J5615" i="13"/>
  <c r="J5600" i="13"/>
  <c r="J11012" i="13"/>
  <c r="J11008" i="13"/>
  <c r="J11000" i="13"/>
  <c r="J10997" i="13"/>
  <c r="J10255" i="13"/>
  <c r="J10247" i="13"/>
  <c r="J10256" i="13"/>
  <c r="J10240" i="13"/>
  <c r="J10253" i="13"/>
  <c r="J6577" i="13"/>
  <c r="J6561" i="13"/>
  <c r="J6573" i="13"/>
  <c r="J6574" i="13"/>
  <c r="J8719" i="13"/>
  <c r="J8707" i="13"/>
  <c r="J8708" i="13"/>
  <c r="J8698" i="13"/>
  <c r="J8456" i="13"/>
  <c r="J8450" i="13"/>
  <c r="J8464" i="13"/>
  <c r="J8442" i="13"/>
  <c r="J3462" i="13"/>
  <c r="J3461" i="13"/>
  <c r="J3455" i="13"/>
  <c r="J3458" i="13"/>
  <c r="J978" i="13"/>
  <c r="J12600" i="13"/>
  <c r="J12596" i="13"/>
  <c r="J12593" i="13"/>
  <c r="J12591" i="13"/>
  <c r="J12473" i="13"/>
  <c r="J12480" i="13"/>
  <c r="J12499" i="13"/>
  <c r="J12481" i="13"/>
  <c r="J12116" i="13"/>
  <c r="J12125" i="13"/>
  <c r="J12127" i="13"/>
  <c r="J12141" i="13"/>
  <c r="J12129" i="13"/>
  <c r="J9210" i="13"/>
  <c r="J9214" i="13"/>
  <c r="J9224" i="13"/>
  <c r="J9216" i="13"/>
  <c r="J11179" i="13"/>
  <c r="J4798" i="13"/>
  <c r="J4790" i="13"/>
  <c r="J4774" i="13"/>
  <c r="J4796" i="13"/>
  <c r="J8424" i="13"/>
  <c r="J10712" i="13"/>
  <c r="J10697" i="13"/>
  <c r="J10713" i="13"/>
  <c r="J10704" i="13"/>
  <c r="J12631" i="13"/>
  <c r="J12654" i="13"/>
  <c r="J12639" i="13"/>
  <c r="J12630" i="13"/>
  <c r="J12643" i="13"/>
  <c r="J3359" i="13"/>
  <c r="J3364" i="13"/>
  <c r="J3363" i="13"/>
  <c r="J3351" i="13"/>
  <c r="J3500" i="13"/>
  <c r="J3524" i="13"/>
  <c r="J3506" i="13"/>
  <c r="J3518" i="13"/>
  <c r="J5263" i="13"/>
  <c r="J4037" i="13"/>
  <c r="J4057" i="13"/>
  <c r="J4063" i="13"/>
  <c r="J4081" i="13"/>
  <c r="J4549" i="13"/>
  <c r="J11372" i="13"/>
  <c r="J11375" i="13"/>
  <c r="J11369" i="13"/>
  <c r="J11371" i="13"/>
  <c r="J4237" i="13"/>
  <c r="J4229" i="13"/>
  <c r="J4219" i="13"/>
  <c r="J4224" i="13"/>
  <c r="J7843" i="13"/>
  <c r="J7856" i="13"/>
  <c r="J7838" i="13"/>
  <c r="J7854" i="13"/>
  <c r="J7830" i="13"/>
  <c r="J6919" i="13"/>
  <c r="J6932" i="13"/>
  <c r="J6917" i="13"/>
  <c r="J6916" i="13"/>
  <c r="J2967" i="13"/>
  <c r="J8304" i="13"/>
  <c r="J8306" i="13"/>
  <c r="J8295" i="13"/>
  <c r="J8289" i="13"/>
  <c r="J4260" i="13"/>
  <c r="J4285" i="13"/>
  <c r="J4278" i="13"/>
  <c r="J4266" i="13"/>
  <c r="J7758" i="13"/>
  <c r="J7733" i="13"/>
  <c r="J7735" i="13"/>
  <c r="J7740" i="13"/>
  <c r="J7405" i="13"/>
  <c r="J8617" i="13"/>
  <c r="J8596" i="13"/>
  <c r="J8615" i="13"/>
  <c r="J8622" i="13"/>
  <c r="J11251" i="13"/>
  <c r="J11269" i="13"/>
  <c r="J11247" i="13"/>
  <c r="J11277" i="13"/>
  <c r="J8056" i="13"/>
  <c r="J8058" i="13"/>
  <c r="J8053" i="13"/>
  <c r="J8055" i="13"/>
  <c r="J9518" i="13"/>
  <c r="J9520" i="13"/>
  <c r="J9514" i="13"/>
  <c r="J9522" i="13"/>
  <c r="J11892" i="13"/>
  <c r="J12291" i="13"/>
  <c r="J12275" i="13"/>
  <c r="J12277" i="13"/>
  <c r="J12297" i="13"/>
  <c r="J3013" i="13"/>
  <c r="J2992" i="13"/>
  <c r="J2985" i="13"/>
  <c r="J3008" i="13"/>
  <c r="J3558" i="13"/>
  <c r="J3577" i="13"/>
  <c r="J3549" i="13"/>
  <c r="J3548" i="13"/>
  <c r="J8629" i="13"/>
  <c r="J9135" i="13"/>
  <c r="J9136" i="13"/>
  <c r="J9134" i="13"/>
  <c r="J9106" i="13"/>
  <c r="J9119" i="13"/>
  <c r="J7223" i="13"/>
  <c r="J7220" i="13"/>
  <c r="J7246" i="13"/>
  <c r="J7242" i="13"/>
  <c r="J5356" i="13"/>
  <c r="J5333" i="13"/>
  <c r="J5337" i="13"/>
  <c r="J5343" i="13"/>
  <c r="J6401" i="13"/>
  <c r="J9393" i="13"/>
  <c r="J10449" i="13"/>
  <c r="J10458" i="13"/>
  <c r="J10445" i="13"/>
  <c r="J10412" i="13"/>
  <c r="J2476" i="13"/>
  <c r="J2493" i="13"/>
  <c r="J2498" i="13"/>
  <c r="J2480" i="13"/>
  <c r="J5466" i="13"/>
  <c r="J10550" i="13"/>
  <c r="J10546" i="13"/>
  <c r="J10514" i="13"/>
  <c r="J10544" i="13"/>
  <c r="J6533" i="13"/>
  <c r="J6523" i="13"/>
  <c r="J6508" i="13"/>
  <c r="J6526" i="13"/>
  <c r="J2940" i="13"/>
  <c r="J2941" i="13"/>
  <c r="J2952" i="13"/>
  <c r="J2956" i="13"/>
  <c r="J4887" i="13"/>
  <c r="J4883" i="13"/>
  <c r="J4853" i="13"/>
  <c r="J4903" i="13"/>
  <c r="J5403" i="13"/>
  <c r="J5404" i="13"/>
  <c r="J5406" i="13"/>
  <c r="J5407" i="13"/>
  <c r="J3933" i="13"/>
  <c r="J3919" i="13"/>
  <c r="J3903" i="13"/>
  <c r="J3927" i="13"/>
  <c r="J11563" i="13"/>
  <c r="J11575" i="13"/>
  <c r="J11567" i="13"/>
  <c r="J11570" i="13"/>
  <c r="J7895" i="13"/>
  <c r="J7912" i="13"/>
  <c r="J7892" i="13"/>
  <c r="J7893" i="13"/>
  <c r="J123" i="13"/>
  <c r="J12398" i="13"/>
  <c r="J12399" i="13"/>
  <c r="J12393" i="13"/>
  <c r="J12387" i="13"/>
  <c r="J12394" i="13"/>
  <c r="J6989" i="13"/>
  <c r="J6967" i="13"/>
  <c r="J6968" i="13"/>
  <c r="J6973" i="13"/>
  <c r="J2527" i="13"/>
  <c r="J2534" i="13"/>
  <c r="J2550" i="13"/>
  <c r="J2507" i="13"/>
  <c r="J2528" i="13"/>
  <c r="J3986" i="13"/>
  <c r="J4021" i="13"/>
  <c r="J4029" i="13"/>
  <c r="J4025" i="13"/>
  <c r="J9692" i="13"/>
  <c r="J9680" i="13"/>
  <c r="J9677" i="13"/>
  <c r="J9670" i="13"/>
  <c r="J877" i="13"/>
  <c r="J8421" i="13"/>
  <c r="J8392" i="13"/>
  <c r="J8409" i="13"/>
  <c r="J8397" i="13"/>
  <c r="J1484" i="13"/>
  <c r="J1469" i="13"/>
  <c r="J1471" i="13"/>
  <c r="J1468" i="13"/>
  <c r="J1350" i="13"/>
  <c r="J5808" i="13"/>
  <c r="J5794" i="13"/>
  <c r="J5812" i="13"/>
  <c r="J5806" i="13"/>
  <c r="J4739" i="13"/>
  <c r="J4724" i="13"/>
  <c r="J4744" i="13"/>
  <c r="J4719" i="13"/>
  <c r="J8847" i="13"/>
  <c r="J5212" i="13"/>
  <c r="J7450" i="13"/>
  <c r="J7449" i="13"/>
  <c r="J7428" i="13"/>
  <c r="J7424" i="13"/>
  <c r="J10854" i="13"/>
  <c r="J10862" i="13"/>
  <c r="J10846" i="13"/>
  <c r="J10840" i="13"/>
  <c r="J494" i="13"/>
  <c r="J505" i="13"/>
  <c r="J506" i="13"/>
  <c r="J504" i="13"/>
  <c r="J499" i="13"/>
  <c r="J9419" i="13"/>
  <c r="J9392" i="13"/>
  <c r="J9420" i="13"/>
  <c r="J9416" i="13"/>
  <c r="J2450" i="13"/>
  <c r="J2434" i="13"/>
  <c r="J2455" i="13"/>
  <c r="J2443" i="13"/>
  <c r="J911" i="13"/>
  <c r="J910" i="13"/>
  <c r="J918" i="13"/>
  <c r="J920" i="13"/>
  <c r="J5841" i="13"/>
  <c r="J5867" i="13"/>
  <c r="J5858" i="13"/>
  <c r="J5857" i="13"/>
  <c r="J5874" i="13"/>
  <c r="J8556" i="13"/>
  <c r="J8573" i="13"/>
  <c r="J8554" i="13"/>
  <c r="J8562" i="13"/>
  <c r="J7504" i="13"/>
  <c r="J7502" i="13"/>
  <c r="J7493" i="13"/>
  <c r="J7477" i="13"/>
  <c r="J2906" i="13"/>
  <c r="J2909" i="13"/>
  <c r="J2893" i="13"/>
  <c r="J2904" i="13"/>
  <c r="J721" i="13"/>
  <c r="J712" i="13"/>
  <c r="J709" i="13"/>
  <c r="J713" i="13"/>
  <c r="J6737" i="13"/>
  <c r="J6732" i="13"/>
  <c r="J6723" i="13"/>
  <c r="J6734" i="13"/>
  <c r="J6714" i="13"/>
  <c r="J9980" i="13"/>
  <c r="J9982" i="13"/>
  <c r="J10002" i="13"/>
  <c r="J9983" i="13"/>
  <c r="J11404" i="13"/>
  <c r="J11400" i="13"/>
  <c r="J11428" i="13"/>
  <c r="J11401" i="13"/>
  <c r="J8437" i="13"/>
  <c r="J9370" i="13"/>
  <c r="J9390" i="13"/>
  <c r="J9364" i="13"/>
  <c r="J9381" i="13"/>
  <c r="J1323" i="13"/>
  <c r="J1322" i="13"/>
  <c r="J1328" i="13"/>
  <c r="J1303" i="13"/>
  <c r="J6027" i="13"/>
  <c r="J12345" i="13"/>
  <c r="J12346" i="13"/>
  <c r="J12331" i="13"/>
  <c r="J12327" i="13"/>
  <c r="J4433" i="13"/>
  <c r="J4416" i="13"/>
  <c r="J4418" i="13"/>
  <c r="J4429" i="13"/>
  <c r="J2177" i="13"/>
  <c r="J7643" i="13"/>
  <c r="J11198" i="13"/>
  <c r="J10280" i="13"/>
  <c r="J10650" i="13"/>
  <c r="J1409" i="13"/>
  <c r="J12709" i="13"/>
  <c r="J2009" i="13"/>
  <c r="J7020" i="13"/>
  <c r="J9870" i="13"/>
  <c r="J8370" i="13"/>
  <c r="J6886" i="13"/>
  <c r="J7635" i="13"/>
  <c r="J11177" i="13"/>
  <c r="J11213" i="13"/>
  <c r="J11889" i="13"/>
  <c r="J12032" i="13"/>
  <c r="J10662" i="13"/>
  <c r="J1426" i="13"/>
  <c r="J11127" i="13"/>
  <c r="J7026" i="13"/>
  <c r="J10567" i="13"/>
  <c r="J9626" i="13"/>
  <c r="J8346" i="13"/>
  <c r="J198" i="13"/>
  <c r="J6357" i="13"/>
  <c r="J6366" i="13"/>
  <c r="J7934" i="13"/>
  <c r="J8758" i="13"/>
  <c r="J10798" i="13"/>
  <c r="J8209" i="13"/>
  <c r="J3407" i="13"/>
  <c r="J6079" i="13"/>
  <c r="J6625" i="13"/>
  <c r="J5035" i="13"/>
  <c r="J11727" i="13"/>
  <c r="J11735" i="13"/>
  <c r="J3768" i="13"/>
  <c r="J11475" i="13"/>
  <c r="J12757" i="13"/>
  <c r="J2037" i="13"/>
  <c r="J12168" i="13"/>
  <c r="J5498" i="13"/>
  <c r="J3983" i="13"/>
  <c r="J7578" i="13"/>
  <c r="J4993" i="13"/>
  <c r="J10747" i="13"/>
  <c r="J10916" i="13"/>
  <c r="J7385" i="13"/>
  <c r="J7378" i="13"/>
  <c r="J7639" i="13"/>
  <c r="J11203" i="13"/>
  <c r="J11224" i="13"/>
  <c r="J11886" i="13"/>
  <c r="J7720" i="13"/>
  <c r="J12020" i="13"/>
  <c r="J11776" i="13"/>
  <c r="J11773" i="13"/>
  <c r="J4039" i="13"/>
  <c r="J10642" i="13"/>
  <c r="J1428" i="13"/>
  <c r="J1416" i="13"/>
  <c r="J9138" i="13"/>
  <c r="J4934" i="13"/>
  <c r="J4952" i="13"/>
  <c r="J7045" i="13"/>
  <c r="J9641" i="13"/>
  <c r="J10108" i="13"/>
  <c r="J8349" i="13"/>
  <c r="J195" i="13"/>
  <c r="J6369" i="13"/>
  <c r="J6374" i="13"/>
  <c r="J8374" i="13"/>
  <c r="J7953" i="13"/>
  <c r="J7939" i="13"/>
  <c r="J7957" i="13"/>
  <c r="J8756" i="13"/>
  <c r="J8751" i="13"/>
  <c r="J10668" i="13"/>
  <c r="J10811" i="13"/>
  <c r="J10806" i="13"/>
  <c r="J8203" i="13"/>
  <c r="J8824" i="13"/>
  <c r="J797" i="13"/>
  <c r="J808" i="13"/>
  <c r="J3400" i="13"/>
  <c r="J6880" i="13"/>
  <c r="J6873" i="13"/>
  <c r="J6883" i="13"/>
  <c r="J6867" i="13"/>
  <c r="J7649" i="13"/>
  <c r="J7657" i="13"/>
  <c r="J7633" i="13"/>
  <c r="J7634" i="13"/>
  <c r="J11200" i="13"/>
  <c r="J11222" i="13"/>
  <c r="J11888" i="13"/>
  <c r="J11873" i="13"/>
  <c r="J10296" i="13"/>
  <c r="J10286" i="13"/>
  <c r="J10282" i="13"/>
  <c r="J10294" i="13"/>
  <c r="J12036" i="13"/>
  <c r="J12018" i="13"/>
  <c r="J12013" i="13"/>
  <c r="J12033" i="13"/>
  <c r="J11759" i="13"/>
  <c r="J11767" i="13"/>
  <c r="J11758" i="13"/>
  <c r="J11783" i="13"/>
  <c r="J4304" i="13"/>
  <c r="J10663" i="13"/>
  <c r="J10646" i="13"/>
  <c r="J10653" i="13"/>
  <c r="J10639" i="13"/>
  <c r="J1433" i="13"/>
  <c r="J1430" i="13"/>
  <c r="J1405" i="13"/>
  <c r="J1417" i="13"/>
  <c r="J10056" i="13"/>
  <c r="J4242" i="13"/>
  <c r="J9748" i="13"/>
  <c r="J9724" i="13"/>
  <c r="J9727" i="13"/>
  <c r="J9725" i="13"/>
  <c r="J10496" i="13"/>
  <c r="J10508" i="13"/>
  <c r="J10501" i="13"/>
  <c r="J10507" i="13"/>
  <c r="J4929" i="13"/>
  <c r="J4940" i="13"/>
  <c r="J4931" i="13"/>
  <c r="J4944" i="13"/>
  <c r="J10719" i="13"/>
  <c r="J7014" i="13"/>
  <c r="J7021" i="13"/>
  <c r="J7028" i="13"/>
  <c r="J7024" i="13"/>
  <c r="J9881" i="13"/>
  <c r="J9875" i="13"/>
  <c r="J9878" i="13"/>
  <c r="J9882" i="13"/>
  <c r="J9636" i="13"/>
  <c r="J9624" i="13"/>
  <c r="J9618" i="13"/>
  <c r="J9639" i="13"/>
  <c r="J12556" i="13"/>
  <c r="J8366" i="13"/>
  <c r="J8363" i="13"/>
  <c r="J8354" i="13"/>
  <c r="J8352" i="13"/>
  <c r="J6028" i="13"/>
  <c r="J183" i="13"/>
  <c r="J186" i="13"/>
  <c r="J197" i="13"/>
  <c r="J204" i="13"/>
  <c r="J6379" i="13"/>
  <c r="J6367" i="13"/>
  <c r="J6368" i="13"/>
  <c r="J6371" i="13"/>
  <c r="J5620" i="13"/>
  <c r="J7961" i="13"/>
  <c r="J7952" i="13"/>
  <c r="J7945" i="13"/>
  <c r="J7938" i="13"/>
  <c r="J8750" i="13"/>
  <c r="J8769" i="13"/>
  <c r="J8767" i="13"/>
  <c r="J8770" i="13"/>
  <c r="J10815" i="13"/>
  <c r="J10792" i="13"/>
  <c r="J10804" i="13"/>
  <c r="J10796" i="13"/>
  <c r="J11739" i="13"/>
  <c r="J7727" i="13"/>
  <c r="J8198" i="13"/>
  <c r="J8217" i="13"/>
  <c r="J8168" i="13"/>
  <c r="J8187" i="13"/>
  <c r="J9852" i="13"/>
  <c r="J10147" i="13"/>
  <c r="J10140" i="13"/>
  <c r="J10154" i="13"/>
  <c r="J10151" i="13"/>
  <c r="J8816" i="13"/>
  <c r="J8805" i="13"/>
  <c r="J8813" i="13"/>
  <c r="J8828" i="13"/>
  <c r="J8819" i="13"/>
  <c r="J796" i="13"/>
  <c r="J810" i="13"/>
  <c r="J811" i="13"/>
  <c r="J802" i="13"/>
  <c r="J8875" i="13"/>
  <c r="J8869" i="13"/>
  <c r="J8851" i="13"/>
  <c r="J8855" i="13"/>
  <c r="J8323" i="13"/>
  <c r="J3418" i="13"/>
  <c r="J3402" i="13"/>
  <c r="J3374" i="13"/>
  <c r="J3394" i="13"/>
  <c r="J791" i="13"/>
  <c r="J12738" i="13"/>
  <c r="J12752" i="13"/>
  <c r="J12748" i="13"/>
  <c r="J12727" i="13"/>
  <c r="J11281" i="13"/>
  <c r="J2027" i="13"/>
  <c r="J2031" i="13"/>
  <c r="J2017" i="13"/>
  <c r="J2036" i="13"/>
  <c r="J265" i="13"/>
  <c r="J11513" i="13"/>
  <c r="J11520" i="13"/>
  <c r="J11503" i="13"/>
  <c r="J11504" i="13"/>
  <c r="J12170" i="13"/>
  <c r="J12172" i="13"/>
  <c r="J12190" i="13"/>
  <c r="J12146" i="13"/>
  <c r="J3529" i="13"/>
  <c r="J5494" i="13"/>
  <c r="J5509" i="13"/>
  <c r="J5486" i="13"/>
  <c r="J5490" i="13"/>
  <c r="J3968" i="13"/>
  <c r="J3970" i="13"/>
  <c r="J3935" i="13"/>
  <c r="J3959" i="13"/>
  <c r="J7575" i="13"/>
  <c r="J7583" i="13"/>
  <c r="J7590" i="13"/>
  <c r="J7601" i="13"/>
  <c r="J9495" i="13"/>
  <c r="J12148" i="13"/>
  <c r="J4995" i="13"/>
  <c r="J4986" i="13"/>
  <c r="J4996" i="13"/>
  <c r="J4990" i="13"/>
  <c r="J10756" i="13"/>
  <c r="J10758" i="13"/>
  <c r="J10767" i="13"/>
  <c r="J10743" i="13"/>
  <c r="J10921" i="13"/>
  <c r="J10904" i="13"/>
  <c r="J10897" i="13"/>
  <c r="J10890" i="13"/>
  <c r="J9785" i="13"/>
  <c r="J9782" i="13"/>
  <c r="J9786" i="13"/>
  <c r="J9778" i="13"/>
  <c r="J7379" i="13"/>
  <c r="J7399" i="13"/>
  <c r="J7383" i="13"/>
  <c r="J7374" i="13"/>
  <c r="J10065" i="13"/>
  <c r="J6384" i="13"/>
  <c r="J8092" i="13"/>
  <c r="J8095" i="13"/>
  <c r="J8109" i="13"/>
  <c r="J8112" i="13"/>
  <c r="J11916" i="13"/>
  <c r="J11923" i="13"/>
  <c r="J11931" i="13"/>
  <c r="J11927" i="13"/>
  <c r="J10516" i="13"/>
  <c r="J5611" i="13"/>
  <c r="J5616" i="13"/>
  <c r="J5609" i="13"/>
  <c r="J5597" i="13"/>
  <c r="J1250" i="13"/>
  <c r="J11019" i="13"/>
  <c r="J10994" i="13"/>
  <c r="J11006" i="13"/>
  <c r="J11007" i="13"/>
  <c r="J10239" i="13"/>
  <c r="J10257" i="13"/>
  <c r="J10231" i="13"/>
  <c r="J10243" i="13"/>
  <c r="J6565" i="13"/>
  <c r="J6555" i="13"/>
  <c r="J6571" i="13"/>
  <c r="J6581" i="13"/>
  <c r="J6586" i="13"/>
  <c r="J8717" i="13"/>
  <c r="J8709" i="13"/>
  <c r="J8711" i="13"/>
  <c r="J8718" i="13"/>
  <c r="J8452" i="13"/>
  <c r="J8453" i="13"/>
  <c r="J8459" i="13"/>
  <c r="J8449" i="13"/>
  <c r="J6741" i="13"/>
  <c r="J3453" i="13"/>
  <c r="J3475" i="13"/>
  <c r="J3425" i="13"/>
  <c r="J3467" i="13"/>
  <c r="J12595" i="13"/>
  <c r="J12589" i="13"/>
  <c r="J12554" i="13"/>
  <c r="J12598" i="13"/>
  <c r="J12498" i="13"/>
  <c r="J12485" i="13"/>
  <c r="J12487" i="13"/>
  <c r="J12475" i="13"/>
  <c r="J12139" i="13"/>
  <c r="J12138" i="13"/>
  <c r="J12118" i="13"/>
  <c r="J12140" i="13"/>
  <c r="J9221" i="13"/>
  <c r="J9222" i="13"/>
  <c r="J9207" i="13"/>
  <c r="J9238" i="13"/>
  <c r="J4776" i="13"/>
  <c r="J4785" i="13"/>
  <c r="J4789" i="13"/>
  <c r="J4780" i="13"/>
  <c r="J4759" i="13"/>
  <c r="J6925" i="13"/>
  <c r="J6933" i="13"/>
  <c r="J6938" i="13"/>
  <c r="J6929" i="13"/>
  <c r="J7557" i="13"/>
  <c r="J8319" i="13"/>
  <c r="J8293" i="13"/>
  <c r="J8309" i="13"/>
  <c r="J8311" i="13"/>
  <c r="J11260" i="13"/>
  <c r="J11254" i="13"/>
  <c r="J11265" i="13"/>
  <c r="J11263" i="13"/>
  <c r="J8064" i="13"/>
  <c r="J8054" i="13"/>
  <c r="J8046" i="13"/>
  <c r="J8034" i="13"/>
  <c r="J8679" i="13"/>
  <c r="J9521" i="13"/>
  <c r="J9540" i="13"/>
  <c r="J9536" i="13"/>
  <c r="J2254" i="13"/>
  <c r="J8657" i="13"/>
  <c r="J8652" i="13"/>
  <c r="J8664" i="13"/>
  <c r="J8674" i="13"/>
  <c r="J8656" i="13"/>
  <c r="J12066" i="13"/>
  <c r="J12089" i="13"/>
  <c r="J12078" i="13"/>
  <c r="J12070" i="13"/>
  <c r="J9827" i="13"/>
  <c r="J9838" i="13"/>
  <c r="J9842" i="13"/>
  <c r="J9822" i="13"/>
  <c r="J9070" i="13"/>
  <c r="J9064" i="13"/>
  <c r="J9059" i="13"/>
  <c r="J9056" i="13"/>
  <c r="J8495" i="13"/>
  <c r="J8496" i="13"/>
  <c r="J8498" i="13"/>
  <c r="J8499" i="13"/>
  <c r="J5364" i="13"/>
  <c r="J2748" i="13"/>
  <c r="J2738" i="13"/>
  <c r="J2747" i="13"/>
  <c r="J2741" i="13"/>
  <c r="J8901" i="13"/>
  <c r="J8920" i="13"/>
  <c r="J8910" i="13"/>
  <c r="J8918" i="13"/>
  <c r="J10077" i="13"/>
  <c r="J10081" i="13"/>
  <c r="J10092" i="13"/>
  <c r="J10091" i="13"/>
  <c r="J10050" i="13"/>
  <c r="J10049" i="13"/>
  <c r="J10035" i="13"/>
  <c r="J10024" i="13"/>
  <c r="J9579" i="13"/>
  <c r="J9593" i="13"/>
  <c r="J9590" i="13"/>
  <c r="J9564" i="13"/>
  <c r="J5415" i="13"/>
  <c r="J9950" i="13"/>
  <c r="J9943" i="13"/>
  <c r="J9935" i="13"/>
  <c r="J9932" i="13"/>
  <c r="J10614" i="13"/>
  <c r="J10611" i="13"/>
  <c r="J10610" i="13"/>
  <c r="J10601" i="13"/>
  <c r="J10595" i="13"/>
  <c r="J11313" i="13"/>
  <c r="J11328" i="13"/>
  <c r="J11322" i="13"/>
  <c r="J11309" i="13"/>
  <c r="J11832" i="13"/>
  <c r="J11831" i="13"/>
  <c r="J11820" i="13"/>
  <c r="J11816" i="13"/>
  <c r="J12287" i="13"/>
  <c r="J12284" i="13"/>
  <c r="J12294" i="13"/>
  <c r="J12280" i="13"/>
  <c r="J3000" i="13"/>
  <c r="J2986" i="13"/>
  <c r="J2989" i="13"/>
  <c r="J2990" i="13"/>
  <c r="J3565" i="13"/>
  <c r="J3556" i="13"/>
  <c r="J3557" i="13"/>
  <c r="J3576" i="13"/>
  <c r="J9127" i="13"/>
  <c r="J9128" i="13"/>
  <c r="J9117" i="13"/>
  <c r="J9116" i="13"/>
  <c r="J10821" i="13"/>
  <c r="J7227" i="13"/>
  <c r="J7237" i="13"/>
  <c r="J7249" i="13"/>
  <c r="J7226" i="13"/>
  <c r="J6275" i="13"/>
  <c r="J6265" i="13"/>
  <c r="J6258" i="13"/>
  <c r="J6276" i="13"/>
  <c r="J6815" i="13"/>
  <c r="J6838" i="13"/>
  <c r="J6832" i="13"/>
  <c r="J6829" i="13"/>
  <c r="J242" i="13"/>
  <c r="J259" i="13"/>
  <c r="J235" i="13"/>
  <c r="J234" i="13"/>
  <c r="J3018" i="13"/>
  <c r="J3884" i="13"/>
  <c r="J3930" i="13"/>
  <c r="J3907" i="13"/>
  <c r="J3910" i="13"/>
  <c r="J11571" i="13"/>
  <c r="J11581" i="13"/>
  <c r="J11560" i="13"/>
  <c r="J11553" i="13"/>
  <c r="J11578" i="13"/>
  <c r="J11678" i="13"/>
  <c r="J11665" i="13"/>
  <c r="J11672" i="13"/>
  <c r="J11663" i="13"/>
  <c r="J7346" i="13"/>
  <c r="J7330" i="13"/>
  <c r="J7343" i="13"/>
  <c r="J7337" i="13"/>
  <c r="J5923" i="13"/>
  <c r="J5900" i="13"/>
  <c r="J5897" i="13"/>
  <c r="J5904" i="13"/>
  <c r="J7810" i="13"/>
  <c r="J7791" i="13"/>
  <c r="J7780" i="13"/>
  <c r="J7789" i="13"/>
  <c r="J5676" i="13"/>
  <c r="J3812" i="13"/>
  <c r="J3806" i="13"/>
  <c r="J3782" i="13"/>
  <c r="J3813" i="13"/>
  <c r="J3819" i="13"/>
  <c r="J9320" i="13"/>
  <c r="J9324" i="13"/>
  <c r="J9326" i="13"/>
  <c r="J9338" i="13"/>
  <c r="J3375" i="13"/>
  <c r="J4323" i="13"/>
  <c r="J4340" i="13"/>
  <c r="J4328" i="13"/>
  <c r="J4334" i="13"/>
  <c r="J4337" i="13"/>
  <c r="J4847" i="13"/>
  <c r="J4846" i="13"/>
  <c r="J4802" i="13"/>
  <c r="J4823" i="13"/>
  <c r="J4513" i="13"/>
  <c r="J1780" i="13"/>
  <c r="J1792" i="13"/>
  <c r="J1777" i="13"/>
  <c r="J1771" i="13"/>
  <c r="J1782" i="13"/>
  <c r="J7046" i="13"/>
  <c r="J7092" i="13"/>
  <c r="J7079" i="13"/>
  <c r="J7066" i="13"/>
  <c r="J7075" i="13"/>
  <c r="J1744" i="13"/>
  <c r="J3894" i="13"/>
  <c r="J2193" i="13"/>
  <c r="J6887" i="13"/>
  <c r="J7628" i="13"/>
  <c r="J11880" i="13"/>
  <c r="J11993" i="13"/>
  <c r="J1754" i="13"/>
  <c r="J10643" i="13"/>
  <c r="J1420" i="13"/>
  <c r="J9740" i="13"/>
  <c r="J10495" i="13"/>
  <c r="J4923" i="13"/>
  <c r="J7019" i="13"/>
  <c r="J7039" i="13"/>
  <c r="J9895" i="13"/>
  <c r="J9635" i="13"/>
  <c r="J10617" i="13"/>
  <c r="J11221" i="13"/>
  <c r="J10300" i="13"/>
  <c r="J12029" i="13"/>
  <c r="J11788" i="13"/>
  <c r="J6538" i="13"/>
  <c r="J10654" i="13"/>
  <c r="J10494" i="13"/>
  <c r="J4935" i="13"/>
  <c r="J7042" i="13"/>
  <c r="J9880" i="13"/>
  <c r="J9629" i="13"/>
  <c r="J3784" i="13"/>
  <c r="J6360" i="13"/>
  <c r="J7958" i="13"/>
  <c r="J8748" i="13"/>
  <c r="J10106" i="13"/>
  <c r="J8810" i="13"/>
  <c r="J8808" i="13"/>
  <c r="J813" i="13"/>
  <c r="J8877" i="13"/>
  <c r="J3414" i="13"/>
  <c r="J6618" i="13"/>
  <c r="J5032" i="13"/>
  <c r="J11462" i="13"/>
  <c r="J11103" i="13"/>
  <c r="J8322" i="13"/>
  <c r="J12735" i="13"/>
  <c r="J2043" i="13"/>
  <c r="J11514" i="13"/>
  <c r="J12179" i="13"/>
  <c r="J5508" i="13"/>
  <c r="J5495" i="13"/>
  <c r="J3956" i="13"/>
  <c r="J7592" i="13"/>
  <c r="J4991" i="13"/>
  <c r="J10760" i="13"/>
  <c r="J10912" i="13"/>
  <c r="J5595" i="13"/>
  <c r="J5613" i="13"/>
  <c r="J5773" i="13"/>
  <c r="J6874" i="13"/>
  <c r="J6889" i="13"/>
  <c r="J7654" i="13"/>
  <c r="J6537" i="13"/>
  <c r="J11220" i="13"/>
  <c r="J11871" i="13"/>
  <c r="J10295" i="13"/>
  <c r="J10309" i="13"/>
  <c r="J12017" i="13"/>
  <c r="J12025" i="13"/>
  <c r="J10635" i="13"/>
  <c r="J1425" i="13"/>
  <c r="J1412" i="13"/>
  <c r="J10502" i="13"/>
  <c r="J4942" i="13"/>
  <c r="J7043" i="13"/>
  <c r="J7034" i="13"/>
  <c r="J9896" i="13"/>
  <c r="J9851" i="13"/>
  <c r="J9884" i="13"/>
  <c r="J9619" i="13"/>
  <c r="J8350" i="13"/>
  <c r="J11689" i="13"/>
  <c r="J187" i="13"/>
  <c r="J196" i="13"/>
  <c r="J8764" i="13"/>
  <c r="J8760" i="13"/>
  <c r="J10793" i="13"/>
  <c r="J10794" i="13"/>
  <c r="J8189" i="13"/>
  <c r="J8211" i="13"/>
  <c r="J8216" i="13"/>
  <c r="J10125" i="13"/>
  <c r="J10128" i="13"/>
  <c r="J10142" i="13"/>
  <c r="J8829" i="13"/>
  <c r="J8823" i="13"/>
  <c r="J823" i="13"/>
  <c r="J795" i="13"/>
  <c r="J3416" i="13"/>
  <c r="J7631" i="13"/>
  <c r="J11206" i="13"/>
  <c r="J11207" i="13"/>
  <c r="J11864" i="13"/>
  <c r="J11881" i="13"/>
  <c r="J11860" i="13"/>
  <c r="J5423" i="13"/>
  <c r="J6878" i="13"/>
  <c r="J6884" i="13"/>
  <c r="J6888" i="13"/>
  <c r="J6869" i="13"/>
  <c r="J7608" i="13"/>
  <c r="J7642" i="13"/>
  <c r="J7650" i="13"/>
  <c r="J7640" i="13"/>
  <c r="J7607" i="13"/>
  <c r="J11944" i="13"/>
  <c r="J11199" i="13"/>
  <c r="J11197" i="13"/>
  <c r="J11201" i="13"/>
  <c r="J11223" i="13"/>
  <c r="J11866" i="13"/>
  <c r="J11870" i="13"/>
  <c r="J11882" i="13"/>
  <c r="J11885" i="13"/>
  <c r="J10285" i="13"/>
  <c r="J10306" i="13"/>
  <c r="J10293" i="13"/>
  <c r="J10281" i="13"/>
  <c r="J7506" i="13"/>
  <c r="J12016" i="13"/>
  <c r="J12021" i="13"/>
  <c r="J12043" i="13"/>
  <c r="J12034" i="13"/>
  <c r="J11763" i="13"/>
  <c r="J11778" i="13"/>
  <c r="J11768" i="13"/>
  <c r="J11769" i="13"/>
  <c r="J11787" i="13"/>
  <c r="J9037" i="13"/>
  <c r="J10363" i="13"/>
  <c r="J10658" i="13"/>
  <c r="J10657" i="13"/>
  <c r="J10655" i="13"/>
  <c r="J10637" i="13"/>
  <c r="J10651" i="13"/>
  <c r="J1422" i="13"/>
  <c r="J1429" i="13"/>
  <c r="J1435" i="13"/>
  <c r="J1418" i="13"/>
  <c r="J9444" i="13"/>
  <c r="J9189" i="13"/>
  <c r="J9729" i="13"/>
  <c r="J9719" i="13"/>
  <c r="J9733" i="13"/>
  <c r="J9739" i="13"/>
  <c r="J10511" i="13"/>
  <c r="J10505" i="13"/>
  <c r="J10513" i="13"/>
  <c r="J10509" i="13"/>
  <c r="J4949" i="13"/>
  <c r="J4932" i="13"/>
  <c r="J4939" i="13"/>
  <c r="J4943" i="13"/>
  <c r="J4945" i="13"/>
  <c r="J8030" i="13"/>
  <c r="J7017" i="13"/>
  <c r="J7041" i="13"/>
  <c r="J7040" i="13"/>
  <c r="J7018" i="13"/>
  <c r="J9901" i="13"/>
  <c r="J9893" i="13"/>
  <c r="J9877" i="13"/>
  <c r="J9887" i="13"/>
  <c r="J2814" i="13"/>
  <c r="J9632" i="13"/>
  <c r="J9645" i="13"/>
  <c r="J9630" i="13"/>
  <c r="J9642" i="13"/>
  <c r="J8368" i="13"/>
  <c r="J8345" i="13"/>
  <c r="J8359" i="13"/>
  <c r="J8321" i="13"/>
  <c r="J180" i="13"/>
  <c r="J200" i="13"/>
  <c r="J184" i="13"/>
  <c r="J203" i="13"/>
  <c r="J6352" i="13"/>
  <c r="J6361" i="13"/>
  <c r="J6332" i="13"/>
  <c r="J6365" i="13"/>
  <c r="J7936" i="13"/>
  <c r="J7962" i="13"/>
  <c r="J7960" i="13"/>
  <c r="J7959" i="13"/>
  <c r="J7913" i="13"/>
  <c r="J8755" i="13"/>
  <c r="J8749" i="13"/>
  <c r="J8768" i="13"/>
  <c r="J8761" i="13"/>
  <c r="J5722" i="13"/>
  <c r="J10814" i="13"/>
  <c r="J10813" i="13"/>
  <c r="J10769" i="13"/>
  <c r="J10788" i="13"/>
  <c r="J11842" i="13"/>
  <c r="J8194" i="13"/>
  <c r="J8188" i="13"/>
  <c r="J8190" i="13"/>
  <c r="J8196" i="13"/>
  <c r="J10156" i="13"/>
  <c r="J10132" i="13"/>
  <c r="J10130" i="13"/>
  <c r="J10135" i="13"/>
  <c r="J8825" i="13"/>
  <c r="J8822" i="13"/>
  <c r="J8804" i="13"/>
  <c r="J8802" i="13"/>
  <c r="J5568" i="13"/>
  <c r="J815" i="13"/>
  <c r="J818" i="13"/>
  <c r="J803" i="13"/>
  <c r="J793" i="13"/>
  <c r="J8881" i="13"/>
  <c r="J8868" i="13"/>
  <c r="J8880" i="13"/>
  <c r="J8872" i="13"/>
  <c r="J3409" i="13"/>
  <c r="J3401" i="13"/>
  <c r="J3406" i="13"/>
  <c r="J3419" i="13"/>
  <c r="J6629" i="13"/>
  <c r="J6635" i="13"/>
  <c r="J6587" i="13"/>
  <c r="J6615" i="13"/>
  <c r="J5026" i="13"/>
  <c r="J5006" i="13"/>
  <c r="J5037" i="13"/>
  <c r="J5055" i="13"/>
  <c r="J5044" i="13"/>
  <c r="J11731" i="13"/>
  <c r="J11724" i="13"/>
  <c r="J11713" i="13"/>
  <c r="J11716" i="13"/>
  <c r="J8220" i="13"/>
  <c r="J3780" i="13"/>
  <c r="J3775" i="13"/>
  <c r="J3731" i="13"/>
  <c r="J3763" i="13"/>
  <c r="J7302" i="13"/>
  <c r="J11472" i="13"/>
  <c r="J11432" i="13"/>
  <c r="J11451" i="13"/>
  <c r="J11482" i="13"/>
  <c r="J11096" i="13"/>
  <c r="J11120" i="13"/>
  <c r="J11116" i="13"/>
  <c r="J11101" i="13"/>
  <c r="J9546" i="13"/>
  <c r="J12753" i="13"/>
  <c r="J12756" i="13"/>
  <c r="J12747" i="13"/>
  <c r="J12745" i="13"/>
  <c r="J2033" i="13"/>
  <c r="J2032" i="13"/>
  <c r="J2021" i="13"/>
  <c r="J2042" i="13"/>
  <c r="J1558" i="13"/>
  <c r="J6232" i="13"/>
  <c r="J11483" i="13"/>
  <c r="J11524" i="13"/>
  <c r="J11529" i="13"/>
  <c r="J11510" i="13"/>
  <c r="J12178" i="13"/>
  <c r="J12183" i="13"/>
  <c r="J12173" i="13"/>
  <c r="J12184" i="13"/>
  <c r="J5484" i="13"/>
  <c r="J5465" i="13"/>
  <c r="J5502" i="13"/>
  <c r="J5506" i="13"/>
  <c r="J3973" i="13"/>
  <c r="J3975" i="13"/>
  <c r="J3971" i="13"/>
  <c r="J3960" i="13"/>
  <c r="J7606" i="13"/>
  <c r="J7579" i="13"/>
  <c r="J7597" i="13"/>
  <c r="J7580" i="13"/>
  <c r="J11484" i="13"/>
  <c r="J9342" i="13"/>
  <c r="J5005" i="13"/>
  <c r="J4999" i="13"/>
  <c r="J4978" i="13"/>
  <c r="J4998" i="13"/>
  <c r="J10744" i="13"/>
  <c r="J10751" i="13"/>
  <c r="J10738" i="13"/>
  <c r="J10768" i="13"/>
  <c r="J10907" i="13"/>
  <c r="J10908" i="13"/>
  <c r="J10901" i="13"/>
  <c r="J10919" i="13"/>
  <c r="J9780" i="13"/>
  <c r="J9784" i="13"/>
  <c r="J9787" i="13"/>
  <c r="J9768" i="13"/>
  <c r="J5976" i="13"/>
  <c r="J7388" i="13"/>
  <c r="J7384" i="13"/>
  <c r="J7394" i="13"/>
  <c r="J7386" i="13"/>
  <c r="J10311" i="13"/>
  <c r="J8066" i="13"/>
  <c r="J8097" i="13"/>
  <c r="J8115" i="13"/>
  <c r="J8107" i="13"/>
  <c r="J12454" i="13"/>
  <c r="J11941" i="13"/>
  <c r="J11914" i="13"/>
  <c r="J11930" i="13"/>
  <c r="J11918" i="13"/>
  <c r="J5607" i="13"/>
  <c r="J5586" i="13"/>
  <c r="J5596" i="13"/>
  <c r="J5608" i="13"/>
  <c r="J5007" i="13"/>
  <c r="J11018" i="13"/>
  <c r="J10995" i="13"/>
  <c r="J11020" i="13"/>
  <c r="J11013" i="13"/>
  <c r="J10252" i="13"/>
  <c r="J10246" i="13"/>
  <c r="J10227" i="13"/>
  <c r="J10236" i="13"/>
  <c r="J6564" i="13"/>
  <c r="J6569" i="13"/>
  <c r="J6579" i="13"/>
  <c r="J6585" i="13"/>
  <c r="J8705" i="13"/>
  <c r="J8700" i="13"/>
  <c r="J8728" i="13"/>
  <c r="J8706" i="13"/>
  <c r="J8451" i="13"/>
  <c r="J8444" i="13"/>
  <c r="J8443" i="13"/>
  <c r="J8469" i="13"/>
  <c r="J3444" i="13"/>
  <c r="J3468" i="13"/>
  <c r="J3450" i="13"/>
  <c r="J3456" i="13"/>
  <c r="J12603" i="13"/>
  <c r="J12599" i="13"/>
  <c r="J12590" i="13"/>
  <c r="J12582" i="13"/>
  <c r="J12594" i="13"/>
  <c r="J12495" i="13"/>
  <c r="J12482" i="13"/>
  <c r="J12501" i="13"/>
  <c r="J12477" i="13"/>
  <c r="J12135" i="13"/>
  <c r="J12124" i="13"/>
  <c r="J12131" i="13"/>
  <c r="J12130" i="13"/>
  <c r="J9223" i="13"/>
  <c r="J9234" i="13"/>
  <c r="J9225" i="13"/>
  <c r="J9211" i="13"/>
  <c r="J12198" i="13"/>
  <c r="J10696" i="13"/>
  <c r="J10698" i="13"/>
  <c r="J10707" i="13"/>
  <c r="J10689" i="13"/>
  <c r="J12642" i="13"/>
  <c r="J12636" i="13"/>
  <c r="J12634" i="13"/>
  <c r="J12638" i="13"/>
  <c r="J3362" i="13"/>
  <c r="J3355" i="13"/>
  <c r="J3372" i="13"/>
  <c r="J3361" i="13"/>
  <c r="J3347" i="13"/>
  <c r="J4270" i="13"/>
  <c r="J4279" i="13"/>
  <c r="J4277" i="13"/>
  <c r="J4271" i="13"/>
  <c r="J7757" i="13"/>
  <c r="J7759" i="13"/>
  <c r="J7732" i="13"/>
  <c r="J7750" i="13"/>
  <c r="J8624" i="13"/>
  <c r="J8607" i="13"/>
  <c r="J8614" i="13"/>
  <c r="J8620" i="13"/>
  <c r="J8611" i="13"/>
  <c r="J11258" i="13"/>
  <c r="J11249" i="13"/>
  <c r="J11267" i="13"/>
  <c r="J11264" i="13"/>
  <c r="J8059" i="13"/>
  <c r="J8044" i="13"/>
  <c r="J8057" i="13"/>
  <c r="J8062" i="13"/>
  <c r="J637" i="13"/>
  <c r="J9530" i="13"/>
  <c r="J9533" i="13"/>
  <c r="J9524" i="13"/>
  <c r="J9525" i="13"/>
  <c r="J5717" i="13"/>
  <c r="J10090" i="13"/>
  <c r="J10094" i="13"/>
  <c r="J10078" i="13"/>
  <c r="J10105" i="13"/>
  <c r="J10046" i="13"/>
  <c r="J10031" i="13"/>
  <c r="J10054" i="13"/>
  <c r="J10027" i="13"/>
  <c r="J9589" i="13"/>
  <c r="J9584" i="13"/>
  <c r="J9595" i="13"/>
  <c r="J9572" i="13"/>
  <c r="J9931" i="13"/>
  <c r="J9941" i="13"/>
  <c r="J9929" i="13"/>
  <c r="J9946" i="13"/>
  <c r="J9934" i="13"/>
  <c r="J10597" i="13"/>
  <c r="J10592" i="13"/>
  <c r="J10565" i="13"/>
  <c r="J10584" i="13"/>
  <c r="J11314" i="13"/>
  <c r="J11329" i="13"/>
  <c r="J11307" i="13"/>
  <c r="J11325" i="13"/>
  <c r="J11839" i="13"/>
  <c r="J11817" i="13"/>
  <c r="J11827" i="13"/>
  <c r="J11818" i="13"/>
  <c r="J5358" i="13"/>
  <c r="J5346" i="13"/>
  <c r="J5331" i="13"/>
  <c r="J5339" i="13"/>
  <c r="J10443" i="13"/>
  <c r="J10440" i="13"/>
  <c r="J10448" i="13"/>
  <c r="J10460" i="13"/>
  <c r="J2503" i="13"/>
  <c r="J2506" i="13"/>
  <c r="J2502" i="13"/>
  <c r="J2499" i="13"/>
  <c r="J10541" i="13"/>
  <c r="J10556" i="13"/>
  <c r="J10535" i="13"/>
  <c r="J10539" i="13"/>
  <c r="J10548" i="13"/>
  <c r="J6504" i="13"/>
  <c r="J6529" i="13"/>
  <c r="J6516" i="13"/>
  <c r="J6515" i="13"/>
  <c r="J2915" i="13"/>
  <c r="J2951" i="13"/>
  <c r="J2947" i="13"/>
  <c r="J2939" i="13"/>
  <c r="J2946" i="13"/>
  <c r="J4873" i="13"/>
  <c r="J4899" i="13"/>
  <c r="J4886" i="13"/>
  <c r="J4884" i="13"/>
  <c r="J5388" i="13"/>
  <c r="J5387" i="13"/>
  <c r="J5395" i="13"/>
  <c r="J5386" i="13"/>
  <c r="J6785" i="13"/>
  <c r="J6782" i="13"/>
  <c r="J6787" i="13"/>
  <c r="J6767" i="13"/>
  <c r="J3835" i="13"/>
  <c r="J7885" i="13"/>
  <c r="J7862" i="13"/>
  <c r="J7901" i="13"/>
  <c r="J7911" i="13"/>
  <c r="J12376" i="13"/>
  <c r="J12371" i="13"/>
  <c r="J12396" i="13"/>
  <c r="J12392" i="13"/>
  <c r="J6963" i="13"/>
  <c r="J6970" i="13"/>
  <c r="J6986" i="13"/>
  <c r="J6984" i="13"/>
  <c r="J6964" i="13"/>
  <c r="J2526" i="13"/>
  <c r="J2532" i="13"/>
  <c r="J2548" i="13"/>
  <c r="J2544" i="13"/>
  <c r="J4033" i="13"/>
  <c r="J4008" i="13"/>
  <c r="J4035" i="13"/>
  <c r="J4018" i="13"/>
  <c r="J9647" i="13"/>
  <c r="J9676" i="13"/>
  <c r="J9679" i="13"/>
  <c r="J9689" i="13"/>
  <c r="J10836" i="13"/>
  <c r="J8408" i="13"/>
  <c r="J8402" i="13"/>
  <c r="J8403" i="13"/>
  <c r="J8416" i="13"/>
  <c r="J1457" i="13"/>
  <c r="J1486" i="13"/>
  <c r="J1472" i="13"/>
  <c r="J1480" i="13"/>
  <c r="J1482" i="13"/>
  <c r="J10356" i="13"/>
  <c r="J10340" i="13"/>
  <c r="J10332" i="13"/>
  <c r="J10336" i="13"/>
  <c r="J4395" i="13"/>
  <c r="J7983" i="13"/>
  <c r="J8010" i="13"/>
  <c r="J8002" i="13"/>
  <c r="J7990" i="13"/>
  <c r="J7527" i="13"/>
  <c r="J7550" i="13"/>
  <c r="J7554" i="13"/>
  <c r="J7541" i="13"/>
  <c r="J9751" i="13"/>
  <c r="J11394" i="13"/>
  <c r="J6227" i="13"/>
  <c r="J6205" i="13"/>
  <c r="J6204" i="13"/>
  <c r="J6198" i="13"/>
  <c r="J9487" i="13"/>
  <c r="J9476" i="13"/>
  <c r="J9473" i="13"/>
  <c r="J9443" i="13"/>
  <c r="J3487" i="13"/>
  <c r="J8247" i="13"/>
  <c r="J8261" i="13"/>
  <c r="J8219" i="13"/>
  <c r="J8259" i="13"/>
  <c r="J11154" i="13"/>
  <c r="J11160" i="13"/>
  <c r="J11159" i="13"/>
  <c r="J11126" i="13"/>
  <c r="J10955" i="13"/>
  <c r="J10961" i="13"/>
  <c r="J10952" i="13"/>
  <c r="J10958" i="13"/>
  <c r="J6877" i="13"/>
  <c r="J7638" i="13"/>
  <c r="J11770" i="13"/>
  <c r="J6863" i="13"/>
  <c r="J7627" i="13"/>
  <c r="J11218" i="13"/>
  <c r="J10290" i="13"/>
  <c r="J10647" i="13"/>
  <c r="J1411" i="13"/>
  <c r="J9728" i="13"/>
  <c r="J9723" i="13"/>
  <c r="J4941" i="13"/>
  <c r="J7015" i="13"/>
  <c r="J9894" i="13"/>
  <c r="J9627" i="13"/>
  <c r="J8361" i="13"/>
  <c r="J8778" i="13"/>
  <c r="J8214" i="13"/>
  <c r="J12505" i="13"/>
  <c r="J8830" i="13"/>
  <c r="J819" i="13"/>
  <c r="J8856" i="13"/>
  <c r="J3756" i="13"/>
  <c r="J11480" i="13"/>
  <c r="J2041" i="13"/>
  <c r="J11533" i="13"/>
  <c r="J12181" i="13"/>
  <c r="J5485" i="13"/>
  <c r="J4980" i="13"/>
  <c r="J7507" i="13"/>
  <c r="J9749" i="13"/>
  <c r="J6865" i="13"/>
  <c r="J7647" i="13"/>
  <c r="J11879" i="13"/>
  <c r="J10288" i="13"/>
  <c r="J11775" i="13"/>
  <c r="J6487" i="13"/>
  <c r="J10659" i="13"/>
  <c r="J9746" i="13"/>
  <c r="J9736" i="13"/>
  <c r="J10482" i="13"/>
  <c r="J10488" i="13"/>
  <c r="J10487" i="13"/>
  <c r="J9637" i="13"/>
  <c r="J9552" i="13"/>
  <c r="J6879" i="13"/>
  <c r="J6870" i="13"/>
  <c r="J6881" i="13"/>
  <c r="J6891" i="13"/>
  <c r="J12045" i="13"/>
  <c r="J7626" i="13"/>
  <c r="J7637" i="13"/>
  <c r="J7629" i="13"/>
  <c r="J7648" i="13"/>
  <c r="J7863" i="13"/>
  <c r="J11216" i="13"/>
  <c r="J11227" i="13"/>
  <c r="J11215" i="13"/>
  <c r="J11217" i="13"/>
  <c r="J11868" i="13"/>
  <c r="J11859" i="13"/>
  <c r="J11861" i="13"/>
  <c r="J11865" i="13"/>
  <c r="J10279" i="13"/>
  <c r="J10301" i="13"/>
  <c r="J10298" i="13"/>
  <c r="J10299" i="13"/>
  <c r="J10289" i="13"/>
  <c r="J5823" i="13"/>
  <c r="J12040" i="13"/>
  <c r="J12023" i="13"/>
  <c r="J12042" i="13"/>
  <c r="J12014" i="13"/>
  <c r="J11765" i="13"/>
  <c r="J11772" i="13"/>
  <c r="J11780" i="13"/>
  <c r="J11782" i="13"/>
  <c r="J6691" i="13"/>
  <c r="J10666" i="13"/>
  <c r="J10660" i="13"/>
  <c r="J10656" i="13"/>
  <c r="J10664" i="13"/>
  <c r="J1424" i="13"/>
  <c r="J1427" i="13"/>
  <c r="J1408" i="13"/>
  <c r="J1407" i="13"/>
  <c r="J12351" i="13"/>
  <c r="J9698" i="13"/>
  <c r="J9721" i="13"/>
  <c r="J9732" i="13"/>
  <c r="J9744" i="13"/>
  <c r="J10490" i="13"/>
  <c r="J10493" i="13"/>
  <c r="J10500" i="13"/>
  <c r="J10484" i="13"/>
  <c r="J4938" i="13"/>
  <c r="J4926" i="13"/>
  <c r="J4937" i="13"/>
  <c r="J4946" i="13"/>
  <c r="J7252" i="13"/>
  <c r="J7038" i="13"/>
  <c r="J7029" i="13"/>
  <c r="J7037" i="13"/>
  <c r="J7044" i="13"/>
  <c r="J9897" i="13"/>
  <c r="J9888" i="13"/>
  <c r="J9891" i="13"/>
  <c r="J9886" i="13"/>
  <c r="J3937" i="13"/>
  <c r="J9634" i="13"/>
  <c r="J9638" i="13"/>
  <c r="J9640" i="13"/>
  <c r="J9596" i="13"/>
  <c r="J8353" i="13"/>
  <c r="J8369" i="13"/>
  <c r="J8355" i="13"/>
  <c r="J8365" i="13"/>
  <c r="J8341" i="13"/>
  <c r="J9241" i="13"/>
  <c r="J12147" i="13"/>
  <c r="J209" i="13"/>
  <c r="J188" i="13"/>
  <c r="J161" i="13"/>
  <c r="J185" i="13"/>
  <c r="J6363" i="13"/>
  <c r="J6362" i="13"/>
  <c r="J6364" i="13"/>
  <c r="J6382" i="13"/>
  <c r="J8221" i="13"/>
  <c r="J7955" i="13"/>
  <c r="J7942" i="13"/>
  <c r="J7956" i="13"/>
  <c r="J7951" i="13"/>
  <c r="J11740" i="13"/>
  <c r="J8779" i="13"/>
  <c r="J8753" i="13"/>
  <c r="J8766" i="13"/>
  <c r="J8773" i="13"/>
  <c r="J10817" i="13"/>
  <c r="J10805" i="13"/>
  <c r="J10810" i="13"/>
  <c r="J10800" i="13"/>
  <c r="J10812" i="13"/>
  <c r="J8218" i="13"/>
  <c r="J8192" i="13"/>
  <c r="J8200" i="13"/>
  <c r="J8205" i="13"/>
  <c r="J10133" i="13"/>
  <c r="J10139" i="13"/>
  <c r="J10126" i="13"/>
  <c r="J10129" i="13"/>
  <c r="J8800" i="13"/>
  <c r="J8811" i="13"/>
  <c r="J8806" i="13"/>
  <c r="J8821" i="13"/>
  <c r="J794" i="13"/>
  <c r="J806" i="13"/>
  <c r="J812" i="13"/>
  <c r="J816" i="13"/>
  <c r="J8859" i="13"/>
  <c r="J8873" i="13"/>
  <c r="J8862" i="13"/>
  <c r="J8874" i="13"/>
  <c r="J4208" i="13"/>
  <c r="J3410" i="13"/>
  <c r="J3397" i="13"/>
  <c r="J3399" i="13"/>
  <c r="J3421" i="13"/>
  <c r="J7251" i="13"/>
  <c r="J6614" i="13"/>
  <c r="J6621" i="13"/>
  <c r="J6634" i="13"/>
  <c r="J6636" i="13"/>
  <c r="J5036" i="13"/>
  <c r="J5025" i="13"/>
  <c r="J5033" i="13"/>
  <c r="J5052" i="13"/>
  <c r="J11730" i="13"/>
  <c r="J11714" i="13"/>
  <c r="J11687" i="13"/>
  <c r="J11736" i="13"/>
  <c r="J3760" i="13"/>
  <c r="J3765" i="13"/>
  <c r="J3766" i="13"/>
  <c r="J3752" i="13"/>
  <c r="J4293" i="13"/>
  <c r="J11469" i="13"/>
  <c r="J11473" i="13"/>
  <c r="J11471" i="13"/>
  <c r="J11455" i="13"/>
  <c r="J11109" i="13"/>
  <c r="J11107" i="13"/>
  <c r="J11125" i="13"/>
  <c r="J11114" i="13"/>
  <c r="J5262" i="13"/>
  <c r="J12749" i="13"/>
  <c r="J12737" i="13"/>
  <c r="J12707" i="13"/>
  <c r="J12733" i="13"/>
  <c r="J6996" i="13"/>
  <c r="J2023" i="13"/>
  <c r="J2035" i="13"/>
  <c r="J1997" i="13"/>
  <c r="J2016" i="13"/>
  <c r="J11531" i="13"/>
  <c r="J11519" i="13"/>
  <c r="J11508" i="13"/>
  <c r="J11505" i="13"/>
  <c r="J12196" i="13"/>
  <c r="J12189" i="13"/>
  <c r="J12176" i="13"/>
  <c r="J12175" i="13"/>
  <c r="J12195" i="13"/>
  <c r="J8099" i="13"/>
  <c r="J8096" i="13"/>
  <c r="J8089" i="13"/>
  <c r="J8086" i="13"/>
  <c r="J9190" i="13"/>
  <c r="J11911" i="13"/>
  <c r="J11920" i="13"/>
  <c r="J11922" i="13"/>
  <c r="J11913" i="13"/>
  <c r="J11939" i="13"/>
  <c r="J7259" i="13"/>
  <c r="J5567" i="13"/>
  <c r="J5601" i="13"/>
  <c r="J5617" i="13"/>
  <c r="J5612" i="13"/>
  <c r="J1735" i="13"/>
  <c r="J4773" i="13"/>
  <c r="J4783" i="13"/>
  <c r="J4800" i="13"/>
  <c r="J4791" i="13"/>
  <c r="J4782" i="13"/>
  <c r="J10692" i="13"/>
  <c r="J10700" i="13"/>
  <c r="J10702" i="13"/>
  <c r="J10701" i="13"/>
  <c r="J12628" i="13"/>
  <c r="J12640" i="13"/>
  <c r="J12624" i="13"/>
  <c r="J12641" i="13"/>
  <c r="J3371" i="13"/>
  <c r="J3345" i="13"/>
  <c r="J3350" i="13"/>
  <c r="J3342" i="13"/>
  <c r="J3507" i="13"/>
  <c r="J3522" i="13"/>
  <c r="J3512" i="13"/>
  <c r="J3496" i="13"/>
  <c r="J4067" i="13"/>
  <c r="J4083" i="13"/>
  <c r="J4069" i="13"/>
  <c r="J4079" i="13"/>
  <c r="J11230" i="13"/>
  <c r="J11370" i="13"/>
  <c r="J11373" i="13"/>
  <c r="J11377" i="13"/>
  <c r="J11330" i="13"/>
  <c r="J12708" i="13"/>
  <c r="J4238" i="13"/>
  <c r="J4230" i="13"/>
  <c r="J4240" i="13"/>
  <c r="J4217" i="13"/>
  <c r="J7861" i="13"/>
  <c r="J7833" i="13"/>
  <c r="J7848" i="13"/>
  <c r="J7837" i="13"/>
  <c r="J6942" i="13"/>
  <c r="J6924" i="13"/>
  <c r="J6922" i="13"/>
  <c r="J6935" i="13"/>
  <c r="J8296" i="13"/>
  <c r="J8303" i="13"/>
  <c r="J8313" i="13"/>
  <c r="J8299" i="13"/>
  <c r="J8314" i="13"/>
  <c r="J8666" i="13"/>
  <c r="J8627" i="13"/>
  <c r="J8653" i="13"/>
  <c r="J8651" i="13"/>
  <c r="J12076" i="13"/>
  <c r="J12073" i="13"/>
  <c r="J12044" i="13"/>
  <c r="J12094" i="13"/>
  <c r="J8526" i="13"/>
  <c r="J9831" i="13"/>
  <c r="J9800" i="13"/>
  <c r="J9820" i="13"/>
  <c r="J9849" i="13"/>
  <c r="J9080" i="13"/>
  <c r="J9063" i="13"/>
  <c r="J9054" i="13"/>
  <c r="J9075" i="13"/>
  <c r="J12279" i="13"/>
  <c r="J12293" i="13"/>
  <c r="J12267" i="13"/>
  <c r="J12285" i="13"/>
  <c r="J2991" i="13"/>
  <c r="J2993" i="13"/>
  <c r="J3001" i="13"/>
  <c r="J2987" i="13"/>
  <c r="J3551" i="13"/>
  <c r="J3571" i="13"/>
  <c r="J3573" i="13"/>
  <c r="J3560" i="13"/>
  <c r="J9112" i="13"/>
  <c r="J9129" i="13"/>
  <c r="J9111" i="13"/>
  <c r="J9132" i="13"/>
  <c r="J7228" i="13"/>
  <c r="J7236" i="13"/>
  <c r="J7221" i="13"/>
  <c r="J7199" i="13"/>
  <c r="J6784" i="13"/>
  <c r="J6770" i="13"/>
  <c r="J6740" i="13"/>
  <c r="J6781" i="13"/>
  <c r="J12096" i="13"/>
  <c r="J12663" i="13"/>
  <c r="J3912" i="13"/>
  <c r="J3922" i="13"/>
  <c r="J3915" i="13"/>
  <c r="J3904" i="13"/>
  <c r="J11534" i="13"/>
  <c r="J11580" i="13"/>
  <c r="J11577" i="13"/>
  <c r="J11576" i="13"/>
  <c r="J11679" i="13"/>
  <c r="J11636" i="13"/>
  <c r="J11677" i="13"/>
  <c r="J11660" i="13"/>
  <c r="J7341" i="13"/>
  <c r="J7348" i="13"/>
  <c r="J7325" i="13"/>
  <c r="J7342" i="13"/>
  <c r="J5907" i="13"/>
  <c r="J5905" i="13"/>
  <c r="J5918" i="13"/>
  <c r="J5898" i="13"/>
  <c r="J7793" i="13"/>
  <c r="J7784" i="13"/>
  <c r="J7803" i="13"/>
  <c r="J7797" i="13"/>
  <c r="J5804" i="13"/>
  <c r="J5813" i="13"/>
  <c r="J5771" i="13"/>
  <c r="J5810" i="13"/>
  <c r="J3324" i="13"/>
  <c r="J7966" i="13"/>
  <c r="J4720" i="13"/>
  <c r="J4723" i="13"/>
  <c r="J4746" i="13"/>
  <c r="J4734" i="13"/>
  <c r="J4737" i="13"/>
  <c r="J7442" i="13"/>
  <c r="J7422" i="13"/>
  <c r="J7436" i="13"/>
  <c r="J7440" i="13"/>
  <c r="J10864" i="13"/>
  <c r="J10859" i="13"/>
  <c r="J10857" i="13"/>
  <c r="J10860" i="13"/>
  <c r="J498" i="13"/>
  <c r="J507" i="13"/>
  <c r="J501" i="13"/>
  <c r="J509" i="13"/>
  <c r="J9442" i="13"/>
  <c r="J9417" i="13"/>
  <c r="J9418" i="13"/>
  <c r="J9432" i="13"/>
  <c r="J3477" i="13"/>
  <c r="J2446" i="13"/>
  <c r="J2441" i="13"/>
  <c r="J2442" i="13"/>
  <c r="J2429" i="13"/>
  <c r="J2432" i="13"/>
  <c r="J906" i="13"/>
  <c r="J875" i="13"/>
  <c r="J900" i="13"/>
  <c r="J913" i="13"/>
  <c r="J5847" i="13"/>
  <c r="J5844" i="13"/>
  <c r="J5868" i="13"/>
  <c r="J5864" i="13"/>
  <c r="J8570" i="13"/>
  <c r="J8544" i="13"/>
  <c r="J8571" i="13"/>
  <c r="J8575" i="13"/>
  <c r="J7482" i="13"/>
  <c r="J7499" i="13"/>
  <c r="J7485" i="13"/>
  <c r="J7483" i="13"/>
  <c r="J2891" i="13"/>
  <c r="J2900" i="13"/>
  <c r="J2883" i="13"/>
  <c r="J2890" i="13"/>
  <c r="J2916" i="13"/>
  <c r="J702" i="13"/>
  <c r="J691" i="13"/>
  <c r="J705" i="13"/>
  <c r="J704" i="13"/>
  <c r="J6736" i="13"/>
  <c r="J6719" i="13"/>
  <c r="J6713" i="13"/>
  <c r="J6720" i="13"/>
  <c r="J9989" i="13"/>
  <c r="J9975" i="13"/>
  <c r="J9993" i="13"/>
  <c r="J9977" i="13"/>
  <c r="J9972" i="13"/>
  <c r="J11424" i="13"/>
  <c r="J11429" i="13"/>
  <c r="J11419" i="13"/>
  <c r="J11411" i="13"/>
  <c r="J9371" i="13"/>
  <c r="J9375" i="13"/>
  <c r="J9367" i="13"/>
  <c r="J9385" i="13"/>
  <c r="J12543" i="13"/>
  <c r="J12527" i="13"/>
  <c r="J12546" i="13"/>
  <c r="J12545" i="13"/>
  <c r="J5110" i="13"/>
  <c r="J7636" i="13"/>
  <c r="J11202" i="13"/>
  <c r="J11875" i="13"/>
  <c r="J12038" i="13"/>
  <c r="J12250" i="13"/>
  <c r="J10512" i="13"/>
  <c r="J4951" i="13"/>
  <c r="J8476" i="13"/>
  <c r="J189" i="13"/>
  <c r="J210" i="13"/>
  <c r="J211" i="13"/>
  <c r="J191" i="13"/>
  <c r="J208" i="13"/>
  <c r="J6375" i="13"/>
  <c r="J6380" i="13"/>
  <c r="J6381" i="13"/>
  <c r="J7963" i="13"/>
  <c r="J7933" i="13"/>
  <c r="J7937" i="13"/>
  <c r="J7944" i="13"/>
  <c r="J8763" i="13"/>
  <c r="J8775" i="13"/>
  <c r="J8776" i="13"/>
  <c r="J8765" i="13"/>
  <c r="J8729" i="13"/>
  <c r="J10789" i="13"/>
  <c r="J10808" i="13"/>
  <c r="J10819" i="13"/>
  <c r="J10797" i="13"/>
  <c r="J8195" i="13"/>
  <c r="J8215" i="13"/>
  <c r="J8212" i="13"/>
  <c r="J8191" i="13"/>
  <c r="J10137" i="13"/>
  <c r="J10143" i="13"/>
  <c r="J10149" i="13"/>
  <c r="J10144" i="13"/>
  <c r="J8801" i="13"/>
  <c r="J8807" i="13"/>
  <c r="J8803" i="13"/>
  <c r="J8827" i="13"/>
  <c r="J804" i="13"/>
  <c r="J822" i="13"/>
  <c r="J800" i="13"/>
  <c r="J807" i="13"/>
  <c r="J817" i="13"/>
  <c r="J4446" i="13"/>
  <c r="J8878" i="13"/>
  <c r="J8866" i="13"/>
  <c r="J8870" i="13"/>
  <c r="J8857" i="13"/>
  <c r="J5981" i="13"/>
  <c r="J3398" i="13"/>
  <c r="J3395" i="13"/>
  <c r="J3417" i="13"/>
  <c r="J3415" i="13"/>
  <c r="J6632" i="13"/>
  <c r="J6622" i="13"/>
  <c r="J6623" i="13"/>
  <c r="J6608" i="13"/>
  <c r="J5056" i="13"/>
  <c r="J5045" i="13"/>
  <c r="J5034" i="13"/>
  <c r="J5051" i="13"/>
  <c r="J11723" i="13"/>
  <c r="J11737" i="13"/>
  <c r="J11719" i="13"/>
  <c r="J11712" i="13"/>
  <c r="J5582" i="13"/>
  <c r="J3755" i="13"/>
  <c r="J3751" i="13"/>
  <c r="J3750" i="13"/>
  <c r="J3772" i="13"/>
  <c r="J11477" i="13"/>
  <c r="J11470" i="13"/>
  <c r="J11457" i="13"/>
  <c r="J11464" i="13"/>
  <c r="J11108" i="13"/>
  <c r="J11102" i="13"/>
  <c r="J11099" i="13"/>
  <c r="J11110" i="13"/>
  <c r="J12743" i="13"/>
  <c r="J12731" i="13"/>
  <c r="J12739" i="13"/>
  <c r="J12726" i="13"/>
  <c r="J2044" i="13"/>
  <c r="J2024" i="13"/>
  <c r="J2026" i="13"/>
  <c r="J2028" i="13"/>
  <c r="J5493" i="13"/>
  <c r="J5496" i="13"/>
  <c r="J5491" i="13"/>
  <c r="J5510" i="13"/>
  <c r="J3977" i="13"/>
  <c r="J3962" i="13"/>
  <c r="J3978" i="13"/>
  <c r="J3980" i="13"/>
  <c r="J7593" i="13"/>
  <c r="J7584" i="13"/>
  <c r="J7586" i="13"/>
  <c r="J7576" i="13"/>
  <c r="J7587" i="13"/>
  <c r="J10" i="13"/>
  <c r="J4979" i="13"/>
  <c r="J4981" i="13"/>
  <c r="J4955" i="13"/>
  <c r="J5002" i="13"/>
  <c r="J4976" i="13"/>
  <c r="J10757" i="13"/>
  <c r="J10748" i="13"/>
  <c r="J10746" i="13"/>
  <c r="J10753" i="13"/>
  <c r="J10920" i="13"/>
  <c r="J10894" i="13"/>
  <c r="J10910" i="13"/>
  <c r="J10893" i="13"/>
  <c r="J9792" i="13"/>
  <c r="J9773" i="13"/>
  <c r="J9771" i="13"/>
  <c r="J9779" i="13"/>
  <c r="J7373" i="13"/>
  <c r="J7382" i="13"/>
  <c r="J7397" i="13"/>
  <c r="J7392" i="13"/>
  <c r="J7372" i="13"/>
  <c r="J9139" i="13"/>
  <c r="J8100" i="13"/>
  <c r="J8087" i="13"/>
  <c r="J8108" i="13"/>
  <c r="J8106" i="13"/>
  <c r="J12555" i="13"/>
  <c r="J11910" i="13"/>
  <c r="J11924" i="13"/>
  <c r="J11929" i="13"/>
  <c r="J11926" i="13"/>
  <c r="J5592" i="13"/>
  <c r="J5587" i="13"/>
  <c r="J5602" i="13"/>
  <c r="J5603" i="13"/>
  <c r="J11005" i="13"/>
  <c r="J11002" i="13"/>
  <c r="J11017" i="13"/>
  <c r="J11001" i="13"/>
  <c r="J10241" i="13"/>
  <c r="J10233" i="13"/>
  <c r="J10235" i="13"/>
  <c r="J10245" i="13"/>
  <c r="J6567" i="13"/>
  <c r="J6578" i="13"/>
  <c r="J6562" i="13"/>
  <c r="J6558" i="13"/>
  <c r="J8832" i="13"/>
  <c r="J8710" i="13"/>
  <c r="J8704" i="13"/>
  <c r="J8720" i="13"/>
  <c r="J8713" i="13"/>
  <c r="J8425" i="13"/>
  <c r="J1794" i="13"/>
  <c r="J8455" i="13"/>
  <c r="J8460" i="13"/>
  <c r="J8467" i="13"/>
  <c r="J8465" i="13"/>
  <c r="J3470" i="13"/>
  <c r="J3464" i="13"/>
  <c r="J3465" i="13"/>
  <c r="J3474" i="13"/>
  <c r="J12584" i="13"/>
  <c r="J12577" i="13"/>
  <c r="J12573" i="13"/>
  <c r="J12576" i="13"/>
  <c r="J12476" i="13"/>
  <c r="J12500" i="13"/>
  <c r="J12502" i="13"/>
  <c r="J12484" i="13"/>
  <c r="J12115" i="13"/>
  <c r="J12119" i="13"/>
  <c r="J12121" i="13"/>
  <c r="J12137" i="13"/>
  <c r="J9215" i="13"/>
  <c r="J9219" i="13"/>
  <c r="J9235" i="13"/>
  <c r="J9212" i="13"/>
  <c r="J9218" i="13"/>
  <c r="J10057" i="13"/>
  <c r="J4786" i="13"/>
  <c r="J4784" i="13"/>
  <c r="J4799" i="13"/>
  <c r="J4779" i="13"/>
  <c r="J9904" i="13"/>
  <c r="J3514" i="13"/>
  <c r="J3497" i="13"/>
  <c r="J3519" i="13"/>
  <c r="J3515" i="13"/>
  <c r="J4060" i="13"/>
  <c r="J4084" i="13"/>
  <c r="J4058" i="13"/>
  <c r="J4064" i="13"/>
  <c r="J11376" i="13"/>
  <c r="J11351" i="13"/>
  <c r="J11352" i="13"/>
  <c r="J11364" i="13"/>
  <c r="J2713" i="13"/>
  <c r="J4218" i="13"/>
  <c r="J4220" i="13"/>
  <c r="J4211" i="13"/>
  <c r="J4221" i="13"/>
  <c r="J4228" i="13"/>
  <c r="J7858" i="13"/>
  <c r="J7852" i="13"/>
  <c r="J7849" i="13"/>
  <c r="J7844" i="13"/>
  <c r="J11273" i="13"/>
  <c r="J11228" i="13"/>
  <c r="J11276" i="13"/>
  <c r="J11255" i="13"/>
  <c r="J11257" i="13"/>
  <c r="J8063" i="13"/>
  <c r="J8047" i="13"/>
  <c r="J8051" i="13"/>
  <c r="J8036" i="13"/>
  <c r="J12569" i="13"/>
  <c r="J9517" i="13"/>
  <c r="J9526" i="13"/>
  <c r="J9534" i="13"/>
  <c r="J9527" i="13"/>
  <c r="J8884" i="13"/>
  <c r="J8510" i="13"/>
  <c r="J8511" i="13"/>
  <c r="J8504" i="13"/>
  <c r="J8507" i="13"/>
  <c r="J2740" i="13"/>
  <c r="J2756" i="13"/>
  <c r="J2732" i="13"/>
  <c r="J2750" i="13"/>
  <c r="J8911" i="13"/>
  <c r="J8919" i="13"/>
  <c r="J8908" i="13"/>
  <c r="J8931" i="13"/>
  <c r="J1234" i="13"/>
  <c r="J10088" i="13"/>
  <c r="J10080" i="13"/>
  <c r="J10083" i="13"/>
  <c r="J10095" i="13"/>
  <c r="J11077" i="13"/>
  <c r="J4854" i="13"/>
  <c r="J10036" i="13"/>
  <c r="J10044" i="13"/>
  <c r="J10041" i="13"/>
  <c r="J10030" i="13"/>
  <c r="J9566" i="13"/>
  <c r="J9569" i="13"/>
  <c r="J9581" i="13"/>
  <c r="J9583" i="13"/>
  <c r="J9570" i="13"/>
  <c r="J10464" i="13"/>
  <c r="J9930" i="13"/>
  <c r="J9924" i="13"/>
  <c r="J9952" i="13"/>
  <c r="J9939" i="13"/>
  <c r="J10600" i="13"/>
  <c r="J10596" i="13"/>
  <c r="J10588" i="13"/>
  <c r="J10606" i="13"/>
  <c r="J11298" i="13"/>
  <c r="J11302" i="13"/>
  <c r="J11279" i="13"/>
  <c r="J11323" i="13"/>
  <c r="J11319" i="13"/>
  <c r="J11812" i="13"/>
  <c r="J11825" i="13"/>
  <c r="J11838" i="13"/>
  <c r="J11815" i="13"/>
  <c r="J5332" i="13"/>
  <c r="J5341" i="13"/>
  <c r="J5338" i="13"/>
  <c r="J5361" i="13"/>
  <c r="J10446" i="13"/>
  <c r="J10444" i="13"/>
  <c r="J10452" i="13"/>
  <c r="J10442" i="13"/>
  <c r="J10433" i="13"/>
  <c r="J2497" i="13"/>
  <c r="J2501" i="13"/>
  <c r="J2491" i="13"/>
  <c r="J2496" i="13"/>
  <c r="J5824" i="13"/>
  <c r="J10540" i="13"/>
  <c r="J10554" i="13"/>
  <c r="J10559" i="13"/>
  <c r="J10564" i="13"/>
  <c r="J6521" i="13"/>
  <c r="J6505" i="13"/>
  <c r="J6511" i="13"/>
  <c r="J6532" i="13"/>
  <c r="J6254" i="13"/>
  <c r="J6274" i="13"/>
  <c r="J6266" i="13"/>
  <c r="J6256" i="13"/>
  <c r="J6820" i="13"/>
  <c r="J6813" i="13"/>
  <c r="J6837" i="13"/>
  <c r="J6824" i="13"/>
  <c r="J243" i="13"/>
  <c r="J212" i="13"/>
  <c r="J255" i="13"/>
  <c r="J239" i="13"/>
  <c r="J7887" i="13"/>
  <c r="J7884" i="13"/>
  <c r="J7897" i="13"/>
  <c r="J7909" i="13"/>
  <c r="J112" i="13"/>
  <c r="J12389" i="13"/>
  <c r="J12391" i="13"/>
  <c r="J12374" i="13"/>
  <c r="J12369" i="13"/>
  <c r="J6971" i="13"/>
  <c r="J6974" i="13"/>
  <c r="J6993" i="13"/>
  <c r="J6981" i="13"/>
  <c r="J2557" i="13"/>
  <c r="J2554" i="13"/>
  <c r="J2549" i="13"/>
  <c r="J2533" i="13"/>
  <c r="J4006" i="13"/>
  <c r="J4023" i="13"/>
  <c r="J4030" i="13"/>
  <c r="J4019" i="13"/>
  <c r="J4014" i="13"/>
  <c r="J9691" i="13"/>
  <c r="J9673" i="13"/>
  <c r="J9675" i="13"/>
  <c r="J9668" i="13"/>
  <c r="J8400" i="13"/>
  <c r="J8393" i="13"/>
  <c r="J8391" i="13"/>
  <c r="J8405" i="13"/>
  <c r="J3626" i="13"/>
  <c r="J6542" i="13"/>
  <c r="J1948" i="13"/>
  <c r="J3802" i="13"/>
  <c r="J3804" i="13"/>
  <c r="J3821" i="13"/>
  <c r="J3818" i="13"/>
  <c r="J6078" i="13"/>
  <c r="J7660" i="13"/>
  <c r="J9290" i="13"/>
  <c r="J9334" i="13"/>
  <c r="J9325" i="13"/>
  <c r="J9315" i="13"/>
  <c r="J4317" i="13"/>
  <c r="J4312" i="13"/>
  <c r="J4333" i="13"/>
  <c r="J4342" i="13"/>
  <c r="J4837" i="13"/>
  <c r="J4832" i="13"/>
  <c r="J4849" i="13"/>
  <c r="J4830" i="13"/>
  <c r="J8003" i="13"/>
  <c r="J8005" i="13"/>
  <c r="J8011" i="13"/>
  <c r="J7987" i="13"/>
  <c r="J7532" i="13"/>
  <c r="J7543" i="13"/>
  <c r="J7539" i="13"/>
  <c r="J7555" i="13"/>
  <c r="J9240" i="13"/>
  <c r="J6228" i="13"/>
  <c r="J6223" i="13"/>
  <c r="J6211" i="13"/>
  <c r="J6219" i="13"/>
  <c r="J1790" i="13"/>
  <c r="J1766" i="13"/>
  <c r="J1761" i="13"/>
  <c r="J1776" i="13"/>
  <c r="J7087" i="13"/>
  <c r="J7084" i="13"/>
  <c r="J7086" i="13"/>
  <c r="J7094" i="13"/>
  <c r="J9903" i="13"/>
  <c r="J8731" i="13"/>
  <c r="J5453" i="13"/>
  <c r="J5447" i="13"/>
  <c r="J5460" i="13"/>
  <c r="J5439" i="13"/>
  <c r="J3732" i="13"/>
  <c r="J7365" i="13"/>
  <c r="J445" i="13"/>
  <c r="J465" i="13"/>
  <c r="J463" i="13"/>
  <c r="J458" i="13"/>
  <c r="J1030" i="13"/>
  <c r="J12249" i="13"/>
  <c r="J4569" i="13"/>
  <c r="J4582" i="13"/>
  <c r="J4595" i="13"/>
  <c r="J4570" i="13"/>
  <c r="J5560" i="13"/>
  <c r="J5554" i="13"/>
  <c r="J5545" i="13"/>
  <c r="J5557" i="13"/>
  <c r="J1955" i="13"/>
  <c r="J11977" i="13"/>
  <c r="J11966" i="13"/>
  <c r="J11988" i="13"/>
  <c r="J11972" i="13"/>
  <c r="J11890" i="13"/>
  <c r="J10465" i="13"/>
  <c r="J11762" i="13"/>
  <c r="J9730" i="13"/>
  <c r="J7027" i="13"/>
  <c r="J9646" i="13"/>
  <c r="J9616" i="13"/>
  <c r="J8348" i="13"/>
  <c r="J6355" i="13"/>
  <c r="J9036" i="13"/>
  <c r="J6866" i="13"/>
  <c r="J6868" i="13"/>
  <c r="J6885" i="13"/>
  <c r="J6862" i="13"/>
  <c r="J4922" i="13"/>
  <c r="J7652" i="13"/>
  <c r="J7645" i="13"/>
  <c r="J7655" i="13"/>
  <c r="J7646" i="13"/>
  <c r="J10872" i="13"/>
  <c r="J11211" i="13"/>
  <c r="J11225" i="13"/>
  <c r="J11209" i="13"/>
  <c r="J11210" i="13"/>
  <c r="J11884" i="13"/>
  <c r="J11862" i="13"/>
  <c r="J11874" i="13"/>
  <c r="J11887" i="13"/>
  <c r="J10292" i="13"/>
  <c r="J10278" i="13"/>
  <c r="J10302" i="13"/>
  <c r="J10303" i="13"/>
  <c r="J10720" i="13"/>
  <c r="J12024" i="13"/>
  <c r="J12022" i="13"/>
  <c r="J12035" i="13"/>
  <c r="J12030" i="13"/>
  <c r="J12027" i="13"/>
  <c r="J11760" i="13"/>
  <c r="J11781" i="13"/>
  <c r="J11779" i="13"/>
  <c r="J11761" i="13"/>
  <c r="J11638" i="13"/>
  <c r="J10636" i="13"/>
  <c r="J10649" i="13"/>
  <c r="J10638" i="13"/>
  <c r="J10645" i="13"/>
  <c r="J1431" i="13"/>
  <c r="J1421" i="13"/>
  <c r="J1385" i="13"/>
  <c r="J1413" i="13"/>
  <c r="J9717" i="13"/>
  <c r="J9718" i="13"/>
  <c r="J9720" i="13"/>
  <c r="J9743" i="13"/>
  <c r="J9731" i="13"/>
  <c r="J10483" i="13"/>
  <c r="J10489" i="13"/>
  <c r="J10485" i="13"/>
  <c r="J10506" i="13"/>
  <c r="J4924" i="13"/>
  <c r="J4933" i="13"/>
  <c r="J4954" i="13"/>
  <c r="J4948" i="13"/>
  <c r="J5977" i="13"/>
  <c r="J6995" i="13"/>
  <c r="J7033" i="13"/>
  <c r="J7016" i="13"/>
  <c r="J7036" i="13"/>
  <c r="J9883" i="13"/>
  <c r="J9874" i="13"/>
  <c r="J9898" i="13"/>
  <c r="J9871" i="13"/>
  <c r="J9631" i="13"/>
  <c r="J9633" i="13"/>
  <c r="J9615" i="13"/>
  <c r="J9625" i="13"/>
  <c r="J9620" i="13"/>
  <c r="J8364" i="13"/>
  <c r="J8343" i="13"/>
  <c r="J8344" i="13"/>
  <c r="J8356" i="13"/>
  <c r="J9087" i="13"/>
  <c r="J201" i="13"/>
  <c r="J194" i="13"/>
  <c r="J199" i="13"/>
  <c r="J181" i="13"/>
  <c r="J6351" i="13"/>
  <c r="J6377" i="13"/>
  <c r="J6370" i="13"/>
  <c r="J6356" i="13"/>
  <c r="J7954" i="13"/>
  <c r="J7932" i="13"/>
  <c r="J7935" i="13"/>
  <c r="J7950" i="13"/>
  <c r="J8777" i="13"/>
  <c r="J8772" i="13"/>
  <c r="J8752" i="13"/>
  <c r="J8754" i="13"/>
  <c r="J10362" i="13"/>
  <c r="J10791" i="13"/>
  <c r="J10799" i="13"/>
  <c r="J10807" i="13"/>
  <c r="J10790" i="13"/>
  <c r="J3528" i="13"/>
  <c r="J8202" i="13"/>
  <c r="J8208" i="13"/>
  <c r="J8201" i="13"/>
  <c r="J8199" i="13"/>
  <c r="J10145" i="13"/>
  <c r="J10134" i="13"/>
  <c r="J10131" i="13"/>
  <c r="J10148" i="13"/>
  <c r="J10136" i="13"/>
  <c r="J8809" i="13"/>
  <c r="J8820" i="13"/>
  <c r="J8780" i="13"/>
  <c r="J8812" i="13"/>
  <c r="J799" i="13"/>
  <c r="J801" i="13"/>
  <c r="J821" i="13"/>
  <c r="J798" i="13"/>
  <c r="J7609" i="13"/>
  <c r="J12403" i="13"/>
  <c r="J8864" i="13"/>
  <c r="J8879" i="13"/>
  <c r="J8860" i="13"/>
  <c r="J8831" i="13"/>
  <c r="J3396" i="13"/>
  <c r="J3422" i="13"/>
  <c r="J3403" i="13"/>
  <c r="J3405" i="13"/>
  <c r="J6611" i="13"/>
  <c r="J6637" i="13"/>
  <c r="J6613" i="13"/>
  <c r="J6609" i="13"/>
  <c r="J5053" i="13"/>
  <c r="J5046" i="13"/>
  <c r="J5028" i="13"/>
  <c r="J5050" i="13"/>
  <c r="J4752" i="13"/>
  <c r="J11720" i="13"/>
  <c r="J11710" i="13"/>
  <c r="J11708" i="13"/>
  <c r="J11707" i="13"/>
  <c r="J3761" i="13"/>
  <c r="J3771" i="13"/>
  <c r="J3770" i="13"/>
  <c r="J3778" i="13"/>
  <c r="J3781" i="13"/>
  <c r="J11466" i="13"/>
  <c r="J11452" i="13"/>
  <c r="J11476" i="13"/>
  <c r="J11478" i="13"/>
  <c r="J11100" i="13"/>
  <c r="J11094" i="13"/>
  <c r="J11095" i="13"/>
  <c r="J11119" i="13"/>
  <c r="J9598" i="13"/>
  <c r="J12750" i="13"/>
  <c r="J12728" i="13"/>
  <c r="J12741" i="13"/>
  <c r="J12734" i="13"/>
  <c r="J2025" i="13"/>
  <c r="J2046" i="13"/>
  <c r="J2020" i="13"/>
  <c r="J2047" i="13"/>
  <c r="J2038" i="13"/>
  <c r="J11518" i="13"/>
  <c r="J11506" i="13"/>
  <c r="J11512" i="13"/>
  <c r="J11523" i="13"/>
  <c r="J12187" i="13"/>
  <c r="J12165" i="13"/>
  <c r="J12177" i="13"/>
  <c r="J12171" i="13"/>
  <c r="J5515" i="13"/>
  <c r="J5512" i="13"/>
  <c r="J5501" i="13"/>
  <c r="J5513" i="13"/>
  <c r="J3961" i="13"/>
  <c r="J3954" i="13"/>
  <c r="J3969" i="13"/>
  <c r="J3965" i="13"/>
  <c r="J7600" i="13"/>
  <c r="J7591" i="13"/>
  <c r="J7594" i="13"/>
  <c r="J7556" i="13"/>
  <c r="J4985" i="13"/>
  <c r="J4987" i="13"/>
  <c r="J4977" i="13"/>
  <c r="J4984" i="13"/>
  <c r="J10764" i="13"/>
  <c r="J10761" i="13"/>
  <c r="J10737" i="13"/>
  <c r="J10749" i="13"/>
  <c r="J10741" i="13"/>
  <c r="J10917" i="13"/>
  <c r="J10906" i="13"/>
  <c r="J10892" i="13"/>
  <c r="J10911" i="13"/>
  <c r="J9791" i="13"/>
  <c r="J9776" i="13"/>
  <c r="J9795" i="13"/>
  <c r="J9783" i="13"/>
  <c r="J7398" i="13"/>
  <c r="J7389" i="13"/>
  <c r="J7401" i="13"/>
  <c r="J7400" i="13"/>
  <c r="J7099" i="13"/>
  <c r="J316" i="13"/>
  <c r="J10923" i="13"/>
  <c r="J8105" i="13"/>
  <c r="J8091" i="13"/>
  <c r="J8085" i="13"/>
  <c r="J8090" i="13"/>
  <c r="J825" i="13"/>
  <c r="J9649" i="13"/>
  <c r="J12313" i="13"/>
  <c r="J11891" i="13"/>
  <c r="J11919" i="13"/>
  <c r="J11937" i="13"/>
  <c r="J11936" i="13"/>
  <c r="J5604" i="13"/>
  <c r="J5598" i="13"/>
  <c r="J5588" i="13"/>
  <c r="J5594" i="13"/>
  <c r="J12453" i="13"/>
  <c r="J2152" i="13"/>
  <c r="J10999" i="13"/>
  <c r="J10992" i="13"/>
  <c r="J11014" i="13"/>
  <c r="J11016" i="13"/>
  <c r="J10228" i="13"/>
  <c r="J10251" i="13"/>
  <c r="J10238" i="13"/>
  <c r="J10229" i="13"/>
  <c r="J6557" i="13"/>
  <c r="J6572" i="13"/>
  <c r="J6556" i="13"/>
  <c r="J6536" i="13"/>
  <c r="J8722" i="13"/>
  <c r="J8697" i="13"/>
  <c r="J8712" i="13"/>
  <c r="J8678" i="13"/>
  <c r="J8462" i="13"/>
  <c r="J8423" i="13"/>
  <c r="J8470" i="13"/>
  <c r="J8471" i="13"/>
  <c r="J8457" i="13"/>
  <c r="J3446" i="13"/>
  <c r="J3463" i="13"/>
  <c r="J3447" i="13"/>
  <c r="J3457" i="13"/>
  <c r="J12583" i="13"/>
  <c r="J12597" i="13"/>
  <c r="J12604" i="13"/>
  <c r="J12575" i="13"/>
  <c r="J12478" i="13"/>
  <c r="J12471" i="13"/>
  <c r="J12474" i="13"/>
  <c r="J12497" i="13"/>
  <c r="J12136" i="13"/>
  <c r="J12120" i="13"/>
  <c r="J12128" i="13"/>
  <c r="J12123" i="13"/>
  <c r="J9233" i="13"/>
  <c r="J9230" i="13"/>
  <c r="J9236" i="13"/>
  <c r="J9232" i="13"/>
  <c r="J4803" i="13"/>
  <c r="J11434" i="13"/>
  <c r="J10708" i="13"/>
  <c r="J10710" i="13"/>
  <c r="J10695" i="13"/>
  <c r="J10715" i="13"/>
  <c r="J12647" i="13"/>
  <c r="J12649" i="13"/>
  <c r="J12625" i="13"/>
  <c r="J12626" i="13"/>
  <c r="J3352" i="13"/>
  <c r="J3370" i="13"/>
  <c r="J3357" i="13"/>
  <c r="J3356" i="13"/>
  <c r="J6945" i="13"/>
  <c r="J1488" i="13"/>
  <c r="J3498" i="13"/>
  <c r="J3523" i="13"/>
  <c r="J3511" i="13"/>
  <c r="J3505" i="13"/>
  <c r="J4070" i="13"/>
  <c r="J4074" i="13"/>
  <c r="J4086" i="13"/>
  <c r="J4085" i="13"/>
  <c r="J10413" i="13"/>
  <c r="J11374" i="13"/>
  <c r="J11357" i="13"/>
  <c r="J11362" i="13"/>
  <c r="J11350" i="13"/>
  <c r="J3988" i="13"/>
  <c r="J4209" i="13"/>
  <c r="J4234" i="13"/>
  <c r="J4223" i="13"/>
  <c r="J4225" i="13"/>
  <c r="J1845" i="13"/>
  <c r="J7842" i="13"/>
  <c r="J7845" i="13"/>
  <c r="J7857" i="13"/>
  <c r="J7846" i="13"/>
  <c r="J4284" i="13"/>
  <c r="J4273" i="13"/>
  <c r="J4265" i="13"/>
  <c r="J4287" i="13"/>
  <c r="J7749" i="13"/>
  <c r="J7747" i="13"/>
  <c r="J7728" i="13"/>
  <c r="J7754" i="13"/>
  <c r="J8601" i="13"/>
  <c r="J8608" i="13"/>
  <c r="J8623" i="13"/>
  <c r="J8597" i="13"/>
  <c r="J8523" i="13"/>
  <c r="J8519" i="13"/>
  <c r="J8506" i="13"/>
  <c r="J8520" i="13"/>
  <c r="J2730" i="13"/>
  <c r="J2739" i="13"/>
  <c r="J2749" i="13"/>
  <c r="J2731" i="13"/>
  <c r="J8929" i="13"/>
  <c r="J8904" i="13"/>
  <c r="J8932" i="13"/>
  <c r="J8927" i="13"/>
  <c r="J8930" i="13"/>
  <c r="J6742" i="13"/>
  <c r="J12274" i="13"/>
  <c r="J12272" i="13"/>
  <c r="J12290" i="13"/>
  <c r="J12296" i="13"/>
  <c r="J3004" i="13"/>
  <c r="J2998" i="13"/>
  <c r="J2999" i="13"/>
  <c r="J3009" i="13"/>
  <c r="J3010" i="13"/>
  <c r="J1444" i="13"/>
  <c r="J3555" i="13"/>
  <c r="J3553" i="13"/>
  <c r="J3547" i="13"/>
  <c r="J3554" i="13"/>
  <c r="J9125" i="13"/>
  <c r="J9123" i="13"/>
  <c r="J9086" i="13"/>
  <c r="J9114" i="13"/>
  <c r="J7222" i="13"/>
  <c r="J7248" i="13"/>
  <c r="J7232" i="13"/>
  <c r="J7238" i="13"/>
  <c r="J2942" i="13"/>
  <c r="J2948" i="13"/>
  <c r="J2958" i="13"/>
  <c r="J2961" i="13"/>
  <c r="J4885" i="13"/>
  <c r="J4896" i="13"/>
  <c r="J4879" i="13"/>
  <c r="J4872" i="13"/>
  <c r="J5382" i="13"/>
  <c r="J5389" i="13"/>
  <c r="J5402" i="13"/>
  <c r="J5397" i="13"/>
  <c r="J5363" i="13"/>
  <c r="J9144" i="13"/>
  <c r="J6251" i="13"/>
  <c r="J6270" i="13"/>
  <c r="J6261" i="13"/>
  <c r="J6268" i="13"/>
  <c r="J6836" i="13"/>
  <c r="J6814" i="13"/>
  <c r="J6812" i="13"/>
  <c r="J6841" i="13"/>
  <c r="J254" i="13"/>
  <c r="J248" i="13"/>
  <c r="J249" i="13"/>
  <c r="J253" i="13"/>
  <c r="J6769" i="13"/>
  <c r="J6783" i="13"/>
  <c r="J6788" i="13"/>
  <c r="J6777" i="13"/>
  <c r="J5467" i="13"/>
  <c r="J3924" i="13"/>
  <c r="J3928" i="13"/>
  <c r="J3909" i="13"/>
  <c r="J3916" i="13"/>
  <c r="J11558" i="13"/>
  <c r="J11569" i="13"/>
  <c r="J11564" i="13"/>
  <c r="J11562" i="13"/>
  <c r="J1485" i="13"/>
  <c r="J1455" i="13"/>
  <c r="J1459" i="13"/>
  <c r="J1462" i="13"/>
  <c r="J7303" i="13"/>
  <c r="J2521" i="13"/>
  <c r="J10349" i="13"/>
  <c r="J10331" i="13"/>
  <c r="J10346" i="13"/>
  <c r="J10330" i="13"/>
  <c r="J5821" i="13"/>
  <c r="J5800" i="13"/>
  <c r="J5818" i="13"/>
  <c r="J5795" i="13"/>
  <c r="J7456" i="13"/>
  <c r="J4700" i="13"/>
  <c r="J4721" i="13"/>
  <c r="J4735" i="13"/>
  <c r="J4740" i="13"/>
  <c r="J7432" i="13"/>
  <c r="J7451" i="13"/>
  <c r="J7423" i="13"/>
  <c r="J7430" i="13"/>
  <c r="J10853" i="13"/>
  <c r="J10867" i="13"/>
  <c r="J10855" i="13"/>
  <c r="J10863" i="13"/>
  <c r="J11943" i="13"/>
  <c r="J515" i="13"/>
  <c r="J513" i="13"/>
  <c r="J493" i="13"/>
  <c r="J488" i="13"/>
  <c r="J9438" i="13"/>
  <c r="J9413" i="13"/>
  <c r="J9430" i="13"/>
  <c r="J9414" i="13"/>
  <c r="J7048" i="13"/>
  <c r="J2451" i="13"/>
  <c r="J2428" i="13"/>
  <c r="J2436" i="13"/>
  <c r="J2439" i="13"/>
  <c r="J898" i="13"/>
  <c r="J919" i="13"/>
  <c r="J916" i="13"/>
  <c r="J925" i="13"/>
  <c r="J5859" i="13"/>
  <c r="J5852" i="13"/>
  <c r="J5866" i="13"/>
  <c r="J5869" i="13"/>
  <c r="J5872" i="13"/>
  <c r="J9475" i="13"/>
  <c r="J9493" i="13"/>
  <c r="J9484" i="13"/>
  <c r="J9471" i="13"/>
  <c r="J10159" i="13"/>
  <c r="J2897" i="13"/>
  <c r="J2892" i="13"/>
  <c r="J2894" i="13"/>
  <c r="J2914" i="13"/>
  <c r="J2908" i="13"/>
  <c r="J696" i="13"/>
  <c r="J697" i="13"/>
  <c r="J711" i="13"/>
  <c r="J693" i="13"/>
  <c r="J6733" i="13"/>
  <c r="J6716" i="13"/>
  <c r="J6689" i="13"/>
  <c r="J6718" i="13"/>
  <c r="J4447" i="13"/>
  <c r="J9985" i="13"/>
  <c r="J9986" i="13"/>
  <c r="J9995" i="13"/>
  <c r="J9992" i="13"/>
  <c r="J6843" i="13"/>
  <c r="J11423" i="13"/>
  <c r="J11415" i="13"/>
  <c r="J11408" i="13"/>
  <c r="J11414" i="13"/>
  <c r="J9373" i="13"/>
  <c r="J9382" i="13"/>
  <c r="J9376" i="13"/>
  <c r="J9368" i="13"/>
  <c r="J6872" i="13"/>
  <c r="J12658" i="13"/>
  <c r="J11876" i="13"/>
  <c r="J10307" i="13"/>
  <c r="J12026" i="13"/>
  <c r="J11771" i="13"/>
  <c r="J1406" i="13"/>
  <c r="J4930" i="13"/>
  <c r="J9889" i="13"/>
  <c r="J8362" i="13"/>
  <c r="J7651" i="13"/>
  <c r="J7630" i="13"/>
  <c r="J11204" i="13"/>
  <c r="J11840" i="13"/>
  <c r="J11863" i="13"/>
  <c r="J10291" i="13"/>
  <c r="J12031" i="13"/>
  <c r="J11777" i="13"/>
  <c r="J11229" i="13"/>
  <c r="J10503" i="13"/>
  <c r="J4904" i="13"/>
  <c r="J9873" i="13"/>
  <c r="J8357" i="13"/>
  <c r="J6640" i="13"/>
  <c r="J8774" i="13"/>
  <c r="J10818" i="13"/>
  <c r="J8213" i="13"/>
  <c r="J10150" i="13"/>
  <c r="J809" i="13"/>
  <c r="J6616" i="13"/>
  <c r="J11725" i="13"/>
  <c r="J9750" i="13"/>
  <c r="J11507" i="13"/>
  <c r="J5488" i="13"/>
  <c r="J10742" i="13"/>
  <c r="J10896" i="13"/>
  <c r="J9769" i="13"/>
  <c r="J7376" i="13"/>
  <c r="J8088" i="13"/>
  <c r="J11915" i="13"/>
  <c r="J5590" i="13"/>
  <c r="J10260" i="13"/>
  <c r="J4771" i="13"/>
  <c r="J4770" i="13"/>
  <c r="J4792" i="13"/>
  <c r="J4788" i="13"/>
  <c r="J7565" i="13"/>
  <c r="J10688" i="13"/>
  <c r="J10699" i="13"/>
  <c r="J10711" i="13"/>
  <c r="J10694" i="13"/>
  <c r="J12627" i="13"/>
  <c r="J12655" i="13"/>
  <c r="J12650" i="13"/>
  <c r="J12635" i="13"/>
  <c r="J3344" i="13"/>
  <c r="J3349" i="13"/>
  <c r="J3346" i="13"/>
  <c r="J3368" i="13"/>
  <c r="J2202" i="13"/>
  <c r="J3502" i="13"/>
  <c r="J3476" i="13"/>
  <c r="J3499" i="13"/>
  <c r="J3525" i="13"/>
  <c r="J3508" i="13"/>
  <c r="J4073" i="13"/>
  <c r="J4065" i="13"/>
  <c r="J4062" i="13"/>
  <c r="J4078" i="13"/>
  <c r="J4071" i="13"/>
  <c r="J4038" i="13"/>
  <c r="J11359" i="13"/>
  <c r="J11378" i="13"/>
  <c r="J11365" i="13"/>
  <c r="J11354" i="13"/>
  <c r="J4213" i="13"/>
  <c r="J4214" i="13"/>
  <c r="J4227" i="13"/>
  <c r="J4235" i="13"/>
  <c r="J7840" i="13"/>
  <c r="J7841" i="13"/>
  <c r="J7855" i="13"/>
  <c r="J7853" i="13"/>
  <c r="J6926" i="13"/>
  <c r="J6941" i="13"/>
  <c r="J6918" i="13"/>
  <c r="J6939" i="13"/>
  <c r="J8305" i="13"/>
  <c r="J8302" i="13"/>
  <c r="J8300" i="13"/>
  <c r="J8307" i="13"/>
  <c r="J4268" i="13"/>
  <c r="J4262" i="13"/>
  <c r="J4276" i="13"/>
  <c r="J4290" i="13"/>
  <c r="J7744" i="13"/>
  <c r="J7738" i="13"/>
  <c r="J7731" i="13"/>
  <c r="J7709" i="13"/>
  <c r="J7201" i="13"/>
  <c r="J8595" i="13"/>
  <c r="J8598" i="13"/>
  <c r="J8599" i="13"/>
  <c r="J8616" i="13"/>
  <c r="J8669" i="13"/>
  <c r="J8659" i="13"/>
  <c r="J8650" i="13"/>
  <c r="J8649" i="13"/>
  <c r="J12085" i="13"/>
  <c r="J12088" i="13"/>
  <c r="J12086" i="13"/>
  <c r="J12084" i="13"/>
  <c r="J9821" i="13"/>
  <c r="J9836" i="13"/>
  <c r="J9850" i="13"/>
  <c r="J9835" i="13"/>
  <c r="J9066" i="13"/>
  <c r="J9035" i="13"/>
  <c r="J9062" i="13"/>
  <c r="J9081" i="13"/>
  <c r="J5218" i="13"/>
  <c r="J10084" i="13"/>
  <c r="J10079" i="13"/>
  <c r="J10087" i="13"/>
  <c r="J10093" i="13"/>
  <c r="J7404" i="13"/>
  <c r="J12352" i="13"/>
  <c r="J12622" i="13"/>
  <c r="J10043" i="13"/>
  <c r="J10033" i="13"/>
  <c r="J10004" i="13"/>
  <c r="J10039" i="13"/>
  <c r="J10040" i="13"/>
  <c r="J9574" i="13"/>
  <c r="J9545" i="13"/>
  <c r="J9587" i="13"/>
  <c r="J9588" i="13"/>
  <c r="J9926" i="13"/>
  <c r="J9944" i="13"/>
  <c r="J9947" i="13"/>
  <c r="J9933" i="13"/>
  <c r="J10609" i="13"/>
  <c r="J10590" i="13"/>
  <c r="J10593" i="13"/>
  <c r="J10586" i="13"/>
  <c r="J11320" i="13"/>
  <c r="J11316" i="13"/>
  <c r="J11326" i="13"/>
  <c r="J11317" i="13"/>
  <c r="J11810" i="13"/>
  <c r="J11819" i="13"/>
  <c r="J11828" i="13"/>
  <c r="J11814" i="13"/>
  <c r="J11830" i="13"/>
  <c r="J2943" i="13"/>
  <c r="J2965" i="13"/>
  <c r="J2953" i="13"/>
  <c r="J2963" i="13"/>
  <c r="J4891" i="13"/>
  <c r="J4876" i="13"/>
  <c r="J4902" i="13"/>
  <c r="J4889" i="13"/>
  <c r="J5411" i="13"/>
  <c r="J5412" i="13"/>
  <c r="J5384" i="13"/>
  <c r="J5398" i="13"/>
  <c r="J10974" i="13"/>
  <c r="J11684" i="13"/>
  <c r="J11664" i="13"/>
  <c r="J11685" i="13"/>
  <c r="J11669" i="13"/>
  <c r="J7350" i="13"/>
  <c r="J7329" i="13"/>
  <c r="J7345" i="13"/>
  <c r="J7336" i="13"/>
  <c r="J5909" i="13"/>
  <c r="J5920" i="13"/>
  <c r="J5899" i="13"/>
  <c r="J5901" i="13"/>
  <c r="J7802" i="13"/>
  <c r="J7800" i="13"/>
  <c r="J7805" i="13"/>
  <c r="J7788" i="13"/>
  <c r="J1458" i="13"/>
  <c r="J1466" i="13"/>
  <c r="J1483" i="13"/>
  <c r="J1474" i="13"/>
  <c r="J3817" i="13"/>
  <c r="J3811" i="13"/>
  <c r="J3826" i="13"/>
  <c r="J3815" i="13"/>
  <c r="J9337" i="13"/>
  <c r="J9309" i="13"/>
  <c r="J9323" i="13"/>
  <c r="J9322" i="13"/>
  <c r="J4336" i="13"/>
  <c r="J4313" i="13"/>
  <c r="J4311" i="13"/>
  <c r="J4319" i="13"/>
  <c r="J4844" i="13"/>
  <c r="J4824" i="13"/>
  <c r="J4842" i="13"/>
  <c r="J4828" i="13"/>
  <c r="J4294" i="13"/>
  <c r="J8558" i="13"/>
  <c r="J8548" i="13"/>
  <c r="J8545" i="13"/>
  <c r="J8547" i="13"/>
  <c r="J7500" i="13"/>
  <c r="J7488" i="13"/>
  <c r="J7480" i="13"/>
  <c r="J7474" i="13"/>
  <c r="J1764" i="13"/>
  <c r="J1789" i="13"/>
  <c r="J1788" i="13"/>
  <c r="J1787" i="13"/>
  <c r="J7067" i="13"/>
  <c r="J7091" i="13"/>
  <c r="J7090" i="13"/>
  <c r="J7096" i="13"/>
  <c r="J1325" i="13"/>
  <c r="J1307" i="13"/>
  <c r="J1309" i="13"/>
  <c r="J1327" i="13"/>
  <c r="J5434" i="13"/>
  <c r="J5450" i="13"/>
  <c r="J5440" i="13"/>
  <c r="J5433" i="13"/>
  <c r="J5946" i="13"/>
  <c r="J5961" i="13"/>
  <c r="J5924" i="13"/>
  <c r="J5951" i="13"/>
  <c r="J9817" i="13"/>
  <c r="J2185" i="13"/>
  <c r="J6871" i="13"/>
  <c r="J11196" i="13"/>
  <c r="J10283" i="13"/>
  <c r="J10665" i="13"/>
  <c r="J2356" i="13"/>
  <c r="J9741" i="13"/>
  <c r="J10486" i="13"/>
  <c r="J4950" i="13"/>
  <c r="J7035" i="13"/>
  <c r="J9876" i="13"/>
  <c r="J8340" i="13"/>
  <c r="J6875" i="13"/>
  <c r="J11893" i="13"/>
  <c r="J5517" i="13"/>
  <c r="J11764" i="13"/>
  <c r="J10648" i="13"/>
  <c r="J1434" i="13"/>
  <c r="J9738" i="13"/>
  <c r="J9747" i="13"/>
  <c r="J10498" i="13"/>
  <c r="J11026" i="13"/>
  <c r="J4927" i="13"/>
  <c r="J7025" i="13"/>
  <c r="J9899" i="13"/>
  <c r="J9621" i="13"/>
  <c r="J190" i="13"/>
  <c r="J182" i="13"/>
  <c r="J7941" i="13"/>
  <c r="J10801" i="13"/>
  <c r="J8193" i="13"/>
  <c r="J10146" i="13"/>
  <c r="J8799" i="13"/>
  <c r="J814" i="13"/>
  <c r="J8867" i="13"/>
  <c r="J5031" i="13"/>
  <c r="J11729" i="13"/>
  <c r="J3762" i="13"/>
  <c r="J11474" i="13"/>
  <c r="J11097" i="13"/>
  <c r="J11121" i="13"/>
  <c r="J12751" i="13"/>
  <c r="J2034" i="13"/>
  <c r="J11528" i="13"/>
  <c r="J12169" i="13"/>
  <c r="J3974" i="13"/>
  <c r="J7577" i="13"/>
  <c r="J9088" i="13"/>
  <c r="J5000" i="13"/>
  <c r="J10891" i="13"/>
  <c r="J9777" i="13"/>
  <c r="J7375" i="13"/>
  <c r="J8475" i="13"/>
  <c r="J5161" i="13"/>
  <c r="J11932" i="13"/>
  <c r="J6861" i="13"/>
  <c r="J6876" i="13"/>
  <c r="J6842" i="13"/>
  <c r="J6890" i="13"/>
  <c r="J6892" i="13"/>
  <c r="J7632" i="13"/>
  <c r="J7644" i="13"/>
  <c r="J7656" i="13"/>
  <c r="J7653" i="13"/>
  <c r="J11205" i="13"/>
  <c r="J11226" i="13"/>
  <c r="J11212" i="13"/>
  <c r="J11219" i="13"/>
  <c r="J4155" i="13"/>
  <c r="J11867" i="13"/>
  <c r="J11872" i="13"/>
  <c r="J11878" i="13"/>
  <c r="J11877" i="13"/>
  <c r="J10287" i="13"/>
  <c r="J10304" i="13"/>
  <c r="J10305" i="13"/>
  <c r="J10308" i="13"/>
  <c r="J7761" i="13"/>
  <c r="J12028" i="13"/>
  <c r="J12019" i="13"/>
  <c r="J12012" i="13"/>
  <c r="J12015" i="13"/>
  <c r="J11786" i="13"/>
  <c r="J11738" i="13"/>
  <c r="J11766" i="13"/>
  <c r="J11784" i="13"/>
  <c r="J5058" i="13"/>
  <c r="J10652" i="13"/>
  <c r="J10644" i="13"/>
  <c r="J10641" i="13"/>
  <c r="J10616" i="13"/>
  <c r="J1414" i="13"/>
  <c r="J1432" i="13"/>
  <c r="J1415" i="13"/>
  <c r="J1423" i="13"/>
  <c r="J4855" i="13"/>
  <c r="J9742" i="13"/>
  <c r="J9734" i="13"/>
  <c r="J9737" i="13"/>
  <c r="J9735" i="13"/>
  <c r="J10492" i="13"/>
  <c r="J10463" i="13"/>
  <c r="J10491" i="13"/>
  <c r="J10497" i="13"/>
  <c r="J10510" i="13"/>
  <c r="J213" i="13"/>
  <c r="J2611" i="13"/>
  <c r="J4936" i="13"/>
  <c r="J4947" i="13"/>
  <c r="J4928" i="13"/>
  <c r="J4953" i="13"/>
  <c r="J7030" i="13"/>
  <c r="J7032" i="13"/>
  <c r="J7031" i="13"/>
  <c r="J7022" i="13"/>
  <c r="J9892" i="13"/>
  <c r="J9872" i="13"/>
  <c r="J9885" i="13"/>
  <c r="J9879" i="13"/>
  <c r="J9900" i="13"/>
  <c r="J9617" i="13"/>
  <c r="J9644" i="13"/>
  <c r="J9628" i="13"/>
  <c r="J9643" i="13"/>
  <c r="J8371" i="13"/>
  <c r="J8358" i="13"/>
  <c r="J8347" i="13"/>
  <c r="J8342" i="13"/>
  <c r="J2644" i="13"/>
  <c r="J1442" i="13"/>
  <c r="J192" i="13"/>
  <c r="J207" i="13"/>
  <c r="J193" i="13"/>
  <c r="J202" i="13"/>
  <c r="J6376" i="13"/>
  <c r="J6378" i="13"/>
  <c r="J6372" i="13"/>
  <c r="J6373" i="13"/>
  <c r="J6359" i="13"/>
  <c r="J7940" i="13"/>
  <c r="J7949" i="13"/>
  <c r="J7948" i="13"/>
  <c r="J7946" i="13"/>
  <c r="J8759" i="13"/>
  <c r="J8757" i="13"/>
  <c r="J8771" i="13"/>
  <c r="J8762" i="13"/>
  <c r="J10795" i="13"/>
  <c r="J10816" i="13"/>
  <c r="J10809" i="13"/>
  <c r="J10802" i="13"/>
  <c r="J3274" i="13"/>
  <c r="J8197" i="13"/>
  <c r="J8210" i="13"/>
  <c r="J8204" i="13"/>
  <c r="J8206" i="13"/>
  <c r="J10127" i="13"/>
  <c r="J10155" i="13"/>
  <c r="J10152" i="13"/>
  <c r="J10153" i="13"/>
  <c r="J8826" i="13"/>
  <c r="J8818" i="13"/>
  <c r="J8817" i="13"/>
  <c r="J8814" i="13"/>
  <c r="J773" i="13"/>
  <c r="J805" i="13"/>
  <c r="J792" i="13"/>
  <c r="J820" i="13"/>
  <c r="J8863" i="13"/>
  <c r="J8850" i="13"/>
  <c r="J8865" i="13"/>
  <c r="J8852" i="13"/>
  <c r="J8853" i="13"/>
  <c r="J3393" i="13"/>
  <c r="J3424" i="13"/>
  <c r="J3423" i="13"/>
  <c r="J3412" i="13"/>
  <c r="J6607" i="13"/>
  <c r="J6631" i="13"/>
  <c r="J6628" i="13"/>
  <c r="J6612" i="13"/>
  <c r="J5039" i="13"/>
  <c r="J5029" i="13"/>
  <c r="J5043" i="13"/>
  <c r="J5027" i="13"/>
  <c r="J11728" i="13"/>
  <c r="J11711" i="13"/>
  <c r="J11721" i="13"/>
  <c r="J11715" i="13"/>
  <c r="J3753" i="13"/>
  <c r="J3776" i="13"/>
  <c r="J3758" i="13"/>
  <c r="J3777" i="13"/>
  <c r="J4956" i="13"/>
  <c r="J11481" i="13"/>
  <c r="J11454" i="13"/>
  <c r="J11463" i="13"/>
  <c r="J11461" i="13"/>
  <c r="J11105" i="13"/>
  <c r="J11124" i="13"/>
  <c r="J11115" i="13"/>
  <c r="J11104" i="13"/>
  <c r="J11113" i="13"/>
  <c r="J11280" i="13"/>
  <c r="J12740" i="13"/>
  <c r="J12746" i="13"/>
  <c r="J12729" i="13"/>
  <c r="J12736" i="13"/>
  <c r="J12730" i="13"/>
  <c r="J2039" i="13"/>
  <c r="J2022" i="13"/>
  <c r="J2030" i="13"/>
  <c r="J2045" i="13"/>
  <c r="J11522" i="13"/>
  <c r="J11521" i="13"/>
  <c r="J11532" i="13"/>
  <c r="J11530" i="13"/>
  <c r="J12188" i="13"/>
  <c r="J12192" i="13"/>
  <c r="J12186" i="13"/>
  <c r="J12182" i="13"/>
  <c r="J5511" i="13"/>
  <c r="J5489" i="13"/>
  <c r="J5492" i="13"/>
  <c r="J5507" i="13"/>
  <c r="J3964" i="13"/>
  <c r="J3955" i="13"/>
  <c r="J3958" i="13"/>
  <c r="J3963" i="13"/>
  <c r="J3979" i="13"/>
  <c r="J7603" i="13"/>
  <c r="J7602" i="13"/>
  <c r="J7605" i="13"/>
  <c r="J7588" i="13"/>
  <c r="J5001" i="13"/>
  <c r="J4983" i="13"/>
  <c r="J4989" i="13"/>
  <c r="J4988" i="13"/>
  <c r="J10750" i="13"/>
  <c r="J10766" i="13"/>
  <c r="J10739" i="13"/>
  <c r="J10718" i="13"/>
  <c r="J10909" i="13"/>
  <c r="J10902" i="13"/>
  <c r="J10895" i="13"/>
  <c r="J10898" i="13"/>
  <c r="J10913" i="13"/>
  <c r="J9797" i="13"/>
  <c r="J9772" i="13"/>
  <c r="J9788" i="13"/>
  <c r="J9774" i="13"/>
  <c r="J7391" i="13"/>
  <c r="J7381" i="13"/>
  <c r="J7380" i="13"/>
  <c r="J7371" i="13"/>
  <c r="J1947" i="13"/>
  <c r="J8170" i="13"/>
  <c r="J10993" i="13"/>
  <c r="J11003" i="13"/>
  <c r="J11004" i="13"/>
  <c r="J11011" i="13"/>
  <c r="J11023" i="13"/>
  <c r="J10250" i="13"/>
  <c r="J10234" i="13"/>
  <c r="J10237" i="13"/>
  <c r="J10249" i="13"/>
  <c r="J6584" i="13"/>
  <c r="J6570" i="13"/>
  <c r="J6568" i="13"/>
  <c r="J6575" i="13"/>
  <c r="J8714" i="13"/>
  <c r="J8703" i="13"/>
  <c r="J8716" i="13"/>
  <c r="J8723" i="13"/>
  <c r="J8699" i="13"/>
  <c r="J6435" i="13"/>
  <c r="J8458" i="13"/>
  <c r="J8446" i="13"/>
  <c r="J8463" i="13"/>
  <c r="J8468" i="13"/>
  <c r="J3452" i="13"/>
  <c r="J3469" i="13"/>
  <c r="J3472" i="13"/>
  <c r="J3448" i="13"/>
  <c r="J12601" i="13"/>
  <c r="J12587" i="13"/>
  <c r="J12578" i="13"/>
  <c r="J12580" i="13"/>
  <c r="J12488" i="13"/>
  <c r="J12496" i="13"/>
  <c r="J12486" i="13"/>
  <c r="J12489" i="13"/>
  <c r="J12144" i="13"/>
  <c r="J12143" i="13"/>
  <c r="J12095" i="13"/>
  <c r="J12142" i="13"/>
  <c r="J9229" i="13"/>
  <c r="J9213" i="13"/>
  <c r="J9228" i="13"/>
  <c r="J9231" i="13"/>
  <c r="J4793" i="13"/>
  <c r="J4794" i="13"/>
  <c r="J4772" i="13"/>
  <c r="J4778" i="13"/>
  <c r="J10693" i="13"/>
  <c r="J10716" i="13"/>
  <c r="J10667" i="13"/>
  <c r="J10717" i="13"/>
  <c r="J10686" i="13"/>
  <c r="J12605" i="13"/>
  <c r="J12633" i="13"/>
  <c r="J12652" i="13"/>
  <c r="J12637" i="13"/>
  <c r="J3369" i="13"/>
  <c r="J3358" i="13"/>
  <c r="J3353" i="13"/>
  <c r="J3354" i="13"/>
  <c r="J8985" i="13"/>
  <c r="J8986" i="13"/>
  <c r="J6937" i="13"/>
  <c r="J6913" i="13"/>
  <c r="J6936" i="13"/>
  <c r="J6914" i="13"/>
  <c r="J6912" i="13"/>
  <c r="J8317" i="13"/>
  <c r="J8298" i="13"/>
  <c r="J8312" i="13"/>
  <c r="J8294" i="13"/>
  <c r="J4281" i="13"/>
  <c r="J4288" i="13"/>
  <c r="J4272" i="13"/>
  <c r="J4275" i="13"/>
  <c r="J4291" i="13"/>
  <c r="J7748" i="13"/>
  <c r="J7745" i="13"/>
  <c r="J7737" i="13"/>
  <c r="J7741" i="13"/>
  <c r="J7455" i="13"/>
  <c r="J8626" i="13"/>
  <c r="J8606" i="13"/>
  <c r="J8625" i="13"/>
  <c r="J8609" i="13"/>
  <c r="J11266" i="13"/>
  <c r="J11268" i="13"/>
  <c r="J11278" i="13"/>
  <c r="J11275" i="13"/>
  <c r="J8045" i="13"/>
  <c r="J8048" i="13"/>
  <c r="J8052" i="13"/>
  <c r="J8039" i="13"/>
  <c r="J8060" i="13"/>
  <c r="J9537" i="13"/>
  <c r="J9513" i="13"/>
  <c r="J9529" i="13"/>
  <c r="J9541" i="13"/>
  <c r="J9538" i="13"/>
  <c r="J8654" i="13"/>
  <c r="J8661" i="13"/>
  <c r="J8663" i="13"/>
  <c r="J8658" i="13"/>
  <c r="J12081" i="13"/>
  <c r="J12093" i="13"/>
  <c r="J12068" i="13"/>
  <c r="J12071" i="13"/>
  <c r="J9833" i="13"/>
  <c r="J9825" i="13"/>
  <c r="J9839" i="13"/>
  <c r="J9845" i="13"/>
  <c r="J9819" i="13"/>
  <c r="J9058" i="13"/>
  <c r="J9077" i="13"/>
  <c r="J9076" i="13"/>
  <c r="J9068" i="13"/>
  <c r="J8508" i="13"/>
  <c r="J8513" i="13"/>
  <c r="J8500" i="13"/>
  <c r="J8497" i="13"/>
  <c r="J8515" i="13"/>
  <c r="J2752" i="13"/>
  <c r="J2754" i="13"/>
  <c r="J2736" i="13"/>
  <c r="J2734" i="13"/>
  <c r="J8915" i="13"/>
  <c r="J8922" i="13"/>
  <c r="J8923" i="13"/>
  <c r="J8916" i="13"/>
  <c r="J4191" i="13"/>
  <c r="J3376" i="13"/>
  <c r="J5314" i="13"/>
  <c r="J5312" i="13"/>
  <c r="J5353" i="13"/>
  <c r="J5355" i="13"/>
  <c r="J5350" i="13"/>
  <c r="J5359" i="13"/>
  <c r="J10453" i="13"/>
  <c r="J10461" i="13"/>
  <c r="J10434" i="13"/>
  <c r="J10432" i="13"/>
  <c r="J2505" i="13"/>
  <c r="J2492" i="13"/>
  <c r="J2482" i="13"/>
  <c r="J2488" i="13"/>
  <c r="J10555" i="13"/>
  <c r="J10561" i="13"/>
  <c r="J10563" i="13"/>
  <c r="J10536" i="13"/>
  <c r="J6510" i="13"/>
  <c r="J6525" i="13"/>
  <c r="J6518" i="13"/>
  <c r="J6506" i="13"/>
  <c r="J6272" i="13"/>
  <c r="J6267" i="13"/>
  <c r="J6278" i="13"/>
  <c r="J6230" i="13"/>
  <c r="J6817" i="13"/>
  <c r="J6835" i="13"/>
  <c r="J6819" i="13"/>
  <c r="J6823" i="13"/>
  <c r="J245" i="13"/>
  <c r="J241" i="13"/>
  <c r="J233" i="13"/>
  <c r="J260" i="13"/>
  <c r="J246" i="13"/>
  <c r="J6766" i="13"/>
  <c r="J6762" i="13"/>
  <c r="J6772" i="13"/>
  <c r="J6761" i="13"/>
  <c r="J7891" i="13"/>
  <c r="J7905" i="13"/>
  <c r="J7908" i="13"/>
  <c r="J7894" i="13"/>
  <c r="J7890" i="13"/>
  <c r="J12375" i="13"/>
  <c r="J12384" i="13"/>
  <c r="J12372" i="13"/>
  <c r="J12381" i="13"/>
  <c r="J6990" i="13"/>
  <c r="J6969" i="13"/>
  <c r="J6966" i="13"/>
  <c r="J6985" i="13"/>
  <c r="J2541" i="13"/>
  <c r="J2551" i="13"/>
  <c r="J2535" i="13"/>
  <c r="J2542" i="13"/>
  <c r="J4013" i="13"/>
  <c r="J4024" i="13"/>
  <c r="J4022" i="13"/>
  <c r="J4036" i="13"/>
  <c r="J9667" i="13"/>
  <c r="J9678" i="13"/>
  <c r="J9687" i="13"/>
  <c r="J9681" i="13"/>
  <c r="J9682" i="13"/>
  <c r="J8396" i="13"/>
  <c r="J8410" i="13"/>
  <c r="J8418" i="13"/>
  <c r="J8395" i="13"/>
  <c r="J9699" i="13"/>
  <c r="J11666" i="13"/>
  <c r="J11682" i="13"/>
  <c r="J11661" i="13"/>
  <c r="J11656" i="13"/>
  <c r="J7349" i="13"/>
  <c r="J7344" i="13"/>
  <c r="J7331" i="13"/>
  <c r="J7320" i="13"/>
  <c r="J3997" i="13"/>
  <c r="J5911" i="13"/>
  <c r="J5912" i="13"/>
  <c r="J5915" i="13"/>
  <c r="J5913" i="13"/>
  <c r="J7796" i="13"/>
  <c r="J7807" i="13"/>
  <c r="J7809" i="13"/>
  <c r="J7801" i="13"/>
  <c r="J7787" i="13"/>
  <c r="J6589" i="13"/>
  <c r="J2305" i="13"/>
  <c r="J10329" i="13"/>
  <c r="J10337" i="13"/>
  <c r="J10341" i="13"/>
  <c r="J10348" i="13"/>
  <c r="J10355" i="13"/>
  <c r="J2304" i="13"/>
  <c r="J7997" i="13"/>
  <c r="J8001" i="13"/>
  <c r="J7964" i="13"/>
  <c r="J7986" i="13"/>
  <c r="J7525" i="13"/>
  <c r="J7542" i="13"/>
  <c r="J7531" i="13"/>
  <c r="J7524" i="13"/>
  <c r="J7505" i="13"/>
  <c r="J6208" i="13"/>
  <c r="J6221" i="13"/>
  <c r="J6220" i="13"/>
  <c r="J6206" i="13"/>
  <c r="J9491" i="13"/>
  <c r="J9468" i="13"/>
  <c r="J9474" i="13"/>
  <c r="J9490" i="13"/>
  <c r="J7710" i="13"/>
  <c r="J11637" i="13"/>
  <c r="J3540" i="13"/>
  <c r="J3885" i="13"/>
  <c r="J6331" i="13"/>
  <c r="J6318" i="13"/>
  <c r="J6303" i="13"/>
  <c r="J6311" i="13"/>
  <c r="J6323" i="13"/>
  <c r="J2190" i="13"/>
  <c r="J9716" i="13"/>
  <c r="J672" i="13"/>
  <c r="J1313" i="13"/>
  <c r="J1315" i="13"/>
  <c r="J1324" i="13"/>
  <c r="J1310" i="13"/>
  <c r="J5448" i="13"/>
  <c r="J5443" i="13"/>
  <c r="J5435" i="13"/>
  <c r="J5445" i="13"/>
  <c r="J3494" i="13"/>
  <c r="J1539" i="13"/>
  <c r="J571" i="13"/>
  <c r="J5958" i="13"/>
  <c r="J5949" i="13"/>
  <c r="J5944" i="13"/>
  <c r="J5947" i="13"/>
  <c r="J12318" i="13"/>
  <c r="J12338" i="13"/>
  <c r="J12324" i="13"/>
  <c r="J12342" i="13"/>
  <c r="J8253" i="13"/>
  <c r="J8260" i="13"/>
  <c r="J8258" i="13"/>
  <c r="J8257" i="13"/>
  <c r="J459" i="13"/>
  <c r="J446" i="13"/>
  <c r="J457" i="13"/>
  <c r="J448" i="13"/>
  <c r="J418" i="13"/>
  <c r="J11167" i="13"/>
  <c r="J11166" i="13"/>
  <c r="J11172" i="13"/>
  <c r="J11156" i="13"/>
  <c r="J4588" i="13"/>
  <c r="J4592" i="13"/>
  <c r="J4578" i="13"/>
  <c r="J4572" i="13"/>
  <c r="J5544" i="13"/>
  <c r="J5539" i="13"/>
  <c r="J5543" i="13"/>
  <c r="J5538" i="13"/>
  <c r="J12544" i="13"/>
  <c r="J12547" i="13"/>
  <c r="J12522" i="13"/>
  <c r="J12542" i="13"/>
  <c r="J10950" i="13"/>
  <c r="J10942" i="13"/>
  <c r="J10972" i="13"/>
  <c r="J10943" i="13"/>
  <c r="J4424" i="13"/>
  <c r="J4443" i="13"/>
  <c r="J4437" i="13"/>
  <c r="J4434" i="13"/>
  <c r="J12402" i="13"/>
  <c r="J11975" i="13"/>
  <c r="J11980" i="13"/>
  <c r="J11942" i="13"/>
  <c r="J11974" i="13"/>
  <c r="J5737" i="13"/>
  <c r="J6320" i="13"/>
  <c r="J6325" i="13"/>
  <c r="J6329" i="13"/>
  <c r="J6281" i="13"/>
  <c r="J2196" i="13"/>
  <c r="J2188" i="13"/>
  <c r="J2186" i="13"/>
  <c r="J2178" i="13"/>
  <c r="J8628" i="13"/>
  <c r="J2858" i="13"/>
  <c r="J2859" i="13"/>
  <c r="J2862" i="13"/>
  <c r="J2855" i="13"/>
  <c r="J1829" i="13"/>
  <c r="J1843" i="13"/>
  <c r="J1837" i="13"/>
  <c r="J1812" i="13"/>
  <c r="J6997" i="13"/>
  <c r="J1438" i="13"/>
  <c r="J4387" i="13"/>
  <c r="J4386" i="13"/>
  <c r="J4389" i="13"/>
  <c r="J4376" i="13"/>
  <c r="J2317" i="13"/>
  <c r="J12246" i="13"/>
  <c r="J12240" i="13"/>
  <c r="J12217" i="13"/>
  <c r="J12233" i="13"/>
  <c r="J12225" i="13"/>
  <c r="J9021" i="13"/>
  <c r="J9025" i="13"/>
  <c r="J9006" i="13"/>
  <c r="J9034" i="13"/>
  <c r="J9007" i="13"/>
  <c r="J6063" i="13"/>
  <c r="J6065" i="13"/>
  <c r="J6050" i="13"/>
  <c r="J6074" i="13"/>
  <c r="J6061" i="13"/>
  <c r="J3044" i="13"/>
  <c r="J3037" i="13"/>
  <c r="J3039" i="13"/>
  <c r="J3060" i="13"/>
  <c r="J669" i="13"/>
  <c r="J663" i="13"/>
  <c r="J659" i="13"/>
  <c r="J664" i="13"/>
  <c r="J11049" i="13"/>
  <c r="J11066" i="13"/>
  <c r="J11057" i="13"/>
  <c r="J11047" i="13"/>
  <c r="J11052" i="13"/>
  <c r="J7354" i="13"/>
  <c r="J1921" i="13"/>
  <c r="J1916" i="13"/>
  <c r="J1936" i="13"/>
  <c r="J1920" i="13"/>
  <c r="J1926" i="13"/>
  <c r="J11616" i="13"/>
  <c r="J11605" i="13"/>
  <c r="J11623" i="13"/>
  <c r="J11615" i="13"/>
  <c r="J11634" i="13"/>
  <c r="J2804" i="13"/>
  <c r="J2791" i="13"/>
  <c r="J2786" i="13"/>
  <c r="J2800" i="13"/>
  <c r="J2293" i="13"/>
  <c r="J7276" i="13"/>
  <c r="J7284" i="13"/>
  <c r="J7296" i="13"/>
  <c r="J7269" i="13"/>
  <c r="J5261" i="13"/>
  <c r="J5308" i="13"/>
  <c r="J5286" i="13"/>
  <c r="J5297" i="13"/>
  <c r="J10020" i="13"/>
  <c r="J293" i="13"/>
  <c r="J288" i="13"/>
  <c r="J283" i="13"/>
  <c r="J300" i="13"/>
  <c r="J12686" i="13"/>
  <c r="J12656" i="13"/>
  <c r="J12704" i="13"/>
  <c r="J12687" i="13"/>
  <c r="J9597" i="13"/>
  <c r="J32" i="13"/>
  <c r="J37" i="13"/>
  <c r="J39" i="13"/>
  <c r="J36" i="13"/>
  <c r="J8782" i="13"/>
  <c r="J12433" i="13"/>
  <c r="J12448" i="13"/>
  <c r="J12421" i="13"/>
  <c r="J12424" i="13"/>
  <c r="J12432" i="13"/>
  <c r="J761" i="13"/>
  <c r="J763" i="13"/>
  <c r="J766" i="13"/>
  <c r="J764" i="13"/>
  <c r="J969" i="13"/>
  <c r="J968" i="13"/>
  <c r="J964" i="13"/>
  <c r="J966" i="13"/>
  <c r="J6122" i="13"/>
  <c r="J6100" i="13"/>
  <c r="J6104" i="13"/>
  <c r="J6098" i="13"/>
  <c r="J6146" i="13"/>
  <c r="J4205" i="13"/>
  <c r="J8983" i="13"/>
  <c r="J8980" i="13"/>
  <c r="J8956" i="13"/>
  <c r="J8981" i="13"/>
  <c r="J6463" i="13"/>
  <c r="J6478" i="13"/>
  <c r="J6460" i="13"/>
  <c r="J6459" i="13"/>
  <c r="J6333" i="13"/>
  <c r="J3856" i="13"/>
  <c r="J3833" i="13"/>
  <c r="J3859" i="13"/>
  <c r="J3873" i="13"/>
  <c r="J10391" i="13"/>
  <c r="J10409" i="13"/>
  <c r="J10403" i="13"/>
  <c r="J10381" i="13"/>
  <c r="J5057" i="13"/>
  <c r="J5081" i="13"/>
  <c r="J5087" i="13"/>
  <c r="J5099" i="13"/>
  <c r="J2373" i="13"/>
  <c r="J2385" i="13"/>
  <c r="J2401" i="13"/>
  <c r="J2395" i="13"/>
  <c r="J9164" i="13"/>
  <c r="J9159" i="13"/>
  <c r="J9172" i="13"/>
  <c r="J9180" i="13"/>
  <c r="J1015" i="13"/>
  <c r="J1024" i="13"/>
  <c r="J1003" i="13"/>
  <c r="J1014" i="13"/>
  <c r="J1911" i="13"/>
  <c r="J2323" i="13"/>
  <c r="J2343" i="13"/>
  <c r="J2349" i="13"/>
  <c r="J2327" i="13"/>
  <c r="J1086" i="13"/>
  <c r="J2270" i="13"/>
  <c r="J8146" i="13"/>
  <c r="J8151" i="13"/>
  <c r="J8165" i="13"/>
  <c r="J8145" i="13"/>
  <c r="J854" i="13"/>
  <c r="J870" i="13"/>
  <c r="J843" i="13"/>
  <c r="J874" i="13"/>
  <c r="J865" i="13"/>
  <c r="J413" i="13"/>
  <c r="J406" i="13"/>
  <c r="J399" i="13"/>
  <c r="J412" i="13"/>
  <c r="J167" i="13"/>
  <c r="J584" i="13"/>
  <c r="J1512" i="13"/>
  <c r="J1510" i="13"/>
  <c r="J1517" i="13"/>
  <c r="J1535" i="13"/>
  <c r="J6417" i="13"/>
  <c r="J6421" i="13"/>
  <c r="J6409" i="13"/>
  <c r="J6407" i="13"/>
  <c r="J1972" i="13"/>
  <c r="J1977" i="13"/>
  <c r="J1976" i="13"/>
  <c r="J1984" i="13"/>
  <c r="J2070" i="13"/>
  <c r="J2097" i="13"/>
  <c r="J2073" i="13"/>
  <c r="J2081" i="13"/>
  <c r="J7813" i="13"/>
  <c r="J4472" i="13"/>
  <c r="J4484" i="13"/>
  <c r="J4476" i="13"/>
  <c r="J4477" i="13"/>
  <c r="J163" i="13"/>
  <c r="J7812" i="13"/>
  <c r="J5996" i="13"/>
  <c r="J6020" i="13"/>
  <c r="J6004" i="13"/>
  <c r="J6019" i="13"/>
  <c r="J1376" i="13"/>
  <c r="J1362" i="13"/>
  <c r="J1360" i="13"/>
  <c r="J1363" i="13"/>
  <c r="J334" i="13"/>
  <c r="J314" i="13"/>
  <c r="J350" i="13"/>
  <c r="J341" i="13"/>
  <c r="J353" i="13"/>
  <c r="J7142" i="13"/>
  <c r="J7140" i="13"/>
  <c r="J7117" i="13"/>
  <c r="J7138" i="13"/>
  <c r="J1651" i="13"/>
  <c r="J10191" i="13"/>
  <c r="J10182" i="13"/>
  <c r="J10176" i="13"/>
  <c r="J10187" i="13"/>
  <c r="J3125" i="13"/>
  <c r="J4531" i="13"/>
  <c r="J4521" i="13"/>
  <c r="J4516" i="13"/>
  <c r="J4529" i="13"/>
  <c r="J4607" i="13"/>
  <c r="J8016" i="13"/>
  <c r="J149" i="13"/>
  <c r="J150" i="13"/>
  <c r="J134" i="13"/>
  <c r="J138" i="13"/>
  <c r="J9273" i="13"/>
  <c r="J9239" i="13"/>
  <c r="J9281" i="13"/>
  <c r="J9261" i="13"/>
  <c r="J5068" i="13"/>
  <c r="J11238" i="13"/>
  <c r="J2828" i="13"/>
  <c r="J731" i="13"/>
  <c r="J1876" i="13"/>
  <c r="J1875" i="13"/>
  <c r="J1892" i="13"/>
  <c r="J1874" i="13"/>
  <c r="J9809" i="13"/>
  <c r="J10354" i="13"/>
  <c r="J10342" i="13"/>
  <c r="J10352" i="13"/>
  <c r="J10359" i="13"/>
  <c r="J3810" i="13"/>
  <c r="J3831" i="13"/>
  <c r="J3809" i="13"/>
  <c r="J3830" i="13"/>
  <c r="J5799" i="13"/>
  <c r="J5815" i="13"/>
  <c r="J5793" i="13"/>
  <c r="J5805" i="13"/>
  <c r="J775" i="13"/>
  <c r="J9340" i="13"/>
  <c r="J9319" i="13"/>
  <c r="J9335" i="13"/>
  <c r="J9329" i="13"/>
  <c r="J4318" i="13"/>
  <c r="J4335" i="13"/>
  <c r="J4315" i="13"/>
  <c r="J4324" i="13"/>
  <c r="J4852" i="13"/>
  <c r="J4829" i="13"/>
  <c r="J4827" i="13"/>
  <c r="J4840" i="13"/>
  <c r="J4838" i="13"/>
  <c r="J4732" i="13"/>
  <c r="J4731" i="13"/>
  <c r="J4750" i="13"/>
  <c r="J4726" i="13"/>
  <c r="J12097" i="13"/>
  <c r="J7446" i="13"/>
  <c r="J7453" i="13"/>
  <c r="J7452" i="13"/>
  <c r="J7441" i="13"/>
  <c r="J7443" i="13"/>
  <c r="J10843" i="13"/>
  <c r="J10820" i="13"/>
  <c r="J10870" i="13"/>
  <c r="J10868" i="13"/>
  <c r="J490" i="13"/>
  <c r="J510" i="13"/>
  <c r="J492" i="13"/>
  <c r="J508" i="13"/>
  <c r="J9428" i="13"/>
  <c r="J9435" i="13"/>
  <c r="J9422" i="13"/>
  <c r="J9431" i="13"/>
  <c r="J9424" i="13"/>
  <c r="J2437" i="13"/>
  <c r="J2435" i="13"/>
  <c r="J2444" i="13"/>
  <c r="J2405" i="13"/>
  <c r="J914" i="13"/>
  <c r="J923" i="13"/>
  <c r="J924" i="13"/>
  <c r="J902" i="13"/>
  <c r="J5843" i="13"/>
  <c r="J5845" i="13"/>
  <c r="J5854" i="13"/>
  <c r="J5822" i="13"/>
  <c r="J366" i="13"/>
  <c r="J7996" i="13"/>
  <c r="J8008" i="13"/>
  <c r="J7985" i="13"/>
  <c r="J7988" i="13"/>
  <c r="J7536" i="13"/>
  <c r="J7537" i="13"/>
  <c r="J7538" i="13"/>
  <c r="J7530" i="13"/>
  <c r="J11587" i="13"/>
  <c r="J8271" i="13"/>
  <c r="J6212" i="13"/>
  <c r="J6210" i="13"/>
  <c r="J6226" i="13"/>
  <c r="J6218" i="13"/>
  <c r="J8564" i="13"/>
  <c r="J8561" i="13"/>
  <c r="J8546" i="13"/>
  <c r="J8525" i="13"/>
  <c r="J7501" i="13"/>
  <c r="J7481" i="13"/>
  <c r="J7454" i="13"/>
  <c r="J7494" i="13"/>
  <c r="J9483" i="13"/>
  <c r="J9486" i="13"/>
  <c r="J9478" i="13"/>
  <c r="J9466" i="13"/>
  <c r="J9482" i="13"/>
  <c r="J12607" i="13"/>
  <c r="J1775" i="13"/>
  <c r="J1783" i="13"/>
  <c r="J1763" i="13"/>
  <c r="J1742" i="13"/>
  <c r="J7072" i="13"/>
  <c r="J7089" i="13"/>
  <c r="J7074" i="13"/>
  <c r="J7069" i="13"/>
  <c r="J2907" i="13"/>
  <c r="J2864" i="13"/>
  <c r="J2899" i="13"/>
  <c r="J2885" i="13"/>
  <c r="J718" i="13"/>
  <c r="J719" i="13"/>
  <c r="J710" i="13"/>
  <c r="J720" i="13"/>
  <c r="J6738" i="13"/>
  <c r="J6708" i="13"/>
  <c r="J6712" i="13"/>
  <c r="J6721" i="13"/>
  <c r="J8883" i="13"/>
  <c r="J9997" i="13"/>
  <c r="J9978" i="13"/>
  <c r="J9994" i="13"/>
  <c r="J9981" i="13"/>
  <c r="J11413" i="13"/>
  <c r="J11426" i="13"/>
  <c r="J11406" i="13"/>
  <c r="J11418" i="13"/>
  <c r="J10822" i="13"/>
  <c r="J8119" i="13"/>
  <c r="J9384" i="13"/>
  <c r="J9341" i="13"/>
  <c r="J9374" i="13"/>
  <c r="J9379" i="13"/>
  <c r="J11076" i="13"/>
  <c r="J1319" i="13"/>
  <c r="J1316" i="13"/>
  <c r="J1311" i="13"/>
  <c r="J1306" i="13"/>
  <c r="J5444" i="13"/>
  <c r="J5457" i="13"/>
  <c r="J5414" i="13"/>
  <c r="J5442" i="13"/>
  <c r="J5455" i="13"/>
  <c r="J5970" i="13"/>
  <c r="J5945" i="13"/>
  <c r="J5967" i="13"/>
  <c r="J5954" i="13"/>
  <c r="J5965" i="13"/>
  <c r="J4651" i="13"/>
  <c r="J12348" i="13"/>
  <c r="J12330" i="13"/>
  <c r="J12329" i="13"/>
  <c r="J12343" i="13"/>
  <c r="J12333" i="13"/>
  <c r="J8255" i="13"/>
  <c r="J8246" i="13"/>
  <c r="J8242" i="13"/>
  <c r="J8239" i="13"/>
  <c r="J435" i="13"/>
  <c r="J437" i="13"/>
  <c r="J440" i="13"/>
  <c r="J443" i="13"/>
  <c r="J11145" i="13"/>
  <c r="J11151" i="13"/>
  <c r="J11171" i="13"/>
  <c r="J11152" i="13"/>
  <c r="J8527" i="13"/>
  <c r="J4579" i="13"/>
  <c r="J4580" i="13"/>
  <c r="J4590" i="13"/>
  <c r="J4596" i="13"/>
  <c r="J4591" i="13"/>
  <c r="J5552" i="13"/>
  <c r="J5558" i="13"/>
  <c r="J5555" i="13"/>
  <c r="J5548" i="13"/>
  <c r="J12552" i="13"/>
  <c r="J12528" i="13"/>
  <c r="J12524" i="13"/>
  <c r="J12530" i="13"/>
  <c r="J12533" i="13"/>
  <c r="J10946" i="13"/>
  <c r="J10945" i="13"/>
  <c r="J10963" i="13"/>
  <c r="J10969" i="13"/>
  <c r="J3019" i="13"/>
  <c r="J4431" i="13"/>
  <c r="J4439" i="13"/>
  <c r="J4435" i="13"/>
  <c r="J4432" i="13"/>
  <c r="J11991" i="13"/>
  <c r="J11976" i="13"/>
  <c r="J11987" i="13"/>
  <c r="J11962" i="13"/>
  <c r="J6308" i="13"/>
  <c r="J6300" i="13"/>
  <c r="J6327" i="13"/>
  <c r="J6310" i="13"/>
  <c r="J2200" i="13"/>
  <c r="J2191" i="13"/>
  <c r="J2150" i="13"/>
  <c r="J2181" i="13"/>
  <c r="J8118" i="13"/>
  <c r="J2840" i="13"/>
  <c r="J2837" i="13"/>
  <c r="J2854" i="13"/>
  <c r="J2863" i="13"/>
  <c r="J270" i="13"/>
  <c r="J1819" i="13"/>
  <c r="J1834" i="13"/>
  <c r="J1818" i="13"/>
  <c r="J1822" i="13"/>
  <c r="J4379" i="13"/>
  <c r="J4380" i="13"/>
  <c r="J4373" i="13"/>
  <c r="J4378" i="13"/>
  <c r="J12223" i="13"/>
  <c r="J12229" i="13"/>
  <c r="J12245" i="13"/>
  <c r="J12216" i="13"/>
  <c r="J7823" i="13"/>
  <c r="J9015" i="13"/>
  <c r="J9011" i="13"/>
  <c r="J9024" i="13"/>
  <c r="J9019" i="13"/>
  <c r="J6069" i="13"/>
  <c r="J6058" i="13"/>
  <c r="J6049" i="13"/>
  <c r="J6073" i="13"/>
  <c r="J1335" i="13"/>
  <c r="J3043" i="13"/>
  <c r="J3063" i="13"/>
  <c r="J3053" i="13"/>
  <c r="J3059" i="13"/>
  <c r="J658" i="13"/>
  <c r="J646" i="13"/>
  <c r="J641" i="13"/>
  <c r="J657" i="13"/>
  <c r="J11070" i="13"/>
  <c r="J11045" i="13"/>
  <c r="J11061" i="13"/>
  <c r="J11056" i="13"/>
  <c r="J11688" i="13"/>
  <c r="J1895" i="13"/>
  <c r="J1915" i="13"/>
  <c r="J1927" i="13"/>
  <c r="J1940" i="13"/>
  <c r="J8027" i="13"/>
  <c r="J11622" i="13"/>
  <c r="J11606" i="13"/>
  <c r="J11618" i="13"/>
  <c r="J11611" i="13"/>
  <c r="J2787" i="13"/>
  <c r="J2762" i="13"/>
  <c r="J2802" i="13"/>
  <c r="J2789" i="13"/>
  <c r="J7299" i="13"/>
  <c r="J7273" i="13"/>
  <c r="J7274" i="13"/>
  <c r="J7277" i="13"/>
  <c r="J7288" i="13"/>
  <c r="J4702" i="13"/>
  <c r="J5310" i="13"/>
  <c r="J5280" i="13"/>
  <c r="J5283" i="13"/>
  <c r="J5299" i="13"/>
  <c r="J289" i="13"/>
  <c r="J310" i="13"/>
  <c r="J263" i="13"/>
  <c r="J295" i="13"/>
  <c r="J2620" i="13"/>
  <c r="W40" i="13"/>
  <c r="J12701" i="13"/>
  <c r="J12699" i="13"/>
  <c r="J12698" i="13"/>
  <c r="J12706" i="13"/>
  <c r="J430" i="13"/>
  <c r="J5926" i="13"/>
  <c r="J47" i="13"/>
  <c r="J35" i="13"/>
  <c r="J50" i="13"/>
  <c r="J44" i="13"/>
  <c r="J12434" i="13"/>
  <c r="J12431" i="13"/>
  <c r="J12426" i="13"/>
  <c r="J12446" i="13"/>
  <c r="J754" i="13"/>
  <c r="J743" i="13"/>
  <c r="J747" i="13"/>
  <c r="J749" i="13"/>
  <c r="J962" i="13"/>
  <c r="J926" i="13"/>
  <c r="J959" i="13"/>
  <c r="J976" i="13"/>
  <c r="J6111" i="13"/>
  <c r="J6096" i="13"/>
  <c r="J6116" i="13"/>
  <c r="J6117" i="13"/>
  <c r="J8959" i="13"/>
  <c r="J8970" i="13"/>
  <c r="J8963" i="13"/>
  <c r="J8964" i="13"/>
  <c r="J6469" i="13"/>
  <c r="J6458" i="13"/>
  <c r="J6461" i="13"/>
  <c r="J6464" i="13"/>
  <c r="J6472" i="13"/>
  <c r="J2821" i="13"/>
  <c r="J3874" i="13"/>
  <c r="J3852" i="13"/>
  <c r="J3880" i="13"/>
  <c r="J3862" i="13"/>
  <c r="J10404" i="13"/>
  <c r="J10396" i="13"/>
  <c r="J10402" i="13"/>
  <c r="J10399" i="13"/>
  <c r="J1493" i="13"/>
  <c r="J5080" i="13"/>
  <c r="J5095" i="13"/>
  <c r="J5092" i="13"/>
  <c r="J5107" i="13"/>
  <c r="J2388" i="13"/>
  <c r="J2393" i="13"/>
  <c r="J2400" i="13"/>
  <c r="J2354" i="13"/>
  <c r="J9161" i="13"/>
  <c r="J9186" i="13"/>
  <c r="J9168" i="13"/>
  <c r="J9179" i="13"/>
  <c r="J1005" i="13"/>
  <c r="J1001" i="13"/>
  <c r="J999" i="13"/>
  <c r="J998" i="13"/>
  <c r="J228" i="13"/>
  <c r="J2324" i="13"/>
  <c r="J2336" i="13"/>
  <c r="J2353" i="13"/>
  <c r="J2340" i="13"/>
  <c r="J11501" i="13"/>
  <c r="J8138" i="13"/>
  <c r="J8147" i="13"/>
  <c r="J8164" i="13"/>
  <c r="J8155" i="13"/>
  <c r="J867" i="13"/>
  <c r="J873" i="13"/>
  <c r="J847" i="13"/>
  <c r="J864" i="13"/>
  <c r="J6197" i="13"/>
  <c r="J396" i="13"/>
  <c r="J410" i="13"/>
  <c r="J414" i="13"/>
  <c r="J397" i="13"/>
  <c r="J10873" i="13"/>
  <c r="J1487" i="13"/>
  <c r="J1519" i="13"/>
  <c r="J1524" i="13"/>
  <c r="J1509" i="13"/>
  <c r="J6423" i="13"/>
  <c r="J6426" i="13"/>
  <c r="J6411" i="13"/>
  <c r="J6424" i="13"/>
  <c r="J1974" i="13"/>
  <c r="J1992" i="13"/>
  <c r="J1982" i="13"/>
  <c r="J1981" i="13"/>
  <c r="J9970" i="13"/>
  <c r="J367" i="13"/>
  <c r="J2074" i="13"/>
  <c r="J2048" i="13"/>
  <c r="J2089" i="13"/>
  <c r="J2079" i="13"/>
  <c r="J10935" i="13"/>
  <c r="J4465" i="13"/>
  <c r="J4467" i="13"/>
  <c r="J4493" i="13"/>
  <c r="J4494" i="13"/>
  <c r="J12616" i="13"/>
  <c r="J6008" i="13"/>
  <c r="J6003" i="13"/>
  <c r="J5999" i="13"/>
  <c r="J5995" i="13"/>
  <c r="J4050" i="13"/>
  <c r="J1353" i="13"/>
  <c r="J1373" i="13"/>
  <c r="J1374" i="13"/>
  <c r="J1384" i="13"/>
  <c r="J1496" i="13"/>
  <c r="J343" i="13"/>
  <c r="J364" i="13"/>
  <c r="J354" i="13"/>
  <c r="J352" i="13"/>
  <c r="J7145" i="13"/>
  <c r="J7134" i="13"/>
  <c r="J7144" i="13"/>
  <c r="J7128" i="13"/>
  <c r="J10199" i="13"/>
  <c r="J10192" i="13"/>
  <c r="J10157" i="13"/>
  <c r="J10185" i="13"/>
  <c r="J10204" i="13"/>
  <c r="J10172" i="13"/>
  <c r="J1248" i="13"/>
  <c r="J4545" i="13"/>
  <c r="J4518" i="13"/>
  <c r="J4542" i="13"/>
  <c r="J4526" i="13"/>
  <c r="J132" i="13"/>
  <c r="J142" i="13"/>
  <c r="J140" i="13"/>
  <c r="J129" i="13"/>
  <c r="J9271" i="13"/>
  <c r="J9270" i="13"/>
  <c r="J9268" i="13"/>
  <c r="J9272" i="13"/>
  <c r="J1437" i="13"/>
  <c r="J8843" i="13"/>
  <c r="J1888" i="13"/>
  <c r="J1877" i="13"/>
  <c r="J1893" i="13"/>
  <c r="J1873" i="13"/>
  <c r="J9532" i="13"/>
  <c r="J2764" i="13"/>
  <c r="J8673" i="13"/>
  <c r="J8647" i="13"/>
  <c r="J8665" i="13"/>
  <c r="J8668" i="13"/>
  <c r="J12067" i="13"/>
  <c r="J12064" i="13"/>
  <c r="J12087" i="13"/>
  <c r="J12077" i="13"/>
  <c r="J9848" i="13"/>
  <c r="J9840" i="13"/>
  <c r="J9828" i="13"/>
  <c r="J9830" i="13"/>
  <c r="J9082" i="13"/>
  <c r="J9060" i="13"/>
  <c r="J9084" i="13"/>
  <c r="J9078" i="13"/>
  <c r="J479" i="13"/>
  <c r="J8512" i="13"/>
  <c r="J8518" i="13"/>
  <c r="J8524" i="13"/>
  <c r="J8517" i="13"/>
  <c r="J2746" i="13"/>
  <c r="J2737" i="13"/>
  <c r="J2759" i="13"/>
  <c r="J2735" i="13"/>
  <c r="J8926" i="13"/>
  <c r="J8882" i="13"/>
  <c r="J8917" i="13"/>
  <c r="J8914" i="13"/>
  <c r="J68" i="13"/>
  <c r="J10098" i="13"/>
  <c r="J10101" i="13"/>
  <c r="J10055" i="13"/>
  <c r="J10085" i="13"/>
  <c r="J10097" i="13"/>
  <c r="J4345" i="13"/>
  <c r="J10052" i="13"/>
  <c r="J10037" i="13"/>
  <c r="J10047" i="13"/>
  <c r="J10038" i="13"/>
  <c r="J9580" i="13"/>
  <c r="J9586" i="13"/>
  <c r="J9594" i="13"/>
  <c r="J9577" i="13"/>
  <c r="J9948" i="13"/>
  <c r="J9945" i="13"/>
  <c r="J9949" i="13"/>
  <c r="J9951" i="13"/>
  <c r="J9547" i="13"/>
  <c r="J10607" i="13"/>
  <c r="J10603" i="13"/>
  <c r="J10602" i="13"/>
  <c r="J10585" i="13"/>
  <c r="J11310" i="13"/>
  <c r="J11304" i="13"/>
  <c r="J11318" i="13"/>
  <c r="J11308" i="13"/>
  <c r="J11809" i="13"/>
  <c r="J11811" i="13"/>
  <c r="J11834" i="13"/>
  <c r="J11821" i="13"/>
  <c r="J12271" i="13"/>
  <c r="J12268" i="13"/>
  <c r="J12269" i="13"/>
  <c r="J12273" i="13"/>
  <c r="J3011" i="13"/>
  <c r="J3014" i="13"/>
  <c r="J3016" i="13"/>
  <c r="J3015" i="13"/>
  <c r="J12606" i="13"/>
  <c r="J3570" i="13"/>
  <c r="J3562" i="13"/>
  <c r="J3564" i="13"/>
  <c r="J3563" i="13"/>
  <c r="J9108" i="13"/>
  <c r="J9118" i="13"/>
  <c r="J9121" i="13"/>
  <c r="J9124" i="13"/>
  <c r="J7233" i="13"/>
  <c r="J7245" i="13"/>
  <c r="J7244" i="13"/>
  <c r="J7219" i="13"/>
  <c r="J8942" i="13"/>
  <c r="J5772" i="13"/>
  <c r="J5334" i="13"/>
  <c r="J5345" i="13"/>
  <c r="J5347" i="13"/>
  <c r="J5360" i="13"/>
  <c r="J10438" i="13"/>
  <c r="J10459" i="13"/>
  <c r="J10437" i="13"/>
  <c r="J10441" i="13"/>
  <c r="J2504" i="13"/>
  <c r="J2487" i="13"/>
  <c r="J2477" i="13"/>
  <c r="J2475" i="13"/>
  <c r="J10534" i="13"/>
  <c r="J10545" i="13"/>
  <c r="J10533" i="13"/>
  <c r="J10552" i="13"/>
  <c r="J3682" i="13"/>
  <c r="J6507" i="13"/>
  <c r="J6512" i="13"/>
  <c r="J6524" i="13"/>
  <c r="J6534" i="13"/>
  <c r="J481" i="13"/>
  <c r="J2945" i="13"/>
  <c r="J2935" i="13"/>
  <c r="J2936" i="13"/>
  <c r="J2938" i="13"/>
  <c r="J4892" i="13"/>
  <c r="J4875" i="13"/>
  <c r="J4881" i="13"/>
  <c r="J4878" i="13"/>
  <c r="J5413" i="13"/>
  <c r="J5410" i="13"/>
  <c r="J5391" i="13"/>
  <c r="J5405" i="13"/>
  <c r="J6253" i="13"/>
  <c r="J6252" i="13"/>
  <c r="J6269" i="13"/>
  <c r="J6273" i="13"/>
  <c r="J6818" i="13"/>
  <c r="J6826" i="13"/>
  <c r="J6834" i="13"/>
  <c r="J6791" i="13"/>
  <c r="J6827" i="13"/>
  <c r="J256" i="13"/>
  <c r="J261" i="13"/>
  <c r="J251" i="13"/>
  <c r="J247" i="13"/>
  <c r="J6760" i="13"/>
  <c r="J6773" i="13"/>
  <c r="J6789" i="13"/>
  <c r="J6775" i="13"/>
  <c r="J10414" i="13"/>
  <c r="J5313" i="13"/>
  <c r="J3908" i="13"/>
  <c r="J3932" i="13"/>
  <c r="J3926" i="13"/>
  <c r="J3931" i="13"/>
  <c r="J11573" i="13"/>
  <c r="J11574" i="13"/>
  <c r="J11579" i="13"/>
  <c r="J11556" i="13"/>
  <c r="J7910" i="13"/>
  <c r="J7904" i="13"/>
  <c r="J7900" i="13"/>
  <c r="J7899" i="13"/>
  <c r="J12370" i="13"/>
  <c r="J12395" i="13"/>
  <c r="J12388" i="13"/>
  <c r="J12350" i="13"/>
  <c r="J6982" i="13"/>
  <c r="J6994" i="13"/>
  <c r="J6944" i="13"/>
  <c r="J6987" i="13"/>
  <c r="J2531" i="13"/>
  <c r="J2538" i="13"/>
  <c r="J2536" i="13"/>
  <c r="J2546" i="13"/>
  <c r="J5008" i="13"/>
  <c r="J4020" i="13"/>
  <c r="J4027" i="13"/>
  <c r="J4009" i="13"/>
  <c r="J4005" i="13"/>
  <c r="J9697" i="13"/>
  <c r="J9694" i="13"/>
  <c r="J9672" i="13"/>
  <c r="J9685" i="13"/>
  <c r="J8414" i="13"/>
  <c r="J8404" i="13"/>
  <c r="J8422" i="13"/>
  <c r="J8372" i="13"/>
  <c r="J1998" i="13"/>
  <c r="J11655" i="13"/>
  <c r="J11673" i="13"/>
  <c r="J11657" i="13"/>
  <c r="J11667" i="13"/>
  <c r="J7333" i="13"/>
  <c r="J7347" i="13"/>
  <c r="J7335" i="13"/>
  <c r="J7321" i="13"/>
  <c r="J5908" i="13"/>
  <c r="J5922" i="13"/>
  <c r="J5896" i="13"/>
  <c r="J5914" i="13"/>
  <c r="J7785" i="13"/>
  <c r="J7798" i="13"/>
  <c r="J7781" i="13"/>
  <c r="J7808" i="13"/>
  <c r="J1464" i="13"/>
  <c r="J1475" i="13"/>
  <c r="J1463" i="13"/>
  <c r="J1473" i="13"/>
  <c r="J1132" i="13"/>
  <c r="J10005" i="13"/>
  <c r="J2509" i="13"/>
  <c r="J3426" i="13"/>
  <c r="J6154" i="13"/>
  <c r="J10333" i="13"/>
  <c r="J10344" i="13"/>
  <c r="J10339" i="13"/>
  <c r="J10334" i="13"/>
  <c r="J3824" i="13"/>
  <c r="J3822" i="13"/>
  <c r="J3832" i="13"/>
  <c r="J3816" i="13"/>
  <c r="J5802" i="13"/>
  <c r="J5790" i="13"/>
  <c r="J5803" i="13"/>
  <c r="J5807" i="13"/>
  <c r="J9336" i="13"/>
  <c r="J9312" i="13"/>
  <c r="J9331" i="13"/>
  <c r="J9339" i="13"/>
  <c r="J4326" i="13"/>
  <c r="J4314" i="13"/>
  <c r="J4338" i="13"/>
  <c r="J4341" i="13"/>
  <c r="J4845" i="13"/>
  <c r="J4825" i="13"/>
  <c r="J4850" i="13"/>
  <c r="J4831" i="13"/>
  <c r="J4728" i="13"/>
  <c r="J4736" i="13"/>
  <c r="J4743" i="13"/>
  <c r="J4748" i="13"/>
  <c r="J5875" i="13"/>
  <c r="J7403" i="13"/>
  <c r="J7425" i="13"/>
  <c r="J7433" i="13"/>
  <c r="J7427" i="13"/>
  <c r="J10842" i="13"/>
  <c r="J10847" i="13"/>
  <c r="J10865" i="13"/>
  <c r="J10844" i="13"/>
  <c r="J4600" i="13"/>
  <c r="J500" i="13"/>
  <c r="J516" i="13"/>
  <c r="J467" i="13"/>
  <c r="J502" i="13"/>
  <c r="J9426" i="13"/>
  <c r="J9436" i="13"/>
  <c r="J9434" i="13"/>
  <c r="J9440" i="13"/>
  <c r="J2449" i="13"/>
  <c r="J2448" i="13"/>
  <c r="J2447" i="13"/>
  <c r="J2454" i="13"/>
  <c r="J904" i="13"/>
  <c r="J909" i="13"/>
  <c r="J921" i="13"/>
  <c r="J897" i="13"/>
  <c r="J5870" i="13"/>
  <c r="J5861" i="13"/>
  <c r="J5851" i="13"/>
  <c r="J5855" i="13"/>
  <c r="J8014" i="13"/>
  <c r="J8006" i="13"/>
  <c r="J7995" i="13"/>
  <c r="J7998" i="13"/>
  <c r="J8004" i="13"/>
  <c r="J7547" i="13"/>
  <c r="J7551" i="13"/>
  <c r="J7546" i="13"/>
  <c r="J7552" i="13"/>
  <c r="J4090" i="13"/>
  <c r="J9648" i="13"/>
  <c r="J6214" i="13"/>
  <c r="J6222" i="13"/>
  <c r="J6229" i="13"/>
  <c r="J6216" i="13"/>
  <c r="J6200" i="13"/>
  <c r="J10209" i="13"/>
  <c r="J8568" i="13"/>
  <c r="J8567" i="13"/>
  <c r="J8566" i="13"/>
  <c r="J8559" i="13"/>
  <c r="J7489" i="13"/>
  <c r="J7495" i="13"/>
  <c r="J7478" i="13"/>
  <c r="J7476" i="13"/>
  <c r="J12361" i="13"/>
  <c r="J9470" i="13"/>
  <c r="J9469" i="13"/>
  <c r="J9462" i="13"/>
  <c r="J9477" i="13"/>
  <c r="J1784" i="13"/>
  <c r="J1772" i="13"/>
  <c r="J1768" i="13"/>
  <c r="J1781" i="13"/>
  <c r="J7065" i="13"/>
  <c r="J7085" i="13"/>
  <c r="J7095" i="13"/>
  <c r="J7081" i="13"/>
  <c r="J2886" i="13"/>
  <c r="J2895" i="13"/>
  <c r="J2887" i="13"/>
  <c r="J2896" i="13"/>
  <c r="J715" i="13"/>
  <c r="J694" i="13"/>
  <c r="J700" i="13"/>
  <c r="J695" i="13"/>
  <c r="J6728" i="13"/>
  <c r="J6709" i="13"/>
  <c r="J6729" i="13"/>
  <c r="J6730" i="13"/>
  <c r="J9987" i="13"/>
  <c r="J10003" i="13"/>
  <c r="J9979" i="13"/>
  <c r="J9996" i="13"/>
  <c r="J11402" i="13"/>
  <c r="J11416" i="13"/>
  <c r="J11421" i="13"/>
  <c r="J11427" i="13"/>
  <c r="J9388" i="13"/>
  <c r="J9365" i="13"/>
  <c r="J9389" i="13"/>
  <c r="J9372" i="13"/>
  <c r="J9853" i="13"/>
  <c r="J1308" i="13"/>
  <c r="J1326" i="13"/>
  <c r="J1283" i="13"/>
  <c r="J1304" i="13"/>
  <c r="J5462" i="13"/>
  <c r="J5446" i="13"/>
  <c r="J5449" i="13"/>
  <c r="J5464" i="13"/>
  <c r="J2508" i="13"/>
  <c r="J7059" i="13"/>
  <c r="J5974" i="13"/>
  <c r="J5959" i="13"/>
  <c r="J5957" i="13"/>
  <c r="J5956" i="13"/>
  <c r="J7864" i="13"/>
  <c r="J12107" i="13"/>
  <c r="J12326" i="13"/>
  <c r="J12320" i="13"/>
  <c r="J12325" i="13"/>
  <c r="J12335" i="13"/>
  <c r="J10158" i="13"/>
  <c r="J8268" i="13"/>
  <c r="J8262" i="13"/>
  <c r="J8263" i="13"/>
  <c r="J8241" i="13"/>
  <c r="J2161" i="13"/>
  <c r="J464" i="13"/>
  <c r="J442" i="13"/>
  <c r="J461" i="13"/>
  <c r="J441" i="13"/>
  <c r="J417" i="13"/>
  <c r="J4905" i="13"/>
  <c r="J11153" i="13"/>
  <c r="J11162" i="13"/>
  <c r="J11173" i="13"/>
  <c r="J11158" i="13"/>
  <c r="J4676" i="13"/>
  <c r="J4586" i="13"/>
  <c r="J4575" i="13"/>
  <c r="J4585" i="13"/>
  <c r="J4594" i="13"/>
  <c r="J5561" i="13"/>
  <c r="J5547" i="13"/>
  <c r="J5563" i="13"/>
  <c r="J5549" i="13"/>
  <c r="J12526" i="13"/>
  <c r="J12538" i="13"/>
  <c r="J12550" i="13"/>
  <c r="J12525" i="13"/>
  <c r="J2623" i="13"/>
  <c r="J10962" i="13"/>
  <c r="J10966" i="13"/>
  <c r="J10951" i="13"/>
  <c r="J10957" i="13"/>
  <c r="J1299" i="13"/>
  <c r="J4421" i="13"/>
  <c r="J4428" i="13"/>
  <c r="J4444" i="13"/>
  <c r="J4436" i="13"/>
  <c r="J11967" i="13"/>
  <c r="J11985" i="13"/>
  <c r="J11965" i="13"/>
  <c r="J11961" i="13"/>
  <c r="J621" i="13"/>
  <c r="J6317" i="13"/>
  <c r="J6324" i="13"/>
  <c r="J6309" i="13"/>
  <c r="J6302" i="13"/>
  <c r="J2184" i="13"/>
  <c r="J2175" i="13"/>
  <c r="J2170" i="13"/>
  <c r="J2187" i="13"/>
  <c r="J2841" i="13"/>
  <c r="J2845" i="13"/>
  <c r="J2844" i="13"/>
  <c r="J2849" i="13"/>
  <c r="J11243" i="13"/>
  <c r="J3942" i="13"/>
  <c r="J1826" i="13"/>
  <c r="J1838" i="13"/>
  <c r="J1835" i="13"/>
  <c r="J1842" i="13"/>
  <c r="J8373" i="13"/>
  <c r="J4383" i="13"/>
  <c r="J4367" i="13"/>
  <c r="J4363" i="13"/>
  <c r="J4385" i="13"/>
  <c r="J12244" i="13"/>
  <c r="J12224" i="13"/>
  <c r="J12234" i="13"/>
  <c r="J12235" i="13"/>
  <c r="J5518" i="13"/>
  <c r="J9027" i="13"/>
  <c r="J8984" i="13"/>
  <c r="J9023" i="13"/>
  <c r="J9033" i="13"/>
  <c r="J6060" i="13"/>
  <c r="J6062" i="13"/>
  <c r="J6056" i="13"/>
  <c r="J6048" i="13"/>
  <c r="J3054" i="13"/>
  <c r="J3049" i="13"/>
  <c r="J3046" i="13"/>
  <c r="J3056" i="13"/>
  <c r="J662" i="13"/>
  <c r="J639" i="13"/>
  <c r="J642" i="13"/>
  <c r="J654" i="13"/>
  <c r="J666" i="13"/>
  <c r="J11065" i="13"/>
  <c r="J11058" i="13"/>
  <c r="J11050" i="13"/>
  <c r="J11051" i="13"/>
  <c r="J1756" i="13"/>
  <c r="J1931" i="13"/>
  <c r="J1917" i="13"/>
  <c r="J1919" i="13"/>
  <c r="J1933" i="13"/>
  <c r="J10623" i="13"/>
  <c r="J11630" i="13"/>
  <c r="J11604" i="13"/>
  <c r="J11627" i="13"/>
  <c r="J11585" i="13"/>
  <c r="J2782" i="13"/>
  <c r="J2807" i="13"/>
  <c r="J2788" i="13"/>
  <c r="J2795" i="13"/>
  <c r="J7272" i="13"/>
  <c r="J7300" i="13"/>
  <c r="J7283" i="13"/>
  <c r="J7298" i="13"/>
  <c r="J6690" i="13"/>
  <c r="J5309" i="13"/>
  <c r="J5305" i="13"/>
  <c r="J5290" i="13"/>
  <c r="J5287" i="13"/>
  <c r="J2108" i="13"/>
  <c r="J8281" i="13"/>
  <c r="J324" i="13"/>
  <c r="J296" i="13"/>
  <c r="J313" i="13"/>
  <c r="J312" i="13"/>
  <c r="J282" i="13"/>
  <c r="J12681" i="13"/>
  <c r="J12684" i="13"/>
  <c r="J12700" i="13"/>
  <c r="J12696" i="13"/>
  <c r="J12705" i="13"/>
  <c r="J8" i="13"/>
  <c r="J52" i="13"/>
  <c r="J38" i="13"/>
  <c r="J45" i="13"/>
  <c r="J12430" i="13"/>
  <c r="J12425" i="13"/>
  <c r="J12441" i="13"/>
  <c r="J12420" i="13"/>
  <c r="J722" i="13"/>
  <c r="J750" i="13"/>
  <c r="J771" i="13"/>
  <c r="J742" i="13"/>
  <c r="J955" i="13"/>
  <c r="J950" i="13"/>
  <c r="J957" i="13"/>
  <c r="J963" i="13"/>
  <c r="J946" i="13"/>
  <c r="J6121" i="13"/>
  <c r="J6120" i="13"/>
  <c r="J6108" i="13"/>
  <c r="J6107" i="13"/>
  <c r="J8969" i="13"/>
  <c r="J8952" i="13"/>
  <c r="J8982" i="13"/>
  <c r="J8979" i="13"/>
  <c r="J5379" i="13"/>
  <c r="J5365" i="13"/>
  <c r="J6453" i="13"/>
  <c r="J6480" i="13"/>
  <c r="J6476" i="13"/>
  <c r="J6454" i="13"/>
  <c r="J1489" i="13"/>
  <c r="J1906" i="13"/>
  <c r="J3853" i="13"/>
  <c r="J3878" i="13"/>
  <c r="J3877" i="13"/>
  <c r="J3858" i="13"/>
  <c r="J3872" i="13"/>
  <c r="J2265" i="13"/>
  <c r="J1795" i="13"/>
  <c r="J12058" i="13"/>
  <c r="J3783" i="13"/>
  <c r="J10382" i="13"/>
  <c r="J10393" i="13"/>
  <c r="J10380" i="13"/>
  <c r="J10400" i="13"/>
  <c r="J3127" i="13"/>
  <c r="J5084" i="13"/>
  <c r="J5098" i="13"/>
  <c r="J5104" i="13"/>
  <c r="J5094" i="13"/>
  <c r="J2381" i="13"/>
  <c r="J2403" i="13"/>
  <c r="J2386" i="13"/>
  <c r="J2404" i="13"/>
  <c r="J9169" i="13"/>
  <c r="J9170" i="13"/>
  <c r="J9187" i="13"/>
  <c r="J9177" i="13"/>
  <c r="J997" i="13"/>
  <c r="J1019" i="13"/>
  <c r="J1022" i="13"/>
  <c r="J1021" i="13"/>
  <c r="J1023" i="13"/>
  <c r="J7362" i="13"/>
  <c r="J2720" i="13"/>
  <c r="J2331" i="13"/>
  <c r="J2328" i="13"/>
  <c r="J2341" i="13"/>
  <c r="J2345" i="13"/>
  <c r="J3892" i="13"/>
  <c r="J8149" i="13"/>
  <c r="J8167" i="13"/>
  <c r="J8163" i="13"/>
  <c r="J8160" i="13"/>
  <c r="J871" i="13"/>
  <c r="J866" i="13"/>
  <c r="J844" i="13"/>
  <c r="J855" i="13"/>
  <c r="J411" i="13"/>
  <c r="J385" i="13"/>
  <c r="J386" i="13"/>
  <c r="J365" i="13"/>
  <c r="J1590" i="13"/>
  <c r="J8272" i="13"/>
  <c r="J1516" i="13"/>
  <c r="J1531" i="13"/>
  <c r="J1529" i="13"/>
  <c r="J1521" i="13"/>
  <c r="J6431" i="13"/>
  <c r="J6429" i="13"/>
  <c r="J6414" i="13"/>
  <c r="J6408" i="13"/>
  <c r="J1969" i="13"/>
  <c r="J1987" i="13"/>
  <c r="J1979" i="13"/>
  <c r="J1993" i="13"/>
  <c r="J7523" i="13"/>
  <c r="J2085" i="13"/>
  <c r="J2095" i="13"/>
  <c r="J2076" i="13"/>
  <c r="J2088" i="13"/>
  <c r="J4481" i="13"/>
  <c r="J4466" i="13"/>
  <c r="J4475" i="13"/>
  <c r="J4492" i="13"/>
  <c r="J6002" i="13"/>
  <c r="J5994" i="13"/>
  <c r="J6016" i="13"/>
  <c r="J6000" i="13"/>
  <c r="J1366" i="13"/>
  <c r="J1379" i="13"/>
  <c r="J1361" i="13"/>
  <c r="J1354" i="13"/>
  <c r="J1359" i="13"/>
  <c r="J2111" i="13"/>
  <c r="J338" i="13"/>
  <c r="J347" i="13"/>
  <c r="J346" i="13"/>
  <c r="J333" i="13"/>
  <c r="J2980" i="13"/>
  <c r="J7123" i="13"/>
  <c r="J7135" i="13"/>
  <c r="J7137" i="13"/>
  <c r="J7119" i="13"/>
  <c r="J10195" i="13"/>
  <c r="J10177" i="13"/>
  <c r="J10189" i="13"/>
  <c r="J10202" i="13"/>
  <c r="J4539" i="13"/>
  <c r="J4536" i="13"/>
  <c r="J4528" i="13"/>
  <c r="J4523" i="13"/>
  <c r="J139" i="13"/>
  <c r="J153" i="13"/>
  <c r="J143" i="13"/>
  <c r="J160" i="13"/>
  <c r="J75" i="13"/>
  <c r="J9280" i="13"/>
  <c r="J9262" i="13"/>
  <c r="J9267" i="13"/>
  <c r="J9263" i="13"/>
  <c r="J1882" i="13"/>
  <c r="J1869" i="13"/>
  <c r="J1865" i="13"/>
  <c r="J1886" i="13"/>
  <c r="J6044" i="13"/>
  <c r="J9511" i="13"/>
  <c r="J12657" i="13"/>
  <c r="J5943" i="13"/>
  <c r="J5955" i="13"/>
  <c r="J5948" i="13"/>
  <c r="J5960" i="13"/>
  <c r="J1897" i="13"/>
  <c r="J12328" i="13"/>
  <c r="J12336" i="13"/>
  <c r="J12299" i="13"/>
  <c r="J12322" i="13"/>
  <c r="J8254" i="13"/>
  <c r="J8264" i="13"/>
  <c r="J8266" i="13"/>
  <c r="J8267" i="13"/>
  <c r="J2458" i="13"/>
  <c r="J455" i="13"/>
  <c r="J452" i="13"/>
  <c r="J438" i="13"/>
  <c r="J416" i="13"/>
  <c r="J11161" i="13"/>
  <c r="J11163" i="13"/>
  <c r="J11175" i="13"/>
  <c r="J11147" i="13"/>
  <c r="J4587" i="13"/>
  <c r="J4583" i="13"/>
  <c r="J4567" i="13"/>
  <c r="J4597" i="13"/>
  <c r="J5564" i="13"/>
  <c r="J5535" i="13"/>
  <c r="J5541" i="13"/>
  <c r="J5542" i="13"/>
  <c r="J5566" i="13"/>
  <c r="J12536" i="13"/>
  <c r="J12548" i="13"/>
  <c r="J12532" i="13"/>
  <c r="J12541" i="13"/>
  <c r="J10968" i="13"/>
  <c r="J10922" i="13"/>
  <c r="J10956" i="13"/>
  <c r="J10967" i="13"/>
  <c r="J4438" i="13"/>
  <c r="J4427" i="13"/>
  <c r="J4422" i="13"/>
  <c r="J4419" i="13"/>
  <c r="J4396" i="13"/>
  <c r="J4206" i="13"/>
  <c r="J11968" i="13"/>
  <c r="J11990" i="13"/>
  <c r="J11970" i="13"/>
  <c r="J11984" i="13"/>
  <c r="J7670" i="13"/>
  <c r="J6305" i="13"/>
  <c r="J6326" i="13"/>
  <c r="J6304" i="13"/>
  <c r="J6312" i="13"/>
  <c r="J2182" i="13"/>
  <c r="J2192" i="13"/>
  <c r="J2197" i="13"/>
  <c r="J2172" i="13"/>
  <c r="J7353" i="13"/>
  <c r="J525" i="13"/>
  <c r="J2813" i="13"/>
  <c r="J2856" i="13"/>
  <c r="J2835" i="13"/>
  <c r="J2843" i="13"/>
  <c r="J1816" i="13"/>
  <c r="J1820" i="13"/>
  <c r="J1824" i="13"/>
  <c r="J1793" i="13"/>
  <c r="J1814" i="13"/>
  <c r="J7716" i="13"/>
  <c r="J4392" i="13"/>
  <c r="J4375" i="13"/>
  <c r="J4391" i="13"/>
  <c r="J4370" i="13"/>
  <c r="J7308" i="13"/>
  <c r="J12197" i="13"/>
  <c r="J12232" i="13"/>
  <c r="J12239" i="13"/>
  <c r="J12237" i="13"/>
  <c r="J9003" i="13"/>
  <c r="J9013" i="13"/>
  <c r="J9004" i="13"/>
  <c r="J9031" i="13"/>
  <c r="J11790" i="13"/>
  <c r="J4497" i="13"/>
  <c r="J2203" i="13"/>
  <c r="J6071" i="13"/>
  <c r="J6064" i="13"/>
  <c r="J6051" i="13"/>
  <c r="J6047" i="13"/>
  <c r="J3017" i="13"/>
  <c r="J3045" i="13"/>
  <c r="J3058" i="13"/>
  <c r="J3051" i="13"/>
  <c r="J660" i="13"/>
  <c r="J644" i="13"/>
  <c r="J661" i="13"/>
  <c r="J645" i="13"/>
  <c r="J11064" i="13"/>
  <c r="J11059" i="13"/>
  <c r="J11062" i="13"/>
  <c r="J11043" i="13"/>
  <c r="J3325" i="13"/>
  <c r="J1923" i="13"/>
  <c r="J1943" i="13"/>
  <c r="J1941" i="13"/>
  <c r="J1934" i="13"/>
  <c r="J11610" i="13"/>
  <c r="J11632" i="13"/>
  <c r="J11613" i="13"/>
  <c r="J11624" i="13"/>
  <c r="J2784" i="13"/>
  <c r="J2805" i="13"/>
  <c r="J2812" i="13"/>
  <c r="J2785" i="13"/>
  <c r="J2793" i="13"/>
  <c r="J7271" i="13"/>
  <c r="J7250" i="13"/>
  <c r="J7294" i="13"/>
  <c r="J7270" i="13"/>
  <c r="J10975" i="13"/>
  <c r="J5291" i="13"/>
  <c r="J5288" i="13"/>
  <c r="J5304" i="13"/>
  <c r="J5289" i="13"/>
  <c r="J6344" i="13"/>
  <c r="J294" i="13"/>
  <c r="J304" i="13"/>
  <c r="J306" i="13"/>
  <c r="J311" i="13"/>
  <c r="J12697" i="13"/>
  <c r="J12677" i="13"/>
  <c r="J12693" i="13"/>
  <c r="J12703" i="13"/>
  <c r="J58" i="13"/>
  <c r="J48" i="13"/>
  <c r="J29" i="13"/>
  <c r="J55" i="13"/>
  <c r="J12449" i="13"/>
  <c r="J12437" i="13"/>
  <c r="J12439" i="13"/>
  <c r="J12451" i="13"/>
  <c r="J770" i="13"/>
  <c r="J758" i="13"/>
  <c r="J748" i="13"/>
  <c r="J753" i="13"/>
  <c r="J975" i="13"/>
  <c r="J973" i="13"/>
  <c r="J958" i="13"/>
  <c r="J948" i="13"/>
  <c r="J9496" i="13"/>
  <c r="J6119" i="13"/>
  <c r="J6118" i="13"/>
  <c r="J6103" i="13"/>
  <c r="J6109" i="13"/>
  <c r="J928" i="13"/>
  <c r="J8960" i="13"/>
  <c r="J8978" i="13"/>
  <c r="J8958" i="13"/>
  <c r="J8974" i="13"/>
  <c r="J6471" i="13"/>
  <c r="J6465" i="13"/>
  <c r="J6482" i="13"/>
  <c r="J6475" i="13"/>
  <c r="J1999" i="13"/>
  <c r="J3883" i="13"/>
  <c r="J3868" i="13"/>
  <c r="J3861" i="13"/>
  <c r="J3860" i="13"/>
  <c r="J9813" i="13"/>
  <c r="J10383" i="13"/>
  <c r="J10401" i="13"/>
  <c r="J10361" i="13"/>
  <c r="J10411" i="13"/>
  <c r="J622" i="13"/>
  <c r="J5076" i="13"/>
  <c r="J5103" i="13"/>
  <c r="J5077" i="13"/>
  <c r="J5079" i="13"/>
  <c r="J5626" i="13"/>
  <c r="J2394" i="13"/>
  <c r="J2387" i="13"/>
  <c r="J2382" i="13"/>
  <c r="J2399" i="13"/>
  <c r="J2391" i="13"/>
  <c r="J9160" i="13"/>
  <c r="J9174" i="13"/>
  <c r="J9137" i="13"/>
  <c r="J9171" i="13"/>
  <c r="J1004" i="13"/>
  <c r="J1020" i="13"/>
  <c r="J1017" i="13"/>
  <c r="J1018" i="13"/>
  <c r="J9103" i="13"/>
  <c r="J2330" i="13"/>
  <c r="J2337" i="13"/>
  <c r="J2344" i="13"/>
  <c r="J2329" i="13"/>
  <c r="J2333" i="13"/>
  <c r="J8143" i="13"/>
  <c r="J8159" i="13"/>
  <c r="J8153" i="13"/>
  <c r="J8137" i="13"/>
  <c r="J846" i="13"/>
  <c r="J850" i="13"/>
  <c r="J853" i="13"/>
  <c r="J863" i="13"/>
  <c r="J391" i="13"/>
  <c r="J393" i="13"/>
  <c r="J404" i="13"/>
  <c r="J405" i="13"/>
  <c r="J1090" i="13"/>
  <c r="J2267" i="13"/>
  <c r="J5377" i="13"/>
  <c r="J1522" i="13"/>
  <c r="J1525" i="13"/>
  <c r="J1533" i="13"/>
  <c r="J1536" i="13"/>
  <c r="J6383" i="13"/>
  <c r="J6419" i="13"/>
  <c r="J6425" i="13"/>
  <c r="J6433" i="13"/>
  <c r="J6404" i="13"/>
  <c r="J1968" i="13"/>
  <c r="J1986" i="13"/>
  <c r="J1970" i="13"/>
  <c r="J1988" i="13"/>
  <c r="J2090" i="13"/>
  <c r="J2078" i="13"/>
  <c r="J2077" i="13"/>
  <c r="J2084" i="13"/>
  <c r="J4468" i="13"/>
  <c r="J4479" i="13"/>
  <c r="J4490" i="13"/>
  <c r="J4473" i="13"/>
  <c r="J1046" i="13"/>
  <c r="J6014" i="13"/>
  <c r="J6012" i="13"/>
  <c r="J6022" i="13"/>
  <c r="J6018" i="13"/>
  <c r="J1377" i="13"/>
  <c r="J1368" i="13"/>
  <c r="J1372" i="13"/>
  <c r="J1357" i="13"/>
  <c r="J356" i="13"/>
  <c r="J358" i="13"/>
  <c r="J339" i="13"/>
  <c r="J336" i="13"/>
  <c r="J4202" i="13"/>
  <c r="J7116" i="13"/>
  <c r="J7147" i="13"/>
  <c r="J7127" i="13"/>
  <c r="J7131" i="13"/>
  <c r="J10183" i="13"/>
  <c r="J10203" i="13"/>
  <c r="J10184" i="13"/>
  <c r="J10188" i="13"/>
  <c r="J1387" i="13"/>
  <c r="J4543" i="13"/>
  <c r="J4530" i="13"/>
  <c r="J4525" i="13"/>
  <c r="J4527" i="13"/>
  <c r="J151" i="13"/>
  <c r="J136" i="13"/>
  <c r="J148" i="13"/>
  <c r="J157" i="13"/>
  <c r="J723" i="13"/>
  <c r="J9287" i="13"/>
  <c r="J9278" i="13"/>
  <c r="J9279" i="13"/>
  <c r="J9288" i="13"/>
  <c r="J4248" i="13"/>
  <c r="J1044" i="13"/>
  <c r="J2216" i="13"/>
  <c r="J1870" i="13"/>
  <c r="J1863" i="13"/>
  <c r="J1885" i="13"/>
  <c r="J1868" i="13"/>
  <c r="J1880" i="13"/>
  <c r="J3411" i="13"/>
  <c r="J3404" i="13"/>
  <c r="J4141" i="13"/>
  <c r="J4648" i="13"/>
  <c r="J6610" i="13"/>
  <c r="J6606" i="13"/>
  <c r="J6633" i="13"/>
  <c r="J6626" i="13"/>
  <c r="J6630" i="13"/>
  <c r="J5054" i="13"/>
  <c r="J5048" i="13"/>
  <c r="J5042" i="13"/>
  <c r="J5047" i="13"/>
  <c r="J11718" i="13"/>
  <c r="J11732" i="13"/>
  <c r="J11709" i="13"/>
  <c r="J11722" i="13"/>
  <c r="J3764" i="13"/>
  <c r="J3779" i="13"/>
  <c r="J3754" i="13"/>
  <c r="J3759" i="13"/>
  <c r="J4753" i="13"/>
  <c r="J11453" i="13"/>
  <c r="J11460" i="13"/>
  <c r="J11467" i="13"/>
  <c r="J11479" i="13"/>
  <c r="J11118" i="13"/>
  <c r="J11075" i="13"/>
  <c r="J11106" i="13"/>
  <c r="J11122" i="13"/>
  <c r="J12754" i="13"/>
  <c r="J12742" i="13"/>
  <c r="J12732" i="13"/>
  <c r="J12755" i="13"/>
  <c r="J2029" i="13"/>
  <c r="J2040" i="13"/>
  <c r="J2019" i="13"/>
  <c r="J2018" i="13"/>
  <c r="J11517" i="13"/>
  <c r="J11502" i="13"/>
  <c r="J11515" i="13"/>
  <c r="J11525" i="13"/>
  <c r="J11527" i="13"/>
  <c r="J12167" i="13"/>
  <c r="J12180" i="13"/>
  <c r="J12166" i="13"/>
  <c r="J12194" i="13"/>
  <c r="J687" i="13"/>
  <c r="J5499" i="13"/>
  <c r="J5504" i="13"/>
  <c r="J5497" i="13"/>
  <c r="J5514" i="13"/>
  <c r="J3982" i="13"/>
  <c r="J3966" i="13"/>
  <c r="J3972" i="13"/>
  <c r="J3985" i="13"/>
  <c r="J7581" i="13"/>
  <c r="J7589" i="13"/>
  <c r="J7599" i="13"/>
  <c r="J7596" i="13"/>
  <c r="J1693" i="13"/>
  <c r="J5004" i="13"/>
  <c r="J4997" i="13"/>
  <c r="J4992" i="13"/>
  <c r="J4974" i="13"/>
  <c r="J10759" i="13"/>
  <c r="J10752" i="13"/>
  <c r="J10754" i="13"/>
  <c r="J10740" i="13"/>
  <c r="J10900" i="13"/>
  <c r="J10871" i="13"/>
  <c r="J10915" i="13"/>
  <c r="J10914" i="13"/>
  <c r="J9790" i="13"/>
  <c r="J9796" i="13"/>
  <c r="J9789" i="13"/>
  <c r="J9770" i="13"/>
  <c r="J7395" i="13"/>
  <c r="J7377" i="13"/>
  <c r="J7390" i="13"/>
  <c r="J7387" i="13"/>
  <c r="J8017" i="13"/>
  <c r="J8102" i="13"/>
  <c r="J8101" i="13"/>
  <c r="J8103" i="13"/>
  <c r="J8110" i="13"/>
  <c r="J8113" i="13"/>
  <c r="J11940" i="13"/>
  <c r="J11934" i="13"/>
  <c r="J11912" i="13"/>
  <c r="J11935" i="13"/>
  <c r="J5606" i="13"/>
  <c r="J5605" i="13"/>
  <c r="J5599" i="13"/>
  <c r="J5589" i="13"/>
  <c r="J4192" i="13"/>
  <c r="J11021" i="13"/>
  <c r="J10998" i="13"/>
  <c r="J10996" i="13"/>
  <c r="J11009" i="13"/>
  <c r="J10258" i="13"/>
  <c r="J10254" i="13"/>
  <c r="J10248" i="13"/>
  <c r="J10208" i="13"/>
  <c r="J10618" i="13"/>
  <c r="J6583" i="13"/>
  <c r="J6582" i="13"/>
  <c r="J6563" i="13"/>
  <c r="J6560" i="13"/>
  <c r="J8725" i="13"/>
  <c r="J8715" i="13"/>
  <c r="J8702" i="13"/>
  <c r="J8726" i="13"/>
  <c r="J8466" i="13"/>
  <c r="J8472" i="13"/>
  <c r="J8447" i="13"/>
  <c r="J8448" i="13"/>
  <c r="J3459" i="13"/>
  <c r="J3454" i="13"/>
  <c r="J3451" i="13"/>
  <c r="J3473" i="13"/>
  <c r="J12586" i="13"/>
  <c r="J12585" i="13"/>
  <c r="J12574" i="13"/>
  <c r="J12602" i="13"/>
  <c r="J12491" i="13"/>
  <c r="J12492" i="13"/>
  <c r="J12483" i="13"/>
  <c r="J12472" i="13"/>
  <c r="J12479" i="13"/>
  <c r="J12145" i="13"/>
  <c r="J12122" i="13"/>
  <c r="J12132" i="13"/>
  <c r="J12133" i="13"/>
  <c r="J9237" i="13"/>
  <c r="J9220" i="13"/>
  <c r="J9226" i="13"/>
  <c r="J9209" i="13"/>
  <c r="J4801" i="13"/>
  <c r="J4775" i="13"/>
  <c r="J4751" i="13"/>
  <c r="J4787" i="13"/>
  <c r="J10261" i="13"/>
  <c r="J468" i="13"/>
  <c r="J10705" i="13"/>
  <c r="J10709" i="13"/>
  <c r="J10703" i="13"/>
  <c r="J10691" i="13"/>
  <c r="J12651" i="13"/>
  <c r="J12648" i="13"/>
  <c r="J12644" i="13"/>
  <c r="J12629" i="13"/>
  <c r="J3373" i="13"/>
  <c r="J3348" i="13"/>
  <c r="J3360" i="13"/>
  <c r="J3323" i="13"/>
  <c r="J7915" i="13"/>
  <c r="J4701" i="13"/>
  <c r="J3509" i="13"/>
  <c r="J3495" i="13"/>
  <c r="J3510" i="13"/>
  <c r="J3516" i="13"/>
  <c r="J4076" i="13"/>
  <c r="J4082" i="13"/>
  <c r="J4072" i="13"/>
  <c r="J4066" i="13"/>
  <c r="J12301" i="13"/>
  <c r="J11355" i="13"/>
  <c r="J11358" i="13"/>
  <c r="J11353" i="13"/>
  <c r="J11363" i="13"/>
  <c r="J4215" i="13"/>
  <c r="J4239" i="13"/>
  <c r="J4212" i="13"/>
  <c r="J4210" i="13"/>
  <c r="J7834" i="13"/>
  <c r="J7839" i="13"/>
  <c r="J7859" i="13"/>
  <c r="J7851" i="13"/>
  <c r="J6927" i="13"/>
  <c r="J6893" i="13"/>
  <c r="J6920" i="13"/>
  <c r="J6930" i="13"/>
  <c r="J8292" i="13"/>
  <c r="J8297" i="13"/>
  <c r="J8320" i="13"/>
  <c r="J8315" i="13"/>
  <c r="J4280" i="13"/>
  <c r="J4241" i="13"/>
  <c r="J4269" i="13"/>
  <c r="J4286" i="13"/>
  <c r="J10006" i="13"/>
  <c r="J7742" i="13"/>
  <c r="J7752" i="13"/>
  <c r="J7753" i="13"/>
  <c r="J7755" i="13"/>
  <c r="J8605" i="13"/>
  <c r="J8612" i="13"/>
  <c r="J8619" i="13"/>
  <c r="J8618" i="13"/>
  <c r="J11252" i="13"/>
  <c r="J11270" i="13"/>
  <c r="J11261" i="13"/>
  <c r="J11274" i="13"/>
  <c r="J8035" i="13"/>
  <c r="J8049" i="13"/>
  <c r="J8037" i="13"/>
  <c r="J8042" i="13"/>
  <c r="J9494" i="13"/>
  <c r="J9542" i="13"/>
  <c r="J9535" i="13"/>
  <c r="J9519" i="13"/>
  <c r="J8667" i="13"/>
  <c r="J8648" i="13"/>
  <c r="J8677" i="13"/>
  <c r="J8660" i="13"/>
  <c r="J12080" i="13"/>
  <c r="J12063" i="13"/>
  <c r="J12069" i="13"/>
  <c r="J12072" i="13"/>
  <c r="J12091" i="13"/>
  <c r="J9834" i="13"/>
  <c r="J9823" i="13"/>
  <c r="J9829" i="13"/>
  <c r="J9847" i="13"/>
  <c r="J9074" i="13"/>
  <c r="J9067" i="13"/>
  <c r="J9071" i="13"/>
  <c r="J9069" i="13"/>
  <c r="J8501" i="13"/>
  <c r="J8522" i="13"/>
  <c r="J8494" i="13"/>
  <c r="J8502" i="13"/>
  <c r="J2751" i="13"/>
  <c r="J2758" i="13"/>
  <c r="J2761" i="13"/>
  <c r="J2743" i="13"/>
  <c r="J8921" i="13"/>
  <c r="J8902" i="13"/>
  <c r="J8912" i="13"/>
  <c r="J8905" i="13"/>
  <c r="J3886" i="13"/>
  <c r="J11535" i="13"/>
  <c r="J10099" i="13"/>
  <c r="J10089" i="13"/>
  <c r="J10075" i="13"/>
  <c r="J10104" i="13"/>
  <c r="J7047" i="13"/>
  <c r="J10028" i="13"/>
  <c r="J10023" i="13"/>
  <c r="J10045" i="13"/>
  <c r="J10051" i="13"/>
  <c r="J9565" i="13"/>
  <c r="J9582" i="13"/>
  <c r="J9576" i="13"/>
  <c r="J9575" i="13"/>
  <c r="J3936" i="13"/>
  <c r="J9922" i="13"/>
  <c r="J9923" i="13"/>
  <c r="J9937" i="13"/>
  <c r="J9928" i="13"/>
  <c r="J7200" i="13"/>
  <c r="J10604" i="13"/>
  <c r="J10615" i="13"/>
  <c r="J10612" i="13"/>
  <c r="J10605" i="13"/>
  <c r="J11324" i="13"/>
  <c r="J11312" i="13"/>
  <c r="J11300" i="13"/>
  <c r="J11306" i="13"/>
  <c r="J11789" i="13"/>
  <c r="J11813" i="13"/>
  <c r="J11808" i="13"/>
  <c r="J11836" i="13"/>
  <c r="J12281" i="13"/>
  <c r="J12276" i="13"/>
  <c r="J12248" i="13"/>
  <c r="J12283" i="13"/>
  <c r="J12292" i="13"/>
  <c r="J2966" i="13"/>
  <c r="J2996" i="13"/>
  <c r="J2994" i="13"/>
  <c r="J3006" i="13"/>
  <c r="J3567" i="13"/>
  <c r="J3572" i="13"/>
  <c r="J3550" i="13"/>
  <c r="J3568" i="13"/>
  <c r="J9120" i="13"/>
  <c r="J9113" i="13"/>
  <c r="J9110" i="13"/>
  <c r="J9130" i="13"/>
  <c r="J7247" i="13"/>
  <c r="J7235" i="13"/>
  <c r="J7241" i="13"/>
  <c r="J7225" i="13"/>
  <c r="J7243" i="13"/>
  <c r="J7965" i="13"/>
  <c r="J5344" i="13"/>
  <c r="J5351" i="13"/>
  <c r="J5335" i="13"/>
  <c r="J5336" i="13"/>
  <c r="J4906" i="13"/>
  <c r="J8935" i="13"/>
  <c r="J10435" i="13"/>
  <c r="J10451" i="13"/>
  <c r="J10447" i="13"/>
  <c r="J10436" i="13"/>
  <c r="J2494" i="13"/>
  <c r="J2456" i="13"/>
  <c r="J2481" i="13"/>
  <c r="J2489" i="13"/>
  <c r="J2500" i="13"/>
  <c r="J10560" i="13"/>
  <c r="J10547" i="13"/>
  <c r="J10562" i="13"/>
  <c r="J10551" i="13"/>
  <c r="J6485" i="13"/>
  <c r="J6535" i="13"/>
  <c r="J6514" i="13"/>
  <c r="J6527" i="13"/>
  <c r="J2944" i="13"/>
  <c r="J2959" i="13"/>
  <c r="J2949" i="13"/>
  <c r="J2962" i="13"/>
  <c r="J4897" i="13"/>
  <c r="J4882" i="13"/>
  <c r="J4874" i="13"/>
  <c r="J4894" i="13"/>
  <c r="J5394" i="13"/>
  <c r="J5392" i="13"/>
  <c r="J5385" i="13"/>
  <c r="J5383" i="13"/>
  <c r="J6342" i="13"/>
  <c r="J6259" i="13"/>
  <c r="J6262" i="13"/>
  <c r="J6249" i="13"/>
  <c r="J6260" i="13"/>
  <c r="J6839" i="13"/>
  <c r="J6833" i="13"/>
  <c r="J6831" i="13"/>
  <c r="J6811" i="13"/>
  <c r="J250" i="13"/>
  <c r="J232" i="13"/>
  <c r="J240" i="13"/>
  <c r="J237" i="13"/>
  <c r="J6776" i="13"/>
  <c r="J6786" i="13"/>
  <c r="J6764" i="13"/>
  <c r="J6768" i="13"/>
  <c r="J6779" i="13"/>
  <c r="J6946" i="13"/>
  <c r="J3929" i="13"/>
  <c r="J3920" i="13"/>
  <c r="J3923" i="13"/>
  <c r="J3906" i="13"/>
  <c r="J11557" i="13"/>
  <c r="J11583" i="13"/>
  <c r="J11566" i="13"/>
  <c r="J11582" i="13"/>
  <c r="J10107" i="13"/>
  <c r="J7898" i="13"/>
  <c r="J7889" i="13"/>
  <c r="J7896" i="13"/>
  <c r="J7883" i="13"/>
  <c r="J12383" i="13"/>
  <c r="J12378" i="13"/>
  <c r="J12382" i="13"/>
  <c r="J12397" i="13"/>
  <c r="J6980" i="13"/>
  <c r="J6992" i="13"/>
  <c r="J6978" i="13"/>
  <c r="J6979" i="13"/>
  <c r="J6231" i="13"/>
  <c r="J2545" i="13"/>
  <c r="J2543" i="13"/>
  <c r="J2553" i="13"/>
  <c r="J2540" i="13"/>
  <c r="J4007" i="13"/>
  <c r="J4011" i="13"/>
  <c r="J4016" i="13"/>
  <c r="J4034" i="13"/>
  <c r="J9666" i="13"/>
  <c r="J9674" i="13"/>
  <c r="J9690" i="13"/>
  <c r="J9695" i="13"/>
  <c r="J8413" i="13"/>
  <c r="J8398" i="13"/>
  <c r="J8412" i="13"/>
  <c r="J8420" i="13"/>
  <c r="J8407" i="13"/>
  <c r="J6180" i="13"/>
  <c r="J11675" i="13"/>
  <c r="J11668" i="13"/>
  <c r="J11680" i="13"/>
  <c r="J11676" i="13"/>
  <c r="J7334" i="13"/>
  <c r="J7340" i="13"/>
  <c r="J7324" i="13"/>
  <c r="J7332" i="13"/>
  <c r="J5916" i="13"/>
  <c r="J5917" i="13"/>
  <c r="J5919" i="13"/>
  <c r="J5902" i="13"/>
  <c r="J5910" i="13"/>
  <c r="J7794" i="13"/>
  <c r="J7783" i="13"/>
  <c r="J7782" i="13"/>
  <c r="J7806" i="13"/>
  <c r="J9502" i="13"/>
  <c r="J1456" i="13"/>
  <c r="J1481" i="13"/>
  <c r="J1461" i="13"/>
  <c r="J1460" i="13"/>
  <c r="J11536" i="13"/>
  <c r="J12716" i="13"/>
  <c r="J10357" i="13"/>
  <c r="J10310" i="13"/>
  <c r="J10345" i="13"/>
  <c r="J10353" i="13"/>
  <c r="J3829" i="13"/>
  <c r="J3801" i="13"/>
  <c r="J3823" i="13"/>
  <c r="J3808" i="13"/>
  <c r="J5809" i="13"/>
  <c r="J5820" i="13"/>
  <c r="J5797" i="13"/>
  <c r="J5801" i="13"/>
  <c r="J5792" i="13"/>
  <c r="J9313" i="13"/>
  <c r="J9332" i="13"/>
  <c r="J9321" i="13"/>
  <c r="J9316" i="13"/>
  <c r="J9327" i="13"/>
  <c r="J4330" i="13"/>
  <c r="J4320" i="13"/>
  <c r="J4329" i="13"/>
  <c r="J4332" i="13"/>
  <c r="J4833" i="13"/>
  <c r="J4841" i="13"/>
  <c r="J4851" i="13"/>
  <c r="J4836" i="13"/>
  <c r="J4733" i="13"/>
  <c r="J4745" i="13"/>
  <c r="J4727" i="13"/>
  <c r="J4742" i="13"/>
  <c r="J7444" i="13"/>
  <c r="J7438" i="13"/>
  <c r="J7426" i="13"/>
  <c r="J7434" i="13"/>
  <c r="J10858" i="13"/>
  <c r="J10856" i="13"/>
  <c r="J10849" i="13"/>
  <c r="J10852" i="13"/>
  <c r="J489" i="13"/>
  <c r="J496" i="13"/>
  <c r="J512" i="13"/>
  <c r="J497" i="13"/>
  <c r="J2355" i="13"/>
  <c r="J9425" i="13"/>
  <c r="J9415" i="13"/>
  <c r="J9433" i="13"/>
  <c r="J9437" i="13"/>
  <c r="J12046" i="13"/>
  <c r="J2438" i="13"/>
  <c r="J2427" i="13"/>
  <c r="J2453" i="13"/>
  <c r="J2431" i="13"/>
  <c r="J895" i="13"/>
  <c r="J894" i="13"/>
  <c r="J899" i="13"/>
  <c r="J915" i="13"/>
  <c r="J901" i="13"/>
  <c r="J5849" i="13"/>
  <c r="J5871" i="13"/>
  <c r="J5860" i="13"/>
  <c r="J5853" i="13"/>
  <c r="J7991" i="13"/>
  <c r="J7994" i="13"/>
  <c r="J7993" i="13"/>
  <c r="J8012" i="13"/>
  <c r="J7545" i="13"/>
  <c r="J7548" i="13"/>
  <c r="J7549" i="13"/>
  <c r="J7529" i="13"/>
  <c r="J11994" i="13"/>
  <c r="J6179" i="13"/>
  <c r="J6207" i="13"/>
  <c r="J6224" i="13"/>
  <c r="J6203" i="13"/>
  <c r="J3427" i="13"/>
  <c r="J8549" i="13"/>
  <c r="J8563" i="13"/>
  <c r="J8560" i="13"/>
  <c r="J8557" i="13"/>
  <c r="J7497" i="13"/>
  <c r="J7490" i="13"/>
  <c r="J7484" i="13"/>
  <c r="J7475" i="13"/>
  <c r="J7498" i="13"/>
  <c r="J9489" i="13"/>
  <c r="J9492" i="13"/>
  <c r="J9481" i="13"/>
  <c r="J9485" i="13"/>
  <c r="J12504" i="13"/>
  <c r="J1773" i="13"/>
  <c r="J1791" i="13"/>
  <c r="J1785" i="13"/>
  <c r="J1762" i="13"/>
  <c r="J11485" i="13"/>
  <c r="J7070" i="13"/>
  <c r="J7082" i="13"/>
  <c r="J7078" i="13"/>
  <c r="J7076" i="13"/>
  <c r="J2903" i="13"/>
  <c r="J2905" i="13"/>
  <c r="J2898" i="13"/>
  <c r="J2910" i="13"/>
  <c r="J692" i="13"/>
  <c r="J698" i="13"/>
  <c r="J701" i="13"/>
  <c r="J699" i="13"/>
  <c r="J6722" i="13"/>
  <c r="J6725" i="13"/>
  <c r="J6715" i="13"/>
  <c r="J6717" i="13"/>
  <c r="J9973" i="13"/>
  <c r="J9998" i="13"/>
  <c r="J10000" i="13"/>
  <c r="J9984" i="13"/>
  <c r="J11430" i="13"/>
  <c r="J11403" i="13"/>
  <c r="J11412" i="13"/>
  <c r="J11410" i="13"/>
  <c r="J9380" i="13"/>
  <c r="J9362" i="13"/>
  <c r="J9363" i="13"/>
  <c r="J9360" i="13"/>
  <c r="J9383" i="13"/>
  <c r="J1317" i="13"/>
  <c r="J1320" i="13"/>
  <c r="J1330" i="13"/>
  <c r="J1321" i="13"/>
  <c r="J1314" i="13"/>
  <c r="J5452" i="13"/>
  <c r="J5456" i="13"/>
  <c r="J5436" i="13"/>
  <c r="J5454" i="13"/>
  <c r="J2406" i="13"/>
  <c r="J11331" i="13"/>
  <c r="J5962" i="13"/>
  <c r="J5964" i="13"/>
  <c r="J5966" i="13"/>
  <c r="J5969" i="13"/>
  <c r="J1846" i="13"/>
  <c r="J11905" i="13"/>
  <c r="J12323" i="13"/>
  <c r="J12341" i="13"/>
  <c r="J12340" i="13"/>
  <c r="J12344" i="13"/>
  <c r="J3586" i="13"/>
  <c r="J8240" i="13"/>
  <c r="J8251" i="13"/>
  <c r="J8265" i="13"/>
  <c r="J8248" i="13"/>
  <c r="J454" i="13"/>
  <c r="J439" i="13"/>
  <c r="J450" i="13"/>
  <c r="J444" i="13"/>
  <c r="J453" i="13"/>
  <c r="J8067" i="13"/>
  <c r="J4305" i="13"/>
  <c r="J3834" i="13"/>
  <c r="J11176" i="13"/>
  <c r="J11164" i="13"/>
  <c r="J11169" i="13"/>
  <c r="J11157" i="13"/>
  <c r="J4547" i="13"/>
  <c r="J4584" i="13"/>
  <c r="J4576" i="13"/>
  <c r="J4589" i="13"/>
  <c r="J5565" i="13"/>
  <c r="J5537" i="13"/>
  <c r="J5562" i="13"/>
  <c r="J5516" i="13"/>
  <c r="J12540" i="13"/>
  <c r="J12553" i="13"/>
  <c r="J12523" i="13"/>
  <c r="J12551" i="13"/>
  <c r="J10948" i="13"/>
  <c r="J10947" i="13"/>
  <c r="J10954" i="13"/>
  <c r="J10970" i="13"/>
  <c r="J4430" i="13"/>
  <c r="J4394" i="13"/>
  <c r="J4420" i="13"/>
  <c r="J4426" i="13"/>
  <c r="J4414" i="13"/>
  <c r="J11982" i="13"/>
  <c r="J11971" i="13"/>
  <c r="J11964" i="13"/>
  <c r="J11979" i="13"/>
  <c r="J11973" i="13"/>
  <c r="J6844" i="13"/>
  <c r="J61" i="13"/>
  <c r="J6322" i="13"/>
  <c r="J6316" i="13"/>
  <c r="J6315" i="13"/>
  <c r="J6321" i="13"/>
  <c r="J2815" i="13"/>
  <c r="J10520" i="13"/>
  <c r="J2189" i="13"/>
  <c r="J2179" i="13"/>
  <c r="J2199" i="13"/>
  <c r="J2195" i="13"/>
  <c r="J2848" i="13"/>
  <c r="J2852" i="13"/>
  <c r="J2839" i="13"/>
  <c r="J2850" i="13"/>
  <c r="J1831" i="13"/>
  <c r="J1821" i="13"/>
  <c r="J1839" i="13"/>
  <c r="J1827" i="13"/>
  <c r="J7558" i="13"/>
  <c r="J927" i="13"/>
  <c r="J4371" i="13"/>
  <c r="J4374" i="13"/>
  <c r="J4364" i="13"/>
  <c r="J4382" i="13"/>
  <c r="J4384" i="13"/>
  <c r="J12218" i="13"/>
  <c r="J12226" i="13"/>
  <c r="J12241" i="13"/>
  <c r="J12247" i="13"/>
  <c r="J9010" i="13"/>
  <c r="J9017" i="13"/>
  <c r="J9005" i="13"/>
  <c r="J9020" i="13"/>
  <c r="J6070" i="13"/>
  <c r="J6072" i="13"/>
  <c r="J6046" i="13"/>
  <c r="J6066" i="13"/>
  <c r="J3062" i="13"/>
  <c r="J3050" i="13"/>
  <c r="J3047" i="13"/>
  <c r="J3038" i="13"/>
  <c r="J668" i="13"/>
  <c r="J647" i="13"/>
  <c r="J643" i="13"/>
  <c r="J651" i="13"/>
  <c r="J11024" i="13"/>
  <c r="J11046" i="13"/>
  <c r="J11074" i="13"/>
  <c r="J11067" i="13"/>
  <c r="J1939" i="13"/>
  <c r="J1922" i="13"/>
  <c r="J1918" i="13"/>
  <c r="J1938" i="13"/>
  <c r="J2407" i="13"/>
  <c r="J11621" i="13"/>
  <c r="J11635" i="13"/>
  <c r="J11607" i="13"/>
  <c r="J11609" i="13"/>
  <c r="J9343" i="13"/>
  <c r="J2801" i="13"/>
  <c r="J2803" i="13"/>
  <c r="J2808" i="13"/>
  <c r="J2797" i="13"/>
  <c r="J7292" i="13"/>
  <c r="J7295" i="13"/>
  <c r="J7280" i="13"/>
  <c r="J7291" i="13"/>
  <c r="J5285" i="13"/>
  <c r="J5281" i="13"/>
  <c r="J5306" i="13"/>
  <c r="J5307" i="13"/>
  <c r="J308" i="13"/>
  <c r="J301" i="13"/>
  <c r="J303" i="13"/>
  <c r="J299" i="13"/>
  <c r="J309" i="13"/>
  <c r="J12690" i="13"/>
  <c r="J12682" i="13"/>
  <c r="J12691" i="13"/>
  <c r="J12680" i="13"/>
  <c r="J56" i="13"/>
  <c r="J46" i="13"/>
  <c r="J40" i="13"/>
  <c r="J53" i="13"/>
  <c r="J30" i="13"/>
  <c r="J371" i="13"/>
  <c r="J12443" i="13"/>
  <c r="J12427" i="13"/>
  <c r="J12428" i="13"/>
  <c r="J12436" i="13"/>
  <c r="J1896" i="13"/>
  <c r="J765" i="13"/>
  <c r="J745" i="13"/>
  <c r="J741" i="13"/>
  <c r="J756" i="13"/>
  <c r="J947" i="13"/>
  <c r="J971" i="13"/>
  <c r="J965" i="13"/>
  <c r="J953" i="13"/>
  <c r="J6486" i="13"/>
  <c r="J4498" i="13"/>
  <c r="J6126" i="13"/>
  <c r="J6102" i="13"/>
  <c r="J6125" i="13"/>
  <c r="J6077" i="13"/>
  <c r="J8961" i="13"/>
  <c r="J8971" i="13"/>
  <c r="J8967" i="13"/>
  <c r="J8954" i="13"/>
  <c r="J2923" i="13"/>
  <c r="J6481" i="13"/>
  <c r="J6457" i="13"/>
  <c r="J6479" i="13"/>
  <c r="J6467" i="13"/>
  <c r="J10312" i="13"/>
  <c r="J883" i="13"/>
  <c r="J3869" i="13"/>
  <c r="J3867" i="13"/>
  <c r="J3857" i="13"/>
  <c r="J3875" i="13"/>
  <c r="J3075" i="13"/>
  <c r="J2419" i="13"/>
  <c r="J10388" i="13"/>
  <c r="J10390" i="13"/>
  <c r="J10395" i="13"/>
  <c r="J10405" i="13"/>
  <c r="J1081" i="13"/>
  <c r="J5088" i="13"/>
  <c r="J5082" i="13"/>
  <c r="J5106" i="13"/>
  <c r="J5089" i="13"/>
  <c r="J5096" i="13"/>
  <c r="J2380" i="13"/>
  <c r="J2402" i="13"/>
  <c r="J2378" i="13"/>
  <c r="J2390" i="13"/>
  <c r="J9167" i="13"/>
  <c r="J9178" i="13"/>
  <c r="J9185" i="13"/>
  <c r="J9163" i="13"/>
  <c r="J1008" i="13"/>
  <c r="J1025" i="13"/>
  <c r="J977" i="13"/>
  <c r="J1012" i="13"/>
  <c r="J12108" i="13"/>
  <c r="J483" i="13"/>
  <c r="J6436" i="13"/>
  <c r="J2346" i="13"/>
  <c r="J2350" i="13"/>
  <c r="J2351" i="13"/>
  <c r="J2325" i="13"/>
  <c r="J118" i="13"/>
  <c r="J885" i="13"/>
  <c r="J8148" i="13"/>
  <c r="J8162" i="13"/>
  <c r="J8144" i="13"/>
  <c r="J8166" i="13"/>
  <c r="J8158" i="13"/>
  <c r="J862" i="13"/>
  <c r="J858" i="13"/>
  <c r="J852" i="13"/>
  <c r="J872" i="13"/>
  <c r="J269" i="13"/>
  <c r="J415" i="13"/>
  <c r="J400" i="13"/>
  <c r="J394" i="13"/>
  <c r="J398" i="13"/>
  <c r="J315" i="13"/>
  <c r="J7623" i="13"/>
  <c r="J2712" i="13"/>
  <c r="J1523" i="13"/>
  <c r="J1507" i="13"/>
  <c r="J1534" i="13"/>
  <c r="J1537" i="13"/>
  <c r="J6412" i="13"/>
  <c r="J6405" i="13"/>
  <c r="J6416" i="13"/>
  <c r="J6402" i="13"/>
  <c r="J1990" i="13"/>
  <c r="J1994" i="13"/>
  <c r="J1989" i="13"/>
  <c r="J1991" i="13"/>
  <c r="J1995" i="13"/>
  <c r="J4659" i="13"/>
  <c r="J2075" i="13"/>
  <c r="J2091" i="13"/>
  <c r="J2098" i="13"/>
  <c r="J2083" i="13"/>
  <c r="J4470" i="13"/>
  <c r="J4445" i="13"/>
  <c r="J4491" i="13"/>
  <c r="J4464" i="13"/>
  <c r="J6024" i="13"/>
  <c r="J6017" i="13"/>
  <c r="J5997" i="13"/>
  <c r="J6006" i="13"/>
  <c r="J5167" i="13"/>
  <c r="J1378" i="13"/>
  <c r="J1382" i="13"/>
  <c r="J1383" i="13"/>
  <c r="J1370" i="13"/>
  <c r="J361" i="13"/>
  <c r="J345" i="13"/>
  <c r="J344" i="13"/>
  <c r="J355" i="13"/>
  <c r="J7124" i="13"/>
  <c r="J7139" i="13"/>
  <c r="J7136" i="13"/>
  <c r="J7126" i="13"/>
  <c r="J10179" i="13"/>
  <c r="J10197" i="13"/>
  <c r="J10178" i="13"/>
  <c r="J10196" i="13"/>
  <c r="J4534" i="13"/>
  <c r="J4522" i="13"/>
  <c r="J4496" i="13"/>
  <c r="J4515" i="13"/>
  <c r="J1642" i="13"/>
  <c r="J133" i="13"/>
  <c r="J154" i="13"/>
  <c r="J141" i="13"/>
  <c r="J156" i="13"/>
  <c r="J9286" i="13"/>
  <c r="J9258" i="13"/>
  <c r="J9266" i="13"/>
  <c r="J9282" i="13"/>
  <c r="J1291" i="13"/>
  <c r="J1039" i="13"/>
  <c r="J1872" i="13"/>
  <c r="J1884" i="13"/>
  <c r="J1894" i="13"/>
  <c r="J1883" i="13"/>
  <c r="J2832" i="13"/>
  <c r="J2842" i="13"/>
  <c r="J2836" i="13"/>
  <c r="J2853" i="13"/>
  <c r="J1841" i="13"/>
  <c r="J1830" i="13"/>
  <c r="J1833" i="13"/>
  <c r="J1836" i="13"/>
  <c r="J4372" i="13"/>
  <c r="J4343" i="13"/>
  <c r="J4390" i="13"/>
  <c r="J4381" i="13"/>
  <c r="J12221" i="13"/>
  <c r="J12220" i="13"/>
  <c r="J12243" i="13"/>
  <c r="J12230" i="13"/>
  <c r="J9029" i="13"/>
  <c r="J9009" i="13"/>
  <c r="J9018" i="13"/>
  <c r="J9016" i="13"/>
  <c r="J4403" i="13"/>
  <c r="J6055" i="13"/>
  <c r="J6068" i="13"/>
  <c r="J6045" i="13"/>
  <c r="J6054" i="13"/>
  <c r="J8838" i="13"/>
  <c r="J3042" i="13"/>
  <c r="J3064" i="13"/>
  <c r="J3057" i="13"/>
  <c r="J3041" i="13"/>
  <c r="J11382" i="13"/>
  <c r="J655" i="13"/>
  <c r="J640" i="13"/>
  <c r="J670" i="13"/>
  <c r="J652" i="13"/>
  <c r="J11073" i="13"/>
  <c r="J11054" i="13"/>
  <c r="J11055" i="13"/>
  <c r="J11044" i="13"/>
  <c r="J1924" i="13"/>
  <c r="J1935" i="13"/>
  <c r="J1914" i="13"/>
  <c r="J1942" i="13"/>
  <c r="J11617" i="13"/>
  <c r="J11620" i="13"/>
  <c r="J11631" i="13"/>
  <c r="J11626" i="13"/>
  <c r="J2811" i="13"/>
  <c r="J2781" i="13"/>
  <c r="J2809" i="13"/>
  <c r="J2783" i="13"/>
  <c r="J6895" i="13"/>
  <c r="J7289" i="13"/>
  <c r="J7278" i="13"/>
  <c r="J7281" i="13"/>
  <c r="J7290" i="13"/>
  <c r="J6093" i="13"/>
  <c r="J8068" i="13"/>
  <c r="J5303" i="13"/>
  <c r="J5293" i="13"/>
  <c r="J5301" i="13"/>
  <c r="J5295" i="13"/>
  <c r="J290" i="13"/>
  <c r="J307" i="13"/>
  <c r="J286" i="13"/>
  <c r="J298" i="13"/>
  <c r="J3478" i="13"/>
  <c r="J12695" i="13"/>
  <c r="J12679" i="13"/>
  <c r="J12688" i="13"/>
  <c r="J12675" i="13"/>
  <c r="J264" i="13"/>
  <c r="J27" i="13"/>
  <c r="J41" i="13"/>
  <c r="J43" i="13"/>
  <c r="J31" i="13"/>
  <c r="J12440" i="13"/>
  <c r="J12442" i="13"/>
  <c r="J12423" i="13"/>
  <c r="J12447" i="13"/>
  <c r="J752" i="13"/>
  <c r="J767" i="13"/>
  <c r="J759" i="13"/>
  <c r="J762" i="13"/>
  <c r="J970" i="13"/>
  <c r="J952" i="13"/>
  <c r="J954" i="13"/>
  <c r="J967" i="13"/>
  <c r="J6106" i="13"/>
  <c r="J6099" i="13"/>
  <c r="J6123" i="13"/>
  <c r="J6114" i="13"/>
  <c r="J4665" i="13"/>
  <c r="J8977" i="13"/>
  <c r="J8972" i="13"/>
  <c r="J8976" i="13"/>
  <c r="J8933" i="13"/>
  <c r="J6470" i="13"/>
  <c r="J6456" i="13"/>
  <c r="J6473" i="13"/>
  <c r="J6474" i="13"/>
  <c r="J4718" i="13"/>
  <c r="J1956" i="13"/>
  <c r="J2361" i="13"/>
  <c r="J1285" i="13"/>
  <c r="J3720" i="13"/>
  <c r="J3879" i="13"/>
  <c r="J3864" i="13"/>
  <c r="J3863" i="13"/>
  <c r="J3876" i="13"/>
  <c r="J7718" i="13"/>
  <c r="J1295" i="13"/>
  <c r="J10397" i="13"/>
  <c r="J10410" i="13"/>
  <c r="J10384" i="13"/>
  <c r="J10407" i="13"/>
  <c r="J3951" i="13"/>
  <c r="J5086" i="13"/>
  <c r="J5093" i="13"/>
  <c r="J5083" i="13"/>
  <c r="J5090" i="13"/>
  <c r="J1758" i="13"/>
  <c r="J2389" i="13"/>
  <c r="J2377" i="13"/>
  <c r="J2376" i="13"/>
  <c r="J2375" i="13"/>
  <c r="J9182" i="13"/>
  <c r="J9166" i="13"/>
  <c r="J9157" i="13"/>
  <c r="J9176" i="13"/>
  <c r="J1011" i="13"/>
  <c r="J1009" i="13"/>
  <c r="J1027" i="13"/>
  <c r="J1007" i="13"/>
  <c r="J779" i="13"/>
  <c r="J10669" i="13"/>
  <c r="J1284" i="13"/>
  <c r="J2339" i="13"/>
  <c r="J2334" i="13"/>
  <c r="J2303" i="13"/>
  <c r="J2338" i="13"/>
  <c r="J6696" i="13"/>
  <c r="J2050" i="13"/>
  <c r="J8142" i="13"/>
  <c r="J8139" i="13"/>
  <c r="J8136" i="13"/>
  <c r="J8152" i="13"/>
  <c r="J824" i="13"/>
  <c r="J848" i="13"/>
  <c r="J859" i="13"/>
  <c r="J860" i="13"/>
  <c r="J409" i="13"/>
  <c r="J403" i="13"/>
  <c r="J384" i="13"/>
  <c r="J389" i="13"/>
  <c r="J395" i="13"/>
  <c r="J10924" i="13"/>
  <c r="J9954" i="13"/>
  <c r="J1038" i="13"/>
  <c r="J1527" i="13"/>
  <c r="J1528" i="13"/>
  <c r="J1526" i="13"/>
  <c r="J1506" i="13"/>
  <c r="J1515" i="13"/>
  <c r="J6420" i="13"/>
  <c r="J6413" i="13"/>
  <c r="J6430" i="13"/>
  <c r="J6428" i="13"/>
  <c r="J1983" i="13"/>
  <c r="J1967" i="13"/>
  <c r="J1978" i="13"/>
  <c r="J1946" i="13"/>
  <c r="J3032" i="13"/>
  <c r="J2096" i="13"/>
  <c r="J2082" i="13"/>
  <c r="J2094" i="13"/>
  <c r="J2087" i="13"/>
  <c r="J4487" i="13"/>
  <c r="J4474" i="13"/>
  <c r="J4469" i="13"/>
  <c r="J4495" i="13"/>
  <c r="J8781" i="13"/>
  <c r="J6009" i="13"/>
  <c r="J6013" i="13"/>
  <c r="J6005" i="13"/>
  <c r="J6011" i="13"/>
  <c r="J6015" i="13"/>
  <c r="J1375" i="13"/>
  <c r="J1381" i="13"/>
  <c r="J1371" i="13"/>
  <c r="J1364" i="13"/>
  <c r="J11032" i="13"/>
  <c r="J363" i="13"/>
  <c r="J357" i="13"/>
  <c r="J349" i="13"/>
  <c r="J342" i="13"/>
  <c r="J7118" i="13"/>
  <c r="J7133" i="13"/>
  <c r="J7141" i="13"/>
  <c r="J7121" i="13"/>
  <c r="J10190" i="13"/>
  <c r="J10186" i="13"/>
  <c r="J10193" i="13"/>
  <c r="J10205" i="13"/>
  <c r="J6294" i="13"/>
  <c r="J7914" i="13"/>
  <c r="J4533" i="13"/>
  <c r="J4517" i="13"/>
  <c r="J4537" i="13"/>
  <c r="J4541" i="13"/>
  <c r="J887" i="13"/>
  <c r="J159" i="13"/>
  <c r="J145" i="13"/>
  <c r="J144" i="13"/>
  <c r="J137" i="13"/>
  <c r="J9265" i="13"/>
  <c r="J9269" i="13"/>
  <c r="J9277" i="13"/>
  <c r="J9285" i="13"/>
  <c r="J9275" i="13"/>
  <c r="J7464" i="13"/>
  <c r="J8793" i="13"/>
  <c r="J5986" i="13"/>
  <c r="J1866" i="13"/>
  <c r="J1891" i="13"/>
  <c r="J1890" i="13"/>
  <c r="J1889" i="13"/>
  <c r="J4664" i="13"/>
  <c r="J7872" i="13"/>
  <c r="J3520" i="13"/>
  <c r="J3504" i="13"/>
  <c r="J3501" i="13"/>
  <c r="J3513" i="13"/>
  <c r="J7711" i="13"/>
  <c r="J4080" i="13"/>
  <c r="J4056" i="13"/>
  <c r="J4087" i="13"/>
  <c r="J4068" i="13"/>
  <c r="J6334" i="13"/>
  <c r="J11995" i="13"/>
  <c r="J11128" i="13"/>
  <c r="J11356" i="13"/>
  <c r="J11349" i="13"/>
  <c r="J11379" i="13"/>
  <c r="J11360" i="13"/>
  <c r="J9700" i="13"/>
  <c r="J4236" i="13"/>
  <c r="J4190" i="13"/>
  <c r="J4216" i="13"/>
  <c r="J4226" i="13"/>
  <c r="J7835" i="13"/>
  <c r="J7831" i="13"/>
  <c r="J7860" i="13"/>
  <c r="J7832" i="13"/>
  <c r="J3733" i="13"/>
  <c r="J5645" i="13"/>
  <c r="J4548" i="13"/>
  <c r="J6928" i="13"/>
  <c r="J6921" i="13"/>
  <c r="J6923" i="13"/>
  <c r="J6934" i="13"/>
  <c r="J8291" i="13"/>
  <c r="J8290" i="13"/>
  <c r="J8301" i="13"/>
  <c r="J8316" i="13"/>
  <c r="J4283" i="13"/>
  <c r="J4289" i="13"/>
  <c r="J4267" i="13"/>
  <c r="J4274" i="13"/>
  <c r="J7730" i="13"/>
  <c r="J7736" i="13"/>
  <c r="J7751" i="13"/>
  <c r="J7729" i="13"/>
  <c r="J7746" i="13"/>
  <c r="J8603" i="13"/>
  <c r="J8604" i="13"/>
  <c r="J8576" i="13"/>
  <c r="J8610" i="13"/>
  <c r="J5671" i="13"/>
  <c r="J11253" i="13"/>
  <c r="J11272" i="13"/>
  <c r="J11256" i="13"/>
  <c r="J11271" i="13"/>
  <c r="J8934" i="13"/>
  <c r="J8043" i="13"/>
  <c r="J8040" i="13"/>
  <c r="J8065" i="13"/>
  <c r="J8041" i="13"/>
  <c r="J469" i="13"/>
  <c r="J9528" i="13"/>
  <c r="J9539" i="13"/>
  <c r="J9544" i="13"/>
  <c r="J9516" i="13"/>
  <c r="J8662" i="13"/>
  <c r="J8670" i="13"/>
  <c r="J8676" i="13"/>
  <c r="J8672" i="13"/>
  <c r="J12083" i="13"/>
  <c r="J12092" i="13"/>
  <c r="J12090" i="13"/>
  <c r="J12065" i="13"/>
  <c r="J9843" i="13"/>
  <c r="J9832" i="13"/>
  <c r="J9846" i="13"/>
  <c r="J9841" i="13"/>
  <c r="J9079" i="13"/>
  <c r="J9055" i="13"/>
  <c r="J9083" i="13"/>
  <c r="J9065" i="13"/>
  <c r="J9061" i="13"/>
  <c r="J8514" i="13"/>
  <c r="J8516" i="13"/>
  <c r="J8493" i="13"/>
  <c r="J8505" i="13"/>
  <c r="J2742" i="13"/>
  <c r="J2755" i="13"/>
  <c r="J2733" i="13"/>
  <c r="J2757" i="13"/>
  <c r="J2744" i="13"/>
  <c r="J8903" i="13"/>
  <c r="J8913" i="13"/>
  <c r="J8924" i="13"/>
  <c r="J8909" i="13"/>
  <c r="J12300" i="13"/>
  <c r="J1183" i="13"/>
  <c r="J10076" i="13"/>
  <c r="J10102" i="13"/>
  <c r="J10074" i="13"/>
  <c r="J10096" i="13"/>
  <c r="J774" i="13"/>
  <c r="J6181" i="13"/>
  <c r="J10026" i="13"/>
  <c r="J10032" i="13"/>
  <c r="J10053" i="13"/>
  <c r="J10042" i="13"/>
  <c r="J9585" i="13"/>
  <c r="J9568" i="13"/>
  <c r="J9571" i="13"/>
  <c r="J9578" i="13"/>
  <c r="J8680" i="13"/>
  <c r="J7762" i="13"/>
  <c r="J9936" i="13"/>
  <c r="J9902" i="13"/>
  <c r="J9942" i="13"/>
  <c r="J9927" i="13"/>
  <c r="J3631" i="13"/>
  <c r="J10598" i="13"/>
  <c r="J10599" i="13"/>
  <c r="J10613" i="13"/>
  <c r="J10608" i="13"/>
  <c r="J11301" i="13"/>
  <c r="J11327" i="13"/>
  <c r="J11305" i="13"/>
  <c r="J11303" i="13"/>
  <c r="J11837" i="13"/>
  <c r="J11823" i="13"/>
  <c r="J11822" i="13"/>
  <c r="J11824" i="13"/>
  <c r="J12278" i="13"/>
  <c r="J12286" i="13"/>
  <c r="J12298" i="13"/>
  <c r="J12270" i="13"/>
  <c r="J3012" i="13"/>
  <c r="J3003" i="13"/>
  <c r="J3005" i="13"/>
  <c r="J3002" i="13"/>
  <c r="J3569" i="13"/>
  <c r="J3527" i="13"/>
  <c r="J3559" i="13"/>
  <c r="J3574" i="13"/>
  <c r="J9105" i="13"/>
  <c r="J9126" i="13"/>
  <c r="J9131" i="13"/>
  <c r="J9122" i="13"/>
  <c r="J7218" i="13"/>
  <c r="J7240" i="13"/>
  <c r="J7231" i="13"/>
  <c r="J7239" i="13"/>
  <c r="J876" i="13"/>
  <c r="J5348" i="13"/>
  <c r="J5352" i="13"/>
  <c r="J5340" i="13"/>
  <c r="J5349" i="13"/>
  <c r="J10450" i="13"/>
  <c r="J10456" i="13"/>
  <c r="J10455" i="13"/>
  <c r="J10431" i="13"/>
  <c r="J2479" i="13"/>
  <c r="J2486" i="13"/>
  <c r="J2483" i="13"/>
  <c r="J2485" i="13"/>
  <c r="J10538" i="13"/>
  <c r="J10549" i="13"/>
  <c r="J10558" i="13"/>
  <c r="J10537" i="13"/>
  <c r="J6530" i="13"/>
  <c r="J6509" i="13"/>
  <c r="J6517" i="13"/>
  <c r="J6513" i="13"/>
  <c r="J6531" i="13"/>
  <c r="J2560" i="13"/>
  <c r="J2950" i="13"/>
  <c r="J2934" i="13"/>
  <c r="J2957" i="13"/>
  <c r="J2964" i="13"/>
  <c r="J4895" i="13"/>
  <c r="J4900" i="13"/>
  <c r="J4890" i="13"/>
  <c r="J4898" i="13"/>
  <c r="J5408" i="13"/>
  <c r="J5396" i="13"/>
  <c r="J5399" i="13"/>
  <c r="J5390" i="13"/>
  <c r="J6257" i="13"/>
  <c r="J6255" i="13"/>
  <c r="J6264" i="13"/>
  <c r="J6271" i="13"/>
  <c r="J6279" i="13"/>
  <c r="J6821" i="13"/>
  <c r="J6822" i="13"/>
  <c r="J6830" i="13"/>
  <c r="J6810" i="13"/>
  <c r="J257" i="13"/>
  <c r="J231" i="13"/>
  <c r="J258" i="13"/>
  <c r="J244" i="13"/>
  <c r="J6774" i="13"/>
  <c r="J6790" i="13"/>
  <c r="J6771" i="13"/>
  <c r="J6759" i="13"/>
  <c r="J9801" i="13"/>
  <c r="J3918" i="13"/>
  <c r="J3914" i="13"/>
  <c r="J3921" i="13"/>
  <c r="J3905" i="13"/>
  <c r="J11568" i="13"/>
  <c r="J11559" i="13"/>
  <c r="J11554" i="13"/>
  <c r="J11565" i="13"/>
  <c r="J7906" i="13"/>
  <c r="J7902" i="13"/>
  <c r="J7881" i="13"/>
  <c r="J7903" i="13"/>
  <c r="J12385" i="13"/>
  <c r="J12386" i="13"/>
  <c r="J12400" i="13"/>
  <c r="J12377" i="13"/>
  <c r="J6977" i="13"/>
  <c r="J6976" i="13"/>
  <c r="J6965" i="13"/>
  <c r="J6988" i="13"/>
  <c r="J2555" i="13"/>
  <c r="J2529" i="13"/>
  <c r="J2547" i="13"/>
  <c r="J2530" i="13"/>
  <c r="J4010" i="13"/>
  <c r="J4026" i="13"/>
  <c r="J4015" i="13"/>
  <c r="J4032" i="13"/>
  <c r="J10566" i="13"/>
  <c r="J9693" i="13"/>
  <c r="J9688" i="13"/>
  <c r="J9683" i="13"/>
  <c r="J9696" i="13"/>
  <c r="J8406" i="13"/>
  <c r="J8411" i="13"/>
  <c r="J8419" i="13"/>
  <c r="J8401" i="13"/>
  <c r="J11659" i="13"/>
  <c r="J11686" i="13"/>
  <c r="J11658" i="13"/>
  <c r="J11683" i="13"/>
  <c r="J7327" i="13"/>
  <c r="J7351" i="13"/>
  <c r="J7323" i="13"/>
  <c r="J7339" i="13"/>
  <c r="J5892" i="13"/>
  <c r="J5893" i="13"/>
  <c r="J5921" i="13"/>
  <c r="J5903" i="13"/>
  <c r="J7795" i="13"/>
  <c r="J7792" i="13"/>
  <c r="J7799" i="13"/>
  <c r="J7786" i="13"/>
  <c r="J10771" i="13"/>
  <c r="J1478" i="13"/>
  <c r="J1467" i="13"/>
  <c r="J1479" i="13"/>
  <c r="J1465" i="13"/>
  <c r="J4957" i="13"/>
  <c r="J10350" i="13"/>
  <c r="J10360" i="13"/>
  <c r="J10351" i="13"/>
  <c r="J10338" i="13"/>
  <c r="J3820" i="13"/>
  <c r="J3825" i="13"/>
  <c r="J3805" i="13"/>
  <c r="J3803" i="13"/>
  <c r="J5814" i="13"/>
  <c r="J5796" i="13"/>
  <c r="J5811" i="13"/>
  <c r="J5798" i="13"/>
  <c r="J9291" i="13"/>
  <c r="J9317" i="13"/>
  <c r="J9310" i="13"/>
  <c r="J9328" i="13"/>
  <c r="J9314" i="13"/>
  <c r="J4339" i="13"/>
  <c r="J4316" i="13"/>
  <c r="J4331" i="13"/>
  <c r="J4327" i="13"/>
  <c r="J4834" i="13"/>
  <c r="J4826" i="13"/>
  <c r="J4848" i="13"/>
  <c r="J4843" i="13"/>
  <c r="J3070" i="13"/>
  <c r="J4749" i="13"/>
  <c r="J4741" i="13"/>
  <c r="J4747" i="13"/>
  <c r="J4725" i="13"/>
  <c r="J7448" i="13"/>
  <c r="J7447" i="13"/>
  <c r="J7439" i="13"/>
  <c r="J7435" i="13"/>
  <c r="J10850" i="13"/>
  <c r="J10861" i="13"/>
  <c r="J10866" i="13"/>
  <c r="J10841" i="13"/>
  <c r="J10839" i="13"/>
  <c r="J495" i="13"/>
  <c r="J511" i="13"/>
  <c r="J517" i="13"/>
  <c r="J514" i="13"/>
  <c r="J9421" i="13"/>
  <c r="J9423" i="13"/>
  <c r="J9412" i="13"/>
  <c r="J9411" i="13"/>
  <c r="J6588" i="13"/>
  <c r="J2433" i="13"/>
  <c r="J2430" i="13"/>
  <c r="J2425" i="13"/>
  <c r="J2424" i="13"/>
  <c r="J917" i="13"/>
  <c r="J905" i="13"/>
  <c r="J908" i="13"/>
  <c r="J903" i="13"/>
  <c r="J5865" i="13"/>
  <c r="J5842" i="13"/>
  <c r="J5850" i="13"/>
  <c r="J5848" i="13"/>
  <c r="J4768" i="13"/>
  <c r="J8007" i="13"/>
  <c r="J7992" i="13"/>
  <c r="J8013" i="13"/>
  <c r="J7984" i="13"/>
  <c r="J7540" i="13"/>
  <c r="J7544" i="13"/>
  <c r="J7526" i="13"/>
  <c r="J7533" i="13"/>
  <c r="J2662" i="13"/>
  <c r="J6201" i="13"/>
  <c r="J6217" i="13"/>
  <c r="J6215" i="13"/>
  <c r="J6209" i="13"/>
  <c r="J3580" i="13"/>
  <c r="J8550" i="13"/>
  <c r="J8574" i="13"/>
  <c r="J8565" i="13"/>
  <c r="J8553" i="13"/>
  <c r="J7486" i="13"/>
  <c r="J7503" i="13"/>
  <c r="J7496" i="13"/>
  <c r="J7492" i="13"/>
  <c r="J9480" i="13"/>
  <c r="J9465" i="13"/>
  <c r="J9479" i="13"/>
  <c r="J9463" i="13"/>
  <c r="J2917" i="13"/>
  <c r="J3223" i="13"/>
  <c r="J1770" i="13"/>
  <c r="J1769" i="13"/>
  <c r="J1779" i="13"/>
  <c r="J1778" i="13"/>
  <c r="J7083" i="13"/>
  <c r="J7088" i="13"/>
  <c r="J7073" i="13"/>
  <c r="J7068" i="13"/>
  <c r="J2901" i="13"/>
  <c r="J2889" i="13"/>
  <c r="J2913" i="13"/>
  <c r="J2912" i="13"/>
  <c r="J716" i="13"/>
  <c r="J671" i="13"/>
  <c r="J706" i="13"/>
  <c r="J714" i="13"/>
  <c r="J6726" i="13"/>
  <c r="J6727" i="13"/>
  <c r="J6724" i="13"/>
  <c r="J6710" i="13"/>
  <c r="J9991" i="13"/>
  <c r="J9999" i="13"/>
  <c r="J10001" i="13"/>
  <c r="J9976" i="13"/>
  <c r="J11407" i="13"/>
  <c r="J11417" i="13"/>
  <c r="J11425" i="13"/>
  <c r="J11420" i="13"/>
  <c r="J9369" i="13"/>
  <c r="J9387" i="13"/>
  <c r="J9366" i="13"/>
  <c r="J9377" i="13"/>
  <c r="J1318" i="13"/>
  <c r="J1329" i="13"/>
  <c r="J1333" i="13"/>
  <c r="J1305" i="13"/>
  <c r="J8489" i="13"/>
  <c r="J5438" i="13"/>
  <c r="J5458" i="13"/>
  <c r="J5441" i="13"/>
  <c r="J5461" i="13"/>
  <c r="J2003" i="13"/>
  <c r="J6385" i="13"/>
  <c r="J2263" i="13"/>
  <c r="J10070" i="13"/>
  <c r="J5972" i="13"/>
  <c r="J5971" i="13"/>
  <c r="J5963" i="13"/>
  <c r="J5952" i="13"/>
  <c r="J528" i="13"/>
  <c r="J12339" i="13"/>
  <c r="J12347" i="13"/>
  <c r="J12321" i="13"/>
  <c r="J12337" i="13"/>
  <c r="J8238" i="13"/>
  <c r="J8256" i="13"/>
  <c r="J8249" i="13"/>
  <c r="J8244" i="13"/>
  <c r="J8245" i="13"/>
  <c r="J681" i="13"/>
  <c r="J466" i="13"/>
  <c r="J447" i="13"/>
  <c r="J436" i="13"/>
  <c r="J456" i="13"/>
  <c r="J673" i="13"/>
  <c r="J2968" i="13"/>
  <c r="J4243" i="13"/>
  <c r="J11170" i="13"/>
  <c r="J11150" i="13"/>
  <c r="J11149" i="13"/>
  <c r="J11146" i="13"/>
  <c r="J4577" i="13"/>
  <c r="J4581" i="13"/>
  <c r="J4573" i="13"/>
  <c r="J4566" i="13"/>
  <c r="J5556" i="13"/>
  <c r="J5536" i="13"/>
  <c r="J5546" i="13"/>
  <c r="J5553" i="13"/>
  <c r="J12529" i="13"/>
  <c r="J12531" i="13"/>
  <c r="J12537" i="13"/>
  <c r="J12534" i="13"/>
  <c r="J10959" i="13"/>
  <c r="J10944" i="13"/>
  <c r="J10953" i="13"/>
  <c r="J10964" i="13"/>
  <c r="J10960" i="13"/>
  <c r="J4413" i="13"/>
  <c r="J4423" i="13"/>
  <c r="J4425" i="13"/>
  <c r="J4441" i="13"/>
  <c r="J11969" i="13"/>
  <c r="J11986" i="13"/>
  <c r="J11992" i="13"/>
  <c r="J11963" i="13"/>
  <c r="J6793" i="13"/>
  <c r="J6307" i="13"/>
  <c r="J6301" i="13"/>
  <c r="J6328" i="13"/>
  <c r="J6306" i="13"/>
  <c r="J2774" i="13"/>
  <c r="J2169" i="13"/>
  <c r="J2194" i="13"/>
  <c r="J2198" i="13"/>
  <c r="J2180" i="13"/>
  <c r="J2834" i="13"/>
  <c r="J2860" i="13"/>
  <c r="J2851" i="13"/>
  <c r="J2847" i="13"/>
  <c r="J2846" i="13"/>
  <c r="J5890" i="13"/>
  <c r="J1828" i="13"/>
  <c r="J1832" i="13"/>
  <c r="J1817" i="13"/>
  <c r="J1813" i="13"/>
  <c r="J6283" i="13"/>
  <c r="J4365" i="13"/>
  <c r="J4369" i="13"/>
  <c r="J4366" i="13"/>
  <c r="J4393" i="13"/>
  <c r="J12222" i="13"/>
  <c r="J12227" i="13"/>
  <c r="J12231" i="13"/>
  <c r="J12238" i="13"/>
  <c r="J9008" i="13"/>
  <c r="J9026" i="13"/>
  <c r="J9030" i="13"/>
  <c r="J9012" i="13"/>
  <c r="J831" i="13"/>
  <c r="J6059" i="13"/>
  <c r="J6067" i="13"/>
  <c r="J6057" i="13"/>
  <c r="J6052" i="13"/>
  <c r="J3052" i="13"/>
  <c r="J3066" i="13"/>
  <c r="J3067" i="13"/>
  <c r="J3065" i="13"/>
  <c r="J3061" i="13"/>
  <c r="J665" i="13"/>
  <c r="J667" i="13"/>
  <c r="J650" i="13"/>
  <c r="J648" i="13"/>
  <c r="J11063" i="13"/>
  <c r="J11069" i="13"/>
  <c r="J11060" i="13"/>
  <c r="J11072" i="13"/>
  <c r="J1937" i="13"/>
  <c r="J1945" i="13"/>
  <c r="J1932" i="13"/>
  <c r="J1925" i="13"/>
  <c r="J11628" i="13"/>
  <c r="J11612" i="13"/>
  <c r="J11619" i="13"/>
  <c r="J11625" i="13"/>
  <c r="J2806" i="13"/>
  <c r="J2799" i="13"/>
  <c r="J2810" i="13"/>
  <c r="J2796" i="13"/>
  <c r="J7286" i="13"/>
  <c r="J7279" i="13"/>
  <c r="J7293" i="13"/>
  <c r="J7285" i="13"/>
  <c r="J1540" i="13"/>
  <c r="J5282" i="13"/>
  <c r="J5284" i="13"/>
  <c r="J5311" i="13"/>
  <c r="J5298" i="13"/>
  <c r="J5300" i="13"/>
  <c r="J979" i="13"/>
  <c r="J284" i="13"/>
  <c r="J302" i="13"/>
  <c r="J287" i="13"/>
  <c r="J297" i="13"/>
  <c r="J4252" i="13"/>
  <c r="J12689" i="13"/>
  <c r="J12694" i="13"/>
  <c r="J12685" i="13"/>
  <c r="J12702" i="13"/>
  <c r="J2457" i="13"/>
  <c r="J28" i="13"/>
  <c r="J57" i="13"/>
  <c r="J34" i="13"/>
  <c r="J49" i="13"/>
  <c r="J520" i="13"/>
  <c r="J12435" i="13"/>
  <c r="J12429" i="13"/>
  <c r="J12401" i="13"/>
  <c r="J12422" i="13"/>
  <c r="J746" i="13"/>
  <c r="J772" i="13"/>
  <c r="J757" i="13"/>
  <c r="J744" i="13"/>
  <c r="J960" i="13"/>
  <c r="J974" i="13"/>
  <c r="J945" i="13"/>
  <c r="J972" i="13"/>
  <c r="J6110" i="13"/>
  <c r="J6101" i="13"/>
  <c r="J6112" i="13"/>
  <c r="J6097" i="13"/>
  <c r="J8973" i="13"/>
  <c r="J8957" i="13"/>
  <c r="J8955" i="13"/>
  <c r="J8968" i="13"/>
  <c r="J6455" i="13"/>
  <c r="J6484" i="13"/>
  <c r="J6462" i="13"/>
  <c r="J6483" i="13"/>
  <c r="J425" i="13"/>
  <c r="J3870" i="13"/>
  <c r="J3866" i="13"/>
  <c r="J3871" i="13"/>
  <c r="J3881" i="13"/>
  <c r="J10385" i="13"/>
  <c r="J10406" i="13"/>
  <c r="J10398" i="13"/>
  <c r="J10386" i="13"/>
  <c r="J10387" i="13"/>
  <c r="J5105" i="13"/>
  <c r="J5085" i="13"/>
  <c r="J5078" i="13"/>
  <c r="J5102" i="13"/>
  <c r="J6894" i="13"/>
  <c r="J2384" i="13"/>
  <c r="J2397" i="13"/>
  <c r="J2383" i="13"/>
  <c r="J2374" i="13"/>
  <c r="J9156" i="13"/>
  <c r="J9184" i="13"/>
  <c r="J9173" i="13"/>
  <c r="J9183" i="13"/>
  <c r="J9162" i="13"/>
  <c r="J1002" i="13"/>
  <c r="J1026" i="13"/>
  <c r="J1010" i="13"/>
  <c r="J1013" i="13"/>
  <c r="J7263" i="13"/>
  <c r="J834" i="13"/>
  <c r="J5014" i="13"/>
  <c r="J3228" i="13"/>
  <c r="J2332" i="13"/>
  <c r="J2352" i="13"/>
  <c r="J2348" i="13"/>
  <c r="J2322" i="13"/>
  <c r="J214" i="13"/>
  <c r="J8156" i="13"/>
  <c r="J8157" i="13"/>
  <c r="J8161" i="13"/>
  <c r="J8141" i="13"/>
  <c r="J849" i="13"/>
  <c r="J856" i="13"/>
  <c r="J869" i="13"/>
  <c r="J857" i="13"/>
  <c r="J7868" i="13"/>
  <c r="J401" i="13"/>
  <c r="J387" i="13"/>
  <c r="J388" i="13"/>
  <c r="J390" i="13"/>
  <c r="J9" i="13"/>
  <c r="J10530" i="13"/>
  <c r="J1532" i="13"/>
  <c r="J1530" i="13"/>
  <c r="J1513" i="13"/>
  <c r="J1511" i="13"/>
  <c r="J6415" i="13"/>
  <c r="J6406" i="13"/>
  <c r="J6422" i="13"/>
  <c r="J6427" i="13"/>
  <c r="J1996" i="13"/>
  <c r="J1966" i="13"/>
  <c r="J1980" i="13"/>
  <c r="J1973" i="13"/>
  <c r="J2092" i="13"/>
  <c r="J2086" i="13"/>
  <c r="J2072" i="13"/>
  <c r="J2068" i="13"/>
  <c r="J11332" i="13"/>
  <c r="J4489" i="13"/>
  <c r="J4482" i="13"/>
  <c r="J4483" i="13"/>
  <c r="J4478" i="13"/>
  <c r="J5998" i="13"/>
  <c r="J6010" i="13"/>
  <c r="J6021" i="13"/>
  <c r="J6001" i="13"/>
  <c r="J2616" i="13"/>
  <c r="J1334" i="13"/>
  <c r="J1380" i="13"/>
  <c r="J1356" i="13"/>
  <c r="J1367" i="13"/>
  <c r="J360" i="13"/>
  <c r="J335" i="13"/>
  <c r="J340" i="13"/>
  <c r="J359" i="13"/>
  <c r="J1386" i="13"/>
  <c r="J7146" i="13"/>
  <c r="J7129" i="13"/>
  <c r="J7120" i="13"/>
  <c r="J7143" i="13"/>
  <c r="J10206" i="13"/>
  <c r="J10180" i="13"/>
  <c r="J10200" i="13"/>
  <c r="J10198" i="13"/>
  <c r="J4546" i="13"/>
  <c r="J4524" i="13"/>
  <c r="J4520" i="13"/>
  <c r="J4540" i="13"/>
  <c r="J152" i="13"/>
  <c r="J155" i="13"/>
  <c r="J131" i="13"/>
  <c r="J130" i="13"/>
  <c r="J9260" i="13"/>
  <c r="J9283" i="13"/>
  <c r="J9264" i="13"/>
  <c r="J9274" i="13"/>
  <c r="J2865" i="13"/>
  <c r="J8641" i="13"/>
  <c r="J1647" i="13"/>
  <c r="J724" i="13"/>
  <c r="J5625" i="13"/>
  <c r="J5227" i="13"/>
  <c r="J1879" i="13"/>
  <c r="J1878" i="13"/>
  <c r="J1867" i="13"/>
  <c r="J1864" i="13"/>
  <c r="J11010" i="13"/>
  <c r="J11022" i="13"/>
  <c r="J11015" i="13"/>
  <c r="J10973" i="13"/>
  <c r="J10230" i="13"/>
  <c r="J10232" i="13"/>
  <c r="J10242" i="13"/>
  <c r="J10244" i="13"/>
  <c r="J6580" i="13"/>
  <c r="J6566" i="13"/>
  <c r="J6576" i="13"/>
  <c r="J6559" i="13"/>
  <c r="J8721" i="13"/>
  <c r="J8701" i="13"/>
  <c r="J8724" i="13"/>
  <c r="J8727" i="13"/>
  <c r="J8445" i="13"/>
  <c r="J8461" i="13"/>
  <c r="J8473" i="13"/>
  <c r="J8454" i="13"/>
  <c r="J3471" i="13"/>
  <c r="J3449" i="13"/>
  <c r="J3466" i="13"/>
  <c r="J3460" i="13"/>
  <c r="J3445" i="13"/>
  <c r="J12579" i="13"/>
  <c r="J12588" i="13"/>
  <c r="J12581" i="13"/>
  <c r="J12592" i="13"/>
  <c r="J12490" i="13"/>
  <c r="J12452" i="13"/>
  <c r="J12493" i="13"/>
  <c r="J12494" i="13"/>
  <c r="J12117" i="13"/>
  <c r="J12134" i="13"/>
  <c r="J12114" i="13"/>
  <c r="J12126" i="13"/>
  <c r="J9188" i="13"/>
  <c r="J9208" i="13"/>
  <c r="J9227" i="13"/>
  <c r="J9217" i="13"/>
  <c r="J11178" i="13"/>
  <c r="J11433" i="13"/>
  <c r="J4777" i="13"/>
  <c r="J4795" i="13"/>
  <c r="J4797" i="13"/>
  <c r="J4781" i="13"/>
  <c r="J10714" i="13"/>
  <c r="J10687" i="13"/>
  <c r="J10706" i="13"/>
  <c r="J10690" i="13"/>
  <c r="J12632" i="13"/>
  <c r="J12645" i="13"/>
  <c r="J12653" i="13"/>
  <c r="J12646" i="13"/>
  <c r="J3366" i="13"/>
  <c r="J3343" i="13"/>
  <c r="J3367" i="13"/>
  <c r="J3365" i="13"/>
  <c r="J6792" i="13"/>
  <c r="J3526" i="13"/>
  <c r="J3517" i="13"/>
  <c r="J3521" i="13"/>
  <c r="J3503" i="13"/>
  <c r="J9292" i="13"/>
  <c r="J4061" i="13"/>
  <c r="J4077" i="13"/>
  <c r="J4059" i="13"/>
  <c r="J4075" i="13"/>
  <c r="J11367" i="13"/>
  <c r="J11380" i="13"/>
  <c r="J11368" i="13"/>
  <c r="J11361" i="13"/>
  <c r="J11366" i="13"/>
  <c r="J8577" i="13"/>
  <c r="J4233" i="13"/>
  <c r="J4231" i="13"/>
  <c r="J4222" i="13"/>
  <c r="J4232" i="13"/>
  <c r="J7850" i="13"/>
  <c r="J7847" i="13"/>
  <c r="J7811" i="13"/>
  <c r="J7836" i="13"/>
  <c r="J10515" i="13"/>
  <c r="J6931" i="13"/>
  <c r="J6915" i="13"/>
  <c r="J6940" i="13"/>
  <c r="J6943" i="13"/>
  <c r="J8318" i="13"/>
  <c r="J8308" i="13"/>
  <c r="J8270" i="13"/>
  <c r="J8310" i="13"/>
  <c r="J4261" i="13"/>
  <c r="J4264" i="13"/>
  <c r="J4282" i="13"/>
  <c r="J4263" i="13"/>
  <c r="J7739" i="13"/>
  <c r="J7734" i="13"/>
  <c r="J7756" i="13"/>
  <c r="J7743" i="13"/>
  <c r="J8600" i="13"/>
  <c r="J8621" i="13"/>
  <c r="J8602" i="13"/>
  <c r="J8613" i="13"/>
  <c r="J11262" i="13"/>
  <c r="J11248" i="13"/>
  <c r="J11250" i="13"/>
  <c r="J11259" i="13"/>
  <c r="J8015" i="13"/>
  <c r="J8061" i="13"/>
  <c r="J8038" i="13"/>
  <c r="J8050" i="13"/>
  <c r="J9523" i="13"/>
  <c r="J9543" i="13"/>
  <c r="J9531" i="13"/>
  <c r="J9515" i="13"/>
  <c r="J8655" i="13"/>
  <c r="J8675" i="13"/>
  <c r="J8646" i="13"/>
  <c r="J8671" i="13"/>
  <c r="J12082" i="13"/>
  <c r="J12079" i="13"/>
  <c r="J12075" i="13"/>
  <c r="J12074" i="13"/>
  <c r="J9826" i="13"/>
  <c r="J9837" i="13"/>
  <c r="J9844" i="13"/>
  <c r="J9824" i="13"/>
  <c r="J9072" i="13"/>
  <c r="J9073" i="13"/>
  <c r="J9085" i="13"/>
  <c r="J9057" i="13"/>
  <c r="J8474" i="13"/>
  <c r="J8503" i="13"/>
  <c r="J8521" i="13"/>
  <c r="J8509" i="13"/>
  <c r="J2753" i="13"/>
  <c r="J2760" i="13"/>
  <c r="J2711" i="13"/>
  <c r="J2745" i="13"/>
  <c r="J8925" i="13"/>
  <c r="J8928" i="13"/>
  <c r="J8907" i="13"/>
  <c r="J8906" i="13"/>
  <c r="J10082" i="13"/>
  <c r="J10100" i="13"/>
  <c r="J10103" i="13"/>
  <c r="J10086" i="13"/>
  <c r="J10025" i="13"/>
  <c r="J10034" i="13"/>
  <c r="J10048" i="13"/>
  <c r="J10029" i="13"/>
  <c r="J9591" i="13"/>
  <c r="J9567" i="13"/>
  <c r="J9592" i="13"/>
  <c r="J9573" i="13"/>
  <c r="J9938" i="13"/>
  <c r="J9940" i="13"/>
  <c r="J9925" i="13"/>
  <c r="J9921" i="13"/>
  <c r="J8833" i="13"/>
  <c r="J10594" i="13"/>
  <c r="J10589" i="13"/>
  <c r="J10591" i="13"/>
  <c r="J10587" i="13"/>
  <c r="J11311" i="13"/>
  <c r="J11299" i="13"/>
  <c r="J11321" i="13"/>
  <c r="J11315" i="13"/>
  <c r="J11826" i="13"/>
  <c r="J11829" i="13"/>
  <c r="J11833" i="13"/>
  <c r="J11835" i="13"/>
  <c r="J12289" i="13"/>
  <c r="J12295" i="13"/>
  <c r="J12282" i="13"/>
  <c r="J12288" i="13"/>
  <c r="J2997" i="13"/>
  <c r="J2988" i="13"/>
  <c r="J3007" i="13"/>
  <c r="J2995" i="13"/>
  <c r="J3561" i="13"/>
  <c r="J3546" i="13"/>
  <c r="J3566" i="13"/>
  <c r="J3575" i="13"/>
  <c r="J3552" i="13"/>
  <c r="J9133" i="13"/>
  <c r="J9107" i="13"/>
  <c r="J9115" i="13"/>
  <c r="J9109" i="13"/>
  <c r="J7229" i="13"/>
  <c r="J7234" i="13"/>
  <c r="J7224" i="13"/>
  <c r="J7230" i="13"/>
  <c r="J3172" i="13"/>
  <c r="J5354" i="13"/>
  <c r="J5362" i="13"/>
  <c r="J5357" i="13"/>
  <c r="J5342" i="13"/>
  <c r="J8730" i="13"/>
  <c r="J10462" i="13"/>
  <c r="J10439" i="13"/>
  <c r="J10457" i="13"/>
  <c r="J10454" i="13"/>
  <c r="J2484" i="13"/>
  <c r="J2495" i="13"/>
  <c r="J2478" i="13"/>
  <c r="J2490" i="13"/>
  <c r="J10543" i="13"/>
  <c r="J10542" i="13"/>
  <c r="J10553" i="13"/>
  <c r="J10557" i="13"/>
  <c r="J826" i="13"/>
  <c r="J6528" i="13"/>
  <c r="J6520" i="13"/>
  <c r="J6519" i="13"/>
  <c r="J6522" i="13"/>
  <c r="J2937" i="13"/>
  <c r="J2955" i="13"/>
  <c r="J2954" i="13"/>
  <c r="J2960" i="13"/>
  <c r="J4901" i="13"/>
  <c r="J4880" i="13"/>
  <c r="J4888" i="13"/>
  <c r="J4877" i="13"/>
  <c r="J4893" i="13"/>
  <c r="J5401" i="13"/>
  <c r="J5409" i="13"/>
  <c r="J5393" i="13"/>
  <c r="J5400" i="13"/>
  <c r="J6280" i="13"/>
  <c r="J6263" i="13"/>
  <c r="J6250" i="13"/>
  <c r="J6277" i="13"/>
  <c r="J5416" i="13"/>
  <c r="J6825" i="13"/>
  <c r="J6828" i="13"/>
  <c r="J6840" i="13"/>
  <c r="J6816" i="13"/>
  <c r="J238" i="13"/>
  <c r="J236" i="13"/>
  <c r="J262" i="13"/>
  <c r="J252" i="13"/>
  <c r="J5831" i="13"/>
  <c r="J6778" i="13"/>
  <c r="J6780" i="13"/>
  <c r="J6765" i="13"/>
  <c r="J6763" i="13"/>
  <c r="J6130" i="13"/>
  <c r="J3121" i="13"/>
  <c r="J1743" i="13"/>
  <c r="J3911" i="13"/>
  <c r="J3917" i="13"/>
  <c r="J3913" i="13"/>
  <c r="J3925" i="13"/>
  <c r="J3934" i="13"/>
  <c r="J11555" i="13"/>
  <c r="J11584" i="13"/>
  <c r="J11561" i="13"/>
  <c r="J11572" i="13"/>
  <c r="J6503" i="13"/>
  <c r="J7886" i="13"/>
  <c r="J7882" i="13"/>
  <c r="J7888" i="13"/>
  <c r="J7907" i="13"/>
  <c r="J12379" i="13"/>
  <c r="J12390" i="13"/>
  <c r="J12373" i="13"/>
  <c r="J12380" i="13"/>
  <c r="J6991" i="13"/>
  <c r="J6975" i="13"/>
  <c r="J6972" i="13"/>
  <c r="J6983" i="13"/>
  <c r="J2556" i="13"/>
  <c r="J2537" i="13"/>
  <c r="J2552" i="13"/>
  <c r="J2539" i="13"/>
  <c r="J4012" i="13"/>
  <c r="J4031" i="13"/>
  <c r="J4028" i="13"/>
  <c r="J4017" i="13"/>
  <c r="J9686" i="13"/>
  <c r="J9671" i="13"/>
  <c r="J9684" i="13"/>
  <c r="J9669" i="13"/>
  <c r="J8394" i="13"/>
  <c r="J8415" i="13"/>
  <c r="J8417" i="13"/>
  <c r="J8399" i="13"/>
  <c r="J8169" i="13"/>
  <c r="J3987" i="13"/>
  <c r="J12199" i="13"/>
  <c r="J11670" i="13"/>
  <c r="J11671" i="13"/>
  <c r="J11674" i="13"/>
  <c r="J11662" i="13"/>
  <c r="J11681" i="13"/>
  <c r="J7338" i="13"/>
  <c r="J7322" i="13"/>
  <c r="J7326" i="13"/>
  <c r="J7301" i="13"/>
  <c r="J7328" i="13"/>
  <c r="J5894" i="13"/>
  <c r="J5895" i="13"/>
  <c r="J5906" i="13"/>
  <c r="J5873" i="13"/>
  <c r="J7779" i="13"/>
  <c r="J7804" i="13"/>
  <c r="J7790" i="13"/>
  <c r="J7760" i="13"/>
  <c r="J1470" i="13"/>
  <c r="J1476" i="13"/>
  <c r="J1477" i="13"/>
  <c r="J1436" i="13"/>
  <c r="J10347" i="13"/>
  <c r="J10343" i="13"/>
  <c r="J10335" i="13"/>
  <c r="J10358" i="13"/>
  <c r="J3827" i="13"/>
  <c r="J3807" i="13"/>
  <c r="J3814" i="13"/>
  <c r="J3828" i="13"/>
  <c r="J5816" i="13"/>
  <c r="J5817" i="13"/>
  <c r="J5819" i="13"/>
  <c r="J5791" i="13"/>
  <c r="J9330" i="13"/>
  <c r="J9318" i="13"/>
  <c r="J9333" i="13"/>
  <c r="J9311" i="13"/>
  <c r="J7098" i="13"/>
  <c r="J4292" i="13"/>
  <c r="J4322" i="13"/>
  <c r="J4325" i="13"/>
  <c r="J4321" i="13"/>
  <c r="J4821" i="13"/>
  <c r="J4822" i="13"/>
  <c r="J4839" i="13"/>
  <c r="J4835" i="13"/>
  <c r="J4730" i="13"/>
  <c r="J4729" i="13"/>
  <c r="J4738" i="13"/>
  <c r="J4722" i="13"/>
  <c r="J7429" i="13"/>
  <c r="J7431" i="13"/>
  <c r="J7445" i="13"/>
  <c r="J7437" i="13"/>
  <c r="J10845" i="13"/>
  <c r="J10851" i="13"/>
  <c r="J10848" i="13"/>
  <c r="J10869" i="13"/>
  <c r="J487" i="13"/>
  <c r="J503" i="13"/>
  <c r="J486" i="13"/>
  <c r="J491" i="13"/>
  <c r="J9439" i="13"/>
  <c r="J9441" i="13"/>
  <c r="J9429" i="13"/>
  <c r="J9427" i="13"/>
  <c r="J7150" i="13"/>
  <c r="J2445" i="13"/>
  <c r="J2452" i="13"/>
  <c r="J2440" i="13"/>
  <c r="J2426" i="13"/>
  <c r="J922" i="13"/>
  <c r="J896" i="13"/>
  <c r="J912" i="13"/>
  <c r="J907" i="13"/>
  <c r="J5862" i="13"/>
  <c r="J5856" i="13"/>
  <c r="J5846" i="13"/>
  <c r="J5863" i="13"/>
  <c r="J7999" i="13"/>
  <c r="J8000" i="13"/>
  <c r="J8009" i="13"/>
  <c r="J7989" i="13"/>
  <c r="J7553" i="13"/>
  <c r="J7534" i="13"/>
  <c r="J7528" i="13"/>
  <c r="J7535" i="13"/>
  <c r="J9955" i="13"/>
  <c r="J11791" i="13"/>
  <c r="J6202" i="13"/>
  <c r="J6225" i="13"/>
  <c r="J6199" i="13"/>
  <c r="J6213" i="13"/>
  <c r="J8569" i="13"/>
  <c r="J8551" i="13"/>
  <c r="J8572" i="13"/>
  <c r="J8555" i="13"/>
  <c r="J8552" i="13"/>
  <c r="J7487" i="13"/>
  <c r="J7479" i="13"/>
  <c r="J7473" i="13"/>
  <c r="J7491" i="13"/>
  <c r="J9488" i="13"/>
  <c r="J9464" i="13"/>
  <c r="J9472" i="13"/>
  <c r="J9467" i="13"/>
  <c r="J1774" i="13"/>
  <c r="J1765" i="13"/>
  <c r="J1786" i="13"/>
  <c r="J1767" i="13"/>
  <c r="J7077" i="13"/>
  <c r="J7080" i="13"/>
  <c r="J7093" i="13"/>
  <c r="J7071" i="13"/>
  <c r="J5059" i="13"/>
  <c r="J2888" i="13"/>
  <c r="J2884" i="13"/>
  <c r="J2902" i="13"/>
  <c r="J2911" i="13"/>
  <c r="J717" i="13"/>
  <c r="J690" i="13"/>
  <c r="J703" i="13"/>
  <c r="J708" i="13"/>
  <c r="J707" i="13"/>
  <c r="J6739" i="13"/>
  <c r="J6731" i="13"/>
  <c r="J6711" i="13"/>
  <c r="J6735" i="13"/>
  <c r="J9953" i="13"/>
  <c r="J9974" i="13"/>
  <c r="J9990" i="13"/>
  <c r="J9988" i="13"/>
  <c r="J11409" i="13"/>
  <c r="J11405" i="13"/>
  <c r="J11431" i="13"/>
  <c r="J11381" i="13"/>
  <c r="J11422" i="13"/>
  <c r="J9361" i="13"/>
  <c r="J9378" i="13"/>
  <c r="J9386" i="13"/>
  <c r="J9391" i="13"/>
  <c r="J2316" i="13"/>
  <c r="J1331" i="13"/>
  <c r="J1332" i="13"/>
  <c r="J1312" i="13"/>
  <c r="J1302" i="13"/>
  <c r="J5451" i="13"/>
  <c r="J5459" i="13"/>
  <c r="J5463" i="13"/>
  <c r="J5437" i="13"/>
  <c r="J3596" i="13"/>
  <c r="J9394" i="13"/>
  <c r="J5950" i="13"/>
  <c r="J5968" i="13"/>
  <c r="J5973" i="13"/>
  <c r="J5953" i="13"/>
  <c r="J12349" i="13"/>
  <c r="J12319" i="13"/>
  <c r="J12334" i="13"/>
  <c r="J12332" i="13"/>
  <c r="J8250" i="13"/>
  <c r="J8269" i="13"/>
  <c r="J8243" i="13"/>
  <c r="J8252" i="13"/>
  <c r="J11586" i="13"/>
  <c r="J449" i="13"/>
  <c r="J460" i="13"/>
  <c r="J451" i="13"/>
  <c r="J462" i="13"/>
  <c r="J11165" i="13"/>
  <c r="J11155" i="13"/>
  <c r="J11174" i="13"/>
  <c r="J11148" i="13"/>
  <c r="J11168" i="13"/>
  <c r="J4568" i="13"/>
  <c r="J4571" i="13"/>
  <c r="J4593" i="13"/>
  <c r="J4574" i="13"/>
  <c r="J5559" i="13"/>
  <c r="J5550" i="13"/>
  <c r="J5551" i="13"/>
  <c r="J5540" i="13"/>
  <c r="J12549" i="13"/>
  <c r="J12535" i="13"/>
  <c r="J12539" i="13"/>
  <c r="J12503" i="13"/>
  <c r="J10971" i="13"/>
  <c r="J10949" i="13"/>
  <c r="J10965" i="13"/>
  <c r="J10941" i="13"/>
  <c r="J4511" i="13"/>
  <c r="J4442" i="13"/>
  <c r="J4415" i="13"/>
  <c r="J4440" i="13"/>
  <c r="J4417" i="13"/>
  <c r="J11989" i="13"/>
  <c r="J11983" i="13"/>
  <c r="J11978" i="13"/>
  <c r="J11981" i="13"/>
  <c r="J934" i="13"/>
  <c r="J6330" i="13"/>
  <c r="J6313" i="13"/>
  <c r="J6314" i="13"/>
  <c r="J6319" i="13"/>
  <c r="J2174" i="13"/>
  <c r="J2171" i="13"/>
  <c r="J2176" i="13"/>
  <c r="J2183" i="13"/>
  <c r="J2173" i="13"/>
  <c r="J16" i="13"/>
  <c r="J2838" i="13"/>
  <c r="J2833" i="13"/>
  <c r="J2861" i="13"/>
  <c r="J2857" i="13"/>
  <c r="J1840" i="13"/>
  <c r="J1823" i="13"/>
  <c r="J1825" i="13"/>
  <c r="J1815" i="13"/>
  <c r="J4388" i="13"/>
  <c r="J4368" i="13"/>
  <c r="J4377" i="13"/>
  <c r="J4362" i="13"/>
  <c r="J12219" i="13"/>
  <c r="J12228" i="13"/>
  <c r="J12236" i="13"/>
  <c r="J12242" i="13"/>
  <c r="J9028" i="13"/>
  <c r="J9022" i="13"/>
  <c r="J9014" i="13"/>
  <c r="J9032" i="13"/>
  <c r="J11383" i="13"/>
  <c r="J6075" i="13"/>
  <c r="J6053" i="13"/>
  <c r="J6076" i="13"/>
  <c r="J6026" i="13"/>
  <c r="J3036" i="13"/>
  <c r="J3055" i="13"/>
  <c r="J3040" i="13"/>
  <c r="J3048" i="13"/>
  <c r="J620" i="13"/>
  <c r="J649" i="13"/>
  <c r="J656" i="13"/>
  <c r="J653" i="13"/>
  <c r="J11053" i="13"/>
  <c r="J11071" i="13"/>
  <c r="J11048" i="13"/>
  <c r="J11068" i="13"/>
  <c r="J1929" i="13"/>
  <c r="J1928" i="13"/>
  <c r="J1930" i="13"/>
  <c r="J1944" i="13"/>
  <c r="J9445" i="13"/>
  <c r="J11614" i="13"/>
  <c r="J11629" i="13"/>
  <c r="J11608" i="13"/>
  <c r="J11633" i="13"/>
  <c r="J2794" i="13"/>
  <c r="J2790" i="13"/>
  <c r="J2798" i="13"/>
  <c r="J2792" i="13"/>
  <c r="J2057" i="13"/>
  <c r="J7297" i="13"/>
  <c r="J7287" i="13"/>
  <c r="J7275" i="13"/>
  <c r="J7282" i="13"/>
  <c r="J5294" i="13"/>
  <c r="J5302" i="13"/>
  <c r="J5296" i="13"/>
  <c r="J5292" i="13"/>
  <c r="J1336" i="13"/>
  <c r="J291" i="13"/>
  <c r="J292" i="13"/>
  <c r="J285" i="13"/>
  <c r="J305" i="13"/>
  <c r="J12692" i="13"/>
  <c r="J12676" i="13"/>
  <c r="J12678" i="13"/>
  <c r="J12683" i="13"/>
  <c r="J4049" i="13"/>
  <c r="J51" i="13"/>
  <c r="J33" i="13"/>
  <c r="J42" i="13"/>
  <c r="J54" i="13"/>
  <c r="J12450" i="13"/>
  <c r="J12438" i="13"/>
  <c r="J12444" i="13"/>
  <c r="J12445" i="13"/>
  <c r="J760" i="13"/>
  <c r="J751" i="13"/>
  <c r="J769" i="13"/>
  <c r="J768" i="13"/>
  <c r="J755" i="13"/>
  <c r="J949" i="13"/>
  <c r="J956" i="13"/>
  <c r="J961" i="13"/>
  <c r="J951" i="13"/>
  <c r="J6113" i="13"/>
  <c r="J6124" i="13"/>
  <c r="J6105" i="13"/>
  <c r="J6127" i="13"/>
  <c r="J6115" i="13"/>
  <c r="J162" i="13"/>
  <c r="J8975" i="13"/>
  <c r="J8962" i="13"/>
  <c r="J8953" i="13"/>
  <c r="J8966" i="13"/>
  <c r="J8965" i="13"/>
  <c r="J6434" i="13"/>
  <c r="J6466" i="13"/>
  <c r="J6468" i="13"/>
  <c r="J6477" i="13"/>
  <c r="J2368" i="13"/>
  <c r="J373" i="13"/>
  <c r="J2866" i="13"/>
  <c r="J3882" i="13"/>
  <c r="J3855" i="13"/>
  <c r="J3854" i="13"/>
  <c r="J3865" i="13"/>
  <c r="J10394" i="13"/>
  <c r="J10408" i="13"/>
  <c r="J10389" i="13"/>
  <c r="J10392" i="13"/>
  <c r="J2615" i="13"/>
  <c r="J5101" i="13"/>
  <c r="J5091" i="13"/>
  <c r="J5100" i="13"/>
  <c r="J5097" i="13"/>
  <c r="J2379" i="13"/>
  <c r="J2392" i="13"/>
  <c r="J2396" i="13"/>
  <c r="J2398" i="13"/>
  <c r="J9175" i="13"/>
  <c r="J9181" i="13"/>
  <c r="J9165" i="13"/>
  <c r="J9158" i="13"/>
  <c r="J1006" i="13"/>
  <c r="J1000" i="13"/>
  <c r="J996" i="13"/>
  <c r="J1016" i="13"/>
  <c r="J3742" i="13"/>
  <c r="J6951" i="13"/>
  <c r="J9802" i="13"/>
  <c r="J2326" i="13"/>
  <c r="J2342" i="13"/>
  <c r="J2347" i="13"/>
  <c r="J2335" i="13"/>
  <c r="J8578" i="13"/>
  <c r="J8150" i="13"/>
  <c r="J8117" i="13"/>
  <c r="J8154" i="13"/>
  <c r="J8140" i="13"/>
  <c r="J861" i="13"/>
  <c r="J868" i="13"/>
  <c r="J845" i="13"/>
  <c r="J851" i="13"/>
  <c r="J3081" i="13"/>
  <c r="J408" i="13"/>
  <c r="J407" i="13"/>
  <c r="J402" i="13"/>
  <c r="J392" i="13"/>
  <c r="J1300" i="13"/>
  <c r="J10770" i="13"/>
  <c r="J12005" i="13"/>
  <c r="J1508" i="13"/>
  <c r="J1514" i="13"/>
  <c r="J1518" i="13"/>
  <c r="J1520" i="13"/>
  <c r="J6410" i="13"/>
  <c r="J6418" i="13"/>
  <c r="J6432" i="13"/>
  <c r="J6403" i="13"/>
  <c r="J1971" i="13"/>
  <c r="J1965" i="13"/>
  <c r="J1985" i="13"/>
  <c r="J1975" i="13"/>
  <c r="J2080" i="13"/>
  <c r="J2093" i="13"/>
  <c r="J2071" i="13"/>
  <c r="J2069" i="13"/>
  <c r="J2067" i="13"/>
  <c r="J168" i="13"/>
  <c r="J4486" i="13"/>
  <c r="J4485" i="13"/>
  <c r="J4471" i="13"/>
  <c r="J4488" i="13"/>
  <c r="J4480" i="13"/>
  <c r="J2763" i="13"/>
  <c r="J6025" i="13"/>
  <c r="J6007" i="13"/>
  <c r="J6023" i="13"/>
  <c r="J5975" i="13"/>
  <c r="J1365" i="13"/>
  <c r="J1355" i="13"/>
  <c r="J1369" i="13"/>
  <c r="J1358" i="13"/>
  <c r="J351" i="13"/>
  <c r="J337" i="13"/>
  <c r="J348" i="13"/>
  <c r="J362" i="13"/>
  <c r="J7097" i="13"/>
  <c r="J7132" i="13"/>
  <c r="J7122" i="13"/>
  <c r="J7125" i="13"/>
  <c r="J7130" i="13"/>
  <c r="J10201" i="13"/>
  <c r="J10207" i="13"/>
  <c r="J10181" i="13"/>
  <c r="J10194" i="13"/>
  <c r="J9866" i="13"/>
  <c r="J4535" i="13"/>
  <c r="J4544" i="13"/>
  <c r="J4538" i="13"/>
  <c r="J4519" i="13"/>
  <c r="J4532" i="13"/>
  <c r="J2101" i="13"/>
  <c r="J6282" i="13"/>
  <c r="J135" i="13"/>
  <c r="J147" i="13"/>
  <c r="J146" i="13"/>
  <c r="J158" i="13"/>
  <c r="J110" i="13"/>
  <c r="J9289" i="13"/>
  <c r="J9276" i="13"/>
  <c r="J9284" i="13"/>
  <c r="J9259" i="13"/>
  <c r="J534" i="13"/>
  <c r="J2313" i="13"/>
  <c r="J229" i="13"/>
  <c r="J2106" i="13"/>
  <c r="J1844" i="13"/>
  <c r="J1887" i="13"/>
  <c r="J1871" i="13"/>
  <c r="J1881" i="13"/>
  <c r="J4101" i="13"/>
  <c r="H4643" i="13"/>
  <c r="H6668" i="13"/>
  <c r="H2693" i="13"/>
  <c r="H2595" i="13"/>
  <c r="H5210" i="13"/>
  <c r="H1049" i="13"/>
  <c r="H2609" i="13"/>
  <c r="H1581" i="13"/>
  <c r="H6672" i="13"/>
  <c r="H2707" i="13"/>
  <c r="H3167" i="13"/>
  <c r="H2588" i="13"/>
  <c r="H94" i="13"/>
  <c r="H2653" i="13"/>
  <c r="H2658" i="13"/>
  <c r="H2682" i="13"/>
  <c r="H5644" i="13"/>
  <c r="H92" i="13"/>
  <c r="H6128" i="13"/>
  <c r="H5245" i="13"/>
  <c r="H5191" i="13"/>
  <c r="H4121" i="13"/>
  <c r="H3650" i="13"/>
  <c r="H4644" i="13"/>
  <c r="H1571" i="13"/>
  <c r="H2688" i="13"/>
  <c r="H85" i="13"/>
  <c r="H1677" i="13"/>
  <c r="H1578" i="13"/>
  <c r="H6684" i="13"/>
  <c r="H3664" i="13"/>
  <c r="H5697" i="13"/>
  <c r="H1122" i="13"/>
  <c r="H5132" i="13"/>
  <c r="H2641" i="13"/>
  <c r="H1741" i="13"/>
  <c r="H3658" i="13"/>
  <c r="H87" i="13"/>
  <c r="H3319" i="13"/>
  <c r="H5703" i="13"/>
  <c r="H2646" i="13"/>
  <c r="H1726" i="13"/>
  <c r="H5663" i="13"/>
  <c r="H3138" i="13"/>
  <c r="H5689" i="13"/>
  <c r="H6175" i="13"/>
  <c r="H2220" i="13"/>
  <c r="H5207" i="13"/>
  <c r="H5760" i="13"/>
  <c r="H1669" i="13"/>
  <c r="H3321" i="13"/>
  <c r="H5155" i="13"/>
  <c r="H1066" i="13"/>
  <c r="H2124" i="13"/>
  <c r="H4166" i="13"/>
  <c r="H541" i="13"/>
  <c r="H3254" i="13"/>
  <c r="H3197" i="13"/>
  <c r="H3708" i="13"/>
  <c r="H3103" i="13"/>
  <c r="H1158" i="13"/>
  <c r="H1204" i="13"/>
  <c r="H2231" i="13"/>
  <c r="H5195" i="13"/>
  <c r="H1029" i="13"/>
  <c r="H5766" i="13"/>
  <c r="H4115" i="13"/>
  <c r="H1075" i="13"/>
  <c r="H2144" i="13"/>
  <c r="H4677" i="13"/>
  <c r="H4162" i="13"/>
  <c r="H559" i="13"/>
  <c r="H3263" i="13"/>
  <c r="H2276" i="13"/>
  <c r="H1591" i="13"/>
  <c r="H609" i="13"/>
  <c r="H3093" i="13"/>
  <c r="H7696" i="13"/>
  <c r="H1224" i="13"/>
  <c r="H2598" i="13"/>
  <c r="H83" i="13"/>
  <c r="H1109" i="13"/>
  <c r="H6151" i="13"/>
  <c r="H2233" i="13"/>
  <c r="H5193" i="13"/>
  <c r="H1682" i="13"/>
  <c r="H3322" i="13"/>
  <c r="H5154" i="13"/>
  <c r="H1635" i="13"/>
  <c r="H4188" i="13"/>
  <c r="H1255" i="13"/>
  <c r="H602" i="13"/>
  <c r="H2610" i="13"/>
  <c r="H3089" i="13"/>
  <c r="H1172" i="13"/>
  <c r="H1208" i="13"/>
  <c r="H1670" i="13"/>
  <c r="H3292" i="13"/>
  <c r="H1636" i="13"/>
  <c r="H1259" i="13"/>
  <c r="H2284" i="13"/>
  <c r="H3701" i="13"/>
  <c r="H600" i="13"/>
  <c r="H1130" i="13"/>
  <c r="H4622" i="13"/>
  <c r="H1568" i="13"/>
  <c r="H6676" i="13"/>
  <c r="H1712" i="13"/>
  <c r="H3659" i="13"/>
  <c r="H5664" i="13"/>
  <c r="H3161" i="13"/>
  <c r="H5701" i="13"/>
  <c r="H3603" i="13"/>
  <c r="H1100" i="13"/>
  <c r="H2559" i="13"/>
  <c r="H2247" i="13"/>
  <c r="H1673" i="13"/>
  <c r="H3308" i="13"/>
  <c r="H4116" i="13"/>
  <c r="H1631" i="13"/>
  <c r="H4683" i="13"/>
  <c r="H4186" i="13"/>
  <c r="H552" i="13"/>
  <c r="H1269" i="13"/>
  <c r="H2277" i="13"/>
  <c r="H3213" i="13"/>
  <c r="H3713" i="13"/>
  <c r="H7683" i="13"/>
  <c r="H1169" i="13"/>
  <c r="H1216" i="13"/>
  <c r="H568" i="13"/>
  <c r="H3248" i="13"/>
  <c r="H2288" i="13"/>
  <c r="H592" i="13"/>
  <c r="H7691" i="13"/>
  <c r="H5718" i="13"/>
  <c r="H7184" i="13"/>
  <c r="H2605" i="13"/>
  <c r="H106" i="13"/>
  <c r="H6164" i="13"/>
  <c r="H2222" i="13"/>
  <c r="H5199" i="13"/>
  <c r="H5109" i="13"/>
  <c r="H4131" i="13"/>
  <c r="H5128" i="13"/>
  <c r="H1074" i="13"/>
  <c r="H2118" i="13"/>
  <c r="H1262" i="13"/>
  <c r="H3198" i="13"/>
  <c r="H610" i="13"/>
  <c r="H3096" i="13"/>
  <c r="H1155" i="13"/>
  <c r="H1227" i="13"/>
  <c r="H3120" i="13"/>
  <c r="H3673" i="13"/>
  <c r="H5618" i="13"/>
  <c r="H2597" i="13"/>
  <c r="H104" i="13"/>
  <c r="H6150" i="13"/>
  <c r="H1182" i="13"/>
  <c r="H5209" i="13"/>
  <c r="H1685" i="13"/>
  <c r="H3297" i="13"/>
  <c r="H5157" i="13"/>
  <c r="H1051" i="13"/>
  <c r="H1616" i="13"/>
  <c r="H4189" i="13"/>
  <c r="H563" i="13"/>
  <c r="H3241" i="13"/>
  <c r="H2292" i="13"/>
  <c r="H3700" i="13"/>
  <c r="H595" i="13"/>
  <c r="H3094" i="13"/>
  <c r="H1165" i="13"/>
  <c r="H1226" i="13"/>
  <c r="H3087" i="13"/>
  <c r="H1171" i="13"/>
  <c r="H1205" i="13"/>
  <c r="H2244" i="13"/>
  <c r="H5761" i="13"/>
  <c r="H5127" i="13"/>
  <c r="H4696" i="13"/>
  <c r="H4159" i="13"/>
  <c r="H547" i="13"/>
  <c r="H2283" i="13"/>
  <c r="H3106" i="13"/>
  <c r="H6666" i="13"/>
  <c r="H1723" i="13"/>
  <c r="H3669" i="13"/>
  <c r="H5690" i="13"/>
  <c r="H4140" i="13"/>
  <c r="H2584" i="13"/>
  <c r="H5208" i="13"/>
  <c r="H5742" i="13"/>
  <c r="H4670" i="13"/>
  <c r="H1582" i="13"/>
  <c r="H6687" i="13"/>
  <c r="H2690" i="13"/>
  <c r="H3168" i="13"/>
  <c r="H2593" i="13"/>
  <c r="H5751" i="13"/>
  <c r="H2657" i="13"/>
  <c r="H2637" i="13"/>
  <c r="H2709" i="13"/>
  <c r="H7177" i="13"/>
  <c r="H6153" i="13"/>
  <c r="H5198" i="13"/>
  <c r="H5142" i="13"/>
  <c r="H4621" i="13"/>
  <c r="H2698" i="13"/>
  <c r="H3144" i="13"/>
  <c r="H2608" i="13"/>
  <c r="H1118" i="13"/>
  <c r="H5231" i="13"/>
  <c r="H4133" i="13"/>
  <c r="H2631" i="13"/>
  <c r="H1560" i="13"/>
  <c r="H6670" i="13"/>
  <c r="H1728" i="13"/>
  <c r="H3652" i="13"/>
  <c r="H1121" i="13"/>
  <c r="H1057" i="13"/>
  <c r="H2654" i="13"/>
  <c r="H1715" i="13"/>
  <c r="H5721" i="13"/>
  <c r="H93" i="13"/>
  <c r="H6160" i="13"/>
  <c r="H5136" i="13"/>
  <c r="H2700" i="13"/>
  <c r="H2607" i="13"/>
  <c r="H4178" i="13"/>
  <c r="H6658" i="13"/>
  <c r="H3151" i="13"/>
  <c r="H5695" i="13"/>
  <c r="H7186" i="13"/>
  <c r="H5249" i="13"/>
  <c r="H5768" i="13"/>
  <c r="H5764" i="13"/>
  <c r="H3320" i="13"/>
  <c r="H5141" i="13"/>
  <c r="H1064" i="13"/>
  <c r="H2146" i="13"/>
  <c r="H4681" i="13"/>
  <c r="H4160" i="13"/>
  <c r="H3259" i="13"/>
  <c r="H3195" i="13"/>
  <c r="H3717" i="13"/>
  <c r="H7706" i="13"/>
  <c r="H1230" i="13"/>
  <c r="H2242" i="13"/>
  <c r="H5202" i="13"/>
  <c r="H5744" i="13"/>
  <c r="H4117" i="13"/>
  <c r="H1611" i="13"/>
  <c r="H4685" i="13"/>
  <c r="H4164" i="13"/>
  <c r="H1282" i="13"/>
  <c r="H3703" i="13"/>
  <c r="H614" i="13"/>
  <c r="H3102" i="13"/>
  <c r="H7700" i="13"/>
  <c r="H111" i="13"/>
  <c r="H2582" i="13"/>
  <c r="H3610" i="13"/>
  <c r="H1107" i="13"/>
  <c r="H6147" i="13"/>
  <c r="H2241" i="13"/>
  <c r="H570" i="13"/>
  <c r="H5203" i="13"/>
  <c r="H5749" i="13"/>
  <c r="H1640" i="13"/>
  <c r="H3317" i="13"/>
  <c r="H5148" i="13"/>
  <c r="H1627" i="13"/>
  <c r="H4649" i="13"/>
  <c r="H1232" i="13"/>
  <c r="H616" i="13"/>
  <c r="H3095" i="13"/>
  <c r="H1167" i="13"/>
  <c r="H1207" i="13"/>
  <c r="H1681" i="13"/>
  <c r="H3304" i="13"/>
  <c r="H5138" i="13"/>
  <c r="H1060" i="13"/>
  <c r="H2137" i="13"/>
  <c r="H4174" i="13"/>
  <c r="H1271" i="13"/>
  <c r="H2286" i="13"/>
  <c r="H3207" i="13"/>
  <c r="H3680" i="13"/>
  <c r="H591" i="13"/>
  <c r="H1394" i="13"/>
  <c r="H3110" i="13"/>
  <c r="H1162" i="13"/>
  <c r="H1229" i="13"/>
  <c r="H7659" i="13"/>
  <c r="H4647" i="13"/>
  <c r="H1583" i="13"/>
  <c r="H1717" i="13"/>
  <c r="H3655" i="13"/>
  <c r="H5653" i="13"/>
  <c r="H3152" i="13"/>
  <c r="H5710" i="13"/>
  <c r="H7185" i="13"/>
  <c r="H3624" i="13"/>
  <c r="H1120" i="13"/>
  <c r="H2246" i="13"/>
  <c r="H1687" i="13"/>
  <c r="H3300" i="13"/>
  <c r="H5149" i="13"/>
  <c r="H1610" i="13"/>
  <c r="H4690" i="13"/>
  <c r="H4168" i="13"/>
  <c r="H555" i="13"/>
  <c r="H3251" i="13"/>
  <c r="H2299" i="13"/>
  <c r="H3170" i="13"/>
  <c r="H598" i="13"/>
  <c r="H7685" i="13"/>
  <c r="H1261" i="13"/>
  <c r="H4599" i="13"/>
  <c r="H607" i="13"/>
  <c r="H3116" i="13"/>
  <c r="H7703" i="13"/>
  <c r="H5654" i="13"/>
  <c r="H5707" i="13"/>
  <c r="H7181" i="13"/>
  <c r="H2558" i="13"/>
  <c r="H82" i="13"/>
  <c r="H1125" i="13"/>
  <c r="H2228" i="13"/>
  <c r="H5758" i="13"/>
  <c r="H4124" i="13"/>
  <c r="H5130" i="13"/>
  <c r="H1063" i="13"/>
  <c r="H2133" i="13"/>
  <c r="H4158" i="13"/>
  <c r="H1264" i="13"/>
  <c r="H2296" i="13"/>
  <c r="H3216" i="13"/>
  <c r="H615" i="13"/>
  <c r="H3104" i="13"/>
  <c r="H1173" i="13"/>
  <c r="H1219" i="13"/>
  <c r="H3675" i="13"/>
  <c r="H5648" i="13"/>
  <c r="H3166" i="13"/>
  <c r="H2578" i="13"/>
  <c r="H103" i="13"/>
  <c r="H6156" i="13"/>
  <c r="H2235" i="13"/>
  <c r="H1663" i="13"/>
  <c r="H3307" i="13"/>
  <c r="H5131" i="13"/>
  <c r="H1073" i="13"/>
  <c r="H2141" i="13"/>
  <c r="H4175" i="13"/>
  <c r="H565" i="13"/>
  <c r="H3266" i="13"/>
  <c r="H2273" i="13"/>
  <c r="H1683" i="13"/>
  <c r="H2125" i="13"/>
  <c r="H1203" i="13"/>
  <c r="H608" i="13"/>
  <c r="H7677" i="13"/>
  <c r="H6661" i="13"/>
  <c r="H1731" i="13"/>
  <c r="H3662" i="13"/>
  <c r="H5665" i="13"/>
  <c r="H3630" i="13"/>
  <c r="H5698" i="13"/>
  <c r="H7197" i="13"/>
  <c r="H3171" i="13"/>
  <c r="H6685" i="13"/>
  <c r="H4641" i="13"/>
  <c r="H1562" i="13"/>
  <c r="H6662" i="13"/>
  <c r="H3670" i="13"/>
  <c r="H7174" i="13"/>
  <c r="H1108" i="13"/>
  <c r="H4119" i="13"/>
  <c r="H6129" i="13"/>
  <c r="H2652" i="13"/>
  <c r="H2655" i="13"/>
  <c r="H2708" i="13"/>
  <c r="H7182" i="13"/>
  <c r="H1053" i="13"/>
  <c r="H2648" i="13"/>
  <c r="H6674" i="13"/>
  <c r="H2697" i="13"/>
  <c r="H3163" i="13"/>
  <c r="H2577" i="13"/>
  <c r="H1116" i="13"/>
  <c r="H5236" i="13"/>
  <c r="H5151" i="13"/>
  <c r="H2645" i="13"/>
  <c r="H1559" i="13"/>
  <c r="H6688" i="13"/>
  <c r="H1732" i="13"/>
  <c r="H5661" i="13"/>
  <c r="H1692" i="13"/>
  <c r="H4171" i="13"/>
  <c r="H2635" i="13"/>
  <c r="H2680" i="13"/>
  <c r="H3142" i="13"/>
  <c r="H6169" i="13"/>
  <c r="H5244" i="13"/>
  <c r="H2145" i="13"/>
  <c r="H3679" i="13"/>
  <c r="H2585" i="13"/>
  <c r="H2651" i="13"/>
  <c r="H6665" i="13"/>
  <c r="H2705" i="13"/>
  <c r="H5708" i="13"/>
  <c r="H7183" i="13"/>
  <c r="H1688" i="13"/>
  <c r="H5765" i="13"/>
  <c r="H4108" i="13"/>
  <c r="H5108" i="13"/>
  <c r="H1071" i="13"/>
  <c r="H2149" i="13"/>
  <c r="H4678" i="13"/>
  <c r="H3242" i="13"/>
  <c r="H3192" i="13"/>
  <c r="H2151" i="13"/>
  <c r="H7689" i="13"/>
  <c r="H2234" i="13"/>
  <c r="H1666" i="13"/>
  <c r="H4122" i="13"/>
  <c r="H1608" i="13"/>
  <c r="H4671" i="13"/>
  <c r="H1254" i="13"/>
  <c r="H3707" i="13"/>
  <c r="H594" i="13"/>
  <c r="H3088" i="13"/>
  <c r="H1177" i="13"/>
  <c r="H3611" i="13"/>
  <c r="H1101" i="13"/>
  <c r="H2230" i="13"/>
  <c r="H5243" i="13"/>
  <c r="H5757" i="13"/>
  <c r="H1662" i="13"/>
  <c r="H3315" i="13"/>
  <c r="H5144" i="13"/>
  <c r="H1067" i="13"/>
  <c r="H1632" i="13"/>
  <c r="H1279" i="13"/>
  <c r="H3215" i="13"/>
  <c r="H3725" i="13"/>
  <c r="H569" i="13"/>
  <c r="H3099" i="13"/>
  <c r="H1154" i="13"/>
  <c r="H1223" i="13"/>
  <c r="H1674" i="13"/>
  <c r="H3291" i="13"/>
  <c r="H5158" i="13"/>
  <c r="H1061" i="13"/>
  <c r="H2148" i="13"/>
  <c r="H4699" i="13"/>
  <c r="H4173" i="13"/>
  <c r="H564" i="13"/>
  <c r="H3269" i="13"/>
  <c r="H1260" i="13"/>
  <c r="H3191" i="13"/>
  <c r="H588" i="13"/>
  <c r="H3115" i="13"/>
  <c r="H1152" i="13"/>
  <c r="H1202" i="13"/>
  <c r="H4633" i="13"/>
  <c r="H1722" i="13"/>
  <c r="H3648" i="13"/>
  <c r="H5637" i="13"/>
  <c r="H3140" i="13"/>
  <c r="H5691" i="13"/>
  <c r="H7179" i="13"/>
  <c r="H3605" i="13"/>
  <c r="H1106" i="13"/>
  <c r="H5769" i="13"/>
  <c r="H1659" i="13"/>
  <c r="H3294" i="13"/>
  <c r="H5146" i="13"/>
  <c r="H1630" i="13"/>
  <c r="H4693" i="13"/>
  <c r="H538" i="13"/>
  <c r="H3247" i="13"/>
  <c r="H2294" i="13"/>
  <c r="H3190" i="13"/>
  <c r="H596" i="13"/>
  <c r="H7678" i="13"/>
  <c r="H1270" i="13"/>
  <c r="H3203" i="13"/>
  <c r="H606" i="13"/>
  <c r="H3105" i="13"/>
  <c r="H1168" i="13"/>
  <c r="H5652" i="13"/>
  <c r="H7187" i="13"/>
  <c r="H2581" i="13"/>
  <c r="H59" i="13"/>
  <c r="H1128" i="13"/>
  <c r="H2243" i="13"/>
  <c r="H5762" i="13"/>
  <c r="H1678" i="13"/>
  <c r="H4129" i="13"/>
  <c r="H2147" i="13"/>
  <c r="H4187" i="13"/>
  <c r="H558" i="13"/>
  <c r="H3262" i="13"/>
  <c r="H1281" i="13"/>
  <c r="H2298" i="13"/>
  <c r="H3204" i="13"/>
  <c r="H612" i="13"/>
  <c r="H3117" i="13"/>
  <c r="H7698" i="13"/>
  <c r="H1175" i="13"/>
  <c r="H1200" i="13"/>
  <c r="H3663" i="13"/>
  <c r="H5658" i="13"/>
  <c r="H3164" i="13"/>
  <c r="H5713" i="13"/>
  <c r="H109" i="13"/>
  <c r="H3296" i="13"/>
  <c r="H3265" i="13"/>
  <c r="H2683" i="13"/>
  <c r="H1588" i="13"/>
  <c r="H1718" i="13"/>
  <c r="H3671" i="13"/>
  <c r="H5649" i="13"/>
  <c r="H3149" i="13"/>
  <c r="H7196" i="13"/>
  <c r="H3606" i="13"/>
  <c r="H1119" i="13"/>
  <c r="H3314" i="13"/>
  <c r="H1737" i="13"/>
  <c r="H4634" i="13"/>
  <c r="H1567" i="13"/>
  <c r="H6675" i="13"/>
  <c r="H1727" i="13"/>
  <c r="H3660" i="13"/>
  <c r="H7172" i="13"/>
  <c r="H1123" i="13"/>
  <c r="H2251" i="13"/>
  <c r="H5242" i="13"/>
  <c r="H1056" i="13"/>
  <c r="H7149" i="13"/>
  <c r="H1574" i="13"/>
  <c r="H4645" i="13"/>
  <c r="H1561" i="13"/>
  <c r="H3579" i="13"/>
  <c r="H2630" i="13"/>
  <c r="H6682" i="13"/>
  <c r="H3668" i="13"/>
  <c r="H3162" i="13"/>
  <c r="H7180" i="13"/>
  <c r="H1117" i="13"/>
  <c r="H5206" i="13"/>
  <c r="H1078" i="13"/>
  <c r="H1557" i="13"/>
  <c r="H1739" i="13"/>
  <c r="H5650" i="13"/>
  <c r="H2590" i="13"/>
  <c r="H3614" i="13"/>
  <c r="H5256" i="13"/>
  <c r="H5200" i="13"/>
  <c r="H2099" i="13"/>
  <c r="H2636" i="13"/>
  <c r="H6681" i="13"/>
  <c r="H2660" i="13"/>
  <c r="H5641" i="13"/>
  <c r="H3148" i="13"/>
  <c r="H7192" i="13"/>
  <c r="H2580" i="13"/>
  <c r="H5238" i="13"/>
  <c r="H1626" i="13"/>
  <c r="H4598" i="13"/>
  <c r="H7167" i="13"/>
  <c r="H3578" i="13"/>
  <c r="H5253" i="13"/>
  <c r="H2629" i="13"/>
  <c r="H6667" i="13"/>
  <c r="H2679" i="13"/>
  <c r="H3299" i="13"/>
  <c r="H4137" i="13"/>
  <c r="H2123" i="13"/>
  <c r="H4689" i="13"/>
  <c r="H2100" i="13"/>
  <c r="H2280" i="13"/>
  <c r="H3210" i="13"/>
  <c r="H611" i="13"/>
  <c r="H7707" i="13"/>
  <c r="H5229" i="13"/>
  <c r="H1676" i="13"/>
  <c r="H3305" i="13"/>
  <c r="H5150" i="13"/>
  <c r="H1634" i="13"/>
  <c r="H1280" i="13"/>
  <c r="H3189" i="13"/>
  <c r="H3712" i="13"/>
  <c r="H617" i="13"/>
  <c r="H3098" i="13"/>
  <c r="H1164" i="13"/>
  <c r="H3608" i="13"/>
  <c r="H1098" i="13"/>
  <c r="H5234" i="13"/>
  <c r="H5720" i="13"/>
  <c r="H3303" i="13"/>
  <c r="H5152" i="13"/>
  <c r="H1069" i="13"/>
  <c r="H1622" i="13"/>
  <c r="H549" i="13"/>
  <c r="H1265" i="13"/>
  <c r="H3206" i="13"/>
  <c r="H3699" i="13"/>
  <c r="H3097" i="13"/>
  <c r="H1153" i="13"/>
  <c r="H1217" i="13"/>
  <c r="H1661" i="13"/>
  <c r="H3306" i="13"/>
  <c r="H5156" i="13"/>
  <c r="H1050" i="13"/>
  <c r="H2140" i="13"/>
  <c r="H4679" i="13"/>
  <c r="H4169" i="13"/>
  <c r="H518" i="13"/>
  <c r="H3260" i="13"/>
  <c r="H3200" i="13"/>
  <c r="H597" i="13"/>
  <c r="H3112" i="13"/>
  <c r="H1176" i="13"/>
  <c r="H1210" i="13"/>
  <c r="H2706" i="13"/>
  <c r="H3649" i="13"/>
  <c r="H3165" i="13"/>
  <c r="H5669" i="13"/>
  <c r="H7176" i="13"/>
  <c r="H2594" i="13"/>
  <c r="H88" i="13"/>
  <c r="H1124" i="13"/>
  <c r="H5246" i="13"/>
  <c r="H5748" i="13"/>
  <c r="H1664" i="13"/>
  <c r="H3309" i="13"/>
  <c r="H5135" i="13"/>
  <c r="H1070" i="13"/>
  <c r="H1613" i="13"/>
  <c r="H4688" i="13"/>
  <c r="H3258" i="13"/>
  <c r="H2274" i="13"/>
  <c r="H589" i="13"/>
  <c r="H3114" i="13"/>
  <c r="H7694" i="13"/>
  <c r="H1278" i="13"/>
  <c r="H3219" i="13"/>
  <c r="H3068" i="13"/>
  <c r="H1159" i="13"/>
  <c r="H1215" i="13"/>
  <c r="H2592" i="13"/>
  <c r="H3607" i="13"/>
  <c r="H1129" i="13"/>
  <c r="H5254" i="13"/>
  <c r="H5740" i="13"/>
  <c r="H1675" i="13"/>
  <c r="H3318" i="13"/>
  <c r="H4114" i="13"/>
  <c r="H1617" i="13"/>
  <c r="H4184" i="13"/>
  <c r="H540" i="13"/>
  <c r="H3267" i="13"/>
  <c r="H2302" i="13"/>
  <c r="H7693" i="13"/>
  <c r="H1220" i="13"/>
  <c r="H5619" i="13"/>
  <c r="H3666" i="13"/>
  <c r="H5642" i="13"/>
  <c r="H3156" i="13"/>
  <c r="H5706" i="13"/>
  <c r="H7170" i="13"/>
  <c r="H3616" i="13"/>
  <c r="H6177" i="13"/>
  <c r="H2237" i="13"/>
  <c r="H5232" i="13"/>
  <c r="H5753" i="13"/>
  <c r="H1672" i="13"/>
  <c r="H3310" i="13"/>
  <c r="H5153" i="13"/>
  <c r="H1072" i="13"/>
  <c r="H2120" i="13"/>
  <c r="H4694" i="13"/>
  <c r="H4172" i="13"/>
  <c r="H556" i="13"/>
  <c r="H3264" i="13"/>
  <c r="H4089" i="13"/>
  <c r="H7704" i="13"/>
  <c r="H1228" i="13"/>
  <c r="H1275" i="13"/>
  <c r="H1586" i="13"/>
  <c r="H1729" i="13"/>
  <c r="H3661" i="13"/>
  <c r="H3139" i="13"/>
  <c r="H3598" i="13"/>
  <c r="H1104" i="13"/>
  <c r="H2249" i="13"/>
  <c r="H1719" i="13"/>
  <c r="H2643" i="13"/>
  <c r="H4631" i="13"/>
  <c r="H1738" i="13"/>
  <c r="H3677" i="13"/>
  <c r="H3617" i="13"/>
  <c r="H6176" i="13"/>
  <c r="H5205" i="13"/>
  <c r="H4618" i="13"/>
  <c r="H1565" i="13"/>
  <c r="H6638" i="13"/>
  <c r="H3665" i="13"/>
  <c r="H2603" i="13"/>
  <c r="H2650" i="13"/>
  <c r="H6678" i="13"/>
  <c r="H3674" i="13"/>
  <c r="H5700" i="13"/>
  <c r="H7191" i="13"/>
  <c r="H6168" i="13"/>
  <c r="H2229" i="13"/>
  <c r="H5190" i="13"/>
  <c r="H2122" i="13"/>
  <c r="H4642" i="13"/>
  <c r="H2687" i="13"/>
  <c r="H5659" i="13"/>
  <c r="H2596" i="13"/>
  <c r="H3601" i="13"/>
  <c r="H2239" i="13"/>
  <c r="H5247" i="13"/>
  <c r="H5204" i="13"/>
  <c r="H5739" i="13"/>
  <c r="H1619" i="13"/>
  <c r="H1641" i="13"/>
  <c r="H2638" i="13"/>
  <c r="H1573" i="13"/>
  <c r="H6686" i="13"/>
  <c r="H2695" i="13"/>
  <c r="H5639" i="13"/>
  <c r="H3169" i="13"/>
  <c r="H7148" i="13"/>
  <c r="H2579" i="13"/>
  <c r="H5194" i="13"/>
  <c r="H4669" i="13"/>
  <c r="H3154" i="13"/>
  <c r="H7194" i="13"/>
  <c r="H3622" i="13"/>
  <c r="H1114" i="13"/>
  <c r="H2245" i="13"/>
  <c r="H5187" i="13"/>
  <c r="H3272" i="13"/>
  <c r="H2659" i="13"/>
  <c r="H1733" i="13"/>
  <c r="H4625" i="13"/>
  <c r="H1566" i="13"/>
  <c r="H6673" i="13"/>
  <c r="H2681" i="13"/>
  <c r="H2589" i="13"/>
  <c r="H3600" i="13"/>
  <c r="H1113" i="13"/>
  <c r="H1612" i="13"/>
  <c r="H4135" i="13"/>
  <c r="H1637" i="13"/>
  <c r="H4682" i="13"/>
  <c r="H1266" i="13"/>
  <c r="H619" i="13"/>
  <c r="H7658" i="13"/>
  <c r="H5258" i="13"/>
  <c r="H1686" i="13"/>
  <c r="H3298" i="13"/>
  <c r="H5134" i="13"/>
  <c r="H1620" i="13"/>
  <c r="H548" i="13"/>
  <c r="H1268" i="13"/>
  <c r="H3212" i="13"/>
  <c r="H3729" i="13"/>
  <c r="H604" i="13"/>
  <c r="H1151" i="13"/>
  <c r="H5694" i="13"/>
  <c r="H7195" i="13"/>
  <c r="H3619" i="13"/>
  <c r="H5259" i="13"/>
  <c r="H5745" i="13"/>
  <c r="H4120" i="13"/>
  <c r="H1076" i="13"/>
  <c r="H2127" i="13"/>
  <c r="H537" i="13"/>
  <c r="H3244" i="13"/>
  <c r="H2252" i="13"/>
  <c r="H3199" i="13"/>
  <c r="H3705" i="13"/>
  <c r="H7697" i="13"/>
  <c r="H4107" i="13"/>
  <c r="H5133" i="13"/>
  <c r="H1062" i="13"/>
  <c r="H2131" i="13"/>
  <c r="H4675" i="13"/>
  <c r="H4170" i="13"/>
  <c r="H539" i="13"/>
  <c r="H3261" i="13"/>
  <c r="H3208" i="13"/>
  <c r="H3113" i="13"/>
  <c r="H7684" i="13"/>
  <c r="H1181" i="13"/>
  <c r="H2684" i="13"/>
  <c r="H7175" i="13"/>
  <c r="H2583" i="13"/>
  <c r="H86" i="13"/>
  <c r="H6171" i="13"/>
  <c r="H5230" i="13"/>
  <c r="H5183" i="13"/>
  <c r="H5754" i="13"/>
  <c r="H3295" i="13"/>
  <c r="H5143" i="13"/>
  <c r="H1055" i="13"/>
  <c r="H2134" i="13"/>
  <c r="H3257" i="13"/>
  <c r="H613" i="13"/>
  <c r="H3091" i="13"/>
  <c r="H1180" i="13"/>
  <c r="H1256" i="13"/>
  <c r="H3193" i="13"/>
  <c r="H3721" i="13"/>
  <c r="H3092" i="13"/>
  <c r="H1178" i="13"/>
  <c r="H1213" i="13"/>
  <c r="H5662" i="13"/>
  <c r="H3155" i="13"/>
  <c r="H2591" i="13"/>
  <c r="H3615" i="13"/>
  <c r="H1110" i="13"/>
  <c r="H5251" i="13"/>
  <c r="H5770" i="13"/>
  <c r="H1671" i="13"/>
  <c r="H3316" i="13"/>
  <c r="H4132" i="13"/>
  <c r="H1633" i="13"/>
  <c r="H4692" i="13"/>
  <c r="H4185" i="13"/>
  <c r="H553" i="13"/>
  <c r="H3271" i="13"/>
  <c r="H2290" i="13"/>
  <c r="H3726" i="13"/>
  <c r="H7701" i="13"/>
  <c r="H2694" i="13"/>
  <c r="H3150" i="13"/>
  <c r="H5702" i="13"/>
  <c r="H7173" i="13"/>
  <c r="H3597" i="13"/>
  <c r="H1126" i="13"/>
  <c r="H2232" i="13"/>
  <c r="H5235" i="13"/>
  <c r="H5767" i="13"/>
  <c r="H4110" i="13"/>
  <c r="H2138" i="13"/>
  <c r="H4672" i="13"/>
  <c r="H1251" i="13"/>
  <c r="H3217" i="13"/>
  <c r="H7686" i="13"/>
  <c r="H593" i="13"/>
  <c r="H7688" i="13"/>
  <c r="H5237" i="13"/>
  <c r="H4113" i="13"/>
  <c r="H3719" i="13"/>
  <c r="H3273" i="13"/>
  <c r="H4617" i="13"/>
  <c r="H1580" i="13"/>
  <c r="H2691" i="13"/>
  <c r="H97" i="13"/>
  <c r="H2656" i="13"/>
  <c r="H4632" i="13"/>
  <c r="H1714" i="13"/>
  <c r="H5667" i="13"/>
  <c r="H3599" i="13"/>
  <c r="H6174" i="13"/>
  <c r="H4619" i="13"/>
  <c r="H1563" i="13"/>
  <c r="H6659" i="13"/>
  <c r="H1721" i="13"/>
  <c r="H3667" i="13"/>
  <c r="H5719" i="13"/>
  <c r="H2586" i="13"/>
  <c r="H3602" i="13"/>
  <c r="H2634" i="13"/>
  <c r="H1587" i="13"/>
  <c r="H6663" i="13"/>
  <c r="H1730" i="13"/>
  <c r="H3629" i="13"/>
  <c r="H5657" i="13"/>
  <c r="H5688" i="13"/>
  <c r="H3612" i="13"/>
  <c r="H6159" i="13"/>
  <c r="H4628" i="13"/>
  <c r="H2686" i="13"/>
  <c r="H3158" i="13"/>
  <c r="H7171" i="13"/>
  <c r="H6166" i="13"/>
  <c r="H2248" i="13"/>
  <c r="H5746" i="13"/>
  <c r="H4623" i="13"/>
  <c r="H1579" i="13"/>
  <c r="H6657" i="13"/>
  <c r="H5655" i="13"/>
  <c r="H5715" i="13"/>
  <c r="H2240" i="13"/>
  <c r="H5188" i="13"/>
  <c r="H4180" i="13"/>
  <c r="H6669" i="13"/>
  <c r="H5666" i="13"/>
  <c r="H3143" i="13"/>
  <c r="H1103" i="13"/>
  <c r="H2227" i="13"/>
  <c r="H5179" i="13"/>
  <c r="H2126" i="13"/>
  <c r="H3678" i="13"/>
  <c r="H4640" i="13"/>
  <c r="H1572" i="13"/>
  <c r="H1736" i="13"/>
  <c r="H3676" i="13"/>
  <c r="H2599" i="13"/>
  <c r="H3623" i="13"/>
  <c r="H1111" i="13"/>
  <c r="H4691" i="13"/>
  <c r="H1684" i="13"/>
  <c r="H4130" i="13"/>
  <c r="H1639" i="13"/>
  <c r="H561" i="13"/>
  <c r="H1263" i="13"/>
  <c r="H2291" i="13"/>
  <c r="H618" i="13"/>
  <c r="H3109" i="13"/>
  <c r="H1160" i="13"/>
  <c r="H5255" i="13"/>
  <c r="H1660" i="13"/>
  <c r="H3302" i="13"/>
  <c r="H5145" i="13"/>
  <c r="H1059" i="13"/>
  <c r="H2143" i="13"/>
  <c r="H560" i="13"/>
  <c r="H3253" i="13"/>
  <c r="H2289" i="13"/>
  <c r="H3205" i="13"/>
  <c r="H3711" i="13"/>
  <c r="H1161" i="13"/>
  <c r="H1214" i="13"/>
  <c r="H5704" i="13"/>
  <c r="H7188" i="13"/>
  <c r="H79" i="13"/>
  <c r="H5233" i="13"/>
  <c r="H4127" i="13"/>
  <c r="H1054" i="13"/>
  <c r="H2139" i="13"/>
  <c r="H4177" i="13"/>
  <c r="H554" i="13"/>
  <c r="H3270" i="13"/>
  <c r="H2295" i="13"/>
  <c r="H3218" i="13"/>
  <c r="H3722" i="13"/>
  <c r="H7690" i="13"/>
  <c r="H4111" i="13"/>
  <c r="H1628" i="13"/>
  <c r="H4687" i="13"/>
  <c r="H550" i="13"/>
  <c r="H3249" i="13"/>
  <c r="H2271" i="13"/>
  <c r="H7680" i="13"/>
  <c r="H5160" i="13"/>
  <c r="H6680" i="13"/>
  <c r="H2699" i="13"/>
  <c r="H60" i="13"/>
  <c r="H2606" i="13"/>
  <c r="H80" i="13"/>
  <c r="H6149" i="13"/>
  <c r="H5241" i="13"/>
  <c r="H5196" i="13"/>
  <c r="H5763" i="13"/>
  <c r="H4109" i="13"/>
  <c r="H1068" i="13"/>
  <c r="H2136" i="13"/>
  <c r="H1277" i="13"/>
  <c r="H519" i="13"/>
  <c r="H2253" i="13"/>
  <c r="H3709" i="13"/>
  <c r="H3118" i="13"/>
  <c r="H1174" i="13"/>
  <c r="H1201" i="13"/>
  <c r="H557" i="13"/>
  <c r="H3246" i="13"/>
  <c r="H2287" i="13"/>
  <c r="H3209" i="13"/>
  <c r="H3702" i="13"/>
  <c r="H1170" i="13"/>
  <c r="H1206" i="13"/>
  <c r="H3159" i="13"/>
  <c r="H3620" i="13"/>
  <c r="H6167" i="13"/>
  <c r="H5248" i="13"/>
  <c r="H5192" i="13"/>
  <c r="H1080" i="13"/>
  <c r="H1667" i="13"/>
  <c r="H3312" i="13"/>
  <c r="H4650" i="13"/>
  <c r="H1618" i="13"/>
  <c r="H4697" i="13"/>
  <c r="H543" i="13"/>
  <c r="H3240" i="13"/>
  <c r="H3727" i="13"/>
  <c r="H7702" i="13"/>
  <c r="H2685" i="13"/>
  <c r="H3160" i="13"/>
  <c r="H5716" i="13"/>
  <c r="H7168" i="13"/>
  <c r="H3628" i="13"/>
  <c r="H1102" i="13"/>
  <c r="H5239" i="13"/>
  <c r="H5181" i="13"/>
  <c r="H5741" i="13"/>
  <c r="H4112" i="13"/>
  <c r="H1615" i="13"/>
  <c r="H4686" i="13"/>
  <c r="H1272" i="13"/>
  <c r="H3201" i="13"/>
  <c r="H3706" i="13"/>
  <c r="H3604" i="13"/>
  <c r="H1112" i="13"/>
  <c r="H832" i="13"/>
  <c r="H2628" i="13"/>
  <c r="H4639" i="13"/>
  <c r="H2710" i="13"/>
  <c r="H96" i="13"/>
  <c r="H6157" i="13"/>
  <c r="H2639" i="13"/>
  <c r="H2632" i="13"/>
  <c r="H1691" i="13"/>
  <c r="H5643" i="13"/>
  <c r="H5709" i="13"/>
  <c r="H89" i="13"/>
  <c r="H2640" i="13"/>
  <c r="H6683" i="13"/>
  <c r="H1710" i="13"/>
  <c r="H3672" i="13"/>
  <c r="H5640" i="13"/>
  <c r="H3119" i="13"/>
  <c r="H3613" i="13"/>
  <c r="H1127" i="13"/>
  <c r="H2236" i="13"/>
  <c r="H6677" i="13"/>
  <c r="H1577" i="13"/>
  <c r="H1734" i="13"/>
  <c r="H5638" i="13"/>
  <c r="H3618" i="13"/>
  <c r="H5211" i="13"/>
  <c r="H4627" i="13"/>
  <c r="H2702" i="13"/>
  <c r="H3141" i="13"/>
  <c r="H7190" i="13"/>
  <c r="H98" i="13"/>
  <c r="H6163" i="13"/>
  <c r="H3222" i="13"/>
  <c r="H2049" i="13"/>
  <c r="H1690" i="13"/>
  <c r="H4635" i="13"/>
  <c r="H1576" i="13"/>
  <c r="H1711" i="13"/>
  <c r="H3654" i="13"/>
  <c r="H5712" i="13"/>
  <c r="H3609" i="13"/>
  <c r="H1079" i="13"/>
  <c r="H2250" i="13"/>
  <c r="H5752" i="13"/>
  <c r="H5651" i="13"/>
  <c r="H3146" i="13"/>
  <c r="H78" i="13"/>
  <c r="H6158" i="13"/>
  <c r="H5743" i="13"/>
  <c r="H1614" i="13"/>
  <c r="H4630" i="13"/>
  <c r="H4624" i="13"/>
  <c r="H1570" i="13"/>
  <c r="H1740" i="13"/>
  <c r="H3657" i="13"/>
  <c r="H105" i="13"/>
  <c r="H6161" i="13"/>
  <c r="H4176" i="13"/>
  <c r="H1665" i="13"/>
  <c r="H3311" i="13"/>
  <c r="H5147" i="13"/>
  <c r="H1625" i="13"/>
  <c r="H4163" i="13"/>
  <c r="H566" i="13"/>
  <c r="H1276" i="13"/>
  <c r="H2300" i="13"/>
  <c r="H3715" i="13"/>
  <c r="H599" i="13"/>
  <c r="H3111" i="13"/>
  <c r="H1156" i="13"/>
  <c r="H1209" i="13"/>
  <c r="H5257" i="13"/>
  <c r="H5197" i="13"/>
  <c r="H5756" i="13"/>
  <c r="H3313" i="13"/>
  <c r="H5140" i="13"/>
  <c r="H1058" i="13"/>
  <c r="H2135" i="13"/>
  <c r="H4695" i="13"/>
  <c r="H4179" i="13"/>
  <c r="H551" i="13"/>
  <c r="H3245" i="13"/>
  <c r="H2281" i="13"/>
  <c r="H3202" i="13"/>
  <c r="H7681" i="13"/>
  <c r="H1225" i="13"/>
  <c r="H5711" i="13"/>
  <c r="H3069" i="13"/>
  <c r="H7198" i="13"/>
  <c r="H2601" i="13"/>
  <c r="H90" i="13"/>
  <c r="V33" i="13"/>
  <c r="H5201" i="13"/>
  <c r="H4126" i="13"/>
  <c r="H3681" i="13"/>
  <c r="H2130" i="13"/>
  <c r="H4673" i="13"/>
  <c r="H4139" i="13"/>
  <c r="H544" i="13"/>
  <c r="H3252" i="13"/>
  <c r="H2275" i="13"/>
  <c r="H2661" i="13"/>
  <c r="H7687" i="13"/>
  <c r="H4136" i="13"/>
  <c r="H1621" i="13"/>
  <c r="H1274" i="13"/>
  <c r="H2282" i="13"/>
  <c r="H3724" i="13"/>
  <c r="H7682" i="13"/>
  <c r="H4620" i="13"/>
  <c r="H1584" i="13"/>
  <c r="H6671" i="13"/>
  <c r="H2701" i="13"/>
  <c r="H2600" i="13"/>
  <c r="H108" i="13"/>
  <c r="H6170" i="13"/>
  <c r="H2221" i="13"/>
  <c r="H5252" i="13"/>
  <c r="H5189" i="13"/>
  <c r="H4138" i="13"/>
  <c r="H1077" i="13"/>
  <c r="H2119" i="13"/>
  <c r="H4165" i="13"/>
  <c r="H1273" i="13"/>
  <c r="H3714" i="13"/>
  <c r="H3108" i="13"/>
  <c r="H1163" i="13"/>
  <c r="H1222" i="13"/>
  <c r="H5670" i="13"/>
  <c r="H562" i="13"/>
  <c r="H3250" i="13"/>
  <c r="H2272" i="13"/>
  <c r="H3196" i="13"/>
  <c r="H7708" i="13"/>
  <c r="H1231" i="13"/>
  <c r="H3153" i="13"/>
  <c r="H5699" i="13"/>
  <c r="H7178" i="13"/>
  <c r="H3627" i="13"/>
  <c r="H6148" i="13"/>
  <c r="H2201" i="13"/>
  <c r="H5240" i="13"/>
  <c r="H5180" i="13"/>
  <c r="H3293" i="13"/>
  <c r="H5137" i="13"/>
  <c r="H1052" i="13"/>
  <c r="H1629" i="13"/>
  <c r="H4680" i="13"/>
  <c r="H3255" i="13"/>
  <c r="H3730" i="13"/>
  <c r="H7705" i="13"/>
  <c r="H2692" i="13"/>
  <c r="H7193" i="13"/>
  <c r="H2587" i="13"/>
  <c r="H5185" i="13"/>
  <c r="H1638" i="13"/>
  <c r="H2642" i="13"/>
  <c r="H4636" i="13"/>
  <c r="H1575" i="13"/>
  <c r="H4646" i="13"/>
  <c r="H6664" i="13"/>
  <c r="H2704" i="13"/>
  <c r="H6155" i="13"/>
  <c r="H4626" i="13"/>
  <c r="H2649" i="13"/>
  <c r="H2703" i="13"/>
  <c r="H5696" i="13"/>
  <c r="H91" i="13"/>
  <c r="H2696" i="13"/>
  <c r="H2647" i="13"/>
  <c r="H6660" i="13"/>
  <c r="H1720" i="13"/>
  <c r="H5646" i="13"/>
  <c r="H3147" i="13"/>
  <c r="H100" i="13"/>
  <c r="H1099" i="13"/>
  <c r="H5250" i="13"/>
  <c r="H5755" i="13"/>
  <c r="H1725" i="13"/>
  <c r="H4637" i="13"/>
  <c r="H1569" i="13"/>
  <c r="H5668" i="13"/>
  <c r="H81" i="13"/>
  <c r="H5747" i="13"/>
  <c r="H3653" i="13"/>
  <c r="H3157" i="13"/>
  <c r="H5714" i="13"/>
  <c r="H107" i="13"/>
  <c r="H4134" i="13"/>
  <c r="H2633" i="13"/>
  <c r="H4629" i="13"/>
  <c r="H1538" i="13"/>
  <c r="H1716" i="13"/>
  <c r="H3651" i="13"/>
  <c r="H3625" i="13"/>
  <c r="H1115" i="13"/>
  <c r="H1668" i="13"/>
  <c r="H5705" i="13"/>
  <c r="H99" i="13"/>
  <c r="H6165" i="13"/>
  <c r="H1680" i="13"/>
  <c r="H4698" i="13"/>
  <c r="H1585" i="13"/>
  <c r="H6639" i="13"/>
  <c r="H4638" i="13"/>
  <c r="H1724" i="13"/>
  <c r="H3656" i="13"/>
  <c r="H5660" i="13"/>
  <c r="H84" i="13"/>
  <c r="H6162" i="13"/>
  <c r="H2224" i="13"/>
  <c r="H5750" i="13"/>
  <c r="H1679" i="13"/>
  <c r="H3301" i="13"/>
  <c r="H5139" i="13"/>
  <c r="H1047" i="13"/>
  <c r="H2132" i="13"/>
  <c r="H1623" i="13"/>
  <c r="H4181" i="13"/>
  <c r="H542" i="13"/>
  <c r="H3256" i="13"/>
  <c r="H1258" i="13"/>
  <c r="H3723" i="13"/>
  <c r="H3090" i="13"/>
  <c r="H1150" i="13"/>
  <c r="H1211" i="13"/>
  <c r="H2223" i="13"/>
  <c r="H5182" i="13"/>
  <c r="H5759" i="13"/>
  <c r="H4128" i="13"/>
  <c r="H1065" i="13"/>
  <c r="H2129" i="13"/>
  <c r="H4684" i="13"/>
  <c r="H4182" i="13"/>
  <c r="H545" i="13"/>
  <c r="H3268" i="13"/>
  <c r="H2301" i="13"/>
  <c r="H7699" i="13"/>
  <c r="H1212" i="13"/>
  <c r="H5693" i="13"/>
  <c r="H7189" i="13"/>
  <c r="H2602" i="13"/>
  <c r="H101" i="13"/>
  <c r="H6178" i="13"/>
  <c r="H2225" i="13"/>
  <c r="H5159" i="13"/>
  <c r="H1689" i="13"/>
  <c r="H4088" i="13"/>
  <c r="H2142" i="13"/>
  <c r="H4668" i="13"/>
  <c r="H4183" i="13"/>
  <c r="H3221" i="13"/>
  <c r="H2279" i="13"/>
  <c r="H603" i="13"/>
  <c r="H7679" i="13"/>
  <c r="H4123" i="13"/>
  <c r="H1589" i="13"/>
  <c r="H1253" i="13"/>
  <c r="H2278" i="13"/>
  <c r="H3704" i="13"/>
  <c r="H7695" i="13"/>
  <c r="H1564" i="13"/>
  <c r="H6679" i="13"/>
  <c r="H1713" i="13"/>
  <c r="H5647" i="13"/>
  <c r="H3621" i="13"/>
  <c r="H6152" i="13"/>
  <c r="H2238" i="13"/>
  <c r="H1131" i="13"/>
  <c r="H5184" i="13"/>
  <c r="H4125" i="13"/>
  <c r="H2121" i="13"/>
  <c r="H4161" i="13"/>
  <c r="H567" i="13"/>
  <c r="H1257" i="13"/>
  <c r="H3194" i="13"/>
  <c r="H3710" i="13"/>
  <c r="H3100" i="13"/>
  <c r="H1157" i="13"/>
  <c r="H1218" i="13"/>
  <c r="H546" i="13"/>
  <c r="H3243" i="13"/>
  <c r="H2285" i="13"/>
  <c r="H3718" i="13"/>
  <c r="H605" i="13"/>
  <c r="H7692" i="13"/>
  <c r="H3145" i="13"/>
  <c r="H5692" i="13"/>
  <c r="H7169" i="13"/>
  <c r="H102" i="13"/>
  <c r="H6173" i="13"/>
  <c r="H2226" i="13"/>
  <c r="H5260" i="13"/>
  <c r="H5186" i="13"/>
  <c r="H5129" i="13"/>
  <c r="H1048" i="13"/>
  <c r="H2128" i="13"/>
  <c r="H1609" i="13"/>
  <c r="H4674" i="13"/>
  <c r="H1267" i="13"/>
  <c r="H3214" i="13"/>
  <c r="H3716" i="13"/>
  <c r="H590" i="13"/>
  <c r="H3101" i="13"/>
  <c r="H1166" i="13"/>
  <c r="H1221" i="13"/>
  <c r="H2689" i="13"/>
  <c r="H5656" i="13"/>
  <c r="H2604" i="13"/>
  <c r="H95" i="13"/>
  <c r="H1105" i="13"/>
  <c r="H5178" i="13"/>
  <c r="H4118" i="13"/>
  <c r="H1624" i="13"/>
  <c r="H4167" i="13"/>
  <c r="H1252" i="13"/>
  <c r="H2297" i="13"/>
  <c r="H3220" i="13"/>
  <c r="H3728" i="13"/>
  <c r="H601" i="13"/>
  <c r="H3107" i="13"/>
  <c r="H1179" i="13"/>
  <c r="H6172" i="13"/>
  <c r="H1028" i="13"/>
  <c r="H1149" i="13"/>
  <c r="H3211" i="13"/>
  <c r="J3211" i="13" l="1"/>
  <c r="J1149" i="13"/>
  <c r="J1028" i="13"/>
  <c r="J6172" i="13"/>
  <c r="J1179" i="13"/>
  <c r="J3107" i="13"/>
  <c r="J601" i="13"/>
  <c r="J3728" i="13"/>
  <c r="J3220" i="13"/>
  <c r="J2297" i="13"/>
  <c r="J1252" i="13"/>
  <c r="J4167" i="13"/>
  <c r="J1624" i="13"/>
  <c r="J4118" i="13"/>
  <c r="J5178" i="13"/>
  <c r="J1105" i="13"/>
  <c r="J95" i="13"/>
  <c r="J2604" i="13"/>
  <c r="J5656" i="13"/>
  <c r="J2689" i="13"/>
  <c r="J1221" i="13"/>
  <c r="J1166" i="13"/>
  <c r="J3101" i="13"/>
  <c r="J590" i="13"/>
  <c r="J3716" i="13"/>
  <c r="J3214" i="13"/>
  <c r="J1267" i="13"/>
  <c r="J4674" i="13"/>
  <c r="J1609" i="13"/>
  <c r="J2128" i="13"/>
  <c r="J1048" i="13"/>
  <c r="J5129" i="13"/>
  <c r="J5186" i="13"/>
  <c r="J5260" i="13"/>
  <c r="J2226" i="13"/>
  <c r="J6173" i="13"/>
  <c r="J102" i="13"/>
  <c r="J7169" i="13"/>
  <c r="J5692" i="13"/>
  <c r="J3145" i="13"/>
  <c r="J7692" i="13"/>
  <c r="J605" i="13"/>
  <c r="J3718" i="13"/>
  <c r="J2285" i="13"/>
  <c r="J3243" i="13"/>
  <c r="J546" i="13"/>
  <c r="J1218" i="13"/>
  <c r="J1157" i="13"/>
  <c r="J3100" i="13"/>
  <c r="J3710" i="13"/>
  <c r="J3194" i="13"/>
  <c r="J1257" i="13"/>
  <c r="J567" i="13"/>
  <c r="J4161" i="13"/>
  <c r="J2121" i="13"/>
  <c r="J4125" i="13"/>
  <c r="J5184" i="13"/>
  <c r="J1131" i="13"/>
  <c r="J2238" i="13"/>
  <c r="J6152" i="13"/>
  <c r="J3621" i="13"/>
  <c r="J5647" i="13"/>
  <c r="J1713" i="13"/>
  <c r="J6679" i="13"/>
  <c r="J1564" i="13"/>
  <c r="J7695" i="13"/>
  <c r="J3704" i="13"/>
  <c r="J2278" i="13"/>
  <c r="J1253" i="13"/>
  <c r="J1589" i="13"/>
  <c r="J4123" i="13"/>
  <c r="J7679" i="13"/>
  <c r="J603" i="13"/>
  <c r="J2279" i="13"/>
  <c r="J3221" i="13"/>
  <c r="J4183" i="13"/>
  <c r="J4668" i="13"/>
  <c r="J2142" i="13"/>
  <c r="J4088" i="13"/>
  <c r="J1689" i="13"/>
  <c r="J5159" i="13"/>
  <c r="J2225" i="13"/>
  <c r="J6178" i="13"/>
  <c r="J101" i="13"/>
  <c r="J2602" i="13"/>
  <c r="J7189" i="13"/>
  <c r="J5693" i="13"/>
  <c r="J1212" i="13"/>
  <c r="J7699" i="13"/>
  <c r="J2301" i="13"/>
  <c r="J3268" i="13"/>
  <c r="J545" i="13"/>
  <c r="J4182" i="13"/>
  <c r="J4684" i="13"/>
  <c r="J2129" i="13"/>
  <c r="J1065" i="13"/>
  <c r="J4128" i="13"/>
  <c r="J5759" i="13"/>
  <c r="J5182" i="13"/>
  <c r="J2223" i="13"/>
  <c r="J1211" i="13"/>
  <c r="J1150" i="13"/>
  <c r="J3090" i="13"/>
  <c r="J3723" i="13"/>
  <c r="J1258" i="13"/>
  <c r="J3256" i="13"/>
  <c r="J542" i="13"/>
  <c r="J4181" i="13"/>
  <c r="J1623" i="13"/>
  <c r="J2132" i="13"/>
  <c r="J1047" i="13"/>
  <c r="J5139" i="13"/>
  <c r="J3301" i="13"/>
  <c r="J1679" i="13"/>
  <c r="J5750" i="13"/>
  <c r="J2224" i="13"/>
  <c r="J6162" i="13"/>
  <c r="J84" i="13"/>
  <c r="J5660" i="13"/>
  <c r="J3656" i="13"/>
  <c r="J1724" i="13"/>
  <c r="J4638" i="13"/>
  <c r="J6639" i="13"/>
  <c r="J1585" i="13"/>
  <c r="J4698" i="13"/>
  <c r="J1680" i="13"/>
  <c r="J6165" i="13"/>
  <c r="J99" i="13"/>
  <c r="J5705" i="13"/>
  <c r="J1668" i="13"/>
  <c r="J1115" i="13"/>
  <c r="J3625" i="13"/>
  <c r="J3651" i="13"/>
  <c r="J1716" i="13"/>
  <c r="J1538" i="13"/>
  <c r="J4629" i="13"/>
  <c r="J2633" i="13"/>
  <c r="J4134" i="13"/>
  <c r="J107" i="13"/>
  <c r="J5714" i="13"/>
  <c r="J3157" i="13"/>
  <c r="J3653" i="13"/>
  <c r="J5747" i="13"/>
  <c r="J81" i="13"/>
  <c r="J5668" i="13"/>
  <c r="J1569" i="13"/>
  <c r="J4637" i="13"/>
  <c r="J1725" i="13"/>
  <c r="J5755" i="13"/>
  <c r="J5250" i="13"/>
  <c r="J1099" i="13"/>
  <c r="J100" i="13"/>
  <c r="J3147" i="13"/>
  <c r="J5646" i="13"/>
  <c r="J1720" i="13"/>
  <c r="J6660" i="13"/>
  <c r="J2647" i="13"/>
  <c r="J2696" i="13"/>
  <c r="J91" i="13"/>
  <c r="J5696" i="13"/>
  <c r="J2703" i="13"/>
  <c r="J2649" i="13"/>
  <c r="J4626" i="13"/>
  <c r="J6155" i="13"/>
  <c r="J2704" i="13"/>
  <c r="J6664" i="13"/>
  <c r="J4646" i="13"/>
  <c r="J1575" i="13"/>
  <c r="J4636" i="13"/>
  <c r="J2642" i="13"/>
  <c r="J1638" i="13"/>
  <c r="J5185" i="13"/>
  <c r="J2587" i="13"/>
  <c r="J7193" i="13"/>
  <c r="J2692" i="13"/>
  <c r="J7705" i="13"/>
  <c r="J3730" i="13"/>
  <c r="J3255" i="13"/>
  <c r="J4680" i="13"/>
  <c r="J1629" i="13"/>
  <c r="J1052" i="13"/>
  <c r="J5137" i="13"/>
  <c r="J3293" i="13"/>
  <c r="J5180" i="13"/>
  <c r="J5240" i="13"/>
  <c r="J2201" i="13"/>
  <c r="J6148" i="13"/>
  <c r="J3627" i="13"/>
  <c r="J7178" i="13"/>
  <c r="J5699" i="13"/>
  <c r="J3153" i="13"/>
  <c r="J1231" i="13"/>
  <c r="J7708" i="13"/>
  <c r="J3196" i="13"/>
  <c r="J2272" i="13"/>
  <c r="J3250" i="13"/>
  <c r="J562" i="13"/>
  <c r="J5670" i="13"/>
  <c r="J1222" i="13"/>
  <c r="J1163" i="13"/>
  <c r="J3108" i="13"/>
  <c r="J3714" i="13"/>
  <c r="J1273" i="13"/>
  <c r="J4165" i="13"/>
  <c r="J2119" i="13"/>
  <c r="J1077" i="13"/>
  <c r="J4138" i="13"/>
  <c r="J5189" i="13"/>
  <c r="J5252" i="13"/>
  <c r="J2221" i="13"/>
  <c r="J6170" i="13"/>
  <c r="J108" i="13"/>
  <c r="J2600" i="13"/>
  <c r="J2701" i="13"/>
  <c r="J6671" i="13"/>
  <c r="J1584" i="13"/>
  <c r="J4620" i="13"/>
  <c r="J7682" i="13"/>
  <c r="J3724" i="13"/>
  <c r="J2282" i="13"/>
  <c r="J1274" i="13"/>
  <c r="J1621" i="13"/>
  <c r="J4136" i="13"/>
  <c r="J7687" i="13"/>
  <c r="J2661" i="13"/>
  <c r="J2275" i="13"/>
  <c r="J3252" i="13"/>
  <c r="J544" i="13"/>
  <c r="J4139" i="13"/>
  <c r="J4673" i="13"/>
  <c r="J2130" i="13"/>
  <c r="J3681" i="13"/>
  <c r="J4126" i="13"/>
  <c r="J5201" i="13"/>
  <c r="J90" i="13"/>
  <c r="J2601" i="13"/>
  <c r="J7198" i="13"/>
  <c r="J3069" i="13"/>
  <c r="J5711" i="13"/>
  <c r="J1225" i="13"/>
  <c r="J7681" i="13"/>
  <c r="J3202" i="13"/>
  <c r="J2281" i="13"/>
  <c r="J3245" i="13"/>
  <c r="J551" i="13"/>
  <c r="J4179" i="13"/>
  <c r="J4695" i="13"/>
  <c r="J2135" i="13"/>
  <c r="J1058" i="13"/>
  <c r="J5140" i="13"/>
  <c r="J3313" i="13"/>
  <c r="J5756" i="13"/>
  <c r="J5197" i="13"/>
  <c r="J5257" i="13"/>
  <c r="J1209" i="13"/>
  <c r="J1156" i="13"/>
  <c r="J3111" i="13"/>
  <c r="J599" i="13"/>
  <c r="J3715" i="13"/>
  <c r="J2300" i="13"/>
  <c r="J1276" i="13"/>
  <c r="J566" i="13"/>
  <c r="J4163" i="13"/>
  <c r="J1625" i="13"/>
  <c r="J5147" i="13"/>
  <c r="J3311" i="13"/>
  <c r="J1665" i="13"/>
  <c r="J4176" i="13"/>
  <c r="J6161" i="13"/>
  <c r="J105" i="13"/>
  <c r="J3657" i="13"/>
  <c r="J1740" i="13"/>
  <c r="J1570" i="13"/>
  <c r="J4624" i="13"/>
  <c r="J4630" i="13"/>
  <c r="J1614" i="13"/>
  <c r="J5743" i="13"/>
  <c r="J6158" i="13"/>
  <c r="J78" i="13"/>
  <c r="J3146" i="13"/>
  <c r="J5651" i="13"/>
  <c r="J5752" i="13"/>
  <c r="J2250" i="13"/>
  <c r="J1079" i="13"/>
  <c r="J3609" i="13"/>
  <c r="J5712" i="13"/>
  <c r="J3654" i="13"/>
  <c r="J1711" i="13"/>
  <c r="J1576" i="13"/>
  <c r="J4635" i="13"/>
  <c r="J1690" i="13"/>
  <c r="J2049" i="13"/>
  <c r="J3222" i="13"/>
  <c r="J6163" i="13"/>
  <c r="J98" i="13"/>
  <c r="J7190" i="13"/>
  <c r="J3141" i="13"/>
  <c r="J2702" i="13"/>
  <c r="J4627" i="13"/>
  <c r="J5211" i="13"/>
  <c r="J3618" i="13"/>
  <c r="J5638" i="13"/>
  <c r="J1734" i="13"/>
  <c r="J1577" i="13"/>
  <c r="J6677" i="13"/>
  <c r="J2236" i="13"/>
  <c r="J1127" i="13"/>
  <c r="J3613" i="13"/>
  <c r="J3119" i="13"/>
  <c r="J5640" i="13"/>
  <c r="J3672" i="13"/>
  <c r="J1710" i="13"/>
  <c r="J6683" i="13"/>
  <c r="J2640" i="13"/>
  <c r="J89" i="13"/>
  <c r="J5709" i="13"/>
  <c r="J5643" i="13"/>
  <c r="J1691" i="13"/>
  <c r="J2632" i="13"/>
  <c r="J2639" i="13"/>
  <c r="J6157" i="13"/>
  <c r="J96" i="13"/>
  <c r="J2710" i="13"/>
  <c r="J4639" i="13"/>
  <c r="J2628" i="13"/>
  <c r="J832" i="13"/>
  <c r="J1112" i="13"/>
  <c r="J3604" i="13"/>
  <c r="J3706" i="13"/>
  <c r="J3201" i="13"/>
  <c r="J1272" i="13"/>
  <c r="J4686" i="13"/>
  <c r="J1615" i="13"/>
  <c r="J4112" i="13"/>
  <c r="J5741" i="13"/>
  <c r="J5181" i="13"/>
  <c r="J5239" i="13"/>
  <c r="J1102" i="13"/>
  <c r="J3628" i="13"/>
  <c r="J7168" i="13"/>
  <c r="J5716" i="13"/>
  <c r="J3160" i="13"/>
  <c r="J2685" i="13"/>
  <c r="J7702" i="13"/>
  <c r="J3727" i="13"/>
  <c r="J3240" i="13"/>
  <c r="J543" i="13"/>
  <c r="J4697" i="13"/>
  <c r="J1618" i="13"/>
  <c r="J4650" i="13"/>
  <c r="J3312" i="13"/>
  <c r="J1667" i="13"/>
  <c r="J1080" i="13"/>
  <c r="J5192" i="13"/>
  <c r="J5248" i="13"/>
  <c r="J6167" i="13"/>
  <c r="J3620" i="13"/>
  <c r="J3159" i="13"/>
  <c r="J1206" i="13"/>
  <c r="J1170" i="13"/>
  <c r="J3702" i="13"/>
  <c r="J3209" i="13"/>
  <c r="J2287" i="13"/>
  <c r="J3246" i="13"/>
  <c r="J557" i="13"/>
  <c r="J1201" i="13"/>
  <c r="J1174" i="13"/>
  <c r="J3118" i="13"/>
  <c r="J3709" i="13"/>
  <c r="J2253" i="13"/>
  <c r="J519" i="13"/>
  <c r="J1277" i="13"/>
  <c r="J2136" i="13"/>
  <c r="J1068" i="13"/>
  <c r="J4109" i="13"/>
  <c r="J5763" i="13"/>
  <c r="J5196" i="13"/>
  <c r="J5241" i="13"/>
  <c r="J6149" i="13"/>
  <c r="J80" i="13"/>
  <c r="J2606" i="13"/>
  <c r="J60" i="13"/>
  <c r="J2699" i="13"/>
  <c r="J6680" i="13"/>
  <c r="J5160" i="13"/>
  <c r="J7680" i="13"/>
  <c r="J2271" i="13"/>
  <c r="J3249" i="13"/>
  <c r="J550" i="13"/>
  <c r="J4687" i="13"/>
  <c r="J1628" i="13"/>
  <c r="J4111" i="13"/>
  <c r="J7690" i="13"/>
  <c r="J3722" i="13"/>
  <c r="J3218" i="13"/>
  <c r="J2295" i="13"/>
  <c r="J3270" i="13"/>
  <c r="J554" i="13"/>
  <c r="J4177" i="13"/>
  <c r="J2139" i="13"/>
  <c r="J1054" i="13"/>
  <c r="J4127" i="13"/>
  <c r="J5233" i="13"/>
  <c r="J79" i="13"/>
  <c r="J7188" i="13"/>
  <c r="J5704" i="13"/>
  <c r="J1214" i="13"/>
  <c r="J1161" i="13"/>
  <c r="J3711" i="13"/>
  <c r="J3205" i="13"/>
  <c r="J2289" i="13"/>
  <c r="J3253" i="13"/>
  <c r="J560" i="13"/>
  <c r="J2143" i="13"/>
  <c r="J1059" i="13"/>
  <c r="J5145" i="13"/>
  <c r="J3302" i="13"/>
  <c r="J1660" i="13"/>
  <c r="J5255" i="13"/>
  <c r="J1160" i="13"/>
  <c r="J3109" i="13"/>
  <c r="J618" i="13"/>
  <c r="J2291" i="13"/>
  <c r="J1263" i="13"/>
  <c r="J561" i="13"/>
  <c r="J1639" i="13"/>
  <c r="J4130" i="13"/>
  <c r="J1684" i="13"/>
  <c r="J4691" i="13"/>
  <c r="J1111" i="13"/>
  <c r="J3623" i="13"/>
  <c r="J2599" i="13"/>
  <c r="J3676" i="13"/>
  <c r="J1736" i="13"/>
  <c r="J1572" i="13"/>
  <c r="J4640" i="13"/>
  <c r="J3678" i="13"/>
  <c r="J2126" i="13"/>
  <c r="J5179" i="13"/>
  <c r="J2227" i="13"/>
  <c r="J1103" i="13"/>
  <c r="J3143" i="13"/>
  <c r="J5666" i="13"/>
  <c r="J6669" i="13"/>
  <c r="J4180" i="13"/>
  <c r="J5188" i="13"/>
  <c r="J2240" i="13"/>
  <c r="J5715" i="13"/>
  <c r="J5655" i="13"/>
  <c r="J6657" i="13"/>
  <c r="J1579" i="13"/>
  <c r="J4623" i="13"/>
  <c r="J5746" i="13"/>
  <c r="J2248" i="13"/>
  <c r="J6166" i="13"/>
  <c r="J7171" i="13"/>
  <c r="J3158" i="13"/>
  <c r="J2686" i="13"/>
  <c r="J4628" i="13"/>
  <c r="J6159" i="13"/>
  <c r="J3612" i="13"/>
  <c r="J5688" i="13"/>
  <c r="J5657" i="13"/>
  <c r="J3629" i="13"/>
  <c r="J1730" i="13"/>
  <c r="J6663" i="13"/>
  <c r="J1587" i="13"/>
  <c r="J2634" i="13"/>
  <c r="J3602" i="13"/>
  <c r="J2586" i="13"/>
  <c r="J5719" i="13"/>
  <c r="J3667" i="13"/>
  <c r="J1721" i="13"/>
  <c r="J6659" i="13"/>
  <c r="J1563" i="13"/>
  <c r="J4619" i="13"/>
  <c r="J6174" i="13"/>
  <c r="J3599" i="13"/>
  <c r="J5667" i="13"/>
  <c r="J1714" i="13"/>
  <c r="J4632" i="13"/>
  <c r="J2656" i="13"/>
  <c r="J97" i="13"/>
  <c r="J2691" i="13"/>
  <c r="J1580" i="13"/>
  <c r="J4617" i="13"/>
  <c r="J3273" i="13"/>
  <c r="J3719" i="13"/>
  <c r="J4113" i="13"/>
  <c r="J5237" i="13"/>
  <c r="J7688" i="13"/>
  <c r="J593" i="13"/>
  <c r="J7686" i="13"/>
  <c r="J3217" i="13"/>
  <c r="J1251" i="13"/>
  <c r="J4672" i="13"/>
  <c r="J2138" i="13"/>
  <c r="J4110" i="13"/>
  <c r="J5767" i="13"/>
  <c r="J5235" i="13"/>
  <c r="J2232" i="13"/>
  <c r="J1126" i="13"/>
  <c r="J3597" i="13"/>
  <c r="J7173" i="13"/>
  <c r="J5702" i="13"/>
  <c r="J3150" i="13"/>
  <c r="J2694" i="13"/>
  <c r="J7701" i="13"/>
  <c r="J3726" i="13"/>
  <c r="J2290" i="13"/>
  <c r="J3271" i="13"/>
  <c r="J553" i="13"/>
  <c r="J4185" i="13"/>
  <c r="J4692" i="13"/>
  <c r="J1633" i="13"/>
  <c r="J4132" i="13"/>
  <c r="J3316" i="13"/>
  <c r="J1671" i="13"/>
  <c r="J5770" i="13"/>
  <c r="J5251" i="13"/>
  <c r="J1110" i="13"/>
  <c r="J3615" i="13"/>
  <c r="J2591" i="13"/>
  <c r="J3155" i="13"/>
  <c r="J5662" i="13"/>
  <c r="J1213" i="13"/>
  <c r="J1178" i="13"/>
  <c r="J3092" i="13"/>
  <c r="J3721" i="13"/>
  <c r="J3193" i="13"/>
  <c r="J1256" i="13"/>
  <c r="J1180" i="13"/>
  <c r="J3091" i="13"/>
  <c r="J613" i="13"/>
  <c r="J3257" i="13"/>
  <c r="J2134" i="13"/>
  <c r="J1055" i="13"/>
  <c r="J5143" i="13"/>
  <c r="J3295" i="13"/>
  <c r="J5754" i="13"/>
  <c r="J5183" i="13"/>
  <c r="J5230" i="13"/>
  <c r="J6171" i="13"/>
  <c r="J86" i="13"/>
  <c r="J2583" i="13"/>
  <c r="J7175" i="13"/>
  <c r="J2684" i="13"/>
  <c r="J1181" i="13"/>
  <c r="J7684" i="13"/>
  <c r="J3113" i="13"/>
  <c r="J3208" i="13"/>
  <c r="J3261" i="13"/>
  <c r="J539" i="13"/>
  <c r="J4170" i="13"/>
  <c r="J4675" i="13"/>
  <c r="J2131" i="13"/>
  <c r="J1062" i="13"/>
  <c r="J5133" i="13"/>
  <c r="J4107" i="13"/>
  <c r="J7697" i="13"/>
  <c r="J3705" i="13"/>
  <c r="J3199" i="13"/>
  <c r="J2252" i="13"/>
  <c r="J3244" i="13"/>
  <c r="J537" i="13"/>
  <c r="J2127" i="13"/>
  <c r="J1076" i="13"/>
  <c r="J4120" i="13"/>
  <c r="J5745" i="13"/>
  <c r="J5259" i="13"/>
  <c r="J3619" i="13"/>
  <c r="J7195" i="13"/>
  <c r="J5694" i="13"/>
  <c r="J1151" i="13"/>
  <c r="J604" i="13"/>
  <c r="J3729" i="13"/>
  <c r="J3212" i="13"/>
  <c r="J1268" i="13"/>
  <c r="J548" i="13"/>
  <c r="J1620" i="13"/>
  <c r="J5134" i="13"/>
  <c r="J3298" i="13"/>
  <c r="J1686" i="13"/>
  <c r="J5258" i="13"/>
  <c r="J7658" i="13"/>
  <c r="J619" i="13"/>
  <c r="J1266" i="13"/>
  <c r="J4682" i="13"/>
  <c r="J1637" i="13"/>
  <c r="J4135" i="13"/>
  <c r="J1612" i="13"/>
  <c r="J1113" i="13"/>
  <c r="J3600" i="13"/>
  <c r="J2589" i="13"/>
  <c r="J2681" i="13"/>
  <c r="J6673" i="13"/>
  <c r="J1566" i="13"/>
  <c r="J4625" i="13"/>
  <c r="J1733" i="13"/>
  <c r="J2659" i="13"/>
  <c r="J3272" i="13"/>
  <c r="J5187" i="13"/>
  <c r="J2245" i="13"/>
  <c r="J1114" i="13"/>
  <c r="J3622" i="13"/>
  <c r="J7194" i="13"/>
  <c r="J3154" i="13"/>
  <c r="J4669" i="13"/>
  <c r="J5194" i="13"/>
  <c r="J2579" i="13"/>
  <c r="J7148" i="13"/>
  <c r="J3169" i="13"/>
  <c r="J5639" i="13"/>
  <c r="J2695" i="13"/>
  <c r="J6686" i="13"/>
  <c r="J1573" i="13"/>
  <c r="J2638" i="13"/>
  <c r="J1641" i="13"/>
  <c r="J1619" i="13"/>
  <c r="J5739" i="13"/>
  <c r="J5204" i="13"/>
  <c r="J5247" i="13"/>
  <c r="J2239" i="13"/>
  <c r="J3601" i="13"/>
  <c r="J2596" i="13"/>
  <c r="J5659" i="13"/>
  <c r="J2687" i="13"/>
  <c r="J4642" i="13"/>
  <c r="J2122" i="13"/>
  <c r="J5190" i="13"/>
  <c r="J2229" i="13"/>
  <c r="J6168" i="13"/>
  <c r="J7191" i="13"/>
  <c r="J5700" i="13"/>
  <c r="J3674" i="13"/>
  <c r="J6678" i="13"/>
  <c r="J2650" i="13"/>
  <c r="J2603" i="13"/>
  <c r="J3665" i="13"/>
  <c r="J6638" i="13"/>
  <c r="J1565" i="13"/>
  <c r="J4618" i="13"/>
  <c r="J5205" i="13"/>
  <c r="J6176" i="13"/>
  <c r="J3617" i="13"/>
  <c r="J3677" i="13"/>
  <c r="J1738" i="13"/>
  <c r="J4631" i="13"/>
  <c r="J2643" i="13"/>
  <c r="J1719" i="13"/>
  <c r="J2249" i="13"/>
  <c r="J1104" i="13"/>
  <c r="J3598" i="13"/>
  <c r="J3139" i="13"/>
  <c r="J3661" i="13"/>
  <c r="J1729" i="13"/>
  <c r="J1586" i="13"/>
  <c r="J1275" i="13"/>
  <c r="J1228" i="13"/>
  <c r="J7704" i="13"/>
  <c r="J4089" i="13"/>
  <c r="J3264" i="13"/>
  <c r="J556" i="13"/>
  <c r="J4172" i="13"/>
  <c r="J4694" i="13"/>
  <c r="J2120" i="13"/>
  <c r="J1072" i="13"/>
  <c r="J5153" i="13"/>
  <c r="J3310" i="13"/>
  <c r="J1672" i="13"/>
  <c r="J5753" i="13"/>
  <c r="J5232" i="13"/>
  <c r="J2237" i="13"/>
  <c r="J6177" i="13"/>
  <c r="J3616" i="13"/>
  <c r="J7170" i="13"/>
  <c r="J5706" i="13"/>
  <c r="J3156" i="13"/>
  <c r="J5642" i="13"/>
  <c r="J3666" i="13"/>
  <c r="J5619" i="13"/>
  <c r="J1220" i="13"/>
  <c r="J7693" i="13"/>
  <c r="J2302" i="13"/>
  <c r="J3267" i="13"/>
  <c r="J540" i="13"/>
  <c r="J4184" i="13"/>
  <c r="J1617" i="13"/>
  <c r="J4114" i="13"/>
  <c r="J3318" i="13"/>
  <c r="J1675" i="13"/>
  <c r="J5740" i="13"/>
  <c r="J5254" i="13"/>
  <c r="J1129" i="13"/>
  <c r="J3607" i="13"/>
  <c r="J2592" i="13"/>
  <c r="J1215" i="13"/>
  <c r="J1159" i="13"/>
  <c r="J3068" i="13"/>
  <c r="J3219" i="13"/>
  <c r="J1278" i="13"/>
  <c r="J7694" i="13"/>
  <c r="J3114" i="13"/>
  <c r="J589" i="13"/>
  <c r="J2274" i="13"/>
  <c r="J3258" i="13"/>
  <c r="J4688" i="13"/>
  <c r="J1613" i="13"/>
  <c r="J1070" i="13"/>
  <c r="J5135" i="13"/>
  <c r="J3309" i="13"/>
  <c r="J1664" i="13"/>
  <c r="J5748" i="13"/>
  <c r="J5246" i="13"/>
  <c r="J1124" i="13"/>
  <c r="J88" i="13"/>
  <c r="J2594" i="13"/>
  <c r="J7176" i="13"/>
  <c r="J5669" i="13"/>
  <c r="J3165" i="13"/>
  <c r="J3649" i="13"/>
  <c r="J2706" i="13"/>
  <c r="J1210" i="13"/>
  <c r="J1176" i="13"/>
  <c r="J3112" i="13"/>
  <c r="J597" i="13"/>
  <c r="J3200" i="13"/>
  <c r="J3260" i="13"/>
  <c r="J518" i="13"/>
  <c r="J4169" i="13"/>
  <c r="J4679" i="13"/>
  <c r="J2140" i="13"/>
  <c r="J1050" i="13"/>
  <c r="J5156" i="13"/>
  <c r="J3306" i="13"/>
  <c r="J1661" i="13"/>
  <c r="J1217" i="13"/>
  <c r="J1153" i="13"/>
  <c r="J3097" i="13"/>
  <c r="J3699" i="13"/>
  <c r="J3206" i="13"/>
  <c r="J1265" i="13"/>
  <c r="J549" i="13"/>
  <c r="J1622" i="13"/>
  <c r="J1069" i="13"/>
  <c r="J5152" i="13"/>
  <c r="J3303" i="13"/>
  <c r="J5720" i="13"/>
  <c r="J5234" i="13"/>
  <c r="J1098" i="13"/>
  <c r="J3608" i="13"/>
  <c r="J1164" i="13"/>
  <c r="J3098" i="13"/>
  <c r="J617" i="13"/>
  <c r="J3712" i="13"/>
  <c r="J3189" i="13"/>
  <c r="J1280" i="13"/>
  <c r="J1634" i="13"/>
  <c r="J5150" i="13"/>
  <c r="J3305" i="13"/>
  <c r="J1676" i="13"/>
  <c r="J5229" i="13"/>
  <c r="J7707" i="13"/>
  <c r="J611" i="13"/>
  <c r="J3210" i="13"/>
  <c r="J2280" i="13"/>
  <c r="J2100" i="13"/>
  <c r="J4689" i="13"/>
  <c r="J2123" i="13"/>
  <c r="J4137" i="13"/>
  <c r="J3299" i="13"/>
  <c r="J2679" i="13"/>
  <c r="J6667" i="13"/>
  <c r="J2629" i="13"/>
  <c r="J5253" i="13"/>
  <c r="J3578" i="13"/>
  <c r="J7167" i="13"/>
  <c r="J4598" i="13"/>
  <c r="J1626" i="13"/>
  <c r="J5238" i="13"/>
  <c r="J2580" i="13"/>
  <c r="J7192" i="13"/>
  <c r="J3148" i="13"/>
  <c r="J5641" i="13"/>
  <c r="J2660" i="13"/>
  <c r="J6681" i="13"/>
  <c r="J2636" i="13"/>
  <c r="J2099" i="13"/>
  <c r="J5200" i="13"/>
  <c r="J5256" i="13"/>
  <c r="J3614" i="13"/>
  <c r="J2590" i="13"/>
  <c r="J5650" i="13"/>
  <c r="J1739" i="13"/>
  <c r="J1557" i="13"/>
  <c r="J1078" i="13"/>
  <c r="J5206" i="13"/>
  <c r="J1117" i="13"/>
  <c r="J7180" i="13"/>
  <c r="J3162" i="13"/>
  <c r="J3668" i="13"/>
  <c r="J6682" i="13"/>
  <c r="J2630" i="13"/>
  <c r="J3579" i="13"/>
  <c r="J1561" i="13"/>
  <c r="J4645" i="13"/>
  <c r="J1574" i="13"/>
  <c r="J7149" i="13"/>
  <c r="J1056" i="13"/>
  <c r="J5242" i="13"/>
  <c r="J2251" i="13"/>
  <c r="J1123" i="13"/>
  <c r="J7172" i="13"/>
  <c r="J3660" i="13"/>
  <c r="J1727" i="13"/>
  <c r="J6675" i="13"/>
  <c r="J1567" i="13"/>
  <c r="J4634" i="13"/>
  <c r="J1737" i="13"/>
  <c r="J3314" i="13"/>
  <c r="J1119" i="13"/>
  <c r="J3606" i="13"/>
  <c r="J7196" i="13"/>
  <c r="J3149" i="13"/>
  <c r="J5649" i="13"/>
  <c r="J3671" i="13"/>
  <c r="J1718" i="13"/>
  <c r="J1588" i="13"/>
  <c r="J2683" i="13"/>
  <c r="J3265" i="13"/>
  <c r="J3296" i="13"/>
  <c r="J109" i="13"/>
  <c r="J5713" i="13"/>
  <c r="J3164" i="13"/>
  <c r="J5658" i="13"/>
  <c r="J3663" i="13"/>
  <c r="J1200" i="13"/>
  <c r="J1175" i="13"/>
  <c r="J7698" i="13"/>
  <c r="J3117" i="13"/>
  <c r="J612" i="13"/>
  <c r="J3204" i="13"/>
  <c r="J2298" i="13"/>
  <c r="J1281" i="13"/>
  <c r="J3262" i="13"/>
  <c r="J558" i="13"/>
  <c r="J4187" i="13"/>
  <c r="J2147" i="13"/>
  <c r="J4129" i="13"/>
  <c r="J1678" i="13"/>
  <c r="J5762" i="13"/>
  <c r="J2243" i="13"/>
  <c r="J1128" i="13"/>
  <c r="J59" i="13"/>
  <c r="J2581" i="13"/>
  <c r="J7187" i="13"/>
  <c r="J5652" i="13"/>
  <c r="J1168" i="13"/>
  <c r="J3105" i="13"/>
  <c r="J606" i="13"/>
  <c r="J3203" i="13"/>
  <c r="J1270" i="13"/>
  <c r="J7678" i="13"/>
  <c r="J596" i="13"/>
  <c r="J3190" i="13"/>
  <c r="J2294" i="13"/>
  <c r="J3247" i="13"/>
  <c r="J538" i="13"/>
  <c r="J4693" i="13"/>
  <c r="J1630" i="13"/>
  <c r="J5146" i="13"/>
  <c r="J3294" i="13"/>
  <c r="J1659" i="13"/>
  <c r="J5769" i="13"/>
  <c r="J1106" i="13"/>
  <c r="J3605" i="13"/>
  <c r="J7179" i="13"/>
  <c r="J5691" i="13"/>
  <c r="J3140" i="13"/>
  <c r="J5637" i="13"/>
  <c r="J3648" i="13"/>
  <c r="J1722" i="13"/>
  <c r="J4633" i="13"/>
  <c r="J1202" i="13"/>
  <c r="J1152" i="13"/>
  <c r="J3115" i="13"/>
  <c r="J588" i="13"/>
  <c r="J3191" i="13"/>
  <c r="J1260" i="13"/>
  <c r="J3269" i="13"/>
  <c r="J564" i="13"/>
  <c r="J4173" i="13"/>
  <c r="J4699" i="13"/>
  <c r="J2148" i="13"/>
  <c r="J1061" i="13"/>
  <c r="J5158" i="13"/>
  <c r="J3291" i="13"/>
  <c r="J1674" i="13"/>
  <c r="J1223" i="13"/>
  <c r="J1154" i="13"/>
  <c r="J3099" i="13"/>
  <c r="J569" i="13"/>
  <c r="J3725" i="13"/>
  <c r="J3215" i="13"/>
  <c r="J1279" i="13"/>
  <c r="J1632" i="13"/>
  <c r="J1067" i="13"/>
  <c r="J5144" i="13"/>
  <c r="J3315" i="13"/>
  <c r="J1662" i="13"/>
  <c r="J5757" i="13"/>
  <c r="J5243" i="13"/>
  <c r="J2230" i="13"/>
  <c r="J1101" i="13"/>
  <c r="J3611" i="13"/>
  <c r="J1177" i="13"/>
  <c r="J3088" i="13"/>
  <c r="J594" i="13"/>
  <c r="J3707" i="13"/>
  <c r="J1254" i="13"/>
  <c r="J4671" i="13"/>
  <c r="J1608" i="13"/>
  <c r="J4122" i="13"/>
  <c r="J1666" i="13"/>
  <c r="J2234" i="13"/>
  <c r="J7689" i="13"/>
  <c r="J2151" i="13"/>
  <c r="J3192" i="13"/>
  <c r="J3242" i="13"/>
  <c r="J4678" i="13"/>
  <c r="J2149" i="13"/>
  <c r="J1071" i="13"/>
  <c r="J5108" i="13"/>
  <c r="J4108" i="13"/>
  <c r="J5765" i="13"/>
  <c r="J1688" i="13"/>
  <c r="J7183" i="13"/>
  <c r="J5708" i="13"/>
  <c r="J2705" i="13"/>
  <c r="J6665" i="13"/>
  <c r="J2651" i="13"/>
  <c r="J2585" i="13"/>
  <c r="J3679" i="13"/>
  <c r="J2145" i="13"/>
  <c r="J5244" i="13"/>
  <c r="J6169" i="13"/>
  <c r="J3142" i="13"/>
  <c r="J2680" i="13"/>
  <c r="J2635" i="13"/>
  <c r="J4171" i="13"/>
  <c r="J1692" i="13"/>
  <c r="J5661" i="13"/>
  <c r="J1732" i="13"/>
  <c r="J6688" i="13"/>
  <c r="J1559" i="13"/>
  <c r="J2645" i="13"/>
  <c r="J5151" i="13"/>
  <c r="J5236" i="13"/>
  <c r="J1116" i="13"/>
  <c r="J2577" i="13"/>
  <c r="J3163" i="13"/>
  <c r="J2697" i="13"/>
  <c r="J6674" i="13"/>
  <c r="J2648" i="13"/>
  <c r="J1053" i="13"/>
  <c r="J7182" i="13"/>
  <c r="J2708" i="13"/>
  <c r="J2655" i="13"/>
  <c r="J2652" i="13"/>
  <c r="J6129" i="13"/>
  <c r="J4119" i="13"/>
  <c r="J1108" i="13"/>
  <c r="J7174" i="13"/>
  <c r="J3670" i="13"/>
  <c r="J6662" i="13"/>
  <c r="J1562" i="13"/>
  <c r="J4641" i="13"/>
  <c r="J6685" i="13"/>
  <c r="J3171" i="13"/>
  <c r="J7197" i="13"/>
  <c r="J5698" i="13"/>
  <c r="J3630" i="13"/>
  <c r="J5665" i="13"/>
  <c r="J3662" i="13"/>
  <c r="J1731" i="13"/>
  <c r="J6661" i="13"/>
  <c r="J7677" i="13"/>
  <c r="J608" i="13"/>
  <c r="J1203" i="13"/>
  <c r="J2125" i="13"/>
  <c r="J1683" i="13"/>
  <c r="J2273" i="13"/>
  <c r="J3266" i="13"/>
  <c r="J565" i="13"/>
  <c r="J4175" i="13"/>
  <c r="J2141" i="13"/>
  <c r="J1073" i="13"/>
  <c r="J5131" i="13"/>
  <c r="J3307" i="13"/>
  <c r="J1663" i="13"/>
  <c r="J2235" i="13"/>
  <c r="J6156" i="13"/>
  <c r="J103" i="13"/>
  <c r="J2578" i="13"/>
  <c r="J3166" i="13"/>
  <c r="J5648" i="13"/>
  <c r="J3675" i="13"/>
  <c r="J1219" i="13"/>
  <c r="J1173" i="13"/>
  <c r="J3104" i="13"/>
  <c r="J615" i="13"/>
  <c r="J3216" i="13"/>
  <c r="J2296" i="13"/>
  <c r="J1264" i="13"/>
  <c r="J4158" i="13"/>
  <c r="J2133" i="13"/>
  <c r="J1063" i="13"/>
  <c r="J5130" i="13"/>
  <c r="J4124" i="13"/>
  <c r="J5758" i="13"/>
  <c r="J2228" i="13"/>
  <c r="J1125" i="13"/>
  <c r="J82" i="13"/>
  <c r="J2558" i="13"/>
  <c r="J7181" i="13"/>
  <c r="J5707" i="13"/>
  <c r="J5654" i="13"/>
  <c r="J7703" i="13"/>
  <c r="J3116" i="13"/>
  <c r="J607" i="13"/>
  <c r="J4599" i="13"/>
  <c r="J1261" i="13"/>
  <c r="J7685" i="13"/>
  <c r="J598" i="13"/>
  <c r="J3170" i="13"/>
  <c r="J2299" i="13"/>
  <c r="J3251" i="13"/>
  <c r="J555" i="13"/>
  <c r="J4168" i="13"/>
  <c r="J4690" i="13"/>
  <c r="J1610" i="13"/>
  <c r="J5149" i="13"/>
  <c r="J3300" i="13"/>
  <c r="J1687" i="13"/>
  <c r="J2246" i="13"/>
  <c r="J1120" i="13"/>
  <c r="J3624" i="13"/>
  <c r="J7185" i="13"/>
  <c r="J5710" i="13"/>
  <c r="J3152" i="13"/>
  <c r="J5653" i="13"/>
  <c r="J3655" i="13"/>
  <c r="J1717" i="13"/>
  <c r="J1583" i="13"/>
  <c r="J4647" i="13"/>
  <c r="J7659" i="13"/>
  <c r="J1229" i="13"/>
  <c r="J1162" i="13"/>
  <c r="J3110" i="13"/>
  <c r="J1394" i="13"/>
  <c r="J591" i="13"/>
  <c r="J3680" i="13"/>
  <c r="J3207" i="13"/>
  <c r="J2286" i="13"/>
  <c r="J1271" i="13"/>
  <c r="J4174" i="13"/>
  <c r="J2137" i="13"/>
  <c r="J1060" i="13"/>
  <c r="J5138" i="13"/>
  <c r="J3304" i="13"/>
  <c r="J1681" i="13"/>
  <c r="J1207" i="13"/>
  <c r="J1167" i="13"/>
  <c r="J3095" i="13"/>
  <c r="J616" i="13"/>
  <c r="J1232" i="13"/>
  <c r="J4649" i="13"/>
  <c r="J1627" i="13"/>
  <c r="J5148" i="13"/>
  <c r="J3317" i="13"/>
  <c r="J1640" i="13"/>
  <c r="J5749" i="13"/>
  <c r="J5203" i="13"/>
  <c r="J570" i="13"/>
  <c r="J2241" i="13"/>
  <c r="J6147" i="13"/>
  <c r="J1107" i="13"/>
  <c r="J3610" i="13"/>
  <c r="J2582" i="13"/>
  <c r="J111" i="13"/>
  <c r="J7700" i="13"/>
  <c r="J3102" i="13"/>
  <c r="J614" i="13"/>
  <c r="J3703" i="13"/>
  <c r="J1282" i="13"/>
  <c r="J4164" i="13"/>
  <c r="J4685" i="13"/>
  <c r="J1611" i="13"/>
  <c r="J4117" i="13"/>
  <c r="J5744" i="13"/>
  <c r="J5202" i="13"/>
  <c r="J2242" i="13"/>
  <c r="J1230" i="13"/>
  <c r="J7706" i="13"/>
  <c r="J3717" i="13"/>
  <c r="J3195" i="13"/>
  <c r="J3259" i="13"/>
  <c r="J4160" i="13"/>
  <c r="J4681" i="13"/>
  <c r="J2146" i="13"/>
  <c r="J1064" i="13"/>
  <c r="J5141" i="13"/>
  <c r="J3320" i="13"/>
  <c r="J5764" i="13"/>
  <c r="J5768" i="13"/>
  <c r="J5249" i="13"/>
  <c r="J7186" i="13"/>
  <c r="J5695" i="13"/>
  <c r="J3151" i="13"/>
  <c r="J6658" i="13"/>
  <c r="J4178" i="13"/>
  <c r="J2607" i="13"/>
  <c r="J2700" i="13"/>
  <c r="J5136" i="13"/>
  <c r="J6160" i="13"/>
  <c r="J93" i="13"/>
  <c r="J5721" i="13"/>
  <c r="J1715" i="13"/>
  <c r="J2654" i="13"/>
  <c r="J1057" i="13"/>
  <c r="J1121" i="13"/>
  <c r="J3652" i="13"/>
  <c r="J1728" i="13"/>
  <c r="J6670" i="13"/>
  <c r="J1560" i="13"/>
  <c r="J2631" i="13"/>
  <c r="J4133" i="13"/>
  <c r="J5231" i="13"/>
  <c r="J1118" i="13"/>
  <c r="J2608" i="13"/>
  <c r="J3144" i="13"/>
  <c r="J2698" i="13"/>
  <c r="J4621" i="13"/>
  <c r="J5142" i="13"/>
  <c r="J5198" i="13"/>
  <c r="J6153" i="13"/>
  <c r="J7177" i="13"/>
  <c r="J2709" i="13"/>
  <c r="J2637" i="13"/>
  <c r="J2657" i="13"/>
  <c r="J5751" i="13"/>
  <c r="J2593" i="13"/>
  <c r="J3168" i="13"/>
  <c r="J2690" i="13"/>
  <c r="J6687" i="13"/>
  <c r="J1582" i="13"/>
  <c r="J4670" i="13"/>
  <c r="J5742" i="13"/>
  <c r="J5208" i="13"/>
  <c r="J2584" i="13"/>
  <c r="J4140" i="13"/>
  <c r="J5690" i="13"/>
  <c r="J3669" i="13"/>
  <c r="J1723" i="13"/>
  <c r="J6666" i="13"/>
  <c r="J3106" i="13"/>
  <c r="J2283" i="13"/>
  <c r="J547" i="13"/>
  <c r="J4159" i="13"/>
  <c r="J4696" i="13"/>
  <c r="J5127" i="13"/>
  <c r="J5761" i="13"/>
  <c r="J2244" i="13"/>
  <c r="J1205" i="13"/>
  <c r="J1171" i="13"/>
  <c r="J3087" i="13"/>
  <c r="J1226" i="13"/>
  <c r="J1165" i="13"/>
  <c r="J3094" i="13"/>
  <c r="J595" i="13"/>
  <c r="J3700" i="13"/>
  <c r="J2292" i="13"/>
  <c r="J3241" i="13"/>
  <c r="J563" i="13"/>
  <c r="J4189" i="13"/>
  <c r="J1616" i="13"/>
  <c r="J1051" i="13"/>
  <c r="J5157" i="13"/>
  <c r="J3297" i="13"/>
  <c r="J1685" i="13"/>
  <c r="J5209" i="13"/>
  <c r="J1182" i="13"/>
  <c r="J6150" i="13"/>
  <c r="J104" i="13"/>
  <c r="J2597" i="13"/>
  <c r="J5618" i="13"/>
  <c r="J3673" i="13"/>
  <c r="J3120" i="13"/>
  <c r="J1227" i="13"/>
  <c r="J1155" i="13"/>
  <c r="J3096" i="13"/>
  <c r="J610" i="13"/>
  <c r="J3198" i="13"/>
  <c r="J1262" i="13"/>
  <c r="J2118" i="13"/>
  <c r="J1074" i="13"/>
  <c r="J5128" i="13"/>
  <c r="J4131" i="13"/>
  <c r="J5109" i="13"/>
  <c r="J5199" i="13"/>
  <c r="J2222" i="13"/>
  <c r="J6164" i="13"/>
  <c r="J106" i="13"/>
  <c r="J2605" i="13"/>
  <c r="J7184" i="13"/>
  <c r="J5718" i="13"/>
  <c r="J7691" i="13"/>
  <c r="J592" i="13"/>
  <c r="J2288" i="13"/>
  <c r="J3248" i="13"/>
  <c r="J568" i="13"/>
  <c r="J1216" i="13"/>
  <c r="J1169" i="13"/>
  <c r="J7683" i="13"/>
  <c r="J3713" i="13"/>
  <c r="J3213" i="13"/>
  <c r="J2277" i="13"/>
  <c r="J1269" i="13"/>
  <c r="J552" i="13"/>
  <c r="J4186" i="13"/>
  <c r="J4683" i="13"/>
  <c r="J1631" i="13"/>
  <c r="J4116" i="13"/>
  <c r="J3308" i="13"/>
  <c r="J1673" i="13"/>
  <c r="J2247" i="13"/>
  <c r="J2559" i="13"/>
  <c r="J1100" i="13"/>
  <c r="J3603" i="13"/>
  <c r="J5701" i="13"/>
  <c r="J3161" i="13"/>
  <c r="J5664" i="13"/>
  <c r="J3659" i="13"/>
  <c r="J1712" i="13"/>
  <c r="J6676" i="13"/>
  <c r="J1568" i="13"/>
  <c r="J4622" i="13"/>
  <c r="J1130" i="13"/>
  <c r="J600" i="13"/>
  <c r="J3701" i="13"/>
  <c r="J2284" i="13"/>
  <c r="J1259" i="13"/>
  <c r="J1636" i="13"/>
  <c r="J3292" i="13"/>
  <c r="J1670" i="13"/>
  <c r="J1208" i="13"/>
  <c r="J1172" i="13"/>
  <c r="J3089" i="13"/>
  <c r="J2610" i="13"/>
  <c r="J602" i="13"/>
  <c r="J1255" i="13"/>
  <c r="J4188" i="13"/>
  <c r="J1635" i="13"/>
  <c r="J5154" i="13"/>
  <c r="J3322" i="13"/>
  <c r="J1682" i="13"/>
  <c r="J5193" i="13"/>
  <c r="J2233" i="13"/>
  <c r="J6151" i="13"/>
  <c r="J1109" i="13"/>
  <c r="J83" i="13"/>
  <c r="J2598" i="13"/>
  <c r="J1224" i="13"/>
  <c r="J7696" i="13"/>
  <c r="J3093" i="13"/>
  <c r="J609" i="13"/>
  <c r="J1591" i="13"/>
  <c r="J2276" i="13"/>
  <c r="J3263" i="13"/>
  <c r="J559" i="13"/>
  <c r="J4162" i="13"/>
  <c r="J4677" i="13"/>
  <c r="J2144" i="13"/>
  <c r="J1075" i="13"/>
  <c r="J4115" i="13"/>
  <c r="J5766" i="13"/>
  <c r="J1029" i="13"/>
  <c r="J5195" i="13"/>
  <c r="J2231" i="13"/>
  <c r="J1204" i="13"/>
  <c r="J1158" i="13"/>
  <c r="J3103" i="13"/>
  <c r="J3708" i="13"/>
  <c r="J3197" i="13"/>
  <c r="J3254" i="13"/>
  <c r="J541" i="13"/>
  <c r="J4166" i="13"/>
  <c r="J2124" i="13"/>
  <c r="J1066" i="13"/>
  <c r="J5155" i="13"/>
  <c r="J3321" i="13"/>
  <c r="J1669" i="13"/>
  <c r="J5760" i="13"/>
  <c r="J5207" i="13"/>
  <c r="J2220" i="13"/>
  <c r="J6175" i="13"/>
  <c r="J5689" i="13"/>
  <c r="J3138" i="13"/>
  <c r="J5663" i="13"/>
  <c r="J1726" i="13"/>
  <c r="J2646" i="13"/>
  <c r="J5703" i="13"/>
  <c r="J3319" i="13"/>
  <c r="J87" i="13"/>
  <c r="J3658" i="13"/>
  <c r="J1741" i="13"/>
  <c r="J2641" i="13"/>
  <c r="J5132" i="13"/>
  <c r="J1122" i="13"/>
  <c r="J5697" i="13"/>
  <c r="J3664" i="13"/>
  <c r="J6684" i="13"/>
  <c r="J1578" i="13"/>
  <c r="J1677" i="13"/>
  <c r="J85" i="13"/>
  <c r="J2688" i="13"/>
  <c r="J1571" i="13"/>
  <c r="J4644" i="13"/>
  <c r="J3650" i="13"/>
  <c r="J4121" i="13"/>
  <c r="J5191" i="13"/>
  <c r="J5245" i="13"/>
  <c r="J6128" i="13"/>
  <c r="J92" i="13"/>
  <c r="J5644" i="13"/>
  <c r="J2682" i="13"/>
  <c r="J2658" i="13"/>
  <c r="J2653" i="13"/>
  <c r="J94" i="13"/>
  <c r="J2588" i="13"/>
  <c r="J3167" i="13"/>
  <c r="J2707" i="13"/>
  <c r="J6672" i="13"/>
  <c r="J1581" i="13"/>
  <c r="J2609" i="13"/>
  <c r="J1049" i="13"/>
  <c r="J5210" i="13"/>
  <c r="J2595" i="13"/>
  <c r="J2693" i="13"/>
  <c r="J6668" i="13"/>
  <c r="J4643" i="13"/>
  <c r="H1233" i="13"/>
  <c r="J1233" i="13" l="1"/>
</calcChain>
</file>

<file path=xl/comments1.xml><?xml version="1.0" encoding="utf-8"?>
<comments xmlns="http://schemas.openxmlformats.org/spreadsheetml/2006/main">
  <authors>
    <author>作者</author>
  </authors>
  <commentList>
    <comment ref="C10" authorId="0" shapeId="0">
      <text>
        <r>
          <rPr>
            <b/>
            <sz val="9"/>
            <color indexed="81"/>
            <rFont val="細明體"/>
            <family val="3"/>
            <charset val="136"/>
          </rPr>
          <t>滿足直線及</t>
        </r>
        <r>
          <rPr>
            <b/>
            <sz val="9"/>
            <color indexed="81"/>
            <rFont val="Tahoma"/>
            <family val="2"/>
          </rPr>
          <t>S</t>
        </r>
        <r>
          <rPr>
            <b/>
            <sz val="9"/>
            <color indexed="81"/>
            <rFont val="細明體"/>
            <family val="3"/>
            <charset val="136"/>
          </rPr>
          <t>型穿紗所需運動方向</t>
        </r>
      </text>
    </comment>
    <comment ref="D10" authorId="0" shapeId="0">
      <text>
        <r>
          <rPr>
            <b/>
            <sz val="9"/>
            <color indexed="81"/>
            <rFont val="細明體"/>
            <family val="3"/>
            <charset val="136"/>
          </rPr>
          <t>滿足直線及S型穿紗所需運動方向</t>
        </r>
      </text>
    </comment>
    <comment ref="C30" authorId="0" shapeId="0">
      <text>
        <r>
          <rPr>
            <b/>
            <sz val="9"/>
            <color indexed="81"/>
            <rFont val="細明體"/>
            <family val="3"/>
            <charset val="136"/>
          </rPr>
          <t>#2、#3、#4</t>
        </r>
      </text>
    </comment>
    <comment ref="D30" authorId="0" shapeId="0">
      <text>
        <r>
          <rPr>
            <b/>
            <sz val="9"/>
            <color indexed="81"/>
            <rFont val="細明體"/>
            <family val="3"/>
            <charset val="136"/>
          </rPr>
          <t>#2、#3、#4</t>
        </r>
      </text>
    </comment>
    <comment ref="C45" authorId="0" shapeId="0">
      <text>
        <r>
          <rPr>
            <b/>
            <sz val="9"/>
            <color indexed="81"/>
            <rFont val="細明體"/>
            <family val="3"/>
            <charset val="136"/>
          </rPr>
          <t>鋼輪*7(18kw)
整紗*1(18kw)
PE膜覆膜*1(9kw)</t>
        </r>
      </text>
    </comment>
    <comment ref="D45" authorId="0" shapeId="0">
      <text>
        <r>
          <rPr>
            <b/>
            <sz val="9"/>
            <color indexed="81"/>
            <rFont val="細明體"/>
            <family val="3"/>
            <charset val="136"/>
          </rPr>
          <t>鋼輪*7(#2~#7:18kw + #1:24kw)
整紗*1(18kw)
PE膜覆膜*1(9kw)</t>
        </r>
      </text>
    </comment>
    <comment ref="C47" authorId="0" shapeId="0">
      <text>
        <r>
          <rPr>
            <b/>
            <sz val="9"/>
            <color indexed="81"/>
            <rFont val="細明體"/>
            <family val="3"/>
            <charset val="136"/>
          </rPr>
          <t>冰輪*2+冷板*3</t>
        </r>
      </text>
    </comment>
    <comment ref="D47" authorId="0" shapeId="0">
      <text>
        <r>
          <rPr>
            <b/>
            <sz val="9"/>
            <color indexed="81"/>
            <rFont val="細明體"/>
            <family val="3"/>
            <charset val="136"/>
          </rPr>
          <t>冰輪</t>
        </r>
        <r>
          <rPr>
            <b/>
            <sz val="9"/>
            <color indexed="81"/>
            <rFont val="Tahoma"/>
            <family val="2"/>
          </rPr>
          <t>*2+</t>
        </r>
        <r>
          <rPr>
            <b/>
            <sz val="9"/>
            <color indexed="81"/>
            <rFont val="細明體"/>
            <family val="3"/>
            <charset val="136"/>
          </rPr>
          <t>冷板</t>
        </r>
        <r>
          <rPr>
            <b/>
            <sz val="9"/>
            <color indexed="81"/>
            <rFont val="Tahoma"/>
            <family val="2"/>
          </rPr>
          <t>*3
ZIF-04 * 4
ZIF-08 *1 #3</t>
        </r>
        <r>
          <rPr>
            <b/>
            <sz val="9"/>
            <color indexed="81"/>
            <rFont val="細明體"/>
            <family val="3"/>
            <charset val="136"/>
          </rPr>
          <t>冰板</t>
        </r>
      </text>
    </comment>
    <comment ref="D49" authorId="0" shapeId="0">
      <text>
        <r>
          <rPr>
            <b/>
            <sz val="9"/>
            <color indexed="81"/>
            <rFont val="細明體"/>
            <family val="3"/>
            <charset val="136"/>
          </rPr>
          <t>膠輪後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細明體"/>
            <family val="3"/>
            <charset val="136"/>
          </rPr>
          <t>上</t>
        </r>
        <r>
          <rPr>
            <b/>
            <sz val="9"/>
            <color indexed="81"/>
            <rFont val="Tahoma"/>
            <family val="2"/>
          </rPr>
          <t>*2</t>
        </r>
        <r>
          <rPr>
            <b/>
            <sz val="9"/>
            <color indexed="81"/>
            <rFont val="細明體"/>
            <family val="3"/>
            <charset val="136"/>
          </rPr>
          <t>、下</t>
        </r>
        <r>
          <rPr>
            <b/>
            <sz val="9"/>
            <color indexed="81"/>
            <rFont val="Tahoma"/>
            <family val="2"/>
          </rPr>
          <t xml:space="preserve">*1)
</t>
        </r>
        <r>
          <rPr>
            <b/>
            <sz val="9"/>
            <color indexed="81"/>
            <rFont val="細明體"/>
            <family val="3"/>
            <charset val="136"/>
          </rPr>
          <t>切刀牽引輪</t>
        </r>
        <r>
          <rPr>
            <b/>
            <sz val="9"/>
            <color indexed="81"/>
            <rFont val="Tahoma"/>
            <family val="2"/>
          </rPr>
          <t>*1
PE</t>
        </r>
        <r>
          <rPr>
            <b/>
            <sz val="9"/>
            <color indexed="81"/>
            <rFont val="細明體"/>
            <family val="3"/>
            <charset val="136"/>
          </rPr>
          <t>膜覆膜牽引輪*1</t>
        </r>
      </text>
    </comment>
    <comment ref="C50" authorId="0" shapeId="0">
      <text>
        <r>
          <rPr>
            <b/>
            <sz val="9"/>
            <color indexed="81"/>
            <rFont val="細明體"/>
            <family val="3"/>
            <charset val="136"/>
          </rPr>
          <t xml:space="preserve">展紗前機構日光燈
展紗後機構日光燈
</t>
        </r>
        <r>
          <rPr>
            <b/>
            <sz val="9"/>
            <color indexed="81"/>
            <rFont val="Tahoma"/>
            <family val="2"/>
          </rPr>
          <t>#1</t>
        </r>
        <r>
          <rPr>
            <b/>
            <sz val="9"/>
            <color indexed="81"/>
            <rFont val="細明體"/>
            <family val="3"/>
            <charset val="136"/>
          </rPr>
          <t xml:space="preserve">熱板機構日光燈
</t>
        </r>
        <r>
          <rPr>
            <b/>
            <sz val="9"/>
            <color indexed="81"/>
            <rFont val="Tahoma"/>
            <family val="2"/>
          </rPr>
          <t>#2</t>
        </r>
        <r>
          <rPr>
            <b/>
            <sz val="9"/>
            <color indexed="81"/>
            <rFont val="細明體"/>
            <family val="3"/>
            <charset val="136"/>
          </rPr>
          <t xml:space="preserve">熱板機構日光燈
</t>
        </r>
        <r>
          <rPr>
            <b/>
            <sz val="9"/>
            <color indexed="81"/>
            <rFont val="Tahoma"/>
            <family val="2"/>
          </rPr>
          <t>#1</t>
        </r>
        <r>
          <rPr>
            <b/>
            <sz val="9"/>
            <color indexed="81"/>
            <rFont val="細明體"/>
            <family val="3"/>
            <charset val="136"/>
          </rPr>
          <t xml:space="preserve">鋼輪機構日光燈
</t>
        </r>
        <r>
          <rPr>
            <b/>
            <sz val="9"/>
            <color indexed="81"/>
            <rFont val="Tahoma"/>
            <family val="2"/>
          </rPr>
          <t>#4</t>
        </r>
        <r>
          <rPr>
            <b/>
            <sz val="9"/>
            <color indexed="81"/>
            <rFont val="細明體"/>
            <family val="3"/>
            <charset val="136"/>
          </rPr>
          <t xml:space="preserve">鋼輪機構日光燈
</t>
        </r>
        <r>
          <rPr>
            <b/>
            <sz val="9"/>
            <color indexed="81"/>
            <rFont val="Tahoma"/>
            <family val="2"/>
          </rPr>
          <t>#5</t>
        </r>
        <r>
          <rPr>
            <b/>
            <sz val="9"/>
            <color indexed="81"/>
            <rFont val="細明體"/>
            <family val="3"/>
            <charset val="136"/>
          </rPr>
          <t xml:space="preserve">鋼輪前機構日光燈
</t>
        </r>
        <r>
          <rPr>
            <b/>
            <sz val="9"/>
            <color indexed="81"/>
            <rFont val="Tahoma"/>
            <family val="2"/>
          </rPr>
          <t>#5</t>
        </r>
        <r>
          <rPr>
            <b/>
            <sz val="9"/>
            <color indexed="81"/>
            <rFont val="細明體"/>
            <family val="3"/>
            <charset val="136"/>
          </rPr>
          <t xml:space="preserve">鋼輪後機構日光燈
</t>
        </r>
        <r>
          <rPr>
            <b/>
            <sz val="9"/>
            <color indexed="81"/>
            <rFont val="Tahoma"/>
            <family val="2"/>
          </rPr>
          <t>#6</t>
        </r>
        <r>
          <rPr>
            <b/>
            <sz val="9"/>
            <color indexed="81"/>
            <rFont val="細明體"/>
            <family val="3"/>
            <charset val="136"/>
          </rPr>
          <t xml:space="preserve">鋼輪機構日光燈
</t>
        </r>
        <r>
          <rPr>
            <b/>
            <sz val="9"/>
            <color indexed="81"/>
            <rFont val="Tahoma"/>
            <family val="2"/>
          </rPr>
          <t>#7</t>
        </r>
        <r>
          <rPr>
            <b/>
            <sz val="9"/>
            <color indexed="81"/>
            <rFont val="細明體"/>
            <family val="3"/>
            <charset val="136"/>
          </rPr>
          <t xml:space="preserve">鋼輪機構日光燈
牽引輪機構日光燈
覆膜輪機構日光燈
</t>
        </r>
        <r>
          <rPr>
            <b/>
            <sz val="9"/>
            <color indexed="81"/>
            <rFont val="Tahoma"/>
            <family val="2"/>
          </rPr>
          <t>#1</t>
        </r>
        <r>
          <rPr>
            <b/>
            <sz val="9"/>
            <color indexed="81"/>
            <rFont val="細明體"/>
            <family val="3"/>
            <charset val="136"/>
          </rPr>
          <t xml:space="preserve">檢測平台日光燈
</t>
        </r>
        <r>
          <rPr>
            <b/>
            <sz val="9"/>
            <color indexed="81"/>
            <rFont val="Tahoma"/>
            <family val="2"/>
          </rPr>
          <t>#2</t>
        </r>
        <r>
          <rPr>
            <b/>
            <sz val="9"/>
            <color indexed="81"/>
            <rFont val="細明體"/>
            <family val="3"/>
            <charset val="136"/>
          </rPr>
          <t xml:space="preserve">檢測平台日光燈
</t>
        </r>
        <r>
          <rPr>
            <b/>
            <sz val="9"/>
            <color indexed="81"/>
            <rFont val="Tahoma"/>
            <family val="2"/>
          </rPr>
          <t>#3</t>
        </r>
        <r>
          <rPr>
            <b/>
            <sz val="9"/>
            <color indexed="81"/>
            <rFont val="細明體"/>
            <family val="3"/>
            <charset val="136"/>
          </rPr>
          <t>冰板日光燈</t>
        </r>
      </text>
    </comment>
  </commentList>
</comments>
</file>

<file path=xl/sharedStrings.xml><?xml version="1.0" encoding="utf-8"?>
<sst xmlns="http://schemas.openxmlformats.org/spreadsheetml/2006/main" count="3849" uniqueCount="1888">
  <si>
    <t>廠牌：西門子</t>
    <phoneticPr fontId="13" type="noConversion"/>
  </si>
  <si>
    <t>驅動器DC規劃</t>
    <phoneticPr fontId="13" type="noConversion"/>
  </si>
  <si>
    <t>驅動器index</t>
    <phoneticPr fontId="13" type="noConversion"/>
  </si>
  <si>
    <t>馬達index</t>
    <phoneticPr fontId="13" type="noConversion"/>
  </si>
  <si>
    <t>功能</t>
    <phoneticPr fontId="13" type="noConversion"/>
  </si>
  <si>
    <t>分區</t>
    <phoneticPr fontId="13" type="noConversion"/>
  </si>
  <si>
    <t>DRV
編號</t>
  </si>
  <si>
    <t>名稱</t>
  </si>
  <si>
    <t>馬達
型號</t>
  </si>
  <si>
    <t>馬達轉速</t>
  </si>
  <si>
    <t>馬達額定轉矩</t>
    <phoneticPr fontId="13" type="noConversion"/>
  </si>
  <si>
    <t>剎車</t>
    <phoneticPr fontId="13" type="noConversion"/>
  </si>
  <si>
    <t>對應
驅動器</t>
  </si>
  <si>
    <t>驅動器瓦數</t>
  </si>
  <si>
    <t>入電額定</t>
    <phoneticPr fontId="13" type="noConversion"/>
  </si>
  <si>
    <t>出電額定</t>
    <phoneticPr fontId="13" type="noConversion"/>
  </si>
  <si>
    <t>最大電流</t>
    <phoneticPr fontId="13" type="noConversion"/>
  </si>
  <si>
    <t>額定係數</t>
    <phoneticPr fontId="13" type="noConversion"/>
  </si>
  <si>
    <t>FLS</t>
    <phoneticPr fontId="13" type="noConversion"/>
  </si>
  <si>
    <t>DOG</t>
    <phoneticPr fontId="13" type="noConversion"/>
  </si>
  <si>
    <t>RLS</t>
    <phoneticPr fontId="13" type="noConversion"/>
  </si>
  <si>
    <t>MBR</t>
    <phoneticPr fontId="13" type="noConversion"/>
  </si>
  <si>
    <t>回升電阻</t>
    <phoneticPr fontId="13" type="noConversion"/>
  </si>
  <si>
    <t>Encoder線</t>
  </si>
  <si>
    <t>通訊輸入端</t>
    <phoneticPr fontId="13" type="noConversion"/>
  </si>
  <si>
    <t>通訊輸出端</t>
    <phoneticPr fontId="13" type="noConversion"/>
  </si>
  <si>
    <t>CAD圖號</t>
    <phoneticPr fontId="13" type="noConversion"/>
  </si>
  <si>
    <t>廠牌</t>
    <phoneticPr fontId="13" type="noConversion"/>
  </si>
  <si>
    <t>CP標號</t>
  </si>
  <si>
    <t>CP型號</t>
  </si>
  <si>
    <t>CP額定</t>
  </si>
  <si>
    <t>CP額定電流</t>
  </si>
  <si>
    <t>MC標號</t>
  </si>
  <si>
    <t>MC型號</t>
  </si>
  <si>
    <t>MC電壓</t>
  </si>
  <si>
    <t>額定</t>
    <phoneticPr fontId="13" type="noConversion"/>
  </si>
  <si>
    <t>使用個數</t>
    <phoneticPr fontId="14" type="noConversion"/>
  </si>
  <si>
    <t>名稱</t>
    <phoneticPr fontId="13" type="noConversion"/>
  </si>
  <si>
    <t>驅動器瓦數</t>
    <phoneticPr fontId="13" type="noConversion"/>
  </si>
  <si>
    <t>INPUT</t>
    <phoneticPr fontId="13" type="noConversion"/>
  </si>
  <si>
    <t>OUTPUT</t>
    <phoneticPr fontId="13" type="noConversion"/>
  </si>
  <si>
    <t>最大</t>
    <phoneticPr fontId="13" type="noConversion"/>
  </si>
  <si>
    <t>係數</t>
    <phoneticPr fontId="13" type="noConversion"/>
  </si>
  <si>
    <t>容量</t>
    <phoneticPr fontId="13" type="noConversion"/>
  </si>
  <si>
    <t>幾P</t>
    <phoneticPr fontId="13" type="noConversion"/>
  </si>
  <si>
    <t>CP型號</t>
    <phoneticPr fontId="13" type="noConversion"/>
  </si>
  <si>
    <t>CP額定</t>
    <phoneticPr fontId="13" type="noConversion"/>
  </si>
  <si>
    <t>MC型號</t>
    <phoneticPr fontId="13" type="noConversion"/>
  </si>
  <si>
    <t>馬達轉速</t>
    <phoneticPr fontId="13" type="noConversion"/>
  </si>
  <si>
    <t>額定轉矩</t>
    <phoneticPr fontId="13" type="noConversion"/>
  </si>
  <si>
    <t>對應驅動器</t>
    <phoneticPr fontId="13" type="noConversion"/>
  </si>
  <si>
    <t>升降</t>
    <phoneticPr fontId="13" type="noConversion"/>
  </si>
  <si>
    <t>2F前</t>
    <phoneticPr fontId="14" type="noConversion"/>
  </si>
  <si>
    <t>DRV01</t>
    <phoneticPr fontId="13" type="noConversion"/>
  </si>
  <si>
    <t>1FL6044-1AF61-2LB1</t>
    <phoneticPr fontId="14" type="noConversion"/>
  </si>
  <si>
    <t>○</t>
  </si>
  <si>
    <t>SIEMENS</t>
  </si>
  <si>
    <t>AC220V</t>
    <phoneticPr fontId="13" type="noConversion"/>
  </si>
  <si>
    <t>6SL3210-5FE10-8UF0</t>
    <phoneticPr fontId="13" type="noConversion"/>
  </si>
  <si>
    <t>3P</t>
    <phoneticPr fontId="13" type="noConversion"/>
  </si>
  <si>
    <t>6SL3210-5FE10-8UF0</t>
    <phoneticPr fontId="13" type="noConversion"/>
  </si>
  <si>
    <t>升降</t>
    <phoneticPr fontId="13" type="noConversion"/>
  </si>
  <si>
    <t>2F前</t>
    <phoneticPr fontId="14" type="noConversion"/>
  </si>
  <si>
    <t>DRV02</t>
  </si>
  <si>
    <t>1FL6044-1AF61-2LB1</t>
    <phoneticPr fontId="14" type="noConversion"/>
  </si>
  <si>
    <t>AC220V</t>
    <phoneticPr fontId="13" type="noConversion"/>
  </si>
  <si>
    <t>6SL3210-5FE11-0UF0</t>
    <phoneticPr fontId="13" type="noConversion"/>
  </si>
  <si>
    <t>3P</t>
    <phoneticPr fontId="13" type="noConversion"/>
  </si>
  <si>
    <t>1FL6061-1AC61-2LB1</t>
    <phoneticPr fontId="13" type="noConversion"/>
  </si>
  <si>
    <t>○</t>
    <phoneticPr fontId="13" type="noConversion"/>
  </si>
  <si>
    <t>2F前</t>
  </si>
  <si>
    <t>DRV03</t>
  </si>
  <si>
    <t>碳紗牽引輪升降(傳動側)</t>
    <phoneticPr fontId="14" type="noConversion"/>
  </si>
  <si>
    <t>1FL6064-1AC61-2LB1</t>
    <phoneticPr fontId="14" type="noConversion"/>
  </si>
  <si>
    <t>AC220V</t>
  </si>
  <si>
    <t>6SL3210-5FE12-0UF0</t>
    <phoneticPr fontId="13" type="noConversion"/>
  </si>
  <si>
    <t>3P</t>
    <phoneticPr fontId="13" type="noConversion"/>
  </si>
  <si>
    <t>1FL6067-1AC61-2LA1</t>
    <phoneticPr fontId="13" type="noConversion"/>
  </si>
  <si>
    <t>-</t>
    <phoneticPr fontId="13" type="noConversion"/>
  </si>
  <si>
    <t>DRV04</t>
  </si>
  <si>
    <t>碳紗牽引輪升降(操作側)</t>
    <phoneticPr fontId="14" type="noConversion"/>
  </si>
  <si>
    <t>1FL6064-1AC61-2LB1</t>
    <phoneticPr fontId="14" type="noConversion"/>
  </si>
  <si>
    <t>6SL3210-5FE10-4UF0</t>
    <phoneticPr fontId="13" type="noConversion"/>
  </si>
  <si>
    <t>1FL6062-1AC61-2LA1</t>
    <phoneticPr fontId="13" type="noConversion"/>
  </si>
  <si>
    <t>-</t>
    <phoneticPr fontId="13" type="noConversion"/>
  </si>
  <si>
    <t>6SL3210-5FE11-0UF0</t>
    <phoneticPr fontId="13" type="noConversion"/>
  </si>
  <si>
    <t>升降</t>
    <phoneticPr fontId="13" type="noConversion"/>
  </si>
  <si>
    <t>電控箱</t>
    <phoneticPr fontId="14" type="noConversion"/>
  </si>
  <si>
    <t>DRV05</t>
  </si>
  <si>
    <t>#1熱壓滾輪升降(傳動側)</t>
    <phoneticPr fontId="14" type="noConversion"/>
  </si>
  <si>
    <t>1FL6064-1AC61-2LB1</t>
    <phoneticPr fontId="14" type="noConversion"/>
  </si>
  <si>
    <t>6SL3210-5FE11-5UF0</t>
    <phoneticPr fontId="14" type="noConversion"/>
  </si>
  <si>
    <t>3P</t>
  </si>
  <si>
    <t>○</t>
    <phoneticPr fontId="13" type="noConversion"/>
  </si>
  <si>
    <t>6SL3210-5FE11-5UF0</t>
    <phoneticPr fontId="14" type="noConversion"/>
  </si>
  <si>
    <t>電控箱</t>
  </si>
  <si>
    <t>DRV06</t>
  </si>
  <si>
    <t>#1熱壓滾輪升降(操作側)</t>
    <phoneticPr fontId="14" type="noConversion"/>
  </si>
  <si>
    <t>1FL6064-1AC61-2LB1</t>
    <phoneticPr fontId="14" type="noConversion"/>
  </si>
  <si>
    <t>6SL3210-5FE13-5UF0</t>
    <phoneticPr fontId="14" type="noConversion"/>
  </si>
  <si>
    <t>1FL6092-1AC61-2LA1</t>
    <phoneticPr fontId="14" type="noConversion"/>
  </si>
  <si>
    <t>-</t>
    <phoneticPr fontId="13" type="noConversion"/>
  </si>
  <si>
    <t>升降</t>
    <phoneticPr fontId="13" type="noConversion"/>
  </si>
  <si>
    <t>DRV07</t>
  </si>
  <si>
    <t>#2熱壓滾輪升降(傳動側)</t>
    <phoneticPr fontId="14" type="noConversion"/>
  </si>
  <si>
    <t>DRV08</t>
  </si>
  <si>
    <t>#2熱壓滾輪升降(操作側)</t>
    <phoneticPr fontId="14" type="noConversion"/>
  </si>
  <si>
    <t>DRV09</t>
  </si>
  <si>
    <t>#3熱壓滾輪升降(傳動側)</t>
    <phoneticPr fontId="14" type="noConversion"/>
  </si>
  <si>
    <t>BXSD400-C</t>
  </si>
  <si>
    <t>-</t>
    <phoneticPr fontId="14" type="noConversion"/>
  </si>
  <si>
    <t>2P</t>
    <phoneticPr fontId="13" type="noConversion"/>
  </si>
  <si>
    <t>BXM6400-GFS+GFS6G100</t>
    <phoneticPr fontId="13" type="noConversion"/>
  </si>
  <si>
    <t>DRV10</t>
  </si>
  <si>
    <t>#3熱壓滾輪升降(操作側)</t>
    <phoneticPr fontId="14" type="noConversion"/>
  </si>
  <si>
    <t>VFD004S21A</t>
    <phoneticPr fontId="13" type="noConversion"/>
  </si>
  <si>
    <t>SH-11-30-0.4-A(利茗)</t>
  </si>
  <si>
    <t>VFD004S21A</t>
  </si>
  <si>
    <t>DRV11</t>
  </si>
  <si>
    <t>#4熱壓滾輪升降(傳動側)</t>
    <phoneticPr fontId="14" type="noConversion"/>
  </si>
  <si>
    <t>DRV12</t>
  </si>
  <si>
    <t>#4熱壓滾輪升降(操作側)</t>
    <phoneticPr fontId="14" type="noConversion"/>
  </si>
  <si>
    <t>DRV13</t>
  </si>
  <si>
    <t>#5熱壓滾輪升降(傳動側)</t>
    <phoneticPr fontId="14" type="noConversion"/>
  </si>
  <si>
    <t>DRV14</t>
  </si>
  <si>
    <t>#5熱壓滾輪升降(操作側)</t>
    <phoneticPr fontId="14" type="noConversion"/>
  </si>
  <si>
    <t>DRV15</t>
  </si>
  <si>
    <t>#6熱壓滾輪升降(傳動側)</t>
    <phoneticPr fontId="14" type="noConversion"/>
  </si>
  <si>
    <t>DRV16</t>
  </si>
  <si>
    <t>#6熱壓滾輪升降(操作側)</t>
    <phoneticPr fontId="14" type="noConversion"/>
  </si>
  <si>
    <t>DRV17</t>
  </si>
  <si>
    <t>#7熱壓滾輪升降(傳動側)</t>
    <phoneticPr fontId="14" type="noConversion"/>
  </si>
  <si>
    <t>DRV18</t>
  </si>
  <si>
    <t>#7熱壓滾輪升降(操作側)</t>
    <phoneticPr fontId="14" type="noConversion"/>
  </si>
  <si>
    <t>DRV19</t>
  </si>
  <si>
    <t>膠輪牽引升降</t>
    <phoneticPr fontId="14" type="noConversion"/>
  </si>
  <si>
    <t>傳動</t>
    <phoneticPr fontId="13" type="noConversion"/>
  </si>
  <si>
    <t>DRV20</t>
  </si>
  <si>
    <t>碳紗牽引輪</t>
    <phoneticPr fontId="14" type="noConversion"/>
  </si>
  <si>
    <t>DRV21</t>
  </si>
  <si>
    <t>#1熱壓滾輪驅動</t>
    <phoneticPr fontId="14" type="noConversion"/>
  </si>
  <si>
    <t>1FL6092-1AC61-2LA1</t>
    <phoneticPr fontId="14" type="noConversion"/>
  </si>
  <si>
    <t>DRV22</t>
  </si>
  <si>
    <t>#2熱壓滾輪上驅動</t>
    <phoneticPr fontId="14" type="noConversion"/>
  </si>
  <si>
    <t>1FL6067-1AC61-2LA1</t>
    <phoneticPr fontId="14" type="noConversion"/>
  </si>
  <si>
    <t>傳動</t>
    <phoneticPr fontId="13" type="noConversion"/>
  </si>
  <si>
    <t>DRV23</t>
  </si>
  <si>
    <t>#2熱壓滾輪下驅動</t>
    <phoneticPr fontId="14" type="noConversion"/>
  </si>
  <si>
    <t>1FL6067-1AC61-2LA1</t>
    <phoneticPr fontId="14" type="noConversion"/>
  </si>
  <si>
    <t>DRV24</t>
  </si>
  <si>
    <t>#3熱壓滾輪上驅動</t>
    <phoneticPr fontId="14" type="noConversion"/>
  </si>
  <si>
    <t>DRV25</t>
  </si>
  <si>
    <t>#3熱壓滾輪下驅動</t>
    <phoneticPr fontId="14" type="noConversion"/>
  </si>
  <si>
    <t>DRV26</t>
  </si>
  <si>
    <t>#4熱壓滾輪上驅動</t>
    <phoneticPr fontId="14" type="noConversion"/>
  </si>
  <si>
    <t>DRV27</t>
  </si>
  <si>
    <t>#4熱壓滾輪下驅動</t>
    <phoneticPr fontId="14" type="noConversion"/>
  </si>
  <si>
    <t>DRV28</t>
  </si>
  <si>
    <t>#5熱壓滾輪驅動</t>
    <phoneticPr fontId="14" type="noConversion"/>
  </si>
  <si>
    <t>DRV29</t>
  </si>
  <si>
    <t>#6熱壓滾輪驅動</t>
    <phoneticPr fontId="14" type="noConversion"/>
  </si>
  <si>
    <t>DRV30</t>
  </si>
  <si>
    <t>#7熱壓滾輪驅動</t>
    <phoneticPr fontId="14" type="noConversion"/>
  </si>
  <si>
    <t>DRV31</t>
  </si>
  <si>
    <t>膠輪牽引輪驅動</t>
    <phoneticPr fontId="14" type="noConversion"/>
  </si>
  <si>
    <t>DRV32</t>
  </si>
  <si>
    <t>覆膜輪驅動</t>
    <phoneticPr fontId="14" type="noConversion"/>
  </si>
  <si>
    <t>DRV33</t>
  </si>
  <si>
    <t>切刀牽引輪驅動</t>
    <phoneticPr fontId="14" type="noConversion"/>
  </si>
  <si>
    <t>1FL6062-1AC61-2LA1</t>
    <phoneticPr fontId="14" type="noConversion"/>
  </si>
  <si>
    <t>MC-C7E7</t>
  </si>
  <si>
    <t>放捲</t>
    <phoneticPr fontId="13" type="noConversion"/>
  </si>
  <si>
    <t>DRV34</t>
  </si>
  <si>
    <t>#1上樹脂膜放卷</t>
    <phoneticPr fontId="14" type="noConversion"/>
  </si>
  <si>
    <t>DRV35</t>
  </si>
  <si>
    <t>#1下樹脂膜放卷</t>
    <phoneticPr fontId="14" type="noConversion"/>
  </si>
  <si>
    <t>2F後</t>
  </si>
  <si>
    <t>DRV36</t>
  </si>
  <si>
    <t>#2上樹脂膜放卷</t>
    <phoneticPr fontId="14" type="noConversion"/>
  </si>
  <si>
    <t>DRV37</t>
  </si>
  <si>
    <t>#2下樹脂膜放卷</t>
    <phoneticPr fontId="14" type="noConversion"/>
  </si>
  <si>
    <t>收捲</t>
    <phoneticPr fontId="13" type="noConversion"/>
  </si>
  <si>
    <t>2F前</t>
    <phoneticPr fontId="14" type="noConversion"/>
  </si>
  <si>
    <t>DRV38</t>
  </si>
  <si>
    <t>#1上PE膜收卷</t>
    <phoneticPr fontId="14" type="noConversion"/>
  </si>
  <si>
    <t>DRV39</t>
  </si>
  <si>
    <t>#1下PE膜收卷</t>
    <phoneticPr fontId="14" type="noConversion"/>
  </si>
  <si>
    <t>1FL6062-1AC61-2LA1</t>
    <phoneticPr fontId="14" type="noConversion"/>
  </si>
  <si>
    <t>DRV40</t>
  </si>
  <si>
    <t>#2上PE膜收卷</t>
    <phoneticPr fontId="14" type="noConversion"/>
  </si>
  <si>
    <t>DRV41</t>
  </si>
  <si>
    <t>#2下PE膜收卷</t>
    <phoneticPr fontId="14" type="noConversion"/>
  </si>
  <si>
    <t>收捲</t>
    <phoneticPr fontId="13" type="noConversion"/>
  </si>
  <si>
    <t>DRV42</t>
  </si>
  <si>
    <t>#1下離型紙收卷</t>
    <phoneticPr fontId="14" type="noConversion"/>
  </si>
  <si>
    <t>DRV43</t>
  </si>
  <si>
    <t>#1上離型紙收卷</t>
    <phoneticPr fontId="14" type="noConversion"/>
  </si>
  <si>
    <t>DRV44</t>
  </si>
  <si>
    <t>#2上離型紙收卷</t>
    <phoneticPr fontId="14" type="noConversion"/>
  </si>
  <si>
    <t>DRV45</t>
  </si>
  <si>
    <t>成品收卷(傳動側)</t>
    <phoneticPr fontId="14" type="noConversion"/>
  </si>
  <si>
    <t>DRV46</t>
  </si>
  <si>
    <t>成品收卷(操作側)</t>
    <phoneticPr fontId="14" type="noConversion"/>
  </si>
  <si>
    <t>DRV47</t>
  </si>
  <si>
    <t>收卷擺臂(傳動側)</t>
    <phoneticPr fontId="14" type="noConversion"/>
  </si>
  <si>
    <t>其他</t>
    <phoneticPr fontId="13" type="noConversion"/>
  </si>
  <si>
    <t>DRV48</t>
  </si>
  <si>
    <t>#1震動鋼輪</t>
    <phoneticPr fontId="14" type="noConversion"/>
  </si>
  <si>
    <t>BXM6400-GFS+GFS6G100</t>
  </si>
  <si>
    <t>東方馬達</t>
    <phoneticPr fontId="14" type="noConversion"/>
  </si>
  <si>
    <t>DRV49</t>
  </si>
  <si>
    <t>#2震動鋼輪</t>
    <phoneticPr fontId="14" type="noConversion"/>
  </si>
  <si>
    <t>DRV50</t>
  </si>
  <si>
    <t>#3震動鋼輪</t>
    <phoneticPr fontId="14" type="noConversion"/>
  </si>
  <si>
    <t>東方馬達</t>
  </si>
  <si>
    <t>成品裁切區</t>
    <phoneticPr fontId="14" type="noConversion"/>
  </si>
  <si>
    <t>DRV51</t>
  </si>
  <si>
    <t>耳料收卷</t>
    <phoneticPr fontId="14" type="noConversion"/>
  </si>
  <si>
    <t>台達變頻器</t>
    <phoneticPr fontId="13" type="noConversion"/>
  </si>
  <si>
    <t>係數</t>
    <phoneticPr fontId="13" type="noConversion"/>
  </si>
  <si>
    <t>總電流</t>
    <phoneticPr fontId="13" type="noConversion"/>
  </si>
  <si>
    <t>士林_BHA3</t>
    <phoneticPr fontId="13" type="noConversion"/>
  </si>
  <si>
    <t>M</t>
    <phoneticPr fontId="13" type="noConversion"/>
  </si>
  <si>
    <t>容量Range</t>
    <phoneticPr fontId="13" type="noConversion"/>
  </si>
  <si>
    <t>CP級數</t>
    <phoneticPr fontId="13" type="noConversion"/>
  </si>
  <si>
    <t>6SL3210-5FE10-8UF0</t>
  </si>
  <si>
    <t>BHA33D4</t>
  </si>
  <si>
    <t>S-P11(S)</t>
  </si>
  <si>
    <t>6SL3210-5FE11-0UF0</t>
  </si>
  <si>
    <t>BHA33D5</t>
  </si>
  <si>
    <t>S-P16(S)</t>
  </si>
  <si>
    <t>6SL3210-5FE11-5UF0</t>
  </si>
  <si>
    <t>BHA33D10</t>
    <phoneticPr fontId="14" type="noConversion"/>
  </si>
  <si>
    <t>6SL3210-5FE12-0UF0</t>
    <phoneticPr fontId="14" type="noConversion"/>
  </si>
  <si>
    <t>BHA33D16</t>
  </si>
  <si>
    <t>6SL3210-5FE13-5UF0</t>
    <phoneticPr fontId="14" type="noConversion"/>
  </si>
  <si>
    <t>S-P16(S)</t>
    <phoneticPr fontId="13" type="noConversion"/>
  </si>
  <si>
    <t>S-P21(S)</t>
    <phoneticPr fontId="13" type="noConversion"/>
  </si>
  <si>
    <t>S-P25(S)</t>
    <phoneticPr fontId="13" type="noConversion"/>
  </si>
  <si>
    <t>S-P35T(S)</t>
    <phoneticPr fontId="13" type="noConversion"/>
  </si>
  <si>
    <t>S-P40T(S)</t>
    <phoneticPr fontId="13" type="noConversion"/>
  </si>
  <si>
    <t>S-P50T(S)</t>
    <phoneticPr fontId="13" type="noConversion"/>
  </si>
  <si>
    <t>S-P80T(S)</t>
    <phoneticPr fontId="13" type="noConversion"/>
  </si>
  <si>
    <t>間格：</t>
    <phoneticPr fontId="13" type="noConversion"/>
  </si>
  <si>
    <t>淺藍:自行輸入或清單 ; 橙色:公式</t>
    <phoneticPr fontId="13" type="noConversion"/>
  </si>
  <si>
    <t>(command "_attedit" "Y" "*" "*" "*")</t>
    <phoneticPr fontId="13" type="noConversion"/>
  </si>
  <si>
    <t>DRV01</t>
    <phoneticPr fontId="13" type="noConversion"/>
  </si>
  <si>
    <t>值</t>
    <phoneticPr fontId="13" type="noConversion"/>
  </si>
  <si>
    <r>
      <t>步驟1(cad輸入指令)再選取
欲更改圖塊</t>
    </r>
    <r>
      <rPr>
        <sz val="10"/>
        <rFont val="新細明體"/>
        <family val="1"/>
        <charset val="136"/>
      </rPr>
      <t>，</t>
    </r>
    <r>
      <rPr>
        <sz val="10"/>
        <rFont val="細明體"/>
        <family val="3"/>
        <charset val="136"/>
      </rPr>
      <t>選取完後按ENTER</t>
    </r>
    <phoneticPr fontId="13" type="noConversion"/>
  </si>
  <si>
    <t>步驟2(完成步驟1後再輸入指令)</t>
    <phoneticPr fontId="13" type="noConversion"/>
  </si>
  <si>
    <t>index</t>
    <phoneticPr fontId="13" type="noConversion"/>
  </si>
  <si>
    <t>DRV02</t>
    <phoneticPr fontId="13" type="noConversion"/>
  </si>
  <si>
    <t>分區</t>
  </si>
  <si>
    <t>圖號</t>
    <phoneticPr fontId="13" type="noConversion"/>
  </si>
  <si>
    <r>
      <t>DRV</t>
    </r>
    <r>
      <rPr>
        <sz val="10"/>
        <rFont val="細明體"/>
        <family val="3"/>
        <charset val="136"/>
      </rPr>
      <t>編號</t>
    </r>
    <phoneticPr fontId="20" type="noConversion"/>
  </si>
  <si>
    <t>名稱</t>
    <phoneticPr fontId="20" type="noConversion"/>
  </si>
  <si>
    <t>馬達型號</t>
    <phoneticPr fontId="20" type="noConversion"/>
  </si>
  <si>
    <t>驅動器型號</t>
    <phoneticPr fontId="20" type="noConversion"/>
  </si>
  <si>
    <t>Encoder線</t>
    <phoneticPr fontId="20" type="noConversion"/>
  </si>
  <si>
    <t>通訊輸入端名稱</t>
    <phoneticPr fontId="20" type="noConversion"/>
  </si>
  <si>
    <t>通訊輸出端名稱</t>
    <phoneticPr fontId="20" type="noConversion"/>
  </si>
  <si>
    <t>電源側R</t>
    <phoneticPr fontId="20" type="noConversion"/>
  </si>
  <si>
    <t>電源側S</t>
    <phoneticPr fontId="20" type="noConversion"/>
  </si>
  <si>
    <t>電源側T</t>
    <phoneticPr fontId="20" type="noConversion"/>
  </si>
  <si>
    <t>一次側R</t>
    <phoneticPr fontId="20" type="noConversion"/>
  </si>
  <si>
    <t>一次側S</t>
    <phoneticPr fontId="20" type="noConversion"/>
  </si>
  <si>
    <t>一次側T</t>
    <phoneticPr fontId="20" type="noConversion"/>
  </si>
  <si>
    <t>馬達名稱U</t>
    <phoneticPr fontId="20" type="noConversion"/>
  </si>
  <si>
    <t>馬達名稱V</t>
    <phoneticPr fontId="20" type="noConversion"/>
  </si>
  <si>
    <t>馬達名稱W</t>
    <phoneticPr fontId="20" type="noConversion"/>
  </si>
  <si>
    <t>廠牌名稱</t>
    <phoneticPr fontId="20" type="noConversion"/>
  </si>
  <si>
    <t>CP標號</t>
    <phoneticPr fontId="20" type="noConversion"/>
  </si>
  <si>
    <t>CP型號</t>
    <phoneticPr fontId="20" type="noConversion"/>
  </si>
  <si>
    <t>CP額定</t>
    <phoneticPr fontId="20" type="noConversion"/>
  </si>
  <si>
    <t>CP額定電流</t>
    <phoneticPr fontId="20" type="noConversion"/>
  </si>
  <si>
    <t>MC標號</t>
    <phoneticPr fontId="20" type="noConversion"/>
  </si>
  <si>
    <t>MC型號</t>
    <phoneticPr fontId="20" type="noConversion"/>
  </si>
  <si>
    <t>MC電壓</t>
    <phoneticPr fontId="20" type="noConversion"/>
  </si>
  <si>
    <t>入電R</t>
    <phoneticPr fontId="20" type="noConversion"/>
  </si>
  <si>
    <t>入電S</t>
    <phoneticPr fontId="20" type="noConversion"/>
  </si>
  <si>
    <t>入電T</t>
    <phoneticPr fontId="20" type="noConversion"/>
  </si>
  <si>
    <t>地線E</t>
    <phoneticPr fontId="20" type="noConversion"/>
  </si>
  <si>
    <t>3ARP11I2</t>
  </si>
  <si>
    <t>3ASP11I2</t>
  </si>
  <si>
    <t>3ATP11I2</t>
  </si>
  <si>
    <t>E</t>
  </si>
  <si>
    <t>380R</t>
  </si>
  <si>
    <t>380S</t>
  </si>
  <si>
    <t>380T</t>
  </si>
  <si>
    <t>3ARP41I2</t>
  </si>
  <si>
    <t>3ASP41I2</t>
  </si>
  <si>
    <t>3ATP41I2</t>
  </si>
  <si>
    <t>起始</t>
    <phoneticPr fontId="13" type="noConversion"/>
  </si>
  <si>
    <t>幾個16模組</t>
    <phoneticPr fontId="13" type="noConversion"/>
  </si>
  <si>
    <t>起始圖號</t>
    <phoneticPr fontId="13" type="noConversion"/>
  </si>
  <si>
    <t>起始</t>
    <phoneticPr fontId="13" type="noConversion"/>
  </si>
  <si>
    <t>幾個16模組</t>
    <phoneticPr fontId="13" type="noConversion"/>
  </si>
  <si>
    <t>起始圖號</t>
  </si>
  <si>
    <t>起始</t>
    <phoneticPr fontId="13" type="noConversion"/>
  </si>
  <si>
    <t>幾個16模組</t>
    <phoneticPr fontId="13" type="noConversion"/>
  </si>
  <si>
    <t>起始</t>
    <phoneticPr fontId="13" type="noConversion"/>
  </si>
  <si>
    <t>幾個16模組</t>
    <phoneticPr fontId="13" type="noConversion"/>
  </si>
  <si>
    <t>0</t>
    <phoneticPr fontId="13" type="noConversion"/>
  </si>
  <si>
    <t>10</t>
    <phoneticPr fontId="13" type="noConversion"/>
  </si>
  <si>
    <t>20</t>
    <phoneticPr fontId="13" type="noConversion"/>
  </si>
  <si>
    <t>電控箱</t>
    <phoneticPr fontId="13" type="noConversion"/>
  </si>
  <si>
    <r>
      <t>2</t>
    </r>
    <r>
      <rPr>
        <sz val="12"/>
        <color theme="1"/>
        <rFont val="新細明體"/>
        <family val="2"/>
        <charset val="136"/>
        <scheme val="minor"/>
      </rPr>
      <t>F前</t>
    </r>
    <r>
      <rPr>
        <sz val="12"/>
        <color theme="1"/>
        <rFont val="新細明體"/>
        <family val="2"/>
        <charset val="136"/>
        <scheme val="minor"/>
      </rPr>
      <t xml:space="preserve"> 電控箱</t>
    </r>
    <phoneticPr fontId="13" type="noConversion"/>
  </si>
  <si>
    <t>壓合區</t>
  </si>
  <si>
    <t>成品裁切區</t>
    <phoneticPr fontId="14" type="noConversion"/>
  </si>
  <si>
    <r>
      <t>2</t>
    </r>
    <r>
      <rPr>
        <sz val="12"/>
        <color theme="1"/>
        <rFont val="新細明體"/>
        <family val="2"/>
        <charset val="136"/>
        <scheme val="minor"/>
      </rPr>
      <t>F後 電控箱</t>
    </r>
    <phoneticPr fontId="13" type="noConversion"/>
  </si>
  <si>
    <t>主控台</t>
  </si>
  <si>
    <t>主控台</t>
    <phoneticPr fontId="13" type="noConversion"/>
  </si>
  <si>
    <t>[上塗] 電控箱</t>
    <phoneticPr fontId="13" type="noConversion"/>
  </si>
  <si>
    <t>分類：</t>
    <phoneticPr fontId="13" type="noConversion"/>
  </si>
  <si>
    <t>EMO</t>
    <phoneticPr fontId="13" type="noConversion"/>
  </si>
  <si>
    <t>LPBG</t>
    <phoneticPr fontId="13" type="noConversion"/>
  </si>
  <si>
    <t>LPBR</t>
    <phoneticPr fontId="13" type="noConversion"/>
  </si>
  <si>
    <t>LPBY</t>
    <phoneticPr fontId="13" type="noConversion"/>
  </si>
  <si>
    <t>LPBB</t>
    <phoneticPr fontId="13" type="noConversion"/>
  </si>
  <si>
    <t>LCSG-3</t>
  </si>
  <si>
    <t>SR</t>
    <phoneticPr fontId="13" type="noConversion"/>
  </si>
  <si>
    <t>LCSG</t>
    <phoneticPr fontId="13" type="noConversion"/>
  </si>
  <si>
    <t>LS</t>
    <phoneticPr fontId="13" type="noConversion"/>
  </si>
  <si>
    <t>MC</t>
    <phoneticPr fontId="13" type="noConversion"/>
  </si>
  <si>
    <t>RY</t>
    <phoneticPr fontId="13" type="noConversion"/>
  </si>
  <si>
    <t>DS</t>
    <phoneticPr fontId="13" type="noConversion"/>
  </si>
  <si>
    <t>Input</t>
    <phoneticPr fontId="13" type="noConversion"/>
  </si>
  <si>
    <t>細部</t>
  </si>
  <si>
    <t>元件編號</t>
    <phoneticPr fontId="13" type="noConversion"/>
  </si>
  <si>
    <t>元件圖示</t>
    <phoneticPr fontId="13" type="noConversion"/>
  </si>
  <si>
    <t>分類</t>
    <phoneticPr fontId="13" type="noConversion"/>
  </si>
  <si>
    <t>Input</t>
    <phoneticPr fontId="13" type="noConversion"/>
  </si>
  <si>
    <t>元件編號</t>
    <phoneticPr fontId="13" type="noConversion"/>
  </si>
  <si>
    <t>元件圖示</t>
    <phoneticPr fontId="13" type="noConversion"/>
  </si>
  <si>
    <t>細部</t>
    <phoneticPr fontId="13" type="noConversion"/>
  </si>
  <si>
    <t>元件編號</t>
    <phoneticPr fontId="13" type="noConversion"/>
  </si>
  <si>
    <t>分類</t>
    <phoneticPr fontId="13" type="noConversion"/>
  </si>
  <si>
    <t>細部</t>
    <phoneticPr fontId="13" type="noConversion"/>
  </si>
  <si>
    <t>細部</t>
    <phoneticPr fontId="13" type="noConversion"/>
  </si>
  <si>
    <t>元件圖示</t>
    <phoneticPr fontId="13" type="noConversion"/>
  </si>
  <si>
    <t>MC</t>
  </si>
  <si>
    <t>電控箱 控制 電源開啟</t>
  </si>
  <si>
    <t>MC-C1D6</t>
  </si>
  <si>
    <t>EMO</t>
  </si>
  <si>
    <t>#1織物放卷EMO信號</t>
  </si>
  <si>
    <t>#2熱壓輪 傳動側 EMO信號</t>
  </si>
  <si>
    <t>#7熱壓輪 傳動側 EMO信號</t>
  </si>
  <si>
    <t>#1上離型紙收卷 EMO信號</t>
  </si>
  <si>
    <t>中繼箱 電源開啟</t>
  </si>
  <si>
    <t>MC-C5G7</t>
  </si>
  <si>
    <t>#2織物放卷EMO信號</t>
  </si>
  <si>
    <t>#2熱壓輪 操作側 EMO信號</t>
  </si>
  <si>
    <t>#7熱壓輪 操作側 EMO信號</t>
  </si>
  <si>
    <t>#2上膠膜放卷 EMO信號</t>
  </si>
  <si>
    <t>#1上膠膜放卷EMO信號</t>
  </si>
  <si>
    <t>#3熱壓輪 傳動側 EMO信號</t>
  </si>
  <si>
    <t>膠輪牽引輪 傳動側 EMO信號</t>
  </si>
  <si>
    <t>#2上離型紙收卷 EMO信號</t>
  </si>
  <si>
    <t>LCSG</t>
  </si>
  <si>
    <t>碳紗牽引輪 上升</t>
    <phoneticPr fontId="14" type="noConversion"/>
  </si>
  <si>
    <t>CS3</t>
  </si>
  <si>
    <t>#1下膠膜放卷EMO信號</t>
  </si>
  <si>
    <t>#3熱壓輪 操作側 EMO信號</t>
  </si>
  <si>
    <t>膠輪牽引輪 操作側 EMO信號</t>
  </si>
  <si>
    <t>LPBG</t>
  </si>
  <si>
    <t>全輪上升</t>
  </si>
  <si>
    <t>升降伺服 動力電源開啟</t>
  </si>
  <si>
    <t>碳紗牽引輪EMO信號</t>
  </si>
  <si>
    <t>#4熱壓輪 傳動側 EMO信號</t>
  </si>
  <si>
    <t>耳料裁切 傳動側 EMO信號</t>
  </si>
  <si>
    <t>碳紗牽引輪 下升</t>
    <phoneticPr fontId="14" type="noConversion"/>
  </si>
  <si>
    <t>傳動伺服 動力電源開啟</t>
  </si>
  <si>
    <t>#4熱壓輪 操作側 EMO信號</t>
  </si>
  <si>
    <t>耳料裁切 操作側 EMO信號</t>
  </si>
  <si>
    <t>#5熱壓輪 傳動側 EMO信號</t>
  </si>
  <si>
    <t>成品裁切  傳動側 EMO信號</t>
  </si>
  <si>
    <t>LPBY</t>
  </si>
  <si>
    <t>BZ OFF</t>
  </si>
  <si>
    <t>#5熱壓輪 操作側 EMO信號</t>
  </si>
  <si>
    <t>成品裁切  操作側 EMO信號</t>
  </si>
  <si>
    <t>ALM RST</t>
  </si>
  <si>
    <t>展紗鋼輪 模溫機 電源開啟</t>
  </si>
  <si>
    <t>MC-C5B3</t>
  </si>
  <si>
    <t>#1鋼輪傳動側EMO信號</t>
  </si>
  <si>
    <t>#6熱壓輪 傳動側 EMO信號</t>
  </si>
  <si>
    <t>連動啟動</t>
  </si>
  <si>
    <t>#1熱壓鋼輪 模溫機 電源開啟</t>
  </si>
  <si>
    <t>MC-C5C3</t>
  </si>
  <si>
    <t>#1鋼輪操作側EMO信號</t>
  </si>
  <si>
    <t>#6熱壓輪 操作側 EMO信號</t>
  </si>
  <si>
    <t>成品收卷2 EMO信號</t>
  </si>
  <si>
    <t>#2上膠膜放卷 順轉</t>
  </si>
  <si>
    <t>LPBR</t>
  </si>
  <si>
    <t>連動停止</t>
  </si>
  <si>
    <t>#2熱壓鋼輪 模溫機 電源開啟</t>
  </si>
  <si>
    <t>MC-C5D3</t>
  </si>
  <si>
    <t>#1下離型紙收卷 EMO信號</t>
  </si>
  <si>
    <t>#2下膠膜放卷 EMO信號</t>
  </si>
  <si>
    <t>#2上膠膜放卷 張力切換 手動</t>
  </si>
  <si>
    <t>#3熱壓鋼輪 模溫機 電源開啟</t>
  </si>
  <si>
    <t>MC-C5E3</t>
  </si>
  <si>
    <t>EMO</t>
    <phoneticPr fontId="14" type="noConversion"/>
  </si>
  <si>
    <t>#2上膠膜放卷 逆轉</t>
  </si>
  <si>
    <t>LCSG-I41E8</t>
  </si>
  <si>
    <t>#4熱壓鋼輪 模溫機 電源開啟</t>
  </si>
  <si>
    <t>MC-C5F3</t>
  </si>
  <si>
    <t>RY</t>
    <phoneticPr fontId="14" type="noConversion"/>
  </si>
  <si>
    <t>#1熱板 溫控器電源 開啟</t>
  </si>
  <si>
    <t>RY-O21C3</t>
  </si>
  <si>
    <t>成品收卷1</t>
  </si>
  <si>
    <t>#5熱壓鋼輪 模溫機 電源開啟</t>
  </si>
  <si>
    <t>MC-C5G3</t>
  </si>
  <si>
    <t>RY</t>
    <phoneticPr fontId="14" type="noConversion"/>
  </si>
  <si>
    <t>#2熱板 溫控器電源 開啟</t>
  </si>
  <si>
    <t>RY-O21C8</t>
  </si>
  <si>
    <t>EPC乾接點</t>
  </si>
  <si>
    <t>#2下膠膜放卷 EPC(糾邊)異常訊號</t>
    <phoneticPr fontId="14" type="noConversion"/>
  </si>
  <si>
    <t>乾接點-EPC-L31C6</t>
    <phoneticPr fontId="14" type="noConversion"/>
  </si>
  <si>
    <t>成品收卷2</t>
  </si>
  <si>
    <t>#6熱壓鋼輪 模溫機 電源開啟</t>
  </si>
  <si>
    <t>MC-C5H3</t>
  </si>
  <si>
    <t>RY</t>
  </si>
  <si>
    <t>2F前段 左電控箱 門檢</t>
  </si>
  <si>
    <t>RY-C13D5</t>
    <phoneticPr fontId="14" type="noConversion"/>
  </si>
  <si>
    <t>MC</t>
    <phoneticPr fontId="14" type="noConversion"/>
  </si>
  <si>
    <t>#1熱板 SCR電源 開啟</t>
  </si>
  <si>
    <t>MC-C22F6</t>
  </si>
  <si>
    <t>耳料收捲 變頻器 電源開啟</t>
  </si>
  <si>
    <t>MC-C33B5</t>
    <phoneticPr fontId="14" type="noConversion"/>
  </si>
  <si>
    <t>#1上PE膜收卷</t>
  </si>
  <si>
    <t>#7熱壓鋼輪 模溫機 電源開啟</t>
  </si>
  <si>
    <t>MC-C5I3</t>
  </si>
  <si>
    <t>2F前段 右電控箱 門檢</t>
    <phoneticPr fontId="14" type="noConversion"/>
  </si>
  <si>
    <t>RY-C13E5</t>
  </si>
  <si>
    <t>MC</t>
    <phoneticPr fontId="14" type="noConversion"/>
  </si>
  <si>
    <t>#2熱板 SCR電源 開啟</t>
  </si>
  <si>
    <t>MC-C23F6</t>
    <phoneticPr fontId="14" type="noConversion"/>
  </si>
  <si>
    <t xml:space="preserve">From INV </t>
  </si>
  <si>
    <t>耳料收捲 變頻器 異常</t>
    <phoneticPr fontId="14" type="noConversion"/>
  </si>
  <si>
    <t>From INV-C33H1</t>
    <phoneticPr fontId="14" type="noConversion"/>
  </si>
  <si>
    <t>#1下PE膜收卷</t>
  </si>
  <si>
    <t>覆膜輪 模溫機 電源開啟</t>
  </si>
  <si>
    <t>MC-C5J3</t>
  </si>
  <si>
    <t>#1震動鋼輪 ALM(異常) 信號</t>
    <phoneticPr fontId="14" type="noConversion"/>
  </si>
  <si>
    <t>#6鋼輪 靜電棒電源開啟</t>
  </si>
  <si>
    <t>RY-O21D3</t>
    <phoneticPr fontId="14" type="noConversion"/>
  </si>
  <si>
    <t>SR</t>
  </si>
  <si>
    <t>#1上離型紙收卷</t>
  </si>
  <si>
    <t>#1震動鋼輪 MOVE(運轉) 信號</t>
  </si>
  <si>
    <t>#6鋼輪 靜電棒異常訊號</t>
  </si>
  <si>
    <t>RY-L21E2</t>
  </si>
  <si>
    <t>#7熱壓輪驅動 原點</t>
  </si>
  <si>
    <t>#1下離型紙收卷</t>
  </si>
  <si>
    <t>MC-C5H7</t>
  </si>
  <si>
    <t>#2震動鋼輪 ALM(異常) 信號</t>
  </si>
  <si>
    <t>#1上離型紙收卷 寸動</t>
  </si>
  <si>
    <t>#2上PE膜收卷</t>
  </si>
  <si>
    <t>MC-C5I7</t>
  </si>
  <si>
    <t>#2震動鋼輪 MOVE(運轉) 信號</t>
  </si>
  <si>
    <t>成品翻轉 原點</t>
  </si>
  <si>
    <t>#1上離型紙收卷 啟動</t>
  </si>
  <si>
    <t>#2下PE膜收卷</t>
  </si>
  <si>
    <t>#3震動鋼輪 ALM(異常) 信號</t>
  </si>
  <si>
    <t>From TC-ALM1</t>
  </si>
  <si>
    <t>#1-1熱板 溫控器 異常信號</t>
  </si>
  <si>
    <t>From TC1-1</t>
    <phoneticPr fontId="14" type="noConversion"/>
  </si>
  <si>
    <t>成品翻轉 工位2</t>
  </si>
  <si>
    <t>#2上離型紙收卷 寸動</t>
  </si>
  <si>
    <t>#2上離型紙收卷</t>
  </si>
  <si>
    <t>SRY</t>
  </si>
  <si>
    <t>安全繼電器 狀態</t>
  </si>
  <si>
    <t>FROM C8K3</t>
    <phoneticPr fontId="14" type="noConversion"/>
  </si>
  <si>
    <t>#3震動鋼輪 MOVE(運轉) 信號</t>
  </si>
  <si>
    <t>From SCR-NO</t>
  </si>
  <si>
    <t>#1-1熱板 SCR 異常信號</t>
  </si>
  <si>
    <t>From SCR1-1</t>
    <phoneticPr fontId="14" type="noConversion"/>
  </si>
  <si>
    <t>#2上離型紙收卷 啟動</t>
  </si>
  <si>
    <t>#1上膠膜放卷</t>
  </si>
  <si>
    <t>左電控箱 門檢</t>
  </si>
  <si>
    <t>RY-C3D5</t>
  </si>
  <si>
    <t>#1-2熱板 溫控器 異常信號</t>
  </si>
  <si>
    <t>From TC1-2</t>
  </si>
  <si>
    <t>#1下膠膜放卷</t>
  </si>
  <si>
    <t>右電控箱 門檢</t>
  </si>
  <si>
    <t>RY-C3E5</t>
  </si>
  <si>
    <t>#1-2熱板 SCR 異常信號</t>
  </si>
  <si>
    <t>From SCR1-2</t>
  </si>
  <si>
    <t>#2上PE膜收卷 啟動</t>
  </si>
  <si>
    <t>#2上膠膜放卷</t>
  </si>
  <si>
    <t>#1冰輪 冰水機 電源開啟</t>
  </si>
  <si>
    <t>MC-C5B7</t>
  </si>
  <si>
    <t>#1-3熱板 溫控器 異常信號</t>
  </si>
  <si>
    <t>From TC1-3</t>
  </si>
  <si>
    <t>#2上膠膜放卷 EPC(糾邊)異常訊號</t>
    <phoneticPr fontId="14" type="noConversion"/>
  </si>
  <si>
    <t>乾接點-EPC-L41C6</t>
  </si>
  <si>
    <t>#2下膠膜放卷</t>
  </si>
  <si>
    <t>MC-C5C7</t>
  </si>
  <si>
    <t>#1-3熱板 SCR 異常信號</t>
  </si>
  <si>
    <t>From SCR1-3</t>
  </si>
  <si>
    <t>#1上離型紙收卷 EPC(糾邊)異常訊號</t>
    <phoneticPr fontId="14" type="noConversion"/>
  </si>
  <si>
    <t>乾接點-EPC-L41I6</t>
  </si>
  <si>
    <t>#2冷卻板 冰水機 電源開啟</t>
  </si>
  <si>
    <t>MC-C5D7</t>
  </si>
  <si>
    <t>碳紗牽引輪 上極限</t>
  </si>
  <si>
    <t>#1-4熱板 溫控器 異常信號</t>
  </si>
  <si>
    <t>From TC1-4</t>
  </si>
  <si>
    <t>#2上離型紙收卷 EPC(糾邊)異常訊號</t>
  </si>
  <si>
    <t>乾接點-EPC-L42C6</t>
  </si>
  <si>
    <t>#2冰輪 冰水機 電源開啟</t>
  </si>
  <si>
    <t>MC-C5F7</t>
  </si>
  <si>
    <t>#1-4熱板 SCR 異常信號</t>
  </si>
  <si>
    <t>From SCR1-4</t>
  </si>
  <si>
    <t>#3冷卻板 冰水機 電源開啟</t>
  </si>
  <si>
    <t>MC-C5E7</t>
  </si>
  <si>
    <t>#1展紗鋼輪升降伺服 上極限</t>
  </si>
  <si>
    <t>#1-5熱板 溫控器 異常信號</t>
  </si>
  <si>
    <t>From TC1-5</t>
  </si>
  <si>
    <t>#1熱壓鋼輪 上升</t>
  </si>
  <si>
    <t>#1展紗鋼輪升降伺服 原點</t>
  </si>
  <si>
    <t>#1-5熱板 SCR 異常信號</t>
  </si>
  <si>
    <t>From SCR1-5</t>
  </si>
  <si>
    <t>2F後段 左電控箱 門檢</t>
  </si>
  <si>
    <t>RY-C43D5</t>
  </si>
  <si>
    <t>#2熱壓鋼輪 上升</t>
  </si>
  <si>
    <t>#1展紗鋼輪升降伺服 下極限</t>
  </si>
  <si>
    <t>2F後段 右電控箱 門檢</t>
  </si>
  <si>
    <t>RY-C43E5</t>
  </si>
  <si>
    <t>#1熱壓鋼輪 下降</t>
  </si>
  <si>
    <t>LCSG-I52F3</t>
  </si>
  <si>
    <t>#2展紗鋼輪升降伺服 上極限</t>
  </si>
  <si>
    <t>#2熱壓鋼輪 下降</t>
  </si>
  <si>
    <t>LCSG-I52F8</t>
  </si>
  <si>
    <t>#2展紗鋼輪升降伺服 原點</t>
  </si>
  <si>
    <t>#2-1熱板 溫控器 異常信號</t>
  </si>
  <si>
    <t>From TC2-1</t>
    <phoneticPr fontId="14" type="noConversion"/>
  </si>
  <si>
    <t>成品裁切刀 上位檢知</t>
  </si>
  <si>
    <t>#3熱壓鋼輪 上升</t>
  </si>
  <si>
    <t>#2-1熱板 SCR 異常信號</t>
  </si>
  <si>
    <t>From SCR2-1</t>
    <phoneticPr fontId="14" type="noConversion"/>
  </si>
  <si>
    <t>成品裁切刀 下位檢知</t>
  </si>
  <si>
    <t>#4熱壓鋼輪 上升</t>
  </si>
  <si>
    <t>SR</t>
    <phoneticPr fontId="13" type="noConversion"/>
  </si>
  <si>
    <t>#2-2熱板 溫控器 異常信號</t>
  </si>
  <si>
    <t>From TC2-2</t>
  </si>
  <si>
    <t>成品裁切刀 前限檢知</t>
  </si>
  <si>
    <t>#3熱壓鋼輪 下降</t>
  </si>
  <si>
    <t>LCSG-I53C3</t>
  </si>
  <si>
    <t>#2-2熱板 SCR 異常信號</t>
  </si>
  <si>
    <t>From SCR2-2</t>
  </si>
  <si>
    <t>成品裁切刀 原點檢知</t>
  </si>
  <si>
    <t>#4熱壓鋼輪 下降</t>
  </si>
  <si>
    <t>LCSG-I53C8</t>
  </si>
  <si>
    <t>#2-3熱板 溫控器 異常信號</t>
  </si>
  <si>
    <t>From TC2-3</t>
  </si>
  <si>
    <t>成品壓合 傳動側 上位檢知</t>
  </si>
  <si>
    <t>#5熱壓鋼輪 上升</t>
  </si>
  <si>
    <t>#1熱壓輪 傳動側/操作側 上極限</t>
  </si>
  <si>
    <t>#2-3熱板 SCR 異常信號</t>
  </si>
  <si>
    <t>From SCR2-3</t>
  </si>
  <si>
    <t>成品壓合 傳動側 下位檢知</t>
  </si>
  <si>
    <t>#6熱壓鋼輪 上升</t>
  </si>
  <si>
    <t>#1熱壓輪傳動 原點</t>
  </si>
  <si>
    <t>#2-4熱板 溫控器 異常信號</t>
  </si>
  <si>
    <t>From TC2-4</t>
  </si>
  <si>
    <t>成品壓合 操作側 上位檢知</t>
  </si>
  <si>
    <t>#5熱壓鋼輪 下降</t>
  </si>
  <si>
    <t>LCSG-I53D3</t>
  </si>
  <si>
    <t>#2-4熱板 SCR 異常信號</t>
  </si>
  <si>
    <t>From SCR2-4</t>
  </si>
  <si>
    <t>成品壓合 操作側 下位檢知</t>
  </si>
  <si>
    <t>#6熱壓鋼輪 下降</t>
  </si>
  <si>
    <t>LCSG-I53D8</t>
  </si>
  <si>
    <t>乾接點</t>
  </si>
  <si>
    <t>#1織物放卷 EPC(糾邊)異常訊號</t>
    <phoneticPr fontId="14" type="noConversion"/>
  </si>
  <si>
    <t>#2熱壓輪 傳動側/操作側 上極限</t>
  </si>
  <si>
    <t>膠輪上方 靜電棒電源開啟</t>
  </si>
  <si>
    <t>RY-O31C8</t>
  </si>
  <si>
    <t>#7熱壓鋼輪 上升</t>
  </si>
  <si>
    <t>#2織物放卷 EPC(糾邊)異常訊號</t>
  </si>
  <si>
    <t>#2熱壓上輪驅動 原點</t>
  </si>
  <si>
    <t>膠輪上方 靜電棒異常訊號</t>
  </si>
  <si>
    <t>RY-L32E2</t>
  </si>
  <si>
    <t>膠輪牽引輪 上升</t>
  </si>
  <si>
    <t>#1上膠膜放卷 EPC(糾邊)異常訊號</t>
    <phoneticPr fontId="14" type="noConversion"/>
  </si>
  <si>
    <t>#2熱壓下輪驅動 原點</t>
  </si>
  <si>
    <t>膠輪下方 靜電棒電源開啟</t>
  </si>
  <si>
    <t>RY-O31C2</t>
  </si>
  <si>
    <t>#7熱壓鋼輪下降</t>
  </si>
  <si>
    <t>LCSG-I53E3</t>
  </si>
  <si>
    <t>#1下膠膜放卷 EPC(糾邊)異常訊號</t>
    <phoneticPr fontId="14" type="noConversion"/>
  </si>
  <si>
    <t>#3熱壓輪 傳動側/操作側 上極限</t>
  </si>
  <si>
    <t>膠輪下方 靜電棒異常訊號</t>
  </si>
  <si>
    <t>RY-L32J2</t>
  </si>
  <si>
    <t>膠輪牽引輪下降</t>
  </si>
  <si>
    <t>LCSG-I53E8</t>
  </si>
  <si>
    <t>RY</t>
    <phoneticPr fontId="14" type="noConversion"/>
  </si>
  <si>
    <t>#1上織物煞車電源</t>
    <phoneticPr fontId="14" type="noConversion"/>
  </si>
  <si>
    <t>#3熱壓上輪驅動 原點</t>
  </si>
  <si>
    <t>PE覆膜輪 靜電棒電源開啟</t>
  </si>
  <si>
    <t>RY-O31C7</t>
  </si>
  <si>
    <t>PE膜覆膜輪 上升</t>
  </si>
  <si>
    <t>RY</t>
    <phoneticPr fontId="14" type="noConversion"/>
  </si>
  <si>
    <t>#2上織物煞車電源</t>
    <phoneticPr fontId="14" type="noConversion"/>
  </si>
  <si>
    <t>#3熱壓下輪驅動 原點</t>
  </si>
  <si>
    <t>PE覆膜輪 靜電棒異常訊號</t>
  </si>
  <si>
    <t>RY-L33E2</t>
  </si>
  <si>
    <t>#4熱壓輪 傳動側/操作側 上極限</t>
  </si>
  <si>
    <t>耳料切邊 靜電棒電源開啟</t>
  </si>
  <si>
    <t>RY-O31D3</t>
  </si>
  <si>
    <t>PE膜覆膜輪下降</t>
  </si>
  <si>
    <t>LCSG-I53F3</t>
  </si>
  <si>
    <t>#4熱壓上輪驅動 原點</t>
  </si>
  <si>
    <t>耳料切邊 靜電棒異常訊號</t>
  </si>
  <si>
    <t>RY-L33J2</t>
  </si>
  <si>
    <t>#1上織物煞車電源</t>
  </si>
  <si>
    <t>#4熱壓下輪驅動 原點</t>
  </si>
  <si>
    <t>#1上織物煞車電源(柱子)</t>
  </si>
  <si>
    <t>#5熱壓輪 傳動側/操作側 上極限</t>
  </si>
  <si>
    <t>#2上織物煞車電源</t>
  </si>
  <si>
    <t>#5熱壓輪驅動 原點</t>
  </si>
  <si>
    <t>#7熱壓鋼輪 下降</t>
  </si>
  <si>
    <t>LCSG-I34C3</t>
  </si>
  <si>
    <t>#2上織物煞車電源(柱子)</t>
  </si>
  <si>
    <t>#6熱壓輪 傳動側/操作側 上極限</t>
  </si>
  <si>
    <t>膠輪牽引輪 下降</t>
  </si>
  <si>
    <t>LCSG-I34C8</t>
  </si>
  <si>
    <t>CS3</t>
    <phoneticPr fontId="14" type="noConversion"/>
  </si>
  <si>
    <t>#1上PE膜收卷 啟動</t>
  </si>
  <si>
    <t>#6熱壓輪驅動 原點</t>
  </si>
  <si>
    <t>#1下PE膜收卷 啟動</t>
  </si>
  <si>
    <t>切刀牽引輪 升/降</t>
    <phoneticPr fontId="14" type="noConversion"/>
  </si>
  <si>
    <t>#1下離型紙收卷 EPC(糾邊)異常訊號</t>
    <phoneticPr fontId="14" type="noConversion"/>
  </si>
  <si>
    <t>乾接點-EPC-L21I6</t>
    <phoneticPr fontId="14" type="noConversion"/>
  </si>
  <si>
    <t>#2下PE膜收卷 啟動</t>
    <phoneticPr fontId="14" type="noConversion"/>
  </si>
  <si>
    <t>#1上膠膜放卷 順轉</t>
  </si>
  <si>
    <t>CS3</t>
    <phoneticPr fontId="14" type="noConversion"/>
  </si>
  <si>
    <t>#2熱板升降 在席檢 傳動側</t>
    <phoneticPr fontId="14" type="noConversion"/>
  </si>
  <si>
    <t>SR-I24E2</t>
    <phoneticPr fontId="14" type="noConversion"/>
  </si>
  <si>
    <t>#1上膠膜放卷 逆轉</t>
  </si>
  <si>
    <t>LCSG-I14E8</t>
  </si>
  <si>
    <t>CS3</t>
    <phoneticPr fontId="14" type="noConversion"/>
  </si>
  <si>
    <t>#2熱板升降 在席檢 操作側</t>
    <phoneticPr fontId="14" type="noConversion"/>
  </si>
  <si>
    <t>SR-I24E7</t>
    <phoneticPr fontId="14" type="noConversion"/>
  </si>
  <si>
    <t>#2熱板升降 傳動側 上限</t>
  </si>
  <si>
    <t>LCSG-I34F3</t>
  </si>
  <si>
    <t>#1下膠膜放卷 順轉</t>
  </si>
  <si>
    <t>#2熱板升降 傳動側 下限</t>
  </si>
  <si>
    <t>#2下膠膜放卷 順轉</t>
  </si>
  <si>
    <t>LCSG-I34F8</t>
  </si>
  <si>
    <t>#1下膠膜放卷張力 手動</t>
  </si>
  <si>
    <t>LCSG-I14F3</t>
  </si>
  <si>
    <t>CS3</t>
    <phoneticPr fontId="14" type="noConversion"/>
  </si>
  <si>
    <t>#2熱板升降 操作側 上限</t>
  </si>
  <si>
    <t>#2下膠膜放卷 張力切換 手動</t>
  </si>
  <si>
    <t>#1下膠膜放卷 逆轉</t>
  </si>
  <si>
    <t>LCSG-I14F8</t>
  </si>
  <si>
    <t>CS3</t>
    <phoneticPr fontId="14" type="noConversion"/>
  </si>
  <si>
    <t>#2熱板升降 操作側 下限</t>
  </si>
  <si>
    <t>#2下膠膜放卷 逆轉</t>
  </si>
  <si>
    <t>碳紗牽引輪 上升</t>
  </si>
  <si>
    <t>CS3</t>
    <phoneticPr fontId="14" type="noConversion"/>
  </si>
  <si>
    <t>耳料裁切 上/下</t>
  </si>
  <si>
    <t>CS3</t>
    <phoneticPr fontId="14" type="noConversion"/>
  </si>
  <si>
    <t>耳料收卷開關</t>
  </si>
  <si>
    <t>碳紗牽引輪 下降</t>
  </si>
  <si>
    <t>LCSG-I15C3</t>
  </si>
  <si>
    <t>CS3</t>
    <phoneticPr fontId="14" type="noConversion"/>
  </si>
  <si>
    <t>LCSG-I25C3</t>
  </si>
  <si>
    <t>計米器 當前米數歸零</t>
  </si>
  <si>
    <t>LCSG-I15C8</t>
  </si>
  <si>
    <t>LCSG-I25C8</t>
  </si>
  <si>
    <t>#1震動鋼輪 開/關</t>
  </si>
  <si>
    <t>自動裁切啟動</t>
  </si>
  <si>
    <t>#2震動鋼輪 開/關</t>
  </si>
  <si>
    <t>成品工位 切換</t>
    <phoneticPr fontId="14" type="noConversion"/>
  </si>
  <si>
    <t>#3震動鋼輪 開/關</t>
  </si>
  <si>
    <t>LCSG-I25D3</t>
  </si>
  <si>
    <t>#1成品收卷 連續</t>
    <phoneticPr fontId="14" type="noConversion"/>
  </si>
  <si>
    <t>LCSG-I25D8</t>
  </si>
  <si>
    <t>#2成品收卷 連續</t>
    <phoneticPr fontId="14" type="noConversion"/>
  </si>
  <si>
    <t>#1展紗鋼輪 上升</t>
  </si>
  <si>
    <t>#1成品收卷 快速收卷</t>
    <phoneticPr fontId="14" type="noConversion"/>
  </si>
  <si>
    <t>#1展紗鋼輪 下降</t>
  </si>
  <si>
    <t>#2成品收卷 快速收卷</t>
    <phoneticPr fontId="14" type="noConversion"/>
  </si>
  <si>
    <t>#2展紗鋼輪 上升</t>
  </si>
  <si>
    <t>LCSG-I25E3</t>
  </si>
  <si>
    <t>成品工位 切換</t>
    <phoneticPr fontId="14" type="noConversion"/>
  </si>
  <si>
    <t>#2展紗鋼輪 下降</t>
  </si>
  <si>
    <t>LPBG</t>
    <phoneticPr fontId="13" type="noConversion"/>
  </si>
  <si>
    <t>#1下離型紙收卷 寸動</t>
  </si>
  <si>
    <t>LPBR</t>
    <phoneticPr fontId="13" type="noConversion"/>
  </si>
  <si>
    <t>#1下離型紙收卷 啟動</t>
  </si>
  <si>
    <t>#1成品收卷 快速收卷</t>
    <phoneticPr fontId="14" type="noConversion"/>
  </si>
  <si>
    <t>#2成品收卷 快速收卷</t>
    <phoneticPr fontId="14" type="noConversion"/>
  </si>
  <si>
    <t>Auto標號Index</t>
    <phoneticPr fontId="13" type="noConversion"/>
  </si>
  <si>
    <t>準則</t>
    <phoneticPr fontId="13" type="noConversion"/>
  </si>
  <si>
    <t>C3</t>
    <phoneticPr fontId="13" type="noConversion"/>
  </si>
  <si>
    <t>C8</t>
    <phoneticPr fontId="13" type="noConversion"/>
  </si>
  <si>
    <t>C2</t>
    <phoneticPr fontId="13" type="noConversion"/>
  </si>
  <si>
    <t>C7</t>
    <phoneticPr fontId="13" type="noConversion"/>
  </si>
  <si>
    <t>D3</t>
    <phoneticPr fontId="13" type="noConversion"/>
  </si>
  <si>
    <t>D8</t>
    <phoneticPr fontId="13" type="noConversion"/>
  </si>
  <si>
    <t>D2</t>
    <phoneticPr fontId="13" type="noConversion"/>
  </si>
  <si>
    <t>D7</t>
    <phoneticPr fontId="13" type="noConversion"/>
  </si>
  <si>
    <t>E3</t>
    <phoneticPr fontId="13" type="noConversion"/>
  </si>
  <si>
    <t>E8</t>
    <phoneticPr fontId="13" type="noConversion"/>
  </si>
  <si>
    <t>E2</t>
    <phoneticPr fontId="13" type="noConversion"/>
  </si>
  <si>
    <t>E7</t>
    <phoneticPr fontId="13" type="noConversion"/>
  </si>
  <si>
    <t>F3</t>
    <phoneticPr fontId="13" type="noConversion"/>
  </si>
  <si>
    <t>F8</t>
    <phoneticPr fontId="13" type="noConversion"/>
  </si>
  <si>
    <t>F2</t>
    <phoneticPr fontId="13" type="noConversion"/>
  </si>
  <si>
    <t>F7</t>
    <phoneticPr fontId="13" type="noConversion"/>
  </si>
  <si>
    <t>C2</t>
    <phoneticPr fontId="13" type="noConversion"/>
  </si>
  <si>
    <t>C7</t>
    <phoneticPr fontId="13" type="noConversion"/>
  </si>
  <si>
    <t>D3</t>
    <phoneticPr fontId="13" type="noConversion"/>
  </si>
  <si>
    <t>D8</t>
    <phoneticPr fontId="13" type="noConversion"/>
  </si>
  <si>
    <t>D2</t>
    <phoneticPr fontId="13" type="noConversion"/>
  </si>
  <si>
    <t>D7</t>
    <phoneticPr fontId="13" type="noConversion"/>
  </si>
  <si>
    <t>E3</t>
    <phoneticPr fontId="13" type="noConversion"/>
  </si>
  <si>
    <t>E8</t>
    <phoneticPr fontId="13" type="noConversion"/>
  </si>
  <si>
    <t>E2</t>
    <phoneticPr fontId="13" type="noConversion"/>
  </si>
  <si>
    <t>E7</t>
    <phoneticPr fontId="13" type="noConversion"/>
  </si>
  <si>
    <t>F3</t>
    <phoneticPr fontId="13" type="noConversion"/>
  </si>
  <si>
    <t>F8</t>
    <phoneticPr fontId="13" type="noConversion"/>
  </si>
  <si>
    <t>F2</t>
    <phoneticPr fontId="13" type="noConversion"/>
  </si>
  <si>
    <t>F7</t>
    <phoneticPr fontId="13" type="noConversion"/>
  </si>
  <si>
    <t>C3</t>
    <phoneticPr fontId="13" type="noConversion"/>
  </si>
  <si>
    <t>C2</t>
    <phoneticPr fontId="13" type="noConversion"/>
  </si>
  <si>
    <t>C7</t>
    <phoneticPr fontId="13" type="noConversion"/>
  </si>
  <si>
    <t>D8</t>
    <phoneticPr fontId="13" type="noConversion"/>
  </si>
  <si>
    <t>D2</t>
    <phoneticPr fontId="13" type="noConversion"/>
  </si>
  <si>
    <t>D7</t>
    <phoneticPr fontId="13" type="noConversion"/>
  </si>
  <si>
    <t>E3</t>
    <phoneticPr fontId="13" type="noConversion"/>
  </si>
  <si>
    <t>E8</t>
    <phoneticPr fontId="13" type="noConversion"/>
  </si>
  <si>
    <t>E7</t>
    <phoneticPr fontId="13" type="noConversion"/>
  </si>
  <si>
    <t>D8</t>
    <phoneticPr fontId="13" type="noConversion"/>
  </si>
  <si>
    <t>E3</t>
    <phoneticPr fontId="13" type="noConversion"/>
  </si>
  <si>
    <t>E8</t>
    <phoneticPr fontId="13" type="noConversion"/>
  </si>
  <si>
    <t>LPBB</t>
  </si>
  <si>
    <t>D3</t>
    <phoneticPr fontId="13" type="noConversion"/>
  </si>
  <si>
    <t>D8</t>
    <phoneticPr fontId="13" type="noConversion"/>
  </si>
  <si>
    <t>F3</t>
    <phoneticPr fontId="13" type="noConversion"/>
  </si>
  <si>
    <t>D7</t>
    <phoneticPr fontId="13" type="noConversion"/>
  </si>
  <si>
    <t>E3</t>
    <phoneticPr fontId="13" type="noConversion"/>
  </si>
  <si>
    <t>F3</t>
    <phoneticPr fontId="13" type="noConversion"/>
  </si>
  <si>
    <t>F2</t>
    <phoneticPr fontId="13" type="noConversion"/>
  </si>
  <si>
    <t>F7</t>
    <phoneticPr fontId="13" type="noConversion"/>
  </si>
  <si>
    <t>C8</t>
    <phoneticPr fontId="13" type="noConversion"/>
  </si>
  <si>
    <t>C2</t>
    <phoneticPr fontId="13" type="noConversion"/>
  </si>
  <si>
    <t>D3</t>
    <phoneticPr fontId="13" type="noConversion"/>
  </si>
  <si>
    <t>D2</t>
    <phoneticPr fontId="13" type="noConversion"/>
  </si>
  <si>
    <t>E8</t>
    <phoneticPr fontId="13" type="noConversion"/>
  </si>
  <si>
    <t>E7</t>
    <phoneticPr fontId="13" type="noConversion"/>
  </si>
  <si>
    <t>F8</t>
    <phoneticPr fontId="13" type="noConversion"/>
  </si>
  <si>
    <t>F7</t>
    <phoneticPr fontId="13" type="noConversion"/>
  </si>
  <si>
    <t>CSG</t>
    <phoneticPr fontId="13" type="noConversion"/>
  </si>
  <si>
    <t>C8</t>
    <phoneticPr fontId="13" type="noConversion"/>
  </si>
  <si>
    <t>D2</t>
    <phoneticPr fontId="13" type="noConversion"/>
  </si>
  <si>
    <t>D7</t>
    <phoneticPr fontId="13" type="noConversion"/>
  </si>
  <si>
    <t>E2</t>
    <phoneticPr fontId="13" type="noConversion"/>
  </si>
  <si>
    <t>F3</t>
    <phoneticPr fontId="13" type="noConversion"/>
  </si>
  <si>
    <t>F8</t>
    <phoneticPr fontId="13" type="noConversion"/>
  </si>
  <si>
    <t>C3</t>
    <phoneticPr fontId="13" type="noConversion"/>
  </si>
  <si>
    <t>D8</t>
    <phoneticPr fontId="13" type="noConversion"/>
  </si>
  <si>
    <t>LS</t>
  </si>
  <si>
    <t>E8</t>
    <phoneticPr fontId="13" type="noConversion"/>
  </si>
  <si>
    <t>E2</t>
    <phoneticPr fontId="13" type="noConversion"/>
  </si>
  <si>
    <t>F2</t>
    <phoneticPr fontId="13" type="noConversion"/>
  </si>
  <si>
    <t>F7</t>
    <phoneticPr fontId="13" type="noConversion"/>
  </si>
  <si>
    <t>DS</t>
  </si>
  <si>
    <t>C3</t>
    <phoneticPr fontId="13" type="noConversion"/>
  </si>
  <si>
    <t>D2</t>
    <phoneticPr fontId="13" type="noConversion"/>
  </si>
  <si>
    <t>F8</t>
    <phoneticPr fontId="13" type="noConversion"/>
  </si>
  <si>
    <t>MC-?#*</t>
  </si>
  <si>
    <t>#*</t>
    <phoneticPr fontId="13" type="noConversion"/>
  </si>
  <si>
    <t>#*</t>
    <phoneticPr fontId="13" type="noConversion"/>
  </si>
  <si>
    <t>#*</t>
    <phoneticPr fontId="13" type="noConversion"/>
  </si>
  <si>
    <t>#*</t>
    <phoneticPr fontId="13" type="noConversion"/>
  </si>
  <si>
    <t>#*</t>
    <phoneticPr fontId="13" type="noConversion"/>
  </si>
  <si>
    <t>#*</t>
    <phoneticPr fontId="13" type="noConversion"/>
  </si>
  <si>
    <t>SB</t>
  </si>
  <si>
    <t>#*</t>
    <phoneticPr fontId="13" type="noConversion"/>
  </si>
  <si>
    <t>#*</t>
    <phoneticPr fontId="13" type="noConversion"/>
  </si>
  <si>
    <t>TC</t>
  </si>
  <si>
    <t>#*</t>
    <phoneticPr fontId="13" type="noConversion"/>
  </si>
  <si>
    <t>SCR</t>
  </si>
  <si>
    <t>#*</t>
    <phoneticPr fontId="13" type="noConversion"/>
  </si>
  <si>
    <t>#*</t>
    <phoneticPr fontId="13" type="noConversion"/>
  </si>
  <si>
    <t>MPL</t>
    <phoneticPr fontId="13" type="noConversion"/>
  </si>
  <si>
    <t>不該在I</t>
  </si>
  <si>
    <t>SOL</t>
    <phoneticPr fontId="13" type="noConversion"/>
  </si>
  <si>
    <t>幾個16模組</t>
    <phoneticPr fontId="13" type="noConversion"/>
  </si>
  <si>
    <t>起始</t>
    <phoneticPr fontId="13" type="noConversion"/>
  </si>
  <si>
    <t>棒</t>
    <phoneticPr fontId="14" type="noConversion"/>
  </si>
  <si>
    <t>幾個16模組</t>
    <phoneticPr fontId="13" type="noConversion"/>
  </si>
  <si>
    <t>0</t>
    <phoneticPr fontId="13" type="noConversion"/>
  </si>
  <si>
    <t>10</t>
    <phoneticPr fontId="13" type="noConversion"/>
  </si>
  <si>
    <t>20</t>
    <phoneticPr fontId="13" type="noConversion"/>
  </si>
  <si>
    <t>電控箱</t>
    <phoneticPr fontId="13" type="noConversion"/>
  </si>
  <si>
    <t>2F前 電控箱</t>
    <phoneticPr fontId="14" type="noConversion"/>
  </si>
  <si>
    <t>壓合區</t>
    <phoneticPr fontId="13" type="noConversion"/>
  </si>
  <si>
    <t>成品裁切區</t>
    <phoneticPr fontId="13" type="noConversion"/>
  </si>
  <si>
    <t>2F後 電控箱</t>
  </si>
  <si>
    <t>主控台</t>
    <phoneticPr fontId="13" type="noConversion"/>
  </si>
  <si>
    <t>[上塗] 電控箱</t>
    <phoneticPr fontId="13" type="noConversion"/>
  </si>
  <si>
    <t>分類：</t>
    <phoneticPr fontId="13" type="noConversion"/>
  </si>
  <si>
    <t>LPBG</t>
    <phoneticPr fontId="13" type="noConversion"/>
  </si>
  <si>
    <t>LPBY</t>
    <phoneticPr fontId="13" type="noConversion"/>
  </si>
  <si>
    <t>LPBB</t>
    <phoneticPr fontId="13" type="noConversion"/>
  </si>
  <si>
    <t>MPL</t>
    <phoneticPr fontId="13" type="noConversion"/>
  </si>
  <si>
    <t>SOL</t>
    <phoneticPr fontId="13" type="noConversion"/>
  </si>
  <si>
    <t>LCSG</t>
    <phoneticPr fontId="13" type="noConversion"/>
  </si>
  <si>
    <t>RY</t>
    <phoneticPr fontId="13" type="noConversion"/>
  </si>
  <si>
    <t>Output</t>
  </si>
  <si>
    <t>元件編號</t>
    <phoneticPr fontId="13" type="noConversion"/>
  </si>
  <si>
    <t>元件圖示</t>
    <phoneticPr fontId="13" type="noConversion"/>
  </si>
  <si>
    <t>分類</t>
    <phoneticPr fontId="13" type="noConversion"/>
  </si>
  <si>
    <t>強制關機控制訊號</t>
  </si>
  <si>
    <t>RY</t>
    <phoneticPr fontId="13" type="noConversion"/>
  </si>
  <si>
    <t>震動鋼輪 電源</t>
    <phoneticPr fontId="13" type="noConversion"/>
  </si>
  <si>
    <t>#1熱板 溫控器 電源</t>
    <phoneticPr fontId="13" type="noConversion"/>
  </si>
  <si>
    <t>耳料收捲 INV電源</t>
  </si>
  <si>
    <t>主控台 蜂鳴器-異常警報</t>
  </si>
  <si>
    <t>中繼箱電源</t>
  </si>
  <si>
    <t>#2熱板 溫控器 電源</t>
  </si>
  <si>
    <t>膠輪上方 靜電棒電源</t>
  </si>
  <si>
    <t>中段 產品警鈴</t>
  </si>
  <si>
    <t>主控台 蜂鳴器-設備警報</t>
  </si>
  <si>
    <t>前段 產品警鈴</t>
  </si>
  <si>
    <t>#1熱板 SCR 電源</t>
  </si>
  <si>
    <t>膠輪下方 靜電棒電源</t>
  </si>
  <si>
    <t>後段 產品警鈴</t>
  </si>
  <si>
    <t>#2熱板 SCR 電源</t>
  </si>
  <si>
    <t>升降伺服電力電源</t>
    <phoneticPr fontId="14" type="noConversion"/>
  </si>
  <si>
    <t>To DRV48_IN0[FWD]</t>
  </si>
  <si>
    <t>#1震動鋼輪 IN0[FWD]</t>
    <phoneticPr fontId="14" type="noConversion"/>
  </si>
  <si>
    <t>To M48E7</t>
  </si>
  <si>
    <t>#6鋼輪 靜電棒電源</t>
  </si>
  <si>
    <t>耳料切邊 靜電棒電源</t>
  </si>
  <si>
    <t>MPLR</t>
    <phoneticPr fontId="14" type="noConversion"/>
  </si>
  <si>
    <t>主控台 桿燈-紅色</t>
  </si>
  <si>
    <t>傳動伺服電力電源</t>
  </si>
  <si>
    <t>To DRV48_IN2[M0]</t>
  </si>
  <si>
    <t>#1震動鋼輪 IN2[M0]</t>
  </si>
  <si>
    <t>MPLY</t>
    <phoneticPr fontId="14" type="noConversion"/>
  </si>
  <si>
    <t>主控台 桿燈-黃色</t>
  </si>
  <si>
    <t>To DRV48_IN7[ALM-RST]</t>
  </si>
  <si>
    <t>#1震動鋼輪 IN7[ALM-RST]</t>
  </si>
  <si>
    <t>#1下離型紙收卷  EPC(糾邊)停機訊號</t>
    <phoneticPr fontId="14" type="noConversion"/>
  </si>
  <si>
    <t>MPLG</t>
    <phoneticPr fontId="14" type="noConversion"/>
  </si>
  <si>
    <t>主控台 桿燈-綠色</t>
  </si>
  <si>
    <t>To DRV49_IN0[FWD]</t>
  </si>
  <si>
    <t>#2震動鋼輪 IN0[FWD]</t>
  </si>
  <si>
    <t>To M49E7</t>
  </si>
  <si>
    <t>展紗鋼輪 模溫機電源</t>
  </si>
  <si>
    <t>To DRV49_IN2[M0]</t>
  </si>
  <si>
    <t>#2震動鋼輪 IN2[M0]</t>
  </si>
  <si>
    <t>#2熱壓鋼輪 升降 運轉指示燈</t>
  </si>
  <si>
    <t>#2下膠膜放卷 EPC(糾邊)停機訊號</t>
  </si>
  <si>
    <t>碳紗牽引輪 上升/下降 運轉指示燈</t>
    <phoneticPr fontId="14" type="noConversion"/>
  </si>
  <si>
    <t>LCSG-I51C2</t>
  </si>
  <si>
    <t>#1熱壓鋼輪 模溫機電源</t>
  </si>
  <si>
    <t>To DRV49_IN7[ALM-RST]</t>
  </si>
  <si>
    <t>#2震動鋼輪 IN7[ALM-RST]</t>
  </si>
  <si>
    <t>#3熱壓鋼輪 升降 運轉指示燈</t>
  </si>
  <si>
    <t>耳料收捲 INV運轉</t>
  </si>
  <si>
    <t>全輪上升 指示燈</t>
  </si>
  <si>
    <t>LPBG-I51C7</t>
  </si>
  <si>
    <t>#2熱壓鋼輪 模溫機電源</t>
  </si>
  <si>
    <t>To DRV50_IN0[FWD]</t>
  </si>
  <si>
    <t>#3震動鋼輪 IN0[FWD]</t>
  </si>
  <si>
    <t>To M50E7</t>
  </si>
  <si>
    <t>#4熱壓鋼輪 升降 運轉指示燈</t>
  </si>
  <si>
    <t>耳料收捲 INV 異常重置</t>
  </si>
  <si>
    <t>#3熱壓鋼輪 模溫機電源</t>
  </si>
  <si>
    <t>To DRV50_IN2[M0]</t>
  </si>
  <si>
    <t>#3震動鋼輪 IN2[M0]</t>
  </si>
  <si>
    <t>#5熱壓鋼輪 升降 運轉指示燈</t>
  </si>
  <si>
    <t>#4熱壓鋼輪 模溫機電源</t>
  </si>
  <si>
    <t>To DRV50_IN7[ALM-RST]</t>
  </si>
  <si>
    <t>#3震動鋼輪 IN7[ALM-RST]</t>
  </si>
  <si>
    <t>#6熱壓鋼輪 升降 運轉指示燈</t>
  </si>
  <si>
    <t>LPBY-I51D2</t>
  </si>
  <si>
    <t>#5熱壓鋼輪 模溫機電源</t>
  </si>
  <si>
    <t>#1下離型紙收卷 寸動 運轉指示燈</t>
  </si>
  <si>
    <t>LPBG-I25F3</t>
  </si>
  <si>
    <t>LPBY-I51D7</t>
  </si>
  <si>
    <t>#6熱壓鋼輪 模溫機電源</t>
  </si>
  <si>
    <t>#1下離型紙收卷 啟動 運轉指示燈</t>
  </si>
  <si>
    <t>LPBG-I25F8</t>
  </si>
  <si>
    <t>#7熱壓鋼輪 升降 運轉指示燈</t>
  </si>
  <si>
    <t>連動啟動 指示燈</t>
  </si>
  <si>
    <t>LPBG-I51E3</t>
  </si>
  <si>
    <t>#7熱壓鋼輪 模溫機電源</t>
  </si>
  <si>
    <t>膠輪牽引輪 升降 運轉指示燈</t>
  </si>
  <si>
    <t>連動停止 指示燈</t>
  </si>
  <si>
    <t>LPBR-I51E8</t>
  </si>
  <si>
    <t>覆膜輪 模溫機電源</t>
  </si>
  <si>
    <t>#1織物放卷 EPC(糾邊)停機訊號</t>
  </si>
  <si>
    <t>SOL</t>
  </si>
  <si>
    <t>#2熱板升降 上升</t>
  </si>
  <si>
    <t>LCSG-I34D3</t>
  </si>
  <si>
    <t>#2上膠膜放卷 EPC(糾邊)停機訊號</t>
  </si>
  <si>
    <t>成品收卷1 運轉指示燈</t>
  </si>
  <si>
    <t>LPBG-I51F3</t>
  </si>
  <si>
    <t>#1冰輪 電磁閥開啟</t>
    <phoneticPr fontId="14" type="noConversion"/>
  </si>
  <si>
    <t>RY-O2C8</t>
    <phoneticPr fontId="14" type="noConversion"/>
  </si>
  <si>
    <t>#2織物放卷 EPC(糾邊)停機訊號</t>
  </si>
  <si>
    <t>#2熱板升降 下降</t>
  </si>
  <si>
    <t>LCSG-I34D8</t>
  </si>
  <si>
    <t>#1上離型紙收卷 EPC(糾邊)停機訊號</t>
  </si>
  <si>
    <t>成品收卷2 運轉指示燈</t>
  </si>
  <si>
    <t>LPBG-I51F8</t>
  </si>
  <si>
    <t>#1上膠膜放卷 EPC(糾邊)停機訊號</t>
  </si>
  <si>
    <t>#2下PE膜收卷 運轉指示燈</t>
  </si>
  <si>
    <t>LPBG-I34E3</t>
  </si>
  <si>
    <t>#2上離型紙收卷 EPC(糾邊)停機訊號</t>
  </si>
  <si>
    <t>傳動伺服驅動器DC電源</t>
  </si>
  <si>
    <t>#1下膠膜放卷 EPC(糾邊)停機訊號</t>
  </si>
  <si>
    <t>#2下膠膜放卷 運轉指示燈</t>
  </si>
  <si>
    <t>LPBG-I34E2</t>
  </si>
  <si>
    <t>計米器 計長歸零</t>
  </si>
  <si>
    <t>#1冷卻板 電磁閥開啟</t>
    <phoneticPr fontId="14" type="noConversion"/>
  </si>
  <si>
    <t>RY-O2D3</t>
    <phoneticPr fontId="14" type="noConversion"/>
  </si>
  <si>
    <t>#1上膠膜放卷 張力切換 狀態指示燈</t>
  </si>
  <si>
    <t>#2下膠膜放卷 張力切換 狀態指示燈</t>
  </si>
  <si>
    <t>計米器 累計歸零</t>
  </si>
  <si>
    <t>#1上PE膜收卷 運轉指示燈</t>
  </si>
  <si>
    <t>LPBG-I51F2</t>
  </si>
  <si>
    <t>#2冷卻板 電磁閥開啟</t>
    <phoneticPr fontId="14" type="noConversion"/>
  </si>
  <si>
    <t>RY-O2D8</t>
    <phoneticPr fontId="14" type="noConversion"/>
  </si>
  <si>
    <t>#1上膠膜放卷 順轉/逆轉 指示燈</t>
  </si>
  <si>
    <t>#2下膠膜放卷 順轉/逆轉 指示燈</t>
  </si>
  <si>
    <t>#1下PE膜收卷 運轉指示燈</t>
  </si>
  <si>
    <t>LPBG-I51F7</t>
  </si>
  <si>
    <t>#2冰輪 電磁閥開啟</t>
    <phoneticPr fontId="14" type="noConversion"/>
  </si>
  <si>
    <t>RY-O2D2</t>
    <phoneticPr fontId="14" type="noConversion"/>
  </si>
  <si>
    <t>#1下膠膜放卷 張力切換 狀態指示燈</t>
  </si>
  <si>
    <t>耳料裁切 狀態指示燈</t>
  </si>
  <si>
    <t>LPBG-I35C3</t>
  </si>
  <si>
    <t>#2上膠膜放卷 張力切換 狀態指示燈</t>
  </si>
  <si>
    <t>#1上離型紙收卷 運轉指示燈</t>
  </si>
  <si>
    <t>LPBG-I52C3</t>
  </si>
  <si>
    <t>RY-O2D7</t>
    <phoneticPr fontId="14" type="noConversion"/>
  </si>
  <si>
    <t>#1下膠膜放卷 順轉/逆轉 指示燈</t>
  </si>
  <si>
    <t>耳料收卷 運轉指示燈</t>
  </si>
  <si>
    <t>LPBG-I35C8</t>
  </si>
  <si>
    <t>#2上膠膜放卷 順轉/逆轉 指示燈</t>
  </si>
  <si>
    <t>#1下離型紙收卷 運轉指示燈</t>
  </si>
  <si>
    <t>LPBG-I52C8</t>
  </si>
  <si>
    <t>#1冰輪 冰水機電源</t>
  </si>
  <si>
    <t>#1上織物煞車電源 指示燈</t>
  </si>
  <si>
    <t>LPBG-I14C3</t>
  </si>
  <si>
    <t>計米器歸零 指示燈</t>
  </si>
  <si>
    <t>LPBG-I35C2</t>
  </si>
  <si>
    <t>#2上膠膜放卷 運轉指示燈</t>
  </si>
  <si>
    <t>LPBG-I42C3</t>
  </si>
  <si>
    <t>#2上PE膜收卷 運轉指示燈</t>
  </si>
  <si>
    <t>LPBG-I52C2</t>
  </si>
  <si>
    <t>#1冷卻板 冰水機電源</t>
  </si>
  <si>
    <t>#1上織物煞車電源(柱子) 指示燈</t>
  </si>
  <si>
    <t>LPBG-I14C8</t>
  </si>
  <si>
    <t>自動裁切啟動 運轉指示燈</t>
  </si>
  <si>
    <t>LPBG-I35D3</t>
  </si>
  <si>
    <t>#1上離型紙收卷 寸動 運轉指示燈</t>
  </si>
  <si>
    <t>LPBG-I42C2</t>
  </si>
  <si>
    <t>LPBG-I52C7</t>
  </si>
  <si>
    <t>#2冷卻板 冰水機電源</t>
  </si>
  <si>
    <t>#2上織物煞車電源 指示燈</t>
  </si>
  <si>
    <t>LPBG-I14C2</t>
  </si>
  <si>
    <t>成品工位切換 運轉指示燈</t>
  </si>
  <si>
    <t>LPBG-I35D8</t>
  </si>
  <si>
    <t>#1上離型紙收卷 啟動 運轉指示燈</t>
  </si>
  <si>
    <t>LPBG-I42C7</t>
  </si>
  <si>
    <t>#2上離型紙收卷 運轉指示燈</t>
  </si>
  <si>
    <t>LPBG-I52D3</t>
  </si>
  <si>
    <t>#2冰輪 冰水機電源</t>
  </si>
  <si>
    <t>#2上織物煞車電源(柱子) 指示燈</t>
  </si>
  <si>
    <t>LPBG-I14C7</t>
  </si>
  <si>
    <t>#1成品收卷連續 運轉指示燈</t>
  </si>
  <si>
    <t>LPBG-I35D2</t>
  </si>
  <si>
    <t>#2上離型紙收卷 寸動 運轉指示燈</t>
  </si>
  <si>
    <t>LPBG-I42D3</t>
  </si>
  <si>
    <t>#1上膠膜放卷 運轉指示燈</t>
  </si>
  <si>
    <t>LPBG-I52D8</t>
  </si>
  <si>
    <t>#3冷卻板 冰水機電源</t>
  </si>
  <si>
    <t>LPBG-I14D3</t>
  </si>
  <si>
    <t>#2成品收卷連續 運轉指示燈</t>
  </si>
  <si>
    <t>LPBG-I35D7</t>
  </si>
  <si>
    <t>#2上離型紙收卷 啟動 運轉指示燈</t>
  </si>
  <si>
    <t>LPBG-I42D8</t>
  </si>
  <si>
    <t>#1下膠膜放卷 運轉指示燈</t>
  </si>
  <si>
    <t>LPBG-I52D2</t>
  </si>
  <si>
    <t>LPBG-I14D8</t>
  </si>
  <si>
    <t>#1成品快速收卷 運轉指示燈</t>
  </si>
  <si>
    <t>LPBG-I35E3</t>
  </si>
  <si>
    <t>LPBG-I52D7</t>
  </si>
  <si>
    <t>LPBG-I14D2</t>
  </si>
  <si>
    <t>#2成品快速收卷 運轉指示燈</t>
  </si>
  <si>
    <t>LPBG-I35E8</t>
  </si>
  <si>
    <t>#2上PE膜收卷 啟動 運轉指示燈</t>
  </si>
  <si>
    <t>LPBG-I42D7</t>
  </si>
  <si>
    <t>LPBG-I52E3</t>
  </si>
  <si>
    <t>LPBG-I14D7</t>
  </si>
  <si>
    <t>LPBG-I35E2</t>
  </si>
  <si>
    <t>LPBG-I52E8</t>
  </si>
  <si>
    <t>碳紗牽引輪 升降 運轉指示燈</t>
  </si>
  <si>
    <t>LPBG-I35E7</t>
  </si>
  <si>
    <t>LPBG-I52E2</t>
  </si>
  <si>
    <t>#1熱壓鋼輪 升降 運轉指示燈</t>
  </si>
  <si>
    <t>LPBG-I35F3</t>
  </si>
  <si>
    <t>#1震動鋼輪 運轉指示燈</t>
  </si>
  <si>
    <t>LPBG-I15D3</t>
  </si>
  <si>
    <t>LPBG-I35F8</t>
  </si>
  <si>
    <t>#2震動鋼輪 運轉指示燈</t>
  </si>
  <si>
    <t>LPBG-I15D8</t>
  </si>
  <si>
    <t>LPBG-I35F2</t>
  </si>
  <si>
    <t>#3震動鋼輪 運轉指示燈</t>
  </si>
  <si>
    <t>LPBG-I15D2</t>
  </si>
  <si>
    <t>#1熱壓鋼輪 上升/下降 運轉指示燈</t>
  </si>
  <si>
    <t>LPBG-I15E3</t>
  </si>
  <si>
    <t>#2熱壓鋼輪 上升/下降 運轉指示燈</t>
  </si>
  <si>
    <t>#1展紗鋼輪 下降 運轉指示燈</t>
  </si>
  <si>
    <t>LPBR-I15E8</t>
  </si>
  <si>
    <t>耳料裁切 上升 電磁閥</t>
  </si>
  <si>
    <t>#3熱壓鋼輪 上升/下降 運轉指示燈</t>
  </si>
  <si>
    <t>#2展紗鋼輪 上升 運轉指示燈</t>
  </si>
  <si>
    <t>LPBG-I15E2</t>
  </si>
  <si>
    <t>耳料裁切 下降 電磁閥</t>
  </si>
  <si>
    <t>#4熱壓鋼輪 上升/下降 運轉指示燈</t>
  </si>
  <si>
    <t>#2展紗鋼輪 下降 運轉指示燈</t>
  </si>
  <si>
    <t>LPBR-I15E7</t>
  </si>
  <si>
    <t>#5熱壓鋼輪 上升/下降 運轉指示燈</t>
  </si>
  <si>
    <t>LPBG-I15F3</t>
  </si>
  <si>
    <t>#6熱壓鋼輪 上升/下降 運轉指示燈</t>
  </si>
  <si>
    <t>LPBR-I15F8</t>
  </si>
  <si>
    <t>成品裁切刀 上升 電磁閥</t>
  </si>
  <si>
    <t>#7熱壓鋼輪 上升/下降 運轉指示燈</t>
  </si>
  <si>
    <t>成品裁切刀 下降 電磁閥</t>
  </si>
  <si>
    <t>膠輪牽引輪 上升/下降 運轉指示燈</t>
  </si>
  <si>
    <t>#1上織物煞車電源</t>
    <phoneticPr fontId="14" type="noConversion"/>
  </si>
  <si>
    <t>成品裁切刀 前進 電磁閥</t>
  </si>
  <si>
    <t>PE膜覆膜輪  上升/下降 運轉指示燈</t>
  </si>
  <si>
    <t>RY</t>
    <phoneticPr fontId="14" type="noConversion"/>
  </si>
  <si>
    <t>#2上織物煞車電源</t>
    <phoneticPr fontId="14" type="noConversion"/>
  </si>
  <si>
    <t>成品裁切刀 原點 電磁閥</t>
  </si>
  <si>
    <t>成品壓合 上升 電磁閥</t>
  </si>
  <si>
    <t>成品壓合 下降 電磁閥</t>
  </si>
  <si>
    <t>Auto標號Index</t>
  </si>
  <si>
    <t>準則</t>
  </si>
  <si>
    <t>不該在Q</t>
    <phoneticPr fontId="13" type="noConversion"/>
  </si>
  <si>
    <t>不該在Q</t>
    <phoneticPr fontId="13" type="noConversion"/>
  </si>
  <si>
    <t>#*</t>
  </si>
  <si>
    <t>CSG</t>
  </si>
  <si>
    <t>MC-?#*</t>
    <phoneticPr fontId="13" type="noConversion"/>
  </si>
  <si>
    <t>C3</t>
  </si>
  <si>
    <t>C8</t>
  </si>
  <si>
    <t>C2</t>
  </si>
  <si>
    <t>C7</t>
  </si>
  <si>
    <t>D3</t>
  </si>
  <si>
    <t>D8</t>
  </si>
  <si>
    <t>D2</t>
  </si>
  <si>
    <t>D7</t>
  </si>
  <si>
    <t>E3</t>
  </si>
  <si>
    <t>E8</t>
  </si>
  <si>
    <t>E2</t>
  </si>
  <si>
    <t>E7</t>
  </si>
  <si>
    <t>F3</t>
  </si>
  <si>
    <t>F8</t>
  </si>
  <si>
    <t>F2</t>
  </si>
  <si>
    <t>F7</t>
  </si>
  <si>
    <r>
      <t>MPL</t>
    </r>
    <r>
      <rPr>
        <sz val="12"/>
        <color theme="1"/>
        <rFont val="新細明體"/>
        <family val="2"/>
        <charset val="136"/>
        <scheme val="minor"/>
      </rPr>
      <t>R</t>
    </r>
    <phoneticPr fontId="14" type="noConversion"/>
  </si>
  <si>
    <r>
      <t>MPL</t>
    </r>
    <r>
      <rPr>
        <sz val="12"/>
        <color theme="1"/>
        <rFont val="新細明體"/>
        <family val="2"/>
        <charset val="136"/>
        <scheme val="minor"/>
      </rPr>
      <t>Y</t>
    </r>
    <phoneticPr fontId="13" type="noConversion"/>
  </si>
  <si>
    <t>SOL</t>
    <phoneticPr fontId="13" type="noConversion"/>
  </si>
  <si>
    <t>RM01</t>
    <phoneticPr fontId="13" type="noConversion"/>
  </si>
  <si>
    <t>RM02</t>
    <phoneticPr fontId="13" type="noConversion"/>
  </si>
  <si>
    <r>
      <t>RM0</t>
    </r>
    <r>
      <rPr>
        <sz val="12"/>
        <color theme="1"/>
        <rFont val="新細明體"/>
        <family val="2"/>
        <scheme val="minor"/>
      </rPr>
      <t>3</t>
    </r>
    <phoneticPr fontId="13" type="noConversion"/>
  </si>
  <si>
    <t>RM04</t>
    <phoneticPr fontId="13" type="noConversion"/>
  </si>
  <si>
    <t>RM05</t>
    <phoneticPr fontId="13" type="noConversion"/>
  </si>
  <si>
    <t>Analog Input</t>
  </si>
  <si>
    <t>輸入訊號</t>
  </si>
  <si>
    <t>編號</t>
  </si>
  <si>
    <t>#1上PE膜收卷 超音波感測器</t>
    <phoneticPr fontId="13" type="noConversion"/>
  </si>
  <si>
    <t>4~20mA</t>
  </si>
  <si>
    <t>#1下離型紙收卷 紅外線測距儀</t>
    <phoneticPr fontId="13" type="noConversion"/>
  </si>
  <si>
    <t>#2下PE膜收卷 超音波感測器</t>
    <phoneticPr fontId="13" type="noConversion"/>
  </si>
  <si>
    <t>#1上離型紙收卷 紅外線測距儀</t>
    <phoneticPr fontId="13" type="noConversion"/>
  </si>
  <si>
    <t>Load Cell #1熱壓鋼輪 傳動側 (重量顯示器)</t>
  </si>
  <si>
    <t>#1下PE膜收卷 超音波感測器</t>
    <phoneticPr fontId="13" type="noConversion"/>
  </si>
  <si>
    <t>#2下膠膜放卷 紅外線測距儀</t>
    <phoneticPr fontId="13" type="noConversion"/>
  </si>
  <si>
    <t>#2上PE膜收卷 超音波感測器</t>
    <phoneticPr fontId="13" type="noConversion"/>
  </si>
  <si>
    <t>Load Cell #1熱壓鋼輪 操作側 (重量顯示器)</t>
  </si>
  <si>
    <t>#1上膠膜放卷 紅外線測距儀</t>
    <phoneticPr fontId="13" type="noConversion"/>
  </si>
  <si>
    <t>#1成品收卷 紅外線測距儀</t>
    <phoneticPr fontId="13" type="noConversion"/>
  </si>
  <si>
    <t>#2上膠膜放卷 紅外線測距儀</t>
    <phoneticPr fontId="13" type="noConversion"/>
  </si>
  <si>
    <t>Load Cell #2熱壓鋼輪 傳動側 (重量顯示器)</t>
  </si>
  <si>
    <t>#1下膠膜放卷 紅外線測距儀</t>
    <phoneticPr fontId="13" type="noConversion"/>
  </si>
  <si>
    <t>#2成品收卷 紅外線測距儀</t>
    <phoneticPr fontId="13" type="noConversion"/>
  </si>
  <si>
    <t>#2上離型紙收卷 紅外線測距儀</t>
    <phoneticPr fontId="13" type="noConversion"/>
  </si>
  <si>
    <t>Load Cell #2熱壓鋼輪 操作側 (重量顯示器)</t>
  </si>
  <si>
    <t>#1下PE膜收卷 Load cell</t>
    <phoneticPr fontId="13" type="noConversion"/>
  </si>
  <si>
    <t>0~10V</t>
  </si>
  <si>
    <t>#2下膠膜放卷 Load Cell</t>
    <phoneticPr fontId="13" type="noConversion"/>
  </si>
  <si>
    <t>Load Cell #3熱壓鋼輪 傳動側 (重量顯示器)</t>
  </si>
  <si>
    <t>#1下膠膜放卷 Load Cell</t>
    <phoneticPr fontId="13" type="noConversion"/>
  </si>
  <si>
    <t>Load Cell #3熱壓鋼輪 操作側 (重量顯示器)</t>
  </si>
  <si>
    <t>#2上膠膜放卷 Load Cell</t>
    <phoneticPr fontId="13" type="noConversion"/>
  </si>
  <si>
    <t>Load Cell #4熱壓鋼輪 傳動側 (重量顯示器)</t>
  </si>
  <si>
    <t>#1上離型紙收卷 Load Cell</t>
    <phoneticPr fontId="13" type="noConversion"/>
  </si>
  <si>
    <t>Load Cell #4熱壓鋼輪 操作側 (重量顯示器)</t>
  </si>
  <si>
    <t>#1上PE膜收卷 Load Cell</t>
    <phoneticPr fontId="13" type="noConversion"/>
  </si>
  <si>
    <t>#2上離型紙收卷 Load Cell</t>
    <phoneticPr fontId="13" type="noConversion"/>
  </si>
  <si>
    <t>Load Cell #5熱壓鋼輪 傳動側 (重量顯示器)</t>
  </si>
  <si>
    <t>Load Cell #5熱壓鋼輪 操作側 (重量顯示器)</t>
  </si>
  <si>
    <t>#1上樹脂膜放卷 Load cell</t>
    <phoneticPr fontId="13" type="noConversion"/>
  </si>
  <si>
    <t>Load Cell #6熱壓鋼輪 傳動側 (重量顯示器)</t>
  </si>
  <si>
    <t>#1下離型紙收卷 Load cell</t>
    <phoneticPr fontId="13" type="noConversion"/>
  </si>
  <si>
    <t>Load Cell #6熱壓鋼輪 操作側 (重量顯示器)</t>
  </si>
  <si>
    <t>Load Cell #7熱壓鋼輪 傳動側 (重量顯示器)</t>
  </si>
  <si>
    <t>Load Cell #7熱壓鋼輪 操作側 (重量顯示器)</t>
  </si>
  <si>
    <t>展紗區</t>
  </si>
  <si>
    <r>
      <t>RM0</t>
    </r>
    <r>
      <rPr>
        <sz val="12"/>
        <color theme="1"/>
        <rFont val="新細明體"/>
        <family val="2"/>
        <scheme val="minor"/>
      </rPr>
      <t>4</t>
    </r>
    <phoneticPr fontId="13" type="noConversion"/>
  </si>
  <si>
    <t>Analog Output</t>
    <phoneticPr fontId="13" type="noConversion"/>
  </si>
  <si>
    <t>輸入訊號</t>
    <phoneticPr fontId="13" type="noConversion"/>
  </si>
  <si>
    <t>編號</t>
    <phoneticPr fontId="13" type="noConversion"/>
  </si>
  <si>
    <t>Analog Output</t>
    <phoneticPr fontId="13" type="noConversion"/>
  </si>
  <si>
    <t>編號</t>
    <phoneticPr fontId="13" type="noConversion"/>
  </si>
  <si>
    <t>4~20mA</t>
    <phoneticPr fontId="13" type="noConversion"/>
  </si>
  <si>
    <t>1FL6092-1AC61-2LA1</t>
    <phoneticPr fontId="12" type="noConversion"/>
  </si>
  <si>
    <t>#1展紗鋼輪升降</t>
    <phoneticPr fontId="13" type="noConversion"/>
  </si>
  <si>
    <t>#2展紗鋼輪升降</t>
    <phoneticPr fontId="13" type="noConversion"/>
  </si>
  <si>
    <t>#3展紗鋼輪升降</t>
  </si>
  <si>
    <t>#4展紗鋼輪升降</t>
  </si>
  <si>
    <t>AC222V</t>
  </si>
  <si>
    <r>
      <t>1FL6044-1AF61-2LB</t>
    </r>
    <r>
      <rPr>
        <sz val="12"/>
        <color theme="1"/>
        <rFont val="新細明體"/>
        <family val="2"/>
        <scheme val="minor"/>
      </rPr>
      <t>1</t>
    </r>
    <phoneticPr fontId="12" type="noConversion"/>
  </si>
  <si>
    <t>1FL6044-1AF61-2LB1</t>
    <phoneticPr fontId="12" type="noConversion"/>
  </si>
  <si>
    <t>1FL6064-1AC61-2LB1</t>
  </si>
  <si>
    <t>1FL6064-1AC61-2LB1</t>
    <phoneticPr fontId="12" type="noConversion"/>
  </si>
  <si>
    <t>#5震動鋼輪</t>
    <phoneticPr fontId="14" type="noConversion"/>
  </si>
  <si>
    <t>DRV52</t>
  </si>
  <si>
    <t>DRV53</t>
  </si>
  <si>
    <t>DRV54</t>
  </si>
  <si>
    <t>DRV55</t>
  </si>
  <si>
    <t>DRV56</t>
  </si>
  <si>
    <t>DRV57</t>
  </si>
  <si>
    <t>CS3</t>
    <phoneticPr fontId="14" type="noConversion"/>
  </si>
  <si>
    <t>CS3</t>
    <phoneticPr fontId="14" type="noConversion"/>
  </si>
  <si>
    <t>切刀牽引輪氣缸 傳動側 上限</t>
    <phoneticPr fontId="14" type="noConversion"/>
  </si>
  <si>
    <t>切刀牽引輪氣缸 傳動側 下限</t>
    <phoneticPr fontId="14" type="noConversion"/>
  </si>
  <si>
    <t>切刀牽引輪氣缸 操作側 上限</t>
    <phoneticPr fontId="14" type="noConversion"/>
  </si>
  <si>
    <t>切刀牽引輪氣缸 操作側 下限</t>
    <phoneticPr fontId="14" type="noConversion"/>
  </si>
  <si>
    <t>CS2</t>
    <phoneticPr fontId="14" type="noConversion"/>
  </si>
  <si>
    <t>CS3</t>
    <phoneticPr fontId="14" type="noConversion"/>
  </si>
  <si>
    <t>切刀牽引輪 升降 運轉指示燈</t>
    <phoneticPr fontId="14" type="noConversion"/>
  </si>
  <si>
    <t>切刀牽引輪 上升 電磁閥</t>
    <phoneticPr fontId="14" type="noConversion"/>
  </si>
  <si>
    <t>切刀牽引輪 下降 電磁閥</t>
    <phoneticPr fontId="14" type="noConversion"/>
  </si>
  <si>
    <t>#3冷卻板 電磁閥開啟[預留]</t>
    <phoneticPr fontId="14" type="noConversion"/>
  </si>
  <si>
    <t>乾接點-EPC-L11C6</t>
  </si>
  <si>
    <t>乾接點-EPC-L11I6</t>
  </si>
  <si>
    <t>乾接點-EPC-L12C6</t>
  </si>
  <si>
    <t>乾接點-EPC-L12I6</t>
  </si>
  <si>
    <t>#1下膠膜放卷LOCK檢知</t>
    <phoneticPr fontId="12" type="noConversion"/>
  </si>
  <si>
    <t>#1下離型紙收卷LOCK檢知</t>
    <phoneticPr fontId="12" type="noConversion"/>
  </si>
  <si>
    <t>#2下膠膜放卷LOCK檢知</t>
    <phoneticPr fontId="12" type="noConversion"/>
  </si>
  <si>
    <t>手搖輪啟用按鈕</t>
    <phoneticPr fontId="12" type="noConversion"/>
  </si>
  <si>
    <t>手搖輪啟用燈</t>
    <phoneticPr fontId="12" type="noConversion"/>
  </si>
  <si>
    <t>主控台 EMO</t>
    <phoneticPr fontId="12" type="noConversion"/>
  </si>
  <si>
    <t>升降負極限[軟體使用]</t>
    <phoneticPr fontId="12" type="noConversion"/>
  </si>
  <si>
    <t>工藝參數</t>
    <phoneticPr fontId="12" type="noConversion"/>
  </si>
  <si>
    <t>#4震動鋼輪</t>
    <phoneticPr fontId="14" type="noConversion"/>
  </si>
  <si>
    <t>新增</t>
  </si>
  <si>
    <t>新增</t>
    <phoneticPr fontId="12" type="noConversion"/>
  </si>
  <si>
    <t>#4震動鋼輪 ALM(異常) 信號</t>
    <phoneticPr fontId="12" type="noConversion"/>
  </si>
  <si>
    <t>#4震動鋼輪 MOVE(運轉) 信號</t>
    <phoneticPr fontId="12" type="noConversion"/>
  </si>
  <si>
    <t xml:space="preserve">新增 </t>
  </si>
  <si>
    <t xml:space="preserve">新增 </t>
    <phoneticPr fontId="12" type="noConversion"/>
  </si>
  <si>
    <t>#5震動鋼輪 ALM(異常) 信號</t>
  </si>
  <si>
    <t>#5震動鋼輪 MOVE(運轉) 信號</t>
  </si>
  <si>
    <t>#4震動鋼輪 開/關</t>
    <phoneticPr fontId="12" type="noConversion"/>
  </si>
  <si>
    <t>展紗區EMO信號</t>
    <phoneticPr fontId="12" type="noConversion"/>
  </si>
  <si>
    <t>#3展紗鋼輪升降伺服 上極限</t>
    <phoneticPr fontId="12" type="noConversion"/>
  </si>
  <si>
    <t>#3展紗鋼輪升降伺服 原點</t>
    <phoneticPr fontId="12" type="noConversion"/>
  </si>
  <si>
    <t>#3展紗鋼輪升降伺服 下極限</t>
    <phoneticPr fontId="12" type="noConversion"/>
  </si>
  <si>
    <t>#4展紗鋼輪升降伺服 上極限</t>
  </si>
  <si>
    <t>#4展紗鋼輪升降伺服 原點</t>
  </si>
  <si>
    <t>#4展紗鋼輪升降伺服 下極限</t>
  </si>
  <si>
    <t>#3展紗鋼輪 下降</t>
    <phoneticPr fontId="12" type="noConversion"/>
  </si>
  <si>
    <t>#4展紗鋼輪 上升</t>
    <phoneticPr fontId="12" type="noConversion"/>
  </si>
  <si>
    <t>#4展紗鋼輪 下降</t>
    <phoneticPr fontId="12" type="noConversion"/>
  </si>
  <si>
    <t>#3展紗鋼輪 上升</t>
    <phoneticPr fontId="12" type="noConversion"/>
  </si>
  <si>
    <t>#4震動鋼輪 IN0[FWD]</t>
    <phoneticPr fontId="12" type="noConversion"/>
  </si>
  <si>
    <t>#4震動鋼輪 IN2[M0]</t>
    <phoneticPr fontId="12" type="noConversion"/>
  </si>
  <si>
    <t>#4震動鋼輪 IN7[ALM-RST]</t>
    <phoneticPr fontId="12" type="noConversion"/>
  </si>
  <si>
    <t>#5震動鋼輪 IN7[ALM-RST]</t>
    <phoneticPr fontId="12" type="noConversion"/>
  </si>
  <si>
    <t>#5震動鋼輪 IN0[FWD]</t>
    <phoneticPr fontId="12" type="noConversion"/>
  </si>
  <si>
    <t>#5震動鋼輪 IN2[M0]</t>
    <phoneticPr fontId="12" type="noConversion"/>
  </si>
  <si>
    <t>#4震動鋼輪 運轉指示燈</t>
    <phoneticPr fontId="12" type="noConversion"/>
  </si>
  <si>
    <t>#5震動鋼輪 運轉指示燈</t>
    <phoneticPr fontId="12" type="noConversion"/>
  </si>
  <si>
    <t>#3展紗鋼輪 上升 運轉指示燈</t>
  </si>
  <si>
    <t>#3展紗鋼輪 下降 運轉指示燈</t>
  </si>
  <si>
    <t>#4展紗鋼輪 上升 運轉指示燈</t>
  </si>
  <si>
    <t>#4展紗鋼輪 下降 運轉指示燈</t>
  </si>
  <si>
    <t>#1展紗鋼輪 上升 運轉指示燈</t>
    <phoneticPr fontId="12" type="noConversion"/>
  </si>
  <si>
    <t>#7熱壓輪 傳動側/操作側 前極限</t>
    <phoneticPr fontId="12" type="noConversion"/>
  </si>
  <si>
    <t>膠輪牽引輪 前極限</t>
    <phoneticPr fontId="12" type="noConversion"/>
  </si>
  <si>
    <t>PE膜覆膜輪 上升</t>
    <phoneticPr fontId="12" type="noConversion"/>
  </si>
  <si>
    <t>PE膜覆膜輪 下降</t>
    <phoneticPr fontId="12" type="noConversion"/>
  </si>
  <si>
    <t>新增</t>
    <phoneticPr fontId="14" type="noConversion"/>
  </si>
  <si>
    <t>PE覆膜輪 靜電棒電源</t>
    <phoneticPr fontId="12" type="noConversion"/>
  </si>
  <si>
    <t>PE膜覆膜輪 升降 運轉指示燈</t>
    <phoneticPr fontId="12" type="noConversion"/>
  </si>
  <si>
    <t>PE膜覆膜輪 上升 電磁閥[預留]</t>
    <phoneticPr fontId="12" type="noConversion"/>
  </si>
  <si>
    <t>PE膜覆膜輪 下降 電磁閥[預留]</t>
    <phoneticPr fontId="12" type="noConversion"/>
  </si>
  <si>
    <t>PE膜覆膜輪氣缸 傳動側 下限[預留]</t>
    <phoneticPr fontId="12" type="noConversion"/>
  </si>
  <si>
    <t>PE膜覆膜輪氣缸 操作側 上限[預留]</t>
    <phoneticPr fontId="12" type="noConversion"/>
  </si>
  <si>
    <t>PE膜覆膜輪氣缸 操作側 下限[預留]</t>
    <phoneticPr fontId="12" type="noConversion"/>
  </si>
  <si>
    <t>SR</t>
    <phoneticPr fontId="12" type="noConversion"/>
  </si>
  <si>
    <t>電路圖</t>
  </si>
  <si>
    <t>電路圖</t>
    <phoneticPr fontId="12" type="noConversion"/>
  </si>
  <si>
    <t>BZ OFF 指示燈</t>
  </si>
  <si>
    <t>ALM RST 指示燈</t>
  </si>
  <si>
    <t>起始</t>
    <phoneticPr fontId="20" type="noConversion"/>
  </si>
  <si>
    <t>主要間格</t>
    <phoneticPr fontId="20" type="noConversion"/>
  </si>
  <si>
    <t>次要間格</t>
    <phoneticPr fontId="20" type="noConversion"/>
  </si>
  <si>
    <t>項次</t>
    <phoneticPr fontId="20" type="noConversion"/>
  </si>
  <si>
    <t>項次</t>
    <phoneticPr fontId="20" type="noConversion"/>
  </si>
  <si>
    <t xml:space="preserve"> 編號</t>
    <phoneticPr fontId="20" type="noConversion"/>
  </si>
  <si>
    <t xml:space="preserve"> 名稱</t>
    <phoneticPr fontId="20" type="noConversion"/>
  </si>
  <si>
    <t>編號</t>
    <phoneticPr fontId="13" type="noConversion"/>
  </si>
  <si>
    <t>元件圖示</t>
    <phoneticPr fontId="13" type="noConversion"/>
  </si>
  <si>
    <t>分類</t>
    <phoneticPr fontId="13" type="noConversion"/>
  </si>
  <si>
    <t>000</t>
    <phoneticPr fontId="20" type="noConversion"/>
  </si>
  <si>
    <t>RM00-I</t>
    <phoneticPr fontId="13" type="noConversion"/>
  </si>
  <si>
    <t>RM00-O</t>
    <phoneticPr fontId="13" type="noConversion"/>
  </si>
  <si>
    <t>RM01-I</t>
    <phoneticPr fontId="13" type="noConversion"/>
  </si>
  <si>
    <t>RM01-O</t>
    <phoneticPr fontId="13" type="noConversion"/>
  </si>
  <si>
    <t>RM02-I</t>
    <phoneticPr fontId="13" type="noConversion"/>
  </si>
  <si>
    <t>RM02-O</t>
    <phoneticPr fontId="13" type="noConversion"/>
  </si>
  <si>
    <t>RM03-I</t>
    <phoneticPr fontId="13" type="noConversion"/>
  </si>
  <si>
    <t>RM03-O</t>
    <phoneticPr fontId="13" type="noConversion"/>
  </si>
  <si>
    <t>RM04-I</t>
    <phoneticPr fontId="13" type="noConversion"/>
  </si>
  <si>
    <t>RM04-O</t>
    <phoneticPr fontId="13" type="noConversion"/>
  </si>
  <si>
    <t>RM05-I</t>
    <phoneticPr fontId="13" type="noConversion"/>
  </si>
  <si>
    <t>RM05-O</t>
    <phoneticPr fontId="13" type="noConversion"/>
  </si>
  <si>
    <t>RM06-I</t>
    <phoneticPr fontId="13" type="noConversion"/>
  </si>
  <si>
    <t>RM06-O</t>
    <phoneticPr fontId="13" type="noConversion"/>
  </si>
  <si>
    <t>RM07-I</t>
    <phoneticPr fontId="13" type="noConversion"/>
  </si>
  <si>
    <t>RM07-O</t>
    <phoneticPr fontId="13" type="noConversion"/>
  </si>
  <si>
    <t>Y</t>
    <phoneticPr fontId="13" type="noConversion"/>
  </si>
  <si>
    <t>X</t>
    <phoneticPr fontId="13" type="noConversion"/>
  </si>
  <si>
    <t>Q04</t>
  </si>
  <si>
    <t>2DPC11I1</t>
    <phoneticPr fontId="13" type="noConversion"/>
  </si>
  <si>
    <t>2DNC11I1</t>
    <phoneticPr fontId="13" type="noConversion"/>
  </si>
  <si>
    <t>E</t>
    <phoneticPr fontId="13" type="noConversion"/>
  </si>
  <si>
    <t>值</t>
    <phoneticPr fontId="13" type="noConversion"/>
  </si>
  <si>
    <r>
      <t>步驟1(cad輸入指令)再選取
欲更改圖塊</t>
    </r>
    <r>
      <rPr>
        <sz val="10"/>
        <rFont val="新細明體"/>
        <family val="1"/>
        <charset val="136"/>
      </rPr>
      <t>，</t>
    </r>
    <r>
      <rPr>
        <sz val="10"/>
        <rFont val="細明體"/>
        <family val="3"/>
        <charset val="136"/>
      </rPr>
      <t>選取完後按ENTER</t>
    </r>
    <phoneticPr fontId="13" type="noConversion"/>
  </si>
  <si>
    <t>步驟2(完成步驟1後再輸入指令)</t>
    <phoneticPr fontId="13" type="noConversion"/>
  </si>
  <si>
    <t>P</t>
    <phoneticPr fontId="14" type="noConversion"/>
  </si>
  <si>
    <t>N</t>
    <phoneticPr fontId="14" type="noConversion"/>
  </si>
  <si>
    <t>index</t>
    <phoneticPr fontId="13" type="noConversion"/>
  </si>
  <si>
    <t>2DPC2I1</t>
  </si>
  <si>
    <t>2DNC2I1</t>
  </si>
  <si>
    <t>圖</t>
    <phoneticPr fontId="20" type="noConversion"/>
  </si>
  <si>
    <t>P電</t>
    <phoneticPr fontId="20" type="noConversion"/>
  </si>
  <si>
    <t>N電</t>
    <phoneticPr fontId="20" type="noConversion"/>
  </si>
  <si>
    <t>地E</t>
    <phoneticPr fontId="20" type="noConversion"/>
  </si>
  <si>
    <t>IO號1-1</t>
    <phoneticPr fontId="20" type="noConversion"/>
  </si>
  <si>
    <t>IO號1-2</t>
  </si>
  <si>
    <t>IO號1-3</t>
  </si>
  <si>
    <t>IO號1-4</t>
  </si>
  <si>
    <t>IO號1-5</t>
  </si>
  <si>
    <t>IO號1-6</t>
  </si>
  <si>
    <t>IO號1-7</t>
  </si>
  <si>
    <t>IO號1-8</t>
  </si>
  <si>
    <t>IO號2-1</t>
    <phoneticPr fontId="13" type="noConversion"/>
  </si>
  <si>
    <t>IO號2-2</t>
  </si>
  <si>
    <t>IO號2-3</t>
  </si>
  <si>
    <t>IO號2-4</t>
  </si>
  <si>
    <t>IO號2-5</t>
  </si>
  <si>
    <t>IO號2-6</t>
  </si>
  <si>
    <t>IO號2-7</t>
  </si>
  <si>
    <t>IO號2-8</t>
  </si>
  <si>
    <t>名稱1-1</t>
    <phoneticPr fontId="20" type="noConversion"/>
  </si>
  <si>
    <t>名稱1-2</t>
  </si>
  <si>
    <t>名稱1-3</t>
  </si>
  <si>
    <t>名稱1-4</t>
  </si>
  <si>
    <t>名稱1-5</t>
  </si>
  <si>
    <t>名稱1-6</t>
  </si>
  <si>
    <t>名稱1-7</t>
  </si>
  <si>
    <t>名稱1-8</t>
  </si>
  <si>
    <t>名稱2-1</t>
    <phoneticPr fontId="13" type="noConversion"/>
  </si>
  <si>
    <t>名稱2-2</t>
  </si>
  <si>
    <t>名稱2-3</t>
  </si>
  <si>
    <t>名稱2-4</t>
  </si>
  <si>
    <t>名稱2-5</t>
  </si>
  <si>
    <t>名稱2-6</t>
  </si>
  <si>
    <t>名稱2-7</t>
  </si>
  <si>
    <t>名稱2-8</t>
  </si>
  <si>
    <t>標號1-1</t>
    <phoneticPr fontId="13" type="noConversion"/>
  </si>
  <si>
    <t>標號1-2</t>
  </si>
  <si>
    <t>標號1-3</t>
  </si>
  <si>
    <t>標號1-4</t>
  </si>
  <si>
    <t>標號1-5</t>
  </si>
  <si>
    <t>標號1-6</t>
  </si>
  <si>
    <t>標號1-7</t>
  </si>
  <si>
    <t>標號1-8</t>
  </si>
  <si>
    <t>標號2-1</t>
    <phoneticPr fontId="13" type="noConversion"/>
  </si>
  <si>
    <t>標號2-2</t>
  </si>
  <si>
    <t>標號2-3</t>
  </si>
  <si>
    <t>標號2-4</t>
  </si>
  <si>
    <t>標號2-5</t>
  </si>
  <si>
    <t>標號2-6</t>
  </si>
  <si>
    <t>標號2-7</t>
  </si>
  <si>
    <t>標號2-8</t>
  </si>
  <si>
    <r>
      <t>2DPC1</t>
    </r>
    <r>
      <rPr>
        <sz val="12"/>
        <color theme="1"/>
        <rFont val="新細明體"/>
        <family val="2"/>
        <charset val="136"/>
        <scheme val="minor"/>
      </rPr>
      <t>1</t>
    </r>
    <r>
      <rPr>
        <sz val="12"/>
        <color theme="1"/>
        <rFont val="新細明體"/>
        <family val="2"/>
        <charset val="136"/>
        <scheme val="minor"/>
      </rPr>
      <t>I1</t>
    </r>
    <phoneticPr fontId="14" type="noConversion"/>
  </si>
  <si>
    <r>
      <t>2DNC11</t>
    </r>
    <r>
      <rPr>
        <sz val="12"/>
        <color theme="1"/>
        <rFont val="新細明體"/>
        <family val="2"/>
        <charset val="136"/>
        <scheme val="minor"/>
      </rPr>
      <t>I1</t>
    </r>
    <phoneticPr fontId="14" type="noConversion"/>
  </si>
  <si>
    <t>2DPC11I1</t>
  </si>
  <si>
    <t>2DNC11I1</t>
  </si>
  <si>
    <t>2DPC21I1</t>
    <phoneticPr fontId="14" type="noConversion"/>
  </si>
  <si>
    <t>2DNC21I1</t>
    <phoneticPr fontId="14" type="noConversion"/>
  </si>
  <si>
    <t>2DPC21I1</t>
  </si>
  <si>
    <t>2DNC21I1</t>
  </si>
  <si>
    <r>
      <t>2DPC</t>
    </r>
    <r>
      <rPr>
        <sz val="12"/>
        <color theme="1"/>
        <rFont val="新細明體"/>
        <family val="2"/>
        <charset val="136"/>
        <scheme val="minor"/>
      </rPr>
      <t>3</t>
    </r>
    <r>
      <rPr>
        <sz val="12"/>
        <color theme="1"/>
        <rFont val="新細明體"/>
        <family val="2"/>
        <charset val="136"/>
        <scheme val="minor"/>
      </rPr>
      <t>1I1</t>
    </r>
    <phoneticPr fontId="14" type="noConversion"/>
  </si>
  <si>
    <r>
      <t>2DNC</t>
    </r>
    <r>
      <rPr>
        <sz val="12"/>
        <color theme="1"/>
        <rFont val="新細明體"/>
        <family val="2"/>
        <charset val="136"/>
        <scheme val="minor"/>
      </rPr>
      <t>3</t>
    </r>
    <r>
      <rPr>
        <sz val="12"/>
        <color theme="1"/>
        <rFont val="新細明體"/>
        <family val="2"/>
        <charset val="136"/>
        <scheme val="minor"/>
      </rPr>
      <t>1I1</t>
    </r>
    <phoneticPr fontId="14" type="noConversion"/>
  </si>
  <si>
    <t>2DPC31I1</t>
  </si>
  <si>
    <t>2DNC31I1</t>
  </si>
  <si>
    <t>2DPC41I1</t>
  </si>
  <si>
    <t>2DNC41I1</t>
  </si>
  <si>
    <t>2DPC51I1</t>
  </si>
  <si>
    <t>2DNC51I1</t>
  </si>
  <si>
    <t>名稱</t>
    <phoneticPr fontId="14" type="noConversion"/>
  </si>
  <si>
    <t>用量</t>
    <phoneticPr fontId="14" type="noConversion"/>
  </si>
  <si>
    <t>型號</t>
    <phoneticPr fontId="14" type="noConversion"/>
  </si>
  <si>
    <t>用處</t>
    <phoneticPr fontId="14" type="noConversion"/>
  </si>
  <si>
    <t>額定</t>
    <phoneticPr fontId="14" type="noConversion"/>
  </si>
  <si>
    <t>CP</t>
    <phoneticPr fontId="14" type="noConversion"/>
  </si>
  <si>
    <t>9kw油式模溫機</t>
    <phoneticPr fontId="14" type="noConversion"/>
  </si>
  <si>
    <t>18kw油式模溫機</t>
    <phoneticPr fontId="14" type="noConversion"/>
  </si>
  <si>
    <t>24kw油式模溫機</t>
    <phoneticPr fontId="14" type="noConversion"/>
  </si>
  <si>
    <t>?</t>
    <phoneticPr fontId="13" type="noConversion"/>
  </si>
  <si>
    <t>日光燈</t>
    <phoneticPr fontId="13" type="noConversion"/>
  </si>
  <si>
    <t>靜電棒</t>
    <phoneticPr fontId="13" type="noConversion"/>
  </si>
  <si>
    <t>15吋</t>
    <phoneticPr fontId="13" type="noConversion"/>
  </si>
  <si>
    <t>HMI</t>
    <phoneticPr fontId="13" type="noConversion"/>
  </si>
  <si>
    <t>5(改型號)</t>
    <phoneticPr fontId="13" type="noConversion"/>
  </si>
  <si>
    <t>冰水機數量</t>
    <phoneticPr fontId="13" type="noConversion"/>
  </si>
  <si>
    <t>Y</t>
    <phoneticPr fontId="13" type="noConversion"/>
  </si>
  <si>
    <t>模溫機球閥</t>
    <phoneticPr fontId="13" type="noConversion"/>
  </si>
  <si>
    <t>9(改型號)</t>
    <phoneticPr fontId="13" type="noConversion"/>
  </si>
  <si>
    <t>模溫機數量</t>
    <phoneticPr fontId="13" type="noConversion"/>
  </si>
  <si>
    <t>成品收卷伺服(kw)</t>
    <phoneticPr fontId="13" type="noConversion"/>
  </si>
  <si>
    <t>成品收卷最大直徑(mm)</t>
    <phoneticPr fontId="13" type="noConversion"/>
  </si>
  <si>
    <t>切刀牽引輪伺服(kw)</t>
    <phoneticPr fontId="13" type="noConversion"/>
  </si>
  <si>
    <t>切刀牽引輪直徑(mm)</t>
    <phoneticPr fontId="13" type="noConversion"/>
  </si>
  <si>
    <t>伺服(1.5kw*2)</t>
    <phoneticPr fontId="13" type="noConversion"/>
  </si>
  <si>
    <t>氣缸</t>
    <phoneticPr fontId="13" type="noConversion"/>
  </si>
  <si>
    <t>PE膜覆膜牽升降</t>
    <phoneticPr fontId="13" type="noConversion"/>
  </si>
  <si>
    <t>PE膜覆膜牽引輪伺服(kw)</t>
    <phoneticPr fontId="13" type="noConversion"/>
  </si>
  <si>
    <t>PE膜覆膜牽引輪直徑(mm)</t>
    <phoneticPr fontId="13" type="noConversion"/>
  </si>
  <si>
    <t>離型紙收卷伺服(kw)</t>
    <phoneticPr fontId="13" type="noConversion"/>
  </si>
  <si>
    <t>閉環</t>
    <phoneticPr fontId="13" type="noConversion"/>
  </si>
  <si>
    <t>開環(當前軟體閉環)</t>
  </si>
  <si>
    <t>離型紙收卷張力控制方式</t>
    <phoneticPr fontId="13" type="noConversion"/>
  </si>
  <si>
    <t>離型紙收卷最大直徑(mm)</t>
    <phoneticPr fontId="13" type="noConversion"/>
  </si>
  <si>
    <t>冷卻板數量</t>
    <phoneticPr fontId="13" type="noConversion"/>
  </si>
  <si>
    <t>膠輪牽引輪傳動伺服(kw)</t>
    <phoneticPr fontId="13" type="noConversion"/>
  </si>
  <si>
    <t>膠輪牽引輪直徑(mm)</t>
    <phoneticPr fontId="13" type="noConversion"/>
  </si>
  <si>
    <t>電熱板數量</t>
    <phoneticPr fontId="13" type="noConversion"/>
  </si>
  <si>
    <t>鋼輪單獨傳動伺服(kw)</t>
    <phoneticPr fontId="13" type="noConversion"/>
  </si>
  <si>
    <t>鋼輪傳動伺服(kw)</t>
    <phoneticPr fontId="13" type="noConversion"/>
  </si>
  <si>
    <t>間隙調整伺服(kw)</t>
    <phoneticPr fontId="13" type="noConversion"/>
  </si>
  <si>
    <t>鋼輪間隙最小值(um)</t>
    <phoneticPr fontId="13" type="noConversion"/>
  </si>
  <si>
    <t>鋼輪線壓力(KG/CM)</t>
    <phoneticPr fontId="13" type="noConversion"/>
  </si>
  <si>
    <t>鋼輪最高工作溫度</t>
    <phoneticPr fontId="13" type="noConversion"/>
  </si>
  <si>
    <t>鋼輪直徑(mm)</t>
    <phoneticPr fontId="13" type="noConversion"/>
  </si>
  <si>
    <t>鋼輪數量</t>
    <phoneticPr fontId="13" type="noConversion"/>
  </si>
  <si>
    <t>開環(當前軟體閉環)</t>
    <phoneticPr fontId="13" type="noConversion"/>
  </si>
  <si>
    <t>PE膜收卷張力控制方式</t>
    <phoneticPr fontId="13" type="noConversion"/>
  </si>
  <si>
    <t>PE膜收卷最大直徑(mm)</t>
    <phoneticPr fontId="13" type="noConversion"/>
  </si>
  <si>
    <t>PE膜收卷伺服(kw)</t>
    <phoneticPr fontId="13" type="noConversion"/>
  </si>
  <si>
    <t>PE膜收卷數量</t>
    <phoneticPr fontId="13" type="noConversion"/>
  </si>
  <si>
    <t>最小值:0.1kg
精度+-0.5kg
最大張力:40kg</t>
    <phoneticPr fontId="13" type="noConversion"/>
  </si>
  <si>
    <t>樹脂膜放卷張力控制精度</t>
    <phoneticPr fontId="13" type="noConversion"/>
  </si>
  <si>
    <t>閉環</t>
    <phoneticPr fontId="13" type="noConversion"/>
  </si>
  <si>
    <t>樹脂膜放卷張力控制方式</t>
    <phoneticPr fontId="13" type="noConversion"/>
  </si>
  <si>
    <t>樹脂膜放卷最大直徑(mm)</t>
    <phoneticPr fontId="13" type="noConversion"/>
  </si>
  <si>
    <t>樹脂膜放卷伺服(kw)</t>
    <phoneticPr fontId="13" type="noConversion"/>
  </si>
  <si>
    <t>AI_S型入料 Load cell</t>
    <phoneticPr fontId="13" type="noConversion"/>
  </si>
  <si>
    <t>樹脂膜放卷數量</t>
    <phoneticPr fontId="13" type="noConversion"/>
  </si>
  <si>
    <t>AI_#2上離型紙收卷 Load cell</t>
    <phoneticPr fontId="13" type="noConversion"/>
  </si>
  <si>
    <t>PE膜放卷</t>
    <phoneticPr fontId="13" type="noConversion"/>
  </si>
  <si>
    <t>AI_#2上PE膜收卷 Load cell</t>
    <phoneticPr fontId="13" type="noConversion"/>
  </si>
  <si>
    <t>拖布放卷</t>
    <phoneticPr fontId="13" type="noConversion"/>
  </si>
  <si>
    <t>AI_#2下PE膜收卷 Load cell</t>
    <phoneticPr fontId="13" type="noConversion"/>
  </si>
  <si>
    <t>織物放卷</t>
    <phoneticPr fontId="13" type="noConversion"/>
  </si>
  <si>
    <t>AI_#2上樹脂膜放卷 Load cell</t>
    <phoneticPr fontId="13" type="noConversion"/>
  </si>
  <si>
    <t>碳紗牽引輪直徑(mm)</t>
    <phoneticPr fontId="13" type="noConversion"/>
  </si>
  <si>
    <t>AI_#2下樹脂膜放卷 Load cell</t>
    <phoneticPr fontId="13" type="noConversion"/>
  </si>
  <si>
    <t>震動鋼輪頻率(次/分)</t>
    <phoneticPr fontId="13" type="noConversion"/>
  </si>
  <si>
    <t>AI_#1上離型紙收卷 Load cell</t>
    <phoneticPr fontId="13" type="noConversion"/>
  </si>
  <si>
    <t>上下震動鋼輪數量</t>
    <phoneticPr fontId="13" type="noConversion"/>
  </si>
  <si>
    <t>AI_#1下離型紙收卷 Load cell</t>
    <phoneticPr fontId="13" type="noConversion"/>
  </si>
  <si>
    <t>左右震動鋼輪數量</t>
    <phoneticPr fontId="13" type="noConversion"/>
  </si>
  <si>
    <t>AI_#1上PE膜收卷 Load cell</t>
    <phoneticPr fontId="13" type="noConversion"/>
  </si>
  <si>
    <t>拖布*2</t>
    <phoneticPr fontId="13" type="noConversion"/>
  </si>
  <si>
    <t>拖布*1</t>
    <phoneticPr fontId="13" type="noConversion"/>
  </si>
  <si>
    <t>離型紙收卷*3</t>
    <phoneticPr fontId="13" type="noConversion"/>
  </si>
  <si>
    <t>離型紙收卷*3</t>
    <phoneticPr fontId="13" type="noConversion"/>
  </si>
  <si>
    <t>整紗鋼輪升降伺服(kw)</t>
    <phoneticPr fontId="13" type="noConversion"/>
  </si>
  <si>
    <t>AI_#1下PE膜收卷 Load cell</t>
    <phoneticPr fontId="13" type="noConversion"/>
  </si>
  <si>
    <t>PE膜放卷*2</t>
    <phoneticPr fontId="13" type="noConversion"/>
  </si>
  <si>
    <t>PE膜放卷*1</t>
    <phoneticPr fontId="13" type="noConversion"/>
  </si>
  <si>
    <t>樹脂膜放卷*4</t>
    <phoneticPr fontId="13" type="noConversion"/>
  </si>
  <si>
    <t>樹脂膜放卷*4</t>
    <phoneticPr fontId="13" type="noConversion"/>
  </si>
  <si>
    <t>整紗鋼輪升降數量</t>
    <phoneticPr fontId="13" type="noConversion"/>
  </si>
  <si>
    <t>AI_#1上樹脂膜放卷 Load cell</t>
    <phoneticPr fontId="13" type="noConversion"/>
  </si>
  <si>
    <t>織物放卷*2</t>
    <phoneticPr fontId="13" type="noConversion"/>
  </si>
  <si>
    <t>織物放卷*2</t>
    <phoneticPr fontId="13" type="noConversion"/>
  </si>
  <si>
    <t>筆電</t>
    <phoneticPr fontId="13" type="noConversion"/>
  </si>
  <si>
    <t>DataLogging</t>
    <phoneticPr fontId="13" type="noConversion"/>
  </si>
  <si>
    <t>AI_#1下樹脂膜放卷 Load cell</t>
    <phoneticPr fontId="13" type="noConversion"/>
  </si>
  <si>
    <t>22013 GW2 含浸機</t>
    <phoneticPr fontId="13" type="noConversion"/>
  </si>
  <si>
    <t>19003 GW1 含浸機</t>
    <phoneticPr fontId="13" type="noConversion"/>
  </si>
  <si>
    <t>名稱</t>
    <phoneticPr fontId="13" type="noConversion"/>
  </si>
  <si>
    <t>LoadCell</t>
    <phoneticPr fontId="13" type="noConversion"/>
  </si>
  <si>
    <t>磁粉煞車</t>
    <phoneticPr fontId="13" type="noConversion"/>
  </si>
  <si>
    <t>EPC</t>
    <phoneticPr fontId="13" type="noConversion"/>
  </si>
  <si>
    <t>總攬</t>
    <phoneticPr fontId="13" type="noConversion"/>
  </si>
  <si>
    <t>4HP氣冷式冰水機</t>
    <phoneticPr fontId="12" type="noConversion"/>
  </si>
  <si>
    <t>8HP氣冷式冰水機</t>
    <phoneticPr fontId="12" type="noConversion"/>
  </si>
  <si>
    <t>HUB-C4H2</t>
    <phoneticPr fontId="12" type="noConversion"/>
  </si>
  <si>
    <t>DRV08</t>
    <phoneticPr fontId="12" type="noConversion"/>
  </si>
  <si>
    <t>DRV07</t>
    <phoneticPr fontId="12" type="noConversion"/>
  </si>
  <si>
    <t>DRV09</t>
    <phoneticPr fontId="12" type="noConversion"/>
  </si>
  <si>
    <r>
      <t>D</t>
    </r>
    <r>
      <rPr>
        <sz val="12"/>
        <color theme="1"/>
        <rFont val="新細明體"/>
        <family val="2"/>
        <scheme val="minor"/>
      </rPr>
      <t>RV08</t>
    </r>
    <phoneticPr fontId="12" type="noConversion"/>
  </si>
  <si>
    <t>DRV10</t>
    <phoneticPr fontId="12" type="noConversion"/>
  </si>
  <si>
    <r>
      <t>D</t>
    </r>
    <r>
      <rPr>
        <sz val="12"/>
        <color theme="1"/>
        <rFont val="新細明體"/>
        <family val="2"/>
        <scheme val="minor"/>
      </rPr>
      <t>RV10</t>
    </r>
    <r>
      <rPr>
        <sz val="12"/>
        <color theme="1"/>
        <rFont val="新細明體"/>
        <family val="2"/>
        <charset val="136"/>
        <scheme val="minor"/>
      </rPr>
      <t/>
    </r>
  </si>
  <si>
    <r>
      <t>D</t>
    </r>
    <r>
      <rPr>
        <sz val="12"/>
        <color theme="1"/>
        <rFont val="新細明體"/>
        <family val="2"/>
        <scheme val="minor"/>
      </rPr>
      <t>RV12</t>
    </r>
    <r>
      <rPr>
        <sz val="12"/>
        <color theme="1"/>
        <rFont val="新細明體"/>
        <family val="2"/>
        <charset val="136"/>
        <scheme val="minor"/>
      </rPr>
      <t/>
    </r>
  </si>
  <si>
    <r>
      <t>D</t>
    </r>
    <r>
      <rPr>
        <sz val="12"/>
        <color theme="1"/>
        <rFont val="新細明體"/>
        <family val="2"/>
        <scheme val="minor"/>
      </rPr>
      <t>RV14</t>
    </r>
    <r>
      <rPr>
        <sz val="12"/>
        <color theme="1"/>
        <rFont val="新細明體"/>
        <family val="2"/>
        <charset val="136"/>
        <scheme val="minor"/>
      </rPr>
      <t/>
    </r>
  </si>
  <si>
    <r>
      <t>D</t>
    </r>
    <r>
      <rPr>
        <sz val="12"/>
        <color theme="1"/>
        <rFont val="新細明體"/>
        <family val="2"/>
        <scheme val="minor"/>
      </rPr>
      <t>RV16</t>
    </r>
    <r>
      <rPr>
        <sz val="12"/>
        <color theme="1"/>
        <rFont val="新細明體"/>
        <family val="2"/>
        <charset val="136"/>
        <scheme val="minor"/>
      </rPr>
      <t/>
    </r>
  </si>
  <si>
    <r>
      <t>D</t>
    </r>
    <r>
      <rPr>
        <sz val="12"/>
        <color theme="1"/>
        <rFont val="新細明體"/>
        <family val="2"/>
        <scheme val="minor"/>
      </rPr>
      <t>RV18</t>
    </r>
    <r>
      <rPr>
        <sz val="12"/>
        <color theme="1"/>
        <rFont val="新細明體"/>
        <family val="2"/>
        <charset val="136"/>
        <scheme val="minor"/>
      </rPr>
      <t/>
    </r>
  </si>
  <si>
    <r>
      <t>D</t>
    </r>
    <r>
      <rPr>
        <sz val="12"/>
        <color theme="1"/>
        <rFont val="新細明體"/>
        <family val="2"/>
        <scheme val="minor"/>
      </rPr>
      <t>RV20</t>
    </r>
    <r>
      <rPr>
        <sz val="12"/>
        <color theme="1"/>
        <rFont val="新細明體"/>
        <family val="2"/>
        <charset val="136"/>
        <scheme val="minor"/>
      </rPr>
      <t/>
    </r>
  </si>
  <si>
    <r>
      <t>D</t>
    </r>
    <r>
      <rPr>
        <sz val="12"/>
        <color theme="1"/>
        <rFont val="新細明體"/>
        <family val="2"/>
        <scheme val="minor"/>
      </rPr>
      <t>RV22</t>
    </r>
    <r>
      <rPr>
        <sz val="12"/>
        <color theme="1"/>
        <rFont val="新細明體"/>
        <family val="2"/>
        <charset val="136"/>
        <scheme val="minor"/>
      </rPr>
      <t/>
    </r>
  </si>
  <si>
    <r>
      <t>AC22</t>
    </r>
    <r>
      <rPr>
        <sz val="12"/>
        <color theme="1"/>
        <rFont val="新細明體"/>
        <family val="2"/>
        <scheme val="minor"/>
      </rPr>
      <t>0</t>
    </r>
    <r>
      <rPr>
        <sz val="12"/>
        <color theme="1"/>
        <rFont val="新細明體"/>
        <family val="2"/>
        <scheme val="minor"/>
      </rPr>
      <t>V</t>
    </r>
    <phoneticPr fontId="12" type="noConversion"/>
  </si>
  <si>
    <t>HUB-C11G2</t>
  </si>
  <si>
    <t>HUB-C11G2</t>
    <phoneticPr fontId="12" type="noConversion"/>
  </si>
  <si>
    <t>DRV02</t>
    <phoneticPr fontId="12" type="noConversion"/>
  </si>
  <si>
    <t>DRV01</t>
    <phoneticPr fontId="12" type="noConversion"/>
  </si>
  <si>
    <t>DRV03</t>
    <phoneticPr fontId="12" type="noConversion"/>
  </si>
  <si>
    <t>DRV02</t>
    <phoneticPr fontId="12" type="noConversion"/>
  </si>
  <si>
    <t>DRV04</t>
    <phoneticPr fontId="12" type="noConversion"/>
  </si>
  <si>
    <t>DRV38</t>
    <phoneticPr fontId="12" type="noConversion"/>
  </si>
  <si>
    <t>DRV24</t>
    <phoneticPr fontId="12" type="noConversion"/>
  </si>
  <si>
    <t>DRV39</t>
    <phoneticPr fontId="12" type="noConversion"/>
  </si>
  <si>
    <t>DRV42</t>
    <phoneticPr fontId="12" type="noConversion"/>
  </si>
  <si>
    <t>DRV39</t>
    <phoneticPr fontId="12" type="noConversion"/>
  </si>
  <si>
    <t>DRV43</t>
    <phoneticPr fontId="12" type="noConversion"/>
  </si>
  <si>
    <t>DRV26</t>
    <phoneticPr fontId="12" type="noConversion"/>
  </si>
  <si>
    <t>DRV25</t>
    <phoneticPr fontId="12" type="noConversion"/>
  </si>
  <si>
    <t>DRV27</t>
    <phoneticPr fontId="12" type="noConversion"/>
  </si>
  <si>
    <t>HUB-C41G2</t>
    <phoneticPr fontId="12" type="noConversion"/>
  </si>
  <si>
    <t>DRV41</t>
    <phoneticPr fontId="12" type="noConversion"/>
  </si>
  <si>
    <t>DRV40</t>
    <phoneticPr fontId="12" type="noConversion"/>
  </si>
  <si>
    <t>DRV44</t>
    <phoneticPr fontId="12" type="noConversion"/>
  </si>
  <si>
    <t>DRV45</t>
    <phoneticPr fontId="12" type="noConversion"/>
  </si>
  <si>
    <t>DRV46</t>
    <phoneticPr fontId="12" type="noConversion"/>
  </si>
  <si>
    <t>DRV45</t>
    <phoneticPr fontId="12" type="noConversion"/>
  </si>
  <si>
    <t>DRV47</t>
    <phoneticPr fontId="12" type="noConversion"/>
  </si>
  <si>
    <t>MC-C6B3</t>
    <phoneticPr fontId="12" type="noConversion"/>
  </si>
  <si>
    <t>MC-C6C3</t>
    <phoneticPr fontId="12" type="noConversion"/>
  </si>
  <si>
    <t>MC-C6D3</t>
    <phoneticPr fontId="12" type="noConversion"/>
  </si>
  <si>
    <t>MC-C6E3</t>
    <phoneticPr fontId="12" type="noConversion"/>
  </si>
  <si>
    <t>MC-C6F3</t>
    <phoneticPr fontId="12" type="noConversion"/>
  </si>
  <si>
    <t>MC-C6G3</t>
    <phoneticPr fontId="12" type="noConversion"/>
  </si>
  <si>
    <t>MC-C6H3</t>
    <phoneticPr fontId="12" type="noConversion"/>
  </si>
  <si>
    <t>MC-C6I3</t>
    <phoneticPr fontId="12" type="noConversion"/>
  </si>
  <si>
    <t>MC-C6J3</t>
    <phoneticPr fontId="12" type="noConversion"/>
  </si>
  <si>
    <t>MC-C6B7</t>
    <phoneticPr fontId="12" type="noConversion"/>
  </si>
  <si>
    <t>MC-C6C7</t>
    <phoneticPr fontId="12" type="noConversion"/>
  </si>
  <si>
    <t>MC-C6D7</t>
    <phoneticPr fontId="12" type="noConversion"/>
  </si>
  <si>
    <t>MC-C6E7</t>
    <phoneticPr fontId="12" type="noConversion"/>
  </si>
  <si>
    <t>MC-C6F7</t>
    <phoneticPr fontId="12" type="noConversion"/>
  </si>
  <si>
    <t>MC-C6G7</t>
    <phoneticPr fontId="12" type="noConversion"/>
  </si>
  <si>
    <t>MC-C6H7</t>
    <phoneticPr fontId="12" type="noConversion"/>
  </si>
  <si>
    <t>MC-C6I7</t>
    <phoneticPr fontId="12" type="noConversion"/>
  </si>
  <si>
    <t>MC-C14B3</t>
    <phoneticPr fontId="12" type="noConversion"/>
  </si>
  <si>
    <t>MC-C14C3</t>
    <phoneticPr fontId="12" type="noConversion"/>
  </si>
  <si>
    <t>MC-C14D3</t>
    <phoneticPr fontId="12" type="noConversion"/>
  </si>
  <si>
    <t>MC-C14E3</t>
    <phoneticPr fontId="12" type="noConversion"/>
  </si>
  <si>
    <t>覆膜輪升降(傳動側)</t>
    <phoneticPr fontId="12" type="noConversion"/>
  </si>
  <si>
    <t>MC-C14B7</t>
    <phoneticPr fontId="12" type="noConversion"/>
  </si>
  <si>
    <t>MC-C14C7</t>
    <phoneticPr fontId="12" type="noConversion"/>
  </si>
  <si>
    <t>MC-C14F3</t>
    <phoneticPr fontId="12" type="noConversion"/>
  </si>
  <si>
    <t>MC-C14G3</t>
    <phoneticPr fontId="12" type="noConversion"/>
  </si>
  <si>
    <t>MC-C14H3</t>
    <phoneticPr fontId="12" type="noConversion"/>
  </si>
  <si>
    <t>MC-C14I3</t>
    <phoneticPr fontId="12" type="noConversion"/>
  </si>
  <si>
    <t>MC-C14J3</t>
    <phoneticPr fontId="12" type="noConversion"/>
  </si>
  <si>
    <t>MC-C7B3</t>
    <phoneticPr fontId="12" type="noConversion"/>
  </si>
  <si>
    <t>MC-C7C3</t>
    <phoneticPr fontId="12" type="noConversion"/>
  </si>
  <si>
    <t>MC-C7D3</t>
    <phoneticPr fontId="12" type="noConversion"/>
  </si>
  <si>
    <t>MC-C7E3</t>
    <phoneticPr fontId="12" type="noConversion"/>
  </si>
  <si>
    <t>MC-C7F3</t>
    <phoneticPr fontId="12" type="noConversion"/>
  </si>
  <si>
    <t>MC-C7G3</t>
    <phoneticPr fontId="12" type="noConversion"/>
  </si>
  <si>
    <t>MC-C7H3</t>
    <phoneticPr fontId="12" type="noConversion"/>
  </si>
  <si>
    <t>MC-C7I3</t>
    <phoneticPr fontId="12" type="noConversion"/>
  </si>
  <si>
    <t>MC-C7J3</t>
    <phoneticPr fontId="12" type="noConversion"/>
  </si>
  <si>
    <t>MC-C7B7</t>
    <phoneticPr fontId="12" type="noConversion"/>
  </si>
  <si>
    <t>MC-C7C7</t>
    <phoneticPr fontId="12" type="noConversion"/>
  </si>
  <si>
    <t>MC-C7D7</t>
    <phoneticPr fontId="12" type="noConversion"/>
  </si>
  <si>
    <t>MC-C7E7</t>
    <phoneticPr fontId="12" type="noConversion"/>
  </si>
  <si>
    <t>MC-C44B3</t>
    <phoneticPr fontId="12" type="noConversion"/>
  </si>
  <si>
    <t>MC-C44C3</t>
    <phoneticPr fontId="12" type="noConversion"/>
  </si>
  <si>
    <t>MC-C44D3</t>
    <phoneticPr fontId="12" type="noConversion"/>
  </si>
  <si>
    <t>MC-C44E3</t>
    <phoneticPr fontId="12" type="noConversion"/>
  </si>
  <si>
    <t>MC-C44F3</t>
    <phoneticPr fontId="12" type="noConversion"/>
  </si>
  <si>
    <t>MC-C44G3</t>
    <phoneticPr fontId="12" type="noConversion"/>
  </si>
  <si>
    <t>MC-C44H3</t>
    <phoneticPr fontId="12" type="noConversion"/>
  </si>
  <si>
    <t>MC-C44I3</t>
    <phoneticPr fontId="12" type="noConversion"/>
  </si>
  <si>
    <t>MC-C44J3</t>
    <phoneticPr fontId="12" type="noConversion"/>
  </si>
  <si>
    <t>MC-C44B7</t>
    <phoneticPr fontId="12" type="noConversion"/>
  </si>
  <si>
    <t>3ARP11I2</t>
    <phoneticPr fontId="12" type="noConversion"/>
  </si>
  <si>
    <t>3ASP11I2</t>
    <phoneticPr fontId="12" type="noConversion"/>
  </si>
  <si>
    <t>3ATP11I2</t>
    <phoneticPr fontId="12" type="noConversion"/>
  </si>
  <si>
    <t>3ARP41I2</t>
    <phoneticPr fontId="12" type="noConversion"/>
  </si>
  <si>
    <t>3ASP41I2</t>
    <phoneticPr fontId="12" type="noConversion"/>
  </si>
  <si>
    <t>3ATP41I2</t>
    <phoneticPr fontId="12" type="noConversion"/>
  </si>
  <si>
    <t>N</t>
    <phoneticPr fontId="13" type="noConversion"/>
  </si>
  <si>
    <t>PE覆膜輪升降HMI</t>
    <phoneticPr fontId="12" type="noConversion"/>
  </si>
  <si>
    <t>成品收卷1 EMO信號[預留]</t>
    <phoneticPr fontId="12" type="noConversion"/>
  </si>
  <si>
    <t>CS2</t>
  </si>
  <si>
    <t>From M52J8</t>
    <phoneticPr fontId="12" type="noConversion"/>
  </si>
  <si>
    <t>From M52J8</t>
    <phoneticPr fontId="12" type="noConversion"/>
  </si>
  <si>
    <t>From M53J8</t>
    <phoneticPr fontId="12" type="noConversion"/>
  </si>
  <si>
    <t>From M53J8</t>
    <phoneticPr fontId="12" type="noConversion"/>
  </si>
  <si>
    <t>From M54J8</t>
    <phoneticPr fontId="12" type="noConversion"/>
  </si>
  <si>
    <t>From M54J8</t>
    <phoneticPr fontId="12" type="noConversion"/>
  </si>
  <si>
    <t>From M55J8</t>
  </si>
  <si>
    <t>From M55J8</t>
    <phoneticPr fontId="12" type="noConversion"/>
  </si>
  <si>
    <t>#2展紗鋼輪升降伺服 下極限</t>
    <phoneticPr fontId="12" type="noConversion"/>
  </si>
  <si>
    <t>LPBG-I15D7</t>
  </si>
  <si>
    <t>震動鋼輪 電源</t>
  </si>
  <si>
    <t>MC</t>
    <phoneticPr fontId="12" type="noConversion"/>
  </si>
  <si>
    <t>移動</t>
    <phoneticPr fontId="12" type="noConversion"/>
  </si>
  <si>
    <t>MC-C12G5</t>
  </si>
  <si>
    <t>From M56J8</t>
    <phoneticPr fontId="12" type="noConversion"/>
  </si>
  <si>
    <t>-</t>
  </si>
  <si>
    <t>抱閘電流</t>
    <phoneticPr fontId="13" type="noConversion"/>
  </si>
  <si>
    <t>-</t>
    <phoneticPr fontId="13" type="noConversion"/>
  </si>
  <si>
    <t>-</t>
    <phoneticPr fontId="14" type="noConversion"/>
  </si>
  <si>
    <t>○</t>
    <phoneticPr fontId="13" type="noConversion"/>
  </si>
  <si>
    <t>MC-C6I7</t>
    <phoneticPr fontId="12" type="noConversion"/>
  </si>
  <si>
    <t>#1鋼輪模溫機</t>
    <phoneticPr fontId="13" type="noConversion"/>
  </si>
  <si>
    <t>中川機械模溫機本體24kw</t>
    <phoneticPr fontId="13" type="noConversion"/>
  </si>
  <si>
    <t>#2鋼輪模溫機</t>
    <phoneticPr fontId="13" type="noConversion"/>
  </si>
  <si>
    <t>#3鋼輪模溫機</t>
  </si>
  <si>
    <t>#4鋼輪模溫機</t>
    <phoneticPr fontId="13" type="noConversion"/>
  </si>
  <si>
    <t>整砂鋼輪模溫機</t>
    <phoneticPr fontId="13" type="noConversion"/>
  </si>
  <si>
    <t>下PE覆膜輪模溫機</t>
  </si>
  <si>
    <t>中川機械模溫機本體9kw</t>
    <phoneticPr fontId="13" type="noConversion"/>
  </si>
  <si>
    <t>上PE覆膜輪模溫機</t>
  </si>
  <si>
    <t>冰輪冰水機</t>
    <phoneticPr fontId="13" type="noConversion"/>
  </si>
  <si>
    <t>ZIF-02-2HP</t>
    <phoneticPr fontId="13" type="noConversion"/>
  </si>
  <si>
    <t>1000mm冰板冰水機</t>
    <phoneticPr fontId="13" type="noConversion"/>
  </si>
  <si>
    <t>ZIF-08-8HP</t>
    <phoneticPr fontId="13" type="noConversion"/>
  </si>
  <si>
    <t>ZIF-08-8HP</t>
    <phoneticPr fontId="13" type="noConversion"/>
  </si>
  <si>
    <t>500mm冰板冰水機</t>
    <phoneticPr fontId="13" type="noConversion"/>
  </si>
  <si>
    <t>#1熱板 上27/下27</t>
    <phoneticPr fontId="13" type="noConversion"/>
  </si>
  <si>
    <t xml:space="preserve">一支電熱棒 220V / 728W </t>
    <phoneticPr fontId="13" type="noConversion"/>
  </si>
  <si>
    <t>#2熱板 上18/下18</t>
    <phoneticPr fontId="13" type="noConversion"/>
  </si>
  <si>
    <t>#3熱板 上9/下9</t>
    <phoneticPr fontId="13" type="noConversion"/>
  </si>
  <si>
    <t>密閉式油溫機</t>
  </si>
  <si>
    <t>風冷式冷水機</t>
  </si>
  <si>
    <t>Standard oil temperature control unit</t>
  </si>
  <si>
    <t>Air-Cooled Chiller</t>
  </si>
  <si>
    <t>產品特點：</t>
  </si>
  <si>
    <t xml:space="preserve">1、控制方式，微電腦控制板
</t>
  </si>
  <si>
    <t>1、控制方式，微電腦觸控式螢幕控制板</t>
  </si>
  <si>
    <t>2、RS485通訊功能，實現自動化管理</t>
    <phoneticPr fontId="13" type="noConversion"/>
  </si>
  <si>
    <t>2、RS485通訊功能，實現自動化管理</t>
  </si>
  <si>
    <t>3、電器採用 ABB,Schneider,SIEMENS.</t>
    <phoneticPr fontId="13" type="noConversion"/>
  </si>
  <si>
    <t>3、電器採用 ABB,Schneider,SIEMENS.</t>
  </si>
  <si>
    <t>4、出入口溫度顯示</t>
    <phoneticPr fontId="13" type="noConversion"/>
  </si>
  <si>
    <t>4、出入口溫度顯示</t>
  </si>
  <si>
    <t>5、開機自動排氣功能</t>
    <phoneticPr fontId="13" type="noConversion"/>
  </si>
  <si>
    <t>5、安全保護完善，故障顯示，維修無需專業人員</t>
  </si>
  <si>
    <t>6、全自動冷卻關機功能</t>
    <phoneticPr fontId="13" type="noConversion"/>
  </si>
  <si>
    <t>6、高效率蒸發器及冷凝器，可節省能源35%以上</t>
  </si>
  <si>
    <t>7、熱油BY-PASS泄壓回路</t>
  </si>
  <si>
    <t>7、銅管採用無氧焊接法</t>
  </si>
  <si>
    <t>8、加熱功率切換功能（適用大功率）</t>
    <phoneticPr fontId="13" type="noConversion"/>
  </si>
  <si>
    <t>8、採用進口高級零件，使用壽命長</t>
  </si>
  <si>
    <t>9、隔離式電器控制箱，延長電器使用壽命</t>
    <phoneticPr fontId="13" type="noConversion"/>
  </si>
  <si>
    <t>10、不銹鋼管一體焊接，耐腐蝕.</t>
    <phoneticPr fontId="13" type="noConversion"/>
  </si>
  <si>
    <t>Product features：</t>
  </si>
  <si>
    <t>11、防爆裝置（選購）</t>
    <phoneticPr fontId="13" type="noConversion"/>
  </si>
  <si>
    <t>1、Control mode, microcomputer touch screen control board</t>
  </si>
  <si>
    <t>12、採用高溫保溫材料隔熱處理，節約能源及熱量損失小</t>
    <phoneticPr fontId="13" type="noConversion"/>
  </si>
  <si>
    <t>2、RS485 communication function, automatic management</t>
  </si>
  <si>
    <t xml:space="preserve">13、安全保護完善，故障顯示，維修無需專業人員
</t>
  </si>
  <si>
    <t>3、Electrical appliances ABB,Schneider,SIEMENS</t>
  </si>
  <si>
    <t>14、泵浦馬力和加熱功率可訂做</t>
    <phoneticPr fontId="13" type="noConversion"/>
  </si>
  <si>
    <t>4、Inlet and outlet temperature display</t>
  </si>
  <si>
    <t>5、Perfect safety protection, fault display, maintenance without professional personnel</t>
  </si>
  <si>
    <t>6、High efficiency evaporator and condenser, can save more than 35% of energy</t>
  </si>
  <si>
    <t>1、Control mode, microcomputer control board</t>
  </si>
  <si>
    <t>7、The copper pipe is welded without oxygen</t>
  </si>
  <si>
    <t>8、Using imported advanced parts, long service life</t>
  </si>
  <si>
    <t>5、Start the automatic exhaust function</t>
  </si>
  <si>
    <t>6、Automatic cooling shutdown function</t>
  </si>
  <si>
    <t>7、By-pass pressure relief loop for hot oil</t>
  </si>
  <si>
    <t>8、Heating power switching function (applicable to high power)</t>
  </si>
  <si>
    <t>9、Isolation electrical control box, to extend the life of electrical appliances</t>
  </si>
  <si>
    <t>10、Stainless steel tube welding, corrosion resistance</t>
  </si>
  <si>
    <t>11、Explosion protection (optional)</t>
  </si>
  <si>
    <t>12、Adopt high temperature heat preservation material to insulate treatment, save energy and heat loss is small</t>
  </si>
  <si>
    <t>13、Perfect safety protection, fault display, maintenance without professional personnel</t>
  </si>
  <si>
    <t>14、Pump horsepower and heating power can be customized</t>
  </si>
  <si>
    <t>規格 SPECIFICATIONS</t>
  </si>
  <si>
    <t>項目</t>
  </si>
  <si>
    <t>ITEM</t>
  </si>
  <si>
    <t>單位UNIT</t>
  </si>
  <si>
    <t>型號Model</t>
  </si>
  <si>
    <t>ZOB-10</t>
  </si>
  <si>
    <t>ZOB-20</t>
  </si>
  <si>
    <t>ZOB-30</t>
  </si>
  <si>
    <t>ZOB-40</t>
  </si>
  <si>
    <t>ZIF-02</t>
    <phoneticPr fontId="13" type="noConversion"/>
  </si>
  <si>
    <t>ZIF-03</t>
  </si>
  <si>
    <t>ZIF-04</t>
  </si>
  <si>
    <t>ZIF-05</t>
  </si>
  <si>
    <t>ZIF-08</t>
  </si>
  <si>
    <t>ZIF-10</t>
  </si>
  <si>
    <t>ZIF-12</t>
  </si>
  <si>
    <t>ZIF-15</t>
  </si>
  <si>
    <t>ZIF-20</t>
  </si>
  <si>
    <t>ZIF-30</t>
  </si>
  <si>
    <t>ZIF-40</t>
  </si>
  <si>
    <t>ZIF-50</t>
  </si>
  <si>
    <t>溫控範圍</t>
  </si>
  <si>
    <t>Temp control range</t>
  </si>
  <si>
    <t> ℃ </t>
  </si>
  <si>
    <t>  45℃-180℃</t>
  </si>
  <si>
    <t>溫控範圍Control range</t>
    <phoneticPr fontId="13" type="noConversion"/>
  </si>
  <si>
    <t>  5℃-30℃</t>
  </si>
  <si>
    <t>溫控精度</t>
  </si>
  <si>
    <t>Temp control accuracy</t>
  </si>
  <si>
    <t>℃</t>
  </si>
  <si>
    <r>
      <t>PID±1</t>
    </r>
    <r>
      <rPr>
        <sz val="8"/>
        <color indexed="8"/>
        <rFont val="微軟正黑體"/>
        <family val="2"/>
        <charset val="136"/>
      </rPr>
      <t>℃</t>
    </r>
  </si>
  <si>
    <t>電源Power supply</t>
  </si>
  <si>
    <t>/</t>
  </si>
  <si>
    <t>1PAC220V</t>
  </si>
  <si>
    <t>AC3P 380/400V 50HZ(3phase+Earth)</t>
  </si>
  <si>
    <t>電源</t>
  </si>
  <si>
    <t>Power supply</t>
  </si>
  <si>
    <t>總輸入功率Power lnout</t>
    <phoneticPr fontId="13" type="noConversion"/>
  </si>
  <si>
    <t>KW</t>
  </si>
  <si>
    <t>2.3</t>
  </si>
  <si>
    <r>
      <t>3</t>
    </r>
    <r>
      <rPr>
        <sz val="8"/>
        <color indexed="8"/>
        <rFont val="微軟正黑體"/>
        <family val="2"/>
        <charset val="136"/>
      </rPr>
      <t>.8</t>
    </r>
  </si>
  <si>
    <t>4.4</t>
  </si>
  <si>
    <t>5.2</t>
  </si>
  <si>
    <r>
      <t>8</t>
    </r>
    <r>
      <rPr>
        <sz val="8"/>
        <color indexed="8"/>
        <rFont val="微軟正黑體"/>
        <family val="2"/>
        <charset val="136"/>
      </rPr>
      <t>.4</t>
    </r>
  </si>
  <si>
    <t>傳熱媒體</t>
  </si>
  <si>
    <t>Heat transfer medium</t>
  </si>
  <si>
    <t>   導熱油Thermo conductive oil</t>
  </si>
  <si>
    <t>冷媒Refrigerant</t>
  </si>
  <si>
    <t>R22</t>
  </si>
  <si>
    <t>冷卻方式</t>
  </si>
  <si>
    <t>Cooling method</t>
  </si>
  <si>
    <t>間接冷卻lndirect Cooling</t>
  </si>
  <si>
    <t>運行控制方式Control Type</t>
  </si>
  <si>
    <t>溫度數顯微電腦控制器Digital temperature display microcomputer controller</t>
  </si>
  <si>
    <t>報警功能</t>
  </si>
  <si>
    <t>Alarm function</t>
  </si>
  <si>
    <t>缺相/缺油/超溫/超載/溢油/加熱異常警報/泵浦壓力不足檢測/安全閥</t>
    <phoneticPr fontId="13" type="noConversion"/>
  </si>
  <si>
    <t>安全保護裝置              Safety Protection Device</t>
  </si>
  <si>
    <t>超載保護、逆相保護、高/低壓保護、水流量過低保護、液位過低保護、防凍保護等                                                                            
Overload、Lnverse Phase、High/Low Pressure、Water Flow、Water Level、Antifreeze Protection,etc</t>
    <phoneticPr fontId="13" type="noConversion"/>
  </si>
  <si>
    <t>加熱能力</t>
  </si>
  <si>
    <t>Heating capacity</t>
  </si>
  <si>
    <t>24</t>
  </si>
  <si>
    <t>泵浦Pump</t>
  </si>
  <si>
    <t>流量Flow</t>
  </si>
  <si>
    <t>m³/h</t>
  </si>
  <si>
    <t>泵浦功率</t>
  </si>
  <si>
    <t>Pump power</t>
  </si>
  <si>
    <t>壓力Pressure</t>
  </si>
  <si>
    <t>bar</t>
  </si>
  <si>
    <t>泵浦揚程</t>
  </si>
  <si>
    <t>Pump head</t>
  </si>
  <si>
    <t>M</t>
  </si>
  <si>
    <t>22-28</t>
  </si>
  <si>
    <t>28-38</t>
  </si>
  <si>
    <t>30-60</t>
  </si>
  <si>
    <t>功率power</t>
  </si>
  <si>
    <t>泵浦流量</t>
  </si>
  <si>
    <t>Pump flow</t>
  </si>
  <si>
    <t>L/MIN</t>
  </si>
  <si>
    <t>233-315</t>
  </si>
  <si>
    <t>壓縮機Compressor</t>
  </si>
  <si>
    <t>形式Type</t>
  </si>
  <si>
    <t>全封閉轉子式或漩渦式Hermetic Rotor Or Scroll Type</t>
  </si>
  <si>
    <t>膨脹箱容量</t>
  </si>
  <si>
    <t>Expansion tank capacity</t>
  </si>
  <si>
    <t>L</t>
  </si>
  <si>
    <t>1.7*1</t>
  </si>
  <si>
    <t>2.7*1</t>
  </si>
  <si>
    <t>3.3*1</t>
  </si>
  <si>
    <t>4*1</t>
  </si>
  <si>
    <t>3.3*2</t>
  </si>
  <si>
    <t>4*2</t>
  </si>
  <si>
    <t>9*1</t>
  </si>
  <si>
    <t>5.8*2</t>
  </si>
  <si>
    <t>7.5*2</t>
  </si>
  <si>
    <t>7.5*3</t>
  </si>
  <si>
    <t>7.5*4</t>
  </si>
  <si>
    <t>9.6*4</t>
  </si>
  <si>
    <t>迴圈油配管</t>
  </si>
  <si>
    <t>Circulating oil pipe</t>
  </si>
  <si>
    <t>INCH </t>
  </si>
  <si>
    <t>1-1/4</t>
  </si>
  <si>
    <t>1-1/2</t>
  </si>
  <si>
    <t>製冷量Cooling Capacity</t>
  </si>
  <si>
    <t>冷卻水配管</t>
  </si>
  <si>
    <t>Cooling water pipe</t>
  </si>
  <si>
    <t>kcal/h</t>
  </si>
  <si>
    <t>最大電力消耗</t>
  </si>
  <si>
    <t>Max.Power consumption</t>
  </si>
  <si>
    <t>9.75</t>
  </si>
  <si>
    <t>20.2</t>
  </si>
  <si>
    <t>26.2</t>
  </si>
  <si>
    <t>38.2</t>
  </si>
  <si>
    <t>冷凝器Condenser</t>
  </si>
  <si>
    <t>銅管套翹片式 Finened Tubes</t>
  </si>
  <si>
    <t>整機參考尺寸</t>
  </si>
  <si>
    <t>Size(LxWxH)</t>
  </si>
  <si>
    <t>MM</t>
  </si>
  <si>
    <t>820*350*700</t>
  </si>
  <si>
    <t>1100*400*950</t>
  </si>
  <si>
    <t>1150*420*1000</t>
  </si>
  <si>
    <t>1300*450*1100</t>
  </si>
  <si>
    <t>空氣流量Air Flow</t>
  </si>
  <si>
    <r>
      <t>m</t>
    </r>
    <r>
      <rPr>
        <sz val="8"/>
        <color indexed="8"/>
        <rFont val="微軟正黑體"/>
        <family val="2"/>
        <charset val="136"/>
      </rPr>
      <t>³/h</t>
    </r>
  </si>
  <si>
    <t>4500</t>
  </si>
  <si>
    <t xml:space="preserve">   以上規格如有變更，恕不另行通知，特殊規格可另行設計。The specifications above are subject to changes without notice,Some specifications may be customized</t>
  </si>
  <si>
    <t>風機功率Fan Power</t>
  </si>
  <si>
    <t>0.15*2</t>
  </si>
  <si>
    <t>0.19*2</t>
  </si>
  <si>
    <t>0.42*2</t>
  </si>
  <si>
    <t>0.55*2</t>
  </si>
  <si>
    <t>0.8*2</t>
  </si>
  <si>
    <t>0.85*2</t>
  </si>
  <si>
    <t>0.85*3</t>
  </si>
  <si>
    <t>1.05*3</t>
  </si>
  <si>
    <t>1.2*3</t>
  </si>
  <si>
    <t>斷路器（總閘）</t>
  </si>
  <si>
    <t>3P/25A</t>
  </si>
  <si>
    <t>3P/50A</t>
  </si>
  <si>
    <t>3P/63A</t>
  </si>
  <si>
    <t>3P/80A</t>
  </si>
  <si>
    <t>蒸發器Evaporator</t>
  </si>
  <si>
    <t>水箱盤管式Submerged Coil Type  幹式殼管式Dry Shell And Tube Type  板式 Plate Type</t>
  </si>
  <si>
    <t>進出管徑In/Out Pipe Size</t>
  </si>
  <si>
    <t>1.2</t>
  </si>
  <si>
    <t>1.5</t>
  </si>
  <si>
    <t>2</t>
  </si>
  <si>
    <t>水箱容量     
Tank Volume</t>
    <phoneticPr fontId="13" type="noConversion"/>
  </si>
  <si>
    <t>迴圈水配管   
Pipc size</t>
    <phoneticPr fontId="13" type="noConversion"/>
  </si>
  <si>
    <t>1</t>
  </si>
  <si>
    <t>整機參考尺寸Outine Size</t>
  </si>
  <si>
    <t>長Length</t>
  </si>
  <si>
    <t>mm</t>
  </si>
  <si>
    <t>850</t>
  </si>
  <si>
    <t>1050</t>
  </si>
  <si>
    <t>1300</t>
  </si>
  <si>
    <t>1510</t>
  </si>
  <si>
    <t>寬 Width</t>
  </si>
  <si>
    <t>600</t>
  </si>
  <si>
    <t>750</t>
  </si>
  <si>
    <t>820</t>
  </si>
  <si>
    <t>高Height</t>
  </si>
  <si>
    <t>2P/20A</t>
  </si>
  <si>
    <t>3P/32A</t>
  </si>
  <si>
    <t>冰輪&amp;冰板</t>
  </si>
  <si>
    <t>#3冰板</t>
  </si>
  <si>
    <t>PE覆膜牽引輪</t>
  </si>
  <si>
    <t>17A</t>
  </si>
  <si>
    <t>31A</t>
    <phoneticPr fontId="12" type="noConversion"/>
  </si>
  <si>
    <t>40A</t>
    <phoneticPr fontId="12" type="noConversion"/>
  </si>
  <si>
    <t>15A</t>
    <phoneticPr fontId="12" type="noConversion"/>
  </si>
  <si>
    <t>7.2A</t>
    <phoneticPr fontId="12" type="noConversion"/>
  </si>
  <si>
    <t>移動</t>
    <phoneticPr fontId="12" type="noConversion"/>
  </si>
  <si>
    <t>移動</t>
    <phoneticPr fontId="12" type="noConversion"/>
  </si>
  <si>
    <t>RY-L34C4</t>
  </si>
  <si>
    <t>RY-L34D4</t>
  </si>
  <si>
    <t>電熱棒：</t>
    <phoneticPr fontId="14" type="noConversion"/>
  </si>
  <si>
    <t>1組3隻Y接</t>
    <phoneticPr fontId="14" type="noConversion"/>
  </si>
  <si>
    <t>(728W*3根)/380/√3=</t>
    <phoneticPr fontId="14" type="noConversion"/>
  </si>
  <si>
    <t>外徑11.9mm*長740mm  220V  728W</t>
    <phoneticPr fontId="12" type="noConversion"/>
  </si>
  <si>
    <t>1-1</t>
    <phoneticPr fontId="12" type="noConversion"/>
  </si>
  <si>
    <t>1-2</t>
  </si>
  <si>
    <t>1-3</t>
  </si>
  <si>
    <t>1-4</t>
  </si>
  <si>
    <t>1-5</t>
  </si>
  <si>
    <t>1-6</t>
  </si>
  <si>
    <t>2-1</t>
    <phoneticPr fontId="12" type="noConversion"/>
  </si>
  <si>
    <t>2-2</t>
  </si>
  <si>
    <t>2-3</t>
  </si>
  <si>
    <t>2-4</t>
  </si>
  <si>
    <t>#1-6熱板 溫控器 異常信號</t>
    <phoneticPr fontId="12" type="noConversion"/>
  </si>
  <si>
    <t>#1-6熱板 SCR 異常信號</t>
    <phoneticPr fontId="12" type="noConversion"/>
  </si>
  <si>
    <t>新增</t>
    <phoneticPr fontId="12" type="noConversion"/>
  </si>
  <si>
    <t>新增</t>
    <phoneticPr fontId="12" type="noConversion"/>
  </si>
  <si>
    <t>From TC1-6</t>
    <phoneticPr fontId="12" type="noConversion"/>
  </si>
  <si>
    <t>From SCR1-6</t>
    <phoneticPr fontId="12" type="noConversion"/>
  </si>
  <si>
    <t>#1上膠膜放卷張力 手動</t>
    <phoneticPr fontId="12" type="noConversion"/>
  </si>
  <si>
    <t>#1上膠膜放卷張力 手動(一樓)</t>
    <phoneticPr fontId="12" type="noConversion"/>
  </si>
  <si>
    <t>LPBG-I14E2</t>
  </si>
  <si>
    <t>LPBG-I14E2</t>
    <phoneticPr fontId="12" type="noConversion"/>
  </si>
  <si>
    <t>LPBG-I14E3</t>
    <phoneticPr fontId="12" type="noConversion"/>
  </si>
  <si>
    <t>#1上膠膜放卷 張力切換 狀態指示燈(一樓)</t>
    <phoneticPr fontId="12" type="noConversion"/>
  </si>
  <si>
    <t>LPBG</t>
    <phoneticPr fontId="12" type="noConversion"/>
  </si>
  <si>
    <t>LPBG-I41E3</t>
    <phoneticPr fontId="12" type="noConversion"/>
  </si>
  <si>
    <t>#2上膠膜放卷 張力切換 手動(一樓)</t>
    <phoneticPr fontId="12" type="noConversion"/>
  </si>
  <si>
    <t>新增</t>
    <phoneticPr fontId="12" type="noConversion"/>
  </si>
  <si>
    <t>#2上膠膜放卷 張力切換 狀態指示燈(一樓)</t>
    <phoneticPr fontId="12" type="noConversion"/>
  </si>
  <si>
    <t>LPBG-I41F3</t>
  </si>
  <si>
    <t>新增</t>
    <phoneticPr fontId="12" type="noConversion"/>
  </si>
  <si>
    <t>#1上膠膜放卷 攔砂電位計[預留]</t>
    <phoneticPr fontId="13" type="noConversion"/>
  </si>
  <si>
    <t>#2上膠膜放卷 攔砂電位計[預留]</t>
    <phoneticPr fontId="13" type="noConversion"/>
  </si>
  <si>
    <t>#1上膠膜放卷 攔砂比例閥[預留]</t>
    <phoneticPr fontId="13" type="noConversion"/>
  </si>
  <si>
    <t>#2上膠膜放卷 攔砂比例閥[預留]</t>
    <phoneticPr fontId="13" type="noConversion"/>
  </si>
  <si>
    <t>非傳動伺服驅動器DC電源</t>
    <phoneticPr fontId="12" type="noConversion"/>
  </si>
  <si>
    <t>新增</t>
    <phoneticPr fontId="12" type="noConversion"/>
  </si>
  <si>
    <t>2F前段伺服驅動 電源</t>
    <phoneticPr fontId="12" type="noConversion"/>
  </si>
  <si>
    <t>2F前段伺服驅動器DC電源</t>
    <phoneticPr fontId="12" type="noConversion"/>
  </si>
  <si>
    <t>2F後段 伺服驅動 電源</t>
    <phoneticPr fontId="12" type="noConversion"/>
  </si>
  <si>
    <t>2F後段伺服驅動器DC電源</t>
    <phoneticPr fontId="12" type="noConversion"/>
  </si>
  <si>
    <t>覆膜輪升降(操作側)預留</t>
    <phoneticPr fontId="14" type="noConversion"/>
  </si>
  <si>
    <t>PE膜覆膜輪 前極限</t>
    <phoneticPr fontId="12" type="noConversion"/>
  </si>
  <si>
    <t>#2下PE膜收卷 Load Cell</t>
  </si>
  <si>
    <t>#2上PE膜收卷 Load Cell</t>
  </si>
  <si>
    <t>傳動伺服驅動器 DC電源開啟</t>
    <phoneticPr fontId="12" type="noConversion"/>
  </si>
  <si>
    <t>PE膜覆膜輪 EMO信號</t>
    <phoneticPr fontId="14" type="noConversion"/>
  </si>
  <si>
    <t>非傳動伺服驅動器 DC電源開啟</t>
    <phoneticPr fontId="12" type="noConversion"/>
  </si>
  <si>
    <t>新增</t>
    <phoneticPr fontId="12" type="noConversion"/>
  </si>
  <si>
    <t>MC</t>
    <phoneticPr fontId="12" type="noConversion"/>
  </si>
  <si>
    <t>2F後段伺服驅動器 DC電源</t>
    <phoneticPr fontId="12" type="noConversion"/>
  </si>
  <si>
    <t>2F前段伺服驅動器 DC電源</t>
    <phoneticPr fontId="12" type="noConversion"/>
  </si>
  <si>
    <t>2F前段伺服動力電源</t>
    <phoneticPr fontId="12" type="noConversion"/>
  </si>
  <si>
    <t>2F後段伺服動力電源</t>
    <phoneticPr fontId="12" type="noConversion"/>
  </si>
  <si>
    <t>#5震動鋼輪 開/關</t>
    <phoneticPr fontId="12" type="noConversion"/>
  </si>
  <si>
    <t>拖布放卷 運轉指示燈[預留]</t>
    <phoneticPr fontId="12" type="noConversion"/>
  </si>
  <si>
    <t>拖布放卷[預留]</t>
    <phoneticPr fontId="12" type="noConversion"/>
  </si>
  <si>
    <t>取消</t>
    <phoneticPr fontId="12" type="noConversion"/>
  </si>
  <si>
    <t>S型入料 Load Cell</t>
  </si>
  <si>
    <t>#1上膠膜蘭紗縮回</t>
    <phoneticPr fontId="12" type="noConversion"/>
  </si>
  <si>
    <t>#2上膠膜蘭紗伸出</t>
    <phoneticPr fontId="12" type="noConversion"/>
  </si>
  <si>
    <t>#2上膠膜蘭紗縮回</t>
    <phoneticPr fontId="12" type="noConversion"/>
  </si>
  <si>
    <t>展紗、#2~#7鋼輪</t>
    <phoneticPr fontId="12" type="noConversion"/>
  </si>
  <si>
    <t>#1鋼輪</t>
    <phoneticPr fontId="12" type="noConversion"/>
  </si>
  <si>
    <t>#1下PE收卷LOCK檢知[預留]</t>
    <phoneticPr fontId="12" type="noConversion"/>
  </si>
  <si>
    <t>#1下膠膜放卷 運轉指示燈[預留]</t>
    <phoneticPr fontId="12" type="noConversion"/>
  </si>
  <si>
    <t>膜厚補償 過低信號[預留]</t>
    <phoneticPr fontId="12" type="noConversion"/>
  </si>
  <si>
    <t>#1上膠膜放卷 啟動[預留]</t>
    <phoneticPr fontId="12" type="noConversion"/>
  </si>
  <si>
    <t>#1下膠膜放卷 啟動[預留]</t>
    <phoneticPr fontId="14" type="noConversion"/>
  </si>
  <si>
    <t>#1上膠膜放卷 運轉指示燈[預留]</t>
    <phoneticPr fontId="12" type="noConversion"/>
  </si>
  <si>
    <t>#2上鍊條張力調整1 ON[預留]</t>
    <phoneticPr fontId="12" type="noConversion"/>
  </si>
  <si>
    <t>#2上鍊條張力調整2 ON[預留]</t>
    <phoneticPr fontId="12" type="noConversion"/>
  </si>
  <si>
    <t>#2下鍊條張力調整1 ON[預留]</t>
    <phoneticPr fontId="12" type="noConversion"/>
  </si>
  <si>
    <t>#2下鍊條張力調整2 ON[預留]</t>
    <phoneticPr fontId="12" type="noConversion"/>
  </si>
  <si>
    <t>#3上鍊條張力調整1 ON[預留]</t>
    <phoneticPr fontId="12" type="noConversion"/>
  </si>
  <si>
    <t>#3上鍊條張力調整2 ON[預留]</t>
    <phoneticPr fontId="12" type="noConversion"/>
  </si>
  <si>
    <t>#3下鍊條張力調整1 ON[預留]</t>
    <phoneticPr fontId="12" type="noConversion"/>
  </si>
  <si>
    <t>#3下鍊條張力調整2 ON[預留]</t>
    <phoneticPr fontId="12" type="noConversion"/>
  </si>
  <si>
    <t>#4上鍊條張力調整1 ON[預留]</t>
    <phoneticPr fontId="12" type="noConversion"/>
  </si>
  <si>
    <t>#4上鍊條張力調整2 ON[預留]</t>
    <phoneticPr fontId="12" type="noConversion"/>
  </si>
  <si>
    <t>#4下鍊條張力調整1 ON[預留]</t>
    <phoneticPr fontId="12" type="noConversion"/>
  </si>
  <si>
    <t>#4下鍊條張力調整2 ON[預留]</t>
    <phoneticPr fontId="12" type="noConversion"/>
  </si>
  <si>
    <t>新增</t>
    <phoneticPr fontId="12" type="noConversion"/>
  </si>
  <si>
    <t>PE膜覆膜輪氣缸 傳動側 上限[預留]</t>
    <phoneticPr fontId="12" type="noConversion"/>
  </si>
  <si>
    <t>#2下PE膜收卷LOCK檢知[預留]</t>
    <phoneticPr fontId="12" type="noConversion"/>
  </si>
  <si>
    <t>#2下膠膜放卷 運轉指示燈[預留]</t>
    <phoneticPr fontId="12" type="noConversion"/>
  </si>
  <si>
    <t>膜厚補償 過高信號[預留]</t>
    <phoneticPr fontId="12" type="noConversion"/>
  </si>
  <si>
    <t>#2下膠膜放卷 啟動[預留]</t>
    <phoneticPr fontId="14" type="noConversion"/>
  </si>
  <si>
    <t>#2上膠膜放卷 啟動[預留]</t>
    <phoneticPr fontId="14" type="noConversion"/>
  </si>
  <si>
    <t>#2上膠膜放卷 運轉指示燈[預留]</t>
    <phoneticPr fontId="12" type="noConversion"/>
  </si>
  <si>
    <t>#1上膠膜蘭紗伸出</t>
    <phoneticPr fontId="12" type="noConversion"/>
  </si>
  <si>
    <t>#1冷卻板 冰水機 電源開啟</t>
    <phoneticPr fontId="12" type="noConversion"/>
  </si>
  <si>
    <t>#1冷卻板冰水機 電動球閥-開檢知</t>
    <phoneticPr fontId="12" type="noConversion"/>
  </si>
  <si>
    <t>#1冷卻板冰水機 電動球閥-關檢知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</si>
</sst>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3">
    <numFmt numFmtId="43" formatCode="_-* #,##0.00_-;\-* #,##0.00_-;_-* &quot;-&quot;??_-;_-@_-"/>
    <numFmt numFmtId="176" formatCode="0.00\ &quot;Nm&quot;"/>
    <numFmt numFmtId="177" formatCode="0.0\ &quot;A&quot;"/>
    <numFmt numFmtId="178" formatCode="General\ &quot;RPM&quot;"/>
    <numFmt numFmtId="179" formatCode="General\ &quot;kW&quot;"/>
    <numFmt numFmtId="180" formatCode="0\ &quot;m&quot;"/>
    <numFmt numFmtId="181" formatCode="General\ \A"/>
    <numFmt numFmtId="182" formatCode="&quot;I&quot;General"/>
    <numFmt numFmtId="183" formatCode="0.0"/>
    <numFmt numFmtId="184" formatCode="&quot;RM&quot;00"/>
    <numFmt numFmtId="185" formatCode="&quot;O&quot;General"/>
    <numFmt numFmtId="186" formatCode="&quot;PIW&quot;000"/>
    <numFmt numFmtId="187" formatCode="&quot;PQW&quot;000"/>
    <numFmt numFmtId="188" formatCode="&quot;Ixx.&quot;General"/>
    <numFmt numFmtId="189" formatCode="&quot;Qxx.&quot;General"/>
    <numFmt numFmtId="190" formatCode="&quot;I&quot;00"/>
    <numFmt numFmtId="191" formatCode="m&quot;月&quot;d&quot;日&quot;"/>
    <numFmt numFmtId="192" formatCode="0\ &quot;KW&quot;"/>
    <numFmt numFmtId="193" formatCode="0\ &quot;ψ&quot;"/>
    <numFmt numFmtId="194" formatCode="0\ &quot;V&quot;"/>
    <numFmt numFmtId="195" formatCode="0.00\ &quot;A&quot;"/>
    <numFmt numFmtId="196" formatCode="0.0_);\(0.0\)"/>
    <numFmt numFmtId="197" formatCode="0.00&quot;A&quot;"/>
  </numFmts>
  <fonts count="58">
    <font>
      <sz val="12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0"/>
      <name val="細明體"/>
      <family val="3"/>
      <charset val="136"/>
    </font>
    <font>
      <sz val="10"/>
      <name val="新細明體"/>
      <family val="1"/>
      <charset val="136"/>
    </font>
    <font>
      <sz val="9"/>
      <name val="細明體"/>
      <family val="3"/>
      <charset val="136"/>
    </font>
    <font>
      <u/>
      <sz val="12"/>
      <color theme="10"/>
      <name val="新細明體"/>
      <family val="1"/>
      <charset val="136"/>
    </font>
    <font>
      <sz val="12"/>
      <name val="新細明體"/>
      <family val="2"/>
      <charset val="136"/>
      <scheme val="minor"/>
    </font>
    <font>
      <b/>
      <sz val="12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12"/>
      <name val="新細明體"/>
      <family val="2"/>
      <charset val="136"/>
    </font>
    <font>
      <sz val="12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C000"/>
      <name val="新細明體"/>
      <family val="1"/>
      <charset val="136"/>
    </font>
    <font>
      <sz val="12"/>
      <color rgb="FFFF0000"/>
      <name val="新細明體"/>
      <family val="2"/>
      <charset val="136"/>
    </font>
    <font>
      <sz val="12"/>
      <color indexed="8"/>
      <name val="新細明體"/>
      <family val="1"/>
      <charset val="136"/>
    </font>
    <font>
      <strike/>
      <sz val="12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2"/>
      <scheme val="minor"/>
    </font>
    <font>
      <sz val="10"/>
      <color rgb="FFFF0000"/>
      <name val="MS Sans Serif"/>
      <family val="2"/>
    </font>
    <font>
      <sz val="9"/>
      <name val="微軟正黑體"/>
      <family val="2"/>
      <charset val="136"/>
    </font>
    <font>
      <b/>
      <sz val="9"/>
      <color indexed="81"/>
      <name val="細明體"/>
      <family val="3"/>
      <charset val="136"/>
    </font>
    <font>
      <b/>
      <sz val="9"/>
      <color indexed="81"/>
      <name val="Tahoma"/>
      <family val="2"/>
    </font>
    <font>
      <sz val="20"/>
      <color theme="1"/>
      <name val="微軟正黑體"/>
      <family val="2"/>
      <charset val="136"/>
    </font>
    <font>
      <sz val="16"/>
      <color rgb="FF000000"/>
      <name val="微軟正黑體"/>
      <family val="2"/>
      <charset val="136"/>
    </font>
    <font>
      <b/>
      <sz val="16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9"/>
      <color theme="1"/>
      <name val="微軟正黑體"/>
      <family val="2"/>
      <charset val="136"/>
    </font>
    <font>
      <sz val="9"/>
      <color rgb="FF000000"/>
      <name val="微軟正黑體"/>
      <family val="2"/>
      <charset val="136"/>
    </font>
    <font>
      <sz val="8"/>
      <color theme="1"/>
      <name val="微軟正黑體"/>
      <family val="2"/>
      <charset val="136"/>
    </font>
    <font>
      <sz val="9"/>
      <color indexed="8"/>
      <name val="微軟正黑體"/>
      <family val="2"/>
      <charset val="136"/>
    </font>
    <font>
      <sz val="8"/>
      <color rgb="FF000000"/>
      <name val="微軟正黑體"/>
      <family val="2"/>
      <charset val="136"/>
    </font>
    <font>
      <sz val="8"/>
      <color indexed="8"/>
      <name val="微軟正黑體"/>
      <family val="2"/>
      <charset val="136"/>
    </font>
    <font>
      <b/>
      <sz val="8"/>
      <color rgb="FFFF0000"/>
      <name val="微軟正黑體"/>
      <family val="2"/>
      <charset val="136"/>
    </font>
    <font>
      <b/>
      <sz val="8"/>
      <color rgb="FF000000"/>
      <name val="微軟正黑體"/>
      <family val="2"/>
      <charset val="136"/>
    </font>
    <font>
      <sz val="6"/>
      <color rgb="FF000000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1"/>
      <color theme="1"/>
      <name val="新細明體"/>
      <family val="2"/>
      <charset val="136"/>
      <scheme val="minor"/>
    </font>
    <font>
      <sz val="11"/>
      <color rgb="FF000000"/>
      <name val="微軟正黑體"/>
      <family val="2"/>
      <charset val="136"/>
    </font>
    <font>
      <sz val="12"/>
      <color theme="1"/>
      <name val="新細明體"/>
      <family val="1"/>
      <charset val="136"/>
    </font>
    <font>
      <sz val="12"/>
      <color rgb="FF00B0F0"/>
      <name val="新細明體"/>
      <family val="1"/>
      <charset val="136"/>
    </font>
    <font>
      <sz val="12"/>
      <color rgb="FF00B0F0"/>
      <name val="新細明體"/>
      <family val="1"/>
      <charset val="136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 tint="-0.249977111117893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FFC000"/>
      </left>
      <right style="thin">
        <color rgb="FFFFC000"/>
      </right>
      <top style="thin">
        <color rgb="FF00B05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FF00"/>
      </left>
      <right style="thin">
        <color rgb="FFFFFF00"/>
      </right>
      <top/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00B0F0"/>
      </left>
      <right style="thin">
        <color rgb="FF00B0F0"/>
      </right>
      <top style="thin">
        <color rgb="FFFFFF0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rgb="FF00B0F0"/>
      </top>
      <bottom style="thin">
        <color theme="9" tint="-0.24994659260841701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1">
    <xf numFmtId="0" fontId="0" fillId="0" borderId="0"/>
    <xf numFmtId="0" fontId="10" fillId="0" borderId="0">
      <alignment vertical="center"/>
    </xf>
    <xf numFmtId="0" fontId="11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1" fillId="0" borderId="0" applyNumberFormat="0" applyFill="0" applyBorder="0" applyAlignment="0" applyProtection="0">
      <alignment vertical="top"/>
      <protection locked="0"/>
    </xf>
    <xf numFmtId="0" fontId="15" fillId="0" borderId="0">
      <alignment vertical="center"/>
    </xf>
    <xf numFmtId="0" fontId="10" fillId="0" borderId="0">
      <alignment vertical="center"/>
    </xf>
    <xf numFmtId="0" fontId="31" fillId="0" borderId="0"/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/>
    <xf numFmtId="0" fontId="9" fillId="0" borderId="0">
      <alignment vertical="center"/>
    </xf>
    <xf numFmtId="0" fontId="9" fillId="0" borderId="0">
      <alignment vertical="center"/>
    </xf>
    <xf numFmtId="49" fontId="24" fillId="16" borderId="0">
      <alignment horizontal="left" vertical="center"/>
      <protection hidden="1"/>
    </xf>
    <xf numFmtId="0" fontId="5" fillId="0" borderId="0">
      <alignment vertical="center"/>
    </xf>
    <xf numFmtId="0" fontId="15" fillId="0" borderId="0"/>
    <xf numFmtId="43" fontId="15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508">
    <xf numFmtId="0" fontId="0" fillId="0" borderId="0" xfId="0"/>
    <xf numFmtId="0" fontId="10" fillId="0" borderId="0" xfId="1" applyAlignment="1">
      <alignment horizontal="center" vertical="center"/>
    </xf>
    <xf numFmtId="0" fontId="10" fillId="0" borderId="0" xfId="1">
      <alignment vertical="center"/>
    </xf>
    <xf numFmtId="176" fontId="10" fillId="0" borderId="0" xfId="1" applyNumberFormat="1">
      <alignment vertical="center"/>
    </xf>
    <xf numFmtId="177" fontId="10" fillId="0" borderId="0" xfId="1" applyNumberFormat="1">
      <alignment vertical="center"/>
    </xf>
    <xf numFmtId="0" fontId="10" fillId="0" borderId="1" xfId="1" applyBorder="1" applyAlignment="1">
      <alignment vertical="center"/>
    </xf>
    <xf numFmtId="0" fontId="10" fillId="0" borderId="2" xfId="1" applyBorder="1">
      <alignment vertical="center"/>
    </xf>
    <xf numFmtId="0" fontId="10" fillId="0" borderId="0" xfId="1" applyFont="1" applyAlignment="1">
      <alignment horizontal="center" vertical="center"/>
    </xf>
    <xf numFmtId="0" fontId="11" fillId="2" borderId="2" xfId="2" quotePrefix="1" applyFill="1" applyBorder="1" applyAlignment="1" applyProtection="1">
      <alignment horizontal="left"/>
      <protection locked="0"/>
    </xf>
    <xf numFmtId="0" fontId="11" fillId="2" borderId="2" xfId="2" quotePrefix="1" applyFill="1" applyBorder="1" applyAlignment="1" applyProtection="1">
      <alignment horizontal="center"/>
      <protection locked="0"/>
    </xf>
    <xf numFmtId="0" fontId="11" fillId="3" borderId="2" xfId="2" applyFill="1" applyBorder="1" applyAlignment="1" applyProtection="1">
      <alignment horizontal="center"/>
      <protection locked="0"/>
    </xf>
    <xf numFmtId="178" fontId="11" fillId="4" borderId="2" xfId="2" applyNumberFormat="1" applyFill="1" applyBorder="1" applyAlignment="1" applyProtection="1">
      <alignment horizontal="center"/>
      <protection locked="0"/>
    </xf>
    <xf numFmtId="176" fontId="11" fillId="4" borderId="2" xfId="2" applyNumberFormat="1" applyFill="1" applyBorder="1" applyAlignment="1" applyProtection="1">
      <alignment horizontal="center"/>
      <protection locked="0"/>
    </xf>
    <xf numFmtId="0" fontId="11" fillId="3" borderId="2" xfId="2" applyNumberFormat="1" applyFill="1" applyBorder="1" applyAlignment="1" applyProtection="1">
      <alignment horizontal="center"/>
    </xf>
    <xf numFmtId="179" fontId="11" fillId="4" borderId="2" xfId="2" applyNumberFormat="1" applyFill="1" applyBorder="1" applyAlignment="1" applyProtection="1">
      <alignment horizontal="center"/>
      <protection locked="0"/>
    </xf>
    <xf numFmtId="177" fontId="11" fillId="4" borderId="2" xfId="2" applyNumberFormat="1" applyFill="1" applyBorder="1" applyAlignment="1" applyProtection="1">
      <alignment horizontal="center"/>
      <protection locked="0"/>
    </xf>
    <xf numFmtId="0" fontId="11" fillId="2" borderId="2" xfId="2" applyFill="1" applyBorder="1" applyAlignment="1" applyProtection="1">
      <alignment horizontal="center"/>
      <protection locked="0"/>
    </xf>
    <xf numFmtId="0" fontId="11" fillId="2" borderId="2" xfId="2" applyNumberFormat="1" applyFill="1" applyBorder="1" applyAlignment="1" applyProtection="1">
      <alignment horizontal="center"/>
    </xf>
    <xf numFmtId="0" fontId="11" fillId="3" borderId="2" xfId="2" quotePrefix="1" applyFill="1" applyBorder="1" applyAlignment="1" applyProtection="1">
      <alignment horizontal="center"/>
      <protection locked="0"/>
    </xf>
    <xf numFmtId="0" fontId="11" fillId="4" borderId="2" xfId="2" quotePrefix="1" applyFill="1" applyBorder="1" applyAlignment="1" applyProtection="1">
      <alignment horizontal="left"/>
      <protection locked="0"/>
    </xf>
    <xf numFmtId="0" fontId="11" fillId="4" borderId="2" xfId="2" applyNumberFormat="1" applyFill="1" applyBorder="1" applyAlignment="1" applyProtection="1">
      <alignment horizontal="center"/>
    </xf>
    <xf numFmtId="0" fontId="10" fillId="0" borderId="0" xfId="1" applyFill="1" applyBorder="1" applyAlignment="1">
      <alignment horizontal="center" vertical="center"/>
    </xf>
    <xf numFmtId="0" fontId="10" fillId="0" borderId="0" xfId="1" applyFont="1">
      <alignment vertical="center"/>
    </xf>
    <xf numFmtId="0" fontId="10" fillId="4" borderId="3" xfId="1" applyFill="1" applyBorder="1">
      <alignment vertical="center"/>
    </xf>
    <xf numFmtId="0" fontId="10" fillId="4" borderId="3" xfId="1" applyFill="1" applyBorder="1" applyAlignment="1">
      <alignment horizontal="center" vertical="center"/>
    </xf>
    <xf numFmtId="0" fontId="10" fillId="4" borderId="2" xfId="1" applyFill="1" applyBorder="1">
      <alignment vertical="center"/>
    </xf>
    <xf numFmtId="0" fontId="10" fillId="5" borderId="0" xfId="1" applyFont="1" applyFill="1" applyAlignment="1">
      <alignment horizontal="center" vertical="center"/>
    </xf>
    <xf numFmtId="0" fontId="15" fillId="5" borderId="0" xfId="1" applyFont="1" applyFill="1" applyAlignment="1">
      <alignment horizontal="center" vertical="center"/>
    </xf>
    <xf numFmtId="0" fontId="11" fillId="2" borderId="4" xfId="2" quotePrefix="1" applyFill="1" applyBorder="1" applyAlignment="1" applyProtection="1">
      <alignment horizontal="center"/>
      <protection locked="0"/>
    </xf>
    <xf numFmtId="0" fontId="11" fillId="2" borderId="4" xfId="2" applyFill="1" applyBorder="1" applyAlignment="1" applyProtection="1">
      <alignment horizontal="left"/>
      <protection locked="0"/>
    </xf>
    <xf numFmtId="0" fontId="11" fillId="3" borderId="4" xfId="2" applyFill="1" applyBorder="1" applyAlignment="1" applyProtection="1">
      <alignment horizontal="center"/>
      <protection locked="0"/>
    </xf>
    <xf numFmtId="178" fontId="11" fillId="4" borderId="4" xfId="2" applyNumberFormat="1" applyFill="1" applyBorder="1" applyAlignment="1" applyProtection="1">
      <alignment horizontal="center"/>
      <protection locked="0"/>
    </xf>
    <xf numFmtId="176" fontId="11" fillId="4" borderId="4" xfId="2" applyNumberFormat="1" applyFill="1" applyBorder="1" applyAlignment="1" applyProtection="1">
      <alignment horizontal="center"/>
      <protection locked="0"/>
    </xf>
    <xf numFmtId="178" fontId="11" fillId="3" borderId="4" xfId="2" applyNumberFormat="1" applyFill="1" applyBorder="1" applyAlignment="1" applyProtection="1">
      <alignment horizontal="center"/>
      <protection locked="0"/>
    </xf>
    <xf numFmtId="179" fontId="11" fillId="4" borderId="4" xfId="2" applyNumberFormat="1" applyFill="1" applyBorder="1" applyAlignment="1" applyProtection="1">
      <alignment horizontal="center"/>
      <protection locked="0"/>
    </xf>
    <xf numFmtId="177" fontId="11" fillId="4" borderId="4" xfId="2" applyNumberFormat="1" applyFill="1" applyBorder="1" applyAlignment="1" applyProtection="1">
      <alignment horizontal="center"/>
      <protection locked="0"/>
    </xf>
    <xf numFmtId="0" fontId="11" fillId="4" borderId="4" xfId="2" applyNumberFormat="1" applyFill="1" applyBorder="1" applyAlignment="1" applyProtection="1">
      <alignment horizontal="center"/>
      <protection locked="0"/>
    </xf>
    <xf numFmtId="180" fontId="11" fillId="2" borderId="4" xfId="2" applyNumberFormat="1" applyFill="1" applyBorder="1" applyAlignment="1" applyProtection="1">
      <alignment horizontal="center"/>
    </xf>
    <xf numFmtId="0" fontId="11" fillId="2" borderId="4" xfId="2" applyNumberFormat="1" applyFill="1" applyBorder="1" applyAlignment="1" applyProtection="1">
      <alignment horizontal="center"/>
    </xf>
    <xf numFmtId="0" fontId="11" fillId="3" borderId="4" xfId="2" quotePrefix="1" applyFill="1" applyBorder="1" applyAlignment="1" applyProtection="1">
      <alignment horizontal="center"/>
      <protection locked="0"/>
    </xf>
    <xf numFmtId="0" fontId="11" fillId="4" borderId="4" xfId="2" quotePrefix="1" applyFill="1" applyBorder="1" applyAlignment="1" applyProtection="1">
      <alignment horizontal="center"/>
      <protection locked="0"/>
    </xf>
    <xf numFmtId="0" fontId="11" fillId="4" borderId="4" xfId="2" applyNumberFormat="1" applyFill="1" applyBorder="1" applyAlignment="1" applyProtection="1">
      <alignment horizontal="center"/>
    </xf>
    <xf numFmtId="0" fontId="11" fillId="4" borderId="3" xfId="2" applyNumberFormat="1" applyFill="1" applyBorder="1" applyAlignment="1" applyProtection="1">
      <alignment horizontal="center"/>
    </xf>
    <xf numFmtId="179" fontId="11" fillId="2" borderId="3" xfId="2" applyNumberFormat="1" applyFill="1" applyBorder="1" applyAlignment="1" applyProtection="1">
      <alignment horizontal="center"/>
      <protection locked="0"/>
    </xf>
    <xf numFmtId="177" fontId="10" fillId="6" borderId="3" xfId="1" applyNumberFormat="1" applyFill="1" applyBorder="1">
      <alignment vertical="center"/>
    </xf>
    <xf numFmtId="0" fontId="10" fillId="6" borderId="3" xfId="1" applyNumberFormat="1" applyFill="1" applyBorder="1">
      <alignment vertical="center"/>
    </xf>
    <xf numFmtId="0" fontId="10" fillId="6" borderId="3" xfId="1" applyFill="1" applyBorder="1">
      <alignment vertical="center"/>
    </xf>
    <xf numFmtId="0" fontId="10" fillId="6" borderId="3" xfId="1" applyFill="1" applyBorder="1" applyAlignment="1">
      <alignment horizontal="center" vertical="center"/>
    </xf>
    <xf numFmtId="0" fontId="11" fillId="3" borderId="3" xfId="2" applyFill="1" applyBorder="1" applyAlignment="1" applyProtection="1">
      <alignment horizontal="center"/>
      <protection locked="0"/>
    </xf>
    <xf numFmtId="178" fontId="11" fillId="2" borderId="3" xfId="2" applyNumberFormat="1" applyFill="1" applyBorder="1" applyAlignment="1" applyProtection="1">
      <alignment horizontal="center"/>
      <protection locked="0"/>
    </xf>
    <xf numFmtId="176" fontId="11" fillId="2" borderId="3" xfId="2" applyNumberFormat="1" applyFill="1" applyBorder="1" applyAlignment="1" applyProtection="1">
      <alignment horizontal="center"/>
      <protection locked="0"/>
    </xf>
    <xf numFmtId="177" fontId="10" fillId="6" borderId="3" xfId="1" applyNumberFormat="1" applyFont="1" applyFill="1" applyBorder="1" applyAlignment="1">
      <alignment horizontal="center" vertical="center"/>
    </xf>
    <xf numFmtId="177" fontId="10" fillId="6" borderId="3" xfId="1" applyNumberFormat="1" applyFill="1" applyBorder="1" applyAlignment="1">
      <alignment horizontal="center" vertical="center"/>
    </xf>
    <xf numFmtId="0" fontId="10" fillId="7" borderId="0" xfId="1" applyFont="1" applyFill="1" applyAlignment="1">
      <alignment horizontal="center" vertical="center"/>
    </xf>
    <xf numFmtId="0" fontId="11" fillId="2" borderId="5" xfId="2" quotePrefix="1" applyFill="1" applyBorder="1" applyAlignment="1" applyProtection="1">
      <alignment horizontal="center"/>
      <protection locked="0"/>
    </xf>
    <xf numFmtId="0" fontId="11" fillId="2" borderId="5" xfId="2" applyFill="1" applyBorder="1" applyAlignment="1" applyProtection="1">
      <alignment horizontal="left"/>
      <protection locked="0"/>
    </xf>
    <xf numFmtId="0" fontId="11" fillId="3" borderId="5" xfId="2" applyFill="1" applyBorder="1" applyAlignment="1" applyProtection="1">
      <alignment horizontal="center"/>
      <protection locked="0"/>
    </xf>
    <xf numFmtId="178" fontId="11" fillId="4" borderId="5" xfId="2" applyNumberFormat="1" applyFill="1" applyBorder="1" applyAlignment="1" applyProtection="1">
      <alignment horizontal="center"/>
      <protection locked="0"/>
    </xf>
    <xf numFmtId="176" fontId="11" fillId="4" borderId="5" xfId="2" applyNumberFormat="1" applyFill="1" applyBorder="1" applyAlignment="1" applyProtection="1">
      <alignment horizontal="center"/>
      <protection locked="0"/>
    </xf>
    <xf numFmtId="178" fontId="11" fillId="3" borderId="5" xfId="2" applyNumberFormat="1" applyFill="1" applyBorder="1" applyAlignment="1" applyProtection="1">
      <alignment horizontal="center"/>
      <protection locked="0"/>
    </xf>
    <xf numFmtId="179" fontId="11" fillId="4" borderId="5" xfId="2" applyNumberFormat="1" applyFill="1" applyBorder="1" applyAlignment="1" applyProtection="1">
      <alignment horizontal="center"/>
      <protection locked="0"/>
    </xf>
    <xf numFmtId="177" fontId="11" fillId="4" borderId="5" xfId="2" applyNumberFormat="1" applyFill="1" applyBorder="1" applyAlignment="1" applyProtection="1">
      <alignment horizontal="center"/>
      <protection locked="0"/>
    </xf>
    <xf numFmtId="0" fontId="11" fillId="4" borderId="5" xfId="2" applyNumberFormat="1" applyFill="1" applyBorder="1" applyAlignment="1" applyProtection="1">
      <alignment horizontal="center"/>
      <protection locked="0"/>
    </xf>
    <xf numFmtId="180" fontId="11" fillId="2" borderId="5" xfId="2" applyNumberFormat="1" applyFill="1" applyBorder="1" applyAlignment="1" applyProtection="1">
      <alignment horizontal="center"/>
    </xf>
    <xf numFmtId="0" fontId="11" fillId="2" borderId="5" xfId="2" applyNumberFormat="1" applyFill="1" applyBorder="1" applyAlignment="1" applyProtection="1">
      <alignment horizontal="center"/>
    </xf>
    <xf numFmtId="0" fontId="11" fillId="3" borderId="5" xfId="2" quotePrefix="1" applyFill="1" applyBorder="1" applyAlignment="1" applyProtection="1">
      <alignment horizontal="center"/>
      <protection locked="0"/>
    </xf>
    <xf numFmtId="0" fontId="11" fillId="4" borderId="5" xfId="2" quotePrefix="1" applyFill="1" applyBorder="1" applyAlignment="1" applyProtection="1">
      <alignment horizontal="center"/>
      <protection locked="0"/>
    </xf>
    <xf numFmtId="0" fontId="11" fillId="4" borderId="5" xfId="2" applyNumberFormat="1" applyFill="1" applyBorder="1" applyAlignment="1" applyProtection="1">
      <alignment horizontal="center"/>
    </xf>
    <xf numFmtId="0" fontId="15" fillId="7" borderId="0" xfId="1" applyFont="1" applyFill="1" applyAlignment="1">
      <alignment horizontal="center" vertical="center"/>
    </xf>
    <xf numFmtId="0" fontId="11" fillId="2" borderId="6" xfId="2" quotePrefix="1" applyFill="1" applyBorder="1" applyAlignment="1" applyProtection="1">
      <alignment horizontal="center"/>
      <protection locked="0"/>
    </xf>
    <xf numFmtId="0" fontId="11" fillId="2" borderId="6" xfId="2" applyFill="1" applyBorder="1" applyAlignment="1" applyProtection="1">
      <alignment horizontal="left"/>
      <protection locked="0"/>
    </xf>
    <xf numFmtId="0" fontId="11" fillId="3" borderId="6" xfId="2" applyFill="1" applyBorder="1" applyAlignment="1" applyProtection="1">
      <alignment horizontal="center"/>
      <protection locked="0"/>
    </xf>
    <xf numFmtId="178" fontId="11" fillId="4" borderId="6" xfId="2" applyNumberFormat="1" applyFill="1" applyBorder="1" applyAlignment="1" applyProtection="1">
      <alignment horizontal="center"/>
      <protection locked="0"/>
    </xf>
    <xf numFmtId="176" fontId="11" fillId="4" borderId="6" xfId="2" applyNumberFormat="1" applyFill="1" applyBorder="1" applyAlignment="1" applyProtection="1">
      <alignment horizontal="center"/>
      <protection locked="0"/>
    </xf>
    <xf numFmtId="178" fontId="11" fillId="3" borderId="6" xfId="2" applyNumberFormat="1" applyFill="1" applyBorder="1" applyAlignment="1" applyProtection="1">
      <alignment horizontal="center"/>
      <protection locked="0"/>
    </xf>
    <xf numFmtId="179" fontId="11" fillId="4" borderId="6" xfId="2" applyNumberFormat="1" applyFill="1" applyBorder="1" applyAlignment="1" applyProtection="1">
      <alignment horizontal="center"/>
      <protection locked="0"/>
    </xf>
    <xf numFmtId="177" fontId="11" fillId="4" borderId="6" xfId="2" applyNumberFormat="1" applyFill="1" applyBorder="1" applyAlignment="1" applyProtection="1">
      <alignment horizontal="center"/>
      <protection locked="0"/>
    </xf>
    <xf numFmtId="0" fontId="11" fillId="4" borderId="6" xfId="2" applyNumberFormat="1" applyFill="1" applyBorder="1" applyAlignment="1" applyProtection="1">
      <alignment horizontal="center"/>
      <protection locked="0"/>
    </xf>
    <xf numFmtId="180" fontId="11" fillId="2" borderId="6" xfId="2" applyNumberFormat="1" applyFill="1" applyBorder="1" applyAlignment="1" applyProtection="1">
      <alignment horizontal="center"/>
    </xf>
    <xf numFmtId="0" fontId="11" fillId="2" borderId="6" xfId="2" applyNumberFormat="1" applyFill="1" applyBorder="1" applyAlignment="1" applyProtection="1">
      <alignment horizontal="center"/>
    </xf>
    <xf numFmtId="0" fontId="11" fillId="3" borderId="6" xfId="2" quotePrefix="1" applyFill="1" applyBorder="1" applyAlignment="1" applyProtection="1">
      <alignment horizontal="center"/>
      <protection locked="0"/>
    </xf>
    <xf numFmtId="0" fontId="11" fillId="4" borderId="6" xfId="2" quotePrefix="1" applyFill="1" applyBorder="1" applyAlignment="1" applyProtection="1">
      <alignment horizontal="center"/>
      <protection locked="0"/>
    </xf>
    <xf numFmtId="0" fontId="11" fillId="4" borderId="6" xfId="2" applyNumberFormat="1" applyFill="1" applyBorder="1" applyAlignment="1" applyProtection="1">
      <alignment horizontal="center"/>
    </xf>
    <xf numFmtId="0" fontId="10" fillId="8" borderId="0" xfId="1" applyFill="1" applyAlignment="1">
      <alignment horizontal="center" vertical="center"/>
    </xf>
    <xf numFmtId="0" fontId="11" fillId="2" borderId="7" xfId="2" quotePrefix="1" applyFill="1" applyBorder="1" applyAlignment="1" applyProtection="1">
      <alignment horizontal="center"/>
      <protection locked="0"/>
    </xf>
    <xf numFmtId="0" fontId="11" fillId="2" borderId="7" xfId="2" applyFill="1" applyBorder="1" applyAlignment="1" applyProtection="1">
      <alignment horizontal="left"/>
      <protection locked="0"/>
    </xf>
    <xf numFmtId="0" fontId="11" fillId="3" borderId="7" xfId="2" applyFill="1" applyBorder="1" applyAlignment="1" applyProtection="1">
      <alignment horizontal="center"/>
      <protection locked="0"/>
    </xf>
    <xf numFmtId="178" fontId="11" fillId="4" borderId="7" xfId="2" applyNumberFormat="1" applyFill="1" applyBorder="1" applyAlignment="1" applyProtection="1">
      <alignment horizontal="center"/>
      <protection locked="0"/>
    </xf>
    <xf numFmtId="176" fontId="11" fillId="4" borderId="7" xfId="2" applyNumberFormat="1" applyFill="1" applyBorder="1" applyAlignment="1" applyProtection="1">
      <alignment horizontal="center"/>
      <protection locked="0"/>
    </xf>
    <xf numFmtId="178" fontId="11" fillId="3" borderId="7" xfId="2" applyNumberFormat="1" applyFill="1" applyBorder="1" applyAlignment="1" applyProtection="1">
      <alignment horizontal="center"/>
      <protection locked="0"/>
    </xf>
    <xf numFmtId="179" fontId="11" fillId="4" borderId="7" xfId="2" applyNumberFormat="1" applyFill="1" applyBorder="1" applyAlignment="1" applyProtection="1">
      <alignment horizontal="center"/>
      <protection locked="0"/>
    </xf>
    <xf numFmtId="177" fontId="11" fillId="4" borderId="7" xfId="2" applyNumberFormat="1" applyFill="1" applyBorder="1" applyAlignment="1" applyProtection="1">
      <alignment horizontal="center"/>
      <protection locked="0"/>
    </xf>
    <xf numFmtId="0" fontId="11" fillId="4" borderId="7" xfId="2" applyNumberFormat="1" applyFill="1" applyBorder="1" applyAlignment="1" applyProtection="1">
      <alignment horizontal="center"/>
      <protection locked="0"/>
    </xf>
    <xf numFmtId="180" fontId="11" fillId="2" borderId="7" xfId="2" applyNumberFormat="1" applyFill="1" applyBorder="1" applyAlignment="1" applyProtection="1">
      <alignment horizontal="center"/>
    </xf>
    <xf numFmtId="0" fontId="11" fillId="3" borderId="7" xfId="2" quotePrefix="1" applyFill="1" applyBorder="1" applyAlignment="1" applyProtection="1">
      <alignment horizontal="center"/>
      <protection locked="0"/>
    </xf>
    <xf numFmtId="0" fontId="11" fillId="4" borderId="7" xfId="2" quotePrefix="1" applyFill="1" applyBorder="1" applyAlignment="1" applyProtection="1">
      <alignment horizontal="center"/>
      <protection locked="0"/>
    </xf>
    <xf numFmtId="0" fontId="11" fillId="4" borderId="7" xfId="2" applyNumberFormat="1" applyFill="1" applyBorder="1" applyAlignment="1" applyProtection="1">
      <alignment horizontal="center"/>
    </xf>
    <xf numFmtId="0" fontId="11" fillId="2" borderId="8" xfId="2" quotePrefix="1" applyFill="1" applyBorder="1" applyAlignment="1" applyProtection="1">
      <alignment horizontal="center"/>
      <protection locked="0"/>
    </xf>
    <xf numFmtId="0" fontId="11" fillId="2" borderId="8" xfId="2" applyFill="1" applyBorder="1" applyAlignment="1" applyProtection="1">
      <alignment horizontal="left"/>
      <protection locked="0"/>
    </xf>
    <xf numFmtId="0" fontId="11" fillId="3" borderId="8" xfId="2" applyFill="1" applyBorder="1" applyAlignment="1" applyProtection="1">
      <alignment horizontal="center"/>
      <protection locked="0"/>
    </xf>
    <xf numFmtId="178" fontId="11" fillId="4" borderId="8" xfId="2" applyNumberFormat="1" applyFill="1" applyBorder="1" applyAlignment="1" applyProtection="1">
      <alignment horizontal="center"/>
      <protection locked="0"/>
    </xf>
    <xf numFmtId="176" fontId="11" fillId="4" borderId="8" xfId="2" applyNumberFormat="1" applyFill="1" applyBorder="1" applyAlignment="1" applyProtection="1">
      <alignment horizontal="center"/>
      <protection locked="0"/>
    </xf>
    <xf numFmtId="178" fontId="11" fillId="3" borderId="8" xfId="2" applyNumberFormat="1" applyFill="1" applyBorder="1" applyAlignment="1" applyProtection="1">
      <alignment horizontal="center"/>
      <protection locked="0"/>
    </xf>
    <xf numFmtId="179" fontId="11" fillId="4" borderId="8" xfId="2" applyNumberFormat="1" applyFill="1" applyBorder="1" applyAlignment="1" applyProtection="1">
      <alignment horizontal="center"/>
      <protection locked="0"/>
    </xf>
    <xf numFmtId="177" fontId="11" fillId="4" borderId="8" xfId="2" applyNumberFormat="1" applyFill="1" applyBorder="1" applyAlignment="1" applyProtection="1">
      <alignment horizontal="center"/>
      <protection locked="0"/>
    </xf>
    <xf numFmtId="0" fontId="11" fillId="4" borderId="8" xfId="2" applyNumberFormat="1" applyFill="1" applyBorder="1" applyAlignment="1" applyProtection="1">
      <alignment horizontal="center"/>
      <protection locked="0"/>
    </xf>
    <xf numFmtId="180" fontId="11" fillId="2" borderId="8" xfId="2" applyNumberFormat="1" applyFill="1" applyBorder="1" applyAlignment="1" applyProtection="1">
      <alignment horizontal="center"/>
    </xf>
    <xf numFmtId="0" fontId="11" fillId="3" borderId="8" xfId="2" quotePrefix="1" applyFill="1" applyBorder="1" applyAlignment="1" applyProtection="1">
      <alignment horizontal="center"/>
      <protection locked="0"/>
    </xf>
    <xf numFmtId="0" fontId="11" fillId="4" borderId="8" xfId="2" quotePrefix="1" applyFill="1" applyBorder="1" applyAlignment="1" applyProtection="1">
      <alignment horizontal="center"/>
      <protection locked="0"/>
    </xf>
    <xf numFmtId="0" fontId="11" fillId="4" borderId="8" xfId="2" applyNumberFormat="1" applyFill="1" applyBorder="1" applyAlignment="1" applyProtection="1">
      <alignment horizontal="center"/>
    </xf>
    <xf numFmtId="0" fontId="10" fillId="9" borderId="0" xfId="1" applyFill="1" applyAlignment="1">
      <alignment horizontal="center" vertical="center"/>
    </xf>
    <xf numFmtId="0" fontId="10" fillId="9" borderId="0" xfId="1" applyFont="1" applyFill="1" applyAlignment="1">
      <alignment horizontal="center" vertical="center"/>
    </xf>
    <xf numFmtId="0" fontId="11" fillId="2" borderId="9" xfId="2" quotePrefix="1" applyFill="1" applyBorder="1" applyAlignment="1" applyProtection="1">
      <alignment horizontal="center"/>
      <protection locked="0"/>
    </xf>
    <xf numFmtId="0" fontId="11" fillId="2" borderId="9" xfId="2" applyFill="1" applyBorder="1" applyAlignment="1" applyProtection="1">
      <alignment horizontal="left"/>
      <protection locked="0"/>
    </xf>
    <xf numFmtId="0" fontId="11" fillId="3" borderId="9" xfId="2" applyFill="1" applyBorder="1" applyAlignment="1" applyProtection="1">
      <alignment horizontal="center"/>
      <protection locked="0"/>
    </xf>
    <xf numFmtId="178" fontId="11" fillId="4" borderId="9" xfId="2" applyNumberFormat="1" applyFill="1" applyBorder="1" applyAlignment="1" applyProtection="1">
      <alignment horizontal="center"/>
      <protection locked="0"/>
    </xf>
    <xf numFmtId="176" fontId="11" fillId="4" borderId="9" xfId="2" applyNumberFormat="1" applyFill="1" applyBorder="1" applyAlignment="1" applyProtection="1">
      <alignment horizontal="center"/>
      <protection locked="0"/>
    </xf>
    <xf numFmtId="178" fontId="11" fillId="3" borderId="9" xfId="2" applyNumberFormat="1" applyFill="1" applyBorder="1" applyAlignment="1" applyProtection="1">
      <alignment horizontal="center"/>
      <protection locked="0"/>
    </xf>
    <xf numFmtId="179" fontId="11" fillId="4" borderId="9" xfId="2" applyNumberFormat="1" applyFill="1" applyBorder="1" applyAlignment="1" applyProtection="1">
      <alignment horizontal="center"/>
      <protection locked="0"/>
    </xf>
    <xf numFmtId="177" fontId="11" fillId="4" borderId="9" xfId="2" applyNumberFormat="1" applyFill="1" applyBorder="1" applyAlignment="1" applyProtection="1">
      <alignment horizontal="center"/>
      <protection locked="0"/>
    </xf>
    <xf numFmtId="0" fontId="11" fillId="4" borderId="9" xfId="2" applyNumberFormat="1" applyFill="1" applyBorder="1" applyAlignment="1" applyProtection="1">
      <alignment horizontal="center"/>
      <protection locked="0"/>
    </xf>
    <xf numFmtId="180" fontId="11" fillId="2" borderId="9" xfId="2" applyNumberFormat="1" applyFill="1" applyBorder="1" applyAlignment="1" applyProtection="1">
      <alignment horizontal="center"/>
    </xf>
    <xf numFmtId="0" fontId="11" fillId="3" borderId="9" xfId="2" quotePrefix="1" applyFill="1" applyBorder="1" applyAlignment="1" applyProtection="1">
      <alignment horizontal="center"/>
      <protection locked="0"/>
    </xf>
    <xf numFmtId="0" fontId="11" fillId="4" borderId="9" xfId="2" quotePrefix="1" applyFill="1" applyBorder="1" applyAlignment="1" applyProtection="1">
      <alignment horizontal="center"/>
      <protection locked="0"/>
    </xf>
    <xf numFmtId="0" fontId="11" fillId="4" borderId="9" xfId="2" applyNumberFormat="1" applyFill="1" applyBorder="1" applyAlignment="1" applyProtection="1">
      <alignment horizontal="center"/>
    </xf>
    <xf numFmtId="0" fontId="11" fillId="2" borderId="10" xfId="2" quotePrefix="1" applyFill="1" applyBorder="1" applyAlignment="1" applyProtection="1">
      <alignment horizontal="center"/>
      <protection locked="0"/>
    </xf>
    <xf numFmtId="0" fontId="11" fillId="2" borderId="10" xfId="2" applyFill="1" applyBorder="1" applyAlignment="1" applyProtection="1">
      <alignment horizontal="left"/>
      <protection locked="0"/>
    </xf>
    <xf numFmtId="0" fontId="11" fillId="3" borderId="10" xfId="2" applyFill="1" applyBorder="1" applyAlignment="1" applyProtection="1">
      <alignment horizontal="center"/>
      <protection locked="0"/>
    </xf>
    <xf numFmtId="178" fontId="11" fillId="4" borderId="10" xfId="2" applyNumberFormat="1" applyFill="1" applyBorder="1" applyAlignment="1" applyProtection="1">
      <alignment horizontal="center"/>
      <protection locked="0"/>
    </xf>
    <xf numFmtId="176" fontId="11" fillId="4" borderId="10" xfId="2" applyNumberFormat="1" applyFill="1" applyBorder="1" applyAlignment="1" applyProtection="1">
      <alignment horizontal="center"/>
      <protection locked="0"/>
    </xf>
    <xf numFmtId="178" fontId="11" fillId="3" borderId="10" xfId="2" applyNumberFormat="1" applyFill="1" applyBorder="1" applyAlignment="1" applyProtection="1">
      <alignment horizontal="center"/>
      <protection locked="0"/>
    </xf>
    <xf numFmtId="179" fontId="11" fillId="4" borderId="10" xfId="2" applyNumberFormat="1" applyFill="1" applyBorder="1" applyAlignment="1" applyProtection="1">
      <alignment horizontal="center"/>
      <protection locked="0"/>
    </xf>
    <xf numFmtId="177" fontId="11" fillId="4" borderId="10" xfId="2" applyNumberFormat="1" applyFill="1" applyBorder="1" applyAlignment="1" applyProtection="1">
      <alignment horizontal="center"/>
      <protection locked="0"/>
    </xf>
    <xf numFmtId="0" fontId="11" fillId="4" borderId="10" xfId="2" applyNumberFormat="1" applyFill="1" applyBorder="1" applyAlignment="1" applyProtection="1">
      <alignment horizontal="center"/>
      <protection locked="0"/>
    </xf>
    <xf numFmtId="180" fontId="11" fillId="2" borderId="10" xfId="2" applyNumberFormat="1" applyFill="1" applyBorder="1" applyAlignment="1" applyProtection="1">
      <alignment horizontal="center"/>
    </xf>
    <xf numFmtId="0" fontId="11" fillId="2" borderId="10" xfId="2" applyNumberFormat="1" applyFill="1" applyBorder="1" applyAlignment="1" applyProtection="1">
      <alignment horizontal="center"/>
    </xf>
    <xf numFmtId="0" fontId="11" fillId="3" borderId="10" xfId="2" quotePrefix="1" applyFill="1" applyBorder="1" applyAlignment="1" applyProtection="1">
      <alignment horizontal="center"/>
      <protection locked="0"/>
    </xf>
    <xf numFmtId="0" fontId="11" fillId="4" borderId="10" xfId="2" quotePrefix="1" applyFill="1" applyBorder="1" applyAlignment="1" applyProtection="1">
      <alignment horizontal="center"/>
      <protection locked="0"/>
    </xf>
    <xf numFmtId="0" fontId="11" fillId="4" borderId="10" xfId="2" applyNumberFormat="1" applyFill="1" applyBorder="1" applyAlignment="1" applyProtection="1">
      <alignment horizontal="center"/>
    </xf>
    <xf numFmtId="0" fontId="10" fillId="10" borderId="0" xfId="1" applyFill="1" applyAlignment="1">
      <alignment horizontal="center" vertical="center"/>
    </xf>
    <xf numFmtId="0" fontId="11" fillId="2" borderId="11" xfId="2" quotePrefix="1" applyFill="1" applyBorder="1" applyAlignment="1" applyProtection="1">
      <alignment horizontal="center"/>
      <protection locked="0"/>
    </xf>
    <xf numFmtId="0" fontId="11" fillId="2" borderId="11" xfId="2" applyFill="1" applyBorder="1" applyAlignment="1" applyProtection="1">
      <alignment horizontal="left"/>
      <protection locked="0"/>
    </xf>
    <xf numFmtId="0" fontId="11" fillId="3" borderId="11" xfId="2" applyFill="1" applyBorder="1" applyAlignment="1" applyProtection="1">
      <alignment horizontal="center"/>
      <protection locked="0"/>
    </xf>
    <xf numFmtId="176" fontId="11" fillId="4" borderId="11" xfId="2" applyNumberFormat="1" applyFill="1" applyBorder="1" applyAlignment="1" applyProtection="1">
      <alignment horizontal="center"/>
      <protection locked="0"/>
    </xf>
    <xf numFmtId="178" fontId="11" fillId="4" borderId="11" xfId="2" applyNumberFormat="1" applyFill="1" applyBorder="1" applyAlignment="1" applyProtection="1">
      <alignment horizontal="center"/>
      <protection locked="0"/>
    </xf>
    <xf numFmtId="178" fontId="11" fillId="3" borderId="11" xfId="2" applyNumberFormat="1" applyFill="1" applyBorder="1" applyAlignment="1" applyProtection="1">
      <alignment horizontal="center"/>
      <protection locked="0"/>
    </xf>
    <xf numFmtId="179" fontId="11" fillId="4" borderId="11" xfId="2" applyNumberFormat="1" applyFill="1" applyBorder="1" applyAlignment="1" applyProtection="1">
      <alignment horizontal="center"/>
      <protection locked="0"/>
    </xf>
    <xf numFmtId="177" fontId="11" fillId="4" borderId="11" xfId="2" applyNumberFormat="1" applyFill="1" applyBorder="1" applyAlignment="1" applyProtection="1">
      <alignment horizontal="center"/>
      <protection locked="0"/>
    </xf>
    <xf numFmtId="0" fontId="11" fillId="4" borderId="11" xfId="2" applyNumberFormat="1" applyFill="1" applyBorder="1" applyAlignment="1" applyProtection="1">
      <alignment horizontal="center"/>
      <protection locked="0"/>
    </xf>
    <xf numFmtId="180" fontId="11" fillId="2" borderId="11" xfId="2" applyNumberFormat="1" applyFill="1" applyBorder="1" applyAlignment="1" applyProtection="1">
      <alignment horizontal="center"/>
    </xf>
    <xf numFmtId="0" fontId="11" fillId="2" borderId="11" xfId="2" applyNumberFormat="1" applyFill="1" applyBorder="1" applyAlignment="1" applyProtection="1">
      <alignment horizontal="center"/>
    </xf>
    <xf numFmtId="0" fontId="11" fillId="3" borderId="11" xfId="2" quotePrefix="1" applyFill="1" applyBorder="1" applyAlignment="1" applyProtection="1">
      <alignment horizontal="center"/>
      <protection locked="0"/>
    </xf>
    <xf numFmtId="0" fontId="11" fillId="4" borderId="11" xfId="2" quotePrefix="1" applyFill="1" applyBorder="1" applyAlignment="1" applyProtection="1">
      <alignment horizontal="center"/>
      <protection locked="0"/>
    </xf>
    <xf numFmtId="0" fontId="11" fillId="4" borderId="11" xfId="2" applyNumberFormat="1" applyFill="1" applyBorder="1" applyAlignment="1" applyProtection="1">
      <alignment horizontal="center"/>
    </xf>
    <xf numFmtId="0" fontId="11" fillId="2" borderId="12" xfId="2" quotePrefix="1" applyFill="1" applyBorder="1" applyAlignment="1" applyProtection="1">
      <alignment horizontal="center"/>
      <protection locked="0"/>
    </xf>
    <xf numFmtId="0" fontId="11" fillId="2" borderId="12" xfId="2" applyFill="1" applyBorder="1" applyAlignment="1" applyProtection="1">
      <alignment horizontal="left"/>
      <protection locked="0"/>
    </xf>
    <xf numFmtId="0" fontId="11" fillId="3" borderId="12" xfId="2" applyFill="1" applyBorder="1" applyAlignment="1" applyProtection="1">
      <alignment horizontal="center"/>
      <protection locked="0"/>
    </xf>
    <xf numFmtId="0" fontId="11" fillId="2" borderId="12" xfId="2" applyNumberFormat="1" applyFill="1" applyBorder="1" applyAlignment="1" applyProtection="1">
      <alignment horizontal="center"/>
    </xf>
    <xf numFmtId="0" fontId="11" fillId="3" borderId="12" xfId="2" quotePrefix="1" applyFill="1" applyBorder="1" applyAlignment="1" applyProtection="1">
      <alignment horizontal="center"/>
      <protection locked="0"/>
    </xf>
    <xf numFmtId="0" fontId="11" fillId="4" borderId="12" xfId="2" quotePrefix="1" applyFill="1" applyBorder="1" applyAlignment="1" applyProtection="1">
      <alignment horizontal="center"/>
      <protection locked="0"/>
    </xf>
    <xf numFmtId="0" fontId="11" fillId="4" borderId="12" xfId="2" applyNumberFormat="1" applyFill="1" applyBorder="1" applyAlignment="1" applyProtection="1">
      <alignment horizontal="center"/>
    </xf>
    <xf numFmtId="0" fontId="10" fillId="10" borderId="0" xfId="1" applyFont="1" applyFill="1" applyAlignment="1">
      <alignment horizontal="center" vertical="center"/>
    </xf>
    <xf numFmtId="177" fontId="10" fillId="0" borderId="0" xfId="1" applyNumberFormat="1" applyAlignment="1">
      <alignment horizontal="center" vertical="center"/>
    </xf>
    <xf numFmtId="0" fontId="11" fillId="0" borderId="0" xfId="2" applyNumberFormat="1" applyFill="1" applyBorder="1" applyAlignment="1" applyProtection="1">
      <alignment horizontal="center"/>
    </xf>
    <xf numFmtId="0" fontId="10" fillId="0" borderId="3" xfId="1" applyBorder="1" applyAlignment="1">
      <alignment horizontal="center" vertical="center"/>
    </xf>
    <xf numFmtId="179" fontId="10" fillId="0" borderId="0" xfId="1" applyNumberFormat="1" applyAlignment="1">
      <alignment horizontal="center" vertical="center"/>
    </xf>
    <xf numFmtId="181" fontId="10" fillId="0" borderId="0" xfId="1" applyNumberFormat="1" applyAlignment="1">
      <alignment horizontal="center" vertical="center"/>
    </xf>
    <xf numFmtId="0" fontId="10" fillId="0" borderId="0" xfId="1" applyAlignment="1">
      <alignment horizontal="left" vertical="center"/>
    </xf>
    <xf numFmtId="0" fontId="10" fillId="0" borderId="0" xfId="1" applyAlignment="1">
      <alignment horizontal="right" vertical="center"/>
    </xf>
    <xf numFmtId="179" fontId="11" fillId="0" borderId="0" xfId="2" applyNumberFormat="1" applyFill="1" applyBorder="1" applyAlignment="1" applyProtection="1">
      <alignment horizontal="center"/>
      <protection locked="0"/>
    </xf>
    <xf numFmtId="179" fontId="11" fillId="0" borderId="0" xfId="2" applyNumberFormat="1" applyFill="1" applyBorder="1" applyAlignment="1">
      <alignment horizontal="center"/>
    </xf>
    <xf numFmtId="0" fontId="10" fillId="0" borderId="0" xfId="1" applyNumberFormat="1">
      <alignment vertical="center"/>
    </xf>
    <xf numFmtId="180" fontId="11" fillId="0" borderId="0" xfId="2" applyNumberFormat="1" applyFill="1" applyBorder="1" applyAlignment="1">
      <alignment horizontal="center"/>
    </xf>
    <xf numFmtId="0" fontId="10" fillId="0" borderId="0" xfId="1" applyNumberFormat="1" applyAlignment="1">
      <alignment horizontal="left" vertical="center"/>
    </xf>
    <xf numFmtId="0" fontId="10" fillId="0" borderId="0" xfId="3">
      <alignment vertical="center"/>
    </xf>
    <xf numFmtId="0" fontId="10" fillId="0" borderId="0" xfId="3" applyAlignment="1">
      <alignment horizontal="right" vertical="center"/>
    </xf>
    <xf numFmtId="0" fontId="16" fillId="0" borderId="13" xfId="3" applyFont="1" applyBorder="1" applyAlignment="1">
      <alignment horizontal="center" vertical="center"/>
    </xf>
    <xf numFmtId="0" fontId="17" fillId="0" borderId="3" xfId="3" applyFont="1" applyBorder="1" applyAlignment="1">
      <alignment vertical="center"/>
    </xf>
    <xf numFmtId="0" fontId="10" fillId="0" borderId="0" xfId="3" applyAlignment="1"/>
    <xf numFmtId="0" fontId="10" fillId="3" borderId="3" xfId="3" applyFill="1" applyBorder="1" applyAlignment="1"/>
    <xf numFmtId="0" fontId="18" fillId="3" borderId="3" xfId="3" applyFont="1" applyFill="1" applyBorder="1" applyAlignment="1">
      <alignment wrapText="1"/>
    </xf>
    <xf numFmtId="0" fontId="18" fillId="3" borderId="3" xfId="3" applyFont="1" applyFill="1" applyBorder="1" applyAlignment="1"/>
    <xf numFmtId="0" fontId="18" fillId="0" borderId="0" xfId="3" applyFont="1" applyAlignment="1"/>
    <xf numFmtId="0" fontId="10" fillId="7" borderId="3" xfId="3" applyFill="1" applyBorder="1">
      <alignment vertical="center"/>
    </xf>
    <xf numFmtId="0" fontId="10" fillId="0" borderId="3" xfId="3" applyBorder="1" applyAlignment="1">
      <alignment vertical="center"/>
    </xf>
    <xf numFmtId="0" fontId="18" fillId="0" borderId="3" xfId="3" applyFont="1" applyBorder="1" applyAlignment="1"/>
    <xf numFmtId="0" fontId="10" fillId="0" borderId="0" xfId="3" applyAlignment="1">
      <alignment horizontal="center" vertical="center"/>
    </xf>
    <xf numFmtId="0" fontId="10" fillId="0" borderId="2" xfId="3" applyBorder="1" applyAlignment="1">
      <alignment vertical="center"/>
    </xf>
    <xf numFmtId="0" fontId="18" fillId="0" borderId="0" xfId="3" applyFont="1" applyAlignment="1">
      <alignment horizontal="right"/>
    </xf>
    <xf numFmtId="0" fontId="10" fillId="0" borderId="14" xfId="3" applyBorder="1" applyAlignment="1">
      <alignment vertical="center"/>
    </xf>
    <xf numFmtId="0" fontId="10" fillId="0" borderId="15" xfId="3" applyBorder="1" applyAlignment="1">
      <alignment vertical="center"/>
    </xf>
    <xf numFmtId="0" fontId="10" fillId="0" borderId="0" xfId="5">
      <alignment vertical="center"/>
    </xf>
    <xf numFmtId="0" fontId="10" fillId="0" borderId="0" xfId="5" applyAlignment="1">
      <alignment horizontal="right" vertical="center"/>
    </xf>
    <xf numFmtId="0" fontId="10" fillId="0" borderId="0" xfId="5" applyFont="1">
      <alignment vertical="center"/>
    </xf>
    <xf numFmtId="0" fontId="10" fillId="0" borderId="0" xfId="5" applyAlignment="1">
      <alignment horizontal="center" vertical="center"/>
    </xf>
    <xf numFmtId="0" fontId="10" fillId="0" borderId="0" xfId="5" applyNumberFormat="1" applyAlignment="1">
      <alignment horizontal="center" vertical="center"/>
    </xf>
    <xf numFmtId="0" fontId="22" fillId="0" borderId="0" xfId="5" applyFont="1" applyFill="1" applyBorder="1" applyAlignment="1">
      <alignment horizontal="center" vertical="center"/>
    </xf>
    <xf numFmtId="49" fontId="10" fillId="0" borderId="0" xfId="5" applyNumberFormat="1" applyAlignment="1">
      <alignment horizontal="center" vertical="center"/>
    </xf>
    <xf numFmtId="0" fontId="10" fillId="0" borderId="0" xfId="5" applyFill="1" applyBorder="1" applyAlignment="1">
      <alignment horizontal="center" vertical="center"/>
    </xf>
    <xf numFmtId="183" fontId="10" fillId="0" borderId="0" xfId="5" applyNumberFormat="1" applyAlignment="1">
      <alignment horizontal="center" vertical="center"/>
    </xf>
    <xf numFmtId="0" fontId="22" fillId="0" borderId="0" xfId="5" applyNumberFormat="1" applyFont="1" applyFill="1" applyAlignment="1">
      <alignment horizontal="center" vertical="center"/>
    </xf>
    <xf numFmtId="0" fontId="10" fillId="0" borderId="0" xfId="5" applyAlignment="1">
      <alignment horizontal="left" vertical="center"/>
    </xf>
    <xf numFmtId="49" fontId="17" fillId="0" borderId="0" xfId="5" applyNumberFormat="1" applyFont="1" applyAlignment="1">
      <alignment horizontal="center" vertical="center"/>
    </xf>
    <xf numFmtId="0" fontId="17" fillId="0" borderId="0" xfId="5" applyFont="1" applyAlignment="1">
      <alignment horizontal="left" vertical="center"/>
    </xf>
    <xf numFmtId="182" fontId="17" fillId="0" borderId="0" xfId="5" applyNumberFormat="1" applyFont="1" applyAlignment="1">
      <alignment horizontal="center" vertical="center"/>
    </xf>
    <xf numFmtId="0" fontId="17" fillId="0" borderId="0" xfId="5" applyFont="1" applyAlignment="1">
      <alignment horizontal="center" vertical="center"/>
    </xf>
    <xf numFmtId="0" fontId="23" fillId="0" borderId="0" xfId="5" applyFont="1" applyFill="1" applyBorder="1" applyAlignment="1">
      <alignment horizontal="center" vertical="center"/>
    </xf>
    <xf numFmtId="0" fontId="17" fillId="0" borderId="0" xfId="5" applyFont="1" applyFill="1" applyBorder="1" applyAlignment="1">
      <alignment horizontal="center" vertical="center"/>
    </xf>
    <xf numFmtId="1" fontId="17" fillId="0" borderId="0" xfId="5" applyNumberFormat="1" applyFont="1" applyAlignment="1">
      <alignment horizontal="center" vertical="center"/>
    </xf>
    <xf numFmtId="184" fontId="10" fillId="8" borderId="3" xfId="5" applyNumberFormat="1" applyFill="1" applyBorder="1" applyAlignment="1">
      <alignment horizontal="center" vertical="center"/>
    </xf>
    <xf numFmtId="0" fontId="10" fillId="8" borderId="18" xfId="5" applyFill="1" applyBorder="1" applyAlignment="1">
      <alignment horizontal="center" vertical="center"/>
    </xf>
    <xf numFmtId="0" fontId="22" fillId="0" borderId="19" xfId="5" applyFont="1" applyFill="1" applyBorder="1" applyAlignment="1">
      <alignment horizontal="center" vertical="center"/>
    </xf>
    <xf numFmtId="0" fontId="10" fillId="0" borderId="19" xfId="5" applyFill="1" applyBorder="1" applyAlignment="1">
      <alignment horizontal="center" vertical="center"/>
    </xf>
    <xf numFmtId="0" fontId="10" fillId="8" borderId="0" xfId="5" applyFill="1" applyBorder="1" applyAlignment="1">
      <alignment horizontal="center" vertical="center"/>
    </xf>
    <xf numFmtId="49" fontId="10" fillId="0" borderId="20" xfId="5" applyNumberFormat="1" applyFill="1" applyBorder="1" applyAlignment="1">
      <alignment horizontal="center" vertical="center"/>
    </xf>
    <xf numFmtId="49" fontId="15" fillId="11" borderId="2" xfId="7" applyNumberFormat="1" applyFill="1" applyBorder="1" applyAlignment="1">
      <alignment horizontal="center" vertical="center"/>
    </xf>
    <xf numFmtId="0" fontId="24" fillId="11" borderId="2" xfId="7" applyFont="1" applyFill="1" applyBorder="1" applyAlignment="1">
      <alignment horizontal="center" vertical="center"/>
    </xf>
    <xf numFmtId="49" fontId="24" fillId="11" borderId="2" xfId="7" applyNumberFormat="1" applyFont="1" applyFill="1" applyBorder="1" applyAlignment="1">
      <alignment horizontal="center" vertical="center"/>
    </xf>
    <xf numFmtId="49" fontId="25" fillId="0" borderId="14" xfId="7" applyNumberFormat="1" applyFont="1" applyFill="1" applyBorder="1" applyAlignment="1">
      <alignment horizontal="center" vertical="center"/>
    </xf>
    <xf numFmtId="49" fontId="15" fillId="11" borderId="21" xfId="7" applyNumberFormat="1" applyFill="1" applyBorder="1" applyAlignment="1">
      <alignment horizontal="center" vertical="center"/>
    </xf>
    <xf numFmtId="0" fontId="24" fillId="11" borderId="21" xfId="7" applyFont="1" applyFill="1" applyBorder="1" applyAlignment="1">
      <alignment horizontal="center" vertical="center"/>
    </xf>
    <xf numFmtId="49" fontId="24" fillId="0" borderId="14" xfId="7" applyNumberFormat="1" applyFont="1" applyFill="1" applyBorder="1" applyAlignment="1">
      <alignment horizontal="center" vertical="center"/>
    </xf>
    <xf numFmtId="49" fontId="24" fillId="11" borderId="3" xfId="7" applyNumberFormat="1" applyFont="1" applyFill="1" applyBorder="1" applyAlignment="1">
      <alignment horizontal="center" vertical="center"/>
    </xf>
    <xf numFmtId="49" fontId="24" fillId="11" borderId="0" xfId="7" applyNumberFormat="1" applyFont="1" applyFill="1" applyBorder="1" applyAlignment="1">
      <alignment horizontal="center" vertical="center"/>
    </xf>
    <xf numFmtId="49" fontId="24" fillId="0" borderId="0" xfId="7" applyNumberFormat="1" applyFont="1" applyFill="1" applyBorder="1" applyAlignment="1">
      <alignment horizontal="center" vertical="center"/>
    </xf>
    <xf numFmtId="0" fontId="15" fillId="12" borderId="3" xfId="7" applyNumberFormat="1" applyFill="1" applyBorder="1" applyAlignment="1">
      <alignment horizontal="center" vertical="center"/>
    </xf>
    <xf numFmtId="0" fontId="24" fillId="11" borderId="3" xfId="7" applyFont="1" applyFill="1" applyBorder="1" applyAlignment="1">
      <alignment horizontal="center" vertical="center"/>
    </xf>
    <xf numFmtId="0" fontId="25" fillId="0" borderId="14" xfId="7" applyFont="1" applyFill="1" applyBorder="1" applyAlignment="1">
      <alignment horizontal="center" vertical="center"/>
    </xf>
    <xf numFmtId="0" fontId="10" fillId="0" borderId="3" xfId="5" applyBorder="1" applyAlignment="1">
      <alignment horizontal="center" vertical="center"/>
    </xf>
    <xf numFmtId="0" fontId="25" fillId="0" borderId="14" xfId="6" applyFont="1" applyFill="1" applyBorder="1" applyAlignment="1" applyProtection="1">
      <alignment horizontal="center" vertical="center"/>
    </xf>
    <xf numFmtId="0" fontId="24" fillId="0" borderId="14" xfId="6" applyFont="1" applyFill="1" applyBorder="1" applyAlignment="1" applyProtection="1">
      <alignment horizontal="center" vertical="center"/>
    </xf>
    <xf numFmtId="0" fontId="24" fillId="0" borderId="19" xfId="6" applyFont="1" applyFill="1" applyBorder="1" applyAlignment="1" applyProtection="1">
      <alignment horizontal="center" vertical="center"/>
    </xf>
    <xf numFmtId="0" fontId="21" fillId="0" borderId="0" xfId="6" applyFill="1" applyBorder="1" applyAlignment="1" applyProtection="1">
      <alignment horizontal="center" vertical="center"/>
    </xf>
    <xf numFmtId="0" fontId="24" fillId="0" borderId="14" xfId="7" applyFont="1" applyFill="1" applyBorder="1" applyAlignment="1">
      <alignment horizontal="center" vertical="center"/>
    </xf>
    <xf numFmtId="0" fontId="24" fillId="0" borderId="19" xfId="7" applyFont="1" applyFill="1" applyBorder="1" applyAlignment="1">
      <alignment horizontal="center" vertical="center"/>
    </xf>
    <xf numFmtId="0" fontId="26" fillId="11" borderId="3" xfId="7" applyFont="1" applyFill="1" applyBorder="1" applyAlignment="1">
      <alignment horizontal="center" vertical="center"/>
    </xf>
    <xf numFmtId="0" fontId="24" fillId="0" borderId="0" xfId="7" applyFont="1" applyFill="1" applyBorder="1" applyAlignment="1">
      <alignment horizontal="center" vertical="center"/>
    </xf>
    <xf numFmtId="0" fontId="27" fillId="0" borderId="3" xfId="5" applyFont="1" applyBorder="1" applyAlignment="1">
      <alignment horizontal="center" vertical="center"/>
    </xf>
    <xf numFmtId="0" fontId="10" fillId="0" borderId="0" xfId="5" applyFill="1">
      <alignment vertical="center"/>
    </xf>
    <xf numFmtId="0" fontId="24" fillId="11" borderId="3" xfId="7" applyFont="1" applyFill="1" applyBorder="1" applyAlignment="1">
      <alignment horizontal="left" vertical="center"/>
    </xf>
    <xf numFmtId="0" fontId="24" fillId="0" borderId="0" xfId="6" applyFont="1" applyFill="1" applyBorder="1" applyAlignment="1" applyProtection="1">
      <alignment horizontal="center" vertical="center"/>
    </xf>
    <xf numFmtId="0" fontId="28" fillId="0" borderId="14" xfId="5" applyFont="1" applyFill="1" applyBorder="1" applyAlignment="1">
      <alignment horizontal="center" vertical="center"/>
    </xf>
    <xf numFmtId="0" fontId="10" fillId="0" borderId="14" xfId="5" applyFill="1" applyBorder="1" applyAlignment="1">
      <alignment horizontal="center" vertical="center"/>
    </xf>
    <xf numFmtId="0" fontId="26" fillId="0" borderId="14" xfId="7" applyFont="1" applyFill="1" applyBorder="1" applyAlignment="1">
      <alignment horizontal="center" vertical="center"/>
    </xf>
    <xf numFmtId="0" fontId="10" fillId="0" borderId="14" xfId="5" applyFont="1" applyFill="1" applyBorder="1" applyAlignment="1">
      <alignment horizontal="center" vertical="center"/>
    </xf>
    <xf numFmtId="0" fontId="10" fillId="13" borderId="0" xfId="5" applyFill="1">
      <alignment vertical="center"/>
    </xf>
    <xf numFmtId="0" fontId="10" fillId="13" borderId="0" xfId="5" applyFill="1" applyAlignment="1">
      <alignment horizontal="center" vertical="center"/>
    </xf>
    <xf numFmtId="0" fontId="10" fillId="0" borderId="0" xfId="5" applyFill="1" applyAlignment="1">
      <alignment horizontal="center" vertical="center"/>
    </xf>
    <xf numFmtId="0" fontId="28" fillId="0" borderId="0" xfId="5" applyFont="1" applyFill="1" applyBorder="1">
      <alignment vertical="center"/>
    </xf>
    <xf numFmtId="0" fontId="10" fillId="0" borderId="0" xfId="5" applyFill="1" applyBorder="1">
      <alignment vertical="center"/>
    </xf>
    <xf numFmtId="0" fontId="10" fillId="0" borderId="0" xfId="5" applyFont="1" applyAlignment="1">
      <alignment horizontal="center" vertical="center"/>
    </xf>
    <xf numFmtId="185" fontId="17" fillId="0" borderId="0" xfId="5" applyNumberFormat="1" applyFont="1" applyAlignment="1">
      <alignment horizontal="center" vertical="center"/>
    </xf>
    <xf numFmtId="49" fontId="15" fillId="11" borderId="3" xfId="7" applyNumberFormat="1" applyFill="1" applyBorder="1" applyAlignment="1">
      <alignment horizontal="center" vertical="center"/>
    </xf>
    <xf numFmtId="49" fontId="24" fillId="11" borderId="3" xfId="7" applyNumberFormat="1" applyFont="1" applyFill="1" applyBorder="1" applyAlignment="1">
      <alignment horizontal="left" vertical="center"/>
    </xf>
    <xf numFmtId="0" fontId="21" fillId="11" borderId="3" xfId="6" applyFill="1" applyBorder="1" applyAlignment="1" applyProtection="1">
      <alignment horizontal="center" vertical="center"/>
    </xf>
    <xf numFmtId="0" fontId="24" fillId="14" borderId="3" xfId="7" applyFont="1" applyFill="1" applyBorder="1" applyAlignment="1">
      <alignment horizontal="center" vertical="center"/>
    </xf>
    <xf numFmtId="0" fontId="28" fillId="14" borderId="3" xfId="5" applyFont="1" applyFill="1" applyBorder="1" applyAlignment="1">
      <alignment horizontal="center" vertical="center"/>
    </xf>
    <xf numFmtId="0" fontId="28" fillId="0" borderId="3" xfId="5" applyFont="1" applyBorder="1" applyAlignment="1">
      <alignment horizontal="center" vertical="center"/>
    </xf>
    <xf numFmtId="0" fontId="29" fillId="15" borderId="3" xfId="7" applyFont="1" applyFill="1" applyBorder="1" applyAlignment="1">
      <alignment horizontal="center" vertical="center"/>
    </xf>
    <xf numFmtId="0" fontId="30" fillId="0" borderId="14" xfId="7" applyFont="1" applyFill="1" applyBorder="1" applyAlignment="1">
      <alignment horizontal="center" vertical="center"/>
    </xf>
    <xf numFmtId="0" fontId="10" fillId="8" borderId="3" xfId="8" applyFill="1" applyBorder="1" applyAlignment="1">
      <alignment horizontal="center" vertical="center"/>
    </xf>
    <xf numFmtId="0" fontId="31" fillId="0" borderId="0" xfId="9"/>
    <xf numFmtId="0" fontId="10" fillId="8" borderId="3" xfId="8" applyFont="1" applyFill="1" applyBorder="1" applyAlignment="1">
      <alignment horizontal="center" vertical="center"/>
    </xf>
    <xf numFmtId="0" fontId="15" fillId="8" borderId="3" xfId="10" applyFill="1" applyBorder="1" applyAlignment="1">
      <alignment horizontal="center" vertical="center"/>
    </xf>
    <xf numFmtId="0" fontId="24" fillId="8" borderId="3" xfId="10" applyFont="1" applyFill="1" applyBorder="1" applyAlignment="1">
      <alignment horizontal="center" vertical="center"/>
    </xf>
    <xf numFmtId="186" fontId="15" fillId="12" borderId="3" xfId="10" applyNumberFormat="1" applyFill="1" applyBorder="1" applyAlignment="1">
      <alignment horizontal="center" vertical="center"/>
    </xf>
    <xf numFmtId="0" fontId="24" fillId="11" borderId="3" xfId="10" applyFont="1" applyFill="1" applyBorder="1" applyAlignment="1">
      <alignment horizontal="center" vertical="center"/>
    </xf>
    <xf numFmtId="0" fontId="10" fillId="0" borderId="3" xfId="8" applyBorder="1" applyAlignment="1">
      <alignment horizontal="center" vertical="center"/>
    </xf>
    <xf numFmtId="0" fontId="21" fillId="0" borderId="3" xfId="6" applyBorder="1" applyAlignment="1" applyProtection="1">
      <alignment horizontal="center" vertical="center"/>
    </xf>
    <xf numFmtId="0" fontId="10" fillId="0" borderId="0" xfId="8" applyFill="1" applyAlignment="1">
      <alignment horizontal="center" vertical="center"/>
    </xf>
    <xf numFmtId="0" fontId="21" fillId="0" borderId="0" xfId="6" applyBorder="1" applyAlignment="1" applyProtection="1">
      <alignment horizontal="center" vertical="center"/>
    </xf>
    <xf numFmtId="0" fontId="28" fillId="0" borderId="3" xfId="8" applyFont="1" applyBorder="1" applyAlignment="1">
      <alignment horizontal="center" vertical="center"/>
    </xf>
    <xf numFmtId="0" fontId="10" fillId="0" borderId="0" xfId="8" applyBorder="1" applyAlignment="1">
      <alignment horizontal="center" vertical="center"/>
    </xf>
    <xf numFmtId="0" fontId="10" fillId="8" borderId="3" xfId="11" applyFill="1" applyBorder="1" applyAlignment="1">
      <alignment horizontal="center" vertical="center"/>
    </xf>
    <xf numFmtId="0" fontId="10" fillId="0" borderId="0" xfId="11">
      <alignment vertical="center"/>
    </xf>
    <xf numFmtId="0" fontId="10" fillId="8" borderId="3" xfId="11" applyFont="1" applyFill="1" applyBorder="1" applyAlignment="1">
      <alignment horizontal="center" vertical="center"/>
    </xf>
    <xf numFmtId="187" fontId="15" fillId="12" borderId="3" xfId="10" applyNumberFormat="1" applyFill="1" applyBorder="1" applyAlignment="1">
      <alignment horizontal="center" vertical="center"/>
    </xf>
    <xf numFmtId="0" fontId="10" fillId="0" borderId="3" xfId="11" applyBorder="1" applyAlignment="1">
      <alignment horizontal="center" vertical="center"/>
    </xf>
    <xf numFmtId="0" fontId="10" fillId="0" borderId="0" xfId="11" applyFill="1">
      <alignment vertical="center"/>
    </xf>
    <xf numFmtId="0" fontId="0" fillId="3" borderId="6" xfId="2" applyFont="1" applyFill="1" applyBorder="1" applyAlignment="1" applyProtection="1">
      <alignment horizontal="center"/>
      <protection locked="0"/>
    </xf>
    <xf numFmtId="0" fontId="0" fillId="2" borderId="4" xfId="2" applyFont="1" applyFill="1" applyBorder="1" applyAlignment="1" applyProtection="1">
      <alignment horizontal="left"/>
      <protection locked="0"/>
    </xf>
    <xf numFmtId="0" fontId="0" fillId="3" borderId="4" xfId="2" applyFont="1" applyFill="1" applyBorder="1" applyAlignment="1" applyProtection="1">
      <alignment horizontal="center"/>
      <protection locked="0"/>
    </xf>
    <xf numFmtId="0" fontId="11" fillId="2" borderId="22" xfId="2" quotePrefix="1" applyFill="1" applyBorder="1" applyAlignment="1" applyProtection="1">
      <alignment horizontal="center"/>
      <protection locked="0"/>
    </xf>
    <xf numFmtId="0" fontId="11" fillId="0" borderId="0" xfId="2" quotePrefix="1" applyFill="1" applyBorder="1" applyAlignment="1" applyProtection="1">
      <alignment horizontal="center"/>
      <protection locked="0"/>
    </xf>
    <xf numFmtId="0" fontId="11" fillId="2" borderId="22" xfId="2" applyNumberFormat="1" applyFill="1" applyBorder="1" applyAlignment="1" applyProtection="1">
      <alignment horizontal="center"/>
    </xf>
    <xf numFmtId="0" fontId="32" fillId="0" borderId="3" xfId="5" applyFont="1" applyBorder="1" applyAlignment="1">
      <alignment horizontal="center" vertical="center"/>
    </xf>
    <xf numFmtId="0" fontId="24" fillId="0" borderId="3" xfId="7" applyFont="1" applyFill="1" applyBorder="1" applyAlignment="1">
      <alignment horizontal="center" vertical="center"/>
    </xf>
    <xf numFmtId="187" fontId="28" fillId="12" borderId="3" xfId="10" applyNumberFormat="1" applyFont="1" applyFill="1" applyBorder="1" applyAlignment="1">
      <alignment horizontal="center" vertical="center"/>
    </xf>
    <xf numFmtId="0" fontId="28" fillId="12" borderId="3" xfId="7" applyNumberFormat="1" applyFont="1" applyFill="1" applyBorder="1" applyAlignment="1">
      <alignment horizontal="center" vertical="center"/>
    </xf>
    <xf numFmtId="0" fontId="24" fillId="0" borderId="0" xfId="9" applyFont="1"/>
    <xf numFmtId="0" fontId="28" fillId="0" borderId="0" xfId="8" applyFont="1" applyFill="1" applyAlignment="1">
      <alignment horizontal="center" vertical="center"/>
    </xf>
    <xf numFmtId="0" fontId="26" fillId="11" borderId="3" xfId="10" applyFont="1" applyFill="1" applyBorder="1" applyAlignment="1">
      <alignment horizontal="center" vertical="center"/>
    </xf>
    <xf numFmtId="0" fontId="34" fillId="2" borderId="4" xfId="2" quotePrefix="1" applyFont="1" applyFill="1" applyBorder="1" applyAlignment="1" applyProtection="1">
      <alignment horizontal="center"/>
      <protection locked="0"/>
    </xf>
    <xf numFmtId="0" fontId="27" fillId="2" borderId="4" xfId="2" applyFont="1" applyFill="1" applyBorder="1" applyAlignment="1" applyProtection="1">
      <alignment horizontal="left"/>
      <protection locked="0"/>
    </xf>
    <xf numFmtId="0" fontId="27" fillId="2" borderId="4" xfId="2" quotePrefix="1" applyFont="1" applyFill="1" applyBorder="1" applyAlignment="1" applyProtection="1">
      <alignment horizontal="center"/>
      <protection locked="0"/>
    </xf>
    <xf numFmtId="0" fontId="27" fillId="2" borderId="12" xfId="2" applyFont="1" applyFill="1" applyBorder="1" applyAlignment="1" applyProtection="1">
      <alignment horizontal="left"/>
      <protection locked="0"/>
    </xf>
    <xf numFmtId="0" fontId="9" fillId="0" borderId="0" xfId="5" applyFont="1" applyAlignment="1">
      <alignment horizontal="center" vertical="center"/>
    </xf>
    <xf numFmtId="0" fontId="27" fillId="12" borderId="3" xfId="7" applyNumberFormat="1" applyFont="1" applyFill="1" applyBorder="1" applyAlignment="1">
      <alignment horizontal="center" vertical="center"/>
    </xf>
    <xf numFmtId="0" fontId="9" fillId="0" borderId="0" xfId="14" applyAlignment="1"/>
    <xf numFmtId="0" fontId="9" fillId="0" borderId="0" xfId="14" applyAlignment="1">
      <alignment horizontal="center"/>
    </xf>
    <xf numFmtId="0" fontId="9" fillId="0" borderId="0" xfId="14" applyNumberFormat="1" applyAlignment="1">
      <alignment horizontal="center"/>
    </xf>
    <xf numFmtId="49" fontId="9" fillId="0" borderId="0" xfId="14" applyNumberFormat="1" applyAlignment="1">
      <alignment horizontal="center"/>
    </xf>
    <xf numFmtId="0" fontId="18" fillId="0" borderId="0" xfId="14" applyFont="1" applyAlignment="1">
      <alignment horizontal="center"/>
    </xf>
    <xf numFmtId="0" fontId="35" fillId="0" borderId="1" xfId="14" applyNumberFormat="1" applyFont="1" applyBorder="1" applyAlignment="1"/>
    <xf numFmtId="0" fontId="35" fillId="0" borderId="0" xfId="14" applyNumberFormat="1" applyFont="1" applyBorder="1" applyAlignment="1"/>
    <xf numFmtId="0" fontId="18" fillId="9" borderId="0" xfId="14" applyFont="1" applyFill="1" applyAlignment="1">
      <alignment horizontal="center"/>
    </xf>
    <xf numFmtId="0" fontId="18" fillId="5" borderId="0" xfId="14" applyFont="1" applyFill="1" applyAlignment="1">
      <alignment horizontal="center"/>
    </xf>
    <xf numFmtId="49" fontId="18" fillId="8" borderId="3" xfId="14" applyNumberFormat="1" applyFont="1" applyFill="1" applyBorder="1" applyAlignment="1">
      <alignment horizontal="center"/>
    </xf>
    <xf numFmtId="1" fontId="18" fillId="7" borderId="3" xfId="14" applyNumberFormat="1" applyFont="1" applyFill="1" applyBorder="1" applyAlignment="1">
      <alignment horizontal="center"/>
    </xf>
    <xf numFmtId="0" fontId="18" fillId="8" borderId="3" xfId="14" applyNumberFormat="1" applyFont="1" applyFill="1" applyBorder="1" applyAlignment="1">
      <alignment horizontal="center"/>
    </xf>
    <xf numFmtId="49" fontId="18" fillId="8" borderId="0" xfId="14" applyNumberFormat="1" applyFont="1" applyFill="1" applyBorder="1" applyAlignment="1">
      <alignment horizontal="center"/>
    </xf>
    <xf numFmtId="0" fontId="9" fillId="9" borderId="13" xfId="14" applyFill="1" applyBorder="1" applyAlignment="1">
      <alignment horizontal="center"/>
    </xf>
    <xf numFmtId="0" fontId="9" fillId="5" borderId="13" xfId="14" applyFill="1" applyBorder="1" applyAlignment="1">
      <alignment horizontal="center"/>
    </xf>
    <xf numFmtId="0" fontId="18" fillId="0" borderId="0" xfId="14" applyNumberFormat="1" applyFont="1" applyAlignment="1">
      <alignment horizontal="center"/>
    </xf>
    <xf numFmtId="0" fontId="9" fillId="0" borderId="0" xfId="14">
      <alignment vertical="center"/>
    </xf>
    <xf numFmtId="188" fontId="9" fillId="0" borderId="0" xfId="14" applyNumberFormat="1">
      <alignment vertical="center"/>
    </xf>
    <xf numFmtId="189" fontId="9" fillId="0" borderId="0" xfId="14" applyNumberFormat="1">
      <alignment vertical="center"/>
    </xf>
    <xf numFmtId="0" fontId="9" fillId="0" borderId="0" xfId="15">
      <alignment vertical="center"/>
    </xf>
    <xf numFmtId="0" fontId="9" fillId="0" borderId="0" xfId="15" applyAlignment="1">
      <alignment horizontal="right" vertical="center"/>
    </xf>
    <xf numFmtId="0" fontId="16" fillId="0" borderId="13" xfId="15" applyFont="1" applyBorder="1" applyAlignment="1">
      <alignment horizontal="center" vertical="center"/>
    </xf>
    <xf numFmtId="0" fontId="17" fillId="0" borderId="3" xfId="15" applyFont="1" applyBorder="1" applyAlignment="1">
      <alignment vertical="center"/>
    </xf>
    <xf numFmtId="0" fontId="9" fillId="0" borderId="13" xfId="15" applyBorder="1" applyAlignment="1">
      <alignment horizontal="right" vertical="center"/>
    </xf>
    <xf numFmtId="0" fontId="21" fillId="0" borderId="23" xfId="6" applyBorder="1" applyAlignment="1" applyProtection="1">
      <alignment vertical="center"/>
    </xf>
    <xf numFmtId="0" fontId="21" fillId="0" borderId="24" xfId="6" applyBorder="1" applyAlignment="1" applyProtection="1">
      <alignment vertical="center"/>
    </xf>
    <xf numFmtId="0" fontId="9" fillId="0" borderId="0" xfId="15" applyAlignment="1"/>
    <xf numFmtId="0" fontId="9" fillId="3" borderId="3" xfId="15" applyFill="1" applyBorder="1" applyAlignment="1"/>
    <xf numFmtId="0" fontId="18" fillId="3" borderId="3" xfId="15" applyFont="1" applyFill="1" applyBorder="1" applyAlignment="1">
      <alignment wrapText="1"/>
    </xf>
    <xf numFmtId="0" fontId="18" fillId="3" borderId="3" xfId="15" applyFont="1" applyFill="1" applyBorder="1" applyAlignment="1"/>
    <xf numFmtId="0" fontId="9" fillId="0" borderId="0" xfId="15" applyFont="1" applyAlignment="1"/>
    <xf numFmtId="0" fontId="18" fillId="0" borderId="0" xfId="15" applyFont="1" applyAlignment="1"/>
    <xf numFmtId="0" fontId="9" fillId="7" borderId="3" xfId="15" applyFill="1" applyBorder="1">
      <alignment vertical="center"/>
    </xf>
    <xf numFmtId="0" fontId="9" fillId="0" borderId="2" xfId="15" applyBorder="1" applyAlignment="1">
      <alignment vertical="center"/>
    </xf>
    <xf numFmtId="0" fontId="18" fillId="0" borderId="3" xfId="15" applyFont="1" applyBorder="1" applyAlignment="1"/>
    <xf numFmtId="190" fontId="9" fillId="0" borderId="0" xfId="15" applyNumberFormat="1" applyAlignment="1">
      <alignment horizontal="right" vertical="center"/>
    </xf>
    <xf numFmtId="0" fontId="21" fillId="0" borderId="0" xfId="6" applyAlignment="1" applyProtection="1"/>
    <xf numFmtId="0" fontId="21" fillId="0" borderId="0" xfId="6" applyAlignment="1" applyProtection="1">
      <alignment vertical="center"/>
    </xf>
    <xf numFmtId="0" fontId="9" fillId="0" borderId="14" xfId="15" applyBorder="1" applyAlignment="1">
      <alignment vertical="center"/>
    </xf>
    <xf numFmtId="0" fontId="18" fillId="0" borderId="0" xfId="15" applyFont="1" applyAlignment="1">
      <alignment horizontal="right"/>
    </xf>
    <xf numFmtId="191" fontId="9" fillId="0" borderId="0" xfId="15" quotePrefix="1" applyNumberFormat="1">
      <alignment vertical="center"/>
    </xf>
    <xf numFmtId="0" fontId="9" fillId="0" borderId="0" xfId="15" applyFont="1">
      <alignment vertical="center"/>
    </xf>
    <xf numFmtId="182" fontId="9" fillId="0" borderId="0" xfId="15" applyNumberFormat="1">
      <alignment vertical="center"/>
    </xf>
    <xf numFmtId="0" fontId="9" fillId="0" borderId="0" xfId="15" applyBorder="1">
      <alignment vertical="center"/>
    </xf>
    <xf numFmtId="0" fontId="36" fillId="0" borderId="3" xfId="16" applyNumberFormat="1" applyFont="1" applyFill="1" applyBorder="1" applyAlignment="1" applyProtection="1">
      <alignment horizontal="center" vertical="center"/>
    </xf>
    <xf numFmtId="0" fontId="9" fillId="0" borderId="3" xfId="14" applyBorder="1">
      <alignment vertical="center"/>
    </xf>
    <xf numFmtId="0" fontId="9" fillId="0" borderId="3" xfId="14" applyFill="1" applyBorder="1">
      <alignment vertical="center"/>
    </xf>
    <xf numFmtId="0" fontId="9" fillId="0" borderId="3" xfId="14" applyBorder="1" applyAlignment="1">
      <alignment vertical="center" wrapText="1"/>
    </xf>
    <xf numFmtId="0" fontId="33" fillId="0" borderId="3" xfId="14" applyFont="1" applyBorder="1">
      <alignment vertical="center"/>
    </xf>
    <xf numFmtId="0" fontId="0" fillId="2" borderId="4" xfId="2" applyNumberFormat="1" applyFont="1" applyFill="1" applyBorder="1" applyAlignment="1" applyProtection="1">
      <alignment horizontal="center"/>
    </xf>
    <xf numFmtId="0" fontId="0" fillId="4" borderId="4" xfId="2" applyNumberFormat="1" applyFont="1" applyFill="1" applyBorder="1" applyAlignment="1" applyProtection="1">
      <alignment horizontal="center"/>
    </xf>
    <xf numFmtId="0" fontId="0" fillId="2" borderId="5" xfId="2" applyNumberFormat="1" applyFont="1" applyFill="1" applyBorder="1" applyAlignment="1" applyProtection="1">
      <alignment horizontal="center"/>
    </xf>
    <xf numFmtId="0" fontId="0" fillId="2" borderId="7" xfId="2" applyNumberFormat="1" applyFont="1" applyFill="1" applyBorder="1" applyAlignment="1" applyProtection="1">
      <alignment horizontal="center"/>
    </xf>
    <xf numFmtId="0" fontId="0" fillId="2" borderId="8" xfId="2" applyNumberFormat="1" applyFont="1" applyFill="1" applyBorder="1" applyAlignment="1" applyProtection="1">
      <alignment horizontal="center"/>
    </xf>
    <xf numFmtId="0" fontId="0" fillId="2" borderId="9" xfId="2" applyNumberFormat="1" applyFont="1" applyFill="1" applyBorder="1" applyAlignment="1" applyProtection="1">
      <alignment horizontal="center"/>
    </xf>
    <xf numFmtId="0" fontId="0" fillId="2" borderId="10" xfId="2" applyNumberFormat="1" applyFont="1" applyFill="1" applyBorder="1" applyAlignment="1" applyProtection="1">
      <alignment horizontal="center"/>
    </xf>
    <xf numFmtId="0" fontId="0" fillId="2" borderId="6" xfId="2" applyNumberFormat="1" applyFont="1" applyFill="1" applyBorder="1" applyAlignment="1" applyProtection="1">
      <alignment horizontal="center"/>
    </xf>
    <xf numFmtId="0" fontId="8" fillId="0" borderId="0" xfId="3" applyFont="1">
      <alignment vertical="center"/>
    </xf>
    <xf numFmtId="0" fontId="9" fillId="15" borderId="3" xfId="14" applyFill="1" applyBorder="1">
      <alignment vertical="center"/>
    </xf>
    <xf numFmtId="0" fontId="7" fillId="0" borderId="0" xfId="14" applyFont="1">
      <alignment vertical="center"/>
    </xf>
    <xf numFmtId="0" fontId="7" fillId="0" borderId="3" xfId="14" applyFont="1" applyBorder="1">
      <alignment vertical="center"/>
    </xf>
    <xf numFmtId="0" fontId="27" fillId="0" borderId="14" xfId="5" applyFont="1" applyFill="1" applyBorder="1" applyAlignment="1">
      <alignment horizontal="center" vertical="center"/>
    </xf>
    <xf numFmtId="0" fontId="11" fillId="2" borderId="3" xfId="2" applyNumberFormat="1" applyFill="1" applyBorder="1" applyAlignment="1" applyProtection="1">
      <alignment horizontal="center"/>
      <protection locked="0"/>
    </xf>
    <xf numFmtId="176" fontId="0" fillId="2" borderId="3" xfId="2" applyNumberFormat="1" applyFont="1" applyFill="1" applyBorder="1" applyAlignment="1" applyProtection="1">
      <alignment horizontal="center"/>
      <protection locked="0"/>
    </xf>
    <xf numFmtId="0" fontId="6" fillId="0" borderId="0" xfId="14" applyFont="1">
      <alignment vertical="center"/>
    </xf>
    <xf numFmtId="0" fontId="5" fillId="0" borderId="0" xfId="17" applyAlignment="1">
      <alignment horizontal="center" vertical="center"/>
    </xf>
    <xf numFmtId="14" fontId="5" fillId="0" borderId="0" xfId="17" applyNumberFormat="1" applyAlignment="1">
      <alignment horizontal="center" vertical="center"/>
    </xf>
    <xf numFmtId="0" fontId="5" fillId="0" borderId="0" xfId="17" applyAlignment="1">
      <alignment horizontal="right" vertical="center"/>
    </xf>
    <xf numFmtId="192" fontId="5" fillId="0" borderId="0" xfId="17" applyNumberFormat="1" applyAlignment="1">
      <alignment horizontal="center" vertical="center"/>
    </xf>
    <xf numFmtId="193" fontId="5" fillId="0" borderId="0" xfId="17" applyNumberFormat="1" applyAlignment="1">
      <alignment horizontal="center" vertical="center"/>
    </xf>
    <xf numFmtId="194" fontId="5" fillId="0" borderId="0" xfId="17" applyNumberFormat="1" applyAlignment="1">
      <alignment horizontal="center" vertical="center"/>
    </xf>
    <xf numFmtId="195" fontId="5" fillId="0" borderId="0" xfId="17" applyNumberFormat="1" applyAlignment="1">
      <alignment horizontal="center" vertical="center"/>
    </xf>
    <xf numFmtId="0" fontId="5" fillId="8" borderId="0" xfId="17" applyFill="1" applyAlignment="1">
      <alignment horizontal="center" vertical="center"/>
    </xf>
    <xf numFmtId="0" fontId="5" fillId="0" borderId="0" xfId="17">
      <alignment vertical="center"/>
    </xf>
    <xf numFmtId="0" fontId="15" fillId="0" borderId="0" xfId="18"/>
    <xf numFmtId="0" fontId="43" fillId="0" borderId="0" xfId="18" applyFont="1" applyAlignment="1">
      <alignment vertical="center"/>
    </xf>
    <xf numFmtId="0" fontId="44" fillId="7" borderId="3" xfId="18" applyFont="1" applyFill="1" applyBorder="1" applyAlignment="1">
      <alignment horizontal="center" vertical="center" wrapText="1"/>
    </xf>
    <xf numFmtId="0" fontId="44" fillId="15" borderId="3" xfId="18" applyFont="1" applyFill="1" applyBorder="1" applyAlignment="1">
      <alignment horizontal="center" vertical="center" wrapText="1"/>
    </xf>
    <xf numFmtId="0" fontId="47" fillId="17" borderId="3" xfId="18" applyFont="1" applyFill="1" applyBorder="1" applyAlignment="1">
      <alignment horizontal="center" vertical="center" wrapText="1"/>
    </xf>
    <xf numFmtId="0" fontId="48" fillId="17" borderId="3" xfId="18" applyFont="1" applyFill="1" applyBorder="1" applyAlignment="1">
      <alignment horizontal="center" vertical="center" wrapText="1"/>
    </xf>
    <xf numFmtId="0" fontId="49" fillId="7" borderId="16" xfId="18" applyFont="1" applyFill="1" applyBorder="1" applyAlignment="1">
      <alignment horizontal="center" vertical="center" wrapText="1"/>
    </xf>
    <xf numFmtId="0" fontId="50" fillId="17" borderId="3" xfId="18" applyFont="1" applyFill="1" applyBorder="1" applyAlignment="1">
      <alignment horizontal="center" vertical="center" wrapText="1"/>
    </xf>
    <xf numFmtId="49" fontId="47" fillId="7" borderId="3" xfId="18" applyNumberFormat="1" applyFont="1" applyFill="1" applyBorder="1" applyAlignment="1">
      <alignment horizontal="center" vertical="center" wrapText="1"/>
    </xf>
    <xf numFmtId="49" fontId="47" fillId="2" borderId="3" xfId="18" applyNumberFormat="1" applyFont="1" applyFill="1" applyBorder="1" applyAlignment="1">
      <alignment horizontal="center" vertical="center" wrapText="1"/>
    </xf>
    <xf numFmtId="0" fontId="45" fillId="2" borderId="3" xfId="18" applyFont="1" applyFill="1" applyBorder="1" applyAlignment="1">
      <alignment horizontal="center"/>
    </xf>
    <xf numFmtId="0" fontId="47" fillId="17" borderId="3" xfId="18" applyFont="1" applyFill="1" applyBorder="1" applyAlignment="1">
      <alignment vertical="center" wrapText="1"/>
    </xf>
    <xf numFmtId="0" fontId="47" fillId="17" borderId="3" xfId="18" applyFont="1" applyFill="1" applyBorder="1" applyAlignment="1">
      <alignment horizontal="center" vertical="center"/>
    </xf>
    <xf numFmtId="0" fontId="50" fillId="17" borderId="3" xfId="18" applyFont="1" applyFill="1" applyBorder="1" applyAlignment="1">
      <alignment horizontal="center" vertical="center"/>
    </xf>
    <xf numFmtId="0" fontId="47" fillId="7" borderId="3" xfId="18" applyFont="1" applyFill="1" applyBorder="1" applyAlignment="1">
      <alignment horizontal="center" vertical="center" wrapText="1"/>
    </xf>
    <xf numFmtId="0" fontId="47" fillId="0" borderId="3" xfId="18" applyFont="1" applyFill="1" applyBorder="1" applyAlignment="1">
      <alignment horizontal="center" vertical="center" wrapText="1"/>
    </xf>
    <xf numFmtId="0" fontId="47" fillId="2" borderId="3" xfId="18" applyFont="1" applyFill="1" applyBorder="1" applyAlignment="1">
      <alignment horizontal="center" vertical="center" wrapText="1"/>
    </xf>
    <xf numFmtId="196" fontId="47" fillId="17" borderId="3" xfId="18" applyNumberFormat="1" applyFont="1" applyFill="1" applyBorder="1" applyAlignment="1">
      <alignment vertical="center" wrapText="1"/>
    </xf>
    <xf numFmtId="196" fontId="47" fillId="17" borderId="3" xfId="18" applyNumberFormat="1" applyFont="1" applyFill="1" applyBorder="1" applyAlignment="1">
      <alignment horizontal="center" vertical="center" wrapText="1"/>
    </xf>
    <xf numFmtId="196" fontId="47" fillId="0" borderId="3" xfId="18" applyNumberFormat="1" applyFont="1" applyFill="1" applyBorder="1" applyAlignment="1">
      <alignment horizontal="center" vertical="center" wrapText="1"/>
    </xf>
    <xf numFmtId="196" fontId="45" fillId="0" borderId="3" xfId="18" applyNumberFormat="1" applyFont="1" applyBorder="1" applyAlignment="1">
      <alignment horizontal="center"/>
    </xf>
    <xf numFmtId="0" fontId="47" fillId="17" borderId="16" xfId="18" applyFont="1" applyFill="1" applyBorder="1" applyAlignment="1">
      <alignment vertical="center" wrapText="1"/>
    </xf>
    <xf numFmtId="12" fontId="47" fillId="0" borderId="3" xfId="18" applyNumberFormat="1" applyFont="1" applyFill="1" applyBorder="1" applyAlignment="1">
      <alignment horizontal="center" vertical="center" wrapText="1"/>
    </xf>
    <xf numFmtId="49" fontId="47" fillId="0" borderId="3" xfId="18" applyNumberFormat="1" applyFont="1" applyFill="1" applyBorder="1" applyAlignment="1">
      <alignment horizontal="center" vertical="center" wrapText="1"/>
    </xf>
    <xf numFmtId="0" fontId="45" fillId="0" borderId="3" xfId="18" applyFont="1" applyFill="1" applyBorder="1" applyAlignment="1">
      <alignment horizontal="center"/>
    </xf>
    <xf numFmtId="0" fontId="52" fillId="7" borderId="3" xfId="18" applyFont="1" applyFill="1" applyBorder="1"/>
    <xf numFmtId="0" fontId="52" fillId="8" borderId="3" xfId="18" applyFont="1" applyFill="1" applyBorder="1"/>
    <xf numFmtId="0" fontId="5" fillId="0" borderId="0" xfId="17" applyAlignment="1">
      <alignment vertical="center"/>
    </xf>
    <xf numFmtId="0" fontId="5" fillId="0" borderId="0" xfId="17" applyAlignment="1">
      <alignment vertical="top"/>
    </xf>
    <xf numFmtId="0" fontId="5" fillId="0" borderId="0" xfId="17" applyAlignment="1">
      <alignment horizontal="center" vertical="top"/>
    </xf>
    <xf numFmtId="0" fontId="45" fillId="2" borderId="3" xfId="18" applyFont="1" applyFill="1" applyBorder="1" applyAlignment="1">
      <alignment horizontal="center" vertical="center"/>
    </xf>
    <xf numFmtId="0" fontId="45" fillId="0" borderId="3" xfId="18" applyFont="1" applyBorder="1" applyAlignment="1">
      <alignment horizontal="center" vertical="center"/>
    </xf>
    <xf numFmtId="0" fontId="53" fillId="0" borderId="0" xfId="17" applyFont="1">
      <alignment vertical="center"/>
    </xf>
    <xf numFmtId="0" fontId="53" fillId="0" borderId="0" xfId="17" applyFont="1" applyAlignment="1">
      <alignment horizontal="center" vertical="center"/>
    </xf>
    <xf numFmtId="0" fontId="54" fillId="7" borderId="3" xfId="18" applyFont="1" applyFill="1" applyBorder="1" applyAlignment="1">
      <alignment horizontal="center" vertical="center"/>
    </xf>
    <xf numFmtId="0" fontId="54" fillId="8" borderId="3" xfId="18" applyFont="1" applyFill="1" applyBorder="1" applyAlignment="1">
      <alignment horizontal="center" vertical="center"/>
    </xf>
    <xf numFmtId="0" fontId="52" fillId="8" borderId="3" xfId="18" applyFont="1" applyFill="1" applyBorder="1" applyAlignment="1">
      <alignment horizontal="center" vertical="center"/>
    </xf>
    <xf numFmtId="0" fontId="52" fillId="8" borderId="3" xfId="18" applyFont="1" applyFill="1" applyBorder="1" applyAlignment="1">
      <alignment horizontal="center"/>
    </xf>
    <xf numFmtId="0" fontId="5" fillId="0" borderId="3" xfId="17" applyBorder="1">
      <alignment vertical="center"/>
    </xf>
    <xf numFmtId="0" fontId="22" fillId="0" borderId="3" xfId="17" applyFont="1" applyBorder="1">
      <alignment vertical="center"/>
    </xf>
    <xf numFmtId="0" fontId="5" fillId="0" borderId="0" xfId="17" applyFill="1" applyAlignment="1">
      <alignment vertical="center"/>
    </xf>
    <xf numFmtId="0" fontId="5" fillId="0" borderId="0" xfId="14" applyFont="1">
      <alignment vertical="center"/>
    </xf>
    <xf numFmtId="0" fontId="4" fillId="0" borderId="0" xfId="14" applyFont="1">
      <alignment vertical="center"/>
    </xf>
    <xf numFmtId="0" fontId="55" fillId="11" borderId="3" xfId="7" applyFont="1" applyFill="1" applyBorder="1" applyAlignment="1">
      <alignment horizontal="center" vertical="center"/>
    </xf>
    <xf numFmtId="49" fontId="3" fillId="0" borderId="0" xfId="20" applyNumberFormat="1" applyFont="1" applyAlignment="1">
      <alignment horizontal="center" vertical="center"/>
    </xf>
    <xf numFmtId="0" fontId="3" fillId="0" borderId="0" xfId="20" applyFont="1" applyAlignment="1">
      <alignment horizontal="center" vertical="center"/>
    </xf>
    <xf numFmtId="197" fontId="3" fillId="0" borderId="0" xfId="20" applyNumberFormat="1" applyAlignment="1">
      <alignment horizontal="center" vertical="center"/>
    </xf>
    <xf numFmtId="191" fontId="0" fillId="0" borderId="0" xfId="0" quotePrefix="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11" borderId="3" xfId="7" applyFont="1" applyFill="1" applyBorder="1" applyAlignment="1">
      <alignment horizontal="left" vertical="center"/>
    </xf>
    <xf numFmtId="0" fontId="2" fillId="0" borderId="3" xfId="17" applyFont="1" applyBorder="1">
      <alignment vertical="center"/>
    </xf>
    <xf numFmtId="0" fontId="56" fillId="11" borderId="3" xfId="7" applyFont="1" applyFill="1" applyBorder="1" applyAlignment="1">
      <alignment horizontal="center" vertical="center"/>
    </xf>
    <xf numFmtId="0" fontId="57" fillId="0" borderId="3" xfId="5" applyFont="1" applyBorder="1" applyAlignment="1">
      <alignment horizontal="center" vertical="center"/>
    </xf>
    <xf numFmtId="0" fontId="9" fillId="0" borderId="3" xfId="14" applyBorder="1" applyAlignment="1">
      <alignment horizontal="center" vertical="center"/>
    </xf>
    <xf numFmtId="0" fontId="9" fillId="0" borderId="3" xfId="14" applyFill="1" applyBorder="1" applyAlignment="1">
      <alignment horizontal="center" vertical="center"/>
    </xf>
    <xf numFmtId="0" fontId="10" fillId="0" borderId="0" xfId="1" applyAlignment="1">
      <alignment horizontal="center" vertical="center"/>
    </xf>
    <xf numFmtId="0" fontId="10" fillId="8" borderId="16" xfId="5" applyFill="1" applyBorder="1" applyAlignment="1">
      <alignment horizontal="center" vertical="center"/>
    </xf>
    <xf numFmtId="0" fontId="10" fillId="8" borderId="17" xfId="5" applyFill="1" applyBorder="1" applyAlignment="1">
      <alignment horizontal="center" vertical="center"/>
    </xf>
    <xf numFmtId="0" fontId="10" fillId="8" borderId="16" xfId="5" applyFont="1" applyFill="1" applyBorder="1" applyAlignment="1">
      <alignment horizontal="center" vertical="center"/>
    </xf>
    <xf numFmtId="0" fontId="10" fillId="8" borderId="18" xfId="5" applyFill="1" applyBorder="1" applyAlignment="1">
      <alignment horizontal="center" vertical="center"/>
    </xf>
    <xf numFmtId="0" fontId="10" fillId="8" borderId="3" xfId="8" applyFill="1" applyBorder="1" applyAlignment="1">
      <alignment horizontal="center" vertical="center"/>
    </xf>
    <xf numFmtId="0" fontId="34" fillId="0" borderId="20" xfId="9" applyFont="1" applyBorder="1" applyAlignment="1">
      <alignment horizontal="center" vertical="center"/>
    </xf>
    <xf numFmtId="0" fontId="27" fillId="0" borderId="20" xfId="9" applyFont="1" applyBorder="1" applyAlignment="1">
      <alignment horizontal="center" vertical="center"/>
    </xf>
    <xf numFmtId="0" fontId="0" fillId="0" borderId="20" xfId="9" applyFont="1" applyBorder="1" applyAlignment="1">
      <alignment horizontal="center"/>
    </xf>
    <xf numFmtId="0" fontId="31" fillId="0" borderId="20" xfId="9" applyBorder="1" applyAlignment="1">
      <alignment horizontal="center"/>
    </xf>
    <xf numFmtId="0" fontId="10" fillId="8" borderId="3" xfId="11" applyFill="1" applyBorder="1" applyAlignment="1">
      <alignment horizontal="center" vertical="center"/>
    </xf>
    <xf numFmtId="0" fontId="40" fillId="0" borderId="0" xfId="18" applyFont="1" applyBorder="1" applyAlignment="1">
      <alignment horizontal="left" vertical="center" wrapText="1"/>
    </xf>
    <xf numFmtId="0" fontId="41" fillId="0" borderId="0" xfId="18" applyFont="1" applyAlignment="1">
      <alignment horizontal="left" vertical="center"/>
    </xf>
    <xf numFmtId="0" fontId="5" fillId="0" borderId="0" xfId="17" applyAlignment="1">
      <alignment horizontal="center" vertical="center"/>
    </xf>
    <xf numFmtId="0" fontId="39" fillId="0" borderId="0" xfId="18" applyFont="1" applyAlignment="1">
      <alignment horizontal="left" vertical="center"/>
    </xf>
    <xf numFmtId="1" fontId="42" fillId="0" borderId="0" xfId="19" applyNumberFormat="1" applyFont="1" applyAlignment="1">
      <alignment horizontal="left" vertical="center" wrapText="1"/>
    </xf>
    <xf numFmtId="0" fontId="42" fillId="0" borderId="0" xfId="18" applyFont="1" applyAlignment="1">
      <alignment horizontal="left" vertical="center"/>
    </xf>
    <xf numFmtId="1" fontId="43" fillId="0" borderId="0" xfId="19" applyNumberFormat="1" applyFont="1" applyAlignment="1">
      <alignment horizontal="left" vertical="center" wrapText="1"/>
    </xf>
    <xf numFmtId="0" fontId="43" fillId="0" borderId="0" xfId="18" applyFont="1" applyAlignment="1">
      <alignment horizontal="left" vertical="center"/>
    </xf>
    <xf numFmtId="1" fontId="44" fillId="0" borderId="0" xfId="19" applyNumberFormat="1" applyFont="1" applyBorder="1" applyAlignment="1">
      <alignment horizontal="left" vertical="center" wrapText="1"/>
    </xf>
    <xf numFmtId="1" fontId="43" fillId="0" borderId="0" xfId="19" applyNumberFormat="1" applyFont="1" applyFill="1" applyBorder="1" applyAlignment="1">
      <alignment horizontal="left" vertical="center" wrapText="1"/>
    </xf>
    <xf numFmtId="0" fontId="43" fillId="0" borderId="0" xfId="18" applyFont="1" applyAlignment="1">
      <alignment horizontal="left" vertical="center" wrapText="1"/>
    </xf>
    <xf numFmtId="0" fontId="43" fillId="0" borderId="0" xfId="18" applyFont="1" applyAlignment="1">
      <alignment horizontal="left"/>
    </xf>
    <xf numFmtId="0" fontId="43" fillId="0" borderId="0" xfId="18" applyFont="1"/>
    <xf numFmtId="0" fontId="44" fillId="15" borderId="3" xfId="18" applyFont="1" applyFill="1" applyBorder="1" applyAlignment="1">
      <alignment horizontal="center" vertical="center" wrapText="1"/>
    </xf>
    <xf numFmtId="0" fontId="44" fillId="15" borderId="2" xfId="18" applyFont="1" applyFill="1" applyBorder="1" applyAlignment="1">
      <alignment horizontal="center" vertical="center" wrapText="1"/>
    </xf>
    <xf numFmtId="0" fontId="44" fillId="15" borderId="15" xfId="18" applyFont="1" applyFill="1" applyBorder="1" applyAlignment="1">
      <alignment horizontal="center" vertical="center" wrapText="1"/>
    </xf>
    <xf numFmtId="0" fontId="46" fillId="15" borderId="3" xfId="18" applyFont="1" applyFill="1" applyBorder="1" applyAlignment="1">
      <alignment horizontal="center" vertical="center" wrapText="1"/>
    </xf>
    <xf numFmtId="0" fontId="43" fillId="15" borderId="3" xfId="18" applyFont="1" applyFill="1" applyBorder="1" applyAlignment="1">
      <alignment horizontal="center" vertical="center"/>
    </xf>
    <xf numFmtId="0" fontId="44" fillId="15" borderId="26" xfId="18" applyFont="1" applyFill="1" applyBorder="1" applyAlignment="1">
      <alignment vertical="center" wrapText="1"/>
    </xf>
    <xf numFmtId="0" fontId="44" fillId="15" borderId="27" xfId="18" applyFont="1" applyFill="1" applyBorder="1" applyAlignment="1">
      <alignment vertical="center" wrapText="1"/>
    </xf>
    <xf numFmtId="0" fontId="44" fillId="15" borderId="28" xfId="18" applyFont="1" applyFill="1" applyBorder="1" applyAlignment="1">
      <alignment vertical="center" wrapText="1"/>
    </xf>
    <xf numFmtId="0" fontId="44" fillId="15" borderId="29" xfId="18" applyFont="1" applyFill="1" applyBorder="1" applyAlignment="1">
      <alignment vertical="center" wrapText="1"/>
    </xf>
    <xf numFmtId="1" fontId="45" fillId="0" borderId="0" xfId="19" applyNumberFormat="1" applyFont="1" applyFill="1" applyBorder="1" applyAlignment="1">
      <alignment horizontal="left" vertical="center" wrapText="1"/>
    </xf>
    <xf numFmtId="0" fontId="42" fillId="0" borderId="0" xfId="18" applyFont="1" applyBorder="1" applyAlignment="1">
      <alignment horizontal="left" vertical="center"/>
    </xf>
    <xf numFmtId="0" fontId="42" fillId="0" borderId="1" xfId="18" applyFont="1" applyBorder="1" applyAlignment="1">
      <alignment horizontal="left" vertical="center"/>
    </xf>
    <xf numFmtId="0" fontId="47" fillId="0" borderId="3" xfId="18" applyFont="1" applyBorder="1" applyAlignment="1">
      <alignment horizontal="center" vertical="center" wrapText="1"/>
    </xf>
    <xf numFmtId="0" fontId="47" fillId="17" borderId="16" xfId="18" applyFont="1" applyFill="1" applyBorder="1" applyAlignment="1">
      <alignment horizontal="left" vertical="center" wrapText="1"/>
    </xf>
    <xf numFmtId="0" fontId="47" fillId="17" borderId="18" xfId="18" applyFont="1" applyFill="1" applyBorder="1" applyAlignment="1">
      <alignment horizontal="left" vertical="center" wrapText="1"/>
    </xf>
    <xf numFmtId="0" fontId="47" fillId="2" borderId="16" xfId="18" applyFont="1" applyFill="1" applyBorder="1" applyAlignment="1">
      <alignment horizontal="center" vertical="center" wrapText="1"/>
    </xf>
    <xf numFmtId="0" fontId="47" fillId="2" borderId="17" xfId="18" applyFont="1" applyFill="1" applyBorder="1" applyAlignment="1">
      <alignment horizontal="center" vertical="center" wrapText="1"/>
    </xf>
    <xf numFmtId="0" fontId="47" fillId="2" borderId="18" xfId="18" applyFont="1" applyFill="1" applyBorder="1" applyAlignment="1">
      <alignment horizontal="center" vertical="center" wrapText="1"/>
    </xf>
    <xf numFmtId="0" fontId="46" fillId="15" borderId="2" xfId="18" applyFont="1" applyFill="1" applyBorder="1" applyAlignment="1">
      <alignment horizontal="center" vertical="center" wrapText="1"/>
    </xf>
    <xf numFmtId="0" fontId="46" fillId="15" borderId="15" xfId="18" applyFont="1" applyFill="1" applyBorder="1" applyAlignment="1">
      <alignment horizontal="center" vertical="center" wrapText="1"/>
    </xf>
    <xf numFmtId="0" fontId="43" fillId="15" borderId="16" xfId="18" applyFont="1" applyFill="1" applyBorder="1" applyAlignment="1">
      <alignment horizontal="center" vertical="center"/>
    </xf>
    <xf numFmtId="0" fontId="43" fillId="15" borderId="17" xfId="18" applyFont="1" applyFill="1" applyBorder="1" applyAlignment="1">
      <alignment horizontal="center" vertical="center"/>
    </xf>
    <xf numFmtId="0" fontId="43" fillId="15" borderId="18" xfId="18" applyFont="1" applyFill="1" applyBorder="1" applyAlignment="1">
      <alignment horizontal="center" vertical="center"/>
    </xf>
    <xf numFmtId="0" fontId="47" fillId="17" borderId="16" xfId="18" applyFont="1" applyFill="1" applyBorder="1" applyAlignment="1">
      <alignment vertical="center" wrapText="1"/>
    </xf>
    <xf numFmtId="0" fontId="47" fillId="17" borderId="18" xfId="18" applyFont="1" applyFill="1" applyBorder="1" applyAlignment="1">
      <alignment vertical="center" wrapText="1"/>
    </xf>
    <xf numFmtId="0" fontId="47" fillId="7" borderId="16" xfId="18" applyFont="1" applyFill="1" applyBorder="1" applyAlignment="1">
      <alignment horizontal="center" vertical="center" wrapText="1"/>
    </xf>
    <xf numFmtId="0" fontId="47" fillId="7" borderId="17" xfId="18" applyFont="1" applyFill="1" applyBorder="1" applyAlignment="1">
      <alignment horizontal="center" vertical="center" wrapText="1"/>
    </xf>
    <xf numFmtId="0" fontId="47" fillId="7" borderId="18" xfId="18" applyFont="1" applyFill="1" applyBorder="1" applyAlignment="1">
      <alignment horizontal="center" vertical="center" wrapText="1"/>
    </xf>
    <xf numFmtId="0" fontId="47" fillId="0" borderId="16" xfId="18" applyFont="1" applyBorder="1" applyAlignment="1">
      <alignment horizontal="center" vertical="center" wrapText="1"/>
    </xf>
    <xf numFmtId="0" fontId="47" fillId="0" borderId="17" xfId="18" applyFont="1" applyBorder="1" applyAlignment="1">
      <alignment horizontal="center" vertical="center" wrapText="1"/>
    </xf>
    <xf numFmtId="0" fontId="47" fillId="0" borderId="18" xfId="18" applyFont="1" applyBorder="1" applyAlignment="1">
      <alignment horizontal="center" vertical="center" wrapText="1"/>
    </xf>
    <xf numFmtId="0" fontId="47" fillId="0" borderId="3" xfId="18" applyFont="1" applyFill="1" applyBorder="1" applyAlignment="1">
      <alignment horizontal="center" vertical="center"/>
    </xf>
    <xf numFmtId="0" fontId="47" fillId="0" borderId="16" xfId="18" applyFont="1" applyFill="1" applyBorder="1" applyAlignment="1">
      <alignment horizontal="center" vertical="center" wrapText="1"/>
    </xf>
    <xf numFmtId="0" fontId="47" fillId="0" borderId="17" xfId="18" applyFont="1" applyFill="1" applyBorder="1" applyAlignment="1">
      <alignment horizontal="center" vertical="center" wrapText="1"/>
    </xf>
    <xf numFmtId="0" fontId="47" fillId="0" borderId="18" xfId="18" applyFont="1" applyFill="1" applyBorder="1" applyAlignment="1">
      <alignment horizontal="center" vertical="center" wrapText="1"/>
    </xf>
    <xf numFmtId="0" fontId="47" fillId="17" borderId="2" xfId="18" applyFont="1" applyFill="1" applyBorder="1" applyAlignment="1">
      <alignment horizontal="left" vertical="center" wrapText="1"/>
    </xf>
    <xf numFmtId="0" fontId="47" fillId="17" borderId="14" xfId="18" applyFont="1" applyFill="1" applyBorder="1" applyAlignment="1">
      <alignment horizontal="left" vertical="center" wrapText="1"/>
    </xf>
    <xf numFmtId="0" fontId="47" fillId="17" borderId="15" xfId="18" applyFont="1" applyFill="1" applyBorder="1" applyAlignment="1">
      <alignment horizontal="left" vertical="center" wrapText="1"/>
    </xf>
    <xf numFmtId="0" fontId="47" fillId="17" borderId="26" xfId="18" applyFont="1" applyFill="1" applyBorder="1" applyAlignment="1">
      <alignment vertical="center" wrapText="1"/>
    </xf>
    <xf numFmtId="0" fontId="47" fillId="17" borderId="27" xfId="18" applyFont="1" applyFill="1" applyBorder="1" applyAlignment="1">
      <alignment vertical="center" wrapText="1"/>
    </xf>
    <xf numFmtId="0" fontId="47" fillId="17" borderId="28" xfId="18" applyFont="1" applyFill="1" applyBorder="1" applyAlignment="1">
      <alignment vertical="center" wrapText="1"/>
    </xf>
    <xf numFmtId="0" fontId="47" fillId="17" borderId="29" xfId="18" applyFont="1" applyFill="1" applyBorder="1" applyAlignment="1">
      <alignment vertical="center" wrapText="1"/>
    </xf>
    <xf numFmtId="0" fontId="51" fillId="0" borderId="25" xfId="18" applyFont="1" applyBorder="1" applyAlignment="1">
      <alignment horizontal="center" vertical="center" wrapText="1"/>
    </xf>
    <xf numFmtId="0" fontId="52" fillId="8" borderId="3" xfId="18" applyFont="1" applyFill="1" applyBorder="1" applyAlignment="1">
      <alignment horizontal="center"/>
    </xf>
    <xf numFmtId="12" fontId="47" fillId="2" borderId="16" xfId="18" applyNumberFormat="1" applyFont="1" applyFill="1" applyBorder="1" applyAlignment="1">
      <alignment horizontal="center" vertical="center" wrapText="1"/>
    </xf>
    <xf numFmtId="12" fontId="47" fillId="2" borderId="17" xfId="18" applyNumberFormat="1" applyFont="1" applyFill="1" applyBorder="1" applyAlignment="1">
      <alignment horizontal="center" vertical="center" wrapText="1"/>
    </xf>
    <xf numFmtId="12" fontId="47" fillId="2" borderId="18" xfId="18" applyNumberFormat="1" applyFont="1" applyFill="1" applyBorder="1" applyAlignment="1">
      <alignment horizontal="center" vertical="center" wrapText="1"/>
    </xf>
    <xf numFmtId="0" fontId="47" fillId="17" borderId="2" xfId="18" applyFont="1" applyFill="1" applyBorder="1" applyAlignment="1">
      <alignment vertical="center" wrapText="1"/>
    </xf>
    <xf numFmtId="0" fontId="47" fillId="17" borderId="14" xfId="18" applyFont="1" applyFill="1" applyBorder="1" applyAlignment="1">
      <alignment vertical="center" wrapText="1"/>
    </xf>
    <xf numFmtId="0" fontId="47" fillId="17" borderId="15" xfId="18" applyFont="1" applyFill="1" applyBorder="1" applyAlignment="1">
      <alignment vertical="center" wrapText="1"/>
    </xf>
    <xf numFmtId="0" fontId="51" fillId="0" borderId="17" xfId="18" applyFont="1" applyBorder="1" applyAlignment="1">
      <alignment horizontal="left" vertical="center" wrapText="1"/>
    </xf>
    <xf numFmtId="0" fontId="52" fillId="8" borderId="16" xfId="18" applyFont="1" applyFill="1" applyBorder="1" applyAlignment="1">
      <alignment horizontal="center" vertical="center"/>
    </xf>
    <xf numFmtId="0" fontId="52" fillId="8" borderId="17" xfId="18" applyFont="1" applyFill="1" applyBorder="1" applyAlignment="1">
      <alignment horizontal="center" vertical="center"/>
    </xf>
    <xf numFmtId="0" fontId="52" fillId="8" borderId="18" xfId="18" applyFont="1" applyFill="1" applyBorder="1" applyAlignment="1">
      <alignment horizontal="center" vertical="center"/>
    </xf>
    <xf numFmtId="0" fontId="36" fillId="0" borderId="0" xfId="16" applyNumberFormat="1" applyFont="1" applyFill="1" applyBorder="1" applyAlignment="1" applyProtection="1">
      <alignment horizontal="center" vertical="center" wrapText="1"/>
    </xf>
    <xf numFmtId="0" fontId="3" fillId="0" borderId="0" xfId="20" applyFont="1" applyAlignment="1">
      <alignment horizontal="right" vertical="center"/>
    </xf>
    <xf numFmtId="0" fontId="0" fillId="0" borderId="0" xfId="0" applyAlignment="1">
      <alignment horizontal="center" vertical="center"/>
    </xf>
  </cellXfs>
  <cellStyles count="21">
    <cellStyle name="??&amp;_x0012_?&amp;_x000b_?_x0008_??_x0007__x0001__x0001_" xfId="16"/>
    <cellStyle name="一般" xfId="0" builtinId="0"/>
    <cellStyle name="一般 10" xfId="4"/>
    <cellStyle name="一般 10 2" xfId="14"/>
    <cellStyle name="一般 11" xfId="18"/>
    <cellStyle name="一般 12" xfId="5"/>
    <cellStyle name="一般 12 2" xfId="15"/>
    <cellStyle name="一般 13" xfId="20"/>
    <cellStyle name="一般 2" xfId="17"/>
    <cellStyle name="一般 2 2 2" xfId="7"/>
    <cellStyle name="一般 2 2 2 2" xfId="10"/>
    <cellStyle name="一般 4 2" xfId="2"/>
    <cellStyle name="一般 4 3" xfId="13"/>
    <cellStyle name="一般 5" xfId="1"/>
    <cellStyle name="一般 6" xfId="12"/>
    <cellStyle name="一般 8" xfId="3"/>
    <cellStyle name="一般 8 2" xfId="9"/>
    <cellStyle name="一般 8 2 2" xfId="11"/>
    <cellStyle name="一般 9 2" xfId="8"/>
    <cellStyle name="千分位 3" xfId="19"/>
    <cellStyle name="超連結" xfId="6" builtinId="8"/>
  </cellStyles>
  <dxfs count="52">
    <dxf>
      <fill>
        <patternFill>
          <bgColor theme="0"/>
        </patternFill>
      </fill>
      <border>
        <left/>
        <right/>
        <bottom/>
        <vertical/>
        <horizontal/>
      </border>
    </dxf>
    <dxf>
      <fill>
        <patternFill>
          <bgColor theme="0"/>
        </patternFill>
      </fill>
      <border>
        <left/>
        <right/>
        <bottom/>
        <vertical/>
        <horizontal/>
      </border>
    </dxf>
    <dxf>
      <fill>
        <patternFill>
          <bgColor theme="0"/>
        </patternFill>
      </fill>
      <border>
        <left/>
        <right/>
        <bottom/>
        <vertical/>
        <horizontal/>
      </border>
    </dxf>
    <dxf>
      <fill>
        <patternFill>
          <bgColor theme="0"/>
        </patternFill>
      </fill>
      <border>
        <left/>
        <right/>
        <bottom/>
        <vertical/>
        <horizontal/>
      </border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0"/>
        </patternFill>
      </fill>
      <border>
        <left/>
        <right/>
        <bottom/>
        <vertical/>
        <horizontal/>
      </border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0"/>
        </patternFill>
      </fill>
      <border>
        <left/>
        <right/>
        <bottom/>
        <vertical/>
        <horizontal/>
      </border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b/>
        <i val="0"/>
        <color rgb="FF7030A0"/>
      </font>
    </dxf>
    <dxf>
      <font>
        <b/>
        <i val="0"/>
        <color rgb="FFFF0000"/>
      </font>
    </dxf>
    <dxf>
      <border>
        <bottom style="thin">
          <color rgb="FF006600"/>
        </bottom>
        <vertical/>
        <horizontal/>
      </border>
    </dxf>
    <dxf>
      <border>
        <bottom style="thin">
          <color rgb="FFFFC000"/>
        </bottom>
        <vertical/>
        <horizontal/>
      </border>
    </dxf>
    <dxf>
      <border>
        <bottom style="thin">
          <color rgb="FFFFFF00"/>
        </bottom>
        <vertical/>
        <horizontal/>
      </border>
    </dxf>
    <dxf>
      <border>
        <bottom style="thin">
          <color rgb="FF00B0F0"/>
        </bottom>
        <vertical/>
        <horizontal/>
      </border>
    </dxf>
    <dxf>
      <border>
        <bottom style="thin">
          <color theme="9" tint="-0.499984740745262"/>
        </bottom>
        <vertical/>
        <horizontal/>
      </border>
    </dxf>
    <dxf>
      <font>
        <b/>
        <i val="0"/>
        <color rgb="FF7030A0"/>
      </font>
    </dxf>
    <dxf>
      <font>
        <b/>
        <i val="0"/>
        <color rgb="FFFF0000"/>
      </font>
    </dxf>
    <dxf>
      <border>
        <bottom style="thin">
          <color rgb="FF006600"/>
        </bottom>
        <vertical/>
        <horizontal/>
      </border>
    </dxf>
    <dxf>
      <border>
        <bottom style="thin">
          <color rgb="FFFFC000"/>
        </bottom>
        <vertical/>
        <horizontal/>
      </border>
    </dxf>
    <dxf>
      <border>
        <bottom style="thin">
          <color rgb="FFFFFF00"/>
        </bottom>
        <vertical/>
        <horizontal/>
      </border>
    </dxf>
    <dxf>
      <border>
        <bottom style="thin">
          <color rgb="FF00B0F0"/>
        </bottom>
        <vertical/>
        <horizontal/>
      </border>
    </dxf>
    <dxf>
      <border>
        <bottom style="thin">
          <color theme="9" tint="-0.499984740745262"/>
        </bottom>
        <vertical/>
        <horizontal/>
      </border>
    </dxf>
    <dxf>
      <font>
        <b/>
        <i val="0"/>
        <color rgb="FF7030A0"/>
      </font>
    </dxf>
    <dxf>
      <font>
        <b/>
        <i val="0"/>
        <color rgb="FFFF0000"/>
      </font>
    </dxf>
    <dxf>
      <border>
        <bottom style="thin">
          <color rgb="FF006600"/>
        </bottom>
        <vertical/>
        <horizontal/>
      </border>
    </dxf>
    <dxf>
      <border>
        <bottom style="thin">
          <color rgb="FFFFC000"/>
        </bottom>
        <vertical/>
        <horizontal/>
      </border>
    </dxf>
    <dxf>
      <border>
        <bottom style="thin">
          <color rgb="FFFFFF00"/>
        </bottom>
        <vertical/>
        <horizontal/>
      </border>
    </dxf>
    <dxf>
      <border>
        <bottom style="thin">
          <color rgb="FF00B0F0"/>
        </bottom>
        <vertical/>
        <horizontal/>
      </border>
    </dxf>
    <dxf>
      <border>
        <bottom style="thin">
          <color theme="9" tint="-0.499984740745262"/>
        </bottom>
        <vertical/>
        <horizontal/>
      </border>
    </dxf>
    <dxf>
      <font>
        <b/>
        <i val="0"/>
        <color rgb="FF7030A0"/>
      </font>
    </dxf>
    <dxf>
      <font>
        <b/>
        <i val="0"/>
        <color rgb="FFFF0000"/>
      </font>
    </dxf>
    <dxf>
      <border>
        <bottom style="thin">
          <color rgb="FF006600"/>
        </bottom>
        <vertical/>
        <horizontal/>
      </border>
    </dxf>
    <dxf>
      <border>
        <bottom style="thin">
          <color rgb="FFFFC000"/>
        </bottom>
        <vertical/>
        <horizontal/>
      </border>
    </dxf>
    <dxf>
      <border>
        <bottom style="thin">
          <color rgb="FFFFFF00"/>
        </bottom>
        <vertical/>
        <horizontal/>
      </border>
    </dxf>
    <dxf>
      <border>
        <bottom style="thin">
          <color rgb="FF00B0F0"/>
        </bottom>
        <vertical/>
        <horizontal/>
      </border>
    </dxf>
    <dxf>
      <border>
        <bottom style="thin">
          <color theme="9" tint="-0.499984740745262"/>
        </bottom>
        <vertical/>
        <horizontal/>
      </border>
    </dxf>
    <dxf>
      <font>
        <b/>
        <i val="0"/>
        <color rgb="FF7030A0"/>
      </font>
    </dxf>
    <dxf>
      <font>
        <b/>
        <i val="0"/>
        <color rgb="FFFF0000"/>
      </font>
    </dxf>
    <dxf>
      <border>
        <bottom style="thin">
          <color rgb="FF006600"/>
        </bottom>
        <vertical/>
        <horizontal/>
      </border>
    </dxf>
    <dxf>
      <border>
        <bottom style="thin">
          <color rgb="FFFFC000"/>
        </bottom>
        <vertical/>
        <horizontal/>
      </border>
    </dxf>
    <dxf>
      <border>
        <bottom style="thin">
          <color rgb="FFFFFF00"/>
        </bottom>
        <vertical/>
        <horizontal/>
      </border>
    </dxf>
    <dxf>
      <border>
        <bottom style="thin">
          <color rgb="FF00B0F0"/>
        </bottom>
        <vertical/>
        <horizontal/>
      </border>
    </dxf>
    <dxf>
      <border>
        <bottom style="thin">
          <color theme="9" tint="-0.499984740745262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25209;&#27425;&#39340;&#36948;CAD!M8:M1323"/><Relationship Id="rId1" Type="http://schemas.openxmlformats.org/officeDocument/2006/relationships/hyperlink" Target="#&#25209;&#27425;&#39340;&#36948;CAD!L6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25209;&#37327;&#38651;&#36335;&#22294;!J5:J4004"/><Relationship Id="rId2" Type="http://schemas.openxmlformats.org/officeDocument/2006/relationships/hyperlink" Target="#&#25209;&#37327;&#38651;&#36335;&#22294;!G5:G4004"/><Relationship Id="rId1" Type="http://schemas.openxmlformats.org/officeDocument/2006/relationships/hyperlink" Target="#&#25209;&#37327;&#38651;&#36335;&#22294;!F5:F4004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HMI_IO&#21015;&#34920;!L5:L86"/><Relationship Id="rId13" Type="http://schemas.openxmlformats.org/officeDocument/2006/relationships/hyperlink" Target="#HMI_IO&#21015;&#34920;!V5:V86"/><Relationship Id="rId3" Type="http://schemas.openxmlformats.org/officeDocument/2006/relationships/hyperlink" Target="#HMI_IO&#21015;&#34920;!G5:G86"/><Relationship Id="rId7" Type="http://schemas.openxmlformats.org/officeDocument/2006/relationships/hyperlink" Target="#HMI_IO&#21015;&#34920;!K5:K86"/><Relationship Id="rId12" Type="http://schemas.openxmlformats.org/officeDocument/2006/relationships/hyperlink" Target="#HMI_IO&#21015;&#34920;!U5:U86"/><Relationship Id="rId2" Type="http://schemas.openxmlformats.org/officeDocument/2006/relationships/hyperlink" Target="#HMI_IO&#21015;&#34920;!F5:F86"/><Relationship Id="rId16" Type="http://schemas.openxmlformats.org/officeDocument/2006/relationships/hyperlink" Target="#HMI_IO&#21015;&#34920;!Y5:Y86"/><Relationship Id="rId1" Type="http://schemas.openxmlformats.org/officeDocument/2006/relationships/hyperlink" Target="#HMI_IO&#21015;&#34920;!E5:E86"/><Relationship Id="rId6" Type="http://schemas.openxmlformats.org/officeDocument/2006/relationships/hyperlink" Target="#HMI_IO&#21015;&#34920;!J5:J86"/><Relationship Id="rId11" Type="http://schemas.openxmlformats.org/officeDocument/2006/relationships/hyperlink" Target="#HMI_IO&#21015;&#34920;!T5:T86"/><Relationship Id="rId5" Type="http://schemas.openxmlformats.org/officeDocument/2006/relationships/hyperlink" Target="#HMI_IO&#21015;&#34920;!I5:I86"/><Relationship Id="rId15" Type="http://schemas.openxmlformats.org/officeDocument/2006/relationships/hyperlink" Target="#HMI_IO&#21015;&#34920;!X5:X86"/><Relationship Id="rId10" Type="http://schemas.openxmlformats.org/officeDocument/2006/relationships/hyperlink" Target="#HMI_IO&#21015;&#34920;!S5:S86"/><Relationship Id="rId4" Type="http://schemas.openxmlformats.org/officeDocument/2006/relationships/hyperlink" Target="#HMI_IO&#21015;&#34920;!H5:H86"/><Relationship Id="rId9" Type="http://schemas.openxmlformats.org/officeDocument/2006/relationships/hyperlink" Target="#HMI_IO&#21015;&#34920;!R5:R86"/><Relationship Id="rId14" Type="http://schemas.openxmlformats.org/officeDocument/2006/relationships/hyperlink" Target="#HMI_IO&#21015;&#34920;!W5:W86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25209;&#27425;IO_CAD!I6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DI!AT7:AT166"/><Relationship Id="rId3" Type="http://schemas.openxmlformats.org/officeDocument/2006/relationships/hyperlink" Target="#DI!F7:F166"/><Relationship Id="rId7" Type="http://schemas.openxmlformats.org/officeDocument/2006/relationships/hyperlink" Target="#DI!AL7:AL166"/><Relationship Id="rId2" Type="http://schemas.openxmlformats.org/officeDocument/2006/relationships/hyperlink" Target="#DI!A1"/><Relationship Id="rId1" Type="http://schemas.openxmlformats.org/officeDocument/2006/relationships/hyperlink" Target="#DI!DS200"/><Relationship Id="rId6" Type="http://schemas.openxmlformats.org/officeDocument/2006/relationships/hyperlink" Target="#DI!AD7:AD166"/><Relationship Id="rId5" Type="http://schemas.openxmlformats.org/officeDocument/2006/relationships/hyperlink" Target="#DI!V7:V166"/><Relationship Id="rId10" Type="http://schemas.openxmlformats.org/officeDocument/2006/relationships/hyperlink" Target="#DI!BJ7:BJ166"/><Relationship Id="rId4" Type="http://schemas.openxmlformats.org/officeDocument/2006/relationships/hyperlink" Target="#DI!N7:N166"/><Relationship Id="rId9" Type="http://schemas.openxmlformats.org/officeDocument/2006/relationships/hyperlink" Target="#DI!BB7:BB166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DO!AT7:AT166"/><Relationship Id="rId3" Type="http://schemas.openxmlformats.org/officeDocument/2006/relationships/hyperlink" Target="#DO!F7:F166"/><Relationship Id="rId7" Type="http://schemas.openxmlformats.org/officeDocument/2006/relationships/hyperlink" Target="#DO!AL7:AL166"/><Relationship Id="rId2" Type="http://schemas.openxmlformats.org/officeDocument/2006/relationships/hyperlink" Target="#DO!A1"/><Relationship Id="rId1" Type="http://schemas.openxmlformats.org/officeDocument/2006/relationships/hyperlink" Target="#DO!DT200"/><Relationship Id="rId6" Type="http://schemas.openxmlformats.org/officeDocument/2006/relationships/hyperlink" Target="#DO!AD7:AD166"/><Relationship Id="rId5" Type="http://schemas.openxmlformats.org/officeDocument/2006/relationships/hyperlink" Target="#DO!V7:V166"/><Relationship Id="rId10" Type="http://schemas.openxmlformats.org/officeDocument/2006/relationships/hyperlink" Target="#DO!BJ7:BJ166"/><Relationship Id="rId4" Type="http://schemas.openxmlformats.org/officeDocument/2006/relationships/hyperlink" Target="#DO!N7:N166"/><Relationship Id="rId9" Type="http://schemas.openxmlformats.org/officeDocument/2006/relationships/hyperlink" Target="#DO!BB7:BB166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87085</xdr:colOff>
      <xdr:row>69</xdr:row>
      <xdr:rowOff>97972</xdr:rowOff>
    </xdr:from>
    <xdr:to>
      <xdr:col>56</xdr:col>
      <xdr:colOff>160659</xdr:colOff>
      <xdr:row>85</xdr:row>
      <xdr:rowOff>151312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051705" y="6475912"/>
          <a:ext cx="6542954" cy="3345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0</xdr:rowOff>
    </xdr:from>
    <xdr:to>
      <xdr:col>11</xdr:col>
      <xdr:colOff>1905000</xdr:colOff>
      <xdr:row>5</xdr:row>
      <xdr:rowOff>0</xdr:rowOff>
    </xdr:to>
    <xdr:sp macro="" textlink="">
      <xdr:nvSpPr>
        <xdr:cNvPr id="2" name="圓角矩形 1">
          <a:hlinkClick xmlns:r="http://schemas.openxmlformats.org/officeDocument/2006/relationships" r:id="rId1"/>
        </xdr:cNvPr>
        <xdr:cNvSpPr/>
      </xdr:nvSpPr>
      <xdr:spPr>
        <a:xfrm>
          <a:off x="4061460" y="0"/>
          <a:ext cx="1905000" cy="28194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/>
            <a:t>步驟一</a:t>
          </a:r>
        </a:p>
      </xdr:txBody>
    </xdr:sp>
    <xdr:clientData/>
  </xdr:twoCellAnchor>
  <xdr:twoCellAnchor>
    <xdr:from>
      <xdr:col>12</xdr:col>
      <xdr:colOff>0</xdr:colOff>
      <xdr:row>0</xdr:row>
      <xdr:rowOff>0</xdr:rowOff>
    </xdr:from>
    <xdr:to>
      <xdr:col>12</xdr:col>
      <xdr:colOff>4408714</xdr:colOff>
      <xdr:row>5</xdr:row>
      <xdr:rowOff>10885</xdr:rowOff>
    </xdr:to>
    <xdr:sp macro="" textlink="">
      <xdr:nvSpPr>
        <xdr:cNvPr id="3" name="圓角矩形 2">
          <a:hlinkClick xmlns:r="http://schemas.openxmlformats.org/officeDocument/2006/relationships" r:id="rId2"/>
        </xdr:cNvPr>
        <xdr:cNvSpPr/>
      </xdr:nvSpPr>
      <xdr:spPr>
        <a:xfrm>
          <a:off x="5974080" y="0"/>
          <a:ext cx="4408714" cy="292825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/>
            <a:t>步驟一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2</xdr:row>
      <xdr:rowOff>15240</xdr:rowOff>
    </xdr:from>
    <xdr:to>
      <xdr:col>6</xdr:col>
      <xdr:colOff>0</xdr:colOff>
      <xdr:row>2</xdr:row>
      <xdr:rowOff>206040</xdr:rowOff>
    </xdr:to>
    <xdr:sp macro="" textlink="">
      <xdr:nvSpPr>
        <xdr:cNvPr id="2" name="圓角矩形 1">
          <a:hlinkClick xmlns:r="http://schemas.openxmlformats.org/officeDocument/2006/relationships" r:id="rId1"/>
        </xdr:cNvPr>
        <xdr:cNvSpPr/>
      </xdr:nvSpPr>
      <xdr:spPr>
        <a:xfrm>
          <a:off x="769620" y="15240"/>
          <a:ext cx="1440180" cy="19080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>
              <a:latin typeface="Adobe 繁黑體 Std B" panose="020B0700000000000000" pitchFamily="34" charset="-120"/>
              <a:ea typeface="Adobe 繁黑體 Std B" panose="020B0700000000000000" pitchFamily="34" charset="-120"/>
            </a:rPr>
            <a:t>標號全選</a:t>
          </a:r>
        </a:p>
      </xdr:txBody>
    </xdr:sp>
    <xdr:clientData/>
  </xdr:twoCellAnchor>
  <xdr:twoCellAnchor>
    <xdr:from>
      <xdr:col>6</xdr:col>
      <xdr:colOff>15240</xdr:colOff>
      <xdr:row>2</xdr:row>
      <xdr:rowOff>15240</xdr:rowOff>
    </xdr:from>
    <xdr:to>
      <xdr:col>6</xdr:col>
      <xdr:colOff>2377440</xdr:colOff>
      <xdr:row>2</xdr:row>
      <xdr:rowOff>206040</xdr:rowOff>
    </xdr:to>
    <xdr:sp macro="" textlink="">
      <xdr:nvSpPr>
        <xdr:cNvPr id="3" name="圓角矩形 2">
          <a:hlinkClick xmlns:r="http://schemas.openxmlformats.org/officeDocument/2006/relationships" r:id="rId2"/>
        </xdr:cNvPr>
        <xdr:cNvSpPr/>
      </xdr:nvSpPr>
      <xdr:spPr>
        <a:xfrm>
          <a:off x="2225040" y="15240"/>
          <a:ext cx="2362200" cy="19080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名稱</a:t>
          </a:r>
          <a:r>
            <a:rPr lang="zh-TW" altLang="zh-TW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全選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  <a:p>
          <a:endParaRPr lang="zh-TW" altLang="en-US"/>
        </a:p>
      </xdr:txBody>
    </xdr:sp>
    <xdr:clientData/>
  </xdr:twoCellAnchor>
  <xdr:twoCellAnchor>
    <xdr:from>
      <xdr:col>9</xdr:col>
      <xdr:colOff>7620</xdr:colOff>
      <xdr:row>2</xdr:row>
      <xdr:rowOff>15240</xdr:rowOff>
    </xdr:from>
    <xdr:to>
      <xdr:col>10</xdr:col>
      <xdr:colOff>22860</xdr:colOff>
      <xdr:row>2</xdr:row>
      <xdr:rowOff>206040</xdr:rowOff>
    </xdr:to>
    <xdr:sp macro="" textlink="">
      <xdr:nvSpPr>
        <xdr:cNvPr id="4" name="圓角矩形 3">
          <a:hlinkClick xmlns:r="http://schemas.openxmlformats.org/officeDocument/2006/relationships" r:id="rId3"/>
        </xdr:cNvPr>
        <xdr:cNvSpPr/>
      </xdr:nvSpPr>
      <xdr:spPr>
        <a:xfrm>
          <a:off x="7117080" y="15240"/>
          <a:ext cx="1272540" cy="19080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分類</a:t>
          </a:r>
          <a:r>
            <a:rPr lang="zh-TW" altLang="zh-TW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全選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411480</xdr:colOff>
      <xdr:row>3</xdr:row>
      <xdr:rowOff>7620</xdr:rowOff>
    </xdr:to>
    <xdr:sp macro="" textlink="">
      <xdr:nvSpPr>
        <xdr:cNvPr id="2" name="圓角矩形 1">
          <a:hlinkClick xmlns:r="http://schemas.openxmlformats.org/officeDocument/2006/relationships" r:id="rId1"/>
        </xdr:cNvPr>
        <xdr:cNvSpPr/>
      </xdr:nvSpPr>
      <xdr:spPr>
        <a:xfrm>
          <a:off x="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5</xdr:col>
      <xdr:colOff>0</xdr:colOff>
      <xdr:row>0</xdr:row>
      <xdr:rowOff>0</xdr:rowOff>
    </xdr:from>
    <xdr:to>
      <xdr:col>5</xdr:col>
      <xdr:colOff>411480</xdr:colOff>
      <xdr:row>3</xdr:row>
      <xdr:rowOff>7620</xdr:rowOff>
    </xdr:to>
    <xdr:sp macro="" textlink="">
      <xdr:nvSpPr>
        <xdr:cNvPr id="3" name="圓角矩形 2">
          <a:hlinkClick xmlns:r="http://schemas.openxmlformats.org/officeDocument/2006/relationships" r:id="rId2"/>
        </xdr:cNvPr>
        <xdr:cNvSpPr/>
      </xdr:nvSpPr>
      <xdr:spPr>
        <a:xfrm>
          <a:off x="42672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6</xdr:col>
      <xdr:colOff>0</xdr:colOff>
      <xdr:row>0</xdr:row>
      <xdr:rowOff>0</xdr:rowOff>
    </xdr:from>
    <xdr:to>
      <xdr:col>6</xdr:col>
      <xdr:colOff>411480</xdr:colOff>
      <xdr:row>3</xdr:row>
      <xdr:rowOff>7620</xdr:rowOff>
    </xdr:to>
    <xdr:sp macro="" textlink="">
      <xdr:nvSpPr>
        <xdr:cNvPr id="4" name="圓角矩形 3">
          <a:hlinkClick xmlns:r="http://schemas.openxmlformats.org/officeDocument/2006/relationships" r:id="rId3"/>
        </xdr:cNvPr>
        <xdr:cNvSpPr/>
      </xdr:nvSpPr>
      <xdr:spPr>
        <a:xfrm>
          <a:off x="85344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7</xdr:col>
      <xdr:colOff>0</xdr:colOff>
      <xdr:row>0</xdr:row>
      <xdr:rowOff>0</xdr:rowOff>
    </xdr:from>
    <xdr:to>
      <xdr:col>7</xdr:col>
      <xdr:colOff>411480</xdr:colOff>
      <xdr:row>3</xdr:row>
      <xdr:rowOff>7620</xdr:rowOff>
    </xdr:to>
    <xdr:sp macro="" textlink="">
      <xdr:nvSpPr>
        <xdr:cNvPr id="5" name="圓角矩形 4">
          <a:hlinkClick xmlns:r="http://schemas.openxmlformats.org/officeDocument/2006/relationships" r:id="rId4"/>
        </xdr:cNvPr>
        <xdr:cNvSpPr/>
      </xdr:nvSpPr>
      <xdr:spPr>
        <a:xfrm>
          <a:off x="128016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8</xdr:col>
      <xdr:colOff>411480</xdr:colOff>
      <xdr:row>3</xdr:row>
      <xdr:rowOff>7620</xdr:rowOff>
    </xdr:to>
    <xdr:sp macro="" textlink="">
      <xdr:nvSpPr>
        <xdr:cNvPr id="6" name="圓角矩形 5">
          <a:hlinkClick xmlns:r="http://schemas.openxmlformats.org/officeDocument/2006/relationships" r:id="rId5"/>
        </xdr:cNvPr>
        <xdr:cNvSpPr/>
      </xdr:nvSpPr>
      <xdr:spPr>
        <a:xfrm>
          <a:off x="170688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9</xdr:col>
      <xdr:colOff>0</xdr:colOff>
      <xdr:row>0</xdr:row>
      <xdr:rowOff>0</xdr:rowOff>
    </xdr:from>
    <xdr:to>
      <xdr:col>9</xdr:col>
      <xdr:colOff>411480</xdr:colOff>
      <xdr:row>3</xdr:row>
      <xdr:rowOff>7620</xdr:rowOff>
    </xdr:to>
    <xdr:sp macro="" textlink="">
      <xdr:nvSpPr>
        <xdr:cNvPr id="7" name="圓角矩形 6">
          <a:hlinkClick xmlns:r="http://schemas.openxmlformats.org/officeDocument/2006/relationships" r:id="rId6"/>
        </xdr:cNvPr>
        <xdr:cNvSpPr/>
      </xdr:nvSpPr>
      <xdr:spPr>
        <a:xfrm>
          <a:off x="213360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10</xdr:col>
      <xdr:colOff>0</xdr:colOff>
      <xdr:row>0</xdr:row>
      <xdr:rowOff>0</xdr:rowOff>
    </xdr:from>
    <xdr:to>
      <xdr:col>10</xdr:col>
      <xdr:colOff>411480</xdr:colOff>
      <xdr:row>3</xdr:row>
      <xdr:rowOff>7620</xdr:rowOff>
    </xdr:to>
    <xdr:sp macro="" textlink="">
      <xdr:nvSpPr>
        <xdr:cNvPr id="8" name="圓角矩形 7">
          <a:hlinkClick xmlns:r="http://schemas.openxmlformats.org/officeDocument/2006/relationships" r:id="rId7"/>
        </xdr:cNvPr>
        <xdr:cNvSpPr/>
      </xdr:nvSpPr>
      <xdr:spPr>
        <a:xfrm>
          <a:off x="256032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11</xdr:col>
      <xdr:colOff>0</xdr:colOff>
      <xdr:row>0</xdr:row>
      <xdr:rowOff>0</xdr:rowOff>
    </xdr:from>
    <xdr:to>
      <xdr:col>11</xdr:col>
      <xdr:colOff>411480</xdr:colOff>
      <xdr:row>3</xdr:row>
      <xdr:rowOff>7620</xdr:rowOff>
    </xdr:to>
    <xdr:sp macro="" textlink="">
      <xdr:nvSpPr>
        <xdr:cNvPr id="9" name="圓角矩形 8">
          <a:hlinkClick xmlns:r="http://schemas.openxmlformats.org/officeDocument/2006/relationships" r:id="rId8"/>
        </xdr:cNvPr>
        <xdr:cNvSpPr/>
      </xdr:nvSpPr>
      <xdr:spPr>
        <a:xfrm>
          <a:off x="298704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13</xdr:col>
      <xdr:colOff>0</xdr:colOff>
      <xdr:row>0</xdr:row>
      <xdr:rowOff>0</xdr:rowOff>
    </xdr:from>
    <xdr:to>
      <xdr:col>17</xdr:col>
      <xdr:colOff>411480</xdr:colOff>
      <xdr:row>3</xdr:row>
      <xdr:rowOff>7620</xdr:rowOff>
    </xdr:to>
    <xdr:sp macro="" textlink="">
      <xdr:nvSpPr>
        <xdr:cNvPr id="10" name="圓角矩形 9">
          <a:hlinkClick xmlns:r="http://schemas.openxmlformats.org/officeDocument/2006/relationships" r:id="rId9"/>
        </xdr:cNvPr>
        <xdr:cNvSpPr/>
      </xdr:nvSpPr>
      <xdr:spPr>
        <a:xfrm>
          <a:off x="402336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18</xdr:col>
      <xdr:colOff>0</xdr:colOff>
      <xdr:row>0</xdr:row>
      <xdr:rowOff>0</xdr:rowOff>
    </xdr:from>
    <xdr:to>
      <xdr:col>18</xdr:col>
      <xdr:colOff>411480</xdr:colOff>
      <xdr:row>3</xdr:row>
      <xdr:rowOff>7620</xdr:rowOff>
    </xdr:to>
    <xdr:sp macro="" textlink="">
      <xdr:nvSpPr>
        <xdr:cNvPr id="11" name="圓角矩形 10">
          <a:hlinkClick xmlns:r="http://schemas.openxmlformats.org/officeDocument/2006/relationships" r:id="rId10"/>
        </xdr:cNvPr>
        <xdr:cNvSpPr/>
      </xdr:nvSpPr>
      <xdr:spPr>
        <a:xfrm>
          <a:off x="445008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19</xdr:col>
      <xdr:colOff>0</xdr:colOff>
      <xdr:row>0</xdr:row>
      <xdr:rowOff>0</xdr:rowOff>
    </xdr:from>
    <xdr:to>
      <xdr:col>19</xdr:col>
      <xdr:colOff>411480</xdr:colOff>
      <xdr:row>3</xdr:row>
      <xdr:rowOff>7620</xdr:rowOff>
    </xdr:to>
    <xdr:sp macro="" textlink="">
      <xdr:nvSpPr>
        <xdr:cNvPr id="12" name="圓角矩形 11">
          <a:hlinkClick xmlns:r="http://schemas.openxmlformats.org/officeDocument/2006/relationships" r:id="rId11"/>
        </xdr:cNvPr>
        <xdr:cNvSpPr/>
      </xdr:nvSpPr>
      <xdr:spPr>
        <a:xfrm>
          <a:off x="487680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20</xdr:col>
      <xdr:colOff>0</xdr:colOff>
      <xdr:row>0</xdr:row>
      <xdr:rowOff>0</xdr:rowOff>
    </xdr:from>
    <xdr:to>
      <xdr:col>20</xdr:col>
      <xdr:colOff>411480</xdr:colOff>
      <xdr:row>3</xdr:row>
      <xdr:rowOff>7620</xdr:rowOff>
    </xdr:to>
    <xdr:sp macro="" textlink="">
      <xdr:nvSpPr>
        <xdr:cNvPr id="13" name="圓角矩形 12">
          <a:hlinkClick xmlns:r="http://schemas.openxmlformats.org/officeDocument/2006/relationships" r:id="rId12"/>
        </xdr:cNvPr>
        <xdr:cNvSpPr/>
      </xdr:nvSpPr>
      <xdr:spPr>
        <a:xfrm>
          <a:off x="530352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21</xdr:col>
      <xdr:colOff>0</xdr:colOff>
      <xdr:row>0</xdr:row>
      <xdr:rowOff>0</xdr:rowOff>
    </xdr:from>
    <xdr:to>
      <xdr:col>21</xdr:col>
      <xdr:colOff>411480</xdr:colOff>
      <xdr:row>3</xdr:row>
      <xdr:rowOff>7620</xdr:rowOff>
    </xdr:to>
    <xdr:sp macro="" textlink="">
      <xdr:nvSpPr>
        <xdr:cNvPr id="14" name="圓角矩形 13">
          <a:hlinkClick xmlns:r="http://schemas.openxmlformats.org/officeDocument/2006/relationships" r:id="rId13"/>
        </xdr:cNvPr>
        <xdr:cNvSpPr/>
      </xdr:nvSpPr>
      <xdr:spPr>
        <a:xfrm>
          <a:off x="573024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22</xdr:col>
      <xdr:colOff>0</xdr:colOff>
      <xdr:row>0</xdr:row>
      <xdr:rowOff>0</xdr:rowOff>
    </xdr:from>
    <xdr:to>
      <xdr:col>22</xdr:col>
      <xdr:colOff>411480</xdr:colOff>
      <xdr:row>3</xdr:row>
      <xdr:rowOff>7620</xdr:rowOff>
    </xdr:to>
    <xdr:sp macro="" textlink="">
      <xdr:nvSpPr>
        <xdr:cNvPr id="15" name="圓角矩形 14">
          <a:hlinkClick xmlns:r="http://schemas.openxmlformats.org/officeDocument/2006/relationships" r:id="rId14"/>
        </xdr:cNvPr>
        <xdr:cNvSpPr/>
      </xdr:nvSpPr>
      <xdr:spPr>
        <a:xfrm>
          <a:off x="615696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23</xdr:col>
      <xdr:colOff>0</xdr:colOff>
      <xdr:row>0</xdr:row>
      <xdr:rowOff>0</xdr:rowOff>
    </xdr:from>
    <xdr:to>
      <xdr:col>23</xdr:col>
      <xdr:colOff>411480</xdr:colOff>
      <xdr:row>3</xdr:row>
      <xdr:rowOff>7620</xdr:rowOff>
    </xdr:to>
    <xdr:sp macro="" textlink="">
      <xdr:nvSpPr>
        <xdr:cNvPr id="16" name="圓角矩形 15">
          <a:hlinkClick xmlns:r="http://schemas.openxmlformats.org/officeDocument/2006/relationships" r:id="rId15"/>
        </xdr:cNvPr>
        <xdr:cNvSpPr/>
      </xdr:nvSpPr>
      <xdr:spPr>
        <a:xfrm>
          <a:off x="658368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24</xdr:col>
      <xdr:colOff>411480</xdr:colOff>
      <xdr:row>3</xdr:row>
      <xdr:rowOff>7620</xdr:rowOff>
    </xdr:to>
    <xdr:sp macro="" textlink="">
      <xdr:nvSpPr>
        <xdr:cNvPr id="17" name="圓角矩形 16">
          <a:hlinkClick xmlns:r="http://schemas.openxmlformats.org/officeDocument/2006/relationships" r:id="rId16"/>
        </xdr:cNvPr>
        <xdr:cNvSpPr/>
      </xdr:nvSpPr>
      <xdr:spPr>
        <a:xfrm>
          <a:off x="7010400" y="0"/>
          <a:ext cx="411480" cy="23622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chemeClr val="lt1"/>
              </a:solidFill>
              <a:effectLst/>
              <a:latin typeface="Adobe 繁黑體 Std B" panose="020B0700000000000000" pitchFamily="34" charset="-120"/>
              <a:ea typeface="Adobe 繁黑體 Std B" panose="020B0700000000000000" pitchFamily="34" charset="-120"/>
              <a:cs typeface="+mn-cs"/>
            </a:rPr>
            <a:t>選</a:t>
          </a:r>
          <a:endParaRPr lang="zh-TW" altLang="zh-TW">
            <a:effectLst/>
            <a:latin typeface="Adobe 繁黑體 Std B" panose="020B0700000000000000" pitchFamily="34" charset="-120"/>
            <a:ea typeface="Adobe 繁黑體 Std B" panose="020B0700000000000000" pitchFamily="34" charset="-12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30480</xdr:rowOff>
    </xdr:from>
    <xdr:to>
      <xdr:col>8</xdr:col>
      <xdr:colOff>2011680</xdr:colOff>
      <xdr:row>5</xdr:row>
      <xdr:rowOff>540</xdr:rowOff>
    </xdr:to>
    <xdr:sp macro="" textlink="">
      <xdr:nvSpPr>
        <xdr:cNvPr id="2" name="圓角矩形 1">
          <a:hlinkClick xmlns:r="http://schemas.openxmlformats.org/officeDocument/2006/relationships" r:id="rId1"/>
        </xdr:cNvPr>
        <xdr:cNvSpPr/>
      </xdr:nvSpPr>
      <xdr:spPr>
        <a:xfrm>
          <a:off x="4053840" y="30480"/>
          <a:ext cx="2011680" cy="25200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/>
            <a:t>步驟一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0</xdr:row>
      <xdr:rowOff>68580</xdr:rowOff>
    </xdr:from>
    <xdr:to>
      <xdr:col>4</xdr:col>
      <xdr:colOff>213360</xdr:colOff>
      <xdr:row>0</xdr:row>
      <xdr:rowOff>350520</xdr:rowOff>
    </xdr:to>
    <xdr:sp macro="" textlink="">
      <xdr:nvSpPr>
        <xdr:cNvPr id="2" name="圓角矩形 1">
          <a:hlinkClick xmlns:r="http://schemas.openxmlformats.org/officeDocument/2006/relationships" r:id="rId1"/>
        </xdr:cNvPr>
        <xdr:cNvSpPr/>
      </xdr:nvSpPr>
      <xdr:spPr>
        <a:xfrm>
          <a:off x="76200" y="0"/>
          <a:ext cx="1082040" cy="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Auto</a:t>
          </a:r>
          <a:r>
            <a:rPr lang="zh-TW" altLang="en-US" sz="1100"/>
            <a:t>編號</a:t>
          </a:r>
          <a:r>
            <a:rPr lang="en-US" altLang="zh-TW" sz="1100"/>
            <a:t>Index</a:t>
          </a:r>
          <a:endParaRPr lang="zh-TW" altLang="en-US" sz="1100"/>
        </a:p>
      </xdr:txBody>
    </xdr:sp>
    <xdr:clientData/>
  </xdr:twoCellAnchor>
  <xdr:twoCellAnchor>
    <xdr:from>
      <xdr:col>85</xdr:col>
      <xdr:colOff>0</xdr:colOff>
      <xdr:row>176</xdr:row>
      <xdr:rowOff>0</xdr:rowOff>
    </xdr:from>
    <xdr:to>
      <xdr:col>104</xdr:col>
      <xdr:colOff>579120</xdr:colOff>
      <xdr:row>177</xdr:row>
      <xdr:rowOff>15240</xdr:rowOff>
    </xdr:to>
    <xdr:sp macro="" textlink="">
      <xdr:nvSpPr>
        <xdr:cNvPr id="3" name="圓角矩形 2">
          <a:hlinkClick xmlns:r="http://schemas.openxmlformats.org/officeDocument/2006/relationships" r:id="rId2"/>
        </xdr:cNvPr>
        <xdr:cNvSpPr/>
      </xdr:nvSpPr>
      <xdr:spPr>
        <a:xfrm>
          <a:off x="50124360" y="35867340"/>
          <a:ext cx="579120" cy="22098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altLang="zh-TW" sz="1100"/>
            <a:t>Back</a:t>
          </a:r>
        </a:p>
      </xdr:txBody>
    </xdr:sp>
    <xdr:clientData/>
  </xdr:twoCellAnchor>
  <xdr:twoCellAnchor>
    <xdr:from>
      <xdr:col>5</xdr:col>
      <xdr:colOff>0</xdr:colOff>
      <xdr:row>0</xdr:row>
      <xdr:rowOff>69720</xdr:rowOff>
    </xdr:from>
    <xdr:to>
      <xdr:col>5</xdr:col>
      <xdr:colOff>733425</xdr:colOff>
      <xdr:row>0</xdr:row>
      <xdr:rowOff>350520</xdr:rowOff>
    </xdr:to>
    <xdr:sp macro="" textlink="">
      <xdr:nvSpPr>
        <xdr:cNvPr id="4" name="圓角矩形 3">
          <a:hlinkClick xmlns:r="http://schemas.openxmlformats.org/officeDocument/2006/relationships" r:id="rId3"/>
        </xdr:cNvPr>
        <xdr:cNvSpPr/>
      </xdr:nvSpPr>
      <xdr:spPr>
        <a:xfrm>
          <a:off x="4084320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13</xdr:col>
      <xdr:colOff>9525</xdr:colOff>
      <xdr:row>0</xdr:row>
      <xdr:rowOff>69720</xdr:rowOff>
    </xdr:from>
    <xdr:to>
      <xdr:col>13</xdr:col>
      <xdr:colOff>742950</xdr:colOff>
      <xdr:row>0</xdr:row>
      <xdr:rowOff>350520</xdr:rowOff>
    </xdr:to>
    <xdr:sp macro="" textlink="">
      <xdr:nvSpPr>
        <xdr:cNvPr id="5" name="圓角矩形 4">
          <a:hlinkClick xmlns:r="http://schemas.openxmlformats.org/officeDocument/2006/relationships" r:id="rId4"/>
        </xdr:cNvPr>
        <xdr:cNvSpPr/>
      </xdr:nvSpPr>
      <xdr:spPr>
        <a:xfrm>
          <a:off x="10136505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20</xdr:col>
      <xdr:colOff>3152775</xdr:colOff>
      <xdr:row>0</xdr:row>
      <xdr:rowOff>69720</xdr:rowOff>
    </xdr:from>
    <xdr:to>
      <xdr:col>21</xdr:col>
      <xdr:colOff>723900</xdr:colOff>
      <xdr:row>0</xdr:row>
      <xdr:rowOff>350520</xdr:rowOff>
    </xdr:to>
    <xdr:sp macro="" textlink="">
      <xdr:nvSpPr>
        <xdr:cNvPr id="6" name="圓角矩形 5">
          <a:hlinkClick xmlns:r="http://schemas.openxmlformats.org/officeDocument/2006/relationships" r:id="rId5"/>
        </xdr:cNvPr>
        <xdr:cNvSpPr/>
      </xdr:nvSpPr>
      <xdr:spPr>
        <a:xfrm>
          <a:off x="16167735" y="0"/>
          <a:ext cx="72580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29</xdr:col>
      <xdr:colOff>19050</xdr:colOff>
      <xdr:row>0</xdr:row>
      <xdr:rowOff>69720</xdr:rowOff>
    </xdr:from>
    <xdr:to>
      <xdr:col>30</xdr:col>
      <xdr:colOff>0</xdr:colOff>
      <xdr:row>0</xdr:row>
      <xdr:rowOff>350520</xdr:rowOff>
    </xdr:to>
    <xdr:sp macro="" textlink="">
      <xdr:nvSpPr>
        <xdr:cNvPr id="7" name="圓角矩形 6">
          <a:hlinkClick xmlns:r="http://schemas.openxmlformats.org/officeDocument/2006/relationships" r:id="rId6"/>
        </xdr:cNvPr>
        <xdr:cNvSpPr/>
      </xdr:nvSpPr>
      <xdr:spPr>
        <a:xfrm>
          <a:off x="22231350" y="0"/>
          <a:ext cx="1383030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37</xdr:col>
      <xdr:colOff>0</xdr:colOff>
      <xdr:row>0</xdr:row>
      <xdr:rowOff>69720</xdr:rowOff>
    </xdr:from>
    <xdr:to>
      <xdr:col>37</xdr:col>
      <xdr:colOff>733425</xdr:colOff>
      <xdr:row>0</xdr:row>
      <xdr:rowOff>350520</xdr:rowOff>
    </xdr:to>
    <xdr:sp macro="" textlink="">
      <xdr:nvSpPr>
        <xdr:cNvPr id="8" name="圓角矩形 7">
          <a:hlinkClick xmlns:r="http://schemas.openxmlformats.org/officeDocument/2006/relationships" r:id="rId7"/>
        </xdr:cNvPr>
        <xdr:cNvSpPr/>
      </xdr:nvSpPr>
      <xdr:spPr>
        <a:xfrm>
          <a:off x="28902660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45</xdr:col>
      <xdr:colOff>0</xdr:colOff>
      <xdr:row>0</xdr:row>
      <xdr:rowOff>69720</xdr:rowOff>
    </xdr:from>
    <xdr:to>
      <xdr:col>45</xdr:col>
      <xdr:colOff>733425</xdr:colOff>
      <xdr:row>0</xdr:row>
      <xdr:rowOff>350520</xdr:rowOff>
    </xdr:to>
    <xdr:sp macro="" textlink="">
      <xdr:nvSpPr>
        <xdr:cNvPr id="9" name="圓角矩形 8">
          <a:hlinkClick xmlns:r="http://schemas.openxmlformats.org/officeDocument/2006/relationships" r:id="rId8"/>
        </xdr:cNvPr>
        <xdr:cNvSpPr/>
      </xdr:nvSpPr>
      <xdr:spPr>
        <a:xfrm>
          <a:off x="34945320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53</xdr:col>
      <xdr:colOff>0</xdr:colOff>
      <xdr:row>0</xdr:row>
      <xdr:rowOff>69720</xdr:rowOff>
    </xdr:from>
    <xdr:to>
      <xdr:col>53</xdr:col>
      <xdr:colOff>733425</xdr:colOff>
      <xdr:row>0</xdr:row>
      <xdr:rowOff>350520</xdr:rowOff>
    </xdr:to>
    <xdr:sp macro="" textlink="">
      <xdr:nvSpPr>
        <xdr:cNvPr id="10" name="圓角矩形 9">
          <a:hlinkClick xmlns:r="http://schemas.openxmlformats.org/officeDocument/2006/relationships" r:id="rId9"/>
        </xdr:cNvPr>
        <xdr:cNvSpPr/>
      </xdr:nvSpPr>
      <xdr:spPr>
        <a:xfrm>
          <a:off x="36903660" y="0"/>
          <a:ext cx="0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61</xdr:col>
      <xdr:colOff>9525</xdr:colOff>
      <xdr:row>0</xdr:row>
      <xdr:rowOff>69720</xdr:rowOff>
    </xdr:from>
    <xdr:to>
      <xdr:col>61</xdr:col>
      <xdr:colOff>742950</xdr:colOff>
      <xdr:row>0</xdr:row>
      <xdr:rowOff>350520</xdr:rowOff>
    </xdr:to>
    <xdr:sp macro="" textlink="">
      <xdr:nvSpPr>
        <xdr:cNvPr id="11" name="圓角矩形 10">
          <a:hlinkClick xmlns:r="http://schemas.openxmlformats.org/officeDocument/2006/relationships" r:id="rId10"/>
        </xdr:cNvPr>
        <xdr:cNvSpPr/>
      </xdr:nvSpPr>
      <xdr:spPr>
        <a:xfrm>
          <a:off x="36903660" y="0"/>
          <a:ext cx="0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0</xdr:row>
      <xdr:rowOff>60960</xdr:rowOff>
    </xdr:from>
    <xdr:to>
      <xdr:col>4</xdr:col>
      <xdr:colOff>0</xdr:colOff>
      <xdr:row>0</xdr:row>
      <xdr:rowOff>341760</xdr:rowOff>
    </xdr:to>
    <xdr:sp macro="" textlink="">
      <xdr:nvSpPr>
        <xdr:cNvPr id="2" name="圓角矩形 1">
          <a:hlinkClick xmlns:r="http://schemas.openxmlformats.org/officeDocument/2006/relationships" r:id="rId1"/>
        </xdr:cNvPr>
        <xdr:cNvSpPr/>
      </xdr:nvSpPr>
      <xdr:spPr>
        <a:xfrm>
          <a:off x="68580" y="0"/>
          <a:ext cx="1082040" cy="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Auto</a:t>
          </a:r>
          <a:r>
            <a:rPr lang="zh-TW" altLang="en-US" sz="1100"/>
            <a:t>編號</a:t>
          </a:r>
          <a:r>
            <a:rPr lang="en-US" altLang="zh-TW" sz="1100"/>
            <a:t>Index</a:t>
          </a:r>
          <a:endParaRPr lang="zh-TW" altLang="en-US" sz="1100"/>
        </a:p>
      </xdr:txBody>
    </xdr:sp>
    <xdr:clientData/>
  </xdr:twoCellAnchor>
  <xdr:twoCellAnchor>
    <xdr:from>
      <xdr:col>104</xdr:col>
      <xdr:colOff>15240</xdr:colOff>
      <xdr:row>176</xdr:row>
      <xdr:rowOff>0</xdr:rowOff>
    </xdr:from>
    <xdr:to>
      <xdr:col>104</xdr:col>
      <xdr:colOff>594360</xdr:colOff>
      <xdr:row>177</xdr:row>
      <xdr:rowOff>15240</xdr:rowOff>
    </xdr:to>
    <xdr:sp macro="" textlink="">
      <xdr:nvSpPr>
        <xdr:cNvPr id="3" name="圓角矩形 2">
          <a:hlinkClick xmlns:r="http://schemas.openxmlformats.org/officeDocument/2006/relationships" r:id="rId2"/>
        </xdr:cNvPr>
        <xdr:cNvSpPr/>
      </xdr:nvSpPr>
      <xdr:spPr>
        <a:xfrm>
          <a:off x="45079920" y="35859720"/>
          <a:ext cx="579120" cy="22098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altLang="zh-TW" sz="1100"/>
            <a:t>Back</a:t>
          </a:r>
        </a:p>
      </xdr:txBody>
    </xdr:sp>
    <xdr:clientData/>
  </xdr:twoCellAnchor>
  <xdr:twoCellAnchor>
    <xdr:from>
      <xdr:col>5</xdr:col>
      <xdr:colOff>38100</xdr:colOff>
      <xdr:row>0</xdr:row>
      <xdr:rowOff>60960</xdr:rowOff>
    </xdr:from>
    <xdr:to>
      <xdr:col>5</xdr:col>
      <xdr:colOff>771525</xdr:colOff>
      <xdr:row>0</xdr:row>
      <xdr:rowOff>341760</xdr:rowOff>
    </xdr:to>
    <xdr:sp macro="" textlink="">
      <xdr:nvSpPr>
        <xdr:cNvPr id="4" name="圓角矩形 3">
          <a:hlinkClick xmlns:r="http://schemas.openxmlformats.org/officeDocument/2006/relationships" r:id="rId3"/>
        </xdr:cNvPr>
        <xdr:cNvSpPr/>
      </xdr:nvSpPr>
      <xdr:spPr>
        <a:xfrm>
          <a:off x="4328160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13</xdr:col>
      <xdr:colOff>47625</xdr:colOff>
      <xdr:row>0</xdr:row>
      <xdr:rowOff>60960</xdr:rowOff>
    </xdr:from>
    <xdr:to>
      <xdr:col>13</xdr:col>
      <xdr:colOff>781050</xdr:colOff>
      <xdr:row>0</xdr:row>
      <xdr:rowOff>341760</xdr:rowOff>
    </xdr:to>
    <xdr:sp macro="" textlink="">
      <xdr:nvSpPr>
        <xdr:cNvPr id="5" name="圓角矩形 4">
          <a:hlinkClick xmlns:r="http://schemas.openxmlformats.org/officeDocument/2006/relationships" r:id="rId4"/>
        </xdr:cNvPr>
        <xdr:cNvSpPr/>
      </xdr:nvSpPr>
      <xdr:spPr>
        <a:xfrm>
          <a:off x="10631805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21</xdr:col>
      <xdr:colOff>0</xdr:colOff>
      <xdr:row>0</xdr:row>
      <xdr:rowOff>60960</xdr:rowOff>
    </xdr:from>
    <xdr:to>
      <xdr:col>21</xdr:col>
      <xdr:colOff>733425</xdr:colOff>
      <xdr:row>0</xdr:row>
      <xdr:rowOff>341760</xdr:rowOff>
    </xdr:to>
    <xdr:sp macro="" textlink="">
      <xdr:nvSpPr>
        <xdr:cNvPr id="6" name="圓角矩形 5">
          <a:hlinkClick xmlns:r="http://schemas.openxmlformats.org/officeDocument/2006/relationships" r:id="rId5"/>
        </xdr:cNvPr>
        <xdr:cNvSpPr/>
      </xdr:nvSpPr>
      <xdr:spPr>
        <a:xfrm>
          <a:off x="16878300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29</xdr:col>
      <xdr:colOff>38100</xdr:colOff>
      <xdr:row>0</xdr:row>
      <xdr:rowOff>60960</xdr:rowOff>
    </xdr:from>
    <xdr:to>
      <xdr:col>29</xdr:col>
      <xdr:colOff>771525</xdr:colOff>
      <xdr:row>0</xdr:row>
      <xdr:rowOff>341760</xdr:rowOff>
    </xdr:to>
    <xdr:sp macro="" textlink="">
      <xdr:nvSpPr>
        <xdr:cNvPr id="7" name="圓角矩形 6">
          <a:hlinkClick xmlns:r="http://schemas.openxmlformats.org/officeDocument/2006/relationships" r:id="rId6"/>
        </xdr:cNvPr>
        <xdr:cNvSpPr/>
      </xdr:nvSpPr>
      <xdr:spPr>
        <a:xfrm>
          <a:off x="23210520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37</xdr:col>
      <xdr:colOff>38100</xdr:colOff>
      <xdr:row>0</xdr:row>
      <xdr:rowOff>60960</xdr:rowOff>
    </xdr:from>
    <xdr:to>
      <xdr:col>37</xdr:col>
      <xdr:colOff>771525</xdr:colOff>
      <xdr:row>0</xdr:row>
      <xdr:rowOff>341760</xdr:rowOff>
    </xdr:to>
    <xdr:sp macro="" textlink="">
      <xdr:nvSpPr>
        <xdr:cNvPr id="8" name="圓角矩形 7">
          <a:hlinkClick xmlns:r="http://schemas.openxmlformats.org/officeDocument/2006/relationships" r:id="rId7"/>
        </xdr:cNvPr>
        <xdr:cNvSpPr/>
      </xdr:nvSpPr>
      <xdr:spPr>
        <a:xfrm>
          <a:off x="29550360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45</xdr:col>
      <xdr:colOff>9525</xdr:colOff>
      <xdr:row>0</xdr:row>
      <xdr:rowOff>60960</xdr:rowOff>
    </xdr:from>
    <xdr:to>
      <xdr:col>45</xdr:col>
      <xdr:colOff>742950</xdr:colOff>
      <xdr:row>0</xdr:row>
      <xdr:rowOff>341760</xdr:rowOff>
    </xdr:to>
    <xdr:sp macro="" textlink="">
      <xdr:nvSpPr>
        <xdr:cNvPr id="9" name="圓角矩形 8">
          <a:hlinkClick xmlns:r="http://schemas.openxmlformats.org/officeDocument/2006/relationships" r:id="rId8"/>
        </xdr:cNvPr>
        <xdr:cNvSpPr/>
      </xdr:nvSpPr>
      <xdr:spPr>
        <a:xfrm>
          <a:off x="35808285" y="0"/>
          <a:ext cx="733425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53</xdr:col>
      <xdr:colOff>0</xdr:colOff>
      <xdr:row>0</xdr:row>
      <xdr:rowOff>60960</xdr:rowOff>
    </xdr:from>
    <xdr:to>
      <xdr:col>53</xdr:col>
      <xdr:colOff>733425</xdr:colOff>
      <xdr:row>0</xdr:row>
      <xdr:rowOff>341760</xdr:rowOff>
    </xdr:to>
    <xdr:sp macro="" textlink="">
      <xdr:nvSpPr>
        <xdr:cNvPr id="10" name="圓角矩形 9">
          <a:hlinkClick xmlns:r="http://schemas.openxmlformats.org/officeDocument/2006/relationships" r:id="rId9"/>
        </xdr:cNvPr>
        <xdr:cNvSpPr/>
      </xdr:nvSpPr>
      <xdr:spPr>
        <a:xfrm>
          <a:off x="37421820" y="0"/>
          <a:ext cx="0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  <xdr:twoCellAnchor>
    <xdr:from>
      <xdr:col>61</xdr:col>
      <xdr:colOff>28575</xdr:colOff>
      <xdr:row>0</xdr:row>
      <xdr:rowOff>60960</xdr:rowOff>
    </xdr:from>
    <xdr:to>
      <xdr:col>61</xdr:col>
      <xdr:colOff>762000</xdr:colOff>
      <xdr:row>0</xdr:row>
      <xdr:rowOff>341760</xdr:rowOff>
    </xdr:to>
    <xdr:sp macro="" textlink="">
      <xdr:nvSpPr>
        <xdr:cNvPr id="11" name="圓角矩形 10">
          <a:hlinkClick xmlns:r="http://schemas.openxmlformats.org/officeDocument/2006/relationships" r:id="rId10"/>
        </xdr:cNvPr>
        <xdr:cNvSpPr/>
      </xdr:nvSpPr>
      <xdr:spPr>
        <a:xfrm>
          <a:off x="37421820" y="0"/>
          <a:ext cx="0" cy="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/>
            <a:t>選取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385482</xdr:colOff>
      <xdr:row>88</xdr:row>
      <xdr:rowOff>268941</xdr:rowOff>
    </xdr:from>
    <xdr:to>
      <xdr:col>25</xdr:col>
      <xdr:colOff>489472</xdr:colOff>
      <xdr:row>111</xdr:row>
      <xdr:rowOff>71718</xdr:rowOff>
    </xdr:to>
    <xdr:pic>
      <xdr:nvPicPr>
        <xdr:cNvPr id="2" name="Picture 43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040522" y="6646881"/>
          <a:ext cx="4500730" cy="472529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304799</xdr:colOff>
      <xdr:row>88</xdr:row>
      <xdr:rowOff>8965</xdr:rowOff>
    </xdr:from>
    <xdr:to>
      <xdr:col>10</xdr:col>
      <xdr:colOff>510987</xdr:colOff>
      <xdr:row>111</xdr:row>
      <xdr:rowOff>10310</xdr:rowOff>
    </xdr:to>
    <xdr:pic>
      <xdr:nvPicPr>
        <xdr:cNvPr id="3" name="Picture 42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42459" y="6386905"/>
          <a:ext cx="2804608" cy="49238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20</xdr:col>
      <xdr:colOff>1714500</xdr:colOff>
      <xdr:row>0</xdr:row>
      <xdr:rowOff>0</xdr:rowOff>
    </xdr:from>
    <xdr:to>
      <xdr:col>41</xdr:col>
      <xdr:colOff>273872</xdr:colOff>
      <xdr:row>80</xdr:row>
      <xdr:rowOff>155662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9540" y="0"/>
          <a:ext cx="12702092" cy="4887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1449722</xdr:colOff>
      <xdr:row>80</xdr:row>
      <xdr:rowOff>48932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5104762" cy="4780952"/>
        </a:xfrm>
        <a:prstGeom prst="rect">
          <a:avLst/>
        </a:prstGeom>
      </xdr:spPr>
    </xdr:pic>
    <xdr:clientData/>
  </xdr:twoCellAnchor>
  <xdr:twoCellAnchor>
    <xdr:from>
      <xdr:col>17</xdr:col>
      <xdr:colOff>243840</xdr:colOff>
      <xdr:row>73</xdr:row>
      <xdr:rowOff>91440</xdr:rowOff>
    </xdr:from>
    <xdr:to>
      <xdr:col>17</xdr:col>
      <xdr:colOff>571500</xdr:colOff>
      <xdr:row>77</xdr:row>
      <xdr:rowOff>30480</xdr:rowOff>
    </xdr:to>
    <xdr:sp macro="" textlink="">
      <xdr:nvSpPr>
        <xdr:cNvPr id="7" name="矩形 6"/>
        <xdr:cNvSpPr/>
      </xdr:nvSpPr>
      <xdr:spPr>
        <a:xfrm>
          <a:off x="1193292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#1</a:t>
          </a:r>
          <a:r>
            <a:rPr lang="zh-TW" altLang="en-US" sz="1100"/>
            <a:t>鋼輪</a:t>
          </a:r>
        </a:p>
      </xdr:txBody>
    </xdr:sp>
    <xdr:clientData/>
  </xdr:twoCellAnchor>
  <xdr:twoCellAnchor>
    <xdr:from>
      <xdr:col>18</xdr:col>
      <xdr:colOff>7620</xdr:colOff>
      <xdr:row>73</xdr:row>
      <xdr:rowOff>91440</xdr:rowOff>
    </xdr:from>
    <xdr:to>
      <xdr:col>18</xdr:col>
      <xdr:colOff>335280</xdr:colOff>
      <xdr:row>77</xdr:row>
      <xdr:rowOff>30480</xdr:rowOff>
    </xdr:to>
    <xdr:sp macro="" textlink="">
      <xdr:nvSpPr>
        <xdr:cNvPr id="8" name="矩形 7"/>
        <xdr:cNvSpPr/>
      </xdr:nvSpPr>
      <xdr:spPr>
        <a:xfrm>
          <a:off x="1230630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TW" altLang="en-US" sz="1100"/>
            <a:t>展紗</a:t>
          </a:r>
        </a:p>
      </xdr:txBody>
    </xdr:sp>
    <xdr:clientData/>
  </xdr:twoCellAnchor>
  <xdr:twoCellAnchor>
    <xdr:from>
      <xdr:col>16</xdr:col>
      <xdr:colOff>320040</xdr:colOff>
      <xdr:row>73</xdr:row>
      <xdr:rowOff>91440</xdr:rowOff>
    </xdr:from>
    <xdr:to>
      <xdr:col>17</xdr:col>
      <xdr:colOff>15240</xdr:colOff>
      <xdr:row>77</xdr:row>
      <xdr:rowOff>30480</xdr:rowOff>
    </xdr:to>
    <xdr:sp macro="" textlink="">
      <xdr:nvSpPr>
        <xdr:cNvPr id="9" name="矩形 8"/>
        <xdr:cNvSpPr/>
      </xdr:nvSpPr>
      <xdr:spPr>
        <a:xfrm>
          <a:off x="1137666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#1</a:t>
          </a:r>
          <a:r>
            <a:rPr lang="zh-TW" altLang="en-US" sz="1100"/>
            <a:t>冰輪</a:t>
          </a:r>
        </a:p>
      </xdr:txBody>
    </xdr:sp>
    <xdr:clientData/>
  </xdr:twoCellAnchor>
  <xdr:twoCellAnchor>
    <xdr:from>
      <xdr:col>15</xdr:col>
      <xdr:colOff>365760</xdr:colOff>
      <xdr:row>73</xdr:row>
      <xdr:rowOff>91440</xdr:rowOff>
    </xdr:from>
    <xdr:to>
      <xdr:col>16</xdr:col>
      <xdr:colOff>83820</xdr:colOff>
      <xdr:row>77</xdr:row>
      <xdr:rowOff>30480</xdr:rowOff>
    </xdr:to>
    <xdr:sp macro="" textlink="">
      <xdr:nvSpPr>
        <xdr:cNvPr id="10" name="矩形 9"/>
        <xdr:cNvSpPr/>
      </xdr:nvSpPr>
      <xdr:spPr>
        <a:xfrm>
          <a:off x="1081278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#2</a:t>
          </a:r>
          <a:r>
            <a:rPr lang="zh-TW" altLang="en-US" sz="1100"/>
            <a:t>鋼輪</a:t>
          </a:r>
        </a:p>
      </xdr:txBody>
    </xdr:sp>
    <xdr:clientData/>
  </xdr:twoCellAnchor>
  <xdr:twoCellAnchor>
    <xdr:from>
      <xdr:col>15</xdr:col>
      <xdr:colOff>7620</xdr:colOff>
      <xdr:row>73</xdr:row>
      <xdr:rowOff>91440</xdr:rowOff>
    </xdr:from>
    <xdr:to>
      <xdr:col>15</xdr:col>
      <xdr:colOff>335280</xdr:colOff>
      <xdr:row>77</xdr:row>
      <xdr:rowOff>30480</xdr:rowOff>
    </xdr:to>
    <xdr:sp macro="" textlink="">
      <xdr:nvSpPr>
        <xdr:cNvPr id="11" name="矩形 10"/>
        <xdr:cNvSpPr/>
      </xdr:nvSpPr>
      <xdr:spPr>
        <a:xfrm>
          <a:off x="1045464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#3</a:t>
          </a:r>
          <a:r>
            <a:rPr lang="zh-TW" altLang="en-US" sz="1100"/>
            <a:t>鋼輪</a:t>
          </a:r>
        </a:p>
      </xdr:txBody>
    </xdr:sp>
    <xdr:clientData/>
  </xdr:twoCellAnchor>
  <xdr:twoCellAnchor>
    <xdr:from>
      <xdr:col>12</xdr:col>
      <xdr:colOff>373380</xdr:colOff>
      <xdr:row>73</xdr:row>
      <xdr:rowOff>91440</xdr:rowOff>
    </xdr:from>
    <xdr:to>
      <xdr:col>13</xdr:col>
      <xdr:colOff>228600</xdr:colOff>
      <xdr:row>77</xdr:row>
      <xdr:rowOff>30480</xdr:rowOff>
    </xdr:to>
    <xdr:sp macro="" textlink="">
      <xdr:nvSpPr>
        <xdr:cNvPr id="12" name="矩形 11"/>
        <xdr:cNvSpPr/>
      </xdr:nvSpPr>
      <xdr:spPr>
        <a:xfrm>
          <a:off x="920496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#4</a:t>
          </a:r>
          <a:r>
            <a:rPr lang="zh-TW" altLang="en-US" sz="1100"/>
            <a:t>鋼輪</a:t>
          </a:r>
        </a:p>
      </xdr:txBody>
    </xdr:sp>
    <xdr:clientData/>
  </xdr:twoCellAnchor>
  <xdr:twoCellAnchor>
    <xdr:from>
      <xdr:col>11</xdr:col>
      <xdr:colOff>1478280</xdr:colOff>
      <xdr:row>73</xdr:row>
      <xdr:rowOff>91440</xdr:rowOff>
    </xdr:from>
    <xdr:to>
      <xdr:col>12</xdr:col>
      <xdr:colOff>320040</xdr:colOff>
      <xdr:row>77</xdr:row>
      <xdr:rowOff>30480</xdr:rowOff>
    </xdr:to>
    <xdr:sp macro="" textlink="">
      <xdr:nvSpPr>
        <xdr:cNvPr id="13" name="矩形 12"/>
        <xdr:cNvSpPr/>
      </xdr:nvSpPr>
      <xdr:spPr>
        <a:xfrm>
          <a:off x="882396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#5</a:t>
          </a:r>
          <a:r>
            <a:rPr lang="zh-TW" altLang="en-US" sz="1100"/>
            <a:t>鋼輪</a:t>
          </a:r>
        </a:p>
      </xdr:txBody>
    </xdr:sp>
    <xdr:clientData/>
  </xdr:twoCellAnchor>
  <xdr:twoCellAnchor>
    <xdr:from>
      <xdr:col>11</xdr:col>
      <xdr:colOff>883920</xdr:colOff>
      <xdr:row>73</xdr:row>
      <xdr:rowOff>91440</xdr:rowOff>
    </xdr:from>
    <xdr:to>
      <xdr:col>11</xdr:col>
      <xdr:colOff>1211580</xdr:colOff>
      <xdr:row>77</xdr:row>
      <xdr:rowOff>30480</xdr:rowOff>
    </xdr:to>
    <xdr:sp macro="" textlink="">
      <xdr:nvSpPr>
        <xdr:cNvPr id="14" name="矩形 13"/>
        <xdr:cNvSpPr/>
      </xdr:nvSpPr>
      <xdr:spPr>
        <a:xfrm>
          <a:off x="822960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#1</a:t>
          </a:r>
          <a:r>
            <a:rPr lang="zh-TW" altLang="en-US" sz="1100"/>
            <a:t>冷板</a:t>
          </a:r>
        </a:p>
      </xdr:txBody>
    </xdr:sp>
    <xdr:clientData/>
  </xdr:twoCellAnchor>
  <xdr:twoCellAnchor>
    <xdr:from>
      <xdr:col>11</xdr:col>
      <xdr:colOff>243840</xdr:colOff>
      <xdr:row>73</xdr:row>
      <xdr:rowOff>91440</xdr:rowOff>
    </xdr:from>
    <xdr:to>
      <xdr:col>11</xdr:col>
      <xdr:colOff>571500</xdr:colOff>
      <xdr:row>77</xdr:row>
      <xdr:rowOff>30480</xdr:rowOff>
    </xdr:to>
    <xdr:sp macro="" textlink="">
      <xdr:nvSpPr>
        <xdr:cNvPr id="15" name="矩形 14"/>
        <xdr:cNvSpPr/>
      </xdr:nvSpPr>
      <xdr:spPr>
        <a:xfrm>
          <a:off x="758952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#6</a:t>
          </a:r>
          <a:r>
            <a:rPr lang="zh-TW" altLang="en-US" sz="1100"/>
            <a:t>鋼輪</a:t>
          </a:r>
        </a:p>
      </xdr:txBody>
    </xdr:sp>
    <xdr:clientData/>
  </xdr:twoCellAnchor>
  <xdr:twoCellAnchor>
    <xdr:from>
      <xdr:col>10</xdr:col>
      <xdr:colOff>281940</xdr:colOff>
      <xdr:row>73</xdr:row>
      <xdr:rowOff>91440</xdr:rowOff>
    </xdr:from>
    <xdr:to>
      <xdr:col>11</xdr:col>
      <xdr:colOff>0</xdr:colOff>
      <xdr:row>77</xdr:row>
      <xdr:rowOff>30480</xdr:rowOff>
    </xdr:to>
    <xdr:sp macro="" textlink="">
      <xdr:nvSpPr>
        <xdr:cNvPr id="16" name="矩形 15"/>
        <xdr:cNvSpPr/>
      </xdr:nvSpPr>
      <xdr:spPr>
        <a:xfrm>
          <a:off x="701802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#2</a:t>
          </a:r>
          <a:r>
            <a:rPr lang="zh-TW" altLang="en-US" sz="1100"/>
            <a:t>冷板</a:t>
          </a:r>
        </a:p>
      </xdr:txBody>
    </xdr:sp>
    <xdr:clientData/>
  </xdr:twoCellAnchor>
  <xdr:twoCellAnchor>
    <xdr:from>
      <xdr:col>9</xdr:col>
      <xdr:colOff>0</xdr:colOff>
      <xdr:row>73</xdr:row>
      <xdr:rowOff>91440</xdr:rowOff>
    </xdr:from>
    <xdr:to>
      <xdr:col>9</xdr:col>
      <xdr:colOff>327660</xdr:colOff>
      <xdr:row>77</xdr:row>
      <xdr:rowOff>30480</xdr:rowOff>
    </xdr:to>
    <xdr:sp macro="" textlink="">
      <xdr:nvSpPr>
        <xdr:cNvPr id="17" name="矩形 16"/>
        <xdr:cNvSpPr/>
      </xdr:nvSpPr>
      <xdr:spPr>
        <a:xfrm>
          <a:off x="612648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#2</a:t>
          </a:r>
          <a:r>
            <a:rPr lang="zh-TW" altLang="en-US" sz="1100"/>
            <a:t>冰輪</a:t>
          </a:r>
        </a:p>
      </xdr:txBody>
    </xdr:sp>
    <xdr:clientData/>
  </xdr:twoCellAnchor>
  <xdr:twoCellAnchor>
    <xdr:from>
      <xdr:col>8</xdr:col>
      <xdr:colOff>38100</xdr:colOff>
      <xdr:row>73</xdr:row>
      <xdr:rowOff>91440</xdr:rowOff>
    </xdr:from>
    <xdr:to>
      <xdr:col>8</xdr:col>
      <xdr:colOff>365760</xdr:colOff>
      <xdr:row>77</xdr:row>
      <xdr:rowOff>30480</xdr:rowOff>
    </xdr:to>
    <xdr:sp macro="" textlink="">
      <xdr:nvSpPr>
        <xdr:cNvPr id="18" name="矩形 17"/>
        <xdr:cNvSpPr/>
      </xdr:nvSpPr>
      <xdr:spPr>
        <a:xfrm>
          <a:off x="555498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#7</a:t>
          </a:r>
          <a:r>
            <a:rPr lang="zh-TW" altLang="en-US" sz="1100"/>
            <a:t>鋼輪</a:t>
          </a:r>
        </a:p>
      </xdr:txBody>
    </xdr:sp>
    <xdr:clientData/>
  </xdr:twoCellAnchor>
  <xdr:twoCellAnchor>
    <xdr:from>
      <xdr:col>7</xdr:col>
      <xdr:colOff>76200</xdr:colOff>
      <xdr:row>73</xdr:row>
      <xdr:rowOff>91440</xdr:rowOff>
    </xdr:from>
    <xdr:to>
      <xdr:col>7</xdr:col>
      <xdr:colOff>403860</xdr:colOff>
      <xdr:row>77</xdr:row>
      <xdr:rowOff>30480</xdr:rowOff>
    </xdr:to>
    <xdr:sp macro="" textlink="">
      <xdr:nvSpPr>
        <xdr:cNvPr id="19" name="矩形 18"/>
        <xdr:cNvSpPr/>
      </xdr:nvSpPr>
      <xdr:spPr>
        <a:xfrm>
          <a:off x="498348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#3</a:t>
          </a:r>
          <a:r>
            <a:rPr lang="zh-TW" altLang="en-US" sz="1100"/>
            <a:t>冷板</a:t>
          </a:r>
        </a:p>
      </xdr:txBody>
    </xdr:sp>
    <xdr:clientData/>
  </xdr:twoCellAnchor>
  <xdr:twoCellAnchor>
    <xdr:from>
      <xdr:col>6</xdr:col>
      <xdr:colOff>281940</xdr:colOff>
      <xdr:row>73</xdr:row>
      <xdr:rowOff>91440</xdr:rowOff>
    </xdr:from>
    <xdr:to>
      <xdr:col>6</xdr:col>
      <xdr:colOff>609600</xdr:colOff>
      <xdr:row>77</xdr:row>
      <xdr:rowOff>30480</xdr:rowOff>
    </xdr:to>
    <xdr:sp macro="" textlink="">
      <xdr:nvSpPr>
        <xdr:cNvPr id="20" name="矩形 19"/>
        <xdr:cNvSpPr/>
      </xdr:nvSpPr>
      <xdr:spPr>
        <a:xfrm>
          <a:off x="4419600" y="3383280"/>
          <a:ext cx="32766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TW" altLang="en-US" sz="1100"/>
            <a:t>覆膜輪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630069</xdr:colOff>
      <xdr:row>29</xdr:row>
      <xdr:rowOff>161250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"/>
          <a:ext cx="6849894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</xdr:row>
      <xdr:rowOff>1</xdr:rowOff>
    </xdr:from>
    <xdr:to>
      <xdr:col>18</xdr:col>
      <xdr:colOff>633256</xdr:colOff>
      <xdr:row>29</xdr:row>
      <xdr:rowOff>161251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1" y="838201"/>
          <a:ext cx="5433855" cy="54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436800</xdr:colOff>
      <xdr:row>26</xdr:row>
      <xdr:rowOff>78740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0800000" cy="54279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L51"/>
  <sheetViews>
    <sheetView zoomScale="115" zoomScaleNormal="115" workbookViewId="0">
      <selection activeCell="F13" sqref="F13"/>
    </sheetView>
  </sheetViews>
  <sheetFormatPr defaultColWidth="8.88671875" defaultRowHeight="16.2"/>
  <cols>
    <col min="1" max="1" width="8.88671875" style="314"/>
    <col min="2" max="2" width="27.77734375" style="314" bestFit="1" customWidth="1"/>
    <col min="3" max="3" width="21.6640625" style="314" bestFit="1" customWidth="1"/>
    <col min="4" max="4" width="19.77734375" style="314" bestFit="1" customWidth="1"/>
    <col min="5" max="5" width="8.88671875" style="314"/>
    <col min="6" max="7" width="15.109375" style="314" bestFit="1" customWidth="1"/>
    <col min="8" max="8" width="8.88671875" style="314"/>
    <col min="9" max="9" width="16.88671875" style="314" bestFit="1" customWidth="1"/>
    <col min="10" max="10" width="19.109375" style="314" bestFit="1" customWidth="1"/>
    <col min="11" max="11" width="8.88671875" style="314"/>
    <col min="12" max="12" width="30.109375" style="314" bestFit="1" customWidth="1"/>
    <col min="13" max="16384" width="8.88671875" style="314"/>
  </cols>
  <sheetData>
    <row r="2" spans="2:12">
      <c r="B2" s="425" t="s">
        <v>1426</v>
      </c>
      <c r="C2" s="425"/>
      <c r="D2" s="425"/>
      <c r="F2" s="425" t="s">
        <v>1425</v>
      </c>
      <c r="G2" s="425"/>
      <c r="I2" s="426" t="s">
        <v>1424</v>
      </c>
      <c r="J2" s="426"/>
      <c r="L2" s="343" t="s">
        <v>1423</v>
      </c>
    </row>
    <row r="3" spans="2:12">
      <c r="B3" s="343" t="s">
        <v>1422</v>
      </c>
      <c r="C3" s="343" t="s">
        <v>1421</v>
      </c>
      <c r="D3" s="343" t="s">
        <v>1420</v>
      </c>
      <c r="F3" s="343">
        <v>19003</v>
      </c>
      <c r="G3" s="343">
        <v>22013</v>
      </c>
      <c r="I3" s="344">
        <v>19003</v>
      </c>
      <c r="J3" s="344">
        <v>22013</v>
      </c>
      <c r="L3" s="343" t="s">
        <v>1419</v>
      </c>
    </row>
    <row r="4" spans="2:12">
      <c r="B4" s="343" t="s">
        <v>1418</v>
      </c>
      <c r="C4" s="343" t="s">
        <v>1417</v>
      </c>
      <c r="D4" s="343" t="s">
        <v>1417</v>
      </c>
      <c r="F4" s="343" t="s">
        <v>1416</v>
      </c>
      <c r="G4" s="343" t="s">
        <v>1416</v>
      </c>
      <c r="I4" s="344" t="s">
        <v>1416</v>
      </c>
      <c r="J4" s="344" t="s">
        <v>1415</v>
      </c>
      <c r="L4" s="343" t="s">
        <v>1414</v>
      </c>
    </row>
    <row r="5" spans="2:12">
      <c r="B5" s="343" t="s">
        <v>1413</v>
      </c>
      <c r="C5" s="343">
        <v>2</v>
      </c>
      <c r="D5" s="343">
        <v>4</v>
      </c>
      <c r="E5" s="357"/>
      <c r="F5" s="343" t="s">
        <v>1412</v>
      </c>
      <c r="G5" s="343" t="s">
        <v>1411</v>
      </c>
      <c r="I5" s="344" t="s">
        <v>1410</v>
      </c>
      <c r="J5" s="356" t="s">
        <v>1409</v>
      </c>
      <c r="K5" s="357"/>
      <c r="L5" s="343" t="s">
        <v>1408</v>
      </c>
    </row>
    <row r="6" spans="2:12">
      <c r="B6" s="343" t="s">
        <v>1407</v>
      </c>
      <c r="C6" s="343">
        <v>0.75</v>
      </c>
      <c r="D6" s="343">
        <v>0.75</v>
      </c>
      <c r="F6" s="343" t="s">
        <v>1406</v>
      </c>
      <c r="G6" s="343" t="s">
        <v>1405</v>
      </c>
      <c r="I6" s="344" t="s">
        <v>1404</v>
      </c>
      <c r="J6" s="356" t="s">
        <v>1403</v>
      </c>
      <c r="K6" s="357"/>
      <c r="L6" s="343" t="s">
        <v>1402</v>
      </c>
    </row>
    <row r="7" spans="2:12">
      <c r="B7" s="343" t="s">
        <v>1401</v>
      </c>
      <c r="C7" s="343">
        <v>2</v>
      </c>
      <c r="D7" s="343">
        <v>4</v>
      </c>
      <c r="E7" s="362"/>
      <c r="L7" s="343" t="s">
        <v>1400</v>
      </c>
    </row>
    <row r="8" spans="2:12">
      <c r="B8" s="343" t="s">
        <v>1399</v>
      </c>
      <c r="C8" s="343">
        <v>1</v>
      </c>
      <c r="D8" s="343">
        <v>1</v>
      </c>
      <c r="L8" s="343" t="s">
        <v>1398</v>
      </c>
    </row>
    <row r="9" spans="2:12">
      <c r="B9" s="343" t="s">
        <v>1397</v>
      </c>
      <c r="C9" s="343">
        <v>200</v>
      </c>
      <c r="D9" s="343">
        <v>300</v>
      </c>
      <c r="L9" s="343" t="s">
        <v>1396</v>
      </c>
    </row>
    <row r="10" spans="2:12">
      <c r="B10" s="343" t="s">
        <v>1395</v>
      </c>
      <c r="C10" s="343">
        <v>200</v>
      </c>
      <c r="D10" s="343">
        <v>200</v>
      </c>
      <c r="L10" s="343" t="s">
        <v>1394</v>
      </c>
    </row>
    <row r="11" spans="2:12">
      <c r="B11" s="343" t="s">
        <v>1393</v>
      </c>
      <c r="C11" s="343">
        <v>2</v>
      </c>
      <c r="D11" s="343">
        <v>2</v>
      </c>
      <c r="L11" s="343" t="s">
        <v>1392</v>
      </c>
    </row>
    <row r="12" spans="2:12">
      <c r="B12" s="343" t="s">
        <v>1391</v>
      </c>
      <c r="C12" s="343">
        <v>1</v>
      </c>
      <c r="D12" s="343">
        <v>2</v>
      </c>
      <c r="E12" s="357"/>
      <c r="L12" s="343" t="s">
        <v>1390</v>
      </c>
    </row>
    <row r="13" spans="2:12">
      <c r="B13" s="343" t="s">
        <v>1389</v>
      </c>
      <c r="C13" s="343">
        <v>1</v>
      </c>
      <c r="D13" s="343">
        <v>2</v>
      </c>
      <c r="E13" s="357"/>
      <c r="L13" s="343" t="s">
        <v>1388</v>
      </c>
    </row>
    <row r="14" spans="2:12">
      <c r="B14" s="343" t="s">
        <v>1387</v>
      </c>
      <c r="C14" s="343">
        <v>4</v>
      </c>
      <c r="D14" s="343">
        <v>4</v>
      </c>
      <c r="L14" s="346" t="s">
        <v>1386</v>
      </c>
    </row>
    <row r="15" spans="2:12">
      <c r="B15" s="343" t="s">
        <v>1385</v>
      </c>
      <c r="C15" s="343">
        <v>3.5</v>
      </c>
      <c r="D15" s="343">
        <v>3.5</v>
      </c>
    </row>
    <row r="16" spans="2:12">
      <c r="B16" s="344" t="s">
        <v>1384</v>
      </c>
      <c r="C16" s="344">
        <v>1000</v>
      </c>
      <c r="D16" s="344">
        <v>1000</v>
      </c>
    </row>
    <row r="17" spans="2:5">
      <c r="B17" s="343" t="s">
        <v>1383</v>
      </c>
      <c r="C17" s="343" t="s">
        <v>1382</v>
      </c>
      <c r="D17" s="343" t="s">
        <v>1382</v>
      </c>
    </row>
    <row r="18" spans="2:5" ht="48.6">
      <c r="B18" s="343" t="s">
        <v>1381</v>
      </c>
      <c r="C18" s="345" t="s">
        <v>1380</v>
      </c>
      <c r="D18" s="345" t="s">
        <v>1380</v>
      </c>
    </row>
    <row r="19" spans="2:5">
      <c r="B19" s="343" t="s">
        <v>1379</v>
      </c>
      <c r="C19" s="345">
        <v>4</v>
      </c>
      <c r="D19" s="345">
        <v>4</v>
      </c>
    </row>
    <row r="20" spans="2:5">
      <c r="B20" s="343" t="s">
        <v>1378</v>
      </c>
      <c r="C20" s="345">
        <v>0.75</v>
      </c>
      <c r="D20" s="345">
        <v>1</v>
      </c>
      <c r="E20" s="357"/>
    </row>
    <row r="21" spans="2:5">
      <c r="B21" s="343" t="s">
        <v>1377</v>
      </c>
      <c r="C21" s="343">
        <v>500</v>
      </c>
      <c r="D21" s="343">
        <v>500</v>
      </c>
    </row>
    <row r="22" spans="2:5">
      <c r="B22" s="343" t="s">
        <v>1376</v>
      </c>
      <c r="C22" s="343" t="s">
        <v>1375</v>
      </c>
      <c r="D22" s="343" t="s">
        <v>1359</v>
      </c>
      <c r="E22" s="357"/>
    </row>
    <row r="23" spans="2:5">
      <c r="B23" s="343" t="s">
        <v>1374</v>
      </c>
      <c r="C23" s="343">
        <v>7</v>
      </c>
      <c r="D23" s="343">
        <v>7</v>
      </c>
    </row>
    <row r="24" spans="2:5">
      <c r="B24" s="343" t="s">
        <v>1373</v>
      </c>
      <c r="C24" s="343">
        <v>450</v>
      </c>
      <c r="D24" s="343">
        <v>450</v>
      </c>
    </row>
    <row r="25" spans="2:5">
      <c r="B25" s="343" t="s">
        <v>1372</v>
      </c>
      <c r="C25" s="343">
        <v>120</v>
      </c>
      <c r="D25" s="343">
        <v>120</v>
      </c>
    </row>
    <row r="26" spans="2:5">
      <c r="B26" s="343" t="s">
        <v>1371</v>
      </c>
      <c r="C26" s="343">
        <v>50</v>
      </c>
      <c r="D26" s="343">
        <v>50</v>
      </c>
    </row>
    <row r="27" spans="2:5">
      <c r="B27" s="343" t="s">
        <v>1370</v>
      </c>
      <c r="C27" s="343">
        <v>1</v>
      </c>
      <c r="D27" s="343">
        <v>1</v>
      </c>
    </row>
    <row r="28" spans="2:5">
      <c r="B28" s="343" t="s">
        <v>1369</v>
      </c>
      <c r="C28" s="343">
        <v>1.5</v>
      </c>
      <c r="D28" s="343">
        <v>1.5</v>
      </c>
    </row>
    <row r="29" spans="2:5">
      <c r="B29" s="343" t="s">
        <v>1368</v>
      </c>
      <c r="C29" s="343">
        <v>3.5</v>
      </c>
      <c r="D29" s="343">
        <v>3.5</v>
      </c>
    </row>
    <row r="30" spans="2:5">
      <c r="B30" s="343" t="s">
        <v>1367</v>
      </c>
      <c r="C30" s="343">
        <v>2</v>
      </c>
      <c r="D30" s="343">
        <v>2</v>
      </c>
    </row>
    <row r="31" spans="2:5">
      <c r="B31" s="343" t="s">
        <v>1366</v>
      </c>
      <c r="C31" s="343">
        <v>2</v>
      </c>
      <c r="D31" s="343">
        <v>2</v>
      </c>
    </row>
    <row r="32" spans="2:5">
      <c r="B32" s="343" t="s">
        <v>1365</v>
      </c>
      <c r="C32" s="343">
        <v>450</v>
      </c>
      <c r="D32" s="344">
        <v>450</v>
      </c>
    </row>
    <row r="33" spans="2:5">
      <c r="B33" s="344" t="s">
        <v>1364</v>
      </c>
      <c r="C33" s="344">
        <v>3.5</v>
      </c>
      <c r="D33" s="344">
        <v>3.5</v>
      </c>
    </row>
    <row r="34" spans="2:5">
      <c r="B34" s="344" t="s">
        <v>1363</v>
      </c>
      <c r="C34" s="344">
        <v>3</v>
      </c>
      <c r="D34" s="343">
        <v>3</v>
      </c>
    </row>
    <row r="35" spans="2:5">
      <c r="B35" s="344" t="s">
        <v>1362</v>
      </c>
      <c r="C35" s="344">
        <v>800</v>
      </c>
      <c r="D35" s="343">
        <v>800</v>
      </c>
    </row>
    <row r="36" spans="2:5">
      <c r="B36" s="344" t="s">
        <v>1361</v>
      </c>
      <c r="C36" s="343" t="s">
        <v>1360</v>
      </c>
      <c r="D36" s="343" t="s">
        <v>1359</v>
      </c>
      <c r="E36" s="357"/>
    </row>
    <row r="37" spans="2:5">
      <c r="B37" s="344" t="s">
        <v>1358</v>
      </c>
      <c r="C37" s="344">
        <v>3.5</v>
      </c>
      <c r="D37" s="343">
        <v>3.5</v>
      </c>
    </row>
    <row r="38" spans="2:5">
      <c r="B38" s="344" t="s">
        <v>1357</v>
      </c>
      <c r="C38" s="344">
        <v>200</v>
      </c>
      <c r="D38" s="344">
        <v>200</v>
      </c>
    </row>
    <row r="39" spans="2:5">
      <c r="B39" s="344" t="s">
        <v>1356</v>
      </c>
      <c r="C39" s="343">
        <v>3.5</v>
      </c>
      <c r="D39" s="343">
        <v>3.5</v>
      </c>
    </row>
    <row r="40" spans="2:5">
      <c r="B40" s="344" t="s">
        <v>1355</v>
      </c>
      <c r="C40" s="343" t="s">
        <v>1354</v>
      </c>
      <c r="D40" s="343" t="s">
        <v>1353</v>
      </c>
      <c r="E40" s="357"/>
    </row>
    <row r="41" spans="2:5">
      <c r="B41" s="344" t="s">
        <v>1352</v>
      </c>
      <c r="C41" s="343">
        <v>118</v>
      </c>
      <c r="D41" s="343">
        <v>118</v>
      </c>
    </row>
    <row r="42" spans="2:5">
      <c r="B42" s="344" t="s">
        <v>1351</v>
      </c>
      <c r="C42" s="343">
        <v>0.75</v>
      </c>
      <c r="D42" s="343">
        <v>3.5</v>
      </c>
      <c r="E42" s="357"/>
    </row>
    <row r="43" spans="2:5">
      <c r="B43" s="344" t="s">
        <v>1350</v>
      </c>
      <c r="C43" s="343">
        <v>800</v>
      </c>
      <c r="D43" s="343">
        <v>800</v>
      </c>
    </row>
    <row r="44" spans="2:5">
      <c r="B44" s="344" t="s">
        <v>1349</v>
      </c>
      <c r="C44" s="343">
        <v>3.5</v>
      </c>
      <c r="D44" s="343">
        <v>3.5</v>
      </c>
    </row>
    <row r="45" spans="2:5">
      <c r="B45" s="344" t="s">
        <v>1348</v>
      </c>
      <c r="C45" s="344">
        <v>9</v>
      </c>
      <c r="D45" s="344" t="s">
        <v>1347</v>
      </c>
      <c r="E45" s="413"/>
    </row>
    <row r="46" spans="2:5">
      <c r="B46" s="344" t="s">
        <v>1346</v>
      </c>
      <c r="C46" s="343" t="s">
        <v>1345</v>
      </c>
      <c r="D46" s="343" t="s">
        <v>1345</v>
      </c>
    </row>
    <row r="47" spans="2:5">
      <c r="B47" s="344" t="s">
        <v>1344</v>
      </c>
      <c r="C47" s="343">
        <v>5</v>
      </c>
      <c r="D47" s="343" t="s">
        <v>1343</v>
      </c>
      <c r="E47" s="413"/>
    </row>
    <row r="48" spans="2:5">
      <c r="B48" s="344" t="s">
        <v>1342</v>
      </c>
      <c r="C48" s="343" t="s">
        <v>1341</v>
      </c>
      <c r="D48" s="343" t="s">
        <v>1341</v>
      </c>
    </row>
    <row r="49" spans="2:5">
      <c r="B49" s="344" t="s">
        <v>1340</v>
      </c>
      <c r="C49" s="344">
        <v>5</v>
      </c>
      <c r="D49" s="344">
        <v>5</v>
      </c>
    </row>
    <row r="50" spans="2:5">
      <c r="B50" s="344" t="s">
        <v>1339</v>
      </c>
      <c r="C50" s="344">
        <v>15</v>
      </c>
      <c r="D50" s="343" t="s">
        <v>1338</v>
      </c>
    </row>
    <row r="51" spans="2:5">
      <c r="B51" s="358" t="s">
        <v>1526</v>
      </c>
      <c r="C51" s="358" t="s">
        <v>1525</v>
      </c>
      <c r="D51" s="358" t="s">
        <v>1247</v>
      </c>
      <c r="E51" s="414"/>
    </row>
  </sheetData>
  <mergeCells count="3">
    <mergeCell ref="B2:D2"/>
    <mergeCell ref="I2:J2"/>
    <mergeCell ref="F2:G2"/>
  </mergeCells>
  <phoneticPr fontId="13" type="noConversion"/>
  <conditionalFormatting sqref="D5:D49">
    <cfRule type="expression" dxfId="51" priority="3">
      <formula>D5&lt;&gt;C5</formula>
    </cfRule>
  </conditionalFormatting>
  <conditionalFormatting sqref="D50">
    <cfRule type="expression" dxfId="50" priority="2">
      <formula>D50&lt;&gt;C50</formula>
    </cfRule>
  </conditionalFormatting>
  <conditionalFormatting sqref="D51">
    <cfRule type="expression" dxfId="49" priority="1">
      <formula>D51&lt;&gt;C51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Q1:BR113"/>
  <sheetViews>
    <sheetView topLeftCell="Q1" workbookViewId="0">
      <pane xSplit="4" topLeftCell="U1" activePane="topRight" state="frozen"/>
      <selection activeCell="Q4" sqref="Q4"/>
      <selection pane="topRight" activeCell="T10" sqref="T10:T11"/>
    </sheetView>
  </sheetViews>
  <sheetFormatPr defaultColWidth="8.88671875" defaultRowHeight="16.2"/>
  <cols>
    <col min="1" max="3" width="0" style="2" hidden="1" customWidth="1"/>
    <col min="4" max="12" width="8.88671875" style="2"/>
    <col min="13" max="13" width="24.88671875" style="2" customWidth="1"/>
    <col min="14" max="16" width="8.88671875" style="2"/>
    <col min="17" max="17" width="7.44140625" style="1" customWidth="1"/>
    <col min="18" max="18" width="9.77734375" style="2" customWidth="1"/>
    <col min="19" max="19" width="12.77734375" style="2" bestFit="1" customWidth="1"/>
    <col min="20" max="20" width="26.6640625" style="2" bestFit="1" customWidth="1"/>
    <col min="21" max="21" width="27.6640625" style="2" bestFit="1" customWidth="1"/>
    <col min="22" max="22" width="14.6640625" style="3" bestFit="1" customWidth="1"/>
    <col min="23" max="23" width="14.6640625" style="4" bestFit="1" customWidth="1"/>
    <col min="24" max="24" width="11.21875" style="4" bestFit="1" customWidth="1"/>
    <col min="25" max="25" width="21.109375" style="2" bestFit="1" customWidth="1"/>
    <col min="26" max="26" width="16.88671875" style="2" bestFit="1" customWidth="1"/>
    <col min="27" max="27" width="14.6640625" style="4" bestFit="1" customWidth="1"/>
    <col min="28" max="28" width="14.6640625" style="4" customWidth="1"/>
    <col min="29" max="29" width="14.6640625" style="2" bestFit="1" customWidth="1"/>
    <col min="30" max="30" width="14.6640625" style="4" customWidth="1"/>
    <col min="31" max="31" width="9.6640625" style="2" hidden="1" customWidth="1"/>
    <col min="32" max="32" width="10.33203125" style="2" hidden="1" customWidth="1"/>
    <col min="33" max="33" width="10" style="2" hidden="1" customWidth="1"/>
    <col min="34" max="34" width="10.88671875" style="2" hidden="1" customWidth="1"/>
    <col min="35" max="35" width="14.6640625" style="2" hidden="1" customWidth="1"/>
    <col min="36" max="36" width="13.33203125" style="2" customWidth="1"/>
    <col min="37" max="38" width="18.109375" style="2" bestFit="1" customWidth="1"/>
    <col min="39" max="39" width="15.109375" style="2" customWidth="1"/>
    <col min="40" max="40" width="12.88671875" style="2" bestFit="1" customWidth="1"/>
    <col min="41" max="41" width="11.21875" style="2" bestFit="1" customWidth="1"/>
    <col min="42" max="42" width="13.33203125" style="2" bestFit="1" customWidth="1"/>
    <col min="43" max="43" width="11.21875" style="2" customWidth="1"/>
    <col min="44" max="44" width="15.88671875" style="2" bestFit="1" customWidth="1"/>
    <col min="45" max="46" width="21.109375" style="2" customWidth="1"/>
    <col min="47" max="47" width="14.44140625" style="2" bestFit="1" customWidth="1"/>
    <col min="48" max="48" width="6" style="1" bestFit="1" customWidth="1"/>
    <col min="49" max="49" width="8.21875" style="1" bestFit="1" customWidth="1"/>
    <col min="50" max="50" width="9.6640625" style="1" bestFit="1" customWidth="1"/>
    <col min="51" max="51" width="8.88671875" style="2"/>
    <col min="52" max="52" width="9.6640625" style="2" bestFit="1" customWidth="1"/>
    <col min="53" max="53" width="22.44140625" style="2" bestFit="1" customWidth="1"/>
    <col min="54" max="54" width="11.44140625" style="1" customWidth="1"/>
    <col min="55" max="59" width="8.88671875" style="2"/>
    <col min="60" max="60" width="8.88671875" style="1"/>
    <col min="61" max="61" width="12" style="2" bestFit="1" customWidth="1"/>
    <col min="62" max="63" width="8.88671875" style="2"/>
    <col min="64" max="64" width="1.77734375" style="2" customWidth="1"/>
    <col min="65" max="65" width="26.88671875" style="2" bestFit="1" customWidth="1"/>
    <col min="66" max="67" width="10.44140625" style="2" bestFit="1" customWidth="1"/>
    <col min="68" max="68" width="8.88671875" style="2"/>
    <col min="69" max="69" width="21.21875" style="2" bestFit="1" customWidth="1"/>
    <col min="70" max="70" width="10.44140625" style="2" bestFit="1" customWidth="1"/>
    <col min="71" max="16384" width="8.88671875" style="2"/>
  </cols>
  <sheetData>
    <row r="1" spans="17:70" hidden="1"/>
    <row r="2" spans="17:70" hidden="1"/>
    <row r="3" spans="17:70" hidden="1"/>
    <row r="4" spans="17:70">
      <c r="R4" s="5" t="s">
        <v>0</v>
      </c>
      <c r="S4" s="5"/>
      <c r="T4" s="5">
        <v>2</v>
      </c>
      <c r="U4" s="5">
        <v>3</v>
      </c>
      <c r="V4" s="5">
        <v>4</v>
      </c>
      <c r="W4" s="5">
        <v>5</v>
      </c>
      <c r="X4" s="5">
        <v>6</v>
      </c>
      <c r="Y4" s="5">
        <v>7</v>
      </c>
      <c r="Z4" s="5">
        <v>8</v>
      </c>
      <c r="AA4" s="5">
        <v>9</v>
      </c>
      <c r="AB4" s="5">
        <v>10</v>
      </c>
      <c r="AC4" s="5">
        <v>11</v>
      </c>
      <c r="AD4" s="5">
        <v>12</v>
      </c>
      <c r="AE4" s="5">
        <v>13</v>
      </c>
      <c r="AF4" s="5">
        <v>14</v>
      </c>
      <c r="AG4" s="5">
        <v>15</v>
      </c>
      <c r="AH4" s="5">
        <v>16</v>
      </c>
      <c r="AI4" s="5">
        <v>17</v>
      </c>
      <c r="AJ4" s="5">
        <v>18</v>
      </c>
      <c r="AK4" s="5">
        <v>19</v>
      </c>
      <c r="AL4" s="5">
        <v>20</v>
      </c>
      <c r="AM4" s="5">
        <v>21</v>
      </c>
      <c r="AN4" s="5">
        <v>22</v>
      </c>
      <c r="AO4" s="5">
        <v>23</v>
      </c>
      <c r="AP4" s="5">
        <v>24</v>
      </c>
      <c r="AQ4" s="5">
        <v>25</v>
      </c>
      <c r="AR4" s="5">
        <v>26</v>
      </c>
      <c r="AS4" s="5">
        <v>27</v>
      </c>
      <c r="AT4" s="5">
        <v>28</v>
      </c>
      <c r="AU4" s="5">
        <v>29</v>
      </c>
      <c r="AW4" s="427" t="s">
        <v>1</v>
      </c>
      <c r="AX4" s="427"/>
      <c r="BA4" s="6" t="s">
        <v>2</v>
      </c>
      <c r="BM4" s="2" t="s">
        <v>3</v>
      </c>
    </row>
    <row r="5" spans="17:70">
      <c r="Q5" s="1" t="s">
        <v>4</v>
      </c>
      <c r="R5" s="7" t="s">
        <v>5</v>
      </c>
      <c r="S5" s="8" t="s">
        <v>6</v>
      </c>
      <c r="T5" s="9" t="s">
        <v>7</v>
      </c>
      <c r="U5" s="10" t="s">
        <v>8</v>
      </c>
      <c r="V5" s="11" t="s">
        <v>9</v>
      </c>
      <c r="W5" s="12" t="s">
        <v>10</v>
      </c>
      <c r="X5" s="12" t="s">
        <v>11</v>
      </c>
      <c r="Y5" s="13" t="s">
        <v>12</v>
      </c>
      <c r="Z5" s="14" t="s">
        <v>13</v>
      </c>
      <c r="AA5" s="15" t="s">
        <v>14</v>
      </c>
      <c r="AB5" s="15" t="s">
        <v>15</v>
      </c>
      <c r="AC5" s="15" t="s">
        <v>16</v>
      </c>
      <c r="AD5" s="15" t="s">
        <v>17</v>
      </c>
      <c r="AE5" s="9" t="s">
        <v>18</v>
      </c>
      <c r="AF5" s="9" t="s">
        <v>19</v>
      </c>
      <c r="AG5" s="9" t="s">
        <v>20</v>
      </c>
      <c r="AH5" s="16" t="s">
        <v>21</v>
      </c>
      <c r="AI5" s="10" t="s">
        <v>22</v>
      </c>
      <c r="AJ5" s="17" t="s">
        <v>23</v>
      </c>
      <c r="AK5" s="17" t="s">
        <v>24</v>
      </c>
      <c r="AL5" s="17" t="s">
        <v>25</v>
      </c>
      <c r="AM5" s="17" t="s">
        <v>26</v>
      </c>
      <c r="AN5" s="18" t="s">
        <v>27</v>
      </c>
      <c r="AO5" s="19" t="s">
        <v>28</v>
      </c>
      <c r="AP5" s="19" t="s">
        <v>29</v>
      </c>
      <c r="AQ5" s="19" t="s">
        <v>30</v>
      </c>
      <c r="AR5" s="19" t="s">
        <v>31</v>
      </c>
      <c r="AS5" s="17" t="s">
        <v>32</v>
      </c>
      <c r="AT5" s="20" t="s">
        <v>33</v>
      </c>
      <c r="AU5" s="20" t="s">
        <v>34</v>
      </c>
      <c r="AW5" s="21" t="s">
        <v>35</v>
      </c>
      <c r="AX5" s="21" t="s">
        <v>11</v>
      </c>
      <c r="AY5" s="21"/>
      <c r="AZ5" s="22" t="s">
        <v>36</v>
      </c>
      <c r="BA5" s="23" t="s">
        <v>37</v>
      </c>
      <c r="BB5" s="24" t="s">
        <v>38</v>
      </c>
      <c r="BC5" s="23" t="s">
        <v>39</v>
      </c>
      <c r="BD5" s="23" t="s">
        <v>40</v>
      </c>
      <c r="BE5" s="23" t="s">
        <v>41</v>
      </c>
      <c r="BF5" s="23" t="s">
        <v>42</v>
      </c>
      <c r="BG5" s="23" t="s">
        <v>43</v>
      </c>
      <c r="BH5" s="24" t="s">
        <v>44</v>
      </c>
      <c r="BI5" s="23" t="s">
        <v>45</v>
      </c>
      <c r="BJ5" s="23" t="s">
        <v>46</v>
      </c>
      <c r="BK5" s="23" t="s">
        <v>47</v>
      </c>
      <c r="BM5" s="25" t="s">
        <v>37</v>
      </c>
      <c r="BN5" s="25" t="s">
        <v>48</v>
      </c>
      <c r="BO5" s="25" t="s">
        <v>49</v>
      </c>
      <c r="BP5" s="25" t="s">
        <v>11</v>
      </c>
      <c r="BQ5" s="25" t="s">
        <v>50</v>
      </c>
      <c r="BR5" s="25" t="s">
        <v>1545</v>
      </c>
    </row>
    <row r="6" spans="17:70">
      <c r="Q6" s="26" t="s">
        <v>51</v>
      </c>
      <c r="R6" s="27" t="s">
        <v>52</v>
      </c>
      <c r="S6" s="28" t="s">
        <v>53</v>
      </c>
      <c r="T6" s="280" t="s">
        <v>1129</v>
      </c>
      <c r="U6" s="30" t="s">
        <v>54</v>
      </c>
      <c r="V6" s="31">
        <f t="shared" ref="V6:Y7" si="0">IF(U6="","",VLOOKUP($U6,$BM$6:$BS$14,COLUMN(B1),FALSE))</f>
        <v>3000</v>
      </c>
      <c r="W6" s="32">
        <f t="shared" si="0"/>
        <v>2.39</v>
      </c>
      <c r="X6" s="31" t="str">
        <f t="shared" si="0"/>
        <v>○</v>
      </c>
      <c r="Y6" s="33" t="str">
        <f t="shared" si="0"/>
        <v>6SL3210-5FE10-8UF0</v>
      </c>
      <c r="Z6" s="34">
        <f t="shared" ref="Z6:AD7" si="1">IF($Y6="","",VLOOKUP($Y6,$BA$6:$BK$18,COLUMN(B1),FALSE))</f>
        <v>0.75</v>
      </c>
      <c r="AA6" s="35">
        <f t="shared" si="1"/>
        <v>2.6</v>
      </c>
      <c r="AB6" s="35">
        <f t="shared" si="1"/>
        <v>2.1</v>
      </c>
      <c r="AC6" s="35">
        <f t="shared" si="1"/>
        <v>6.3</v>
      </c>
      <c r="AD6" s="36">
        <f t="shared" si="1"/>
        <v>1.2</v>
      </c>
      <c r="AE6" s="28" t="s">
        <v>55</v>
      </c>
      <c r="AF6" s="28" t="s">
        <v>55</v>
      </c>
      <c r="AG6" s="28" t="s">
        <v>55</v>
      </c>
      <c r="AH6" s="28" t="s">
        <v>55</v>
      </c>
      <c r="AI6" s="30"/>
      <c r="AJ6" s="37"/>
      <c r="AK6" s="347" t="s">
        <v>1444</v>
      </c>
      <c r="AL6" s="347" t="s">
        <v>1445</v>
      </c>
      <c r="AM6" s="38">
        <v>1</v>
      </c>
      <c r="AN6" s="39" t="s">
        <v>56</v>
      </c>
      <c r="AO6" s="40" t="str">
        <f>IF(AM6="","","CP-M"&amp;AM6&amp;"C1")</f>
        <v>CP-M1C1</v>
      </c>
      <c r="AP6" s="40" t="str">
        <f>IF($Y6="","",VLOOKUP($Y6,$BA$6:$BK$18,COLUMN(I1),FALSE))</f>
        <v>BHA33D4</v>
      </c>
      <c r="AQ6" s="40" t="str">
        <f>IF($Y6="","",VLOOKUP($Y6,$BA$6:$BK$18,COLUMN(J1),FALSE))</f>
        <v>3P-4A</v>
      </c>
      <c r="AR6" s="40" t="str">
        <f>IF($Y6="","","額定電流"&amp;$AA6&amp;"A")</f>
        <v>額定電流2.6A</v>
      </c>
      <c r="AS6" s="347" t="s">
        <v>1484</v>
      </c>
      <c r="AT6" s="41" t="str">
        <f>IF($Y6="","",VLOOKUP($Y6,$BA$6:$BK$18,COLUMN(K1),FALSE))</f>
        <v>S-P11(S)</v>
      </c>
      <c r="AU6" s="41" t="s">
        <v>57</v>
      </c>
      <c r="AW6" s="1">
        <v>1.5</v>
      </c>
      <c r="AX6" s="2">
        <f>IF($X6="○",VLOOKUP($U6,$BM$6:$BR$16,6,FALSE),"_")</f>
        <v>0.88</v>
      </c>
      <c r="AZ6" s="2">
        <f>IF($BA6="","",COUNTIF($Y$6:$Y$62,$BA6))</f>
        <v>4</v>
      </c>
      <c r="BA6" s="42" t="s">
        <v>58</v>
      </c>
      <c r="BB6" s="43">
        <v>0.75</v>
      </c>
      <c r="BC6" s="44">
        <v>2.6</v>
      </c>
      <c r="BD6" s="44">
        <v>2.1</v>
      </c>
      <c r="BE6" s="44">
        <v>6.3</v>
      </c>
      <c r="BF6" s="45">
        <v>1.2</v>
      </c>
      <c r="BG6" s="46">
        <f t="shared" ref="BG6:BG12" si="2">$BC6*$BF6</f>
        <v>3.12</v>
      </c>
      <c r="BH6" s="47" t="s">
        <v>59</v>
      </c>
      <c r="BI6" s="46" t="str">
        <f>IF($BG6="","","BHA3"&amp;
LEFT($BH6,1)&amp;
"D"&amp;
VLOOKUP($BG6,$BM$60:$BO$80,2,TRUE))</f>
        <v>BHA33D4</v>
      </c>
      <c r="BJ6" s="46" t="str">
        <f>IF($BG6="","",LEFT($BH6,1)&amp;"P-"&amp;VLOOKUP($BG6,$BM$60:$BO$80,2,TRUE)&amp;"A")</f>
        <v>3P-4A</v>
      </c>
      <c r="BK6" s="46" t="str">
        <f>IF($BG6="","",VLOOKUP($BG6,$BM$60:$BO$80,3,TRUE))</f>
        <v>S-P11(S)</v>
      </c>
      <c r="BM6" s="48" t="s">
        <v>54</v>
      </c>
      <c r="BN6" s="49">
        <v>3000</v>
      </c>
      <c r="BO6" s="50">
        <v>2.39</v>
      </c>
      <c r="BP6" s="361" t="s">
        <v>1548</v>
      </c>
      <c r="BQ6" s="50" t="s">
        <v>60</v>
      </c>
      <c r="BR6" s="360">
        <v>0.88</v>
      </c>
    </row>
    <row r="7" spans="17:70">
      <c r="Q7" s="27" t="s">
        <v>61</v>
      </c>
      <c r="R7" s="27" t="s">
        <v>62</v>
      </c>
      <c r="S7" s="28" t="s">
        <v>63</v>
      </c>
      <c r="T7" s="280" t="s">
        <v>1130</v>
      </c>
      <c r="U7" s="30" t="s">
        <v>64</v>
      </c>
      <c r="V7" s="31">
        <f t="shared" si="0"/>
        <v>3000</v>
      </c>
      <c r="W7" s="32">
        <f t="shared" si="0"/>
        <v>2.39</v>
      </c>
      <c r="X7" s="31" t="str">
        <f t="shared" si="0"/>
        <v>○</v>
      </c>
      <c r="Y7" s="33" t="str">
        <f t="shared" si="0"/>
        <v>6SL3210-5FE10-8UF0</v>
      </c>
      <c r="Z7" s="34">
        <f t="shared" si="1"/>
        <v>0.75</v>
      </c>
      <c r="AA7" s="35">
        <f t="shared" si="1"/>
        <v>2.6</v>
      </c>
      <c r="AB7" s="35">
        <f t="shared" si="1"/>
        <v>2.1</v>
      </c>
      <c r="AC7" s="35">
        <f t="shared" si="1"/>
        <v>6.3</v>
      </c>
      <c r="AD7" s="36">
        <f t="shared" si="1"/>
        <v>1.2</v>
      </c>
      <c r="AE7" s="28" t="s">
        <v>55</v>
      </c>
      <c r="AF7" s="28" t="s">
        <v>55</v>
      </c>
      <c r="AG7" s="28" t="s">
        <v>55</v>
      </c>
      <c r="AH7" s="28" t="s">
        <v>55</v>
      </c>
      <c r="AI7" s="30"/>
      <c r="AJ7" s="37"/>
      <c r="AK7" s="347" t="s">
        <v>1446</v>
      </c>
      <c r="AL7" s="347" t="s">
        <v>1447</v>
      </c>
      <c r="AM7" s="38">
        <v>2</v>
      </c>
      <c r="AN7" s="39" t="s">
        <v>56</v>
      </c>
      <c r="AO7" s="40" t="str">
        <f t="shared" ref="AO7:AO62" si="3">IF(AM7="","","CP-M"&amp;AM7&amp;"C1")</f>
        <v>CP-M2C1</v>
      </c>
      <c r="AP7" s="40" t="str">
        <f>IF($Y7="","",VLOOKUP($Y7,$BA$6:$BK$18,COLUMN(I2),FALSE))</f>
        <v>BHA33D4</v>
      </c>
      <c r="AQ7" s="40" t="str">
        <f>IF($Y7="","",VLOOKUP($Y7,$BA$6:$BK$18,COLUMN(J2),FALSE))</f>
        <v>3P-4A</v>
      </c>
      <c r="AR7" s="40" t="str">
        <f t="shared" ref="AR7:AR62" si="4">IF($Y7="","","額定電流"&amp;$AA7&amp;"A")</f>
        <v>額定電流2.6A</v>
      </c>
      <c r="AS7" s="347" t="s">
        <v>1485</v>
      </c>
      <c r="AT7" s="41" t="str">
        <f>IF($Y7="","",VLOOKUP($Y7,$BA$6:$BK$18,COLUMN(K2),FALSE))</f>
        <v>S-P11(S)</v>
      </c>
      <c r="AU7" s="41" t="s">
        <v>65</v>
      </c>
      <c r="AW7" s="1">
        <v>1.5</v>
      </c>
      <c r="AX7" s="2">
        <f t="shared" ref="AX7:AX56" si="5">IF($X7="○",VLOOKUP($U7,$BM$6:$BR$16,6,FALSE),"_")</f>
        <v>0.88</v>
      </c>
      <c r="AZ7" s="2">
        <f>IF($BA7="","",COUNTIF($Y$6:$Y$62,$BA7))</f>
        <v>4</v>
      </c>
      <c r="BA7" s="42" t="s">
        <v>66</v>
      </c>
      <c r="BB7" s="43">
        <v>1</v>
      </c>
      <c r="BC7" s="44">
        <v>3.8</v>
      </c>
      <c r="BD7" s="44">
        <v>3</v>
      </c>
      <c r="BE7" s="44">
        <v>9</v>
      </c>
      <c r="BF7" s="45">
        <v>1.25</v>
      </c>
      <c r="BG7" s="46">
        <f t="shared" si="2"/>
        <v>4.75</v>
      </c>
      <c r="BH7" s="47" t="s">
        <v>67</v>
      </c>
      <c r="BI7" s="46" t="str">
        <f>IF($BG7="","","BHA3"&amp;
LEFT($BH7,1)&amp;
"D"&amp;
VLOOKUP($BG7,$BM$60:$BO$80,2,TRUE))</f>
        <v>BHA33D5</v>
      </c>
      <c r="BJ7" s="46" t="str">
        <f>IF($BG7="","",LEFT($BH7,1)&amp;"P-"&amp;VLOOKUP($BG7,$BM$60:$BO$80,2,TRUE)&amp;"A")</f>
        <v>3P-5A</v>
      </c>
      <c r="BK7" s="46" t="str">
        <f>IF($BG7="","",VLOOKUP($BG7,$BM$60:$BO$80,3,TRUE))</f>
        <v>S-P11(S)</v>
      </c>
      <c r="BM7" s="48" t="s">
        <v>68</v>
      </c>
      <c r="BN7" s="49">
        <v>2000</v>
      </c>
      <c r="BO7" s="50">
        <v>3.58</v>
      </c>
      <c r="BP7" s="50" t="s">
        <v>69</v>
      </c>
      <c r="BQ7" s="50" t="s">
        <v>225</v>
      </c>
      <c r="BR7" s="360">
        <v>1.44</v>
      </c>
    </row>
    <row r="8" spans="17:70">
      <c r="Q8" s="27" t="s">
        <v>61</v>
      </c>
      <c r="R8" s="27" t="s">
        <v>62</v>
      </c>
      <c r="S8" s="292" t="s">
        <v>71</v>
      </c>
      <c r="T8" s="293" t="s">
        <v>1131</v>
      </c>
      <c r="U8" s="281" t="s">
        <v>1134</v>
      </c>
      <c r="V8" s="31">
        <f t="shared" ref="V8:Y8" si="6">IF(U8="","",VLOOKUP($U8,$BM$6:$BS$14,COLUMN(B3),FALSE))</f>
        <v>3000</v>
      </c>
      <c r="W8" s="32">
        <f t="shared" si="6"/>
        <v>2.39</v>
      </c>
      <c r="X8" s="31" t="str">
        <f t="shared" si="6"/>
        <v>○</v>
      </c>
      <c r="Y8" s="33" t="str">
        <f t="shared" si="6"/>
        <v>6SL3210-5FE10-8UF0</v>
      </c>
      <c r="Z8" s="34">
        <f t="shared" ref="Z8:AD8" si="7">IF($Y8="","",VLOOKUP($Y8,$BA$6:$BK$18,COLUMN(B3),FALSE))</f>
        <v>0.75</v>
      </c>
      <c r="AA8" s="35">
        <f t="shared" si="7"/>
        <v>2.6</v>
      </c>
      <c r="AB8" s="35">
        <f t="shared" si="7"/>
        <v>2.1</v>
      </c>
      <c r="AC8" s="35">
        <f t="shared" si="7"/>
        <v>6.3</v>
      </c>
      <c r="AD8" s="36">
        <f t="shared" si="7"/>
        <v>1.2</v>
      </c>
      <c r="AE8" s="28" t="s">
        <v>55</v>
      </c>
      <c r="AF8" s="28" t="s">
        <v>55</v>
      </c>
      <c r="AG8" s="28" t="s">
        <v>55</v>
      </c>
      <c r="AH8" s="28" t="s">
        <v>55</v>
      </c>
      <c r="AI8" s="30"/>
      <c r="AJ8" s="37"/>
      <c r="AK8" s="347" t="s">
        <v>1448</v>
      </c>
      <c r="AL8" s="347" t="s">
        <v>1449</v>
      </c>
      <c r="AM8" s="38">
        <v>3</v>
      </c>
      <c r="AN8" s="39" t="s">
        <v>56</v>
      </c>
      <c r="AO8" s="40" t="str">
        <f t="shared" ref="AO8:AO9" si="8">IF(AM8="","","CP-M"&amp;AM8&amp;"C1")</f>
        <v>CP-M3C1</v>
      </c>
      <c r="AP8" s="40" t="str">
        <f t="shared" ref="AP8:AQ8" si="9">IF($Y8="","",VLOOKUP($Y8,$BA$6:$BK$18,COLUMN(I3),FALSE))</f>
        <v>BHA33D4</v>
      </c>
      <c r="AQ8" s="40" t="str">
        <f t="shared" si="9"/>
        <v>3P-4A</v>
      </c>
      <c r="AR8" s="40" t="str">
        <f t="shared" si="4"/>
        <v>額定電流2.6A</v>
      </c>
      <c r="AS8" s="347" t="s">
        <v>1489</v>
      </c>
      <c r="AT8" s="41" t="str">
        <f t="shared" ref="AT8:AT9" si="10">IF($Y8="","",VLOOKUP($Y8,$BA$6:$BK$18,COLUMN(K3),FALSE))</f>
        <v>S-P11(S)</v>
      </c>
      <c r="AU8" s="348" t="s">
        <v>1442</v>
      </c>
      <c r="AW8" s="1">
        <v>1.5</v>
      </c>
      <c r="AX8" s="2">
        <f t="shared" si="5"/>
        <v>0.88</v>
      </c>
      <c r="AZ8" s="2">
        <f>IF($BA8="","",COUNTIF($Y$6:$Y$62,$BA8))</f>
        <v>6</v>
      </c>
      <c r="BA8" s="42" t="s">
        <v>75</v>
      </c>
      <c r="BB8" s="43">
        <v>2</v>
      </c>
      <c r="BC8" s="44">
        <v>9.8000000000000007</v>
      </c>
      <c r="BD8" s="44">
        <v>7.8</v>
      </c>
      <c r="BE8" s="44">
        <v>23.4</v>
      </c>
      <c r="BF8" s="45">
        <v>1.1000000000000001</v>
      </c>
      <c r="BG8" s="46">
        <f t="shared" si="2"/>
        <v>10.780000000000001</v>
      </c>
      <c r="BH8" s="47" t="s">
        <v>76</v>
      </c>
      <c r="BI8" s="46" t="str">
        <f>IF($BG8="","","BHA3"&amp;
LEFT($BH8,1)&amp;
"D"&amp;
VLOOKUP($BG8,$BM$60:$BO$80,2,TRUE))</f>
        <v>BHA33D16</v>
      </c>
      <c r="BJ8" s="46" t="str">
        <f>IF($BG8="","",LEFT($BH8,1)&amp;"P-"&amp;VLOOKUP($BG8,$BM$60:$BO$80,2,TRUE)&amp;"A")</f>
        <v>3P-16A</v>
      </c>
      <c r="BK8" s="46" t="str">
        <f>IF($BG8="","",VLOOKUP($BG8,$BM$60:$BO$80,3,TRUE))</f>
        <v>S-P16(S)</v>
      </c>
      <c r="BM8" s="48" t="s">
        <v>77</v>
      </c>
      <c r="BN8" s="49">
        <v>2000</v>
      </c>
      <c r="BO8" s="50">
        <v>9.5500000000000007</v>
      </c>
      <c r="BP8" s="50" t="s">
        <v>78</v>
      </c>
      <c r="BQ8" s="50" t="s">
        <v>75</v>
      </c>
      <c r="BR8" s="360" t="s">
        <v>1546</v>
      </c>
    </row>
    <row r="9" spans="17:70">
      <c r="Q9" s="27" t="s">
        <v>61</v>
      </c>
      <c r="R9" s="27" t="s">
        <v>62</v>
      </c>
      <c r="S9" s="294" t="s">
        <v>79</v>
      </c>
      <c r="T9" s="293" t="s">
        <v>1132</v>
      </c>
      <c r="U9" s="281" t="s">
        <v>1135</v>
      </c>
      <c r="V9" s="31">
        <f t="shared" ref="V9:Y9" si="11">IF(U9="","",VLOOKUP($U9,$BM$6:$BS$14,COLUMN(B4),FALSE))</f>
        <v>3000</v>
      </c>
      <c r="W9" s="32">
        <f t="shared" si="11"/>
        <v>2.39</v>
      </c>
      <c r="X9" s="31" t="str">
        <f t="shared" si="11"/>
        <v>○</v>
      </c>
      <c r="Y9" s="33" t="str">
        <f t="shared" si="11"/>
        <v>6SL3210-5FE10-8UF0</v>
      </c>
      <c r="Z9" s="34">
        <f t="shared" ref="Z9:AD9" si="12">IF($Y9="","",VLOOKUP($Y9,$BA$6:$BK$18,COLUMN(B4),FALSE))</f>
        <v>0.75</v>
      </c>
      <c r="AA9" s="35">
        <f t="shared" si="12"/>
        <v>2.6</v>
      </c>
      <c r="AB9" s="35">
        <f t="shared" si="12"/>
        <v>2.1</v>
      </c>
      <c r="AC9" s="35">
        <f t="shared" si="12"/>
        <v>6.3</v>
      </c>
      <c r="AD9" s="36">
        <f t="shared" si="12"/>
        <v>1.2</v>
      </c>
      <c r="AE9" s="28" t="s">
        <v>55</v>
      </c>
      <c r="AF9" s="28" t="s">
        <v>55</v>
      </c>
      <c r="AG9" s="28" t="s">
        <v>55</v>
      </c>
      <c r="AH9" s="28" t="s">
        <v>55</v>
      </c>
      <c r="AI9" s="30"/>
      <c r="AJ9" s="37"/>
      <c r="AK9" s="347" t="s">
        <v>1447</v>
      </c>
      <c r="AL9" s="347" t="s">
        <v>88</v>
      </c>
      <c r="AM9" s="38">
        <v>4</v>
      </c>
      <c r="AN9" s="39" t="s">
        <v>56</v>
      </c>
      <c r="AO9" s="40" t="str">
        <f t="shared" si="8"/>
        <v>CP-M4C1</v>
      </c>
      <c r="AP9" s="40" t="str">
        <f t="shared" ref="AP9:AQ9" si="13">IF($Y9="","",VLOOKUP($Y9,$BA$6:$BK$18,COLUMN(I4),FALSE))</f>
        <v>BHA33D4</v>
      </c>
      <c r="AQ9" s="40" t="str">
        <f t="shared" si="13"/>
        <v>3P-4A</v>
      </c>
      <c r="AR9" s="40" t="str">
        <f t="shared" si="4"/>
        <v>額定電流2.6A</v>
      </c>
      <c r="AS9" s="347" t="s">
        <v>1490</v>
      </c>
      <c r="AT9" s="41" t="str">
        <f t="shared" si="10"/>
        <v>S-P11(S)</v>
      </c>
      <c r="AU9" s="41" t="s">
        <v>1133</v>
      </c>
      <c r="AW9" s="1">
        <v>1.5</v>
      </c>
      <c r="AX9" s="2">
        <f t="shared" si="5"/>
        <v>0.88</v>
      </c>
      <c r="BA9" s="42"/>
      <c r="BB9" s="43"/>
      <c r="BC9" s="44"/>
      <c r="BD9" s="44"/>
      <c r="BE9" s="44"/>
      <c r="BF9" s="45"/>
      <c r="BG9" s="46"/>
      <c r="BH9" s="47"/>
      <c r="BI9" s="46"/>
      <c r="BJ9" s="46"/>
      <c r="BK9" s="46"/>
      <c r="BM9" s="48"/>
      <c r="BN9" s="49"/>
      <c r="BO9" s="50"/>
      <c r="BP9" s="50"/>
      <c r="BQ9" s="50"/>
      <c r="BR9" s="360"/>
    </row>
    <row r="10" spans="17:70">
      <c r="Q10" s="27" t="s">
        <v>51</v>
      </c>
      <c r="R10" s="26" t="s">
        <v>70</v>
      </c>
      <c r="S10" s="28" t="s">
        <v>88</v>
      </c>
      <c r="T10" s="29" t="s">
        <v>72</v>
      </c>
      <c r="U10" s="30" t="s">
        <v>73</v>
      </c>
      <c r="V10" s="31">
        <f t="shared" ref="V10:Y15" si="14">IF(U10="","",VLOOKUP($U10,$BM$6:$BS$14,COLUMN(B3),FALSE))</f>
        <v>2000</v>
      </c>
      <c r="W10" s="32">
        <f t="shared" si="14"/>
        <v>7.16</v>
      </c>
      <c r="X10" s="31" t="str">
        <f t="shared" si="14"/>
        <v>○</v>
      </c>
      <c r="Y10" s="33" t="str">
        <f t="shared" si="14"/>
        <v>6SL3210-5FE11-5UF0</v>
      </c>
      <c r="Z10" s="34">
        <f t="shared" ref="Z10:AD15" si="15">IF($Y10="","",VLOOKUP($Y10,$BA$6:$BK$18,COLUMN(B3),FALSE))</f>
        <v>1.5</v>
      </c>
      <c r="AA10" s="35">
        <f t="shared" si="15"/>
        <v>6.6</v>
      </c>
      <c r="AB10" s="35">
        <f t="shared" si="15"/>
        <v>5.3</v>
      </c>
      <c r="AC10" s="35">
        <f t="shared" si="15"/>
        <v>15.9</v>
      </c>
      <c r="AD10" s="36">
        <f t="shared" si="15"/>
        <v>1.25</v>
      </c>
      <c r="AE10" s="28" t="s">
        <v>55</v>
      </c>
      <c r="AF10" s="28" t="s">
        <v>55</v>
      </c>
      <c r="AG10" s="28" t="s">
        <v>55</v>
      </c>
      <c r="AH10" s="28" t="s">
        <v>55</v>
      </c>
      <c r="AI10" s="30"/>
      <c r="AJ10" s="37"/>
      <c r="AK10" s="347" t="s">
        <v>79</v>
      </c>
      <c r="AL10" s="347" t="s">
        <v>96</v>
      </c>
      <c r="AM10" s="38">
        <v>5</v>
      </c>
      <c r="AN10" s="39" t="s">
        <v>56</v>
      </c>
      <c r="AO10" s="40" t="str">
        <f t="shared" si="3"/>
        <v>CP-M5C1</v>
      </c>
      <c r="AP10" s="40" t="str">
        <f t="shared" ref="AP10:AQ15" si="16">IF($Y10="","",VLOOKUP($Y10,$BA$6:$BK$18,COLUMN(I3),FALSE))</f>
        <v>BHA33D10</v>
      </c>
      <c r="AQ10" s="40" t="str">
        <f t="shared" si="16"/>
        <v>3P-10A</v>
      </c>
      <c r="AR10" s="40" t="str">
        <f t="shared" si="4"/>
        <v>額定電流6.6A</v>
      </c>
      <c r="AS10" s="347" t="s">
        <v>1486</v>
      </c>
      <c r="AT10" s="41" t="str">
        <f t="shared" ref="AT10:AT15" si="17">IF($Y10="","",VLOOKUP($Y10,$BA$6:$BK$18,COLUMN(K3),FALSE))</f>
        <v>S-P11(S)</v>
      </c>
      <c r="AU10" s="41" t="s">
        <v>74</v>
      </c>
      <c r="AW10" s="1">
        <v>1.5</v>
      </c>
      <c r="AX10" s="2">
        <f t="shared" si="5"/>
        <v>1.44</v>
      </c>
      <c r="AZ10" s="2">
        <f t="shared" ref="AZ10:AZ18" si="18">IF($BA10="","",COUNTIF($Y$6:$Y$62,$BA10))</f>
        <v>0</v>
      </c>
      <c r="BA10" s="42" t="s">
        <v>82</v>
      </c>
      <c r="BB10" s="43">
        <v>0.4</v>
      </c>
      <c r="BC10" s="44">
        <v>1.5</v>
      </c>
      <c r="BD10" s="44">
        <v>1.2</v>
      </c>
      <c r="BE10" s="44">
        <v>3.6</v>
      </c>
      <c r="BF10" s="45">
        <v>1.4</v>
      </c>
      <c r="BG10" s="46">
        <f t="shared" si="2"/>
        <v>2.0999999999999996</v>
      </c>
      <c r="BH10" s="47" t="s">
        <v>76</v>
      </c>
      <c r="BI10" s="46" t="str">
        <f>IF($BG10="","","BHA3"&amp;
LEFT($BH10,1)&amp;
"D"&amp;
VLOOKUP($BG10,$BM$60:$BO$80,2,TRUE))</f>
        <v>BHA33D3</v>
      </c>
      <c r="BJ10" s="46" t="str">
        <f>IF($BG10="","",LEFT($BH10,1)&amp;"P-"&amp;VLOOKUP($BG10,$BM$60:$BO$80,2,TRUE)&amp;"A")</f>
        <v>3P-3A</v>
      </c>
      <c r="BK10" s="46" t="str">
        <f>IF($BG10="","",VLOOKUP($BG10,$BM$60:$BO$80,3,TRUE))</f>
        <v>S-P11(S)</v>
      </c>
      <c r="BM10" s="48" t="s">
        <v>83</v>
      </c>
      <c r="BN10" s="49">
        <v>2000</v>
      </c>
      <c r="BO10" s="50">
        <v>4.78</v>
      </c>
      <c r="BP10" s="50" t="s">
        <v>84</v>
      </c>
      <c r="BQ10" s="50" t="s">
        <v>85</v>
      </c>
      <c r="BR10" s="360" t="s">
        <v>1546</v>
      </c>
    </row>
    <row r="11" spans="17:70">
      <c r="Q11" s="27" t="s">
        <v>61</v>
      </c>
      <c r="R11" s="26" t="s">
        <v>70</v>
      </c>
      <c r="S11" s="28" t="s">
        <v>96</v>
      </c>
      <c r="T11" s="29" t="s">
        <v>80</v>
      </c>
      <c r="U11" s="30" t="s">
        <v>81</v>
      </c>
      <c r="V11" s="31">
        <f t="shared" si="14"/>
        <v>2000</v>
      </c>
      <c r="W11" s="32">
        <f t="shared" si="14"/>
        <v>7.16</v>
      </c>
      <c r="X11" s="31" t="str">
        <f t="shared" si="14"/>
        <v>○</v>
      </c>
      <c r="Y11" s="33" t="str">
        <f t="shared" si="14"/>
        <v>6SL3210-5FE11-5UF0</v>
      </c>
      <c r="Z11" s="34">
        <f t="shared" si="15"/>
        <v>1.5</v>
      </c>
      <c r="AA11" s="35">
        <f t="shared" si="15"/>
        <v>6.6</v>
      </c>
      <c r="AB11" s="35">
        <f t="shared" si="15"/>
        <v>5.3</v>
      </c>
      <c r="AC11" s="35">
        <f t="shared" si="15"/>
        <v>15.9</v>
      </c>
      <c r="AD11" s="36">
        <f t="shared" si="15"/>
        <v>1.25</v>
      </c>
      <c r="AE11" s="28" t="s">
        <v>55</v>
      </c>
      <c r="AF11" s="28" t="s">
        <v>55</v>
      </c>
      <c r="AG11" s="28" t="s">
        <v>55</v>
      </c>
      <c r="AH11" s="28" t="s">
        <v>55</v>
      </c>
      <c r="AI11" s="30"/>
      <c r="AJ11" s="37"/>
      <c r="AK11" s="347" t="s">
        <v>88</v>
      </c>
      <c r="AL11" s="38"/>
      <c r="AM11" s="38">
        <v>6</v>
      </c>
      <c r="AN11" s="39" t="s">
        <v>56</v>
      </c>
      <c r="AO11" s="40" t="str">
        <f t="shared" si="3"/>
        <v>CP-M6C1</v>
      </c>
      <c r="AP11" s="40" t="str">
        <f t="shared" si="16"/>
        <v>BHA33D10</v>
      </c>
      <c r="AQ11" s="40" t="str">
        <f t="shared" si="16"/>
        <v>3P-10A</v>
      </c>
      <c r="AR11" s="40" t="str">
        <f t="shared" si="4"/>
        <v>額定電流6.6A</v>
      </c>
      <c r="AS11" s="347" t="s">
        <v>1487</v>
      </c>
      <c r="AT11" s="41" t="str">
        <f t="shared" si="17"/>
        <v>S-P11(S)</v>
      </c>
      <c r="AU11" s="41" t="s">
        <v>74</v>
      </c>
      <c r="AW11" s="1">
        <v>1.5</v>
      </c>
      <c r="AX11" s="2">
        <f t="shared" si="5"/>
        <v>1.44</v>
      </c>
      <c r="AZ11" s="2">
        <f t="shared" si="18"/>
        <v>19</v>
      </c>
      <c r="BA11" s="42" t="s">
        <v>91</v>
      </c>
      <c r="BB11" s="43">
        <v>1.5</v>
      </c>
      <c r="BC11" s="44">
        <v>6.6</v>
      </c>
      <c r="BD11" s="44">
        <v>5.3</v>
      </c>
      <c r="BE11" s="44">
        <v>15.9</v>
      </c>
      <c r="BF11" s="45">
        <v>1.25</v>
      </c>
      <c r="BG11" s="46">
        <f t="shared" si="2"/>
        <v>8.25</v>
      </c>
      <c r="BH11" s="47" t="s">
        <v>92</v>
      </c>
      <c r="BI11" s="46" t="str">
        <f>IF($BG11="","","BHA3"&amp;
LEFT($BH11,1)&amp;
"D"&amp;
VLOOKUP($BG11,$BM$60:$BO$80,2,TRUE))</f>
        <v>BHA33D10</v>
      </c>
      <c r="BJ11" s="46" t="str">
        <f>IF($BG11="","",LEFT($BH11,1)&amp;"P-"&amp;VLOOKUP($BG11,$BM$60:$BO$80,2,TRUE)&amp;"A")</f>
        <v>3P-10A</v>
      </c>
      <c r="BK11" s="46" t="str">
        <f>IF($BG11="","",VLOOKUP($BG11,$BM$60:$BO$80,3,TRUE))</f>
        <v>S-P11(S)</v>
      </c>
      <c r="BM11" s="48" t="s">
        <v>73</v>
      </c>
      <c r="BN11" s="49">
        <v>2000</v>
      </c>
      <c r="BO11" s="50">
        <v>7.16</v>
      </c>
      <c r="BP11" s="50" t="s">
        <v>93</v>
      </c>
      <c r="BQ11" s="50" t="s">
        <v>94</v>
      </c>
      <c r="BR11" s="360">
        <v>1.44</v>
      </c>
    </row>
    <row r="12" spans="17:70">
      <c r="Q12" s="27" t="s">
        <v>86</v>
      </c>
      <c r="R12" s="26" t="s">
        <v>87</v>
      </c>
      <c r="S12" s="28" t="s">
        <v>103</v>
      </c>
      <c r="T12" s="29" t="s">
        <v>89</v>
      </c>
      <c r="U12" s="30" t="s">
        <v>90</v>
      </c>
      <c r="V12" s="31">
        <f t="shared" si="14"/>
        <v>2000</v>
      </c>
      <c r="W12" s="32">
        <f t="shared" si="14"/>
        <v>7.16</v>
      </c>
      <c r="X12" s="31" t="str">
        <f t="shared" si="14"/>
        <v>○</v>
      </c>
      <c r="Y12" s="33" t="str">
        <f t="shared" si="14"/>
        <v>6SL3210-5FE11-5UF0</v>
      </c>
      <c r="Z12" s="34">
        <f t="shared" si="15"/>
        <v>1.5</v>
      </c>
      <c r="AA12" s="35">
        <f t="shared" si="15"/>
        <v>6.6</v>
      </c>
      <c r="AB12" s="35">
        <f t="shared" si="15"/>
        <v>5.3</v>
      </c>
      <c r="AC12" s="35">
        <f t="shared" si="15"/>
        <v>15.9</v>
      </c>
      <c r="AD12" s="36">
        <f t="shared" si="15"/>
        <v>1.25</v>
      </c>
      <c r="AE12" s="28" t="s">
        <v>55</v>
      </c>
      <c r="AF12" s="28" t="s">
        <v>55</v>
      </c>
      <c r="AG12" s="28" t="s">
        <v>55</v>
      </c>
      <c r="AH12" s="28" t="s">
        <v>55</v>
      </c>
      <c r="AI12" s="30"/>
      <c r="AJ12" s="37"/>
      <c r="AK12" s="347" t="s">
        <v>1429</v>
      </c>
      <c r="AL12" s="347" t="s">
        <v>1430</v>
      </c>
      <c r="AM12" s="38">
        <v>7</v>
      </c>
      <c r="AN12" s="39" t="s">
        <v>56</v>
      </c>
      <c r="AO12" s="40" t="str">
        <f t="shared" si="3"/>
        <v>CP-M7C1</v>
      </c>
      <c r="AP12" s="40" t="str">
        <f t="shared" si="16"/>
        <v>BHA33D10</v>
      </c>
      <c r="AQ12" s="40" t="str">
        <f t="shared" si="16"/>
        <v>3P-10A</v>
      </c>
      <c r="AR12" s="40" t="str">
        <f t="shared" si="4"/>
        <v>額定電流6.6A</v>
      </c>
      <c r="AS12" s="347" t="s">
        <v>1467</v>
      </c>
      <c r="AT12" s="41" t="str">
        <f t="shared" si="17"/>
        <v>S-P11(S)</v>
      </c>
      <c r="AU12" s="41" t="s">
        <v>74</v>
      </c>
      <c r="AW12" s="1">
        <v>1.5</v>
      </c>
      <c r="AX12" s="2">
        <f t="shared" si="5"/>
        <v>1.44</v>
      </c>
      <c r="AZ12" s="2">
        <f t="shared" si="18"/>
        <v>18</v>
      </c>
      <c r="BA12" s="42" t="s">
        <v>99</v>
      </c>
      <c r="BB12" s="43">
        <v>3.5</v>
      </c>
      <c r="BC12" s="44">
        <v>13.8</v>
      </c>
      <c r="BD12" s="44">
        <v>11</v>
      </c>
      <c r="BE12" s="44">
        <v>33</v>
      </c>
      <c r="BF12" s="45">
        <v>1.1000000000000001</v>
      </c>
      <c r="BG12" s="46">
        <f t="shared" si="2"/>
        <v>15.180000000000001</v>
      </c>
      <c r="BH12" s="47" t="s">
        <v>92</v>
      </c>
      <c r="BI12" s="46" t="str">
        <f>IF($BG12="","","BHA3"&amp;
LEFT($BH12,1)&amp;
"D"&amp;
VLOOKUP($BG12,$BM$60:$BO$80,2,TRUE))</f>
        <v>BHA33D16</v>
      </c>
      <c r="BJ12" s="46" t="str">
        <f>IF($BG12="","",LEFT($BH12,1)&amp;"P-"&amp;VLOOKUP($BG12,$BM$60:$BO$80,2,TRUE)&amp;"A")</f>
        <v>3P-16A</v>
      </c>
      <c r="BK12" s="46" t="str">
        <f>IF($BG12="","",VLOOKUP($BG12,$BM$60:$BO$80,3,TRUE))</f>
        <v>S-P16(S)</v>
      </c>
      <c r="BM12" s="48" t="s">
        <v>100</v>
      </c>
      <c r="BN12" s="49">
        <v>2000</v>
      </c>
      <c r="BO12" s="50">
        <v>16.7</v>
      </c>
      <c r="BP12" s="50" t="s">
        <v>101</v>
      </c>
      <c r="BQ12" s="50" t="s">
        <v>99</v>
      </c>
      <c r="BR12" s="360" t="s">
        <v>1547</v>
      </c>
    </row>
    <row r="13" spans="17:70">
      <c r="Q13" s="27" t="s">
        <v>51</v>
      </c>
      <c r="R13" s="26" t="s">
        <v>95</v>
      </c>
      <c r="S13" s="28" t="s">
        <v>105</v>
      </c>
      <c r="T13" s="29" t="s">
        <v>97</v>
      </c>
      <c r="U13" s="30" t="s">
        <v>98</v>
      </c>
      <c r="V13" s="31">
        <f t="shared" si="14"/>
        <v>2000</v>
      </c>
      <c r="W13" s="32">
        <f t="shared" si="14"/>
        <v>7.16</v>
      </c>
      <c r="X13" s="31" t="str">
        <f t="shared" si="14"/>
        <v>○</v>
      </c>
      <c r="Y13" s="33" t="str">
        <f t="shared" si="14"/>
        <v>6SL3210-5FE11-5UF0</v>
      </c>
      <c r="Z13" s="34">
        <f t="shared" si="15"/>
        <v>1.5</v>
      </c>
      <c r="AA13" s="35">
        <f t="shared" si="15"/>
        <v>6.6</v>
      </c>
      <c r="AB13" s="35">
        <f t="shared" si="15"/>
        <v>5.3</v>
      </c>
      <c r="AC13" s="35">
        <f t="shared" si="15"/>
        <v>15.9</v>
      </c>
      <c r="AD13" s="36">
        <f t="shared" si="15"/>
        <v>1.25</v>
      </c>
      <c r="AE13" s="28" t="s">
        <v>55</v>
      </c>
      <c r="AF13" s="28" t="s">
        <v>55</v>
      </c>
      <c r="AG13" s="28" t="s">
        <v>55</v>
      </c>
      <c r="AH13" s="28" t="s">
        <v>55</v>
      </c>
      <c r="AI13" s="30"/>
      <c r="AJ13" s="37"/>
      <c r="AK13" s="347" t="s">
        <v>1431</v>
      </c>
      <c r="AL13" s="347" t="s">
        <v>1432</v>
      </c>
      <c r="AM13" s="38">
        <v>8</v>
      </c>
      <c r="AN13" s="39" t="s">
        <v>56</v>
      </c>
      <c r="AO13" s="40" t="str">
        <f t="shared" si="3"/>
        <v>CP-M8C1</v>
      </c>
      <c r="AP13" s="40" t="str">
        <f t="shared" si="16"/>
        <v>BHA33D10</v>
      </c>
      <c r="AQ13" s="40" t="str">
        <f t="shared" si="16"/>
        <v>3P-10A</v>
      </c>
      <c r="AR13" s="40" t="str">
        <f t="shared" si="4"/>
        <v>額定電流6.6A</v>
      </c>
      <c r="AS13" s="347" t="s">
        <v>1468</v>
      </c>
      <c r="AT13" s="41" t="str">
        <f t="shared" si="17"/>
        <v>S-P11(S)</v>
      </c>
      <c r="AU13" s="41" t="s">
        <v>74</v>
      </c>
      <c r="AW13" s="1">
        <v>1.5</v>
      </c>
      <c r="AX13" s="2">
        <f t="shared" si="5"/>
        <v>1.44</v>
      </c>
      <c r="AZ13" s="2" t="str">
        <f t="shared" si="18"/>
        <v/>
      </c>
      <c r="BA13" s="42"/>
      <c r="BB13" s="43"/>
      <c r="BC13" s="44"/>
      <c r="BD13" s="44"/>
      <c r="BE13" s="44"/>
      <c r="BF13" s="45"/>
      <c r="BG13" s="46"/>
      <c r="BH13" s="47"/>
      <c r="BI13" s="46"/>
      <c r="BJ13" s="46"/>
      <c r="BK13" s="46"/>
      <c r="BM13" s="48"/>
      <c r="BN13" s="49"/>
      <c r="BO13" s="50"/>
      <c r="BP13" s="50"/>
      <c r="BQ13" s="50"/>
      <c r="BR13" s="360"/>
    </row>
    <row r="14" spans="17:70">
      <c r="Q14" s="27" t="s">
        <v>102</v>
      </c>
      <c r="R14" s="26" t="s">
        <v>95</v>
      </c>
      <c r="S14" s="28" t="s">
        <v>107</v>
      </c>
      <c r="T14" s="29" t="s">
        <v>104</v>
      </c>
      <c r="U14" s="30" t="s">
        <v>98</v>
      </c>
      <c r="V14" s="31">
        <f t="shared" si="14"/>
        <v>2000</v>
      </c>
      <c r="W14" s="32">
        <f t="shared" si="14"/>
        <v>7.16</v>
      </c>
      <c r="X14" s="31" t="str">
        <f t="shared" si="14"/>
        <v>○</v>
      </c>
      <c r="Y14" s="33" t="str">
        <f t="shared" si="14"/>
        <v>6SL3210-5FE11-5UF0</v>
      </c>
      <c r="Z14" s="34">
        <f t="shared" si="15"/>
        <v>1.5</v>
      </c>
      <c r="AA14" s="35">
        <f t="shared" si="15"/>
        <v>6.6</v>
      </c>
      <c r="AB14" s="35">
        <f t="shared" si="15"/>
        <v>5.3</v>
      </c>
      <c r="AC14" s="35">
        <f t="shared" si="15"/>
        <v>15.9</v>
      </c>
      <c r="AD14" s="36">
        <f t="shared" si="15"/>
        <v>1.25</v>
      </c>
      <c r="AE14" s="28" t="s">
        <v>55</v>
      </c>
      <c r="AF14" s="28" t="s">
        <v>55</v>
      </c>
      <c r="AG14" s="28" t="s">
        <v>55</v>
      </c>
      <c r="AH14" s="28" t="s">
        <v>55</v>
      </c>
      <c r="AI14" s="30"/>
      <c r="AJ14" s="37"/>
      <c r="AK14" s="347" t="s">
        <v>1433</v>
      </c>
      <c r="AL14" s="347" t="s">
        <v>1434</v>
      </c>
      <c r="AM14" s="38">
        <v>9</v>
      </c>
      <c r="AN14" s="39" t="s">
        <v>56</v>
      </c>
      <c r="AO14" s="40" t="str">
        <f t="shared" si="3"/>
        <v>CP-M9C1</v>
      </c>
      <c r="AP14" s="40" t="str">
        <f t="shared" si="16"/>
        <v>BHA33D10</v>
      </c>
      <c r="AQ14" s="40" t="str">
        <f t="shared" si="16"/>
        <v>3P-10A</v>
      </c>
      <c r="AR14" s="40" t="str">
        <f t="shared" si="4"/>
        <v>額定電流6.6A</v>
      </c>
      <c r="AS14" s="347" t="s">
        <v>1469</v>
      </c>
      <c r="AT14" s="41" t="str">
        <f t="shared" si="17"/>
        <v>S-P11(S)</v>
      </c>
      <c r="AU14" s="41" t="s">
        <v>74</v>
      </c>
      <c r="AW14" s="1">
        <v>1.5</v>
      </c>
      <c r="AX14" s="2">
        <f t="shared" si="5"/>
        <v>1.44</v>
      </c>
      <c r="AZ14" s="2" t="str">
        <f t="shared" si="18"/>
        <v/>
      </c>
      <c r="BA14" s="42"/>
      <c r="BB14" s="43"/>
      <c r="BC14" s="44"/>
      <c r="BD14" s="44"/>
      <c r="BE14" s="44"/>
      <c r="BF14" s="45"/>
      <c r="BG14" s="46"/>
      <c r="BH14" s="47"/>
      <c r="BI14" s="46" t="str">
        <f>IF($BG14="","","BHA3"&amp;
LEFT($BH14,1)&amp;
"D"&amp;
VLOOKUP($BG14,$BM$60:$BO$80,2,TRUE))</f>
        <v/>
      </c>
      <c r="BJ14" s="46" t="str">
        <f>IF($BG14="","",LEFT($BH14,1)&amp;"P-"&amp;VLOOKUP($BG14,$BM$60:$BO$80,2,TRUE)&amp;"A")</f>
        <v/>
      </c>
      <c r="BK14" s="46" t="str">
        <f>IF($BG14="","",VLOOKUP($BG14,$BM$60:$BO$80,3,TRUE))</f>
        <v/>
      </c>
      <c r="BM14" s="48"/>
      <c r="BN14" s="49"/>
      <c r="BO14" s="50"/>
      <c r="BP14" s="50"/>
      <c r="BQ14" s="50"/>
      <c r="BR14" s="360"/>
    </row>
    <row r="15" spans="17:70">
      <c r="Q15" s="27" t="s">
        <v>51</v>
      </c>
      <c r="R15" s="26" t="s">
        <v>95</v>
      </c>
      <c r="S15" s="28" t="s">
        <v>113</v>
      </c>
      <c r="T15" s="29" t="s">
        <v>106</v>
      </c>
      <c r="U15" s="30" t="s">
        <v>98</v>
      </c>
      <c r="V15" s="31">
        <f t="shared" si="14"/>
        <v>2000</v>
      </c>
      <c r="W15" s="32">
        <f t="shared" si="14"/>
        <v>7.16</v>
      </c>
      <c r="X15" s="31" t="str">
        <f t="shared" si="14"/>
        <v>○</v>
      </c>
      <c r="Y15" s="33" t="str">
        <f t="shared" si="14"/>
        <v>6SL3210-5FE11-5UF0</v>
      </c>
      <c r="Z15" s="34">
        <f t="shared" si="15"/>
        <v>1.5</v>
      </c>
      <c r="AA15" s="35">
        <f t="shared" si="15"/>
        <v>6.6</v>
      </c>
      <c r="AB15" s="35">
        <f t="shared" si="15"/>
        <v>5.3</v>
      </c>
      <c r="AC15" s="35">
        <f t="shared" si="15"/>
        <v>15.9</v>
      </c>
      <c r="AD15" s="36">
        <f t="shared" si="15"/>
        <v>1.25</v>
      </c>
      <c r="AE15" s="28" t="s">
        <v>55</v>
      </c>
      <c r="AF15" s="28" t="s">
        <v>55</v>
      </c>
      <c r="AG15" s="28" t="s">
        <v>55</v>
      </c>
      <c r="AH15" s="28" t="s">
        <v>55</v>
      </c>
      <c r="AI15" s="30"/>
      <c r="AJ15" s="37"/>
      <c r="AK15" s="347" t="s">
        <v>107</v>
      </c>
      <c r="AL15" s="347" t="s">
        <v>118</v>
      </c>
      <c r="AM15" s="38">
        <v>10</v>
      </c>
      <c r="AN15" s="39" t="s">
        <v>56</v>
      </c>
      <c r="AO15" s="40" t="str">
        <f t="shared" si="3"/>
        <v>CP-M10C1</v>
      </c>
      <c r="AP15" s="40" t="str">
        <f t="shared" si="16"/>
        <v>BHA33D10</v>
      </c>
      <c r="AQ15" s="40" t="str">
        <f t="shared" si="16"/>
        <v>3P-10A</v>
      </c>
      <c r="AR15" s="40" t="str">
        <f t="shared" si="4"/>
        <v>額定電流6.6A</v>
      </c>
      <c r="AS15" s="347" t="s">
        <v>1470</v>
      </c>
      <c r="AT15" s="41" t="str">
        <f t="shared" si="17"/>
        <v>S-P11(S)</v>
      </c>
      <c r="AU15" s="41" t="s">
        <v>74</v>
      </c>
      <c r="AW15" s="1">
        <v>1.5</v>
      </c>
      <c r="AX15" s="2">
        <f t="shared" si="5"/>
        <v>1.44</v>
      </c>
      <c r="AZ15" s="2">
        <f t="shared" si="18"/>
        <v>5</v>
      </c>
      <c r="BA15" s="42" t="s">
        <v>109</v>
      </c>
      <c r="BB15" s="43">
        <v>0.4</v>
      </c>
      <c r="BC15" s="44">
        <v>4.7</v>
      </c>
      <c r="BD15" s="51" t="s">
        <v>110</v>
      </c>
      <c r="BE15" s="44">
        <v>9.8000000000000007</v>
      </c>
      <c r="BF15" s="45">
        <v>1.25</v>
      </c>
      <c r="BG15" s="46">
        <f>$BC15*$BF15</f>
        <v>5.875</v>
      </c>
      <c r="BH15" s="47" t="s">
        <v>111</v>
      </c>
      <c r="BI15" s="46" t="str">
        <f>IF($BG15="","","BHA3"&amp;
LEFT($BH15,1)&amp;
"D"&amp;
VLOOKUP($BG15,$BM$60:$BO$80,2,TRUE))</f>
        <v>BHA32D6</v>
      </c>
      <c r="BJ15" s="46" t="str">
        <f>IF($BG15="","",LEFT($BH15,1)&amp;"P-"&amp;VLOOKUP($BG15,$BM$60:$BO$80,2,TRUE)&amp;"A")</f>
        <v>2P-6A</v>
      </c>
      <c r="BK15" s="46" t="str">
        <f>IF($BG15="","",VLOOKUP($BG15,$BM$60:$BO$80,3,TRUE))</f>
        <v>S-P11(S)</v>
      </c>
      <c r="BM15" s="48" t="s">
        <v>112</v>
      </c>
      <c r="BN15" s="49">
        <v>3000</v>
      </c>
      <c r="BO15" s="50">
        <v>1.3</v>
      </c>
      <c r="BP15" s="50" t="s">
        <v>101</v>
      </c>
      <c r="BQ15" s="50" t="s">
        <v>109</v>
      </c>
      <c r="BR15" s="360" t="s">
        <v>1544</v>
      </c>
    </row>
    <row r="16" spans="17:70">
      <c r="Q16" s="27" t="s">
        <v>102</v>
      </c>
      <c r="R16" s="26" t="s">
        <v>95</v>
      </c>
      <c r="S16" s="28" t="s">
        <v>118</v>
      </c>
      <c r="T16" s="29" t="s">
        <v>108</v>
      </c>
      <c r="U16" s="30" t="s">
        <v>98</v>
      </c>
      <c r="V16" s="31">
        <f t="shared" ref="V16:V28" si="19">IF(U16="","",VLOOKUP($U16,$BM$6:$BS$14,COLUMN(B10),FALSE))</f>
        <v>2000</v>
      </c>
      <c r="W16" s="32">
        <f t="shared" ref="W16:W28" si="20">IF(V16="","",VLOOKUP($U16,$BM$6:$BS$14,COLUMN(C10),FALSE))</f>
        <v>7.16</v>
      </c>
      <c r="X16" s="31" t="str">
        <f t="shared" ref="X16:X28" si="21">IF(W16="","",VLOOKUP($U16,$BM$6:$BS$14,COLUMN(D10),FALSE))</f>
        <v>○</v>
      </c>
      <c r="Y16" s="33" t="str">
        <f t="shared" ref="Y16:Y28" si="22">IF(X16="","",VLOOKUP($U16,$BM$6:$BS$14,COLUMN(E10),FALSE))</f>
        <v>6SL3210-5FE11-5UF0</v>
      </c>
      <c r="Z16" s="34">
        <f t="shared" ref="Z16:Z28" si="23">IF($Y16="","",VLOOKUP($Y16,$BA$6:$BK$18,COLUMN(B10),FALSE))</f>
        <v>1.5</v>
      </c>
      <c r="AA16" s="35">
        <f t="shared" ref="AA16:AA28" si="24">IF($Y16="","",VLOOKUP($Y16,$BA$6:$BK$18,COLUMN(C10),FALSE))</f>
        <v>6.6</v>
      </c>
      <c r="AB16" s="35">
        <f t="shared" ref="AB16:AB28" si="25">IF($Y16="","",VLOOKUP($Y16,$BA$6:$BK$18,COLUMN(D10),FALSE))</f>
        <v>5.3</v>
      </c>
      <c r="AC16" s="35">
        <f t="shared" ref="AC16:AC28" si="26">IF($Y16="","",VLOOKUP($Y16,$BA$6:$BK$18,COLUMN(E10),FALSE))</f>
        <v>15.9</v>
      </c>
      <c r="AD16" s="36">
        <f t="shared" ref="AD16:AD28" si="27">IF($Y16="","",VLOOKUP($Y16,$BA$6:$BK$18,COLUMN(F10),FALSE))</f>
        <v>1.25</v>
      </c>
      <c r="AE16" s="28" t="s">
        <v>55</v>
      </c>
      <c r="AF16" s="28" t="s">
        <v>55</v>
      </c>
      <c r="AG16" s="28" t="s">
        <v>55</v>
      </c>
      <c r="AH16" s="28" t="s">
        <v>55</v>
      </c>
      <c r="AI16" s="30"/>
      <c r="AJ16" s="37"/>
      <c r="AK16" s="347" t="s">
        <v>1435</v>
      </c>
      <c r="AL16" s="347" t="s">
        <v>120</v>
      </c>
      <c r="AM16" s="38">
        <v>11</v>
      </c>
      <c r="AN16" s="39" t="s">
        <v>56</v>
      </c>
      <c r="AO16" s="40" t="str">
        <f t="shared" si="3"/>
        <v>CP-M11C1</v>
      </c>
      <c r="AP16" s="40" t="str">
        <f t="shared" ref="AP16:AP28" si="28">IF($Y16="","",VLOOKUP($Y16,$BA$6:$BK$18,COLUMN(I10),FALSE))</f>
        <v>BHA33D10</v>
      </c>
      <c r="AQ16" s="40" t="str">
        <f t="shared" ref="AQ16:AQ28" si="29">IF($Y16="","",VLOOKUP($Y16,$BA$6:$BK$18,COLUMN(J10),FALSE))</f>
        <v>3P-10A</v>
      </c>
      <c r="AR16" s="40" t="str">
        <f t="shared" si="4"/>
        <v>額定電流6.6A</v>
      </c>
      <c r="AS16" s="347" t="s">
        <v>1471</v>
      </c>
      <c r="AT16" s="41" t="str">
        <f t="shared" ref="AT16:AT28" si="30">IF($Y16="","",VLOOKUP($Y16,$BA$6:$BK$18,COLUMN(K10),FALSE))</f>
        <v>S-P11(S)</v>
      </c>
      <c r="AU16" s="41" t="s">
        <v>74</v>
      </c>
      <c r="AW16" s="1">
        <v>1.5</v>
      </c>
      <c r="AX16" s="2">
        <f t="shared" si="5"/>
        <v>1.44</v>
      </c>
      <c r="AZ16" s="2">
        <f t="shared" si="18"/>
        <v>1</v>
      </c>
      <c r="BA16" s="42" t="s">
        <v>115</v>
      </c>
      <c r="BB16" s="43">
        <v>0.4</v>
      </c>
      <c r="BC16" s="44">
        <v>6.5</v>
      </c>
      <c r="BD16" s="51" t="s">
        <v>110</v>
      </c>
      <c r="BE16" s="52" t="s">
        <v>101</v>
      </c>
      <c r="BF16" s="45">
        <v>1.25</v>
      </c>
      <c r="BG16" s="46">
        <f>$BC16*$BF16</f>
        <v>8.125</v>
      </c>
      <c r="BH16" s="47" t="s">
        <v>111</v>
      </c>
      <c r="BI16" s="46" t="str">
        <f>IF($BG16="","","BHA3"&amp;
LEFT($BH16,1)&amp;
"D"&amp;
VLOOKUP($BG16,$BM$60:$BO$80,2,TRUE))</f>
        <v>BHA32D10</v>
      </c>
      <c r="BJ16" s="46" t="str">
        <f>IF($BG16="","",LEFT($BH16,1)&amp;"P-"&amp;VLOOKUP($BG16,$BM$60:$BO$80,2,TRUE)&amp;"A")</f>
        <v>2P-10A</v>
      </c>
      <c r="BK16" s="46" t="str">
        <f>IF($BG16="","",VLOOKUP($BG16,$BM$60:$BO$80,3,TRUE))</f>
        <v>S-P11(S)</v>
      </c>
      <c r="BM16" s="48" t="s">
        <v>116</v>
      </c>
      <c r="BN16" s="49" t="s">
        <v>101</v>
      </c>
      <c r="BO16" s="50" t="s">
        <v>101</v>
      </c>
      <c r="BP16" s="50" t="s">
        <v>101</v>
      </c>
      <c r="BQ16" s="50" t="s">
        <v>117</v>
      </c>
      <c r="BR16" s="360" t="s">
        <v>1544</v>
      </c>
    </row>
    <row r="17" spans="17:63">
      <c r="Q17" s="27" t="s">
        <v>102</v>
      </c>
      <c r="R17" s="26" t="s">
        <v>95</v>
      </c>
      <c r="S17" s="28" t="s">
        <v>120</v>
      </c>
      <c r="T17" s="29" t="s">
        <v>114</v>
      </c>
      <c r="U17" s="30" t="s">
        <v>98</v>
      </c>
      <c r="V17" s="31">
        <f t="shared" si="19"/>
        <v>2000</v>
      </c>
      <c r="W17" s="32">
        <f t="shared" si="20"/>
        <v>7.16</v>
      </c>
      <c r="X17" s="31" t="str">
        <f t="shared" si="21"/>
        <v>○</v>
      </c>
      <c r="Y17" s="33" t="str">
        <f t="shared" si="22"/>
        <v>6SL3210-5FE11-5UF0</v>
      </c>
      <c r="Z17" s="34">
        <f t="shared" si="23"/>
        <v>1.5</v>
      </c>
      <c r="AA17" s="35">
        <f t="shared" si="24"/>
        <v>6.6</v>
      </c>
      <c r="AB17" s="35">
        <f t="shared" si="25"/>
        <v>5.3</v>
      </c>
      <c r="AC17" s="35">
        <f t="shared" si="26"/>
        <v>15.9</v>
      </c>
      <c r="AD17" s="36">
        <f t="shared" si="27"/>
        <v>1.25</v>
      </c>
      <c r="AE17" s="28" t="s">
        <v>55</v>
      </c>
      <c r="AF17" s="28" t="s">
        <v>55</v>
      </c>
      <c r="AG17" s="28" t="s">
        <v>55</v>
      </c>
      <c r="AH17" s="28" t="s">
        <v>55</v>
      </c>
      <c r="AI17" s="30"/>
      <c r="AJ17" s="37"/>
      <c r="AK17" s="347" t="s">
        <v>118</v>
      </c>
      <c r="AL17" s="347" t="s">
        <v>122</v>
      </c>
      <c r="AM17" s="38">
        <v>12</v>
      </c>
      <c r="AN17" s="39" t="s">
        <v>56</v>
      </c>
      <c r="AO17" s="40" t="str">
        <f t="shared" si="3"/>
        <v>CP-M12C1</v>
      </c>
      <c r="AP17" s="40" t="str">
        <f t="shared" si="28"/>
        <v>BHA33D10</v>
      </c>
      <c r="AQ17" s="40" t="str">
        <f t="shared" si="29"/>
        <v>3P-10A</v>
      </c>
      <c r="AR17" s="40" t="str">
        <f t="shared" si="4"/>
        <v>額定電流6.6A</v>
      </c>
      <c r="AS17" s="347" t="s">
        <v>1472</v>
      </c>
      <c r="AT17" s="41" t="str">
        <f t="shared" si="30"/>
        <v>S-P11(S)</v>
      </c>
      <c r="AU17" s="41" t="s">
        <v>74</v>
      </c>
      <c r="AW17" s="1">
        <v>1.5</v>
      </c>
      <c r="AX17" s="2">
        <f t="shared" si="5"/>
        <v>1.44</v>
      </c>
      <c r="AZ17" s="2" t="str">
        <f t="shared" si="18"/>
        <v/>
      </c>
      <c r="BA17" s="42"/>
      <c r="BB17" s="43"/>
      <c r="BC17" s="44"/>
      <c r="BD17" s="44"/>
      <c r="BE17" s="44"/>
      <c r="BF17" s="45"/>
      <c r="BG17" s="46"/>
      <c r="BH17" s="47"/>
      <c r="BI17" s="46" t="str">
        <f>IF($BG17="","","BHA3"&amp;
LEFT($BH17,1)&amp;
"D"&amp;
VLOOKUP($BG17,$BM$60:$BO$80,2,TRUE))</f>
        <v/>
      </c>
      <c r="BJ17" s="46" t="str">
        <f>IF($BG17="","",LEFT($BH17,1)&amp;"P-"&amp;VLOOKUP($BG17,$BM$60:$BO$80,2,TRUE)&amp;"A")</f>
        <v/>
      </c>
      <c r="BK17" s="46" t="str">
        <f>IF($BG17="","",VLOOKUP($BG17,$BM$60:$BO$80,3,TRUE))</f>
        <v/>
      </c>
    </row>
    <row r="18" spans="17:63">
      <c r="Q18" s="27" t="s">
        <v>102</v>
      </c>
      <c r="R18" s="26" t="s">
        <v>95</v>
      </c>
      <c r="S18" s="28" t="s">
        <v>122</v>
      </c>
      <c r="T18" s="29" t="s">
        <v>119</v>
      </c>
      <c r="U18" s="30" t="s">
        <v>98</v>
      </c>
      <c r="V18" s="31">
        <f t="shared" si="19"/>
        <v>2000</v>
      </c>
      <c r="W18" s="32">
        <f t="shared" si="20"/>
        <v>7.16</v>
      </c>
      <c r="X18" s="31" t="str">
        <f t="shared" si="21"/>
        <v>○</v>
      </c>
      <c r="Y18" s="33" t="str">
        <f t="shared" si="22"/>
        <v>6SL3210-5FE11-5UF0</v>
      </c>
      <c r="Z18" s="34">
        <f t="shared" si="23"/>
        <v>1.5</v>
      </c>
      <c r="AA18" s="35">
        <f t="shared" si="24"/>
        <v>6.6</v>
      </c>
      <c r="AB18" s="35">
        <f t="shared" si="25"/>
        <v>5.3</v>
      </c>
      <c r="AC18" s="35">
        <f t="shared" si="26"/>
        <v>15.9</v>
      </c>
      <c r="AD18" s="36">
        <f t="shared" si="27"/>
        <v>1.25</v>
      </c>
      <c r="AE18" s="28"/>
      <c r="AF18" s="28"/>
      <c r="AG18" s="28"/>
      <c r="AH18" s="28"/>
      <c r="AI18" s="30"/>
      <c r="AJ18" s="37"/>
      <c r="AK18" s="347" t="s">
        <v>1436</v>
      </c>
      <c r="AL18" s="347" t="s">
        <v>124</v>
      </c>
      <c r="AM18" s="38">
        <v>13</v>
      </c>
      <c r="AN18" s="39" t="s">
        <v>56</v>
      </c>
      <c r="AO18" s="40" t="str">
        <f t="shared" si="3"/>
        <v>CP-M13C1</v>
      </c>
      <c r="AP18" s="40" t="str">
        <f t="shared" si="28"/>
        <v>BHA33D10</v>
      </c>
      <c r="AQ18" s="40" t="str">
        <f t="shared" si="29"/>
        <v>3P-10A</v>
      </c>
      <c r="AR18" s="40" t="str">
        <f t="shared" si="4"/>
        <v>額定電流6.6A</v>
      </c>
      <c r="AS18" s="347" t="s">
        <v>1473</v>
      </c>
      <c r="AT18" s="41" t="str">
        <f t="shared" si="30"/>
        <v>S-P11(S)</v>
      </c>
      <c r="AU18" s="41" t="s">
        <v>74</v>
      </c>
      <c r="AW18" s="1">
        <v>1.5</v>
      </c>
      <c r="AX18" s="2">
        <f t="shared" si="5"/>
        <v>1.44</v>
      </c>
      <c r="AZ18" s="2" t="str">
        <f t="shared" si="18"/>
        <v/>
      </c>
      <c r="BA18" s="42"/>
      <c r="BB18" s="43"/>
      <c r="BC18" s="44"/>
      <c r="BD18" s="44"/>
      <c r="BE18" s="44"/>
      <c r="BF18" s="45"/>
      <c r="BG18" s="46"/>
      <c r="BH18" s="47"/>
      <c r="BI18" s="46" t="str">
        <f>IF($BG18="","","BHA3"&amp;
LEFT($BH18,1)&amp;
"D"&amp;
VLOOKUP($BG18,$BM$60:$BO$80,2,TRUE))</f>
        <v/>
      </c>
      <c r="BJ18" s="46" t="str">
        <f>IF($BG18="","",LEFT($BH18,1)&amp;"P-"&amp;VLOOKUP($BG18,$BM$60:$BO$80,2,TRUE)&amp;"A")</f>
        <v/>
      </c>
      <c r="BK18" s="46" t="str">
        <f>IF($BG18="","",VLOOKUP($BG18,$BM$60:$BO$80,3,TRUE))</f>
        <v/>
      </c>
    </row>
    <row r="19" spans="17:63">
      <c r="Q19" s="27" t="s">
        <v>102</v>
      </c>
      <c r="R19" s="26" t="s">
        <v>95</v>
      </c>
      <c r="S19" s="28" t="s">
        <v>124</v>
      </c>
      <c r="T19" s="29" t="s">
        <v>121</v>
      </c>
      <c r="U19" s="30" t="s">
        <v>98</v>
      </c>
      <c r="V19" s="31">
        <f t="shared" si="19"/>
        <v>2000</v>
      </c>
      <c r="W19" s="32">
        <f t="shared" si="20"/>
        <v>7.16</v>
      </c>
      <c r="X19" s="31" t="str">
        <f t="shared" si="21"/>
        <v>○</v>
      </c>
      <c r="Y19" s="33" t="str">
        <f t="shared" si="22"/>
        <v>6SL3210-5FE11-5UF0</v>
      </c>
      <c r="Z19" s="34">
        <f t="shared" si="23"/>
        <v>1.5</v>
      </c>
      <c r="AA19" s="35">
        <f t="shared" si="24"/>
        <v>6.6</v>
      </c>
      <c r="AB19" s="35">
        <f t="shared" si="25"/>
        <v>5.3</v>
      </c>
      <c r="AC19" s="35">
        <f t="shared" si="26"/>
        <v>15.9</v>
      </c>
      <c r="AD19" s="36">
        <f t="shared" si="27"/>
        <v>1.25</v>
      </c>
      <c r="AE19" s="28"/>
      <c r="AF19" s="28"/>
      <c r="AG19" s="28"/>
      <c r="AH19" s="28"/>
      <c r="AI19" s="30"/>
      <c r="AJ19" s="37"/>
      <c r="AK19" s="347" t="s">
        <v>122</v>
      </c>
      <c r="AL19" s="347" t="s">
        <v>126</v>
      </c>
      <c r="AM19" s="38">
        <v>14</v>
      </c>
      <c r="AN19" s="39" t="s">
        <v>56</v>
      </c>
      <c r="AO19" s="40" t="str">
        <f t="shared" si="3"/>
        <v>CP-M14C1</v>
      </c>
      <c r="AP19" s="40" t="str">
        <f t="shared" si="28"/>
        <v>BHA33D10</v>
      </c>
      <c r="AQ19" s="40" t="str">
        <f t="shared" si="29"/>
        <v>3P-10A</v>
      </c>
      <c r="AR19" s="40" t="str">
        <f t="shared" si="4"/>
        <v>額定電流6.6A</v>
      </c>
      <c r="AS19" s="347" t="s">
        <v>1474</v>
      </c>
      <c r="AT19" s="41" t="str">
        <f t="shared" si="30"/>
        <v>S-P11(S)</v>
      </c>
      <c r="AU19" s="41" t="s">
        <v>74</v>
      </c>
      <c r="AW19" s="1">
        <v>1.5</v>
      </c>
      <c r="AX19" s="2">
        <f t="shared" si="5"/>
        <v>1.44</v>
      </c>
    </row>
    <row r="20" spans="17:63">
      <c r="Q20" s="27" t="s">
        <v>102</v>
      </c>
      <c r="R20" s="26" t="s">
        <v>95</v>
      </c>
      <c r="S20" s="28" t="s">
        <v>126</v>
      </c>
      <c r="T20" s="29" t="s">
        <v>123</v>
      </c>
      <c r="U20" s="30" t="s">
        <v>98</v>
      </c>
      <c r="V20" s="31">
        <f t="shared" si="19"/>
        <v>2000</v>
      </c>
      <c r="W20" s="32">
        <f t="shared" si="20"/>
        <v>7.16</v>
      </c>
      <c r="X20" s="31" t="str">
        <f t="shared" si="21"/>
        <v>○</v>
      </c>
      <c r="Y20" s="33" t="str">
        <f t="shared" si="22"/>
        <v>6SL3210-5FE11-5UF0</v>
      </c>
      <c r="Z20" s="34">
        <f t="shared" si="23"/>
        <v>1.5</v>
      </c>
      <c r="AA20" s="35">
        <f t="shared" si="24"/>
        <v>6.6</v>
      </c>
      <c r="AB20" s="35">
        <f t="shared" si="25"/>
        <v>5.3</v>
      </c>
      <c r="AC20" s="35">
        <f t="shared" si="26"/>
        <v>15.9</v>
      </c>
      <c r="AD20" s="36">
        <f t="shared" si="27"/>
        <v>1.25</v>
      </c>
      <c r="AE20" s="28"/>
      <c r="AF20" s="28"/>
      <c r="AG20" s="28"/>
      <c r="AH20" s="28"/>
      <c r="AI20" s="30"/>
      <c r="AJ20" s="37"/>
      <c r="AK20" s="347" t="s">
        <v>1437</v>
      </c>
      <c r="AL20" s="347" t="s">
        <v>128</v>
      </c>
      <c r="AM20" s="38">
        <v>15</v>
      </c>
      <c r="AN20" s="39" t="s">
        <v>56</v>
      </c>
      <c r="AO20" s="40" t="str">
        <f t="shared" si="3"/>
        <v>CP-M15C1</v>
      </c>
      <c r="AP20" s="40" t="str">
        <f t="shared" si="28"/>
        <v>BHA33D10</v>
      </c>
      <c r="AQ20" s="40" t="str">
        <f t="shared" si="29"/>
        <v>3P-10A</v>
      </c>
      <c r="AR20" s="40" t="str">
        <f t="shared" si="4"/>
        <v>額定電流6.6A</v>
      </c>
      <c r="AS20" s="347" t="s">
        <v>1475</v>
      </c>
      <c r="AT20" s="41" t="str">
        <f t="shared" si="30"/>
        <v>S-P11(S)</v>
      </c>
      <c r="AU20" s="41" t="s">
        <v>74</v>
      </c>
      <c r="AW20" s="1">
        <v>1.5</v>
      </c>
      <c r="AX20" s="2">
        <f t="shared" si="5"/>
        <v>1.44</v>
      </c>
    </row>
    <row r="21" spans="17:63">
      <c r="Q21" s="27" t="s">
        <v>102</v>
      </c>
      <c r="R21" s="26" t="s">
        <v>95</v>
      </c>
      <c r="S21" s="28" t="s">
        <v>128</v>
      </c>
      <c r="T21" s="29" t="s">
        <v>125</v>
      </c>
      <c r="U21" s="30" t="s">
        <v>98</v>
      </c>
      <c r="V21" s="31">
        <f t="shared" si="19"/>
        <v>2000</v>
      </c>
      <c r="W21" s="32">
        <f t="shared" si="20"/>
        <v>7.16</v>
      </c>
      <c r="X21" s="31" t="str">
        <f t="shared" si="21"/>
        <v>○</v>
      </c>
      <c r="Y21" s="33" t="str">
        <f t="shared" si="22"/>
        <v>6SL3210-5FE11-5UF0</v>
      </c>
      <c r="Z21" s="34">
        <f t="shared" si="23"/>
        <v>1.5</v>
      </c>
      <c r="AA21" s="35">
        <f t="shared" si="24"/>
        <v>6.6</v>
      </c>
      <c r="AB21" s="35">
        <f t="shared" si="25"/>
        <v>5.3</v>
      </c>
      <c r="AC21" s="35">
        <f t="shared" si="26"/>
        <v>15.9</v>
      </c>
      <c r="AD21" s="36">
        <f t="shared" si="27"/>
        <v>1.25</v>
      </c>
      <c r="AE21" s="28"/>
      <c r="AF21" s="28"/>
      <c r="AG21" s="28"/>
      <c r="AH21" s="28"/>
      <c r="AI21" s="30"/>
      <c r="AJ21" s="37"/>
      <c r="AK21" s="347" t="s">
        <v>126</v>
      </c>
      <c r="AL21" s="347" t="s">
        <v>130</v>
      </c>
      <c r="AM21" s="38">
        <v>16</v>
      </c>
      <c r="AN21" s="39" t="s">
        <v>56</v>
      </c>
      <c r="AO21" s="40" t="str">
        <f t="shared" si="3"/>
        <v>CP-M16C1</v>
      </c>
      <c r="AP21" s="40" t="str">
        <f t="shared" si="28"/>
        <v>BHA33D10</v>
      </c>
      <c r="AQ21" s="40" t="str">
        <f t="shared" si="29"/>
        <v>3P-10A</v>
      </c>
      <c r="AR21" s="40" t="str">
        <f t="shared" si="4"/>
        <v>額定電流6.6A</v>
      </c>
      <c r="AS21" s="347" t="s">
        <v>1476</v>
      </c>
      <c r="AT21" s="41" t="str">
        <f t="shared" si="30"/>
        <v>S-P11(S)</v>
      </c>
      <c r="AU21" s="41" t="s">
        <v>74</v>
      </c>
      <c r="AW21" s="1">
        <v>1.5</v>
      </c>
      <c r="AX21" s="2">
        <f t="shared" si="5"/>
        <v>1.44</v>
      </c>
    </row>
    <row r="22" spans="17:63">
      <c r="Q22" s="27" t="s">
        <v>102</v>
      </c>
      <c r="R22" s="26" t="s">
        <v>95</v>
      </c>
      <c r="S22" s="28" t="s">
        <v>130</v>
      </c>
      <c r="T22" s="29" t="s">
        <v>127</v>
      </c>
      <c r="U22" s="30" t="s">
        <v>98</v>
      </c>
      <c r="V22" s="31">
        <f t="shared" si="19"/>
        <v>2000</v>
      </c>
      <c r="W22" s="32">
        <f t="shared" si="20"/>
        <v>7.16</v>
      </c>
      <c r="X22" s="31" t="str">
        <f t="shared" si="21"/>
        <v>○</v>
      </c>
      <c r="Y22" s="33" t="str">
        <f t="shared" si="22"/>
        <v>6SL3210-5FE11-5UF0</v>
      </c>
      <c r="Z22" s="34">
        <f t="shared" si="23"/>
        <v>1.5</v>
      </c>
      <c r="AA22" s="35">
        <f t="shared" si="24"/>
        <v>6.6</v>
      </c>
      <c r="AB22" s="35">
        <f t="shared" si="25"/>
        <v>5.3</v>
      </c>
      <c r="AC22" s="35">
        <f t="shared" si="26"/>
        <v>15.9</v>
      </c>
      <c r="AD22" s="36">
        <f t="shared" si="27"/>
        <v>1.25</v>
      </c>
      <c r="AE22" s="28"/>
      <c r="AF22" s="28"/>
      <c r="AG22" s="28"/>
      <c r="AH22" s="28"/>
      <c r="AI22" s="30"/>
      <c r="AJ22" s="37"/>
      <c r="AK22" s="347" t="s">
        <v>1438</v>
      </c>
      <c r="AL22" s="347" t="s">
        <v>132</v>
      </c>
      <c r="AM22" s="38">
        <v>17</v>
      </c>
      <c r="AN22" s="39" t="s">
        <v>56</v>
      </c>
      <c r="AO22" s="40" t="str">
        <f t="shared" si="3"/>
        <v>CP-M17C1</v>
      </c>
      <c r="AP22" s="40" t="str">
        <f t="shared" si="28"/>
        <v>BHA33D10</v>
      </c>
      <c r="AQ22" s="40" t="str">
        <f t="shared" si="29"/>
        <v>3P-10A</v>
      </c>
      <c r="AR22" s="40" t="str">
        <f t="shared" si="4"/>
        <v>額定電流6.6A</v>
      </c>
      <c r="AS22" s="347" t="s">
        <v>1477</v>
      </c>
      <c r="AT22" s="41" t="str">
        <f t="shared" si="30"/>
        <v>S-P11(S)</v>
      </c>
      <c r="AU22" s="41" t="s">
        <v>74</v>
      </c>
      <c r="AW22" s="1">
        <v>1.5</v>
      </c>
      <c r="AX22" s="2">
        <f t="shared" si="5"/>
        <v>1.44</v>
      </c>
    </row>
    <row r="23" spans="17:63">
      <c r="Q23" s="27" t="s">
        <v>102</v>
      </c>
      <c r="R23" s="26" t="s">
        <v>95</v>
      </c>
      <c r="S23" s="28" t="s">
        <v>132</v>
      </c>
      <c r="T23" s="29" t="s">
        <v>129</v>
      </c>
      <c r="U23" s="30" t="s">
        <v>98</v>
      </c>
      <c r="V23" s="31">
        <f t="shared" si="19"/>
        <v>2000</v>
      </c>
      <c r="W23" s="32">
        <f t="shared" si="20"/>
        <v>7.16</v>
      </c>
      <c r="X23" s="31" t="str">
        <f t="shared" si="21"/>
        <v>○</v>
      </c>
      <c r="Y23" s="33" t="str">
        <f t="shared" si="22"/>
        <v>6SL3210-5FE11-5UF0</v>
      </c>
      <c r="Z23" s="34">
        <f t="shared" si="23"/>
        <v>1.5</v>
      </c>
      <c r="AA23" s="35">
        <f t="shared" si="24"/>
        <v>6.6</v>
      </c>
      <c r="AB23" s="35">
        <f t="shared" si="25"/>
        <v>5.3</v>
      </c>
      <c r="AC23" s="35">
        <f t="shared" si="26"/>
        <v>15.9</v>
      </c>
      <c r="AD23" s="36">
        <f t="shared" si="27"/>
        <v>1.25</v>
      </c>
      <c r="AE23" s="28"/>
      <c r="AF23" s="28"/>
      <c r="AG23" s="28"/>
      <c r="AH23" s="28"/>
      <c r="AI23" s="30"/>
      <c r="AJ23" s="37"/>
      <c r="AK23" s="347" t="s">
        <v>130</v>
      </c>
      <c r="AL23" s="347" t="s">
        <v>134</v>
      </c>
      <c r="AM23" s="38">
        <v>18</v>
      </c>
      <c r="AN23" s="39" t="s">
        <v>56</v>
      </c>
      <c r="AO23" s="40" t="str">
        <f t="shared" si="3"/>
        <v>CP-M18C1</v>
      </c>
      <c r="AP23" s="40" t="str">
        <f t="shared" si="28"/>
        <v>BHA33D10</v>
      </c>
      <c r="AQ23" s="40" t="str">
        <f t="shared" si="29"/>
        <v>3P-10A</v>
      </c>
      <c r="AR23" s="40" t="str">
        <f t="shared" si="4"/>
        <v>額定電流6.6A</v>
      </c>
      <c r="AS23" s="347" t="s">
        <v>1478</v>
      </c>
      <c r="AT23" s="41" t="str">
        <f t="shared" si="30"/>
        <v>S-P11(S)</v>
      </c>
      <c r="AU23" s="41" t="s">
        <v>74</v>
      </c>
      <c r="AW23" s="1">
        <v>1.5</v>
      </c>
      <c r="AX23" s="2">
        <f t="shared" si="5"/>
        <v>1.44</v>
      </c>
    </row>
    <row r="24" spans="17:63">
      <c r="Q24" s="27" t="s">
        <v>102</v>
      </c>
      <c r="R24" s="26" t="s">
        <v>95</v>
      </c>
      <c r="S24" s="28" t="s">
        <v>134</v>
      </c>
      <c r="T24" s="29" t="s">
        <v>131</v>
      </c>
      <c r="U24" s="30" t="s">
        <v>98</v>
      </c>
      <c r="V24" s="31">
        <f t="shared" si="19"/>
        <v>2000</v>
      </c>
      <c r="W24" s="32">
        <f t="shared" si="20"/>
        <v>7.16</v>
      </c>
      <c r="X24" s="31" t="str">
        <f t="shared" si="21"/>
        <v>○</v>
      </c>
      <c r="Y24" s="33" t="str">
        <f t="shared" si="22"/>
        <v>6SL3210-5FE11-5UF0</v>
      </c>
      <c r="Z24" s="34">
        <f t="shared" si="23"/>
        <v>1.5</v>
      </c>
      <c r="AA24" s="35">
        <f t="shared" si="24"/>
        <v>6.6</v>
      </c>
      <c r="AB24" s="35">
        <f t="shared" si="25"/>
        <v>5.3</v>
      </c>
      <c r="AC24" s="35">
        <f t="shared" si="26"/>
        <v>15.9</v>
      </c>
      <c r="AD24" s="36">
        <f t="shared" si="27"/>
        <v>1.25</v>
      </c>
      <c r="AE24" s="28"/>
      <c r="AF24" s="28"/>
      <c r="AG24" s="28"/>
      <c r="AH24" s="28"/>
      <c r="AI24" s="30"/>
      <c r="AJ24" s="37"/>
      <c r="AK24" s="347" t="s">
        <v>1439</v>
      </c>
      <c r="AL24" s="347" t="s">
        <v>137</v>
      </c>
      <c r="AM24" s="38">
        <v>19</v>
      </c>
      <c r="AN24" s="39" t="s">
        <v>56</v>
      </c>
      <c r="AO24" s="40" t="str">
        <f t="shared" si="3"/>
        <v>CP-M19C1</v>
      </c>
      <c r="AP24" s="40" t="str">
        <f t="shared" si="28"/>
        <v>BHA33D10</v>
      </c>
      <c r="AQ24" s="40" t="str">
        <f t="shared" si="29"/>
        <v>3P-10A</v>
      </c>
      <c r="AR24" s="40" t="str">
        <f t="shared" si="4"/>
        <v>額定電流6.6A</v>
      </c>
      <c r="AS24" s="347" t="s">
        <v>1479</v>
      </c>
      <c r="AT24" s="41" t="str">
        <f t="shared" si="30"/>
        <v>S-P11(S)</v>
      </c>
      <c r="AU24" s="41" t="s">
        <v>74</v>
      </c>
      <c r="AW24" s="1">
        <v>1.5</v>
      </c>
      <c r="AX24" s="2">
        <f t="shared" si="5"/>
        <v>1.44</v>
      </c>
    </row>
    <row r="25" spans="17:63">
      <c r="Q25" s="27" t="s">
        <v>51</v>
      </c>
      <c r="R25" s="26" t="s">
        <v>95</v>
      </c>
      <c r="S25" s="28" t="s">
        <v>137</v>
      </c>
      <c r="T25" s="29" t="s">
        <v>133</v>
      </c>
      <c r="U25" s="30" t="s">
        <v>73</v>
      </c>
      <c r="V25" s="31">
        <f t="shared" si="19"/>
        <v>2000</v>
      </c>
      <c r="W25" s="32">
        <f t="shared" si="20"/>
        <v>7.16</v>
      </c>
      <c r="X25" s="31" t="str">
        <f t="shared" si="21"/>
        <v>○</v>
      </c>
      <c r="Y25" s="33" t="str">
        <f t="shared" si="22"/>
        <v>6SL3210-5FE11-5UF0</v>
      </c>
      <c r="Z25" s="34">
        <f t="shared" si="23"/>
        <v>1.5</v>
      </c>
      <c r="AA25" s="35">
        <f t="shared" si="24"/>
        <v>6.6</v>
      </c>
      <c r="AB25" s="35">
        <f t="shared" si="25"/>
        <v>5.3</v>
      </c>
      <c r="AC25" s="35">
        <f t="shared" si="26"/>
        <v>15.9</v>
      </c>
      <c r="AD25" s="36">
        <f t="shared" si="27"/>
        <v>1.25</v>
      </c>
      <c r="AE25" s="28"/>
      <c r="AF25" s="28"/>
      <c r="AG25" s="28"/>
      <c r="AH25" s="28"/>
      <c r="AI25" s="30"/>
      <c r="AJ25" s="37"/>
      <c r="AK25" s="347" t="s">
        <v>134</v>
      </c>
      <c r="AL25" s="347" t="s">
        <v>139</v>
      </c>
      <c r="AM25" s="38">
        <v>20</v>
      </c>
      <c r="AN25" s="39" t="s">
        <v>56</v>
      </c>
      <c r="AO25" s="40" t="str">
        <f t="shared" si="3"/>
        <v>CP-M20C1</v>
      </c>
      <c r="AP25" s="40" t="str">
        <f t="shared" si="28"/>
        <v>BHA33D10</v>
      </c>
      <c r="AQ25" s="40" t="str">
        <f t="shared" si="29"/>
        <v>3P-10A</v>
      </c>
      <c r="AR25" s="40" t="str">
        <f t="shared" si="4"/>
        <v>額定電流6.6A</v>
      </c>
      <c r="AS25" s="347" t="s">
        <v>1480</v>
      </c>
      <c r="AT25" s="41" t="str">
        <f t="shared" si="30"/>
        <v>S-P11(S)</v>
      </c>
      <c r="AU25" s="41" t="s">
        <v>74</v>
      </c>
      <c r="AW25" s="1">
        <v>1.5</v>
      </c>
      <c r="AX25" s="2">
        <f t="shared" si="5"/>
        <v>1.44</v>
      </c>
    </row>
    <row r="26" spans="17:63">
      <c r="Q26" s="27" t="s">
        <v>51</v>
      </c>
      <c r="R26" s="26" t="s">
        <v>95</v>
      </c>
      <c r="S26" s="28" t="s">
        <v>139</v>
      </c>
      <c r="T26" s="29" t="s">
        <v>135</v>
      </c>
      <c r="U26" s="30" t="s">
        <v>73</v>
      </c>
      <c r="V26" s="31">
        <f t="shared" si="19"/>
        <v>2000</v>
      </c>
      <c r="W26" s="32">
        <f t="shared" si="20"/>
        <v>7.16</v>
      </c>
      <c r="X26" s="31" t="str">
        <f t="shared" si="21"/>
        <v>○</v>
      </c>
      <c r="Y26" s="33" t="str">
        <f t="shared" si="22"/>
        <v>6SL3210-5FE11-5UF0</v>
      </c>
      <c r="Z26" s="34">
        <f t="shared" si="23"/>
        <v>1.5</v>
      </c>
      <c r="AA26" s="35">
        <f t="shared" si="24"/>
        <v>6.6</v>
      </c>
      <c r="AB26" s="35">
        <f t="shared" si="25"/>
        <v>5.3</v>
      </c>
      <c r="AC26" s="35">
        <f t="shared" si="26"/>
        <v>15.9</v>
      </c>
      <c r="AD26" s="36">
        <f t="shared" si="27"/>
        <v>1.25</v>
      </c>
      <c r="AE26" s="28"/>
      <c r="AF26" s="28"/>
      <c r="AG26" s="28"/>
      <c r="AH26" s="28"/>
      <c r="AI26" s="30"/>
      <c r="AJ26" s="37"/>
      <c r="AK26" s="347" t="s">
        <v>1440</v>
      </c>
      <c r="AL26" s="347" t="s">
        <v>142</v>
      </c>
      <c r="AM26" s="38">
        <v>21</v>
      </c>
      <c r="AN26" s="39" t="s">
        <v>56</v>
      </c>
      <c r="AO26" s="40" t="str">
        <f t="shared" si="3"/>
        <v>CP-M21C1</v>
      </c>
      <c r="AP26" s="40" t="str">
        <f t="shared" si="28"/>
        <v>BHA33D10</v>
      </c>
      <c r="AQ26" s="40" t="str">
        <f t="shared" si="29"/>
        <v>3P-10A</v>
      </c>
      <c r="AR26" s="40" t="str">
        <f t="shared" si="4"/>
        <v>額定電流6.6A</v>
      </c>
      <c r="AS26" s="347" t="s">
        <v>1481</v>
      </c>
      <c r="AT26" s="41" t="str">
        <f t="shared" si="30"/>
        <v>S-P11(S)</v>
      </c>
      <c r="AU26" s="41" t="s">
        <v>74</v>
      </c>
      <c r="AW26" s="1">
        <v>1.5</v>
      </c>
      <c r="AX26" s="2">
        <f t="shared" si="5"/>
        <v>1.44</v>
      </c>
    </row>
    <row r="27" spans="17:63">
      <c r="Q27" s="27" t="s">
        <v>51</v>
      </c>
      <c r="R27" s="26" t="s">
        <v>95</v>
      </c>
      <c r="S27" s="292" t="s">
        <v>142</v>
      </c>
      <c r="T27" s="293" t="s">
        <v>1488</v>
      </c>
      <c r="U27" s="281" t="s">
        <v>1137</v>
      </c>
      <c r="V27" s="31">
        <f t="shared" si="19"/>
        <v>2000</v>
      </c>
      <c r="W27" s="32">
        <f t="shared" si="20"/>
        <v>7.16</v>
      </c>
      <c r="X27" s="31" t="str">
        <f t="shared" si="21"/>
        <v>○</v>
      </c>
      <c r="Y27" s="33" t="str">
        <f t="shared" si="22"/>
        <v>6SL3210-5FE11-5UF0</v>
      </c>
      <c r="Z27" s="34">
        <f t="shared" si="23"/>
        <v>1.5</v>
      </c>
      <c r="AA27" s="35">
        <f t="shared" si="24"/>
        <v>6.6</v>
      </c>
      <c r="AB27" s="35">
        <f t="shared" si="25"/>
        <v>5.3</v>
      </c>
      <c r="AC27" s="35">
        <f t="shared" si="26"/>
        <v>15.9</v>
      </c>
      <c r="AD27" s="36">
        <f t="shared" si="27"/>
        <v>1.25</v>
      </c>
      <c r="AE27" s="28"/>
      <c r="AF27" s="28"/>
      <c r="AG27" s="28"/>
      <c r="AH27" s="28"/>
      <c r="AI27" s="30"/>
      <c r="AJ27" s="37"/>
      <c r="AK27" s="347" t="s">
        <v>139</v>
      </c>
      <c r="AL27" s="347" t="s">
        <v>146</v>
      </c>
      <c r="AM27" s="38">
        <v>22</v>
      </c>
      <c r="AN27" s="39" t="s">
        <v>56</v>
      </c>
      <c r="AO27" s="40" t="str">
        <f t="shared" ref="AO27:AO28" si="31">IF(AM27="","","CP-M"&amp;AM27&amp;"C1")</f>
        <v>CP-M22C1</v>
      </c>
      <c r="AP27" s="40" t="str">
        <f t="shared" si="28"/>
        <v>BHA33D10</v>
      </c>
      <c r="AQ27" s="40" t="str">
        <f t="shared" si="29"/>
        <v>3P-10A</v>
      </c>
      <c r="AR27" s="40" t="str">
        <f t="shared" si="4"/>
        <v>額定電流6.6A</v>
      </c>
      <c r="AS27" s="347" t="s">
        <v>1482</v>
      </c>
      <c r="AT27" s="41" t="str">
        <f t="shared" si="30"/>
        <v>S-P11(S)</v>
      </c>
      <c r="AU27" s="41" t="s">
        <v>74</v>
      </c>
      <c r="AW27" s="1">
        <v>1.5</v>
      </c>
      <c r="AX27" s="2">
        <f t="shared" si="5"/>
        <v>1.44</v>
      </c>
    </row>
    <row r="28" spans="17:63">
      <c r="Q28" s="27" t="s">
        <v>51</v>
      </c>
      <c r="R28" s="26" t="s">
        <v>95</v>
      </c>
      <c r="S28" s="294" t="s">
        <v>146</v>
      </c>
      <c r="T28" s="293" t="s">
        <v>1835</v>
      </c>
      <c r="U28" s="30" t="s">
        <v>1136</v>
      </c>
      <c r="V28" s="31">
        <f t="shared" si="19"/>
        <v>2000</v>
      </c>
      <c r="W28" s="32">
        <f t="shared" si="20"/>
        <v>7.16</v>
      </c>
      <c r="X28" s="31" t="str">
        <f t="shared" si="21"/>
        <v>○</v>
      </c>
      <c r="Y28" s="33" t="str">
        <f t="shared" si="22"/>
        <v>6SL3210-5FE11-5UF0</v>
      </c>
      <c r="Z28" s="34">
        <f t="shared" si="23"/>
        <v>1.5</v>
      </c>
      <c r="AA28" s="35">
        <f t="shared" si="24"/>
        <v>6.6</v>
      </c>
      <c r="AB28" s="35">
        <f t="shared" si="25"/>
        <v>5.3</v>
      </c>
      <c r="AC28" s="35">
        <f t="shared" si="26"/>
        <v>15.9</v>
      </c>
      <c r="AD28" s="36">
        <f t="shared" si="27"/>
        <v>1.25</v>
      </c>
      <c r="AE28" s="28"/>
      <c r="AF28" s="28"/>
      <c r="AG28" s="28"/>
      <c r="AH28" s="28"/>
      <c r="AI28" s="30"/>
      <c r="AJ28" s="37"/>
      <c r="AK28" s="347" t="s">
        <v>1441</v>
      </c>
      <c r="AL28" s="38"/>
      <c r="AM28" s="38">
        <v>23</v>
      </c>
      <c r="AN28" s="39" t="s">
        <v>56</v>
      </c>
      <c r="AO28" s="40" t="str">
        <f t="shared" si="31"/>
        <v>CP-M23C1</v>
      </c>
      <c r="AP28" s="40" t="str">
        <f t="shared" si="28"/>
        <v>BHA33D10</v>
      </c>
      <c r="AQ28" s="40" t="str">
        <f t="shared" si="29"/>
        <v>3P-10A</v>
      </c>
      <c r="AR28" s="40" t="str">
        <f t="shared" si="4"/>
        <v>額定電流6.6A</v>
      </c>
      <c r="AS28" s="347" t="s">
        <v>1483</v>
      </c>
      <c r="AT28" s="41" t="str">
        <f t="shared" si="30"/>
        <v>S-P11(S)</v>
      </c>
      <c r="AU28" s="41" t="s">
        <v>74</v>
      </c>
      <c r="AW28" s="1">
        <v>1.5</v>
      </c>
      <c r="AX28" s="2">
        <f t="shared" si="5"/>
        <v>1.44</v>
      </c>
    </row>
    <row r="29" spans="17:63">
      <c r="Q29" s="53" t="s">
        <v>136</v>
      </c>
      <c r="R29" s="53" t="s">
        <v>70</v>
      </c>
      <c r="S29" s="28" t="s">
        <v>149</v>
      </c>
      <c r="T29" s="55" t="s">
        <v>138</v>
      </c>
      <c r="U29" s="56" t="s">
        <v>100</v>
      </c>
      <c r="V29" s="57">
        <f t="shared" ref="V29:V55" si="32">IF(U29="","",VLOOKUP($U29,$BM$6:$BS$14,COLUMN(B21),FALSE))</f>
        <v>2000</v>
      </c>
      <c r="W29" s="58">
        <f t="shared" ref="W29:W55" si="33">IF(V29="","",VLOOKUP($U29,$BM$6:$BS$14,COLUMN(C21),FALSE))</f>
        <v>16.7</v>
      </c>
      <c r="X29" s="57" t="str">
        <f t="shared" ref="X29:X55" si="34">IF(W29="","",VLOOKUP($U29,$BM$6:$BS$14,COLUMN(D21),FALSE))</f>
        <v>-</v>
      </c>
      <c r="Y29" s="59" t="str">
        <f t="shared" ref="Y29:Y55" si="35">IF(X29="","",VLOOKUP($U29,$BM$6:$BS$14,COLUMN(E21),FALSE))</f>
        <v>6SL3210-5FE13-5UF0</v>
      </c>
      <c r="Z29" s="60">
        <f t="shared" ref="Z29:Z61" si="36">IF($Y29="","",VLOOKUP($Y29,$BA$6:$BK$18,COLUMN(B21),FALSE))</f>
        <v>3.5</v>
      </c>
      <c r="AA29" s="61">
        <f t="shared" ref="AA29:AA61" si="37">IF($Y29="","",VLOOKUP($Y29,$BA$6:$BK$18,COLUMN(C21),FALSE))</f>
        <v>13.8</v>
      </c>
      <c r="AB29" s="61">
        <f t="shared" ref="AB29:AB61" si="38">IF($Y29="","",VLOOKUP($Y29,$BA$6:$BK$18,COLUMN(D21),FALSE))</f>
        <v>11</v>
      </c>
      <c r="AC29" s="61">
        <f t="shared" ref="AC29:AC61" si="39">IF($Y29="","",VLOOKUP($Y29,$BA$6:$BK$18,COLUMN(E21),FALSE))</f>
        <v>33</v>
      </c>
      <c r="AD29" s="62">
        <f t="shared" ref="AD29:AD61" si="40">IF($Y29="","",VLOOKUP($Y29,$BA$6:$BK$18,COLUMN(F21),FALSE))</f>
        <v>1.1000000000000001</v>
      </c>
      <c r="AE29" s="54"/>
      <c r="AF29" s="54" t="s">
        <v>55</v>
      </c>
      <c r="AG29" s="54"/>
      <c r="AH29" s="54"/>
      <c r="AI29" s="56"/>
      <c r="AJ29" s="63"/>
      <c r="AK29" s="64" t="s">
        <v>1443</v>
      </c>
      <c r="AL29" s="349" t="s">
        <v>1450</v>
      </c>
      <c r="AM29" s="38">
        <v>24</v>
      </c>
      <c r="AN29" s="65" t="s">
        <v>56</v>
      </c>
      <c r="AO29" s="66" t="str">
        <f t="shared" si="3"/>
        <v>CP-M24C1</v>
      </c>
      <c r="AP29" s="66" t="str">
        <f t="shared" ref="AP29:AP61" si="41">IF($Y29="","",VLOOKUP($Y29,$BA$6:$BK$18,COLUMN(I21),FALSE))</f>
        <v>BHA33D16</v>
      </c>
      <c r="AQ29" s="66" t="str">
        <f t="shared" ref="AQ29:AQ61" si="42">IF($Y29="","",VLOOKUP($Y29,$BA$6:$BK$18,COLUMN(J21),FALSE))</f>
        <v>3P-16A</v>
      </c>
      <c r="AR29" s="66" t="str">
        <f t="shared" si="4"/>
        <v>額定電流13.8A</v>
      </c>
      <c r="AS29" s="349" t="s">
        <v>1491</v>
      </c>
      <c r="AT29" s="67" t="str">
        <f t="shared" ref="AT29:AT61" si="43">IF($Y29="","",VLOOKUP($Y29,$BA$6:$BK$18,COLUMN(K21),FALSE))</f>
        <v>S-P16(S)</v>
      </c>
      <c r="AU29" s="67" t="s">
        <v>74</v>
      </c>
      <c r="AW29" s="1">
        <v>1.5</v>
      </c>
      <c r="AX29" s="2" t="str">
        <f t="shared" si="5"/>
        <v>_</v>
      </c>
    </row>
    <row r="30" spans="17:63">
      <c r="Q30" s="53" t="s">
        <v>136</v>
      </c>
      <c r="R30" s="68" t="s">
        <v>95</v>
      </c>
      <c r="S30" s="28" t="s">
        <v>151</v>
      </c>
      <c r="T30" s="70" t="s">
        <v>140</v>
      </c>
      <c r="U30" s="71" t="s">
        <v>141</v>
      </c>
      <c r="V30" s="72">
        <f t="shared" si="32"/>
        <v>2000</v>
      </c>
      <c r="W30" s="73">
        <f t="shared" si="33"/>
        <v>16.7</v>
      </c>
      <c r="X30" s="72" t="str">
        <f t="shared" si="34"/>
        <v>-</v>
      </c>
      <c r="Y30" s="74" t="str">
        <f t="shared" si="35"/>
        <v>6SL3210-5FE13-5UF0</v>
      </c>
      <c r="Z30" s="75">
        <f t="shared" si="36"/>
        <v>3.5</v>
      </c>
      <c r="AA30" s="76">
        <f t="shared" si="37"/>
        <v>13.8</v>
      </c>
      <c r="AB30" s="76">
        <f t="shared" si="38"/>
        <v>11</v>
      </c>
      <c r="AC30" s="76">
        <f t="shared" si="39"/>
        <v>33</v>
      </c>
      <c r="AD30" s="77">
        <f t="shared" si="40"/>
        <v>1.1000000000000001</v>
      </c>
      <c r="AE30" s="69"/>
      <c r="AF30" s="69" t="s">
        <v>55</v>
      </c>
      <c r="AG30" s="69"/>
      <c r="AH30" s="69"/>
      <c r="AI30" s="71"/>
      <c r="AJ30" s="78"/>
      <c r="AK30" s="354" t="s">
        <v>1429</v>
      </c>
      <c r="AL30" s="354" t="s">
        <v>1456</v>
      </c>
      <c r="AM30" s="38">
        <v>25</v>
      </c>
      <c r="AN30" s="80" t="s">
        <v>56</v>
      </c>
      <c r="AO30" s="81" t="str">
        <f t="shared" si="3"/>
        <v>CP-M25C1</v>
      </c>
      <c r="AP30" s="81" t="str">
        <f t="shared" si="41"/>
        <v>BHA33D16</v>
      </c>
      <c r="AQ30" s="81" t="str">
        <f t="shared" si="42"/>
        <v>3P-16A</v>
      </c>
      <c r="AR30" s="81" t="str">
        <f t="shared" si="4"/>
        <v>額定電流13.8A</v>
      </c>
      <c r="AS30" s="354" t="s">
        <v>1496</v>
      </c>
      <c r="AT30" s="82" t="str">
        <f t="shared" si="43"/>
        <v>S-P16(S)</v>
      </c>
      <c r="AU30" s="82" t="s">
        <v>74</v>
      </c>
      <c r="AW30" s="1">
        <v>1.5</v>
      </c>
      <c r="AX30" s="2" t="str">
        <f t="shared" si="5"/>
        <v>_</v>
      </c>
    </row>
    <row r="31" spans="17:63">
      <c r="Q31" s="53" t="s">
        <v>136</v>
      </c>
      <c r="R31" s="68" t="s">
        <v>95</v>
      </c>
      <c r="S31" s="28" t="s">
        <v>153</v>
      </c>
      <c r="T31" s="70" t="s">
        <v>143</v>
      </c>
      <c r="U31" s="71" t="s">
        <v>144</v>
      </c>
      <c r="V31" s="72">
        <f t="shared" si="32"/>
        <v>2000</v>
      </c>
      <c r="W31" s="73">
        <f t="shared" si="33"/>
        <v>9.5500000000000007</v>
      </c>
      <c r="X31" s="72" t="str">
        <f t="shared" si="34"/>
        <v>-</v>
      </c>
      <c r="Y31" s="74" t="str">
        <f t="shared" si="35"/>
        <v>6SL3210-5FE12-0UF0</v>
      </c>
      <c r="Z31" s="75">
        <f t="shared" si="36"/>
        <v>2</v>
      </c>
      <c r="AA31" s="76">
        <f t="shared" si="37"/>
        <v>9.8000000000000007</v>
      </c>
      <c r="AB31" s="76">
        <f t="shared" si="38"/>
        <v>7.8</v>
      </c>
      <c r="AC31" s="76">
        <f t="shared" si="39"/>
        <v>23.4</v>
      </c>
      <c r="AD31" s="77">
        <f t="shared" si="40"/>
        <v>1.1000000000000001</v>
      </c>
      <c r="AE31" s="69"/>
      <c r="AF31" s="69" t="s">
        <v>55</v>
      </c>
      <c r="AG31" s="69"/>
      <c r="AH31" s="69"/>
      <c r="AI31" s="71"/>
      <c r="AJ31" s="78"/>
      <c r="AK31" s="354" t="s">
        <v>1457</v>
      </c>
      <c r="AL31" s="354" t="s">
        <v>1458</v>
      </c>
      <c r="AM31" s="38">
        <v>26</v>
      </c>
      <c r="AN31" s="80" t="s">
        <v>56</v>
      </c>
      <c r="AO31" s="81" t="str">
        <f t="shared" si="3"/>
        <v>CP-M26C1</v>
      </c>
      <c r="AP31" s="81" t="str">
        <f t="shared" si="41"/>
        <v>BHA33D16</v>
      </c>
      <c r="AQ31" s="81" t="str">
        <f t="shared" si="42"/>
        <v>3P-16A</v>
      </c>
      <c r="AR31" s="81" t="str">
        <f t="shared" si="4"/>
        <v>額定電流9.8A</v>
      </c>
      <c r="AS31" s="354" t="s">
        <v>1497</v>
      </c>
      <c r="AT31" s="82" t="str">
        <f t="shared" si="43"/>
        <v>S-P16(S)</v>
      </c>
      <c r="AU31" s="82" t="s">
        <v>74</v>
      </c>
      <c r="AW31" s="1">
        <v>1.5</v>
      </c>
      <c r="AX31" s="2" t="str">
        <f t="shared" si="5"/>
        <v>_</v>
      </c>
    </row>
    <row r="32" spans="17:63">
      <c r="Q32" s="53" t="s">
        <v>145</v>
      </c>
      <c r="R32" s="68" t="s">
        <v>95</v>
      </c>
      <c r="S32" s="28" t="s">
        <v>155</v>
      </c>
      <c r="T32" s="70" t="s">
        <v>147</v>
      </c>
      <c r="U32" s="71" t="s">
        <v>148</v>
      </c>
      <c r="V32" s="72">
        <f t="shared" si="32"/>
        <v>2000</v>
      </c>
      <c r="W32" s="73">
        <f t="shared" si="33"/>
        <v>9.5500000000000007</v>
      </c>
      <c r="X32" s="72" t="str">
        <f t="shared" si="34"/>
        <v>-</v>
      </c>
      <c r="Y32" s="74" t="str">
        <f t="shared" si="35"/>
        <v>6SL3210-5FE12-0UF0</v>
      </c>
      <c r="Z32" s="75">
        <f t="shared" si="36"/>
        <v>2</v>
      </c>
      <c r="AA32" s="76">
        <f t="shared" si="37"/>
        <v>9.8000000000000007</v>
      </c>
      <c r="AB32" s="76">
        <f t="shared" si="38"/>
        <v>7.8</v>
      </c>
      <c r="AC32" s="76">
        <f t="shared" si="39"/>
        <v>23.4</v>
      </c>
      <c r="AD32" s="77">
        <f t="shared" si="40"/>
        <v>1.1000000000000001</v>
      </c>
      <c r="AE32" s="69"/>
      <c r="AF32" s="69"/>
      <c r="AG32" s="69"/>
      <c r="AH32" s="69"/>
      <c r="AI32" s="71"/>
      <c r="AJ32" s="78"/>
      <c r="AK32" s="354" t="s">
        <v>1456</v>
      </c>
      <c r="AL32" s="354" t="s">
        <v>157</v>
      </c>
      <c r="AM32" s="38">
        <v>27</v>
      </c>
      <c r="AN32" s="80" t="s">
        <v>56</v>
      </c>
      <c r="AO32" s="81" t="str">
        <f t="shared" si="3"/>
        <v>CP-M27C1</v>
      </c>
      <c r="AP32" s="81" t="str">
        <f t="shared" si="41"/>
        <v>BHA33D16</v>
      </c>
      <c r="AQ32" s="81" t="str">
        <f t="shared" si="42"/>
        <v>3P-16A</v>
      </c>
      <c r="AR32" s="81" t="str">
        <f t="shared" si="4"/>
        <v>額定電流9.8A</v>
      </c>
      <c r="AS32" s="354" t="s">
        <v>1498</v>
      </c>
      <c r="AT32" s="82" t="str">
        <f t="shared" si="43"/>
        <v>S-P16(S)</v>
      </c>
      <c r="AU32" s="82" t="s">
        <v>74</v>
      </c>
      <c r="AW32" s="1">
        <v>1.5</v>
      </c>
      <c r="AX32" s="2" t="str">
        <f t="shared" si="5"/>
        <v>_</v>
      </c>
    </row>
    <row r="33" spans="17:51">
      <c r="Q33" s="53" t="s">
        <v>145</v>
      </c>
      <c r="R33" s="68" t="s">
        <v>95</v>
      </c>
      <c r="S33" s="28" t="s">
        <v>157</v>
      </c>
      <c r="T33" s="70" t="s">
        <v>150</v>
      </c>
      <c r="U33" s="71" t="s">
        <v>148</v>
      </c>
      <c r="V33" s="72">
        <f t="shared" si="32"/>
        <v>2000</v>
      </c>
      <c r="W33" s="73">
        <f t="shared" si="33"/>
        <v>9.5500000000000007</v>
      </c>
      <c r="X33" s="72" t="str">
        <f t="shared" si="34"/>
        <v>-</v>
      </c>
      <c r="Y33" s="74" t="str">
        <f t="shared" si="35"/>
        <v>6SL3210-5FE12-0UF0</v>
      </c>
      <c r="Z33" s="75">
        <f t="shared" si="36"/>
        <v>2</v>
      </c>
      <c r="AA33" s="76">
        <f t="shared" si="37"/>
        <v>9.8000000000000007</v>
      </c>
      <c r="AB33" s="76">
        <f t="shared" si="38"/>
        <v>7.8</v>
      </c>
      <c r="AC33" s="76">
        <f t="shared" si="39"/>
        <v>23.4</v>
      </c>
      <c r="AD33" s="77">
        <f t="shared" si="40"/>
        <v>1.1000000000000001</v>
      </c>
      <c r="AE33" s="69"/>
      <c r="AF33" s="69"/>
      <c r="AG33" s="69"/>
      <c r="AH33" s="69"/>
      <c r="AI33" s="71"/>
      <c r="AJ33" s="78"/>
      <c r="AK33" s="354" t="s">
        <v>155</v>
      </c>
      <c r="AL33" s="354" t="s">
        <v>159</v>
      </c>
      <c r="AM33" s="38">
        <v>28</v>
      </c>
      <c r="AN33" s="80" t="s">
        <v>56</v>
      </c>
      <c r="AO33" s="81" t="str">
        <f t="shared" si="3"/>
        <v>CP-M28C1</v>
      </c>
      <c r="AP33" s="81" t="str">
        <f t="shared" si="41"/>
        <v>BHA33D16</v>
      </c>
      <c r="AQ33" s="81" t="str">
        <f t="shared" si="42"/>
        <v>3P-16A</v>
      </c>
      <c r="AR33" s="81" t="str">
        <f t="shared" si="4"/>
        <v>額定電流9.8A</v>
      </c>
      <c r="AS33" s="354" t="s">
        <v>1499</v>
      </c>
      <c r="AT33" s="82" t="str">
        <f t="shared" si="43"/>
        <v>S-P16(S)</v>
      </c>
      <c r="AU33" s="82" t="s">
        <v>74</v>
      </c>
      <c r="AW33" s="1">
        <v>1.5</v>
      </c>
      <c r="AX33" s="2" t="str">
        <f t="shared" si="5"/>
        <v>_</v>
      </c>
    </row>
    <row r="34" spans="17:51">
      <c r="Q34" s="53" t="s">
        <v>145</v>
      </c>
      <c r="R34" s="68" t="s">
        <v>95</v>
      </c>
      <c r="S34" s="28" t="s">
        <v>159</v>
      </c>
      <c r="T34" s="70" t="s">
        <v>152</v>
      </c>
      <c r="U34" s="71" t="s">
        <v>144</v>
      </c>
      <c r="V34" s="72">
        <f t="shared" si="32"/>
        <v>2000</v>
      </c>
      <c r="W34" s="73">
        <f t="shared" si="33"/>
        <v>9.5500000000000007</v>
      </c>
      <c r="X34" s="72" t="str">
        <f t="shared" si="34"/>
        <v>-</v>
      </c>
      <c r="Y34" s="74" t="str">
        <f t="shared" si="35"/>
        <v>6SL3210-5FE12-0UF0</v>
      </c>
      <c r="Z34" s="75">
        <f t="shared" si="36"/>
        <v>2</v>
      </c>
      <c r="AA34" s="76">
        <f t="shared" si="37"/>
        <v>9.8000000000000007</v>
      </c>
      <c r="AB34" s="76">
        <f t="shared" si="38"/>
        <v>7.8</v>
      </c>
      <c r="AC34" s="76">
        <f t="shared" si="39"/>
        <v>23.4</v>
      </c>
      <c r="AD34" s="77">
        <f t="shared" si="40"/>
        <v>1.1000000000000001</v>
      </c>
      <c r="AE34" s="69"/>
      <c r="AF34" s="69"/>
      <c r="AG34" s="69"/>
      <c r="AH34" s="69"/>
      <c r="AI34" s="71"/>
      <c r="AJ34" s="78"/>
      <c r="AK34" s="354" t="s">
        <v>157</v>
      </c>
      <c r="AL34" s="354" t="s">
        <v>161</v>
      </c>
      <c r="AM34" s="38">
        <v>29</v>
      </c>
      <c r="AN34" s="80" t="s">
        <v>56</v>
      </c>
      <c r="AO34" s="81" t="str">
        <f t="shared" si="3"/>
        <v>CP-M29C1</v>
      </c>
      <c r="AP34" s="81" t="str">
        <f t="shared" si="41"/>
        <v>BHA33D16</v>
      </c>
      <c r="AQ34" s="81" t="str">
        <f t="shared" si="42"/>
        <v>3P-16A</v>
      </c>
      <c r="AR34" s="81" t="str">
        <f t="shared" si="4"/>
        <v>額定電流9.8A</v>
      </c>
      <c r="AS34" s="354" t="s">
        <v>1500</v>
      </c>
      <c r="AT34" s="82" t="str">
        <f t="shared" si="43"/>
        <v>S-P16(S)</v>
      </c>
      <c r="AU34" s="82" t="s">
        <v>74</v>
      </c>
      <c r="AW34" s="1">
        <v>1.5</v>
      </c>
      <c r="AX34" s="2" t="str">
        <f t="shared" si="5"/>
        <v>_</v>
      </c>
    </row>
    <row r="35" spans="17:51">
      <c r="Q35" s="53" t="s">
        <v>145</v>
      </c>
      <c r="R35" s="68" t="s">
        <v>95</v>
      </c>
      <c r="S35" s="28" t="s">
        <v>161</v>
      </c>
      <c r="T35" s="70" t="s">
        <v>154</v>
      </c>
      <c r="U35" s="71" t="s">
        <v>148</v>
      </c>
      <c r="V35" s="72">
        <f t="shared" si="32"/>
        <v>2000</v>
      </c>
      <c r="W35" s="73">
        <f t="shared" si="33"/>
        <v>9.5500000000000007</v>
      </c>
      <c r="X35" s="72" t="str">
        <f t="shared" si="34"/>
        <v>-</v>
      </c>
      <c r="Y35" s="74" t="str">
        <f t="shared" si="35"/>
        <v>6SL3210-5FE12-0UF0</v>
      </c>
      <c r="Z35" s="75">
        <f t="shared" si="36"/>
        <v>2</v>
      </c>
      <c r="AA35" s="76">
        <f t="shared" si="37"/>
        <v>9.8000000000000007</v>
      </c>
      <c r="AB35" s="76">
        <f t="shared" si="38"/>
        <v>7.8</v>
      </c>
      <c r="AC35" s="76">
        <f t="shared" si="39"/>
        <v>23.4</v>
      </c>
      <c r="AD35" s="77">
        <f t="shared" si="40"/>
        <v>1.1000000000000001</v>
      </c>
      <c r="AE35" s="69"/>
      <c r="AF35" s="69"/>
      <c r="AG35" s="69"/>
      <c r="AH35" s="69"/>
      <c r="AI35" s="71"/>
      <c r="AJ35" s="78"/>
      <c r="AK35" s="354" t="s">
        <v>159</v>
      </c>
      <c r="AL35" s="354" t="s">
        <v>163</v>
      </c>
      <c r="AM35" s="38">
        <v>30</v>
      </c>
      <c r="AN35" s="80" t="s">
        <v>56</v>
      </c>
      <c r="AO35" s="81" t="str">
        <f t="shared" si="3"/>
        <v>CP-M30C1</v>
      </c>
      <c r="AP35" s="81" t="str">
        <f t="shared" si="41"/>
        <v>BHA33D16</v>
      </c>
      <c r="AQ35" s="81" t="str">
        <f t="shared" si="42"/>
        <v>3P-16A</v>
      </c>
      <c r="AR35" s="81" t="str">
        <f t="shared" si="4"/>
        <v>額定電流9.8A</v>
      </c>
      <c r="AS35" s="354" t="s">
        <v>1501</v>
      </c>
      <c r="AT35" s="82" t="str">
        <f t="shared" si="43"/>
        <v>S-P16(S)</v>
      </c>
      <c r="AU35" s="82" t="s">
        <v>74</v>
      </c>
      <c r="AW35" s="1">
        <v>1.5</v>
      </c>
      <c r="AX35" s="2" t="str">
        <f t="shared" si="5"/>
        <v>_</v>
      </c>
    </row>
    <row r="36" spans="17:51">
      <c r="Q36" s="53" t="s">
        <v>136</v>
      </c>
      <c r="R36" s="68" t="s">
        <v>95</v>
      </c>
      <c r="S36" s="28" t="s">
        <v>163</v>
      </c>
      <c r="T36" s="70" t="s">
        <v>156</v>
      </c>
      <c r="U36" s="71" t="s">
        <v>148</v>
      </c>
      <c r="V36" s="72">
        <f t="shared" si="32"/>
        <v>2000</v>
      </c>
      <c r="W36" s="73">
        <f t="shared" si="33"/>
        <v>9.5500000000000007</v>
      </c>
      <c r="X36" s="72" t="str">
        <f t="shared" si="34"/>
        <v>-</v>
      </c>
      <c r="Y36" s="74" t="str">
        <f t="shared" si="35"/>
        <v>6SL3210-5FE12-0UF0</v>
      </c>
      <c r="Z36" s="75">
        <f t="shared" si="36"/>
        <v>2</v>
      </c>
      <c r="AA36" s="76">
        <f t="shared" si="37"/>
        <v>9.8000000000000007</v>
      </c>
      <c r="AB36" s="76">
        <f t="shared" si="38"/>
        <v>7.8</v>
      </c>
      <c r="AC36" s="76">
        <f t="shared" si="39"/>
        <v>23.4</v>
      </c>
      <c r="AD36" s="77">
        <f t="shared" si="40"/>
        <v>1.1000000000000001</v>
      </c>
      <c r="AE36" s="69"/>
      <c r="AF36" s="69"/>
      <c r="AG36" s="69"/>
      <c r="AH36" s="69"/>
      <c r="AI36" s="71"/>
      <c r="AJ36" s="78"/>
      <c r="AK36" s="354" t="s">
        <v>161</v>
      </c>
      <c r="AL36" s="354" t="s">
        <v>165</v>
      </c>
      <c r="AM36" s="38">
        <v>31</v>
      </c>
      <c r="AN36" s="80" t="s">
        <v>56</v>
      </c>
      <c r="AO36" s="81" t="str">
        <f t="shared" si="3"/>
        <v>CP-M31C1</v>
      </c>
      <c r="AP36" s="81" t="str">
        <f t="shared" si="41"/>
        <v>BHA33D16</v>
      </c>
      <c r="AQ36" s="81" t="str">
        <f t="shared" si="42"/>
        <v>3P-16A</v>
      </c>
      <c r="AR36" s="81" t="str">
        <f t="shared" si="4"/>
        <v>額定電流9.8A</v>
      </c>
      <c r="AS36" s="354" t="s">
        <v>1502</v>
      </c>
      <c r="AT36" s="82" t="str">
        <f t="shared" si="43"/>
        <v>S-P16(S)</v>
      </c>
      <c r="AU36" s="82" t="s">
        <v>74</v>
      </c>
      <c r="AW36" s="1">
        <v>1.5</v>
      </c>
      <c r="AX36" s="2" t="str">
        <f t="shared" si="5"/>
        <v>_</v>
      </c>
    </row>
    <row r="37" spans="17:51">
      <c r="Q37" s="53" t="s">
        <v>145</v>
      </c>
      <c r="R37" s="68" t="s">
        <v>95</v>
      </c>
      <c r="S37" s="28" t="s">
        <v>165</v>
      </c>
      <c r="T37" s="70" t="s">
        <v>158</v>
      </c>
      <c r="U37" s="71" t="s">
        <v>100</v>
      </c>
      <c r="V37" s="72">
        <f t="shared" si="32"/>
        <v>2000</v>
      </c>
      <c r="W37" s="73">
        <f t="shared" si="33"/>
        <v>16.7</v>
      </c>
      <c r="X37" s="72" t="str">
        <f t="shared" si="34"/>
        <v>-</v>
      </c>
      <c r="Y37" s="74" t="str">
        <f t="shared" si="35"/>
        <v>6SL3210-5FE13-5UF0</v>
      </c>
      <c r="Z37" s="75">
        <f t="shared" si="36"/>
        <v>3.5</v>
      </c>
      <c r="AA37" s="76">
        <f t="shared" si="37"/>
        <v>13.8</v>
      </c>
      <c r="AB37" s="76">
        <f t="shared" si="38"/>
        <v>11</v>
      </c>
      <c r="AC37" s="76">
        <f t="shared" si="39"/>
        <v>33</v>
      </c>
      <c r="AD37" s="77">
        <f t="shared" si="40"/>
        <v>1.1000000000000001</v>
      </c>
      <c r="AE37" s="69"/>
      <c r="AF37" s="69"/>
      <c r="AG37" s="69"/>
      <c r="AH37" s="69"/>
      <c r="AI37" s="71"/>
      <c r="AJ37" s="78"/>
      <c r="AK37" s="354" t="s">
        <v>163</v>
      </c>
      <c r="AL37" s="354" t="s">
        <v>167</v>
      </c>
      <c r="AM37" s="38">
        <v>32</v>
      </c>
      <c r="AN37" s="80" t="s">
        <v>56</v>
      </c>
      <c r="AO37" s="81" t="str">
        <f t="shared" si="3"/>
        <v>CP-M32C1</v>
      </c>
      <c r="AP37" s="81" t="str">
        <f t="shared" si="41"/>
        <v>BHA33D16</v>
      </c>
      <c r="AQ37" s="81" t="str">
        <f t="shared" si="42"/>
        <v>3P-16A</v>
      </c>
      <c r="AR37" s="81" t="str">
        <f t="shared" si="4"/>
        <v>額定電流13.8A</v>
      </c>
      <c r="AS37" s="354" t="s">
        <v>1503</v>
      </c>
      <c r="AT37" s="82" t="str">
        <f t="shared" si="43"/>
        <v>S-P16(S)</v>
      </c>
      <c r="AU37" s="82" t="s">
        <v>74</v>
      </c>
      <c r="AW37" s="1">
        <v>1.5</v>
      </c>
      <c r="AX37" s="2" t="str">
        <f t="shared" si="5"/>
        <v>_</v>
      </c>
    </row>
    <row r="38" spans="17:51">
      <c r="Q38" s="53" t="s">
        <v>136</v>
      </c>
      <c r="R38" s="68" t="s">
        <v>95</v>
      </c>
      <c r="S38" s="28" t="s">
        <v>167</v>
      </c>
      <c r="T38" s="70" t="s">
        <v>160</v>
      </c>
      <c r="U38" s="71" t="s">
        <v>100</v>
      </c>
      <c r="V38" s="72">
        <f t="shared" si="32"/>
        <v>2000</v>
      </c>
      <c r="W38" s="73">
        <f t="shared" si="33"/>
        <v>16.7</v>
      </c>
      <c r="X38" s="72" t="str">
        <f t="shared" si="34"/>
        <v>-</v>
      </c>
      <c r="Y38" s="74" t="str">
        <f t="shared" si="35"/>
        <v>6SL3210-5FE13-5UF0</v>
      </c>
      <c r="Z38" s="75">
        <f t="shared" si="36"/>
        <v>3.5</v>
      </c>
      <c r="AA38" s="76">
        <f t="shared" si="37"/>
        <v>13.8</v>
      </c>
      <c r="AB38" s="76">
        <f t="shared" si="38"/>
        <v>11</v>
      </c>
      <c r="AC38" s="76">
        <f t="shared" si="39"/>
        <v>33</v>
      </c>
      <c r="AD38" s="77">
        <f t="shared" si="40"/>
        <v>1.1000000000000001</v>
      </c>
      <c r="AE38" s="69"/>
      <c r="AF38" s="69"/>
      <c r="AG38" s="69"/>
      <c r="AH38" s="69"/>
      <c r="AI38" s="71"/>
      <c r="AJ38" s="78"/>
      <c r="AK38" s="354" t="s">
        <v>165</v>
      </c>
      <c r="AL38" s="354" t="s">
        <v>172</v>
      </c>
      <c r="AM38" s="38">
        <v>33</v>
      </c>
      <c r="AN38" s="80" t="s">
        <v>56</v>
      </c>
      <c r="AO38" s="81" t="str">
        <f t="shared" si="3"/>
        <v>CP-M33C1</v>
      </c>
      <c r="AP38" s="81" t="str">
        <f t="shared" si="41"/>
        <v>BHA33D16</v>
      </c>
      <c r="AQ38" s="81" t="str">
        <f t="shared" si="42"/>
        <v>3P-16A</v>
      </c>
      <c r="AR38" s="81" t="str">
        <f t="shared" si="4"/>
        <v>額定電流13.8A</v>
      </c>
      <c r="AS38" s="354" t="s">
        <v>1504</v>
      </c>
      <c r="AT38" s="82" t="str">
        <f t="shared" si="43"/>
        <v>S-P16(S)</v>
      </c>
      <c r="AU38" s="82" t="s">
        <v>74</v>
      </c>
      <c r="AW38" s="1">
        <v>1.5</v>
      </c>
      <c r="AX38" s="2" t="str">
        <f t="shared" si="5"/>
        <v>_</v>
      </c>
    </row>
    <row r="39" spans="17:51">
      <c r="Q39" s="53" t="s">
        <v>136</v>
      </c>
      <c r="R39" s="68" t="s">
        <v>95</v>
      </c>
      <c r="S39" s="28" t="s">
        <v>172</v>
      </c>
      <c r="T39" s="70" t="s">
        <v>162</v>
      </c>
      <c r="U39" s="71" t="s">
        <v>100</v>
      </c>
      <c r="V39" s="72">
        <f t="shared" si="32"/>
        <v>2000</v>
      </c>
      <c r="W39" s="73">
        <f t="shared" si="33"/>
        <v>16.7</v>
      </c>
      <c r="X39" s="72" t="str">
        <f t="shared" si="34"/>
        <v>-</v>
      </c>
      <c r="Y39" s="74" t="str">
        <f t="shared" si="35"/>
        <v>6SL3210-5FE13-5UF0</v>
      </c>
      <c r="Z39" s="75">
        <f t="shared" si="36"/>
        <v>3.5</v>
      </c>
      <c r="AA39" s="76">
        <f t="shared" si="37"/>
        <v>13.8</v>
      </c>
      <c r="AB39" s="76">
        <f t="shared" si="38"/>
        <v>11</v>
      </c>
      <c r="AC39" s="76">
        <f t="shared" si="39"/>
        <v>33</v>
      </c>
      <c r="AD39" s="77">
        <f t="shared" si="40"/>
        <v>1.1000000000000001</v>
      </c>
      <c r="AE39" s="69"/>
      <c r="AF39" s="69"/>
      <c r="AG39" s="69"/>
      <c r="AH39" s="69"/>
      <c r="AI39" s="71"/>
      <c r="AJ39" s="78"/>
      <c r="AK39" s="354" t="s">
        <v>167</v>
      </c>
      <c r="AL39" s="354" t="s">
        <v>174</v>
      </c>
      <c r="AM39" s="38">
        <v>34</v>
      </c>
      <c r="AN39" s="80" t="s">
        <v>56</v>
      </c>
      <c r="AO39" s="81" t="str">
        <f t="shared" si="3"/>
        <v>CP-M34C1</v>
      </c>
      <c r="AP39" s="81" t="str">
        <f t="shared" si="41"/>
        <v>BHA33D16</v>
      </c>
      <c r="AQ39" s="81" t="str">
        <f t="shared" si="42"/>
        <v>3P-16A</v>
      </c>
      <c r="AR39" s="81" t="str">
        <f t="shared" si="4"/>
        <v>額定電流13.8A</v>
      </c>
      <c r="AS39" s="354" t="s">
        <v>1505</v>
      </c>
      <c r="AT39" s="82" t="str">
        <f t="shared" si="43"/>
        <v>S-P16(S)</v>
      </c>
      <c r="AU39" s="82" t="s">
        <v>74</v>
      </c>
      <c r="AW39" s="1">
        <v>1.5</v>
      </c>
      <c r="AX39" s="2" t="str">
        <f t="shared" si="5"/>
        <v>_</v>
      </c>
    </row>
    <row r="40" spans="17:51">
      <c r="Q40" s="53" t="s">
        <v>136</v>
      </c>
      <c r="R40" s="68" t="s">
        <v>95</v>
      </c>
      <c r="S40" s="28" t="s">
        <v>174</v>
      </c>
      <c r="T40" s="70" t="s">
        <v>164</v>
      </c>
      <c r="U40" s="71" t="s">
        <v>100</v>
      </c>
      <c r="V40" s="72">
        <f t="shared" si="32"/>
        <v>2000</v>
      </c>
      <c r="W40" s="73">
        <f t="shared" si="33"/>
        <v>16.7</v>
      </c>
      <c r="X40" s="72" t="str">
        <f t="shared" si="34"/>
        <v>-</v>
      </c>
      <c r="Y40" s="74" t="str">
        <f t="shared" si="35"/>
        <v>6SL3210-5FE13-5UF0</v>
      </c>
      <c r="Z40" s="75">
        <f t="shared" si="36"/>
        <v>3.5</v>
      </c>
      <c r="AA40" s="76">
        <f t="shared" si="37"/>
        <v>13.8</v>
      </c>
      <c r="AB40" s="76">
        <f t="shared" si="38"/>
        <v>11</v>
      </c>
      <c r="AC40" s="76">
        <f t="shared" si="39"/>
        <v>33</v>
      </c>
      <c r="AD40" s="77">
        <f t="shared" si="40"/>
        <v>1.1000000000000001</v>
      </c>
      <c r="AE40" s="69"/>
      <c r="AF40" s="69"/>
      <c r="AG40" s="69"/>
      <c r="AH40" s="69"/>
      <c r="AI40" s="71"/>
      <c r="AJ40" s="78"/>
      <c r="AK40" s="354" t="s">
        <v>172</v>
      </c>
      <c r="AL40" s="354" t="s">
        <v>177</v>
      </c>
      <c r="AM40" s="38">
        <v>35</v>
      </c>
      <c r="AN40" s="80" t="s">
        <v>56</v>
      </c>
      <c r="AO40" s="81" t="str">
        <f t="shared" si="3"/>
        <v>CP-M35C1</v>
      </c>
      <c r="AP40" s="81" t="str">
        <f t="shared" si="41"/>
        <v>BHA33D16</v>
      </c>
      <c r="AQ40" s="81" t="str">
        <f t="shared" si="42"/>
        <v>3P-16A</v>
      </c>
      <c r="AR40" s="81" t="str">
        <f t="shared" si="4"/>
        <v>額定電流13.8A</v>
      </c>
      <c r="AS40" s="354" t="s">
        <v>1506</v>
      </c>
      <c r="AT40" s="82" t="str">
        <f t="shared" si="43"/>
        <v>S-P16(S)</v>
      </c>
      <c r="AU40" s="82" t="s">
        <v>74</v>
      </c>
      <c r="AW40" s="1">
        <v>1.5</v>
      </c>
      <c r="AX40" s="2" t="str">
        <f t="shared" si="5"/>
        <v>_</v>
      </c>
      <c r="AY40" s="1"/>
    </row>
    <row r="41" spans="17:51">
      <c r="Q41" s="53" t="s">
        <v>136</v>
      </c>
      <c r="R41" s="68" t="s">
        <v>95</v>
      </c>
      <c r="S41" s="28" t="s">
        <v>177</v>
      </c>
      <c r="T41" s="70" t="s">
        <v>166</v>
      </c>
      <c r="U41" s="71" t="s">
        <v>100</v>
      </c>
      <c r="V41" s="72">
        <f t="shared" si="32"/>
        <v>2000</v>
      </c>
      <c r="W41" s="73">
        <f t="shared" si="33"/>
        <v>16.7</v>
      </c>
      <c r="X41" s="72" t="str">
        <f t="shared" si="34"/>
        <v>-</v>
      </c>
      <c r="Y41" s="74" t="str">
        <f t="shared" si="35"/>
        <v>6SL3210-5FE13-5UF0</v>
      </c>
      <c r="Z41" s="75">
        <f t="shared" si="36"/>
        <v>3.5</v>
      </c>
      <c r="AA41" s="76">
        <f t="shared" si="37"/>
        <v>13.8</v>
      </c>
      <c r="AB41" s="76">
        <f t="shared" si="38"/>
        <v>11</v>
      </c>
      <c r="AC41" s="76">
        <f t="shared" si="39"/>
        <v>33</v>
      </c>
      <c r="AD41" s="77">
        <f t="shared" si="40"/>
        <v>1.1000000000000001</v>
      </c>
      <c r="AE41" s="69"/>
      <c r="AF41" s="69"/>
      <c r="AG41" s="69"/>
      <c r="AH41" s="69"/>
      <c r="AI41" s="71"/>
      <c r="AJ41" s="78"/>
      <c r="AK41" s="354" t="s">
        <v>174</v>
      </c>
      <c r="AL41" s="354" t="s">
        <v>179</v>
      </c>
      <c r="AM41" s="38">
        <v>36</v>
      </c>
      <c r="AN41" s="80" t="s">
        <v>56</v>
      </c>
      <c r="AO41" s="81" t="str">
        <f t="shared" si="3"/>
        <v>CP-M36C1</v>
      </c>
      <c r="AP41" s="81" t="str">
        <f t="shared" si="41"/>
        <v>BHA33D16</v>
      </c>
      <c r="AQ41" s="81" t="str">
        <f t="shared" si="42"/>
        <v>3P-16A</v>
      </c>
      <c r="AR41" s="81" t="str">
        <f t="shared" si="4"/>
        <v>額定電流13.8A</v>
      </c>
      <c r="AS41" s="354" t="s">
        <v>1507</v>
      </c>
      <c r="AT41" s="82" t="str">
        <f t="shared" si="43"/>
        <v>S-P16(S)</v>
      </c>
      <c r="AU41" s="82" t="s">
        <v>74</v>
      </c>
      <c r="AW41" s="1">
        <v>1.5</v>
      </c>
      <c r="AX41" s="2" t="str">
        <f t="shared" si="5"/>
        <v>_</v>
      </c>
      <c r="AY41" s="1"/>
    </row>
    <row r="42" spans="17:51">
      <c r="Q42" s="53" t="s">
        <v>136</v>
      </c>
      <c r="R42" s="68" t="s">
        <v>95</v>
      </c>
      <c r="S42" s="28" t="s">
        <v>179</v>
      </c>
      <c r="T42" s="70" t="s">
        <v>168</v>
      </c>
      <c r="U42" s="279" t="s">
        <v>1128</v>
      </c>
      <c r="V42" s="72">
        <f t="shared" si="32"/>
        <v>2000</v>
      </c>
      <c r="W42" s="73">
        <f t="shared" si="33"/>
        <v>16.7</v>
      </c>
      <c r="X42" s="72" t="str">
        <f t="shared" si="34"/>
        <v>-</v>
      </c>
      <c r="Y42" s="74" t="str">
        <f t="shared" si="35"/>
        <v>6SL3210-5FE13-5UF0</v>
      </c>
      <c r="Z42" s="75">
        <f t="shared" si="36"/>
        <v>3.5</v>
      </c>
      <c r="AA42" s="76">
        <f t="shared" si="37"/>
        <v>13.8</v>
      </c>
      <c r="AB42" s="76">
        <f t="shared" si="38"/>
        <v>11</v>
      </c>
      <c r="AC42" s="76">
        <f t="shared" si="39"/>
        <v>33</v>
      </c>
      <c r="AD42" s="77">
        <f t="shared" si="40"/>
        <v>1.1000000000000001</v>
      </c>
      <c r="AE42" s="69"/>
      <c r="AF42" s="69"/>
      <c r="AG42" s="69"/>
      <c r="AH42" s="69"/>
      <c r="AI42" s="71"/>
      <c r="AJ42" s="78"/>
      <c r="AK42" s="354" t="s">
        <v>177</v>
      </c>
      <c r="AL42" s="79"/>
      <c r="AM42" s="38">
        <v>37</v>
      </c>
      <c r="AN42" s="80" t="s">
        <v>56</v>
      </c>
      <c r="AO42" s="81" t="str">
        <f t="shared" si="3"/>
        <v>CP-M37C1</v>
      </c>
      <c r="AP42" s="81" t="str">
        <f t="shared" si="41"/>
        <v>BHA33D16</v>
      </c>
      <c r="AQ42" s="81" t="str">
        <f t="shared" si="42"/>
        <v>3P-16A</v>
      </c>
      <c r="AR42" s="81" t="str">
        <f t="shared" si="4"/>
        <v>額定電流13.8A</v>
      </c>
      <c r="AS42" s="354" t="s">
        <v>1508</v>
      </c>
      <c r="AT42" s="82" t="str">
        <f t="shared" si="43"/>
        <v>S-P16(S)</v>
      </c>
      <c r="AU42" s="82" t="s">
        <v>74</v>
      </c>
      <c r="AW42" s="1">
        <v>1.5</v>
      </c>
      <c r="AX42" s="2" t="str">
        <f t="shared" si="5"/>
        <v>_</v>
      </c>
      <c r="AY42" s="1"/>
    </row>
    <row r="43" spans="17:51">
      <c r="Q43" s="83" t="s">
        <v>171</v>
      </c>
      <c r="R43" s="83" t="s">
        <v>70</v>
      </c>
      <c r="S43" s="28" t="s">
        <v>183</v>
      </c>
      <c r="T43" s="85" t="s">
        <v>173</v>
      </c>
      <c r="U43" s="86" t="s">
        <v>100</v>
      </c>
      <c r="V43" s="87">
        <f t="shared" si="32"/>
        <v>2000</v>
      </c>
      <c r="W43" s="88">
        <f t="shared" si="33"/>
        <v>16.7</v>
      </c>
      <c r="X43" s="87" t="str">
        <f t="shared" si="34"/>
        <v>-</v>
      </c>
      <c r="Y43" s="89" t="str">
        <f t="shared" si="35"/>
        <v>6SL3210-5FE13-5UF0</v>
      </c>
      <c r="Z43" s="90">
        <f t="shared" si="36"/>
        <v>3.5</v>
      </c>
      <c r="AA43" s="91">
        <f t="shared" si="37"/>
        <v>13.8</v>
      </c>
      <c r="AB43" s="91">
        <f t="shared" si="38"/>
        <v>11</v>
      </c>
      <c r="AC43" s="91">
        <f t="shared" si="39"/>
        <v>33</v>
      </c>
      <c r="AD43" s="92">
        <f t="shared" si="40"/>
        <v>1.1000000000000001</v>
      </c>
      <c r="AE43" s="84"/>
      <c r="AF43" s="84"/>
      <c r="AG43" s="84"/>
      <c r="AH43" s="84"/>
      <c r="AI43" s="86"/>
      <c r="AJ43" s="93"/>
      <c r="AK43" s="350" t="s">
        <v>1451</v>
      </c>
      <c r="AL43" s="350" t="s">
        <v>1452</v>
      </c>
      <c r="AM43" s="38">
        <v>38</v>
      </c>
      <c r="AN43" s="94" t="s">
        <v>56</v>
      </c>
      <c r="AO43" s="95" t="str">
        <f t="shared" si="3"/>
        <v>CP-M38C1</v>
      </c>
      <c r="AP43" s="95" t="str">
        <f t="shared" si="41"/>
        <v>BHA33D16</v>
      </c>
      <c r="AQ43" s="95" t="str">
        <f t="shared" si="42"/>
        <v>3P-16A</v>
      </c>
      <c r="AR43" s="95" t="str">
        <f t="shared" si="4"/>
        <v>額定電流13.8A</v>
      </c>
      <c r="AS43" s="350" t="s">
        <v>1492</v>
      </c>
      <c r="AT43" s="96" t="str">
        <f t="shared" si="43"/>
        <v>S-P16(S)</v>
      </c>
      <c r="AU43" s="96" t="s">
        <v>74</v>
      </c>
      <c r="AW43" s="1">
        <v>1.5</v>
      </c>
      <c r="AX43" s="2" t="str">
        <f t="shared" si="5"/>
        <v>_</v>
      </c>
      <c r="AY43" s="1"/>
    </row>
    <row r="44" spans="17:51">
      <c r="Q44" s="83" t="s">
        <v>171</v>
      </c>
      <c r="R44" s="83" t="s">
        <v>70</v>
      </c>
      <c r="S44" s="28" t="s">
        <v>185</v>
      </c>
      <c r="T44" s="98" t="s">
        <v>175</v>
      </c>
      <c r="U44" s="99" t="s">
        <v>100</v>
      </c>
      <c r="V44" s="100">
        <f t="shared" si="32"/>
        <v>2000</v>
      </c>
      <c r="W44" s="101">
        <f t="shared" si="33"/>
        <v>16.7</v>
      </c>
      <c r="X44" s="100" t="str">
        <f t="shared" si="34"/>
        <v>-</v>
      </c>
      <c r="Y44" s="102" t="str">
        <f t="shared" si="35"/>
        <v>6SL3210-5FE13-5UF0</v>
      </c>
      <c r="Z44" s="103">
        <f t="shared" si="36"/>
        <v>3.5</v>
      </c>
      <c r="AA44" s="104">
        <f t="shared" si="37"/>
        <v>13.8</v>
      </c>
      <c r="AB44" s="104">
        <f t="shared" si="38"/>
        <v>11</v>
      </c>
      <c r="AC44" s="104">
        <f t="shared" si="39"/>
        <v>33</v>
      </c>
      <c r="AD44" s="105">
        <f t="shared" si="40"/>
        <v>1.1000000000000001</v>
      </c>
      <c r="AE44" s="97"/>
      <c r="AF44" s="97"/>
      <c r="AG44" s="97"/>
      <c r="AH44" s="97"/>
      <c r="AI44" s="99"/>
      <c r="AJ44" s="106"/>
      <c r="AK44" s="351" t="s">
        <v>1450</v>
      </c>
      <c r="AL44" s="351" t="s">
        <v>1453</v>
      </c>
      <c r="AM44" s="38">
        <v>39</v>
      </c>
      <c r="AN44" s="107" t="s">
        <v>56</v>
      </c>
      <c r="AO44" s="108" t="str">
        <f t="shared" si="3"/>
        <v>CP-M39C1</v>
      </c>
      <c r="AP44" s="108" t="str">
        <f t="shared" si="41"/>
        <v>BHA33D16</v>
      </c>
      <c r="AQ44" s="108" t="str">
        <f t="shared" si="42"/>
        <v>3P-16A</v>
      </c>
      <c r="AR44" s="108" t="str">
        <f t="shared" si="4"/>
        <v>額定電流13.8A</v>
      </c>
      <c r="AS44" s="351" t="s">
        <v>1493</v>
      </c>
      <c r="AT44" s="109" t="str">
        <f t="shared" si="43"/>
        <v>S-P16(S)</v>
      </c>
      <c r="AU44" s="109" t="s">
        <v>74</v>
      </c>
      <c r="AW44" s="1">
        <v>1.5</v>
      </c>
      <c r="AX44" s="2" t="str">
        <f t="shared" si="5"/>
        <v>_</v>
      </c>
    </row>
    <row r="45" spans="17:51">
      <c r="Q45" s="83" t="s">
        <v>171</v>
      </c>
      <c r="R45" s="83" t="s">
        <v>176</v>
      </c>
      <c r="S45" s="28" t="s">
        <v>188</v>
      </c>
      <c r="T45" s="98" t="s">
        <v>178</v>
      </c>
      <c r="U45" s="99" t="s">
        <v>100</v>
      </c>
      <c r="V45" s="100">
        <f t="shared" si="32"/>
        <v>2000</v>
      </c>
      <c r="W45" s="101">
        <f t="shared" si="33"/>
        <v>16.7</v>
      </c>
      <c r="X45" s="100" t="str">
        <f t="shared" si="34"/>
        <v>-</v>
      </c>
      <c r="Y45" s="102" t="str">
        <f t="shared" si="35"/>
        <v>6SL3210-5FE13-5UF0</v>
      </c>
      <c r="Z45" s="103">
        <f t="shared" si="36"/>
        <v>3.5</v>
      </c>
      <c r="AA45" s="104">
        <f t="shared" si="37"/>
        <v>13.8</v>
      </c>
      <c r="AB45" s="104">
        <f t="shared" si="38"/>
        <v>11</v>
      </c>
      <c r="AC45" s="104">
        <f t="shared" si="39"/>
        <v>33</v>
      </c>
      <c r="AD45" s="105">
        <f t="shared" si="40"/>
        <v>1.1000000000000001</v>
      </c>
      <c r="AE45" s="97"/>
      <c r="AF45" s="97"/>
      <c r="AG45" s="97"/>
      <c r="AH45" s="97"/>
      <c r="AI45" s="99"/>
      <c r="AJ45" s="106"/>
      <c r="AK45" s="351" t="s">
        <v>1459</v>
      </c>
      <c r="AL45" s="351" t="s">
        <v>1460</v>
      </c>
      <c r="AM45" s="38">
        <v>40</v>
      </c>
      <c r="AN45" s="107" t="s">
        <v>56</v>
      </c>
      <c r="AO45" s="108" t="str">
        <f t="shared" si="3"/>
        <v>CP-M40C1</v>
      </c>
      <c r="AP45" s="108" t="str">
        <f t="shared" si="41"/>
        <v>BHA33D16</v>
      </c>
      <c r="AQ45" s="108" t="str">
        <f t="shared" si="42"/>
        <v>3P-16A</v>
      </c>
      <c r="AR45" s="108" t="str">
        <f t="shared" si="4"/>
        <v>額定電流13.8A</v>
      </c>
      <c r="AS45" s="351" t="s">
        <v>1509</v>
      </c>
      <c r="AT45" s="109" t="str">
        <f t="shared" si="43"/>
        <v>S-P16(S)</v>
      </c>
      <c r="AU45" s="109" t="s">
        <v>74</v>
      </c>
      <c r="AW45" s="1">
        <v>1.5</v>
      </c>
      <c r="AX45" s="2" t="str">
        <f t="shared" si="5"/>
        <v>_</v>
      </c>
    </row>
    <row r="46" spans="17:51">
      <c r="Q46" s="83" t="s">
        <v>171</v>
      </c>
      <c r="R46" s="83" t="s">
        <v>176</v>
      </c>
      <c r="S46" s="28" t="s">
        <v>190</v>
      </c>
      <c r="T46" s="98" t="s">
        <v>180</v>
      </c>
      <c r="U46" s="99" t="s">
        <v>100</v>
      </c>
      <c r="V46" s="100">
        <f t="shared" si="32"/>
        <v>2000</v>
      </c>
      <c r="W46" s="101">
        <f t="shared" si="33"/>
        <v>16.7</v>
      </c>
      <c r="X46" s="100" t="str">
        <f t="shared" si="34"/>
        <v>-</v>
      </c>
      <c r="Y46" s="102" t="str">
        <f t="shared" si="35"/>
        <v>6SL3210-5FE13-5UF0</v>
      </c>
      <c r="Z46" s="103">
        <f t="shared" si="36"/>
        <v>3.5</v>
      </c>
      <c r="AA46" s="104">
        <f t="shared" si="37"/>
        <v>13.8</v>
      </c>
      <c r="AB46" s="104">
        <f t="shared" si="38"/>
        <v>11</v>
      </c>
      <c r="AC46" s="104">
        <f t="shared" si="39"/>
        <v>33</v>
      </c>
      <c r="AD46" s="105">
        <f t="shared" si="40"/>
        <v>1.1000000000000001</v>
      </c>
      <c r="AE46" s="97"/>
      <c r="AF46" s="97"/>
      <c r="AG46" s="97"/>
      <c r="AH46" s="97"/>
      <c r="AI46" s="99"/>
      <c r="AJ46" s="106"/>
      <c r="AK46" s="351" t="s">
        <v>1461</v>
      </c>
      <c r="AL46" s="351" t="s">
        <v>1462</v>
      </c>
      <c r="AM46" s="38">
        <v>41</v>
      </c>
      <c r="AN46" s="107" t="s">
        <v>56</v>
      </c>
      <c r="AO46" s="108" t="str">
        <f t="shared" si="3"/>
        <v>CP-M41C1</v>
      </c>
      <c r="AP46" s="108" t="str">
        <f t="shared" si="41"/>
        <v>BHA33D16</v>
      </c>
      <c r="AQ46" s="108" t="str">
        <f t="shared" si="42"/>
        <v>3P-16A</v>
      </c>
      <c r="AR46" s="108" t="str">
        <f t="shared" si="4"/>
        <v>額定電流13.8A</v>
      </c>
      <c r="AS46" s="351" t="s">
        <v>1510</v>
      </c>
      <c r="AT46" s="109" t="str">
        <f t="shared" si="43"/>
        <v>S-P16(S)</v>
      </c>
      <c r="AU46" s="109" t="s">
        <v>74</v>
      </c>
      <c r="AW46" s="1">
        <v>1.5</v>
      </c>
      <c r="AX46" s="2" t="str">
        <f t="shared" si="5"/>
        <v>_</v>
      </c>
    </row>
    <row r="47" spans="17:51">
      <c r="Q47" s="110" t="s">
        <v>181</v>
      </c>
      <c r="R47" s="111" t="s">
        <v>182</v>
      </c>
      <c r="S47" s="28" t="s">
        <v>193</v>
      </c>
      <c r="T47" s="113" t="s">
        <v>184</v>
      </c>
      <c r="U47" s="114" t="s">
        <v>169</v>
      </c>
      <c r="V47" s="115">
        <f t="shared" si="32"/>
        <v>2000</v>
      </c>
      <c r="W47" s="116">
        <f t="shared" si="33"/>
        <v>4.78</v>
      </c>
      <c r="X47" s="115" t="str">
        <f t="shared" si="34"/>
        <v>-</v>
      </c>
      <c r="Y47" s="117" t="str">
        <f t="shared" si="35"/>
        <v>6SL3210-5FE11-0UF0</v>
      </c>
      <c r="Z47" s="118">
        <f t="shared" si="36"/>
        <v>1</v>
      </c>
      <c r="AA47" s="119">
        <f t="shared" si="37"/>
        <v>3.8</v>
      </c>
      <c r="AB47" s="119">
        <f t="shared" si="38"/>
        <v>3</v>
      </c>
      <c r="AC47" s="119">
        <f t="shared" si="39"/>
        <v>9</v>
      </c>
      <c r="AD47" s="120">
        <f t="shared" si="40"/>
        <v>1.25</v>
      </c>
      <c r="AE47" s="112"/>
      <c r="AF47" s="112"/>
      <c r="AG47" s="112"/>
      <c r="AH47" s="112"/>
      <c r="AI47" s="114"/>
      <c r="AJ47" s="121"/>
      <c r="AK47" s="352" t="s">
        <v>1454</v>
      </c>
      <c r="AL47" s="352" t="s">
        <v>1455</v>
      </c>
      <c r="AM47" s="38">
        <v>42</v>
      </c>
      <c r="AN47" s="122" t="s">
        <v>56</v>
      </c>
      <c r="AO47" s="123" t="str">
        <f t="shared" si="3"/>
        <v>CP-M42C1</v>
      </c>
      <c r="AP47" s="123" t="str">
        <f t="shared" si="41"/>
        <v>BHA33D5</v>
      </c>
      <c r="AQ47" s="123" t="str">
        <f t="shared" si="42"/>
        <v>3P-5A</v>
      </c>
      <c r="AR47" s="123" t="str">
        <f t="shared" si="4"/>
        <v>額定電流3.8A</v>
      </c>
      <c r="AS47" s="352" t="s">
        <v>1494</v>
      </c>
      <c r="AT47" s="124" t="str">
        <f t="shared" si="43"/>
        <v>S-P11(S)</v>
      </c>
      <c r="AU47" s="124" t="s">
        <v>74</v>
      </c>
      <c r="AW47" s="1">
        <v>1.5</v>
      </c>
      <c r="AX47" s="2" t="str">
        <f t="shared" si="5"/>
        <v>_</v>
      </c>
    </row>
    <row r="48" spans="17:51">
      <c r="Q48" s="110" t="s">
        <v>181</v>
      </c>
      <c r="R48" s="110" t="s">
        <v>70</v>
      </c>
      <c r="S48" s="28" t="s">
        <v>195</v>
      </c>
      <c r="T48" s="126" t="s">
        <v>186</v>
      </c>
      <c r="U48" s="127" t="s">
        <v>187</v>
      </c>
      <c r="V48" s="128">
        <f t="shared" si="32"/>
        <v>2000</v>
      </c>
      <c r="W48" s="129">
        <f t="shared" si="33"/>
        <v>4.78</v>
      </c>
      <c r="X48" s="128" t="str">
        <f t="shared" si="34"/>
        <v>-</v>
      </c>
      <c r="Y48" s="130" t="str">
        <f t="shared" si="35"/>
        <v>6SL3210-5FE11-0UF0</v>
      </c>
      <c r="Z48" s="131">
        <f t="shared" si="36"/>
        <v>1</v>
      </c>
      <c r="AA48" s="132">
        <f t="shared" si="37"/>
        <v>3.8</v>
      </c>
      <c r="AB48" s="132">
        <f t="shared" si="38"/>
        <v>3</v>
      </c>
      <c r="AC48" s="132">
        <f t="shared" si="39"/>
        <v>9</v>
      </c>
      <c r="AD48" s="133">
        <f t="shared" si="40"/>
        <v>1.25</v>
      </c>
      <c r="AE48" s="125"/>
      <c r="AF48" s="125"/>
      <c r="AG48" s="125"/>
      <c r="AH48" s="125"/>
      <c r="AI48" s="127"/>
      <c r="AJ48" s="134"/>
      <c r="AK48" s="353" t="s">
        <v>1453</v>
      </c>
      <c r="AL48" s="135"/>
      <c r="AM48" s="38">
        <v>43</v>
      </c>
      <c r="AN48" s="136" t="s">
        <v>56</v>
      </c>
      <c r="AO48" s="137" t="str">
        <f t="shared" si="3"/>
        <v>CP-M43C1</v>
      </c>
      <c r="AP48" s="137" t="str">
        <f t="shared" si="41"/>
        <v>BHA33D5</v>
      </c>
      <c r="AQ48" s="137" t="str">
        <f t="shared" si="42"/>
        <v>3P-5A</v>
      </c>
      <c r="AR48" s="137" t="str">
        <f t="shared" si="4"/>
        <v>額定電流3.8A</v>
      </c>
      <c r="AS48" s="353" t="s">
        <v>1495</v>
      </c>
      <c r="AT48" s="138" t="str">
        <f t="shared" si="43"/>
        <v>S-P11(S)</v>
      </c>
      <c r="AU48" s="138" t="s">
        <v>74</v>
      </c>
      <c r="AW48" s="1">
        <v>1.5</v>
      </c>
      <c r="AX48" s="2" t="str">
        <f t="shared" si="5"/>
        <v>_</v>
      </c>
    </row>
    <row r="49" spans="17:67">
      <c r="Q49" s="110" t="s">
        <v>181</v>
      </c>
      <c r="R49" s="110" t="s">
        <v>176</v>
      </c>
      <c r="S49" s="28" t="s">
        <v>197</v>
      </c>
      <c r="T49" s="126" t="s">
        <v>189</v>
      </c>
      <c r="U49" s="127" t="s">
        <v>169</v>
      </c>
      <c r="V49" s="128">
        <f t="shared" si="32"/>
        <v>2000</v>
      </c>
      <c r="W49" s="129">
        <f t="shared" si="33"/>
        <v>4.78</v>
      </c>
      <c r="X49" s="128" t="str">
        <f t="shared" si="34"/>
        <v>-</v>
      </c>
      <c r="Y49" s="130" t="str">
        <f t="shared" si="35"/>
        <v>6SL3210-5FE11-0UF0</v>
      </c>
      <c r="Z49" s="131">
        <f t="shared" si="36"/>
        <v>1</v>
      </c>
      <c r="AA49" s="132">
        <f t="shared" si="37"/>
        <v>3.8</v>
      </c>
      <c r="AB49" s="132">
        <f t="shared" si="38"/>
        <v>3</v>
      </c>
      <c r="AC49" s="132">
        <f t="shared" si="39"/>
        <v>9</v>
      </c>
      <c r="AD49" s="133">
        <f t="shared" si="40"/>
        <v>1.25</v>
      </c>
      <c r="AE49" s="125"/>
      <c r="AF49" s="125"/>
      <c r="AG49" s="125"/>
      <c r="AH49" s="125"/>
      <c r="AI49" s="127"/>
      <c r="AJ49" s="134"/>
      <c r="AK49" s="353" t="s">
        <v>1460</v>
      </c>
      <c r="AL49" s="353" t="s">
        <v>1463</v>
      </c>
      <c r="AM49" s="38">
        <v>44</v>
      </c>
      <c r="AN49" s="136" t="s">
        <v>56</v>
      </c>
      <c r="AO49" s="137" t="str">
        <f t="shared" si="3"/>
        <v>CP-M44C1</v>
      </c>
      <c r="AP49" s="137" t="str">
        <f t="shared" si="41"/>
        <v>BHA33D5</v>
      </c>
      <c r="AQ49" s="137" t="str">
        <f t="shared" si="42"/>
        <v>3P-5A</v>
      </c>
      <c r="AR49" s="137" t="str">
        <f t="shared" si="4"/>
        <v>額定電流3.8A</v>
      </c>
      <c r="AS49" s="353" t="s">
        <v>1511</v>
      </c>
      <c r="AT49" s="138" t="str">
        <f t="shared" si="43"/>
        <v>S-P11(S)</v>
      </c>
      <c r="AU49" s="138" t="s">
        <v>74</v>
      </c>
      <c r="AW49" s="1">
        <v>1.5</v>
      </c>
      <c r="AX49" s="2" t="str">
        <f t="shared" si="5"/>
        <v>_</v>
      </c>
    </row>
    <row r="50" spans="17:67">
      <c r="Q50" s="110" t="s">
        <v>181</v>
      </c>
      <c r="R50" s="110" t="s">
        <v>176</v>
      </c>
      <c r="S50" s="28" t="s">
        <v>199</v>
      </c>
      <c r="T50" s="126" t="s">
        <v>191</v>
      </c>
      <c r="U50" s="127" t="s">
        <v>169</v>
      </c>
      <c r="V50" s="128">
        <f t="shared" si="32"/>
        <v>2000</v>
      </c>
      <c r="W50" s="129">
        <f t="shared" si="33"/>
        <v>4.78</v>
      </c>
      <c r="X50" s="128" t="str">
        <f t="shared" si="34"/>
        <v>-</v>
      </c>
      <c r="Y50" s="130" t="str">
        <f t="shared" si="35"/>
        <v>6SL3210-5FE11-0UF0</v>
      </c>
      <c r="Z50" s="131">
        <f t="shared" si="36"/>
        <v>1</v>
      </c>
      <c r="AA50" s="132">
        <f t="shared" si="37"/>
        <v>3.8</v>
      </c>
      <c r="AB50" s="132">
        <f t="shared" si="38"/>
        <v>3</v>
      </c>
      <c r="AC50" s="132">
        <f t="shared" si="39"/>
        <v>9</v>
      </c>
      <c r="AD50" s="133">
        <f t="shared" si="40"/>
        <v>1.25</v>
      </c>
      <c r="AE50" s="125"/>
      <c r="AF50" s="125"/>
      <c r="AG50" s="125"/>
      <c r="AH50" s="125"/>
      <c r="AI50" s="127"/>
      <c r="AJ50" s="134"/>
      <c r="AK50" s="353" t="s">
        <v>1462</v>
      </c>
      <c r="AL50" s="353" t="s">
        <v>1464</v>
      </c>
      <c r="AM50" s="38">
        <v>45</v>
      </c>
      <c r="AN50" s="136" t="s">
        <v>56</v>
      </c>
      <c r="AO50" s="137" t="str">
        <f t="shared" si="3"/>
        <v>CP-M45C1</v>
      </c>
      <c r="AP50" s="137" t="str">
        <f t="shared" si="41"/>
        <v>BHA33D5</v>
      </c>
      <c r="AQ50" s="137" t="str">
        <f t="shared" si="42"/>
        <v>3P-5A</v>
      </c>
      <c r="AR50" s="137" t="str">
        <f t="shared" si="4"/>
        <v>額定電流3.8A</v>
      </c>
      <c r="AS50" s="353" t="s">
        <v>1512</v>
      </c>
      <c r="AT50" s="138" t="str">
        <f t="shared" si="43"/>
        <v>S-P11(S)</v>
      </c>
      <c r="AU50" s="138" t="s">
        <v>74</v>
      </c>
      <c r="AW50" s="1">
        <v>1.5</v>
      </c>
      <c r="AX50" s="2" t="str">
        <f t="shared" si="5"/>
        <v>_</v>
      </c>
    </row>
    <row r="51" spans="17:67">
      <c r="Q51" s="110" t="s">
        <v>192</v>
      </c>
      <c r="R51" s="110" t="s">
        <v>176</v>
      </c>
      <c r="S51" s="28" t="s">
        <v>201</v>
      </c>
      <c r="T51" s="126" t="s">
        <v>194</v>
      </c>
      <c r="U51" s="127" t="s">
        <v>100</v>
      </c>
      <c r="V51" s="128">
        <f t="shared" si="32"/>
        <v>2000</v>
      </c>
      <c r="W51" s="129">
        <f t="shared" si="33"/>
        <v>16.7</v>
      </c>
      <c r="X51" s="128" t="str">
        <f t="shared" si="34"/>
        <v>-</v>
      </c>
      <c r="Y51" s="130" t="str">
        <f t="shared" si="35"/>
        <v>6SL3210-5FE13-5UF0</v>
      </c>
      <c r="Z51" s="131">
        <f t="shared" si="36"/>
        <v>3.5</v>
      </c>
      <c r="AA51" s="132">
        <f t="shared" si="37"/>
        <v>13.8</v>
      </c>
      <c r="AB51" s="132">
        <f t="shared" si="38"/>
        <v>11</v>
      </c>
      <c r="AC51" s="132">
        <f t="shared" si="39"/>
        <v>33</v>
      </c>
      <c r="AD51" s="133">
        <f t="shared" si="40"/>
        <v>1.1000000000000001</v>
      </c>
      <c r="AE51" s="125"/>
      <c r="AF51" s="125"/>
      <c r="AG51" s="125"/>
      <c r="AH51" s="125"/>
      <c r="AI51" s="127"/>
      <c r="AJ51" s="134"/>
      <c r="AK51" s="353" t="s">
        <v>1465</v>
      </c>
      <c r="AL51" s="353" t="s">
        <v>1466</v>
      </c>
      <c r="AM51" s="38">
        <v>46</v>
      </c>
      <c r="AN51" s="136" t="s">
        <v>56</v>
      </c>
      <c r="AO51" s="137" t="str">
        <f t="shared" si="3"/>
        <v>CP-M46C1</v>
      </c>
      <c r="AP51" s="137" t="str">
        <f t="shared" si="41"/>
        <v>BHA33D16</v>
      </c>
      <c r="AQ51" s="137" t="str">
        <f t="shared" si="42"/>
        <v>3P-16A</v>
      </c>
      <c r="AR51" s="137" t="str">
        <f t="shared" si="4"/>
        <v>額定電流13.8A</v>
      </c>
      <c r="AS51" s="353" t="s">
        <v>1513</v>
      </c>
      <c r="AT51" s="138" t="str">
        <f t="shared" si="43"/>
        <v>S-P16(S)</v>
      </c>
      <c r="AU51" s="138" t="s">
        <v>74</v>
      </c>
      <c r="AW51" s="1">
        <v>1.5</v>
      </c>
      <c r="AX51" s="2" t="str">
        <f t="shared" si="5"/>
        <v>_</v>
      </c>
    </row>
    <row r="52" spans="17:67">
      <c r="Q52" s="110" t="s">
        <v>192</v>
      </c>
      <c r="R52" s="110" t="s">
        <v>176</v>
      </c>
      <c r="S52" s="28" t="s">
        <v>203</v>
      </c>
      <c r="T52" s="126" t="s">
        <v>196</v>
      </c>
      <c r="U52" s="127" t="s">
        <v>141</v>
      </c>
      <c r="V52" s="128">
        <f t="shared" si="32"/>
        <v>2000</v>
      </c>
      <c r="W52" s="129">
        <f t="shared" si="33"/>
        <v>16.7</v>
      </c>
      <c r="X52" s="128" t="str">
        <f t="shared" si="34"/>
        <v>-</v>
      </c>
      <c r="Y52" s="130" t="str">
        <f t="shared" si="35"/>
        <v>6SL3210-5FE13-5UF0</v>
      </c>
      <c r="Z52" s="131">
        <f t="shared" si="36"/>
        <v>3.5</v>
      </c>
      <c r="AA52" s="132">
        <f t="shared" si="37"/>
        <v>13.8</v>
      </c>
      <c r="AB52" s="132">
        <f t="shared" si="38"/>
        <v>11</v>
      </c>
      <c r="AC52" s="132">
        <f t="shared" si="39"/>
        <v>33</v>
      </c>
      <c r="AD52" s="133">
        <f t="shared" si="40"/>
        <v>1.1000000000000001</v>
      </c>
      <c r="AE52" s="125"/>
      <c r="AF52" s="125"/>
      <c r="AG52" s="125"/>
      <c r="AH52" s="125"/>
      <c r="AI52" s="127"/>
      <c r="AJ52" s="134"/>
      <c r="AK52" s="353" t="s">
        <v>201</v>
      </c>
      <c r="AL52" s="353" t="s">
        <v>206</v>
      </c>
      <c r="AM52" s="38">
        <v>47</v>
      </c>
      <c r="AN52" s="136" t="s">
        <v>56</v>
      </c>
      <c r="AO52" s="137" t="str">
        <f t="shared" si="3"/>
        <v>CP-M47C1</v>
      </c>
      <c r="AP52" s="137" t="str">
        <f t="shared" si="41"/>
        <v>BHA33D16</v>
      </c>
      <c r="AQ52" s="137" t="str">
        <f t="shared" si="42"/>
        <v>3P-16A</v>
      </c>
      <c r="AR52" s="137" t="str">
        <f t="shared" si="4"/>
        <v>額定電流13.8A</v>
      </c>
      <c r="AS52" s="353" t="s">
        <v>1514</v>
      </c>
      <c r="AT52" s="138" t="str">
        <f t="shared" si="43"/>
        <v>S-P16(S)</v>
      </c>
      <c r="AU52" s="138" t="s">
        <v>74</v>
      </c>
      <c r="AW52" s="1">
        <v>1.5</v>
      </c>
      <c r="AX52" s="2" t="str">
        <f t="shared" si="5"/>
        <v>_</v>
      </c>
    </row>
    <row r="53" spans="17:67">
      <c r="Q53" s="110" t="s">
        <v>192</v>
      </c>
      <c r="R53" s="110" t="s">
        <v>176</v>
      </c>
      <c r="S53" s="28" t="s">
        <v>206</v>
      </c>
      <c r="T53" s="126" t="s">
        <v>198</v>
      </c>
      <c r="U53" s="127" t="s">
        <v>141</v>
      </c>
      <c r="V53" s="128">
        <f t="shared" si="32"/>
        <v>2000</v>
      </c>
      <c r="W53" s="129">
        <f t="shared" si="33"/>
        <v>16.7</v>
      </c>
      <c r="X53" s="128" t="str">
        <f t="shared" si="34"/>
        <v>-</v>
      </c>
      <c r="Y53" s="130" t="str">
        <f t="shared" si="35"/>
        <v>6SL3210-5FE13-5UF0</v>
      </c>
      <c r="Z53" s="131">
        <f t="shared" si="36"/>
        <v>3.5</v>
      </c>
      <c r="AA53" s="132">
        <f t="shared" si="37"/>
        <v>13.8</v>
      </c>
      <c r="AB53" s="132">
        <f t="shared" si="38"/>
        <v>11</v>
      </c>
      <c r="AC53" s="132">
        <f t="shared" si="39"/>
        <v>33</v>
      </c>
      <c r="AD53" s="133">
        <f t="shared" si="40"/>
        <v>1.1000000000000001</v>
      </c>
      <c r="AE53" s="125"/>
      <c r="AF53" s="125"/>
      <c r="AG53" s="125"/>
      <c r="AH53" s="125"/>
      <c r="AI53" s="127"/>
      <c r="AJ53" s="134"/>
      <c r="AK53" s="353" t="s">
        <v>203</v>
      </c>
      <c r="AL53" s="353" t="s">
        <v>210</v>
      </c>
      <c r="AM53" s="38">
        <v>48</v>
      </c>
      <c r="AN53" s="136" t="s">
        <v>56</v>
      </c>
      <c r="AO53" s="137" t="str">
        <f t="shared" si="3"/>
        <v>CP-M48C1</v>
      </c>
      <c r="AP53" s="137" t="str">
        <f t="shared" si="41"/>
        <v>BHA33D16</v>
      </c>
      <c r="AQ53" s="137" t="str">
        <f t="shared" si="42"/>
        <v>3P-16A</v>
      </c>
      <c r="AR53" s="137" t="str">
        <f t="shared" si="4"/>
        <v>額定電流13.8A</v>
      </c>
      <c r="AS53" s="353" t="s">
        <v>1515</v>
      </c>
      <c r="AT53" s="138" t="str">
        <f t="shared" si="43"/>
        <v>S-P16(S)</v>
      </c>
      <c r="AU53" s="138" t="s">
        <v>74</v>
      </c>
      <c r="AW53" s="1">
        <v>1.5</v>
      </c>
      <c r="AX53" s="2" t="str">
        <f t="shared" si="5"/>
        <v>_</v>
      </c>
    </row>
    <row r="54" spans="17:67">
      <c r="Q54" s="110" t="s">
        <v>181</v>
      </c>
      <c r="R54" s="110" t="s">
        <v>176</v>
      </c>
      <c r="S54" s="28" t="s">
        <v>210</v>
      </c>
      <c r="T54" s="126" t="s">
        <v>200</v>
      </c>
      <c r="U54" s="127" t="s">
        <v>141</v>
      </c>
      <c r="V54" s="128">
        <f t="shared" si="32"/>
        <v>2000</v>
      </c>
      <c r="W54" s="129">
        <f t="shared" si="33"/>
        <v>16.7</v>
      </c>
      <c r="X54" s="128" t="str">
        <f t="shared" si="34"/>
        <v>-</v>
      </c>
      <c r="Y54" s="130" t="str">
        <f t="shared" si="35"/>
        <v>6SL3210-5FE13-5UF0</v>
      </c>
      <c r="Z54" s="131">
        <f t="shared" si="36"/>
        <v>3.5</v>
      </c>
      <c r="AA54" s="132">
        <f t="shared" si="37"/>
        <v>13.8</v>
      </c>
      <c r="AB54" s="132">
        <f t="shared" si="38"/>
        <v>11</v>
      </c>
      <c r="AC54" s="132">
        <f t="shared" si="39"/>
        <v>33</v>
      </c>
      <c r="AD54" s="133">
        <f t="shared" si="40"/>
        <v>1.1000000000000001</v>
      </c>
      <c r="AE54" s="125"/>
      <c r="AF54" s="125"/>
      <c r="AG54" s="125"/>
      <c r="AH54" s="125"/>
      <c r="AI54" s="127"/>
      <c r="AJ54" s="134"/>
      <c r="AK54" s="353" t="s">
        <v>206</v>
      </c>
      <c r="AL54" s="353" t="s">
        <v>212</v>
      </c>
      <c r="AM54" s="38">
        <v>49</v>
      </c>
      <c r="AN54" s="136" t="s">
        <v>56</v>
      </c>
      <c r="AO54" s="137" t="str">
        <f t="shared" si="3"/>
        <v>CP-M49C1</v>
      </c>
      <c r="AP54" s="137" t="str">
        <f t="shared" si="41"/>
        <v>BHA33D16</v>
      </c>
      <c r="AQ54" s="137" t="str">
        <f t="shared" si="42"/>
        <v>3P-16A</v>
      </c>
      <c r="AR54" s="137" t="str">
        <f t="shared" si="4"/>
        <v>額定電流13.8A</v>
      </c>
      <c r="AS54" s="353" t="s">
        <v>1516</v>
      </c>
      <c r="AT54" s="138" t="str">
        <f t="shared" si="43"/>
        <v>S-P16(S)</v>
      </c>
      <c r="AU54" s="138" t="s">
        <v>74</v>
      </c>
      <c r="AW54" s="1">
        <v>1.5</v>
      </c>
      <c r="AX54" s="2" t="str">
        <f t="shared" si="5"/>
        <v>_</v>
      </c>
    </row>
    <row r="55" spans="17:67">
      <c r="Q55" s="110" t="s">
        <v>192</v>
      </c>
      <c r="R55" s="110" t="s">
        <v>176</v>
      </c>
      <c r="S55" s="28" t="s">
        <v>212</v>
      </c>
      <c r="T55" s="126" t="s">
        <v>202</v>
      </c>
      <c r="U55" s="127" t="s">
        <v>141</v>
      </c>
      <c r="V55" s="128">
        <f t="shared" si="32"/>
        <v>2000</v>
      </c>
      <c r="W55" s="129">
        <f t="shared" si="33"/>
        <v>16.7</v>
      </c>
      <c r="X55" s="128" t="str">
        <f t="shared" si="34"/>
        <v>-</v>
      </c>
      <c r="Y55" s="130" t="str">
        <f t="shared" si="35"/>
        <v>6SL3210-5FE13-5UF0</v>
      </c>
      <c r="Z55" s="131">
        <f t="shared" si="36"/>
        <v>3.5</v>
      </c>
      <c r="AA55" s="132">
        <f t="shared" si="37"/>
        <v>13.8</v>
      </c>
      <c r="AB55" s="132">
        <f t="shared" si="38"/>
        <v>11</v>
      </c>
      <c r="AC55" s="132">
        <f t="shared" si="39"/>
        <v>33</v>
      </c>
      <c r="AD55" s="133">
        <f t="shared" si="40"/>
        <v>1.1000000000000001</v>
      </c>
      <c r="AE55" s="125"/>
      <c r="AF55" s="125"/>
      <c r="AG55" s="125"/>
      <c r="AH55" s="125"/>
      <c r="AI55" s="127"/>
      <c r="AJ55" s="134"/>
      <c r="AK55" s="353" t="s">
        <v>210</v>
      </c>
      <c r="AL55" s="353" t="s">
        <v>216</v>
      </c>
      <c r="AM55" s="38">
        <v>50</v>
      </c>
      <c r="AN55" s="136" t="s">
        <v>56</v>
      </c>
      <c r="AO55" s="137" t="str">
        <f t="shared" si="3"/>
        <v>CP-M50C1</v>
      </c>
      <c r="AP55" s="137" t="str">
        <f t="shared" si="41"/>
        <v>BHA33D16</v>
      </c>
      <c r="AQ55" s="137" t="str">
        <f t="shared" si="42"/>
        <v>3P-16A</v>
      </c>
      <c r="AR55" s="137" t="str">
        <f t="shared" si="4"/>
        <v>額定電流13.8A</v>
      </c>
      <c r="AS55" s="353" t="s">
        <v>1517</v>
      </c>
      <c r="AT55" s="138" t="str">
        <f t="shared" si="43"/>
        <v>S-P16(S)</v>
      </c>
      <c r="AU55" s="138" t="s">
        <v>74</v>
      </c>
      <c r="AW55" s="1">
        <v>1.5</v>
      </c>
      <c r="AX55" s="2" t="str">
        <f t="shared" si="5"/>
        <v>_</v>
      </c>
    </row>
    <row r="56" spans="17:67">
      <c r="Q56" s="110" t="s">
        <v>181</v>
      </c>
      <c r="R56" s="110" t="s">
        <v>176</v>
      </c>
      <c r="S56" s="28" t="s">
        <v>216</v>
      </c>
      <c r="T56" s="126" t="s">
        <v>204</v>
      </c>
      <c r="U56" s="127" t="s">
        <v>141</v>
      </c>
      <c r="V56" s="128">
        <f t="shared" ref="V56:V61" si="44">IF(U56="","",VLOOKUP($U56,$BM$6:$BS$16,COLUMN(B48),FALSE))</f>
        <v>2000</v>
      </c>
      <c r="W56" s="129">
        <f>IF(V56="","",VLOOKUP($U56,$BM$6:$BS$14,COLUMN(C48),FALSE))</f>
        <v>16.7</v>
      </c>
      <c r="X56" s="128" t="str">
        <f>IF(W56="","",VLOOKUP($U56,$BM$6:$BS$14,COLUMN(D48),FALSE))</f>
        <v>-</v>
      </c>
      <c r="Y56" s="130" t="str">
        <f>IF(X56="","",VLOOKUP($U56,$BM$6:$BS$14,COLUMN(E48),FALSE))</f>
        <v>6SL3210-5FE13-5UF0</v>
      </c>
      <c r="Z56" s="131">
        <f t="shared" si="36"/>
        <v>3.5</v>
      </c>
      <c r="AA56" s="132">
        <f t="shared" si="37"/>
        <v>13.8</v>
      </c>
      <c r="AB56" s="132">
        <f t="shared" si="38"/>
        <v>11</v>
      </c>
      <c r="AC56" s="132">
        <f t="shared" si="39"/>
        <v>33</v>
      </c>
      <c r="AD56" s="133">
        <f t="shared" si="40"/>
        <v>1.1000000000000001</v>
      </c>
      <c r="AE56" s="125"/>
      <c r="AF56" s="125"/>
      <c r="AG56" s="125"/>
      <c r="AH56" s="125"/>
      <c r="AI56" s="127"/>
      <c r="AJ56" s="134"/>
      <c r="AK56" s="353" t="s">
        <v>212</v>
      </c>
      <c r="AL56" s="135"/>
      <c r="AM56" s="38">
        <v>51</v>
      </c>
      <c r="AN56" s="136" t="s">
        <v>56</v>
      </c>
      <c r="AO56" s="137" t="str">
        <f t="shared" si="3"/>
        <v>CP-M51C1</v>
      </c>
      <c r="AP56" s="137" t="str">
        <f t="shared" si="41"/>
        <v>BHA33D16</v>
      </c>
      <c r="AQ56" s="137" t="str">
        <f t="shared" si="42"/>
        <v>3P-16A</v>
      </c>
      <c r="AR56" s="137" t="str">
        <f t="shared" si="4"/>
        <v>額定電流13.8A</v>
      </c>
      <c r="AS56" s="353" t="s">
        <v>1518</v>
      </c>
      <c r="AT56" s="138" t="str">
        <f t="shared" si="43"/>
        <v>S-P16(S)</v>
      </c>
      <c r="AU56" s="138" t="s">
        <v>74</v>
      </c>
      <c r="AW56" s="1">
        <v>1.5</v>
      </c>
      <c r="AX56" s="2" t="str">
        <f t="shared" si="5"/>
        <v>_</v>
      </c>
    </row>
    <row r="57" spans="17:67">
      <c r="Q57" s="139" t="s">
        <v>205</v>
      </c>
      <c r="R57" s="139" t="s">
        <v>70</v>
      </c>
      <c r="S57" s="28" t="s">
        <v>1139</v>
      </c>
      <c r="T57" s="141" t="s">
        <v>207</v>
      </c>
      <c r="U57" s="142" t="s">
        <v>208</v>
      </c>
      <c r="V57" s="128">
        <f t="shared" si="44"/>
        <v>3000</v>
      </c>
      <c r="W57" s="143">
        <f t="shared" ref="W57:Y61" si="45">IF(V57="","",VLOOKUP($U57,$BM$6:$BS$16,COLUMN(C49),FALSE))</f>
        <v>1.3</v>
      </c>
      <c r="X57" s="144" t="str">
        <f t="shared" si="45"/>
        <v>-</v>
      </c>
      <c r="Y57" s="145" t="str">
        <f t="shared" si="45"/>
        <v>BXSD400-C</v>
      </c>
      <c r="Z57" s="146">
        <f t="shared" si="36"/>
        <v>0.4</v>
      </c>
      <c r="AA57" s="147">
        <f t="shared" si="37"/>
        <v>4.7</v>
      </c>
      <c r="AB57" s="147" t="str">
        <f t="shared" si="38"/>
        <v>-</v>
      </c>
      <c r="AC57" s="147">
        <f t="shared" si="39"/>
        <v>9.8000000000000007</v>
      </c>
      <c r="AD57" s="148">
        <f t="shared" si="40"/>
        <v>1.25</v>
      </c>
      <c r="AE57" s="140"/>
      <c r="AF57" s="140"/>
      <c r="AG57" s="140"/>
      <c r="AH57" s="140"/>
      <c r="AI57" s="142"/>
      <c r="AJ57" s="149"/>
      <c r="AK57" s="353"/>
      <c r="AL57" s="150"/>
      <c r="AM57" s="38">
        <v>52</v>
      </c>
      <c r="AN57" s="151" t="s">
        <v>209</v>
      </c>
      <c r="AO57" s="152" t="str">
        <f t="shared" si="3"/>
        <v>CP-M52C1</v>
      </c>
      <c r="AP57" s="152" t="str">
        <f t="shared" si="41"/>
        <v>BHA32D6</v>
      </c>
      <c r="AQ57" s="152" t="str">
        <f t="shared" si="42"/>
        <v>2P-6A</v>
      </c>
      <c r="AR57" s="152" t="str">
        <f t="shared" si="4"/>
        <v>額定電流4.7A</v>
      </c>
      <c r="AS57" s="150"/>
      <c r="AT57" s="153" t="str">
        <f t="shared" si="43"/>
        <v>S-P11(S)</v>
      </c>
      <c r="AU57" s="153" t="s">
        <v>74</v>
      </c>
      <c r="AX57" s="2"/>
    </row>
    <row r="58" spans="17:67">
      <c r="Q58" s="139" t="s">
        <v>205</v>
      </c>
      <c r="R58" s="139" t="s">
        <v>70</v>
      </c>
      <c r="S58" s="28" t="s">
        <v>1140</v>
      </c>
      <c r="T58" s="155" t="s">
        <v>211</v>
      </c>
      <c r="U58" s="156" t="s">
        <v>208</v>
      </c>
      <c r="V58" s="128">
        <f t="shared" si="44"/>
        <v>3000</v>
      </c>
      <c r="W58" s="143">
        <f t="shared" si="45"/>
        <v>1.3</v>
      </c>
      <c r="X58" s="144" t="str">
        <f t="shared" si="45"/>
        <v>-</v>
      </c>
      <c r="Y58" s="145" t="str">
        <f t="shared" si="45"/>
        <v>BXSD400-C</v>
      </c>
      <c r="Z58" s="146">
        <f t="shared" si="36"/>
        <v>0.4</v>
      </c>
      <c r="AA58" s="147">
        <f t="shared" si="37"/>
        <v>4.7</v>
      </c>
      <c r="AB58" s="147" t="str">
        <f t="shared" si="38"/>
        <v>-</v>
      </c>
      <c r="AC58" s="147">
        <f t="shared" si="39"/>
        <v>9.8000000000000007</v>
      </c>
      <c r="AD58" s="148">
        <f t="shared" si="40"/>
        <v>1.25</v>
      </c>
      <c r="AE58" s="154"/>
      <c r="AF58" s="154"/>
      <c r="AG58" s="154"/>
      <c r="AH58" s="154"/>
      <c r="AI58" s="156"/>
      <c r="AJ58" s="149"/>
      <c r="AK58" s="157"/>
      <c r="AL58" s="157"/>
      <c r="AM58" s="38">
        <v>53</v>
      </c>
      <c r="AN58" s="158" t="s">
        <v>209</v>
      </c>
      <c r="AO58" s="159" t="str">
        <f t="shared" si="3"/>
        <v>CP-M53C1</v>
      </c>
      <c r="AP58" s="159" t="str">
        <f t="shared" si="41"/>
        <v>BHA32D6</v>
      </c>
      <c r="AQ58" s="159" t="str">
        <f t="shared" si="42"/>
        <v>2P-6A</v>
      </c>
      <c r="AR58" s="159" t="str">
        <f t="shared" si="4"/>
        <v>額定電流4.7A</v>
      </c>
      <c r="AS58" s="157"/>
      <c r="AT58" s="160" t="str">
        <f t="shared" si="43"/>
        <v>S-P11(S)</v>
      </c>
      <c r="AU58" s="160" t="s">
        <v>74</v>
      </c>
      <c r="AX58" s="2"/>
      <c r="BM58" s="2" t="s">
        <v>221</v>
      </c>
    </row>
    <row r="59" spans="17:67">
      <c r="Q59" s="139" t="s">
        <v>205</v>
      </c>
      <c r="R59" s="139" t="s">
        <v>70</v>
      </c>
      <c r="S59" s="28" t="s">
        <v>1141</v>
      </c>
      <c r="T59" s="155" t="s">
        <v>213</v>
      </c>
      <c r="U59" s="156" t="s">
        <v>208</v>
      </c>
      <c r="V59" s="128">
        <f t="shared" si="44"/>
        <v>3000</v>
      </c>
      <c r="W59" s="143">
        <f t="shared" si="45"/>
        <v>1.3</v>
      </c>
      <c r="X59" s="144" t="str">
        <f t="shared" si="45"/>
        <v>-</v>
      </c>
      <c r="Y59" s="145" t="str">
        <f t="shared" si="45"/>
        <v>BXSD400-C</v>
      </c>
      <c r="Z59" s="146">
        <f t="shared" si="36"/>
        <v>0.4</v>
      </c>
      <c r="AA59" s="147">
        <f t="shared" si="37"/>
        <v>4.7</v>
      </c>
      <c r="AB59" s="147" t="str">
        <f t="shared" si="38"/>
        <v>-</v>
      </c>
      <c r="AC59" s="147">
        <f t="shared" si="39"/>
        <v>9.8000000000000007</v>
      </c>
      <c r="AD59" s="148">
        <f t="shared" si="40"/>
        <v>1.25</v>
      </c>
      <c r="AE59" s="154"/>
      <c r="AF59" s="154"/>
      <c r="AG59" s="154"/>
      <c r="AH59" s="154"/>
      <c r="AI59" s="156"/>
      <c r="AJ59" s="149"/>
      <c r="AK59" s="157"/>
      <c r="AL59" s="157"/>
      <c r="AM59" s="38">
        <v>54</v>
      </c>
      <c r="AN59" s="158" t="s">
        <v>214</v>
      </c>
      <c r="AO59" s="159" t="str">
        <f t="shared" si="3"/>
        <v>CP-M54C1</v>
      </c>
      <c r="AP59" s="159" t="str">
        <f t="shared" si="41"/>
        <v>BHA32D6</v>
      </c>
      <c r="AQ59" s="159" t="str">
        <f t="shared" si="42"/>
        <v>2P-6A</v>
      </c>
      <c r="AR59" s="159" t="str">
        <f t="shared" si="4"/>
        <v>額定電流4.7A</v>
      </c>
      <c r="AS59" s="157"/>
      <c r="AT59" s="160" t="str">
        <f t="shared" si="43"/>
        <v>S-P11(S)</v>
      </c>
      <c r="AU59" s="160" t="s">
        <v>74</v>
      </c>
      <c r="AW59" s="2"/>
      <c r="AX59" s="2"/>
      <c r="BM59" s="164" t="s">
        <v>223</v>
      </c>
      <c r="BN59" s="164" t="s">
        <v>224</v>
      </c>
      <c r="BO59" s="164" t="s">
        <v>33</v>
      </c>
    </row>
    <row r="60" spans="17:67">
      <c r="Q60" s="139" t="s">
        <v>205</v>
      </c>
      <c r="R60" s="139" t="s">
        <v>70</v>
      </c>
      <c r="S60" s="292" t="s">
        <v>1142</v>
      </c>
      <c r="T60" s="295" t="s">
        <v>1169</v>
      </c>
      <c r="U60" s="156" t="s">
        <v>208</v>
      </c>
      <c r="V60" s="128">
        <f t="shared" si="44"/>
        <v>3000</v>
      </c>
      <c r="W60" s="143">
        <f t="shared" si="45"/>
        <v>1.3</v>
      </c>
      <c r="X60" s="144" t="str">
        <f t="shared" si="45"/>
        <v>-</v>
      </c>
      <c r="Y60" s="145" t="str">
        <f t="shared" si="45"/>
        <v>BXSD400-C</v>
      </c>
      <c r="Z60" s="146">
        <f t="shared" si="36"/>
        <v>0.4</v>
      </c>
      <c r="AA60" s="147">
        <f t="shared" si="37"/>
        <v>4.7</v>
      </c>
      <c r="AB60" s="147" t="str">
        <f t="shared" si="38"/>
        <v>-</v>
      </c>
      <c r="AC60" s="147">
        <f t="shared" si="39"/>
        <v>9.8000000000000007</v>
      </c>
      <c r="AD60" s="148">
        <f t="shared" si="40"/>
        <v>1.25</v>
      </c>
      <c r="AE60" s="154"/>
      <c r="AF60" s="154"/>
      <c r="AG60" s="154"/>
      <c r="AH60" s="154"/>
      <c r="AI60" s="156"/>
      <c r="AJ60" s="149"/>
      <c r="AK60" s="157"/>
      <c r="AL60" s="157"/>
      <c r="AM60" s="38">
        <v>55</v>
      </c>
      <c r="AN60" s="158" t="s">
        <v>214</v>
      </c>
      <c r="AO60" s="159" t="str">
        <f t="shared" ref="AO60:AO61" si="46">IF(AM60="","","CP-M"&amp;AM60&amp;"C1")</f>
        <v>CP-M55C1</v>
      </c>
      <c r="AP60" s="159" t="str">
        <f t="shared" si="41"/>
        <v>BHA32D6</v>
      </c>
      <c r="AQ60" s="159" t="str">
        <f t="shared" si="42"/>
        <v>2P-6A</v>
      </c>
      <c r="AR60" s="159" t="str">
        <f t="shared" si="4"/>
        <v>額定電流4.7A</v>
      </c>
      <c r="AS60" s="157"/>
      <c r="AT60" s="160" t="str">
        <f t="shared" si="43"/>
        <v>S-P11(S)</v>
      </c>
      <c r="AU60" s="160" t="s">
        <v>74</v>
      </c>
      <c r="AW60" s="2"/>
      <c r="AX60" s="2"/>
      <c r="BM60" s="164">
        <v>0</v>
      </c>
      <c r="BN60" s="164">
        <v>1</v>
      </c>
      <c r="BO60" s="164" t="s">
        <v>227</v>
      </c>
    </row>
    <row r="61" spans="17:67">
      <c r="Q61" s="139" t="s">
        <v>205</v>
      </c>
      <c r="R61" s="139" t="s">
        <v>70</v>
      </c>
      <c r="S61" s="294" t="s">
        <v>1143</v>
      </c>
      <c r="T61" s="295" t="s">
        <v>1138</v>
      </c>
      <c r="U61" s="156" t="s">
        <v>208</v>
      </c>
      <c r="V61" s="128">
        <f t="shared" si="44"/>
        <v>3000</v>
      </c>
      <c r="W61" s="143">
        <f t="shared" si="45"/>
        <v>1.3</v>
      </c>
      <c r="X61" s="144" t="str">
        <f t="shared" si="45"/>
        <v>-</v>
      </c>
      <c r="Y61" s="145" t="str">
        <f t="shared" si="45"/>
        <v>BXSD400-C</v>
      </c>
      <c r="Z61" s="146">
        <f t="shared" si="36"/>
        <v>0.4</v>
      </c>
      <c r="AA61" s="147">
        <f t="shared" si="37"/>
        <v>4.7</v>
      </c>
      <c r="AB61" s="147" t="str">
        <f t="shared" si="38"/>
        <v>-</v>
      </c>
      <c r="AC61" s="147">
        <f t="shared" si="39"/>
        <v>9.8000000000000007</v>
      </c>
      <c r="AD61" s="148">
        <f t="shared" si="40"/>
        <v>1.25</v>
      </c>
      <c r="AE61" s="154"/>
      <c r="AF61" s="154"/>
      <c r="AG61" s="154"/>
      <c r="AH61" s="154"/>
      <c r="AI61" s="156"/>
      <c r="AJ61" s="149"/>
      <c r="AK61" s="157"/>
      <c r="AL61" s="157"/>
      <c r="AM61" s="38">
        <v>56</v>
      </c>
      <c r="AN61" s="158" t="s">
        <v>214</v>
      </c>
      <c r="AO61" s="159" t="str">
        <f t="shared" si="46"/>
        <v>CP-M56C1</v>
      </c>
      <c r="AP61" s="159" t="str">
        <f t="shared" si="41"/>
        <v>BHA32D6</v>
      </c>
      <c r="AQ61" s="159" t="str">
        <f t="shared" si="42"/>
        <v>2P-6A</v>
      </c>
      <c r="AR61" s="159" t="str">
        <f t="shared" si="4"/>
        <v>額定電流4.7A</v>
      </c>
      <c r="AS61" s="157"/>
      <c r="AT61" s="160" t="str">
        <f t="shared" si="43"/>
        <v>S-P11(S)</v>
      </c>
      <c r="AU61" s="160" t="s">
        <v>74</v>
      </c>
      <c r="AW61" s="2"/>
      <c r="AX61" s="2"/>
      <c r="BM61" s="164">
        <v>1</v>
      </c>
      <c r="BN61" s="164">
        <v>2</v>
      </c>
      <c r="BO61" s="164" t="s">
        <v>227</v>
      </c>
    </row>
    <row r="62" spans="17:67">
      <c r="Q62" s="139" t="s">
        <v>205</v>
      </c>
      <c r="R62" s="161" t="s">
        <v>215</v>
      </c>
      <c r="S62" s="282" t="s">
        <v>1144</v>
      </c>
      <c r="T62" s="155" t="s">
        <v>217</v>
      </c>
      <c r="U62" s="156" t="s">
        <v>116</v>
      </c>
      <c r="V62" s="128" t="str">
        <f>IF(U62="","",VLOOKUP($U62,$BM$6:$BS$16,COLUMN(B52),FALSE))</f>
        <v>-</v>
      </c>
      <c r="W62" s="143" t="str">
        <f>IF(V62="","",VLOOKUP($U62,$BM$6:$BS$16,COLUMN(C52),FALSE))</f>
        <v>-</v>
      </c>
      <c r="X62" s="144" t="str">
        <f>IF(W62="","",VLOOKUP($U62,$BM$6:$BS$16,COLUMN(D52),FALSE))</f>
        <v>-</v>
      </c>
      <c r="Y62" s="145" t="str">
        <f>IF(X62="","",VLOOKUP($U62,$BM$6:$BS$16,COLUMN(E52),FALSE))</f>
        <v>VFD004S21A</v>
      </c>
      <c r="Z62" s="146">
        <f>IF($Y62="","",VLOOKUP($Y62,$BA$6:$BK$18,COLUMN(B52),FALSE))</f>
        <v>0.4</v>
      </c>
      <c r="AA62" s="147">
        <f>IF($Y62="","",VLOOKUP($Y62,$BA$6:$BK$18,COLUMN(C52),FALSE))</f>
        <v>6.5</v>
      </c>
      <c r="AB62" s="147" t="str">
        <f>IF($Y62="","",VLOOKUP($Y62,$BA$6:$BK$18,COLUMN(D52),FALSE))</f>
        <v>-</v>
      </c>
      <c r="AC62" s="147" t="str">
        <f>IF($Y62="","",VLOOKUP($Y62,$BA$6:$BK$18,COLUMN(E52),FALSE))</f>
        <v>-</v>
      </c>
      <c r="AD62" s="148">
        <f>IF($Y62="","",VLOOKUP($Y62,$BA$6:$BK$18,COLUMN(F52),FALSE))</f>
        <v>1.25</v>
      </c>
      <c r="AE62" s="154"/>
      <c r="AF62" s="154"/>
      <c r="AG62" s="154"/>
      <c r="AH62" s="154"/>
      <c r="AI62" s="156"/>
      <c r="AJ62" s="149"/>
      <c r="AK62" s="157"/>
      <c r="AL62" s="157"/>
      <c r="AM62" s="284">
        <v>57</v>
      </c>
      <c r="AN62" s="156" t="s">
        <v>218</v>
      </c>
      <c r="AO62" s="159" t="str">
        <f t="shared" si="3"/>
        <v>CP-M57C1</v>
      </c>
      <c r="AP62" s="159" t="str">
        <f>IF($Y62="","",VLOOKUP($Y62,$BA$6:$BK$18,COLUMN(I52),FALSE))</f>
        <v>BHA32D10</v>
      </c>
      <c r="AQ62" s="159" t="str">
        <f>IF($Y62="","",VLOOKUP($Y62,$BA$6:$BK$18,COLUMN(J52),FALSE))</f>
        <v>2P-10A</v>
      </c>
      <c r="AR62" s="159" t="str">
        <f t="shared" si="4"/>
        <v>額定電流6.5A</v>
      </c>
      <c r="AS62" s="157"/>
      <c r="AT62" s="160" t="str">
        <f>IF($Y62="","",VLOOKUP($Y62,$BA$6:$BK$18,COLUMN(K52),FALSE))</f>
        <v>S-P11(S)</v>
      </c>
      <c r="AU62" s="160" t="s">
        <v>74</v>
      </c>
      <c r="AW62" s="2"/>
      <c r="AX62" s="2"/>
      <c r="BM62" s="164">
        <v>2</v>
      </c>
      <c r="BN62" s="164">
        <v>3</v>
      </c>
      <c r="BO62" s="164" t="s">
        <v>227</v>
      </c>
    </row>
    <row r="63" spans="17:67">
      <c r="S63" s="283"/>
      <c r="AM63" s="163"/>
      <c r="AW63" s="1">
        <f>SUM(AW6:AW62)</f>
        <v>76.5</v>
      </c>
      <c r="AX63" s="1">
        <f>SUM(AX6:AX62)</f>
        <v>30.88000000000001</v>
      </c>
      <c r="BM63" s="164">
        <v>3</v>
      </c>
      <c r="BN63" s="164">
        <v>4</v>
      </c>
      <c r="BO63" s="164" t="s">
        <v>227</v>
      </c>
    </row>
    <row r="64" spans="17:67">
      <c r="S64" s="283"/>
      <c r="X64" s="162"/>
      <c r="AM64" s="163"/>
      <c r="AQ64" s="2" t="s">
        <v>222</v>
      </c>
      <c r="AU64" s="163" t="s">
        <v>222</v>
      </c>
      <c r="AW64" s="1" t="s">
        <v>219</v>
      </c>
      <c r="AX64" s="1">
        <v>1.2</v>
      </c>
      <c r="BM64" s="164">
        <v>4</v>
      </c>
      <c r="BN64" s="164">
        <v>5</v>
      </c>
      <c r="BO64" s="164" t="s">
        <v>227</v>
      </c>
    </row>
    <row r="65" spans="19:67">
      <c r="S65" s="283"/>
      <c r="X65" s="1">
        <f>IF(Y65="","",COUNTIF($Y$6:$Y$62,Y65))</f>
        <v>4</v>
      </c>
      <c r="Y65" s="2" t="s">
        <v>225</v>
      </c>
      <c r="Z65" s="165">
        <f>VLOOKUP($Y65,$BA$6:$BC$12,2,FALSE)</f>
        <v>0.75</v>
      </c>
      <c r="AA65" s="166">
        <f>VLOOKUP($Y65,$BA$6:$BC$12,3,FALSE)</f>
        <v>2.6</v>
      </c>
      <c r="AM65" s="163"/>
      <c r="AP65" s="2" t="s">
        <v>226</v>
      </c>
      <c r="AQ65" s="167">
        <f>COUNTIF($AP$6:$AP$62,AP65)</f>
        <v>4</v>
      </c>
      <c r="AT65" s="168" t="s">
        <v>227</v>
      </c>
      <c r="AU65" s="167">
        <f>COUNTIF($AT$6:$AT$62,AT65)</f>
        <v>33</v>
      </c>
      <c r="AW65" s="1" t="s">
        <v>220</v>
      </c>
      <c r="AX65" s="1">
        <f>(AW63+AX63)*AX64</f>
        <v>128.85599999999999</v>
      </c>
      <c r="BM65" s="164">
        <v>5</v>
      </c>
      <c r="BN65" s="164">
        <v>6</v>
      </c>
      <c r="BO65" s="164" t="s">
        <v>227</v>
      </c>
    </row>
    <row r="66" spans="19:67">
      <c r="S66" s="283"/>
      <c r="X66" s="1">
        <f>IF(Y66="","",COUNTIF($Y$6:$Y$62,Y66))</f>
        <v>4</v>
      </c>
      <c r="Y66" s="2" t="s">
        <v>228</v>
      </c>
      <c r="Z66" s="165">
        <f>VLOOKUP($Y66,$BA$6:$BC$12,2,FALSE)</f>
        <v>1</v>
      </c>
      <c r="AA66" s="166">
        <f>VLOOKUP($Y66,$BA$6:$BC$12,3,FALSE)</f>
        <v>3.8</v>
      </c>
      <c r="AM66" s="163"/>
      <c r="AP66" s="2" t="s">
        <v>229</v>
      </c>
      <c r="AQ66" s="167">
        <f>COUNTIF($AP$6:$AP$62,AP66)</f>
        <v>4</v>
      </c>
      <c r="AT66" s="168" t="s">
        <v>230</v>
      </c>
      <c r="AU66" s="167">
        <f>COUNTIF($AT$6:$AT$62,AT66)</f>
        <v>24</v>
      </c>
      <c r="BM66" s="164">
        <v>6</v>
      </c>
      <c r="BN66" s="164">
        <v>10</v>
      </c>
      <c r="BO66" s="164" t="s">
        <v>227</v>
      </c>
    </row>
    <row r="67" spans="19:67">
      <c r="S67" s="283"/>
      <c r="X67" s="1">
        <f>IF(Y67="","",COUNTIF($Y$6:$Y$62,Y67))</f>
        <v>19</v>
      </c>
      <c r="Y67" s="2" t="s">
        <v>231</v>
      </c>
      <c r="Z67" s="165">
        <f>VLOOKUP($Y67,$BA$6:$BC$12,2,FALSE)</f>
        <v>1.5</v>
      </c>
      <c r="AA67" s="166">
        <f>VLOOKUP($Y67,$BA$6:$BC$12,3,FALSE)</f>
        <v>6.6</v>
      </c>
      <c r="AM67" s="163"/>
      <c r="AP67" s="22" t="s">
        <v>232</v>
      </c>
      <c r="AQ67" s="167">
        <f>COUNTIF($AP$6:$AP$62,AP67)</f>
        <v>19</v>
      </c>
      <c r="AT67" s="168"/>
      <c r="AU67" s="167"/>
      <c r="BM67" s="164">
        <v>10</v>
      </c>
      <c r="BN67" s="164">
        <v>16</v>
      </c>
      <c r="BO67" s="164" t="s">
        <v>236</v>
      </c>
    </row>
    <row r="68" spans="19:67">
      <c r="S68" s="283"/>
      <c r="X68" s="1">
        <f>IF(Y68="","",COUNTIF($Y$6:$Y$62,Y68))</f>
        <v>6</v>
      </c>
      <c r="Y68" s="22" t="s">
        <v>233</v>
      </c>
      <c r="Z68" s="165">
        <f>VLOOKUP($Y68,$BA$6:$BC$12,2,FALSE)</f>
        <v>2</v>
      </c>
      <c r="AA68" s="166">
        <f>VLOOKUP($Y68,$BA$6:$BC$12,3,FALSE)</f>
        <v>9.8000000000000007</v>
      </c>
      <c r="AM68" s="163"/>
      <c r="AP68" s="2" t="s">
        <v>234</v>
      </c>
      <c r="AQ68" s="167">
        <f>COUNTIF($AP$6:$AP$62,AP68)</f>
        <v>24</v>
      </c>
      <c r="AU68" s="2">
        <f>SUM(AU65:AU67)</f>
        <v>57</v>
      </c>
      <c r="BM68" s="164">
        <v>16</v>
      </c>
      <c r="BN68" s="164">
        <v>20</v>
      </c>
      <c r="BO68" s="164" t="s">
        <v>237</v>
      </c>
    </row>
    <row r="69" spans="19:67">
      <c r="S69" s="283"/>
      <c r="X69" s="1">
        <f>IF(Y69="","",COUNTIF($Y$6:$Y$62,Y69))</f>
        <v>18</v>
      </c>
      <c r="Y69" s="22" t="s">
        <v>235</v>
      </c>
      <c r="Z69" s="165">
        <f>VLOOKUP($Y69,$BA$6:$BC$12,2,FALSE)</f>
        <v>3.5</v>
      </c>
      <c r="AA69" s="166">
        <f>VLOOKUP($Y69,$BA$6:$BC$12,3,FALSE)</f>
        <v>13.8</v>
      </c>
      <c r="AM69" s="163"/>
      <c r="AQ69" s="2">
        <f>SUM(AQ65:AQ68)</f>
        <v>51</v>
      </c>
      <c r="AT69" s="168"/>
      <c r="AU69" s="167"/>
      <c r="BM69" s="164">
        <v>20</v>
      </c>
      <c r="BN69" s="164">
        <v>25</v>
      </c>
      <c r="BO69" s="164" t="s">
        <v>238</v>
      </c>
    </row>
    <row r="70" spans="19:67">
      <c r="S70" s="283"/>
      <c r="X70" s="1">
        <f>SUM(X65:X69)</f>
        <v>51</v>
      </c>
      <c r="AM70" s="163"/>
      <c r="AT70" s="168"/>
      <c r="AU70" s="167"/>
      <c r="BM70" s="164">
        <v>25</v>
      </c>
      <c r="BN70" s="164">
        <v>32</v>
      </c>
      <c r="BO70" s="164" t="s">
        <v>239</v>
      </c>
    </row>
    <row r="71" spans="19:67">
      <c r="S71" s="283"/>
      <c r="X71" s="1" t="str">
        <f>IF(Y71="","",COUNTIF($Y$6:$Y$56,Y71))</f>
        <v/>
      </c>
      <c r="AM71" s="163"/>
      <c r="BM71" s="164">
        <v>32</v>
      </c>
      <c r="BN71" s="164">
        <v>40</v>
      </c>
      <c r="BO71" s="164" t="s">
        <v>240</v>
      </c>
    </row>
    <row r="72" spans="19:67">
      <c r="S72" s="283"/>
      <c r="X72" s="1" t="str">
        <f>IF(Y72="","",COUNTIF($Y$6:$Y$56,Y72))</f>
        <v/>
      </c>
      <c r="AM72" s="163"/>
      <c r="BM72" s="164">
        <v>40</v>
      </c>
      <c r="BN72" s="164">
        <v>50</v>
      </c>
      <c r="BO72" s="164" t="s">
        <v>241</v>
      </c>
    </row>
    <row r="73" spans="19:67">
      <c r="X73" s="2"/>
      <c r="BM73" s="164">
        <v>50</v>
      </c>
      <c r="BN73" s="164">
        <v>63</v>
      </c>
      <c r="BO73" s="164" t="s">
        <v>242</v>
      </c>
    </row>
    <row r="74" spans="19:67">
      <c r="X74" s="162"/>
      <c r="BM74" s="164">
        <v>63</v>
      </c>
      <c r="BN74" s="164">
        <v>63</v>
      </c>
      <c r="BO74" s="164" t="s">
        <v>242</v>
      </c>
    </row>
    <row r="75" spans="19:67">
      <c r="BM75" s="164"/>
      <c r="BN75" s="164"/>
      <c r="BO75" s="164"/>
    </row>
    <row r="76" spans="19:67">
      <c r="Y76" s="169"/>
      <c r="Z76" s="169"/>
      <c r="AA76" s="163"/>
      <c r="BM76" s="164"/>
      <c r="BN76" s="164"/>
      <c r="BO76" s="164"/>
    </row>
    <row r="77" spans="19:67">
      <c r="Y77" s="170"/>
      <c r="AB77" s="171"/>
      <c r="BM77" s="164"/>
      <c r="BN77" s="164"/>
      <c r="BO77" s="164"/>
    </row>
    <row r="78" spans="19:67">
      <c r="Y78" s="170"/>
      <c r="Z78" s="170"/>
      <c r="AA78" s="172"/>
      <c r="AB78" s="171"/>
      <c r="BM78" s="164"/>
      <c r="BN78" s="164"/>
      <c r="BO78" s="164"/>
    </row>
    <row r="79" spans="19:67">
      <c r="Y79" s="170"/>
      <c r="Z79" s="169" t="s">
        <v>13</v>
      </c>
      <c r="AA79" s="163" t="s">
        <v>23</v>
      </c>
      <c r="AB79" s="171"/>
      <c r="BM79" s="164"/>
      <c r="BN79" s="164"/>
      <c r="BO79" s="164"/>
    </row>
    <row r="80" spans="19:67">
      <c r="Y80" s="170"/>
      <c r="Z80" s="170">
        <v>0.75</v>
      </c>
      <c r="AA80" s="172">
        <v>10</v>
      </c>
      <c r="AB80" s="173">
        <f t="shared" ref="AB80:AB103" si="47">SUMPRODUCT(($Z$6:$Z$62=$Z80)*1,($AJ$6:$AJ$62=$AA80)*1)</f>
        <v>0</v>
      </c>
      <c r="BM80" s="164"/>
      <c r="BN80" s="164"/>
      <c r="BO80" s="164"/>
    </row>
    <row r="81" spans="25:28">
      <c r="Y81" s="170"/>
      <c r="Z81" s="170">
        <v>0.75</v>
      </c>
      <c r="AA81" s="172">
        <v>15</v>
      </c>
      <c r="AB81" s="173">
        <f t="shared" si="47"/>
        <v>0</v>
      </c>
    </row>
    <row r="82" spans="25:28">
      <c r="Y82" s="170"/>
      <c r="Z82" s="170">
        <v>0.75</v>
      </c>
      <c r="AA82" s="172">
        <v>20</v>
      </c>
      <c r="AB82" s="173">
        <f t="shared" si="47"/>
        <v>0</v>
      </c>
    </row>
    <row r="83" spans="25:28">
      <c r="Z83" s="170">
        <v>0.75</v>
      </c>
      <c r="AA83" s="172">
        <v>25</v>
      </c>
      <c r="AB83" s="173">
        <f t="shared" si="47"/>
        <v>0</v>
      </c>
    </row>
    <row r="84" spans="25:28">
      <c r="Z84" s="170">
        <v>0.75</v>
      </c>
      <c r="AA84" s="172">
        <v>30</v>
      </c>
      <c r="AB84" s="173">
        <f t="shared" si="47"/>
        <v>0</v>
      </c>
    </row>
    <row r="85" spans="25:28">
      <c r="Z85" s="170">
        <v>0.75</v>
      </c>
      <c r="AA85" s="172">
        <v>35</v>
      </c>
      <c r="AB85" s="173">
        <f t="shared" si="47"/>
        <v>0</v>
      </c>
    </row>
    <row r="86" spans="25:28">
      <c r="Z86" s="170">
        <v>1.5</v>
      </c>
      <c r="AA86" s="172">
        <v>10</v>
      </c>
      <c r="AB86" s="173">
        <f t="shared" si="47"/>
        <v>0</v>
      </c>
    </row>
    <row r="87" spans="25:28">
      <c r="Z87" s="170">
        <v>1.5</v>
      </c>
      <c r="AA87" s="172">
        <v>15</v>
      </c>
      <c r="AB87" s="173">
        <f t="shared" si="47"/>
        <v>0</v>
      </c>
    </row>
    <row r="88" spans="25:28">
      <c r="Z88" s="170">
        <v>1.5</v>
      </c>
      <c r="AA88" s="172">
        <v>20</v>
      </c>
      <c r="AB88" s="173">
        <f t="shared" si="47"/>
        <v>0</v>
      </c>
    </row>
    <row r="89" spans="25:28">
      <c r="Z89" s="170">
        <v>1.5</v>
      </c>
      <c r="AA89" s="172">
        <v>25</v>
      </c>
      <c r="AB89" s="173">
        <f t="shared" si="47"/>
        <v>0</v>
      </c>
    </row>
    <row r="90" spans="25:28">
      <c r="Z90" s="170">
        <v>1.5</v>
      </c>
      <c r="AA90" s="172">
        <v>30</v>
      </c>
      <c r="AB90" s="173">
        <f t="shared" si="47"/>
        <v>0</v>
      </c>
    </row>
    <row r="91" spans="25:28">
      <c r="Z91" s="170">
        <v>1.5</v>
      </c>
      <c r="AA91" s="172">
        <v>35</v>
      </c>
      <c r="AB91" s="173">
        <f t="shared" si="47"/>
        <v>0</v>
      </c>
    </row>
    <row r="92" spans="25:28">
      <c r="Z92" s="170">
        <v>2</v>
      </c>
      <c r="AA92" s="172">
        <v>10</v>
      </c>
      <c r="AB92" s="173">
        <f t="shared" si="47"/>
        <v>0</v>
      </c>
    </row>
    <row r="93" spans="25:28">
      <c r="Z93" s="170">
        <v>2</v>
      </c>
      <c r="AA93" s="172">
        <v>15</v>
      </c>
      <c r="AB93" s="173">
        <f t="shared" si="47"/>
        <v>0</v>
      </c>
    </row>
    <row r="94" spans="25:28">
      <c r="Z94" s="170">
        <v>2</v>
      </c>
      <c r="AA94" s="172">
        <v>20</v>
      </c>
      <c r="AB94" s="173">
        <f t="shared" si="47"/>
        <v>0</v>
      </c>
    </row>
    <row r="95" spans="25:28">
      <c r="Z95" s="170">
        <v>2</v>
      </c>
      <c r="AA95" s="172">
        <v>25</v>
      </c>
      <c r="AB95" s="173">
        <f t="shared" si="47"/>
        <v>0</v>
      </c>
    </row>
    <row r="96" spans="25:28">
      <c r="Z96" s="170">
        <v>2</v>
      </c>
      <c r="AA96" s="172">
        <v>30</v>
      </c>
      <c r="AB96" s="173">
        <f t="shared" si="47"/>
        <v>0</v>
      </c>
    </row>
    <row r="97" spans="26:28">
      <c r="Z97" s="170">
        <v>2</v>
      </c>
      <c r="AA97" s="172">
        <v>35</v>
      </c>
      <c r="AB97" s="173">
        <f t="shared" si="47"/>
        <v>0</v>
      </c>
    </row>
    <row r="98" spans="26:28">
      <c r="Z98" s="170">
        <v>3.5</v>
      </c>
      <c r="AA98" s="172">
        <v>10</v>
      </c>
      <c r="AB98" s="173">
        <f t="shared" si="47"/>
        <v>0</v>
      </c>
    </row>
    <row r="99" spans="26:28">
      <c r="Z99" s="170">
        <v>3.5</v>
      </c>
      <c r="AA99" s="172">
        <v>15</v>
      </c>
      <c r="AB99" s="173">
        <f t="shared" si="47"/>
        <v>0</v>
      </c>
    </row>
    <row r="100" spans="26:28">
      <c r="Z100" s="170">
        <v>3.5</v>
      </c>
      <c r="AA100" s="172">
        <v>20</v>
      </c>
      <c r="AB100" s="173">
        <f t="shared" si="47"/>
        <v>0</v>
      </c>
    </row>
    <row r="101" spans="26:28">
      <c r="Z101" s="170">
        <v>3.5</v>
      </c>
      <c r="AA101" s="172">
        <v>25</v>
      </c>
      <c r="AB101" s="173">
        <f t="shared" si="47"/>
        <v>0</v>
      </c>
    </row>
    <row r="102" spans="26:28">
      <c r="Z102" s="170">
        <v>3.5</v>
      </c>
      <c r="AA102" s="172">
        <v>30</v>
      </c>
      <c r="AB102" s="173">
        <f t="shared" si="47"/>
        <v>0</v>
      </c>
    </row>
    <row r="103" spans="26:28">
      <c r="Z103" s="170">
        <v>3.5</v>
      </c>
      <c r="AA103" s="172">
        <v>35</v>
      </c>
      <c r="AB103" s="173">
        <f t="shared" si="47"/>
        <v>0</v>
      </c>
    </row>
    <row r="105" spans="26:28">
      <c r="AB105" s="173">
        <f>SUM(AB80:AB103)</f>
        <v>0</v>
      </c>
    </row>
    <row r="113" spans="28:28">
      <c r="AB113" s="171"/>
    </row>
  </sheetData>
  <autoFilter ref="Q5:AU68"/>
  <mergeCells count="1">
    <mergeCell ref="AW4:AX4"/>
  </mergeCells>
  <phoneticPr fontId="14" type="noConversion"/>
  <conditionalFormatting sqref="S6:AU6 T62:AL62 T7:AU7 S7:S72 AN8:AU26 AN62:AU62 AN29:AU59 AM8:AM72 T15:AJ26 AK15:AK28 AL15:AL27 T8:AL14 T29:AL59">
    <cfRule type="expression" dxfId="48" priority="31">
      <formula>$Q6="其他"</formula>
    </cfRule>
    <cfRule type="expression" dxfId="47" priority="32">
      <formula>$Q6="收捲"</formula>
    </cfRule>
    <cfRule type="expression" dxfId="46" priority="33">
      <formula>$Q6="放捲"</formula>
    </cfRule>
    <cfRule type="expression" dxfId="45" priority="34">
      <formula>$Q6="傳動"</formula>
    </cfRule>
    <cfRule type="expression" dxfId="44" priority="35">
      <formula>$Q6="升降"</formula>
    </cfRule>
  </conditionalFormatting>
  <conditionalFormatting sqref="R6:R26 R29:R59 R62">
    <cfRule type="containsText" dxfId="43" priority="29" operator="containsText" text="2F後">
      <formula>NOT(ISERROR(SEARCH("2F後",R6)))</formula>
    </cfRule>
    <cfRule type="containsText" dxfId="42" priority="30" operator="containsText" text="2F前">
      <formula>NOT(ISERROR(SEARCH("2F前",R6)))</formula>
    </cfRule>
  </conditionalFormatting>
  <conditionalFormatting sqref="T27:AJ27 AN27:AU27">
    <cfRule type="expression" dxfId="41" priority="24">
      <formula>$Q27="其他"</formula>
    </cfRule>
    <cfRule type="expression" dxfId="40" priority="25">
      <formula>$Q27="收捲"</formula>
    </cfRule>
    <cfRule type="expression" dxfId="39" priority="26">
      <formula>$Q27="放捲"</formula>
    </cfRule>
    <cfRule type="expression" dxfId="38" priority="27">
      <formula>$Q27="傳動"</formula>
    </cfRule>
    <cfRule type="expression" dxfId="37" priority="28">
      <formula>$Q27="升降"</formula>
    </cfRule>
  </conditionalFormatting>
  <conditionalFormatting sqref="R27">
    <cfRule type="containsText" dxfId="36" priority="22" operator="containsText" text="2F後">
      <formula>NOT(ISERROR(SEARCH("2F後",R27)))</formula>
    </cfRule>
    <cfRule type="containsText" dxfId="35" priority="23" operator="containsText" text="2F前">
      <formula>NOT(ISERROR(SEARCH("2F前",R27)))</formula>
    </cfRule>
  </conditionalFormatting>
  <conditionalFormatting sqref="T28:AJ28 AN28:AU28 AL28">
    <cfRule type="expression" dxfId="34" priority="17">
      <formula>$Q28="其他"</formula>
    </cfRule>
    <cfRule type="expression" dxfId="33" priority="18">
      <formula>$Q28="收捲"</formula>
    </cfRule>
    <cfRule type="expression" dxfId="32" priority="19">
      <formula>$Q28="放捲"</formula>
    </cfRule>
    <cfRule type="expression" dxfId="31" priority="20">
      <formula>$Q28="傳動"</formula>
    </cfRule>
    <cfRule type="expression" dxfId="30" priority="21">
      <formula>$Q28="升降"</formula>
    </cfRule>
  </conditionalFormatting>
  <conditionalFormatting sqref="R28">
    <cfRule type="containsText" dxfId="29" priority="15" operator="containsText" text="2F後">
      <formula>NOT(ISERROR(SEARCH("2F後",R28)))</formula>
    </cfRule>
    <cfRule type="containsText" dxfId="28" priority="16" operator="containsText" text="2F前">
      <formula>NOT(ISERROR(SEARCH("2F前",R28)))</formula>
    </cfRule>
  </conditionalFormatting>
  <conditionalFormatting sqref="T60:AL60 AN60:AU60">
    <cfRule type="expression" dxfId="27" priority="10">
      <formula>$Q60="其他"</formula>
    </cfRule>
    <cfRule type="expression" dxfId="26" priority="11">
      <formula>$Q60="收捲"</formula>
    </cfRule>
    <cfRule type="expression" dxfId="25" priority="12">
      <formula>$Q60="放捲"</formula>
    </cfRule>
    <cfRule type="expression" dxfId="24" priority="13">
      <formula>$Q60="傳動"</formula>
    </cfRule>
    <cfRule type="expression" dxfId="23" priority="14">
      <formula>$Q60="升降"</formula>
    </cfRule>
  </conditionalFormatting>
  <conditionalFormatting sqref="R60">
    <cfRule type="containsText" dxfId="22" priority="8" operator="containsText" text="2F後">
      <formula>NOT(ISERROR(SEARCH("2F後",R60)))</formula>
    </cfRule>
    <cfRule type="containsText" dxfId="21" priority="9" operator="containsText" text="2F前">
      <formula>NOT(ISERROR(SEARCH("2F前",R60)))</formula>
    </cfRule>
  </conditionalFormatting>
  <conditionalFormatting sqref="T61:AL61 AN61:AU61">
    <cfRule type="expression" dxfId="20" priority="3">
      <formula>$Q61="其他"</formula>
    </cfRule>
    <cfRule type="expression" dxfId="19" priority="4">
      <formula>$Q61="收捲"</formula>
    </cfRule>
    <cfRule type="expression" dxfId="18" priority="5">
      <formula>$Q61="放捲"</formula>
    </cfRule>
    <cfRule type="expression" dxfId="17" priority="6">
      <formula>$Q61="傳動"</formula>
    </cfRule>
    <cfRule type="expression" dxfId="16" priority="7">
      <formula>$Q61="升降"</formula>
    </cfRule>
  </conditionalFormatting>
  <conditionalFormatting sqref="R61">
    <cfRule type="containsText" dxfId="15" priority="1" operator="containsText" text="2F後">
      <formula>NOT(ISERROR(SEARCH("2F後",R61)))</formula>
    </cfRule>
    <cfRule type="containsText" dxfId="14" priority="2" operator="containsText" text="2F前">
      <formula>NOT(ISERROR(SEARCH("2F前",R61)))</formula>
    </cfRule>
  </conditionalFormatting>
  <dataValidations disablePrompts="1" count="1">
    <dataValidation type="list" allowBlank="1" showInputMessage="1" showErrorMessage="1" sqref="BH6:BH18">
      <formula1>"2P,3P,4P"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K1436"/>
  <sheetViews>
    <sheetView topLeftCell="H5" workbookViewId="0">
      <pane ySplit="3" topLeftCell="A8" activePane="bottomLeft" state="frozen"/>
      <selection activeCell="H5" sqref="H5"/>
      <selection pane="bottomLeft" activeCell="O1426" sqref="O1426"/>
    </sheetView>
  </sheetViews>
  <sheetFormatPr defaultColWidth="8.77734375" defaultRowHeight="16.2"/>
  <cols>
    <col min="1" max="7" width="10.21875" style="174" hidden="1" customWidth="1"/>
    <col min="8" max="8" width="10.44140625" style="174" customWidth="1"/>
    <col min="9" max="9" width="5.44140625" style="174" customWidth="1"/>
    <col min="10" max="10" width="4.44140625" style="174" customWidth="1"/>
    <col min="11" max="11" width="38.77734375" style="174" customWidth="1"/>
    <col min="12" max="12" width="27.88671875" style="174" customWidth="1"/>
    <col min="13" max="13" width="64.44140625" style="174" customWidth="1"/>
    <col min="14" max="14" width="15.21875" style="174" customWidth="1"/>
    <col min="15" max="15" width="125.21875" style="174" customWidth="1"/>
    <col min="16" max="19" width="15.21875" style="174" customWidth="1"/>
    <col min="20" max="20" width="10.21875" style="174" customWidth="1"/>
    <col min="21" max="21" width="11" style="174" customWidth="1"/>
    <col min="22" max="22" width="24.77734375" style="174" bestFit="1" customWidth="1"/>
    <col min="23" max="23" width="28.44140625" style="174" bestFit="1" customWidth="1"/>
    <col min="24" max="25" width="22.88671875" style="174" bestFit="1" customWidth="1"/>
    <col min="26" max="26" width="30" style="174" bestFit="1" customWidth="1"/>
    <col min="27" max="27" width="30.88671875" style="174" bestFit="1" customWidth="1"/>
    <col min="28" max="28" width="12.6640625" style="174" bestFit="1" customWidth="1"/>
    <col min="29" max="29" width="12.33203125" style="174" bestFit="1" customWidth="1"/>
    <col min="30" max="30" width="12.44140625" style="174" bestFit="1" customWidth="1"/>
    <col min="31" max="31" width="12.33203125" style="174" bestFit="1" customWidth="1"/>
    <col min="32" max="32" width="11.88671875" style="174" bestFit="1" customWidth="1"/>
    <col min="33" max="33" width="12.21875" style="174" bestFit="1" customWidth="1"/>
    <col min="34" max="34" width="10.44140625" style="174" customWidth="1"/>
    <col min="35" max="36" width="10.44140625" style="174" bestFit="1" customWidth="1"/>
    <col min="37" max="37" width="10.77734375" style="174" bestFit="1" customWidth="1"/>
    <col min="38" max="38" width="11.6640625" style="174" bestFit="1" customWidth="1"/>
    <col min="39" max="39" width="12.21875" style="174" bestFit="1" customWidth="1"/>
    <col min="40" max="40" width="8.33203125" style="174" bestFit="1" customWidth="1"/>
    <col min="41" max="41" width="15.33203125" style="174" bestFit="1" customWidth="1"/>
    <col min="42" max="42" width="10.88671875" style="174" bestFit="1" customWidth="1"/>
    <col min="43" max="43" width="9.33203125" style="174" bestFit="1" customWidth="1"/>
    <col min="44" max="44" width="7.44140625" style="174" bestFit="1" customWidth="1"/>
    <col min="45" max="16384" width="8.77734375" style="174"/>
  </cols>
  <sheetData>
    <row r="1" spans="2:115" hidden="1"/>
    <row r="2" spans="2:115" hidden="1"/>
    <row r="3" spans="2:115" hidden="1"/>
    <row r="4" spans="2:115" hidden="1"/>
    <row r="5" spans="2:115" ht="22.2" customHeight="1" thickBot="1"/>
    <row r="6" spans="2:115" ht="16.95" customHeight="1" thickBot="1">
      <c r="H6" s="175" t="s">
        <v>243</v>
      </c>
      <c r="I6" s="176">
        <v>28</v>
      </c>
      <c r="K6" s="174" t="s">
        <v>244</v>
      </c>
      <c r="L6" s="177" t="s">
        <v>245</v>
      </c>
    </row>
    <row r="7" spans="2:115" s="178" customFormat="1" ht="28.2">
      <c r="D7" s="178" t="s">
        <v>246</v>
      </c>
      <c r="H7" s="174"/>
      <c r="I7" s="174"/>
      <c r="J7" s="174"/>
      <c r="K7" s="179" t="s">
        <v>247</v>
      </c>
      <c r="L7" s="180" t="s">
        <v>248</v>
      </c>
      <c r="M7" s="181" t="s">
        <v>249</v>
      </c>
      <c r="U7" s="182" t="s">
        <v>250</v>
      </c>
      <c r="V7" s="178">
        <v>2</v>
      </c>
      <c r="W7" s="178">
        <v>3</v>
      </c>
      <c r="X7" s="178">
        <v>4</v>
      </c>
      <c r="Y7" s="178">
        <v>5</v>
      </c>
      <c r="Z7" s="178">
        <v>6</v>
      </c>
      <c r="AA7" s="178">
        <v>7</v>
      </c>
      <c r="AB7" s="178">
        <v>8</v>
      </c>
      <c r="AC7" s="178">
        <v>9</v>
      </c>
      <c r="AD7" s="178">
        <v>10</v>
      </c>
      <c r="AE7" s="178">
        <v>11</v>
      </c>
      <c r="AF7" s="178">
        <v>12</v>
      </c>
      <c r="AG7" s="178">
        <v>13</v>
      </c>
      <c r="AH7" s="178">
        <v>14</v>
      </c>
      <c r="AI7" s="178">
        <v>15</v>
      </c>
      <c r="AJ7" s="178">
        <v>16</v>
      </c>
      <c r="AK7" s="178">
        <v>17</v>
      </c>
      <c r="AL7" s="178">
        <v>18</v>
      </c>
      <c r="AM7" s="178">
        <v>19</v>
      </c>
      <c r="AN7" s="178">
        <v>20</v>
      </c>
      <c r="AO7" s="178">
        <v>21</v>
      </c>
      <c r="AP7" s="178">
        <v>22</v>
      </c>
      <c r="AQ7" s="178">
        <v>23</v>
      </c>
      <c r="AR7" s="178">
        <v>24</v>
      </c>
      <c r="AS7" s="178">
        <v>25</v>
      </c>
      <c r="AT7" s="178">
        <v>26</v>
      </c>
      <c r="AU7" s="178">
        <v>27</v>
      </c>
      <c r="AV7" s="178">
        <v>28</v>
      </c>
      <c r="AW7" s="182">
        <v>29</v>
      </c>
      <c r="AX7" s="182">
        <v>30</v>
      </c>
      <c r="AY7" s="178">
        <v>31</v>
      </c>
      <c r="AZ7" s="182">
        <v>32</v>
      </c>
      <c r="BA7" s="182">
        <v>33</v>
      </c>
      <c r="BB7" s="178">
        <v>34</v>
      </c>
      <c r="BC7" s="182">
        <v>35</v>
      </c>
      <c r="BD7" s="182">
        <v>36</v>
      </c>
      <c r="BE7" s="178">
        <v>37</v>
      </c>
      <c r="BF7" s="182">
        <v>38</v>
      </c>
      <c r="BG7" s="182">
        <v>39</v>
      </c>
      <c r="BH7" s="178">
        <v>40</v>
      </c>
      <c r="BI7" s="182">
        <v>41</v>
      </c>
      <c r="BJ7" s="182">
        <v>42</v>
      </c>
      <c r="BK7" s="178">
        <v>43</v>
      </c>
      <c r="BL7" s="182">
        <v>44</v>
      </c>
      <c r="BM7" s="182">
        <v>45</v>
      </c>
      <c r="BN7" s="178">
        <v>46</v>
      </c>
      <c r="BO7" s="182">
        <v>47</v>
      </c>
      <c r="BP7" s="182">
        <v>48</v>
      </c>
      <c r="BQ7" s="178">
        <v>49</v>
      </c>
      <c r="BR7" s="182">
        <v>50</v>
      </c>
    </row>
    <row r="8" spans="2:115">
      <c r="D8" s="174" t="s">
        <v>251</v>
      </c>
      <c r="H8" s="174" t="str">
        <f ca="1">INDIRECT(ADDRESS(
FLOOR((ROW(A1)-1)/$I$6,1)+9,
FLOOR((MOD((ROW(A1)-1),$I$6)),1)+21))</f>
        <v>DRV01</v>
      </c>
      <c r="K8" s="183" t="str">
        <f ca="1">IF(INDIRECT(ADDRESS(FLOOR((ROW(A1)-1)/$I$6,1)+9,FLOOR((MOD((ROW(A1)-1),$I$6)),1)+21))="","",
INDIRECT(ADDRESS(FLOOR((ROW(A1)-1)/$I$6,1)+9,FLOOR((MOD((ROW(A1)-1),$I$6)),1)+21)))</f>
        <v>DRV01</v>
      </c>
      <c r="L8" s="184"/>
      <c r="M8" s="185" t="str">
        <f ca="1">"(command"&amp;" "&amp;""""&amp;"V"&amp;""""&amp;" "&amp;""""&amp;"R"&amp;""""&amp;" "&amp;""""&amp;$K8&amp;""""&amp;" """&amp;"N"&amp;""""&amp;")"</f>
        <v>(command "V" "R" "DRV01" "N")</v>
      </c>
      <c r="R8" s="186" t="s">
        <v>252</v>
      </c>
      <c r="S8" s="182"/>
      <c r="T8" s="182" t="s">
        <v>253</v>
      </c>
      <c r="U8" s="179" t="s">
        <v>254</v>
      </c>
      <c r="V8" s="181" t="s">
        <v>255</v>
      </c>
      <c r="W8" s="181" t="s">
        <v>256</v>
      </c>
      <c r="X8" s="181" t="s">
        <v>257</v>
      </c>
      <c r="Y8" s="181" t="s">
        <v>258</v>
      </c>
      <c r="Z8" s="181" t="s">
        <v>259</v>
      </c>
      <c r="AA8" s="181" t="s">
        <v>260</v>
      </c>
      <c r="AB8" s="181" t="s">
        <v>261</v>
      </c>
      <c r="AC8" s="181" t="s">
        <v>262</v>
      </c>
      <c r="AD8" s="181" t="s">
        <v>263</v>
      </c>
      <c r="AE8" s="181" t="s">
        <v>264</v>
      </c>
      <c r="AF8" s="181" t="s">
        <v>265</v>
      </c>
      <c r="AG8" s="181" t="s">
        <v>266</v>
      </c>
      <c r="AH8" s="181" t="s">
        <v>267</v>
      </c>
      <c r="AI8" s="181" t="s">
        <v>268</v>
      </c>
      <c r="AJ8" s="181" t="s">
        <v>269</v>
      </c>
      <c r="AK8" s="181" t="s">
        <v>270</v>
      </c>
      <c r="AL8" s="181" t="s">
        <v>271</v>
      </c>
      <c r="AM8" s="181" t="s">
        <v>272</v>
      </c>
      <c r="AN8" s="181" t="s">
        <v>273</v>
      </c>
      <c r="AO8" s="181" t="s">
        <v>274</v>
      </c>
      <c r="AP8" s="181" t="s">
        <v>275</v>
      </c>
      <c r="AQ8" s="181" t="s">
        <v>276</v>
      </c>
      <c r="AR8" s="181" t="s">
        <v>277</v>
      </c>
      <c r="AS8" s="181" t="s">
        <v>278</v>
      </c>
      <c r="AT8" s="181" t="s">
        <v>279</v>
      </c>
      <c r="AU8" s="181" t="s">
        <v>280</v>
      </c>
      <c r="AV8" s="181" t="s">
        <v>281</v>
      </c>
      <c r="DI8" s="182"/>
      <c r="DJ8" s="174">
        <f t="shared" ref="DJ8:DJ59" si="0">FLOOR((ROW(A1)-1)/$I$6,1)+9</f>
        <v>9</v>
      </c>
      <c r="DK8" s="182">
        <f t="shared" ref="DK8:DK59" si="1">FLOOR((MOD((ROW(A1)-1),$I$6)),1)+21</f>
        <v>21</v>
      </c>
    </row>
    <row r="9" spans="2:115">
      <c r="B9" s="178"/>
      <c r="D9" s="174" t="s">
        <v>71</v>
      </c>
      <c r="K9" s="183" t="str">
        <f t="shared" ref="K9:K72" ca="1" si="2">IF(INDIRECT(ADDRESS(FLOOR((ROW(A2)-1)/$I$6,1)+9,FLOOR((MOD((ROW(A2)-1),$I$6)),1)+21))="","",
INDIRECT(ADDRESS(FLOOR((ROW(A2)-1)/$I$6,1)+9,FLOOR((MOD((ROW(A2)-1),$I$6)),1)+21)))</f>
        <v>#1展紗鋼輪升降</v>
      </c>
      <c r="L9" s="187"/>
      <c r="M9" s="185" t="str">
        <f ca="1">"(command"&amp;" "&amp;""""&amp;"V"&amp;""""&amp;" "&amp;""""&amp;"R"&amp;""""&amp;" "&amp;""""&amp;$K9&amp;""""&amp;" """&amp;"N"&amp;""""&amp;")"</f>
        <v>(command "V" "R" "#1展紗鋼輪升降" "N")</v>
      </c>
      <c r="R9" s="174" t="str">
        <f>IF(馬達!R6="","",馬達!R6)</f>
        <v>2F前</v>
      </c>
      <c r="S9" s="188" t="str">
        <f>"M8:M"&amp;28*(ROW(A1))+7</f>
        <v>M8:M35</v>
      </c>
      <c r="T9" s="174">
        <f>IF(馬達!AM6="","",馬達!AM6)</f>
        <v>1</v>
      </c>
      <c r="U9" s="174" t="str">
        <f>IF(馬達!S6="","",馬達!S6)</f>
        <v>DRV01</v>
      </c>
      <c r="V9" s="174" t="str">
        <f>IF(馬達!T6="","",馬達!T6)</f>
        <v>#1展紗鋼輪升降</v>
      </c>
      <c r="W9" s="174" t="str">
        <f>IF(馬達!U6="","",馬達!U6)</f>
        <v>1FL6044-1AF61-2LB1</v>
      </c>
      <c r="X9" s="174" t="str">
        <f>IF(馬達!Y6="","",馬達!Y6)</f>
        <v>6SL3210-5FE10-8UF0</v>
      </c>
      <c r="Y9" s="174" t="str">
        <f>IF(馬達!AJ6="","未算","V90_Encoder_"&amp;馬達!AJ6&amp;"米線")</f>
        <v>未算</v>
      </c>
      <c r="Z9" s="174" t="str">
        <f>IF(馬達!AK6="","",$U9&amp;" &lt;= "&amp;馬達!AK6&amp;" PROFINET")</f>
        <v>DRV01 &lt;= HUB-C11G2 PROFINET</v>
      </c>
      <c r="AA9" s="174" t="str">
        <f>IF(Z9="","",
IF(馬達!AL6="","End",$U9&amp;" =&gt; "&amp;馬達!AL6&amp;" PROFINET"))</f>
        <v>DRV01 =&gt; DRV02 PROFINET</v>
      </c>
      <c r="AB9" s="174" t="str">
        <f>IF($T9="","","3ARM"&amp;$T9&amp;"D1")</f>
        <v>3ARM1D1</v>
      </c>
      <c r="AC9" s="174" t="str">
        <f>IF($T9="","","3ASM"&amp;$T9&amp;"D1")</f>
        <v>3ASM1D1</v>
      </c>
      <c r="AD9" s="174" t="str">
        <f>IF($T9="","","3ATM"&amp;$T9&amp;"D1")</f>
        <v>3ATM1D1</v>
      </c>
      <c r="AE9" s="174" t="str">
        <f>IF($T9="","","3ARM"&amp;$T9&amp;"F1")</f>
        <v>3ARM1F1</v>
      </c>
      <c r="AF9" s="174" t="str">
        <f>IF($T9="","","3ASM"&amp;$T9&amp;"F1")</f>
        <v>3ASM1F1</v>
      </c>
      <c r="AG9" s="174" t="str">
        <f>IF($T9="","","3ATM"&amp;$T9&amp;"F1")</f>
        <v>3ATM1F1</v>
      </c>
      <c r="AH9" s="174" t="str">
        <f>IF($T9="","","3MU"&amp;$T9)</f>
        <v>3MU1</v>
      </c>
      <c r="AI9" s="174" t="str">
        <f>IF($T9="","","3MV"&amp;$T9)</f>
        <v>3MV1</v>
      </c>
      <c r="AJ9" s="174" t="str">
        <f>IF($T9="","","3MW"&amp;$T9)</f>
        <v>3MW1</v>
      </c>
      <c r="AK9" s="174" t="str">
        <f>IF(馬達!AN6="","",馬達!AN6)</f>
        <v>SIEMENS</v>
      </c>
      <c r="AL9" s="174" t="str">
        <f>IF(馬達!AO6="","",馬達!AO6)</f>
        <v>CP-M1C1</v>
      </c>
      <c r="AM9" s="174" t="str">
        <f>IF(馬達!AP6="","",馬達!AP6)</f>
        <v>BHA33D4</v>
      </c>
      <c r="AN9" s="174" t="str">
        <f>IF(馬達!AQ6="","",馬達!AQ6)</f>
        <v>3P-4A</v>
      </c>
      <c r="AO9" s="174" t="str">
        <f>IF(馬達!AR6="","",馬達!AR6)</f>
        <v>額定電流2.6A</v>
      </c>
      <c r="AP9" s="174" t="str">
        <f>IF(馬達!AS6="","",馬達!AS6)</f>
        <v>MC-C14B3</v>
      </c>
      <c r="AQ9" s="174" t="str">
        <f>IF(馬達!AT6="","",馬達!AT6)</f>
        <v>S-P11(S)</v>
      </c>
      <c r="AR9" s="174" t="str">
        <f>IF(馬達!AU6="","",馬達!AU6)</f>
        <v>AC220V</v>
      </c>
      <c r="AS9" s="355" t="s">
        <v>1519</v>
      </c>
      <c r="AT9" s="355" t="s">
        <v>1520</v>
      </c>
      <c r="AU9" s="355" t="s">
        <v>1521</v>
      </c>
      <c r="AV9" s="174" t="s">
        <v>285</v>
      </c>
      <c r="DI9" s="182" t="str">
        <f ca="1">INDIRECT(ADDRESS(9,21))</f>
        <v>DRV01</v>
      </c>
      <c r="DJ9" s="174">
        <f t="shared" si="0"/>
        <v>9</v>
      </c>
      <c r="DK9" s="182">
        <f t="shared" si="1"/>
        <v>22</v>
      </c>
    </row>
    <row r="10" spans="2:115">
      <c r="D10" s="174" t="s">
        <v>79</v>
      </c>
      <c r="K10" s="183" t="str">
        <f t="shared" ca="1" si="2"/>
        <v>1FL6044-1AF61-2LB1</v>
      </c>
      <c r="L10" s="189"/>
      <c r="M10" s="185" t="str">
        <f ca="1">"(command"&amp;" "&amp;""""&amp;"V"&amp;""""&amp;" "&amp;""""&amp;"R"&amp;""""&amp;" "&amp;""""&amp;$K10&amp;""""&amp;" """&amp;"N"&amp;""""&amp;")"</f>
        <v>(command "V" "R" "1FL6044-1AF61-2LB1" "N")</v>
      </c>
      <c r="R10" s="174" t="str">
        <f>IF(馬達!R7="","",馬達!R7)</f>
        <v>2F前</v>
      </c>
      <c r="S10" s="188" t="str">
        <f t="shared" ref="S10:S59" si="3">"M8:M"&amp;28*(ROW(A2))+7</f>
        <v>M8:M63</v>
      </c>
      <c r="T10" s="174">
        <f>IF(馬達!AM7="","",馬達!AM7)</f>
        <v>2</v>
      </c>
      <c r="U10" s="174" t="str">
        <f>IF(馬達!S7="","",馬達!S7)</f>
        <v>DRV02</v>
      </c>
      <c r="V10" s="174" t="str">
        <f>IF(馬達!T7="","",馬達!T7)</f>
        <v>#2展紗鋼輪升降</v>
      </c>
      <c r="W10" s="174" t="str">
        <f>IF(馬達!U7="","",馬達!U7)</f>
        <v>1FL6044-1AF61-2LB1</v>
      </c>
      <c r="X10" s="174" t="str">
        <f>IF(馬達!Y7="","",馬達!Y7)</f>
        <v>6SL3210-5FE10-8UF0</v>
      </c>
      <c r="Y10" s="174" t="str">
        <f>IF(馬達!AJ7="","未算","V90_Encoder_"&amp;馬達!AJ7&amp;"米線")</f>
        <v>未算</v>
      </c>
      <c r="Z10" s="174" t="str">
        <f>IF(馬達!AK7="","",$U10&amp;" &lt;= "&amp;馬達!AK7&amp;" PROFINET")</f>
        <v>DRV02 &lt;= DRV01 PROFINET</v>
      </c>
      <c r="AA10" s="174" t="str">
        <f>IF(Z10="","",
IF(馬達!AL7="","End",$U10&amp;" =&gt; "&amp;馬達!AL7&amp;" PROFINET"))</f>
        <v>DRV02 =&gt; DRV03 PROFINET</v>
      </c>
      <c r="AB10" s="174" t="str">
        <f t="shared" ref="AB10:AB59" si="4">IF($T10="","","3ARM"&amp;$T10&amp;"D1")</f>
        <v>3ARM2D1</v>
      </c>
      <c r="AC10" s="174" t="str">
        <f t="shared" ref="AC10:AC59" si="5">IF($T10="","","3ASM"&amp;$T10&amp;"D1")</f>
        <v>3ASM2D1</v>
      </c>
      <c r="AD10" s="174" t="str">
        <f t="shared" ref="AD10:AD59" si="6">IF($T10="","","3ATM"&amp;$T10&amp;"D1")</f>
        <v>3ATM2D1</v>
      </c>
      <c r="AE10" s="174" t="str">
        <f t="shared" ref="AE10:AE59" si="7">IF($T10="","","3ARM"&amp;$T10&amp;"F1")</f>
        <v>3ARM2F1</v>
      </c>
      <c r="AF10" s="174" t="str">
        <f t="shared" ref="AF10:AF59" si="8">IF($T10="","","3ASM"&amp;$T10&amp;"F1")</f>
        <v>3ASM2F1</v>
      </c>
      <c r="AG10" s="174" t="str">
        <f t="shared" ref="AG10:AG59" si="9">IF($T10="","","3ATM"&amp;$T10&amp;"F1")</f>
        <v>3ATM2F1</v>
      </c>
      <c r="AH10" s="174" t="str">
        <f t="shared" ref="AH10:AH59" si="10">IF($T10="","","3MU"&amp;$T10)</f>
        <v>3MU2</v>
      </c>
      <c r="AI10" s="174" t="str">
        <f t="shared" ref="AI10:AI59" si="11">IF($T10="","","3MV"&amp;$T10)</f>
        <v>3MV2</v>
      </c>
      <c r="AJ10" s="174" t="str">
        <f t="shared" ref="AJ10:AJ59" si="12">IF($T10="","","3MW"&amp;$T10)</f>
        <v>3MW2</v>
      </c>
      <c r="AK10" s="174" t="str">
        <f>IF(馬達!AN7="","",馬達!AN7)</f>
        <v>SIEMENS</v>
      </c>
      <c r="AL10" s="174" t="str">
        <f>IF(馬達!AO7="","",馬達!AO7)</f>
        <v>CP-M2C1</v>
      </c>
      <c r="AM10" s="174" t="str">
        <f>IF(馬達!AP7="","",馬達!AP7)</f>
        <v>BHA33D4</v>
      </c>
      <c r="AN10" s="174" t="str">
        <f>IF(馬達!AQ7="","",馬達!AQ7)</f>
        <v>3P-4A</v>
      </c>
      <c r="AO10" s="174" t="str">
        <f>IF(馬達!AR7="","",馬達!AR7)</f>
        <v>額定電流2.6A</v>
      </c>
      <c r="AP10" s="174" t="str">
        <f>IF(馬達!AS7="","",馬達!AS7)</f>
        <v>MC-C14C3</v>
      </c>
      <c r="AQ10" s="174" t="str">
        <f>IF(馬達!AT7="","",馬達!AT7)</f>
        <v>S-P11(S)</v>
      </c>
      <c r="AR10" s="174" t="str">
        <f>IF(馬達!AU7="","",馬達!AU7)</f>
        <v>AC220V</v>
      </c>
      <c r="AS10" s="174" t="s">
        <v>282</v>
      </c>
      <c r="AT10" s="174" t="s">
        <v>283</v>
      </c>
      <c r="AU10" s="174" t="s">
        <v>284</v>
      </c>
      <c r="AV10" s="174" t="s">
        <v>285</v>
      </c>
      <c r="DI10" s="182"/>
      <c r="DJ10" s="174">
        <f t="shared" si="0"/>
        <v>9</v>
      </c>
      <c r="DK10" s="182">
        <f t="shared" si="1"/>
        <v>23</v>
      </c>
    </row>
    <row r="11" spans="2:115">
      <c r="B11" s="178"/>
      <c r="D11" s="174" t="s">
        <v>88</v>
      </c>
      <c r="K11" s="183" t="str">
        <f t="shared" ca="1" si="2"/>
        <v>6SL3210-5FE10-8UF0</v>
      </c>
      <c r="L11" s="189"/>
      <c r="M11" s="185" t="str">
        <f ca="1">"(command"&amp;" "&amp;""""&amp;"V"&amp;""""&amp;" "&amp;""""&amp;"R"&amp;""""&amp;" "&amp;""""&amp;$K11&amp;""""&amp;" """&amp;"N"&amp;""""&amp;")"</f>
        <v>(command "V" "R" "6SL3210-5FE10-8UF0" "N")</v>
      </c>
      <c r="R11" s="174" t="str">
        <f>IF(馬達!R8="","",馬達!R8)</f>
        <v>2F前</v>
      </c>
      <c r="S11" s="188" t="str">
        <f t="shared" si="3"/>
        <v>M8:M91</v>
      </c>
      <c r="T11" s="174">
        <f>IF(馬達!AM8="","",馬達!AM8)</f>
        <v>3</v>
      </c>
      <c r="U11" s="174" t="str">
        <f>IF(馬達!S8="","",馬達!S8)</f>
        <v>DRV03</v>
      </c>
      <c r="V11" s="174" t="str">
        <f>IF(馬達!T8="","",馬達!T8)</f>
        <v>#3展紗鋼輪升降</v>
      </c>
      <c r="W11" s="174" t="str">
        <f>IF(馬達!U8="","",馬達!U8)</f>
        <v>1FL6044-1AF61-2LB1</v>
      </c>
      <c r="X11" s="174" t="str">
        <f>IF(馬達!Y8="","",馬達!Y8)</f>
        <v>6SL3210-5FE10-8UF0</v>
      </c>
      <c r="Y11" s="174" t="str">
        <f>IF(馬達!AJ8="","未算","V90_Encoder_"&amp;馬達!AJ8&amp;"米線")</f>
        <v>未算</v>
      </c>
      <c r="Z11" s="174" t="str">
        <f>IF(馬達!AK8="","",$U11&amp;" &lt;= "&amp;馬達!AK8&amp;" PROFINET")</f>
        <v>DRV03 &lt;= DRV02 PROFINET</v>
      </c>
      <c r="AA11" s="174" t="str">
        <f>IF(Z11="","",
IF(馬達!AL8="","End",$U11&amp;" =&gt; "&amp;馬達!AL8&amp;" PROFINET"))</f>
        <v>DRV03 =&gt; DRV04 PROFINET</v>
      </c>
      <c r="AB11" s="174" t="str">
        <f t="shared" si="4"/>
        <v>3ARM3D1</v>
      </c>
      <c r="AC11" s="174" t="str">
        <f t="shared" si="5"/>
        <v>3ASM3D1</v>
      </c>
      <c r="AD11" s="174" t="str">
        <f t="shared" si="6"/>
        <v>3ATM3D1</v>
      </c>
      <c r="AE11" s="174" t="str">
        <f t="shared" si="7"/>
        <v>3ARM3F1</v>
      </c>
      <c r="AF11" s="174" t="str">
        <f t="shared" si="8"/>
        <v>3ASM3F1</v>
      </c>
      <c r="AG11" s="174" t="str">
        <f t="shared" si="9"/>
        <v>3ATM3F1</v>
      </c>
      <c r="AH11" s="174" t="str">
        <f t="shared" si="10"/>
        <v>3MU3</v>
      </c>
      <c r="AI11" s="174" t="str">
        <f t="shared" si="11"/>
        <v>3MV3</v>
      </c>
      <c r="AJ11" s="174" t="str">
        <f t="shared" si="12"/>
        <v>3MW3</v>
      </c>
      <c r="AK11" s="174" t="str">
        <f>IF(馬達!AN8="","",馬達!AN8)</f>
        <v>SIEMENS</v>
      </c>
      <c r="AL11" s="174" t="str">
        <f>IF(馬達!AO8="","",馬達!AO8)</f>
        <v>CP-M3C1</v>
      </c>
      <c r="AM11" s="174" t="str">
        <f>IF(馬達!AP8="","",馬達!AP8)</f>
        <v>BHA33D4</v>
      </c>
      <c r="AN11" s="174" t="str">
        <f>IF(馬達!AQ8="","",馬達!AQ8)</f>
        <v>3P-4A</v>
      </c>
      <c r="AO11" s="174" t="str">
        <f>IF(馬達!AR8="","",馬達!AR8)</f>
        <v>額定電流2.6A</v>
      </c>
      <c r="AP11" s="174" t="str">
        <f>IF(馬達!AS8="","",馬達!AS8)</f>
        <v>MC-C14B7</v>
      </c>
      <c r="AQ11" s="174" t="str">
        <f>IF(馬達!AT8="","",馬達!AT8)</f>
        <v>S-P11(S)</v>
      </c>
      <c r="AR11" s="174" t="str">
        <f>IF(馬達!AU8="","",馬達!AU8)</f>
        <v>AC220V</v>
      </c>
      <c r="AS11" s="174" t="s">
        <v>282</v>
      </c>
      <c r="AT11" s="174" t="s">
        <v>283</v>
      </c>
      <c r="AU11" s="174" t="s">
        <v>284</v>
      </c>
      <c r="AV11" s="174" t="s">
        <v>285</v>
      </c>
      <c r="DI11" s="182"/>
      <c r="DJ11" s="174">
        <f t="shared" si="0"/>
        <v>9</v>
      </c>
      <c r="DK11" s="182">
        <f t="shared" si="1"/>
        <v>24</v>
      </c>
    </row>
    <row r="12" spans="2:115">
      <c r="D12" s="174" t="s">
        <v>96</v>
      </c>
      <c r="K12" s="183" t="str">
        <f t="shared" ca="1" si="2"/>
        <v>未算</v>
      </c>
      <c r="L12" s="189"/>
      <c r="M12" s="185" t="str">
        <f ca="1">"(command"&amp;" "&amp;""""&amp;"V"&amp;""""&amp;" "&amp;""""&amp;"R"&amp;""""&amp;" "&amp;""""&amp;$K12&amp;""""&amp;" """&amp;"N"&amp;""""&amp;")"</f>
        <v>(command "V" "R" "未算" "N")</v>
      </c>
      <c r="R12" s="174" t="str">
        <f>IF(馬達!R9="","",馬達!R9)</f>
        <v>2F前</v>
      </c>
      <c r="S12" s="188" t="str">
        <f t="shared" si="3"/>
        <v>M8:M119</v>
      </c>
      <c r="T12" s="174">
        <f>IF(馬達!AM9="","",馬達!AM9)</f>
        <v>4</v>
      </c>
      <c r="U12" s="174" t="str">
        <f>IF(馬達!S9="","",馬達!S9)</f>
        <v>DRV04</v>
      </c>
      <c r="V12" s="174" t="str">
        <f>IF(馬達!T9="","",馬達!T9)</f>
        <v>#4展紗鋼輪升降</v>
      </c>
      <c r="W12" s="174" t="str">
        <f>IF(馬達!U9="","",馬達!U9)</f>
        <v>1FL6044-1AF61-2LB1</v>
      </c>
      <c r="X12" s="174" t="str">
        <f>IF(馬達!Y9="","",馬達!Y9)</f>
        <v>6SL3210-5FE10-8UF0</v>
      </c>
      <c r="Y12" s="174" t="str">
        <f>IF(馬達!AJ9="","未算","V90_Encoder_"&amp;馬達!AJ9&amp;"米線")</f>
        <v>未算</v>
      </c>
      <c r="Z12" s="174" t="str">
        <f>IF(馬達!AK9="","",$U12&amp;" &lt;= "&amp;馬達!AK9&amp;" PROFINET")</f>
        <v>DRV04 &lt;= DRV03 PROFINET</v>
      </c>
      <c r="AA12" s="174" t="str">
        <f>IF(Z12="","",
IF(馬達!AL9="","End",$U12&amp;" =&gt; "&amp;馬達!AL9&amp;" PROFINET"))</f>
        <v>DRV04 =&gt; DRV05 PROFINET</v>
      </c>
      <c r="AB12" s="174" t="str">
        <f t="shared" si="4"/>
        <v>3ARM4D1</v>
      </c>
      <c r="AC12" s="174" t="str">
        <f t="shared" si="5"/>
        <v>3ASM4D1</v>
      </c>
      <c r="AD12" s="174" t="str">
        <f t="shared" si="6"/>
        <v>3ATM4D1</v>
      </c>
      <c r="AE12" s="174" t="str">
        <f t="shared" si="7"/>
        <v>3ARM4F1</v>
      </c>
      <c r="AF12" s="174" t="str">
        <f t="shared" si="8"/>
        <v>3ASM4F1</v>
      </c>
      <c r="AG12" s="174" t="str">
        <f t="shared" si="9"/>
        <v>3ATM4F1</v>
      </c>
      <c r="AH12" s="174" t="str">
        <f t="shared" si="10"/>
        <v>3MU4</v>
      </c>
      <c r="AI12" s="174" t="str">
        <f t="shared" si="11"/>
        <v>3MV4</v>
      </c>
      <c r="AJ12" s="174" t="str">
        <f t="shared" si="12"/>
        <v>3MW4</v>
      </c>
      <c r="AK12" s="174" t="str">
        <f>IF(馬達!AN9="","",馬達!AN9)</f>
        <v>SIEMENS</v>
      </c>
      <c r="AL12" s="174" t="str">
        <f>IF(馬達!AO9="","",馬達!AO9)</f>
        <v>CP-M4C1</v>
      </c>
      <c r="AM12" s="174" t="str">
        <f>IF(馬達!AP9="","",馬達!AP9)</f>
        <v>BHA33D4</v>
      </c>
      <c r="AN12" s="174" t="str">
        <f>IF(馬達!AQ9="","",馬達!AQ9)</f>
        <v>3P-4A</v>
      </c>
      <c r="AO12" s="174" t="str">
        <f>IF(馬達!AR9="","",馬達!AR9)</f>
        <v>額定電流2.6A</v>
      </c>
      <c r="AP12" s="174" t="str">
        <f>IF(馬達!AS9="","",馬達!AS9)</f>
        <v>MC-C14C7</v>
      </c>
      <c r="AQ12" s="174" t="str">
        <f>IF(馬達!AT9="","",馬達!AT9)</f>
        <v>S-P11(S)</v>
      </c>
      <c r="AR12" s="174" t="str">
        <f>IF(馬達!AU9="","",馬達!AU9)</f>
        <v>AC222V</v>
      </c>
      <c r="AS12" s="174" t="s">
        <v>282</v>
      </c>
      <c r="AT12" s="174" t="s">
        <v>283</v>
      </c>
      <c r="AU12" s="174" t="s">
        <v>284</v>
      </c>
      <c r="AV12" s="174" t="s">
        <v>285</v>
      </c>
      <c r="DI12" s="182"/>
      <c r="DJ12" s="174">
        <f t="shared" si="0"/>
        <v>9</v>
      </c>
      <c r="DK12" s="182">
        <f t="shared" si="1"/>
        <v>25</v>
      </c>
    </row>
    <row r="13" spans="2:115">
      <c r="B13" s="178"/>
      <c r="D13" s="174" t="s">
        <v>103</v>
      </c>
      <c r="E13" s="178"/>
      <c r="K13" s="183" t="str">
        <f t="shared" ca="1" si="2"/>
        <v>DRV01 &lt;= HUB-C11G2 PROFINET</v>
      </c>
      <c r="L13" s="189"/>
      <c r="M13" s="185" t="str">
        <f t="shared" ref="M13:M76" ca="1" si="13">"(command"&amp;" "&amp;""""&amp;"V"&amp;""""&amp;" "&amp;""""&amp;"R"&amp;""""&amp;" "&amp;""""&amp;$K13&amp;""""&amp;" """&amp;"N"&amp;""""&amp;")"</f>
        <v>(command "V" "R" "DRV01 &lt;= HUB-C11G2 PROFINET" "N")</v>
      </c>
      <c r="R13" s="174" t="str">
        <f>IF(馬達!R10="","",馬達!R10)</f>
        <v>2F前</v>
      </c>
      <c r="S13" s="188" t="str">
        <f t="shared" si="3"/>
        <v>M8:M147</v>
      </c>
      <c r="T13" s="174">
        <f>IF(馬達!AM10="","",馬達!AM10)</f>
        <v>5</v>
      </c>
      <c r="U13" s="174" t="str">
        <f>IF(馬達!S10="","",馬達!S10)</f>
        <v>DRV05</v>
      </c>
      <c r="V13" s="174" t="str">
        <f>IF(馬達!T10="","",馬達!T10)</f>
        <v>碳紗牽引輪升降(傳動側)</v>
      </c>
      <c r="W13" s="174" t="str">
        <f>IF(馬達!U10="","",馬達!U10)</f>
        <v>1FL6064-1AC61-2LB1</v>
      </c>
      <c r="X13" s="174" t="str">
        <f>IF(馬達!Y10="","",馬達!Y10)</f>
        <v>6SL3210-5FE11-5UF0</v>
      </c>
      <c r="Y13" s="174" t="str">
        <f>IF(馬達!AJ10="","未算","V90_Encoder_"&amp;馬達!AJ10&amp;"米線")</f>
        <v>未算</v>
      </c>
      <c r="Z13" s="174" t="str">
        <f>IF(馬達!AK10="","",$U13&amp;" &lt;= "&amp;馬達!AK10&amp;" PROFINET")</f>
        <v>DRV05 &lt;= DRV04 PROFINET</v>
      </c>
      <c r="AA13" s="174" t="str">
        <f>IF(Z13="","",
IF(馬達!AL10="","End",$U13&amp;" =&gt; "&amp;馬達!AL10&amp;" PROFINET"))</f>
        <v>DRV05 =&gt; DRV06 PROFINET</v>
      </c>
      <c r="AB13" s="174" t="str">
        <f t="shared" si="4"/>
        <v>3ARM5D1</v>
      </c>
      <c r="AC13" s="174" t="str">
        <f t="shared" si="5"/>
        <v>3ASM5D1</v>
      </c>
      <c r="AD13" s="174" t="str">
        <f t="shared" si="6"/>
        <v>3ATM5D1</v>
      </c>
      <c r="AE13" s="174" t="str">
        <f t="shared" si="7"/>
        <v>3ARM5F1</v>
      </c>
      <c r="AF13" s="174" t="str">
        <f t="shared" si="8"/>
        <v>3ASM5F1</v>
      </c>
      <c r="AG13" s="174" t="str">
        <f t="shared" si="9"/>
        <v>3ATM5F1</v>
      </c>
      <c r="AH13" s="174" t="str">
        <f t="shared" si="10"/>
        <v>3MU5</v>
      </c>
      <c r="AI13" s="174" t="str">
        <f t="shared" si="11"/>
        <v>3MV5</v>
      </c>
      <c r="AJ13" s="174" t="str">
        <f t="shared" si="12"/>
        <v>3MW5</v>
      </c>
      <c r="AK13" s="174" t="str">
        <f>IF(馬達!AN10="","",馬達!AN10)</f>
        <v>SIEMENS</v>
      </c>
      <c r="AL13" s="174" t="str">
        <f>IF(馬達!AO10="","",馬達!AO10)</f>
        <v>CP-M5C1</v>
      </c>
      <c r="AM13" s="174" t="str">
        <f>IF(馬達!AP10="","",馬達!AP10)</f>
        <v>BHA33D10</v>
      </c>
      <c r="AN13" s="174" t="str">
        <f>IF(馬達!AQ10="","",馬達!AQ10)</f>
        <v>3P-10A</v>
      </c>
      <c r="AO13" s="174" t="str">
        <f>IF(馬達!AR10="","",馬達!AR10)</f>
        <v>額定電流6.6A</v>
      </c>
      <c r="AP13" s="174" t="str">
        <f>IF(馬達!AS10="","",馬達!AS10)</f>
        <v>MC-C14D3</v>
      </c>
      <c r="AQ13" s="174" t="str">
        <f>IF(馬達!AT10="","",馬達!AT10)</f>
        <v>S-P11(S)</v>
      </c>
      <c r="AR13" s="174" t="str">
        <f>IF(馬達!AU10="","",馬達!AU10)</f>
        <v>AC220V</v>
      </c>
      <c r="AS13" s="174" t="s">
        <v>282</v>
      </c>
      <c r="AT13" s="174" t="s">
        <v>283</v>
      </c>
      <c r="AU13" s="174" t="s">
        <v>284</v>
      </c>
      <c r="AV13" s="174" t="s">
        <v>285</v>
      </c>
      <c r="DI13" s="182"/>
      <c r="DJ13" s="174">
        <f t="shared" si="0"/>
        <v>9</v>
      </c>
      <c r="DK13" s="182">
        <f t="shared" si="1"/>
        <v>26</v>
      </c>
    </row>
    <row r="14" spans="2:115">
      <c r="D14" s="174" t="s">
        <v>105</v>
      </c>
      <c r="K14" s="183" t="str">
        <f t="shared" ca="1" si="2"/>
        <v>DRV01 =&gt; DRV02 PROFINET</v>
      </c>
      <c r="L14" s="189"/>
      <c r="M14" s="185" t="str">
        <f t="shared" ca="1" si="13"/>
        <v>(command "V" "R" "DRV01 =&gt; DRV02 PROFINET" "N")</v>
      </c>
      <c r="R14" s="174" t="str">
        <f>IF(馬達!R11="","",馬達!R11)</f>
        <v>2F前</v>
      </c>
      <c r="S14" s="188" t="str">
        <f t="shared" si="3"/>
        <v>M8:M175</v>
      </c>
      <c r="T14" s="174">
        <f>IF(馬達!AM11="","",馬達!AM11)</f>
        <v>6</v>
      </c>
      <c r="U14" s="174" t="str">
        <f>IF(馬達!S11="","",馬達!S11)</f>
        <v>DRV06</v>
      </c>
      <c r="V14" s="174" t="str">
        <f>IF(馬達!T11="","",馬達!T11)</f>
        <v>碳紗牽引輪升降(操作側)</v>
      </c>
      <c r="W14" s="174" t="str">
        <f>IF(馬達!U11="","",馬達!U11)</f>
        <v>1FL6064-1AC61-2LB1</v>
      </c>
      <c r="X14" s="174" t="str">
        <f>IF(馬達!Y11="","",馬達!Y11)</f>
        <v>6SL3210-5FE11-5UF0</v>
      </c>
      <c r="Y14" s="174" t="str">
        <f>IF(馬達!AJ11="","未算","V90_Encoder_"&amp;馬達!AJ11&amp;"米線")</f>
        <v>未算</v>
      </c>
      <c r="Z14" s="174" t="str">
        <f>IF(馬達!AK11="","",$U14&amp;" &lt;= "&amp;馬達!AK11&amp;" PROFINET")</f>
        <v>DRV06 &lt;= DRV05 PROFINET</v>
      </c>
      <c r="AA14" s="174" t="str">
        <f>IF(Z14="","",
IF(馬達!AL11="","End",$U14&amp;" =&gt; "&amp;馬達!AL11&amp;" PROFINET"))</f>
        <v>End</v>
      </c>
      <c r="AB14" s="174" t="str">
        <f t="shared" si="4"/>
        <v>3ARM6D1</v>
      </c>
      <c r="AC14" s="174" t="str">
        <f t="shared" si="5"/>
        <v>3ASM6D1</v>
      </c>
      <c r="AD14" s="174" t="str">
        <f t="shared" si="6"/>
        <v>3ATM6D1</v>
      </c>
      <c r="AE14" s="174" t="str">
        <f t="shared" si="7"/>
        <v>3ARM6F1</v>
      </c>
      <c r="AF14" s="174" t="str">
        <f t="shared" si="8"/>
        <v>3ASM6F1</v>
      </c>
      <c r="AG14" s="174" t="str">
        <f t="shared" si="9"/>
        <v>3ATM6F1</v>
      </c>
      <c r="AH14" s="174" t="str">
        <f t="shared" si="10"/>
        <v>3MU6</v>
      </c>
      <c r="AI14" s="174" t="str">
        <f t="shared" si="11"/>
        <v>3MV6</v>
      </c>
      <c r="AJ14" s="174" t="str">
        <f t="shared" si="12"/>
        <v>3MW6</v>
      </c>
      <c r="AK14" s="174" t="str">
        <f>IF(馬達!AN11="","",馬達!AN11)</f>
        <v>SIEMENS</v>
      </c>
      <c r="AL14" s="174" t="str">
        <f>IF(馬達!AO11="","",馬達!AO11)</f>
        <v>CP-M6C1</v>
      </c>
      <c r="AM14" s="174" t="str">
        <f>IF(馬達!AP11="","",馬達!AP11)</f>
        <v>BHA33D10</v>
      </c>
      <c r="AN14" s="174" t="str">
        <f>IF(馬達!AQ11="","",馬達!AQ11)</f>
        <v>3P-10A</v>
      </c>
      <c r="AO14" s="174" t="str">
        <f>IF(馬達!AR11="","",馬達!AR11)</f>
        <v>額定電流6.6A</v>
      </c>
      <c r="AP14" s="174" t="str">
        <f>IF(馬達!AS11="","",馬達!AS11)</f>
        <v>MC-C14E3</v>
      </c>
      <c r="AQ14" s="174" t="str">
        <f>IF(馬達!AT11="","",馬達!AT11)</f>
        <v>S-P11(S)</v>
      </c>
      <c r="AR14" s="174" t="str">
        <f>IF(馬達!AU11="","",馬達!AU11)</f>
        <v>AC220V</v>
      </c>
      <c r="AS14" s="174" t="s">
        <v>282</v>
      </c>
      <c r="AT14" s="174" t="s">
        <v>283</v>
      </c>
      <c r="AU14" s="174" t="s">
        <v>284</v>
      </c>
      <c r="AV14" s="174" t="s">
        <v>285</v>
      </c>
      <c r="DI14" s="182"/>
      <c r="DJ14" s="174">
        <f t="shared" si="0"/>
        <v>9</v>
      </c>
      <c r="DK14" s="182">
        <f t="shared" si="1"/>
        <v>27</v>
      </c>
    </row>
    <row r="15" spans="2:115">
      <c r="D15" s="174" t="s">
        <v>107</v>
      </c>
      <c r="K15" s="183" t="str">
        <f t="shared" ca="1" si="2"/>
        <v>3ARM1D1</v>
      </c>
      <c r="L15" s="189"/>
      <c r="M15" s="185" t="str">
        <f t="shared" ca="1" si="13"/>
        <v>(command "V" "R" "3ARM1D1" "N")</v>
      </c>
      <c r="R15" s="174" t="str">
        <f>IF(馬達!R12="","",馬達!R12)</f>
        <v>電控箱</v>
      </c>
      <c r="S15" s="188" t="str">
        <f t="shared" si="3"/>
        <v>M8:M203</v>
      </c>
      <c r="T15" s="174">
        <f>IF(馬達!AM12="","",馬達!AM12)</f>
        <v>7</v>
      </c>
      <c r="U15" s="174" t="str">
        <f>IF(馬達!S12="","",馬達!S12)</f>
        <v>DRV07</v>
      </c>
      <c r="V15" s="174" t="str">
        <f>IF(馬達!T12="","",馬達!T12)</f>
        <v>#1熱壓滾輪升降(傳動側)</v>
      </c>
      <c r="W15" s="174" t="str">
        <f>IF(馬達!U12="","",馬達!U12)</f>
        <v>1FL6064-1AC61-2LB1</v>
      </c>
      <c r="X15" s="174" t="str">
        <f>IF(馬達!Y12="","",馬達!Y12)</f>
        <v>6SL3210-5FE11-5UF0</v>
      </c>
      <c r="Y15" s="174" t="str">
        <f>IF(馬達!AJ12="","未算","V90_Encoder_"&amp;馬達!AJ12&amp;"米線")</f>
        <v>未算</v>
      </c>
      <c r="Z15" s="174" t="str">
        <f>IF(馬達!AK12="","",$U15&amp;" &lt;= "&amp;馬達!AK12&amp;" PROFINET")</f>
        <v>DRV07 &lt;= HUB-C4H2 PROFINET</v>
      </c>
      <c r="AA15" s="174" t="str">
        <f>IF(Z15="","",
IF(馬達!AL12="","End",$U15&amp;" =&gt; "&amp;馬達!AL12&amp;" PROFINET"))</f>
        <v>DRV07 =&gt; DRV08 PROFINET</v>
      </c>
      <c r="AB15" s="174" t="str">
        <f t="shared" si="4"/>
        <v>3ARM7D1</v>
      </c>
      <c r="AC15" s="174" t="str">
        <f t="shared" si="5"/>
        <v>3ASM7D1</v>
      </c>
      <c r="AD15" s="174" t="str">
        <f t="shared" si="6"/>
        <v>3ATM7D1</v>
      </c>
      <c r="AE15" s="174" t="str">
        <f t="shared" si="7"/>
        <v>3ARM7F1</v>
      </c>
      <c r="AF15" s="174" t="str">
        <f t="shared" si="8"/>
        <v>3ASM7F1</v>
      </c>
      <c r="AG15" s="174" t="str">
        <f t="shared" si="9"/>
        <v>3ATM7F1</v>
      </c>
      <c r="AH15" s="174" t="str">
        <f t="shared" si="10"/>
        <v>3MU7</v>
      </c>
      <c r="AI15" s="174" t="str">
        <f t="shared" si="11"/>
        <v>3MV7</v>
      </c>
      <c r="AJ15" s="174" t="str">
        <f t="shared" si="12"/>
        <v>3MW7</v>
      </c>
      <c r="AK15" s="174" t="str">
        <f>IF(馬達!AN12="","",馬達!AN12)</f>
        <v>SIEMENS</v>
      </c>
      <c r="AL15" s="174" t="str">
        <f>IF(馬達!AO12="","",馬達!AO12)</f>
        <v>CP-M7C1</v>
      </c>
      <c r="AM15" s="174" t="str">
        <f>IF(馬達!AP12="","",馬達!AP12)</f>
        <v>BHA33D10</v>
      </c>
      <c r="AN15" s="174" t="str">
        <f>IF(馬達!AQ12="","",馬達!AQ12)</f>
        <v>3P-10A</v>
      </c>
      <c r="AO15" s="174" t="str">
        <f>IF(馬達!AR12="","",馬達!AR12)</f>
        <v>額定電流6.6A</v>
      </c>
      <c r="AP15" s="174" t="str">
        <f>IF(馬達!AS12="","",馬達!AS12)</f>
        <v>MC-C6B3</v>
      </c>
      <c r="AQ15" s="174" t="str">
        <f>IF(馬達!AT12="","",馬達!AT12)</f>
        <v>S-P11(S)</v>
      </c>
      <c r="AR15" s="174" t="str">
        <f>IF(馬達!AU12="","",馬達!AU12)</f>
        <v>AC220V</v>
      </c>
      <c r="AS15" s="174" t="s">
        <v>286</v>
      </c>
      <c r="AT15" s="174" t="s">
        <v>287</v>
      </c>
      <c r="AU15" s="174" t="s">
        <v>288</v>
      </c>
      <c r="AV15" s="174" t="s">
        <v>285</v>
      </c>
      <c r="DI15" s="182"/>
      <c r="DJ15" s="174">
        <f t="shared" si="0"/>
        <v>9</v>
      </c>
      <c r="DK15" s="182">
        <f t="shared" si="1"/>
        <v>28</v>
      </c>
    </row>
    <row r="16" spans="2:115">
      <c r="D16" s="174" t="s">
        <v>113</v>
      </c>
      <c r="K16" s="183" t="str">
        <f t="shared" ca="1" si="2"/>
        <v>3ASM1D1</v>
      </c>
      <c r="L16" s="189"/>
      <c r="M16" s="185" t="str">
        <f t="shared" ca="1" si="13"/>
        <v>(command "V" "R" "3ASM1D1" "N")</v>
      </c>
      <c r="R16" s="174" t="str">
        <f>IF(馬達!R13="","",馬達!R13)</f>
        <v>電控箱</v>
      </c>
      <c r="S16" s="188" t="str">
        <f t="shared" si="3"/>
        <v>M8:M231</v>
      </c>
      <c r="T16" s="174">
        <f>IF(馬達!AM13="","",馬達!AM13)</f>
        <v>8</v>
      </c>
      <c r="U16" s="174" t="str">
        <f>IF(馬達!S13="","",馬達!S13)</f>
        <v>DRV08</v>
      </c>
      <c r="V16" s="174" t="str">
        <f>IF(馬達!T13="","",馬達!T13)</f>
        <v>#1熱壓滾輪升降(操作側)</v>
      </c>
      <c r="W16" s="174" t="str">
        <f>IF(馬達!U13="","",馬達!U13)</f>
        <v>1FL6064-1AC61-2LB1</v>
      </c>
      <c r="X16" s="174" t="str">
        <f>IF(馬達!Y13="","",馬達!Y13)</f>
        <v>6SL3210-5FE11-5UF0</v>
      </c>
      <c r="Y16" s="174" t="str">
        <f>IF(馬達!AJ13="","未算","V90_Encoder_"&amp;馬達!AJ13&amp;"米線")</f>
        <v>未算</v>
      </c>
      <c r="Z16" s="174" t="str">
        <f>IF(馬達!AK13="","",$U16&amp;" &lt;= "&amp;馬達!AK13&amp;" PROFINET")</f>
        <v>DRV08 &lt;= DRV07 PROFINET</v>
      </c>
      <c r="AA16" s="174" t="str">
        <f>IF(Z16="","",
IF(馬達!AL13="","End",$U16&amp;" =&gt; "&amp;馬達!AL13&amp;" PROFINET"))</f>
        <v>DRV08 =&gt; DRV09 PROFINET</v>
      </c>
      <c r="AB16" s="174" t="str">
        <f t="shared" si="4"/>
        <v>3ARM8D1</v>
      </c>
      <c r="AC16" s="174" t="str">
        <f t="shared" si="5"/>
        <v>3ASM8D1</v>
      </c>
      <c r="AD16" s="174" t="str">
        <f t="shared" si="6"/>
        <v>3ATM8D1</v>
      </c>
      <c r="AE16" s="174" t="str">
        <f t="shared" si="7"/>
        <v>3ARM8F1</v>
      </c>
      <c r="AF16" s="174" t="str">
        <f t="shared" si="8"/>
        <v>3ASM8F1</v>
      </c>
      <c r="AG16" s="174" t="str">
        <f t="shared" si="9"/>
        <v>3ATM8F1</v>
      </c>
      <c r="AH16" s="174" t="str">
        <f t="shared" si="10"/>
        <v>3MU8</v>
      </c>
      <c r="AI16" s="174" t="str">
        <f t="shared" si="11"/>
        <v>3MV8</v>
      </c>
      <c r="AJ16" s="174" t="str">
        <f t="shared" si="12"/>
        <v>3MW8</v>
      </c>
      <c r="AK16" s="174" t="str">
        <f>IF(馬達!AN13="","",馬達!AN13)</f>
        <v>SIEMENS</v>
      </c>
      <c r="AL16" s="174" t="str">
        <f>IF(馬達!AO13="","",馬達!AO13)</f>
        <v>CP-M8C1</v>
      </c>
      <c r="AM16" s="174" t="str">
        <f>IF(馬達!AP13="","",馬達!AP13)</f>
        <v>BHA33D10</v>
      </c>
      <c r="AN16" s="174" t="str">
        <f>IF(馬達!AQ13="","",馬達!AQ13)</f>
        <v>3P-10A</v>
      </c>
      <c r="AO16" s="174" t="str">
        <f>IF(馬達!AR13="","",馬達!AR13)</f>
        <v>額定電流6.6A</v>
      </c>
      <c r="AP16" s="174" t="str">
        <f>IF(馬達!AS13="","",馬達!AS13)</f>
        <v>MC-C6C3</v>
      </c>
      <c r="AQ16" s="174" t="str">
        <f>IF(馬達!AT13="","",馬達!AT13)</f>
        <v>S-P11(S)</v>
      </c>
      <c r="AR16" s="174" t="str">
        <f>IF(馬達!AU13="","",馬達!AU13)</f>
        <v>AC220V</v>
      </c>
      <c r="AS16" s="174" t="s">
        <v>286</v>
      </c>
      <c r="AT16" s="174" t="s">
        <v>287</v>
      </c>
      <c r="AU16" s="174" t="s">
        <v>288</v>
      </c>
      <c r="AV16" s="174" t="s">
        <v>285</v>
      </c>
      <c r="DI16" s="182"/>
      <c r="DJ16" s="174">
        <f t="shared" si="0"/>
        <v>9</v>
      </c>
      <c r="DK16" s="182">
        <f t="shared" si="1"/>
        <v>29</v>
      </c>
    </row>
    <row r="17" spans="4:115">
      <c r="D17" s="174" t="s">
        <v>118</v>
      </c>
      <c r="K17" s="183" t="str">
        <f t="shared" ca="1" si="2"/>
        <v>3ATM1D1</v>
      </c>
      <c r="L17" s="189"/>
      <c r="M17" s="185" t="str">
        <f t="shared" ca="1" si="13"/>
        <v>(command "V" "R" "3ATM1D1" "N")</v>
      </c>
      <c r="R17" s="174" t="str">
        <f>IF(馬達!R14="","",馬達!R14)</f>
        <v>電控箱</v>
      </c>
      <c r="S17" s="188" t="str">
        <f t="shared" si="3"/>
        <v>M8:M259</v>
      </c>
      <c r="T17" s="174">
        <f>IF(馬達!AM14="","",馬達!AM14)</f>
        <v>9</v>
      </c>
      <c r="U17" s="174" t="str">
        <f>IF(馬達!S14="","",馬達!S14)</f>
        <v>DRV09</v>
      </c>
      <c r="V17" s="174" t="str">
        <f>IF(馬達!T14="","",馬達!T14)</f>
        <v>#2熱壓滾輪升降(傳動側)</v>
      </c>
      <c r="W17" s="174" t="str">
        <f>IF(馬達!U14="","",馬達!U14)</f>
        <v>1FL6064-1AC61-2LB1</v>
      </c>
      <c r="X17" s="174" t="str">
        <f>IF(馬達!Y14="","",馬達!Y14)</f>
        <v>6SL3210-5FE11-5UF0</v>
      </c>
      <c r="Y17" s="174" t="str">
        <f>IF(馬達!AJ14="","未算","V90_Encoder_"&amp;馬達!AJ14&amp;"米線")</f>
        <v>未算</v>
      </c>
      <c r="Z17" s="174" t="str">
        <f>IF(馬達!AK14="","",$U17&amp;" &lt;= "&amp;馬達!AK14&amp;" PROFINET")</f>
        <v>DRV09 &lt;= DRV08 PROFINET</v>
      </c>
      <c r="AA17" s="174" t="str">
        <f>IF(Z17="","",
IF(馬達!AL14="","End",$U17&amp;" =&gt; "&amp;馬達!AL14&amp;" PROFINET"))</f>
        <v>DRV09 =&gt; DRV10 PROFINET</v>
      </c>
      <c r="AB17" s="174" t="str">
        <f t="shared" si="4"/>
        <v>3ARM9D1</v>
      </c>
      <c r="AC17" s="174" t="str">
        <f t="shared" si="5"/>
        <v>3ASM9D1</v>
      </c>
      <c r="AD17" s="174" t="str">
        <f t="shared" si="6"/>
        <v>3ATM9D1</v>
      </c>
      <c r="AE17" s="174" t="str">
        <f t="shared" si="7"/>
        <v>3ARM9F1</v>
      </c>
      <c r="AF17" s="174" t="str">
        <f t="shared" si="8"/>
        <v>3ASM9F1</v>
      </c>
      <c r="AG17" s="174" t="str">
        <f t="shared" si="9"/>
        <v>3ATM9F1</v>
      </c>
      <c r="AH17" s="174" t="str">
        <f t="shared" si="10"/>
        <v>3MU9</v>
      </c>
      <c r="AI17" s="174" t="str">
        <f t="shared" si="11"/>
        <v>3MV9</v>
      </c>
      <c r="AJ17" s="174" t="str">
        <f t="shared" si="12"/>
        <v>3MW9</v>
      </c>
      <c r="AK17" s="174" t="str">
        <f>IF(馬達!AN14="","",馬達!AN14)</f>
        <v>SIEMENS</v>
      </c>
      <c r="AL17" s="174" t="str">
        <f>IF(馬達!AO14="","",馬達!AO14)</f>
        <v>CP-M9C1</v>
      </c>
      <c r="AM17" s="174" t="str">
        <f>IF(馬達!AP14="","",馬達!AP14)</f>
        <v>BHA33D10</v>
      </c>
      <c r="AN17" s="174" t="str">
        <f>IF(馬達!AQ14="","",馬達!AQ14)</f>
        <v>3P-10A</v>
      </c>
      <c r="AO17" s="174" t="str">
        <f>IF(馬達!AR14="","",馬達!AR14)</f>
        <v>額定電流6.6A</v>
      </c>
      <c r="AP17" s="174" t="str">
        <f>IF(馬達!AS14="","",馬達!AS14)</f>
        <v>MC-C6D3</v>
      </c>
      <c r="AQ17" s="174" t="str">
        <f>IF(馬達!AT14="","",馬達!AT14)</f>
        <v>S-P11(S)</v>
      </c>
      <c r="AR17" s="174" t="str">
        <f>IF(馬達!AU14="","",馬達!AU14)</f>
        <v>AC220V</v>
      </c>
      <c r="AS17" s="174" t="s">
        <v>286</v>
      </c>
      <c r="AT17" s="174" t="s">
        <v>287</v>
      </c>
      <c r="AU17" s="174" t="s">
        <v>288</v>
      </c>
      <c r="AV17" s="174" t="s">
        <v>285</v>
      </c>
      <c r="DI17" s="182"/>
      <c r="DJ17" s="174">
        <f t="shared" si="0"/>
        <v>9</v>
      </c>
      <c r="DK17" s="182">
        <f t="shared" si="1"/>
        <v>30</v>
      </c>
    </row>
    <row r="18" spans="4:115">
      <c r="D18" s="174" t="s">
        <v>120</v>
      </c>
      <c r="K18" s="183" t="str">
        <f t="shared" ca="1" si="2"/>
        <v>3ARM1F1</v>
      </c>
      <c r="L18" s="189"/>
      <c r="M18" s="185" t="str">
        <f t="shared" ca="1" si="13"/>
        <v>(command "V" "R" "3ARM1F1" "N")</v>
      </c>
      <c r="R18" s="174" t="str">
        <f>IF(馬達!R15="","",馬達!R15)</f>
        <v>電控箱</v>
      </c>
      <c r="S18" s="188" t="str">
        <f t="shared" si="3"/>
        <v>M8:M287</v>
      </c>
      <c r="T18" s="174">
        <f>IF(馬達!AM15="","",馬達!AM15)</f>
        <v>10</v>
      </c>
      <c r="U18" s="174" t="str">
        <f>IF(馬達!S15="","",馬達!S15)</f>
        <v>DRV10</v>
      </c>
      <c r="V18" s="174" t="str">
        <f>IF(馬達!T15="","",馬達!T15)</f>
        <v>#2熱壓滾輪升降(操作側)</v>
      </c>
      <c r="W18" s="174" t="str">
        <f>IF(馬達!U15="","",馬達!U15)</f>
        <v>1FL6064-1AC61-2LB1</v>
      </c>
      <c r="X18" s="174" t="str">
        <f>IF(馬達!Y15="","",馬達!Y15)</f>
        <v>6SL3210-5FE11-5UF0</v>
      </c>
      <c r="Y18" s="174" t="str">
        <f>IF(馬達!AJ15="","未算","V90_Encoder_"&amp;馬達!AJ15&amp;"米線")</f>
        <v>未算</v>
      </c>
      <c r="Z18" s="174" t="str">
        <f>IF(馬達!AK15="","",$U18&amp;" &lt;= "&amp;馬達!AK15&amp;" PROFINET")</f>
        <v>DRV10 &lt;= DRV09 PROFINET</v>
      </c>
      <c r="AA18" s="174" t="str">
        <f>IF(Z18="","",
IF(馬達!AL15="","End",$U18&amp;" =&gt; "&amp;馬達!AL15&amp;" PROFINET"))</f>
        <v>DRV10 =&gt; DRV11 PROFINET</v>
      </c>
      <c r="AB18" s="174" t="str">
        <f t="shared" si="4"/>
        <v>3ARM10D1</v>
      </c>
      <c r="AC18" s="174" t="str">
        <f t="shared" si="5"/>
        <v>3ASM10D1</v>
      </c>
      <c r="AD18" s="174" t="str">
        <f t="shared" si="6"/>
        <v>3ATM10D1</v>
      </c>
      <c r="AE18" s="174" t="str">
        <f t="shared" si="7"/>
        <v>3ARM10F1</v>
      </c>
      <c r="AF18" s="174" t="str">
        <f t="shared" si="8"/>
        <v>3ASM10F1</v>
      </c>
      <c r="AG18" s="174" t="str">
        <f t="shared" si="9"/>
        <v>3ATM10F1</v>
      </c>
      <c r="AH18" s="174" t="str">
        <f t="shared" si="10"/>
        <v>3MU10</v>
      </c>
      <c r="AI18" s="174" t="str">
        <f t="shared" si="11"/>
        <v>3MV10</v>
      </c>
      <c r="AJ18" s="174" t="str">
        <f t="shared" si="12"/>
        <v>3MW10</v>
      </c>
      <c r="AK18" s="174" t="str">
        <f>IF(馬達!AN15="","",馬達!AN15)</f>
        <v>SIEMENS</v>
      </c>
      <c r="AL18" s="174" t="str">
        <f>IF(馬達!AO15="","",馬達!AO15)</f>
        <v>CP-M10C1</v>
      </c>
      <c r="AM18" s="174" t="str">
        <f>IF(馬達!AP15="","",馬達!AP15)</f>
        <v>BHA33D10</v>
      </c>
      <c r="AN18" s="174" t="str">
        <f>IF(馬達!AQ15="","",馬達!AQ15)</f>
        <v>3P-10A</v>
      </c>
      <c r="AO18" s="174" t="str">
        <f>IF(馬達!AR15="","",馬達!AR15)</f>
        <v>額定電流6.6A</v>
      </c>
      <c r="AP18" s="174" t="str">
        <f>IF(馬達!AS15="","",馬達!AS15)</f>
        <v>MC-C6E3</v>
      </c>
      <c r="AQ18" s="174" t="str">
        <f>IF(馬達!AT15="","",馬達!AT15)</f>
        <v>S-P11(S)</v>
      </c>
      <c r="AR18" s="174" t="str">
        <f>IF(馬達!AU15="","",馬達!AU15)</f>
        <v>AC220V</v>
      </c>
      <c r="AS18" s="174" t="s">
        <v>286</v>
      </c>
      <c r="AT18" s="174" t="s">
        <v>287</v>
      </c>
      <c r="AU18" s="174" t="s">
        <v>288</v>
      </c>
      <c r="AV18" s="174" t="s">
        <v>285</v>
      </c>
      <c r="DI18" s="182"/>
      <c r="DJ18" s="174">
        <f t="shared" si="0"/>
        <v>9</v>
      </c>
      <c r="DK18" s="182">
        <f t="shared" si="1"/>
        <v>31</v>
      </c>
    </row>
    <row r="19" spans="4:115">
      <c r="D19" s="174" t="s">
        <v>122</v>
      </c>
      <c r="K19" s="183" t="str">
        <f t="shared" ca="1" si="2"/>
        <v>3ASM1F1</v>
      </c>
      <c r="L19" s="189"/>
      <c r="M19" s="185" t="str">
        <f t="shared" ca="1" si="13"/>
        <v>(command "V" "R" "3ASM1F1" "N")</v>
      </c>
      <c r="R19" s="174" t="str">
        <f>IF(馬達!R16="","",馬達!R16)</f>
        <v>電控箱</v>
      </c>
      <c r="S19" s="188" t="str">
        <f t="shared" si="3"/>
        <v>M8:M315</v>
      </c>
      <c r="T19" s="174">
        <f>IF(馬達!AM16="","",馬達!AM16)</f>
        <v>11</v>
      </c>
      <c r="U19" s="174" t="str">
        <f>IF(馬達!S16="","",馬達!S16)</f>
        <v>DRV11</v>
      </c>
      <c r="V19" s="174" t="str">
        <f>IF(馬達!T16="","",馬達!T16)</f>
        <v>#3熱壓滾輪升降(傳動側)</v>
      </c>
      <c r="W19" s="174" t="str">
        <f>IF(馬達!U16="","",馬達!U16)</f>
        <v>1FL6064-1AC61-2LB1</v>
      </c>
      <c r="X19" s="174" t="str">
        <f>IF(馬達!Y16="","",馬達!Y16)</f>
        <v>6SL3210-5FE11-5UF0</v>
      </c>
      <c r="Y19" s="174" t="str">
        <f>IF(馬達!AJ16="","未算","V90_Encoder_"&amp;馬達!AJ16&amp;"米線")</f>
        <v>未算</v>
      </c>
      <c r="Z19" s="174" t="str">
        <f>IF(馬達!AK16="","",$U19&amp;" &lt;= "&amp;馬達!AK16&amp;" PROFINET")</f>
        <v>DRV11 &lt;= DRV10 PROFINET</v>
      </c>
      <c r="AA19" s="174" t="str">
        <f>IF(Z19="","",
IF(馬達!AL16="","End",$U19&amp;" =&gt; "&amp;馬達!AL16&amp;" PROFINET"))</f>
        <v>DRV11 =&gt; DRV12 PROFINET</v>
      </c>
      <c r="AB19" s="174" t="str">
        <f t="shared" si="4"/>
        <v>3ARM11D1</v>
      </c>
      <c r="AC19" s="174" t="str">
        <f t="shared" si="5"/>
        <v>3ASM11D1</v>
      </c>
      <c r="AD19" s="174" t="str">
        <f t="shared" si="6"/>
        <v>3ATM11D1</v>
      </c>
      <c r="AE19" s="174" t="str">
        <f t="shared" si="7"/>
        <v>3ARM11F1</v>
      </c>
      <c r="AF19" s="174" t="str">
        <f t="shared" si="8"/>
        <v>3ASM11F1</v>
      </c>
      <c r="AG19" s="174" t="str">
        <f t="shared" si="9"/>
        <v>3ATM11F1</v>
      </c>
      <c r="AH19" s="174" t="str">
        <f t="shared" si="10"/>
        <v>3MU11</v>
      </c>
      <c r="AI19" s="174" t="str">
        <f t="shared" si="11"/>
        <v>3MV11</v>
      </c>
      <c r="AJ19" s="174" t="str">
        <f t="shared" si="12"/>
        <v>3MW11</v>
      </c>
      <c r="AK19" s="174" t="str">
        <f>IF(馬達!AN16="","",馬達!AN16)</f>
        <v>SIEMENS</v>
      </c>
      <c r="AL19" s="174" t="str">
        <f>IF(馬達!AO16="","",馬達!AO16)</f>
        <v>CP-M11C1</v>
      </c>
      <c r="AM19" s="174" t="str">
        <f>IF(馬達!AP16="","",馬達!AP16)</f>
        <v>BHA33D10</v>
      </c>
      <c r="AN19" s="174" t="str">
        <f>IF(馬達!AQ16="","",馬達!AQ16)</f>
        <v>3P-10A</v>
      </c>
      <c r="AO19" s="174" t="str">
        <f>IF(馬達!AR16="","",馬達!AR16)</f>
        <v>額定電流6.6A</v>
      </c>
      <c r="AP19" s="174" t="str">
        <f>IF(馬達!AS16="","",馬達!AS16)</f>
        <v>MC-C6F3</v>
      </c>
      <c r="AQ19" s="174" t="str">
        <f>IF(馬達!AT16="","",馬達!AT16)</f>
        <v>S-P11(S)</v>
      </c>
      <c r="AR19" s="174" t="str">
        <f>IF(馬達!AU16="","",馬達!AU16)</f>
        <v>AC220V</v>
      </c>
      <c r="AS19" s="174" t="s">
        <v>286</v>
      </c>
      <c r="AT19" s="174" t="s">
        <v>287</v>
      </c>
      <c r="AU19" s="174" t="s">
        <v>288</v>
      </c>
      <c r="AV19" s="174" t="s">
        <v>285</v>
      </c>
      <c r="DI19" s="182"/>
      <c r="DJ19" s="174">
        <f t="shared" si="0"/>
        <v>9</v>
      </c>
      <c r="DK19" s="182">
        <f t="shared" si="1"/>
        <v>32</v>
      </c>
    </row>
    <row r="20" spans="4:115">
      <c r="D20" s="174" t="s">
        <v>124</v>
      </c>
      <c r="K20" s="183" t="str">
        <f t="shared" ca="1" si="2"/>
        <v>3ATM1F1</v>
      </c>
      <c r="L20" s="189"/>
      <c r="M20" s="185" t="str">
        <f t="shared" ca="1" si="13"/>
        <v>(command "V" "R" "3ATM1F1" "N")</v>
      </c>
      <c r="R20" s="174" t="str">
        <f>IF(馬達!R17="","",馬達!R17)</f>
        <v>電控箱</v>
      </c>
      <c r="S20" s="188" t="str">
        <f t="shared" si="3"/>
        <v>M8:M343</v>
      </c>
      <c r="T20" s="174">
        <f>IF(馬達!AM17="","",馬達!AM17)</f>
        <v>12</v>
      </c>
      <c r="U20" s="174" t="str">
        <f>IF(馬達!S17="","",馬達!S17)</f>
        <v>DRV12</v>
      </c>
      <c r="V20" s="174" t="str">
        <f>IF(馬達!T17="","",馬達!T17)</f>
        <v>#3熱壓滾輪升降(操作側)</v>
      </c>
      <c r="W20" s="174" t="str">
        <f>IF(馬達!U17="","",馬達!U17)</f>
        <v>1FL6064-1AC61-2LB1</v>
      </c>
      <c r="X20" s="174" t="str">
        <f>IF(馬達!Y17="","",馬達!Y17)</f>
        <v>6SL3210-5FE11-5UF0</v>
      </c>
      <c r="Y20" s="174" t="str">
        <f>IF(馬達!AJ17="","未算","V90_Encoder_"&amp;馬達!AJ17&amp;"米線")</f>
        <v>未算</v>
      </c>
      <c r="Z20" s="174" t="str">
        <f>IF(馬達!AK17="","",$U20&amp;" &lt;= "&amp;馬達!AK17&amp;" PROFINET")</f>
        <v>DRV12 &lt;= DRV11 PROFINET</v>
      </c>
      <c r="AA20" s="174" t="str">
        <f>IF(Z20="","",
IF(馬達!AL17="","End",$U20&amp;" =&gt; "&amp;馬達!AL17&amp;" PROFINET"))</f>
        <v>DRV12 =&gt; DRV13 PROFINET</v>
      </c>
      <c r="AB20" s="174" t="str">
        <f t="shared" si="4"/>
        <v>3ARM12D1</v>
      </c>
      <c r="AC20" s="174" t="str">
        <f t="shared" si="5"/>
        <v>3ASM12D1</v>
      </c>
      <c r="AD20" s="174" t="str">
        <f t="shared" si="6"/>
        <v>3ATM12D1</v>
      </c>
      <c r="AE20" s="174" t="str">
        <f t="shared" si="7"/>
        <v>3ARM12F1</v>
      </c>
      <c r="AF20" s="174" t="str">
        <f t="shared" si="8"/>
        <v>3ASM12F1</v>
      </c>
      <c r="AG20" s="174" t="str">
        <f t="shared" si="9"/>
        <v>3ATM12F1</v>
      </c>
      <c r="AH20" s="174" t="str">
        <f t="shared" si="10"/>
        <v>3MU12</v>
      </c>
      <c r="AI20" s="174" t="str">
        <f t="shared" si="11"/>
        <v>3MV12</v>
      </c>
      <c r="AJ20" s="174" t="str">
        <f t="shared" si="12"/>
        <v>3MW12</v>
      </c>
      <c r="AK20" s="174" t="str">
        <f>IF(馬達!AN17="","",馬達!AN17)</f>
        <v>SIEMENS</v>
      </c>
      <c r="AL20" s="174" t="str">
        <f>IF(馬達!AO17="","",馬達!AO17)</f>
        <v>CP-M12C1</v>
      </c>
      <c r="AM20" s="174" t="str">
        <f>IF(馬達!AP17="","",馬達!AP17)</f>
        <v>BHA33D10</v>
      </c>
      <c r="AN20" s="174" t="str">
        <f>IF(馬達!AQ17="","",馬達!AQ17)</f>
        <v>3P-10A</v>
      </c>
      <c r="AO20" s="174" t="str">
        <f>IF(馬達!AR17="","",馬達!AR17)</f>
        <v>額定電流6.6A</v>
      </c>
      <c r="AP20" s="174" t="str">
        <f>IF(馬達!AS17="","",馬達!AS17)</f>
        <v>MC-C6G3</v>
      </c>
      <c r="AQ20" s="174" t="str">
        <f>IF(馬達!AT17="","",馬達!AT17)</f>
        <v>S-P11(S)</v>
      </c>
      <c r="AR20" s="174" t="str">
        <f>IF(馬達!AU17="","",馬達!AU17)</f>
        <v>AC220V</v>
      </c>
      <c r="AS20" s="174" t="s">
        <v>286</v>
      </c>
      <c r="AT20" s="174" t="s">
        <v>287</v>
      </c>
      <c r="AU20" s="174" t="s">
        <v>288</v>
      </c>
      <c r="AV20" s="174" t="s">
        <v>285</v>
      </c>
      <c r="DI20" s="182"/>
      <c r="DJ20" s="174">
        <f t="shared" si="0"/>
        <v>9</v>
      </c>
      <c r="DK20" s="182">
        <f t="shared" si="1"/>
        <v>33</v>
      </c>
    </row>
    <row r="21" spans="4:115">
      <c r="D21" s="174" t="s">
        <v>126</v>
      </c>
      <c r="K21" s="183" t="str">
        <f t="shared" ca="1" si="2"/>
        <v>3MU1</v>
      </c>
      <c r="L21" s="189"/>
      <c r="M21" s="185" t="str">
        <f t="shared" ca="1" si="13"/>
        <v>(command "V" "R" "3MU1" "N")</v>
      </c>
      <c r="R21" s="174" t="str">
        <f>IF(馬達!R18="","",馬達!R18)</f>
        <v>電控箱</v>
      </c>
      <c r="S21" s="188" t="str">
        <f t="shared" si="3"/>
        <v>M8:M371</v>
      </c>
      <c r="T21" s="174">
        <f>IF(馬達!AM18="","",馬達!AM18)</f>
        <v>13</v>
      </c>
      <c r="U21" s="174" t="str">
        <f>IF(馬達!S18="","",馬達!S18)</f>
        <v>DRV13</v>
      </c>
      <c r="V21" s="174" t="str">
        <f>IF(馬達!T18="","",馬達!T18)</f>
        <v>#4熱壓滾輪升降(傳動側)</v>
      </c>
      <c r="W21" s="174" t="str">
        <f>IF(馬達!U18="","",馬達!U18)</f>
        <v>1FL6064-1AC61-2LB1</v>
      </c>
      <c r="X21" s="174" t="str">
        <f>IF(馬達!Y18="","",馬達!Y18)</f>
        <v>6SL3210-5FE11-5UF0</v>
      </c>
      <c r="Y21" s="174" t="str">
        <f>IF(馬達!AJ18="","未算","V90_Encoder_"&amp;馬達!AJ18&amp;"米線")</f>
        <v>未算</v>
      </c>
      <c r="Z21" s="174" t="str">
        <f>IF(馬達!AK18="","",$U21&amp;" &lt;= "&amp;馬達!AK18&amp;" PROFINET")</f>
        <v>DRV13 &lt;= DRV12 PROFINET</v>
      </c>
      <c r="AA21" s="174" t="str">
        <f>IF(Z21="","",
IF(馬達!AL18="","End",$U21&amp;" =&gt; "&amp;馬達!AL18&amp;" PROFINET"))</f>
        <v>DRV13 =&gt; DRV14 PROFINET</v>
      </c>
      <c r="AB21" s="174" t="str">
        <f t="shared" si="4"/>
        <v>3ARM13D1</v>
      </c>
      <c r="AC21" s="174" t="str">
        <f t="shared" si="5"/>
        <v>3ASM13D1</v>
      </c>
      <c r="AD21" s="174" t="str">
        <f t="shared" si="6"/>
        <v>3ATM13D1</v>
      </c>
      <c r="AE21" s="174" t="str">
        <f t="shared" si="7"/>
        <v>3ARM13F1</v>
      </c>
      <c r="AF21" s="174" t="str">
        <f t="shared" si="8"/>
        <v>3ASM13F1</v>
      </c>
      <c r="AG21" s="174" t="str">
        <f t="shared" si="9"/>
        <v>3ATM13F1</v>
      </c>
      <c r="AH21" s="174" t="str">
        <f t="shared" si="10"/>
        <v>3MU13</v>
      </c>
      <c r="AI21" s="174" t="str">
        <f t="shared" si="11"/>
        <v>3MV13</v>
      </c>
      <c r="AJ21" s="174" t="str">
        <f t="shared" si="12"/>
        <v>3MW13</v>
      </c>
      <c r="AK21" s="174" t="str">
        <f>IF(馬達!AN18="","",馬達!AN18)</f>
        <v>SIEMENS</v>
      </c>
      <c r="AL21" s="174" t="str">
        <f>IF(馬達!AO18="","",馬達!AO18)</f>
        <v>CP-M13C1</v>
      </c>
      <c r="AM21" s="174" t="str">
        <f>IF(馬達!AP18="","",馬達!AP18)</f>
        <v>BHA33D10</v>
      </c>
      <c r="AN21" s="174" t="str">
        <f>IF(馬達!AQ18="","",馬達!AQ18)</f>
        <v>3P-10A</v>
      </c>
      <c r="AO21" s="174" t="str">
        <f>IF(馬達!AR18="","",馬達!AR18)</f>
        <v>額定電流6.6A</v>
      </c>
      <c r="AP21" s="174" t="str">
        <f>IF(馬達!AS18="","",馬達!AS18)</f>
        <v>MC-C6H3</v>
      </c>
      <c r="AQ21" s="174" t="str">
        <f>IF(馬達!AT18="","",馬達!AT18)</f>
        <v>S-P11(S)</v>
      </c>
      <c r="AR21" s="174" t="str">
        <f>IF(馬達!AU18="","",馬達!AU18)</f>
        <v>AC220V</v>
      </c>
      <c r="AS21" s="174" t="s">
        <v>286</v>
      </c>
      <c r="AT21" s="174" t="s">
        <v>287</v>
      </c>
      <c r="AU21" s="174" t="s">
        <v>288</v>
      </c>
      <c r="AV21" s="174" t="s">
        <v>285</v>
      </c>
      <c r="DI21" s="182"/>
      <c r="DJ21" s="174">
        <f t="shared" si="0"/>
        <v>9</v>
      </c>
      <c r="DK21" s="182">
        <f t="shared" si="1"/>
        <v>34</v>
      </c>
    </row>
    <row r="22" spans="4:115">
      <c r="D22" s="174" t="s">
        <v>128</v>
      </c>
      <c r="K22" s="183" t="str">
        <f t="shared" ca="1" si="2"/>
        <v>3MV1</v>
      </c>
      <c r="L22" s="189"/>
      <c r="M22" s="185" t="str">
        <f t="shared" ca="1" si="13"/>
        <v>(command "V" "R" "3MV1" "N")</v>
      </c>
      <c r="R22" s="174" t="str">
        <f>IF(馬達!R19="","",馬達!R19)</f>
        <v>電控箱</v>
      </c>
      <c r="S22" s="188" t="str">
        <f t="shared" si="3"/>
        <v>M8:M399</v>
      </c>
      <c r="T22" s="174">
        <f>IF(馬達!AM19="","",馬達!AM19)</f>
        <v>14</v>
      </c>
      <c r="U22" s="174" t="str">
        <f>IF(馬達!S19="","",馬達!S19)</f>
        <v>DRV14</v>
      </c>
      <c r="V22" s="174" t="str">
        <f>IF(馬達!T19="","",馬達!T19)</f>
        <v>#4熱壓滾輪升降(操作側)</v>
      </c>
      <c r="W22" s="174" t="str">
        <f>IF(馬達!U19="","",馬達!U19)</f>
        <v>1FL6064-1AC61-2LB1</v>
      </c>
      <c r="X22" s="174" t="str">
        <f>IF(馬達!Y19="","",馬達!Y19)</f>
        <v>6SL3210-5FE11-5UF0</v>
      </c>
      <c r="Y22" s="174" t="str">
        <f>IF(馬達!AJ19="","未算","V90_Encoder_"&amp;馬達!AJ19&amp;"米線")</f>
        <v>未算</v>
      </c>
      <c r="Z22" s="174" t="str">
        <f>IF(馬達!AK19="","",$U22&amp;" &lt;= "&amp;馬達!AK19&amp;" PROFINET")</f>
        <v>DRV14 &lt;= DRV13 PROFINET</v>
      </c>
      <c r="AA22" s="174" t="str">
        <f>IF(Z22="","",
IF(馬達!AL19="","End",$U22&amp;" =&gt; "&amp;馬達!AL19&amp;" PROFINET"))</f>
        <v>DRV14 =&gt; DRV15 PROFINET</v>
      </c>
      <c r="AB22" s="174" t="str">
        <f t="shared" si="4"/>
        <v>3ARM14D1</v>
      </c>
      <c r="AC22" s="174" t="str">
        <f t="shared" si="5"/>
        <v>3ASM14D1</v>
      </c>
      <c r="AD22" s="174" t="str">
        <f t="shared" si="6"/>
        <v>3ATM14D1</v>
      </c>
      <c r="AE22" s="174" t="str">
        <f t="shared" si="7"/>
        <v>3ARM14F1</v>
      </c>
      <c r="AF22" s="174" t="str">
        <f t="shared" si="8"/>
        <v>3ASM14F1</v>
      </c>
      <c r="AG22" s="174" t="str">
        <f t="shared" si="9"/>
        <v>3ATM14F1</v>
      </c>
      <c r="AH22" s="174" t="str">
        <f t="shared" si="10"/>
        <v>3MU14</v>
      </c>
      <c r="AI22" s="174" t="str">
        <f t="shared" si="11"/>
        <v>3MV14</v>
      </c>
      <c r="AJ22" s="174" t="str">
        <f t="shared" si="12"/>
        <v>3MW14</v>
      </c>
      <c r="AK22" s="174" t="str">
        <f>IF(馬達!AN19="","",馬達!AN19)</f>
        <v>SIEMENS</v>
      </c>
      <c r="AL22" s="174" t="str">
        <f>IF(馬達!AO19="","",馬達!AO19)</f>
        <v>CP-M14C1</v>
      </c>
      <c r="AM22" s="174" t="str">
        <f>IF(馬達!AP19="","",馬達!AP19)</f>
        <v>BHA33D10</v>
      </c>
      <c r="AN22" s="174" t="str">
        <f>IF(馬達!AQ19="","",馬達!AQ19)</f>
        <v>3P-10A</v>
      </c>
      <c r="AO22" s="174" t="str">
        <f>IF(馬達!AR19="","",馬達!AR19)</f>
        <v>額定電流6.6A</v>
      </c>
      <c r="AP22" s="174" t="str">
        <f>IF(馬達!AS19="","",馬達!AS19)</f>
        <v>MC-C6I3</v>
      </c>
      <c r="AQ22" s="174" t="str">
        <f>IF(馬達!AT19="","",馬達!AT19)</f>
        <v>S-P11(S)</v>
      </c>
      <c r="AR22" s="174" t="str">
        <f>IF(馬達!AU19="","",馬達!AU19)</f>
        <v>AC220V</v>
      </c>
      <c r="AS22" s="174" t="s">
        <v>286</v>
      </c>
      <c r="AT22" s="174" t="s">
        <v>287</v>
      </c>
      <c r="AU22" s="174" t="s">
        <v>288</v>
      </c>
      <c r="AV22" s="174" t="s">
        <v>285</v>
      </c>
      <c r="DI22" s="182"/>
      <c r="DJ22" s="174">
        <f t="shared" si="0"/>
        <v>9</v>
      </c>
      <c r="DK22" s="182">
        <f t="shared" si="1"/>
        <v>35</v>
      </c>
    </row>
    <row r="23" spans="4:115">
      <c r="D23" s="174" t="s">
        <v>130</v>
      </c>
      <c r="K23" s="183" t="str">
        <f t="shared" ca="1" si="2"/>
        <v>3MW1</v>
      </c>
      <c r="L23" s="189"/>
      <c r="M23" s="185" t="str">
        <f t="shared" ca="1" si="13"/>
        <v>(command "V" "R" "3MW1" "N")</v>
      </c>
      <c r="R23" s="174" t="str">
        <f>IF(馬達!R20="","",馬達!R20)</f>
        <v>電控箱</v>
      </c>
      <c r="S23" s="188" t="str">
        <f t="shared" si="3"/>
        <v>M8:M427</v>
      </c>
      <c r="T23" s="174">
        <f>IF(馬達!AM20="","",馬達!AM20)</f>
        <v>15</v>
      </c>
      <c r="U23" s="174" t="str">
        <f>IF(馬達!S20="","",馬達!S20)</f>
        <v>DRV15</v>
      </c>
      <c r="V23" s="174" t="str">
        <f>IF(馬達!T20="","",馬達!T20)</f>
        <v>#5熱壓滾輪升降(傳動側)</v>
      </c>
      <c r="W23" s="174" t="str">
        <f>IF(馬達!U20="","",馬達!U20)</f>
        <v>1FL6064-1AC61-2LB1</v>
      </c>
      <c r="X23" s="174" t="str">
        <f>IF(馬達!Y20="","",馬達!Y20)</f>
        <v>6SL3210-5FE11-5UF0</v>
      </c>
      <c r="Y23" s="174" t="str">
        <f>IF(馬達!AJ20="","未算","V90_Encoder_"&amp;馬達!AJ20&amp;"米線")</f>
        <v>未算</v>
      </c>
      <c r="Z23" s="174" t="str">
        <f>IF(馬達!AK20="","",$U23&amp;" &lt;= "&amp;馬達!AK20&amp;" PROFINET")</f>
        <v>DRV15 &lt;= DRV14 PROFINET</v>
      </c>
      <c r="AA23" s="174" t="str">
        <f>IF(Z23="","",
IF(馬達!AL20="","End",$U23&amp;" =&gt; "&amp;馬達!AL20&amp;" PROFINET"))</f>
        <v>DRV15 =&gt; DRV16 PROFINET</v>
      </c>
      <c r="AB23" s="174" t="str">
        <f t="shared" si="4"/>
        <v>3ARM15D1</v>
      </c>
      <c r="AC23" s="174" t="str">
        <f t="shared" si="5"/>
        <v>3ASM15D1</v>
      </c>
      <c r="AD23" s="174" t="str">
        <f t="shared" si="6"/>
        <v>3ATM15D1</v>
      </c>
      <c r="AE23" s="174" t="str">
        <f t="shared" si="7"/>
        <v>3ARM15F1</v>
      </c>
      <c r="AF23" s="174" t="str">
        <f t="shared" si="8"/>
        <v>3ASM15F1</v>
      </c>
      <c r="AG23" s="174" t="str">
        <f t="shared" si="9"/>
        <v>3ATM15F1</v>
      </c>
      <c r="AH23" s="174" t="str">
        <f t="shared" si="10"/>
        <v>3MU15</v>
      </c>
      <c r="AI23" s="174" t="str">
        <f t="shared" si="11"/>
        <v>3MV15</v>
      </c>
      <c r="AJ23" s="174" t="str">
        <f t="shared" si="12"/>
        <v>3MW15</v>
      </c>
      <c r="AK23" s="174" t="str">
        <f>IF(馬達!AN20="","",馬達!AN20)</f>
        <v>SIEMENS</v>
      </c>
      <c r="AL23" s="174" t="str">
        <f>IF(馬達!AO20="","",馬達!AO20)</f>
        <v>CP-M15C1</v>
      </c>
      <c r="AM23" s="174" t="str">
        <f>IF(馬達!AP20="","",馬達!AP20)</f>
        <v>BHA33D10</v>
      </c>
      <c r="AN23" s="174" t="str">
        <f>IF(馬達!AQ20="","",馬達!AQ20)</f>
        <v>3P-10A</v>
      </c>
      <c r="AO23" s="174" t="str">
        <f>IF(馬達!AR20="","",馬達!AR20)</f>
        <v>額定電流6.6A</v>
      </c>
      <c r="AP23" s="174" t="str">
        <f>IF(馬達!AS20="","",馬達!AS20)</f>
        <v>MC-C6J3</v>
      </c>
      <c r="AQ23" s="174" t="str">
        <f>IF(馬達!AT20="","",馬達!AT20)</f>
        <v>S-P11(S)</v>
      </c>
      <c r="AR23" s="174" t="str">
        <f>IF(馬達!AU20="","",馬達!AU20)</f>
        <v>AC220V</v>
      </c>
      <c r="AS23" s="174" t="s">
        <v>286</v>
      </c>
      <c r="AT23" s="174" t="s">
        <v>287</v>
      </c>
      <c r="AU23" s="174" t="s">
        <v>288</v>
      </c>
      <c r="AV23" s="174" t="s">
        <v>285</v>
      </c>
      <c r="DI23" s="182"/>
      <c r="DJ23" s="174">
        <f t="shared" si="0"/>
        <v>9</v>
      </c>
      <c r="DK23" s="182">
        <f t="shared" si="1"/>
        <v>36</v>
      </c>
    </row>
    <row r="24" spans="4:115">
      <c r="D24" s="174" t="s">
        <v>132</v>
      </c>
      <c r="K24" s="183" t="str">
        <f t="shared" ca="1" si="2"/>
        <v>SIEMENS</v>
      </c>
      <c r="L24" s="189"/>
      <c r="M24" s="185" t="str">
        <f t="shared" ca="1" si="13"/>
        <v>(command "V" "R" "SIEMENS" "N")</v>
      </c>
      <c r="R24" s="174" t="str">
        <f>IF(馬達!R21="","",馬達!R21)</f>
        <v>電控箱</v>
      </c>
      <c r="S24" s="188" t="str">
        <f t="shared" si="3"/>
        <v>M8:M455</v>
      </c>
      <c r="T24" s="174">
        <f>IF(馬達!AM21="","",馬達!AM21)</f>
        <v>16</v>
      </c>
      <c r="U24" s="174" t="str">
        <f>IF(馬達!S21="","",馬達!S21)</f>
        <v>DRV16</v>
      </c>
      <c r="V24" s="174" t="str">
        <f>IF(馬達!T21="","",馬達!T21)</f>
        <v>#5熱壓滾輪升降(操作側)</v>
      </c>
      <c r="W24" s="174" t="str">
        <f>IF(馬達!U21="","",馬達!U21)</f>
        <v>1FL6064-1AC61-2LB1</v>
      </c>
      <c r="X24" s="174" t="str">
        <f>IF(馬達!Y21="","",馬達!Y21)</f>
        <v>6SL3210-5FE11-5UF0</v>
      </c>
      <c r="Y24" s="174" t="str">
        <f>IF(馬達!AJ21="","未算","V90_Encoder_"&amp;馬達!AJ21&amp;"米線")</f>
        <v>未算</v>
      </c>
      <c r="Z24" s="174" t="str">
        <f>IF(馬達!AK21="","",$U24&amp;" &lt;= "&amp;馬達!AK21&amp;" PROFINET")</f>
        <v>DRV16 &lt;= DRV15 PROFINET</v>
      </c>
      <c r="AA24" s="174" t="str">
        <f>IF(Z24="","",
IF(馬達!AL21="","End",$U24&amp;" =&gt; "&amp;馬達!AL21&amp;" PROFINET"))</f>
        <v>DRV16 =&gt; DRV17 PROFINET</v>
      </c>
      <c r="AB24" s="174" t="str">
        <f t="shared" si="4"/>
        <v>3ARM16D1</v>
      </c>
      <c r="AC24" s="174" t="str">
        <f t="shared" si="5"/>
        <v>3ASM16D1</v>
      </c>
      <c r="AD24" s="174" t="str">
        <f t="shared" si="6"/>
        <v>3ATM16D1</v>
      </c>
      <c r="AE24" s="174" t="str">
        <f t="shared" si="7"/>
        <v>3ARM16F1</v>
      </c>
      <c r="AF24" s="174" t="str">
        <f t="shared" si="8"/>
        <v>3ASM16F1</v>
      </c>
      <c r="AG24" s="174" t="str">
        <f t="shared" si="9"/>
        <v>3ATM16F1</v>
      </c>
      <c r="AH24" s="174" t="str">
        <f t="shared" si="10"/>
        <v>3MU16</v>
      </c>
      <c r="AI24" s="174" t="str">
        <f t="shared" si="11"/>
        <v>3MV16</v>
      </c>
      <c r="AJ24" s="174" t="str">
        <f t="shared" si="12"/>
        <v>3MW16</v>
      </c>
      <c r="AK24" s="174" t="str">
        <f>IF(馬達!AN21="","",馬達!AN21)</f>
        <v>SIEMENS</v>
      </c>
      <c r="AL24" s="174" t="str">
        <f>IF(馬達!AO21="","",馬達!AO21)</f>
        <v>CP-M16C1</v>
      </c>
      <c r="AM24" s="174" t="str">
        <f>IF(馬達!AP21="","",馬達!AP21)</f>
        <v>BHA33D10</v>
      </c>
      <c r="AN24" s="174" t="str">
        <f>IF(馬達!AQ21="","",馬達!AQ21)</f>
        <v>3P-10A</v>
      </c>
      <c r="AO24" s="174" t="str">
        <f>IF(馬達!AR21="","",馬達!AR21)</f>
        <v>額定電流6.6A</v>
      </c>
      <c r="AP24" s="174" t="str">
        <f>IF(馬達!AS21="","",馬達!AS21)</f>
        <v>MC-C6B7</v>
      </c>
      <c r="AQ24" s="174" t="str">
        <f>IF(馬達!AT21="","",馬達!AT21)</f>
        <v>S-P11(S)</v>
      </c>
      <c r="AR24" s="174" t="str">
        <f>IF(馬達!AU21="","",馬達!AU21)</f>
        <v>AC220V</v>
      </c>
      <c r="AS24" s="174" t="s">
        <v>286</v>
      </c>
      <c r="AT24" s="174" t="s">
        <v>287</v>
      </c>
      <c r="AU24" s="174" t="s">
        <v>288</v>
      </c>
      <c r="AV24" s="174" t="s">
        <v>285</v>
      </c>
      <c r="DI24" s="182"/>
      <c r="DJ24" s="174">
        <f t="shared" si="0"/>
        <v>9</v>
      </c>
      <c r="DK24" s="182">
        <f t="shared" si="1"/>
        <v>37</v>
      </c>
    </row>
    <row r="25" spans="4:115">
      <c r="D25" s="174" t="s">
        <v>134</v>
      </c>
      <c r="K25" s="183" t="str">
        <f t="shared" ca="1" si="2"/>
        <v>CP-M1C1</v>
      </c>
      <c r="L25" s="189"/>
      <c r="M25" s="185" t="str">
        <f t="shared" ca="1" si="13"/>
        <v>(command "V" "R" "CP-M1C1" "N")</v>
      </c>
      <c r="R25" s="174" t="str">
        <f>IF(馬達!R22="","",馬達!R22)</f>
        <v>電控箱</v>
      </c>
      <c r="S25" s="188" t="str">
        <f t="shared" si="3"/>
        <v>M8:M483</v>
      </c>
      <c r="T25" s="174">
        <f>IF(馬達!AM22="","",馬達!AM22)</f>
        <v>17</v>
      </c>
      <c r="U25" s="174" t="str">
        <f>IF(馬達!S22="","",馬達!S22)</f>
        <v>DRV17</v>
      </c>
      <c r="V25" s="174" t="str">
        <f>IF(馬達!T22="","",馬達!T22)</f>
        <v>#6熱壓滾輪升降(傳動側)</v>
      </c>
      <c r="W25" s="174" t="str">
        <f>IF(馬達!U22="","",馬達!U22)</f>
        <v>1FL6064-1AC61-2LB1</v>
      </c>
      <c r="X25" s="174" t="str">
        <f>IF(馬達!Y22="","",馬達!Y22)</f>
        <v>6SL3210-5FE11-5UF0</v>
      </c>
      <c r="Y25" s="174" t="str">
        <f>IF(馬達!AJ22="","未算","V90_Encoder_"&amp;馬達!AJ22&amp;"米線")</f>
        <v>未算</v>
      </c>
      <c r="Z25" s="174" t="str">
        <f>IF(馬達!AK22="","",$U25&amp;" &lt;= "&amp;馬達!AK22&amp;" PROFINET")</f>
        <v>DRV17 &lt;= DRV16 PROFINET</v>
      </c>
      <c r="AA25" s="174" t="str">
        <f>IF(Z25="","",
IF(馬達!AL22="","End",$U25&amp;" =&gt; "&amp;馬達!AL22&amp;" PROFINET"))</f>
        <v>DRV17 =&gt; DRV18 PROFINET</v>
      </c>
      <c r="AB25" s="174" t="str">
        <f t="shared" si="4"/>
        <v>3ARM17D1</v>
      </c>
      <c r="AC25" s="174" t="str">
        <f t="shared" si="5"/>
        <v>3ASM17D1</v>
      </c>
      <c r="AD25" s="174" t="str">
        <f t="shared" si="6"/>
        <v>3ATM17D1</v>
      </c>
      <c r="AE25" s="174" t="str">
        <f t="shared" si="7"/>
        <v>3ARM17F1</v>
      </c>
      <c r="AF25" s="174" t="str">
        <f t="shared" si="8"/>
        <v>3ASM17F1</v>
      </c>
      <c r="AG25" s="174" t="str">
        <f t="shared" si="9"/>
        <v>3ATM17F1</v>
      </c>
      <c r="AH25" s="174" t="str">
        <f t="shared" si="10"/>
        <v>3MU17</v>
      </c>
      <c r="AI25" s="174" t="str">
        <f t="shared" si="11"/>
        <v>3MV17</v>
      </c>
      <c r="AJ25" s="174" t="str">
        <f t="shared" si="12"/>
        <v>3MW17</v>
      </c>
      <c r="AK25" s="174" t="str">
        <f>IF(馬達!AN22="","",馬達!AN22)</f>
        <v>SIEMENS</v>
      </c>
      <c r="AL25" s="174" t="str">
        <f>IF(馬達!AO22="","",馬達!AO22)</f>
        <v>CP-M17C1</v>
      </c>
      <c r="AM25" s="174" t="str">
        <f>IF(馬達!AP22="","",馬達!AP22)</f>
        <v>BHA33D10</v>
      </c>
      <c r="AN25" s="174" t="str">
        <f>IF(馬達!AQ22="","",馬達!AQ22)</f>
        <v>3P-10A</v>
      </c>
      <c r="AO25" s="174" t="str">
        <f>IF(馬達!AR22="","",馬達!AR22)</f>
        <v>額定電流6.6A</v>
      </c>
      <c r="AP25" s="174" t="str">
        <f>IF(馬達!AS22="","",馬達!AS22)</f>
        <v>MC-C6C7</v>
      </c>
      <c r="AQ25" s="174" t="str">
        <f>IF(馬達!AT22="","",馬達!AT22)</f>
        <v>S-P11(S)</v>
      </c>
      <c r="AR25" s="174" t="str">
        <f>IF(馬達!AU22="","",馬達!AU22)</f>
        <v>AC220V</v>
      </c>
      <c r="AS25" s="174" t="s">
        <v>286</v>
      </c>
      <c r="AT25" s="174" t="s">
        <v>287</v>
      </c>
      <c r="AU25" s="174" t="s">
        <v>288</v>
      </c>
      <c r="AV25" s="174" t="s">
        <v>285</v>
      </c>
      <c r="DI25" s="182"/>
      <c r="DJ25" s="174">
        <f t="shared" si="0"/>
        <v>9</v>
      </c>
      <c r="DK25" s="182">
        <f t="shared" si="1"/>
        <v>38</v>
      </c>
    </row>
    <row r="26" spans="4:115">
      <c r="D26" s="174" t="s">
        <v>137</v>
      </c>
      <c r="K26" s="183" t="str">
        <f t="shared" ca="1" si="2"/>
        <v>BHA33D4</v>
      </c>
      <c r="L26" s="189"/>
      <c r="M26" s="185" t="str">
        <f t="shared" ca="1" si="13"/>
        <v>(command "V" "R" "BHA33D4" "N")</v>
      </c>
      <c r="R26" s="174" t="str">
        <f>IF(馬達!R23="","",馬達!R23)</f>
        <v>電控箱</v>
      </c>
      <c r="S26" s="188" t="str">
        <f t="shared" si="3"/>
        <v>M8:M511</v>
      </c>
      <c r="T26" s="174">
        <f>IF(馬達!AM23="","",馬達!AM23)</f>
        <v>18</v>
      </c>
      <c r="U26" s="174" t="str">
        <f>IF(馬達!S23="","",馬達!S23)</f>
        <v>DRV18</v>
      </c>
      <c r="V26" s="174" t="str">
        <f>IF(馬達!T23="","",馬達!T23)</f>
        <v>#6熱壓滾輪升降(操作側)</v>
      </c>
      <c r="W26" s="174" t="str">
        <f>IF(馬達!U23="","",馬達!U23)</f>
        <v>1FL6064-1AC61-2LB1</v>
      </c>
      <c r="X26" s="174" t="str">
        <f>IF(馬達!Y23="","",馬達!Y23)</f>
        <v>6SL3210-5FE11-5UF0</v>
      </c>
      <c r="Y26" s="174" t="str">
        <f>IF(馬達!AJ23="","未算","V90_Encoder_"&amp;馬達!AJ23&amp;"米線")</f>
        <v>未算</v>
      </c>
      <c r="Z26" s="174" t="str">
        <f>IF(馬達!AK23="","",$U26&amp;" &lt;= "&amp;馬達!AK23&amp;" PROFINET")</f>
        <v>DRV18 &lt;= DRV17 PROFINET</v>
      </c>
      <c r="AA26" s="174" t="str">
        <f>IF(Z26="","",
IF(馬達!AL23="","End",$U26&amp;" =&gt; "&amp;馬達!AL23&amp;" PROFINET"))</f>
        <v>DRV18 =&gt; DRV19 PROFINET</v>
      </c>
      <c r="AB26" s="174" t="str">
        <f t="shared" si="4"/>
        <v>3ARM18D1</v>
      </c>
      <c r="AC26" s="174" t="str">
        <f t="shared" si="5"/>
        <v>3ASM18D1</v>
      </c>
      <c r="AD26" s="174" t="str">
        <f t="shared" si="6"/>
        <v>3ATM18D1</v>
      </c>
      <c r="AE26" s="174" t="str">
        <f t="shared" si="7"/>
        <v>3ARM18F1</v>
      </c>
      <c r="AF26" s="174" t="str">
        <f t="shared" si="8"/>
        <v>3ASM18F1</v>
      </c>
      <c r="AG26" s="174" t="str">
        <f t="shared" si="9"/>
        <v>3ATM18F1</v>
      </c>
      <c r="AH26" s="174" t="str">
        <f t="shared" si="10"/>
        <v>3MU18</v>
      </c>
      <c r="AI26" s="174" t="str">
        <f t="shared" si="11"/>
        <v>3MV18</v>
      </c>
      <c r="AJ26" s="174" t="str">
        <f t="shared" si="12"/>
        <v>3MW18</v>
      </c>
      <c r="AK26" s="174" t="str">
        <f>IF(馬達!AN23="","",馬達!AN23)</f>
        <v>SIEMENS</v>
      </c>
      <c r="AL26" s="174" t="str">
        <f>IF(馬達!AO23="","",馬達!AO23)</f>
        <v>CP-M18C1</v>
      </c>
      <c r="AM26" s="174" t="str">
        <f>IF(馬達!AP23="","",馬達!AP23)</f>
        <v>BHA33D10</v>
      </c>
      <c r="AN26" s="174" t="str">
        <f>IF(馬達!AQ23="","",馬達!AQ23)</f>
        <v>3P-10A</v>
      </c>
      <c r="AO26" s="174" t="str">
        <f>IF(馬達!AR23="","",馬達!AR23)</f>
        <v>額定電流6.6A</v>
      </c>
      <c r="AP26" s="174" t="str">
        <f>IF(馬達!AS23="","",馬達!AS23)</f>
        <v>MC-C6D7</v>
      </c>
      <c r="AQ26" s="174" t="str">
        <f>IF(馬達!AT23="","",馬達!AT23)</f>
        <v>S-P11(S)</v>
      </c>
      <c r="AR26" s="174" t="str">
        <f>IF(馬達!AU23="","",馬達!AU23)</f>
        <v>AC220V</v>
      </c>
      <c r="AS26" s="174" t="s">
        <v>286</v>
      </c>
      <c r="AT26" s="174" t="s">
        <v>287</v>
      </c>
      <c r="AU26" s="174" t="s">
        <v>288</v>
      </c>
      <c r="AV26" s="174" t="s">
        <v>285</v>
      </c>
      <c r="DI26" s="182"/>
      <c r="DJ26" s="174">
        <f t="shared" si="0"/>
        <v>9</v>
      </c>
      <c r="DK26" s="182">
        <f t="shared" si="1"/>
        <v>39</v>
      </c>
    </row>
    <row r="27" spans="4:115">
      <c r="D27" s="174" t="s">
        <v>139</v>
      </c>
      <c r="K27" s="183" t="str">
        <f t="shared" ca="1" si="2"/>
        <v>3P-4A</v>
      </c>
      <c r="L27" s="189"/>
      <c r="M27" s="185" t="str">
        <f t="shared" ca="1" si="13"/>
        <v>(command "V" "R" "3P-4A" "N")</v>
      </c>
      <c r="R27" s="174" t="str">
        <f>IF(馬達!R24="","",馬達!R24)</f>
        <v>電控箱</v>
      </c>
      <c r="S27" s="188" t="str">
        <f t="shared" si="3"/>
        <v>M8:M539</v>
      </c>
      <c r="T27" s="174">
        <f>IF(馬達!AM24="","",馬達!AM24)</f>
        <v>19</v>
      </c>
      <c r="U27" s="174" t="str">
        <f>IF(馬達!S24="","",馬達!S24)</f>
        <v>DRV19</v>
      </c>
      <c r="V27" s="174" t="str">
        <f>IF(馬達!T24="","",馬達!T24)</f>
        <v>#7熱壓滾輪升降(傳動側)</v>
      </c>
      <c r="W27" s="174" t="str">
        <f>IF(馬達!U24="","",馬達!U24)</f>
        <v>1FL6064-1AC61-2LB1</v>
      </c>
      <c r="X27" s="174" t="str">
        <f>IF(馬達!Y24="","",馬達!Y24)</f>
        <v>6SL3210-5FE11-5UF0</v>
      </c>
      <c r="Y27" s="174" t="str">
        <f>IF(馬達!AJ24="","未算","V90_Encoder_"&amp;馬達!AJ24&amp;"米線")</f>
        <v>未算</v>
      </c>
      <c r="Z27" s="174" t="str">
        <f>IF(馬達!AK24="","",$U27&amp;" &lt;= "&amp;馬達!AK24&amp;" PROFINET")</f>
        <v>DRV19 &lt;= DRV18 PROFINET</v>
      </c>
      <c r="AA27" s="174" t="str">
        <f>IF(Z27="","",
IF(馬達!AL24="","End",$U27&amp;" =&gt; "&amp;馬達!AL24&amp;" PROFINET"))</f>
        <v>DRV19 =&gt; DRV20 PROFINET</v>
      </c>
      <c r="AB27" s="174" t="str">
        <f t="shared" si="4"/>
        <v>3ARM19D1</v>
      </c>
      <c r="AC27" s="174" t="str">
        <f t="shared" si="5"/>
        <v>3ASM19D1</v>
      </c>
      <c r="AD27" s="174" t="str">
        <f t="shared" si="6"/>
        <v>3ATM19D1</v>
      </c>
      <c r="AE27" s="174" t="str">
        <f t="shared" si="7"/>
        <v>3ARM19F1</v>
      </c>
      <c r="AF27" s="174" t="str">
        <f t="shared" si="8"/>
        <v>3ASM19F1</v>
      </c>
      <c r="AG27" s="174" t="str">
        <f t="shared" si="9"/>
        <v>3ATM19F1</v>
      </c>
      <c r="AH27" s="174" t="str">
        <f t="shared" si="10"/>
        <v>3MU19</v>
      </c>
      <c r="AI27" s="174" t="str">
        <f t="shared" si="11"/>
        <v>3MV19</v>
      </c>
      <c r="AJ27" s="174" t="str">
        <f t="shared" si="12"/>
        <v>3MW19</v>
      </c>
      <c r="AK27" s="174" t="str">
        <f>IF(馬達!AN24="","",馬達!AN24)</f>
        <v>SIEMENS</v>
      </c>
      <c r="AL27" s="174" t="str">
        <f>IF(馬達!AO24="","",馬達!AO24)</f>
        <v>CP-M19C1</v>
      </c>
      <c r="AM27" s="174" t="str">
        <f>IF(馬達!AP24="","",馬達!AP24)</f>
        <v>BHA33D10</v>
      </c>
      <c r="AN27" s="174" t="str">
        <f>IF(馬達!AQ24="","",馬達!AQ24)</f>
        <v>3P-10A</v>
      </c>
      <c r="AO27" s="174" t="str">
        <f>IF(馬達!AR24="","",馬達!AR24)</f>
        <v>額定電流6.6A</v>
      </c>
      <c r="AP27" s="174" t="str">
        <f>IF(馬達!AS24="","",馬達!AS24)</f>
        <v>MC-C6E7</v>
      </c>
      <c r="AQ27" s="174" t="str">
        <f>IF(馬達!AT24="","",馬達!AT24)</f>
        <v>S-P11(S)</v>
      </c>
      <c r="AR27" s="174" t="str">
        <f>IF(馬達!AU24="","",馬達!AU24)</f>
        <v>AC220V</v>
      </c>
      <c r="AS27" s="174" t="s">
        <v>286</v>
      </c>
      <c r="AT27" s="174" t="s">
        <v>287</v>
      </c>
      <c r="AU27" s="174" t="s">
        <v>288</v>
      </c>
      <c r="AV27" s="174" t="s">
        <v>285</v>
      </c>
      <c r="DI27" s="182"/>
      <c r="DJ27" s="174">
        <f t="shared" si="0"/>
        <v>9</v>
      </c>
      <c r="DK27" s="182">
        <f t="shared" si="1"/>
        <v>40</v>
      </c>
    </row>
    <row r="28" spans="4:115">
      <c r="D28" s="174" t="s">
        <v>142</v>
      </c>
      <c r="K28" s="183" t="str">
        <f t="shared" ca="1" si="2"/>
        <v>額定電流2.6A</v>
      </c>
      <c r="L28" s="189"/>
      <c r="M28" s="185" t="str">
        <f t="shared" ca="1" si="13"/>
        <v>(command "V" "R" "額定電流2.6A" "N")</v>
      </c>
      <c r="R28" s="174" t="str">
        <f>IF(馬達!R25="","",馬達!R25)</f>
        <v>電控箱</v>
      </c>
      <c r="S28" s="188" t="str">
        <f t="shared" si="3"/>
        <v>M8:M567</v>
      </c>
      <c r="T28" s="174">
        <f>IF(馬達!AM25="","",馬達!AM25)</f>
        <v>20</v>
      </c>
      <c r="U28" s="174" t="str">
        <f>IF(馬達!S25="","",馬達!S25)</f>
        <v>DRV20</v>
      </c>
      <c r="V28" s="174" t="str">
        <f>IF(馬達!T25="","",馬達!T25)</f>
        <v>#7熱壓滾輪升降(操作側)</v>
      </c>
      <c r="W28" s="174" t="str">
        <f>IF(馬達!U25="","",馬達!U25)</f>
        <v>1FL6064-1AC61-2LB1</v>
      </c>
      <c r="X28" s="174" t="str">
        <f>IF(馬達!Y25="","",馬達!Y25)</f>
        <v>6SL3210-5FE11-5UF0</v>
      </c>
      <c r="Y28" s="174" t="str">
        <f>IF(馬達!AJ25="","未算","V90_Encoder_"&amp;馬達!AJ25&amp;"米線")</f>
        <v>未算</v>
      </c>
      <c r="Z28" s="174" t="str">
        <f>IF(馬達!AK25="","",$U28&amp;" &lt;= "&amp;馬達!AK25&amp;" PROFINET")</f>
        <v>DRV20 &lt;= DRV19 PROFINET</v>
      </c>
      <c r="AA28" s="174" t="str">
        <f>IF(Z28="","",
IF(馬達!AL25="","End",$U28&amp;" =&gt; "&amp;馬達!AL25&amp;" PROFINET"))</f>
        <v>DRV20 =&gt; DRV21 PROFINET</v>
      </c>
      <c r="AB28" s="174" t="str">
        <f t="shared" si="4"/>
        <v>3ARM20D1</v>
      </c>
      <c r="AC28" s="174" t="str">
        <f t="shared" si="5"/>
        <v>3ASM20D1</v>
      </c>
      <c r="AD28" s="174" t="str">
        <f t="shared" si="6"/>
        <v>3ATM20D1</v>
      </c>
      <c r="AE28" s="174" t="str">
        <f t="shared" si="7"/>
        <v>3ARM20F1</v>
      </c>
      <c r="AF28" s="174" t="str">
        <f t="shared" si="8"/>
        <v>3ASM20F1</v>
      </c>
      <c r="AG28" s="174" t="str">
        <f t="shared" si="9"/>
        <v>3ATM20F1</v>
      </c>
      <c r="AH28" s="174" t="str">
        <f t="shared" si="10"/>
        <v>3MU20</v>
      </c>
      <c r="AI28" s="174" t="str">
        <f t="shared" si="11"/>
        <v>3MV20</v>
      </c>
      <c r="AJ28" s="174" t="str">
        <f t="shared" si="12"/>
        <v>3MW20</v>
      </c>
      <c r="AK28" s="174" t="str">
        <f>IF(馬達!AN25="","",馬達!AN25)</f>
        <v>SIEMENS</v>
      </c>
      <c r="AL28" s="174" t="str">
        <f>IF(馬達!AO25="","",馬達!AO25)</f>
        <v>CP-M20C1</v>
      </c>
      <c r="AM28" s="174" t="str">
        <f>IF(馬達!AP25="","",馬達!AP25)</f>
        <v>BHA33D10</v>
      </c>
      <c r="AN28" s="174" t="str">
        <f>IF(馬達!AQ25="","",馬達!AQ25)</f>
        <v>3P-10A</v>
      </c>
      <c r="AO28" s="174" t="str">
        <f>IF(馬達!AR25="","",馬達!AR25)</f>
        <v>額定電流6.6A</v>
      </c>
      <c r="AP28" s="174" t="str">
        <f>IF(馬達!AS25="","",馬達!AS25)</f>
        <v>MC-C6F7</v>
      </c>
      <c r="AQ28" s="174" t="str">
        <f>IF(馬達!AT25="","",馬達!AT25)</f>
        <v>S-P11(S)</v>
      </c>
      <c r="AR28" s="174" t="str">
        <f>IF(馬達!AU25="","",馬達!AU25)</f>
        <v>AC220V</v>
      </c>
      <c r="AS28" s="174" t="s">
        <v>286</v>
      </c>
      <c r="AT28" s="174" t="s">
        <v>287</v>
      </c>
      <c r="AU28" s="174" t="s">
        <v>288</v>
      </c>
      <c r="AV28" s="174" t="s">
        <v>285</v>
      </c>
      <c r="DI28" s="182"/>
      <c r="DJ28" s="174">
        <f t="shared" si="0"/>
        <v>9</v>
      </c>
      <c r="DK28" s="182">
        <f t="shared" si="1"/>
        <v>41</v>
      </c>
    </row>
    <row r="29" spans="4:115">
      <c r="D29" s="174" t="s">
        <v>146</v>
      </c>
      <c r="K29" s="183" t="str">
        <f t="shared" ca="1" si="2"/>
        <v>MC-C14B3</v>
      </c>
      <c r="L29" s="189"/>
      <c r="M29" s="185" t="str">
        <f t="shared" ca="1" si="13"/>
        <v>(command "V" "R" "MC-C14B3" "N")</v>
      </c>
      <c r="R29" s="174" t="str">
        <f>IF(馬達!R26="","",馬達!R26)</f>
        <v>電控箱</v>
      </c>
      <c r="S29" s="188" t="str">
        <f t="shared" si="3"/>
        <v>M8:M595</v>
      </c>
      <c r="T29" s="174">
        <f>IF(馬達!AM26="","",馬達!AM26)</f>
        <v>21</v>
      </c>
      <c r="U29" s="174" t="str">
        <f>IF(馬達!S26="","",馬達!S26)</f>
        <v>DRV21</v>
      </c>
      <c r="V29" s="174" t="str">
        <f>IF(馬達!T26="","",馬達!T26)</f>
        <v>膠輪牽引升降</v>
      </c>
      <c r="W29" s="174" t="str">
        <f>IF(馬達!U26="","",馬達!U26)</f>
        <v>1FL6064-1AC61-2LB1</v>
      </c>
      <c r="X29" s="174" t="str">
        <f>IF(馬達!Y26="","",馬達!Y26)</f>
        <v>6SL3210-5FE11-5UF0</v>
      </c>
      <c r="Y29" s="174" t="str">
        <f>IF(馬達!AJ26="","未算","V90_Encoder_"&amp;馬達!AJ26&amp;"米線")</f>
        <v>未算</v>
      </c>
      <c r="Z29" s="174" t="str">
        <f>IF(馬達!AK26="","",$U29&amp;" &lt;= "&amp;馬達!AK26&amp;" PROFINET")</f>
        <v>DRV21 &lt;= DRV20 PROFINET</v>
      </c>
      <c r="AA29" s="174" t="str">
        <f>IF(Z29="","",
IF(馬達!AL26="","End",$U29&amp;" =&gt; "&amp;馬達!AL26&amp;" PROFINET"))</f>
        <v>DRV21 =&gt; DRV22 PROFINET</v>
      </c>
      <c r="AB29" s="174" t="str">
        <f t="shared" si="4"/>
        <v>3ARM21D1</v>
      </c>
      <c r="AC29" s="174" t="str">
        <f t="shared" si="5"/>
        <v>3ASM21D1</v>
      </c>
      <c r="AD29" s="174" t="str">
        <f t="shared" si="6"/>
        <v>3ATM21D1</v>
      </c>
      <c r="AE29" s="174" t="str">
        <f t="shared" si="7"/>
        <v>3ARM21F1</v>
      </c>
      <c r="AF29" s="174" t="str">
        <f t="shared" si="8"/>
        <v>3ASM21F1</v>
      </c>
      <c r="AG29" s="174" t="str">
        <f t="shared" si="9"/>
        <v>3ATM21F1</v>
      </c>
      <c r="AH29" s="174" t="str">
        <f t="shared" si="10"/>
        <v>3MU21</v>
      </c>
      <c r="AI29" s="174" t="str">
        <f t="shared" si="11"/>
        <v>3MV21</v>
      </c>
      <c r="AJ29" s="174" t="str">
        <f t="shared" si="12"/>
        <v>3MW21</v>
      </c>
      <c r="AK29" s="174" t="str">
        <f>IF(馬達!AN26="","",馬達!AN26)</f>
        <v>SIEMENS</v>
      </c>
      <c r="AL29" s="174" t="str">
        <f>IF(馬達!AO26="","",馬達!AO26)</f>
        <v>CP-M21C1</v>
      </c>
      <c r="AM29" s="174" t="str">
        <f>IF(馬達!AP26="","",馬達!AP26)</f>
        <v>BHA33D10</v>
      </c>
      <c r="AN29" s="174" t="str">
        <f>IF(馬達!AQ26="","",馬達!AQ26)</f>
        <v>3P-10A</v>
      </c>
      <c r="AO29" s="174" t="str">
        <f>IF(馬達!AR26="","",馬達!AR26)</f>
        <v>額定電流6.6A</v>
      </c>
      <c r="AP29" s="174" t="str">
        <f>IF(馬達!AS26="","",馬達!AS26)</f>
        <v>MC-C6G7</v>
      </c>
      <c r="AQ29" s="174" t="str">
        <f>IF(馬達!AT26="","",馬達!AT26)</f>
        <v>S-P11(S)</v>
      </c>
      <c r="AR29" s="174" t="str">
        <f>IF(馬達!AU26="","",馬達!AU26)</f>
        <v>AC220V</v>
      </c>
      <c r="AS29" s="174" t="s">
        <v>286</v>
      </c>
      <c r="AT29" s="174" t="s">
        <v>287</v>
      </c>
      <c r="AU29" s="174" t="s">
        <v>288</v>
      </c>
      <c r="AV29" s="174" t="s">
        <v>285</v>
      </c>
      <c r="DI29" s="182"/>
      <c r="DJ29" s="174">
        <f t="shared" si="0"/>
        <v>9</v>
      </c>
      <c r="DK29" s="182">
        <f t="shared" si="1"/>
        <v>42</v>
      </c>
    </row>
    <row r="30" spans="4:115">
      <c r="D30" s="174" t="s">
        <v>149</v>
      </c>
      <c r="K30" s="183" t="str">
        <f t="shared" ca="1" si="2"/>
        <v>S-P11(S)</v>
      </c>
      <c r="L30" s="189"/>
      <c r="M30" s="185" t="str">
        <f t="shared" ca="1" si="13"/>
        <v>(command "V" "R" "S-P11(S)" "N")</v>
      </c>
      <c r="R30" s="174" t="str">
        <f>IF(馬達!R27="","",馬達!R27)</f>
        <v>電控箱</v>
      </c>
      <c r="S30" s="188" t="str">
        <f t="shared" si="3"/>
        <v>M8:M623</v>
      </c>
      <c r="T30" s="174">
        <f>IF(馬達!AM27="","",馬達!AM27)</f>
        <v>22</v>
      </c>
      <c r="U30" s="174" t="str">
        <f>IF(馬達!S27="","",馬達!S27)</f>
        <v>DRV22</v>
      </c>
      <c r="V30" s="174" t="str">
        <f>IF(馬達!T27="","",馬達!T27)</f>
        <v>覆膜輪升降(傳動側)</v>
      </c>
      <c r="W30" s="174" t="str">
        <f>IF(馬達!U27="","",馬達!U27)</f>
        <v>1FL6064-1AC61-2LB1</v>
      </c>
      <c r="X30" s="174" t="str">
        <f>IF(馬達!Y27="","",馬達!Y27)</f>
        <v>6SL3210-5FE11-5UF0</v>
      </c>
      <c r="Y30" s="174" t="str">
        <f>IF(馬達!AJ27="","未算","V90_Encoder_"&amp;馬達!AJ27&amp;"米線")</f>
        <v>未算</v>
      </c>
      <c r="Z30" s="174" t="str">
        <f>IF(馬達!AK27="","",$U30&amp;" &lt;= "&amp;馬達!AK27&amp;" PROFINET")</f>
        <v>DRV22 &lt;= DRV21 PROFINET</v>
      </c>
      <c r="AA30" s="174" t="str">
        <f>IF(Z30="","",
IF(馬達!AL27="","End",$U30&amp;" =&gt; "&amp;馬達!AL27&amp;" PROFINET"))</f>
        <v>DRV22 =&gt; DRV23 PROFINET</v>
      </c>
      <c r="AB30" s="174" t="str">
        <f t="shared" si="4"/>
        <v>3ARM22D1</v>
      </c>
      <c r="AC30" s="174" t="str">
        <f t="shared" si="5"/>
        <v>3ASM22D1</v>
      </c>
      <c r="AD30" s="174" t="str">
        <f t="shared" si="6"/>
        <v>3ATM22D1</v>
      </c>
      <c r="AE30" s="174" t="str">
        <f t="shared" si="7"/>
        <v>3ARM22F1</v>
      </c>
      <c r="AF30" s="174" t="str">
        <f t="shared" si="8"/>
        <v>3ASM22F1</v>
      </c>
      <c r="AG30" s="174" t="str">
        <f t="shared" si="9"/>
        <v>3ATM22F1</v>
      </c>
      <c r="AH30" s="174" t="str">
        <f t="shared" si="10"/>
        <v>3MU22</v>
      </c>
      <c r="AI30" s="174" t="str">
        <f t="shared" si="11"/>
        <v>3MV22</v>
      </c>
      <c r="AJ30" s="174" t="str">
        <f t="shared" si="12"/>
        <v>3MW22</v>
      </c>
      <c r="AK30" s="174" t="str">
        <f>IF(馬達!AN27="","",馬達!AN27)</f>
        <v>SIEMENS</v>
      </c>
      <c r="AL30" s="174" t="str">
        <f>IF(馬達!AO27="","",馬達!AO27)</f>
        <v>CP-M22C1</v>
      </c>
      <c r="AM30" s="174" t="str">
        <f>IF(馬達!AP27="","",馬達!AP27)</f>
        <v>BHA33D10</v>
      </c>
      <c r="AN30" s="174" t="str">
        <f>IF(馬達!AQ27="","",馬達!AQ27)</f>
        <v>3P-10A</v>
      </c>
      <c r="AO30" s="174" t="str">
        <f>IF(馬達!AR27="","",馬達!AR27)</f>
        <v>額定電流6.6A</v>
      </c>
      <c r="AP30" s="174" t="str">
        <f>IF(馬達!AS27="","",馬達!AS27)</f>
        <v>MC-C6H7</v>
      </c>
      <c r="AQ30" s="174" t="str">
        <f>IF(馬達!AT27="","",馬達!AT27)</f>
        <v>S-P11(S)</v>
      </c>
      <c r="AR30" s="174" t="str">
        <f>IF(馬達!AU27="","",馬達!AU27)</f>
        <v>AC220V</v>
      </c>
      <c r="AS30" s="174" t="s">
        <v>286</v>
      </c>
      <c r="AT30" s="174" t="s">
        <v>287</v>
      </c>
      <c r="AU30" s="174" t="s">
        <v>288</v>
      </c>
      <c r="AV30" s="174" t="s">
        <v>285</v>
      </c>
      <c r="DI30" s="182"/>
      <c r="DJ30" s="174">
        <f t="shared" si="0"/>
        <v>9</v>
      </c>
      <c r="DK30" s="182">
        <f t="shared" si="1"/>
        <v>43</v>
      </c>
    </row>
    <row r="31" spans="4:115">
      <c r="D31" s="174" t="s">
        <v>151</v>
      </c>
      <c r="K31" s="183" t="str">
        <f t="shared" ca="1" si="2"/>
        <v>AC220V</v>
      </c>
      <c r="L31" s="189"/>
      <c r="M31" s="185" t="str">
        <f t="shared" ca="1" si="13"/>
        <v>(command "V" "R" "AC220V" "N")</v>
      </c>
      <c r="R31" s="174" t="str">
        <f>IF(馬達!R28="","",馬達!R28)</f>
        <v>電控箱</v>
      </c>
      <c r="S31" s="188" t="str">
        <f t="shared" si="3"/>
        <v>M8:M651</v>
      </c>
      <c r="T31" s="174">
        <f>IF(馬達!AM28="","",馬達!AM28)</f>
        <v>23</v>
      </c>
      <c r="U31" s="174" t="str">
        <f>IF(馬達!S28="","",馬達!S28)</f>
        <v>DRV23</v>
      </c>
      <c r="V31" s="174" t="str">
        <f>IF(馬達!T28="","",馬達!T28)</f>
        <v>覆膜輪升降(操作側)預留</v>
      </c>
      <c r="W31" s="174" t="str">
        <f>IF(馬達!U28="","",馬達!U28)</f>
        <v>1FL6064-1AC61-2LB1</v>
      </c>
      <c r="X31" s="174" t="str">
        <f>IF(馬達!Y28="","",馬達!Y28)</f>
        <v>6SL3210-5FE11-5UF0</v>
      </c>
      <c r="Y31" s="174" t="str">
        <f>IF(馬達!AJ28="","未算","V90_Encoder_"&amp;馬達!AJ28&amp;"米線")</f>
        <v>未算</v>
      </c>
      <c r="Z31" s="174" t="str">
        <f>IF(馬達!AK28="","",$U31&amp;" &lt;= "&amp;馬達!AK28&amp;" PROFINET")</f>
        <v>DRV23 &lt;= DRV22 PROFINET</v>
      </c>
      <c r="AA31" s="174" t="str">
        <f>IF(Z31="","",
IF(馬達!AL28="","End",$U31&amp;" =&gt; "&amp;馬達!AL28&amp;" PROFINET"))</f>
        <v>End</v>
      </c>
      <c r="AB31" s="174" t="str">
        <f t="shared" si="4"/>
        <v>3ARM23D1</v>
      </c>
      <c r="AC31" s="174" t="str">
        <f t="shared" si="5"/>
        <v>3ASM23D1</v>
      </c>
      <c r="AD31" s="174" t="str">
        <f t="shared" si="6"/>
        <v>3ATM23D1</v>
      </c>
      <c r="AE31" s="174" t="str">
        <f t="shared" si="7"/>
        <v>3ARM23F1</v>
      </c>
      <c r="AF31" s="174" t="str">
        <f t="shared" si="8"/>
        <v>3ASM23F1</v>
      </c>
      <c r="AG31" s="174" t="str">
        <f t="shared" si="9"/>
        <v>3ATM23F1</v>
      </c>
      <c r="AH31" s="174" t="str">
        <f t="shared" si="10"/>
        <v>3MU23</v>
      </c>
      <c r="AI31" s="174" t="str">
        <f t="shared" si="11"/>
        <v>3MV23</v>
      </c>
      <c r="AJ31" s="174" t="str">
        <f t="shared" si="12"/>
        <v>3MW23</v>
      </c>
      <c r="AK31" s="174" t="str">
        <f>IF(馬達!AN28="","",馬達!AN28)</f>
        <v>SIEMENS</v>
      </c>
      <c r="AL31" s="174" t="str">
        <f>IF(馬達!AO28="","",馬達!AO28)</f>
        <v>CP-M23C1</v>
      </c>
      <c r="AM31" s="174" t="str">
        <f>IF(馬達!AP28="","",馬達!AP28)</f>
        <v>BHA33D10</v>
      </c>
      <c r="AN31" s="174" t="str">
        <f>IF(馬達!AQ28="","",馬達!AQ28)</f>
        <v>3P-10A</v>
      </c>
      <c r="AO31" s="174" t="str">
        <f>IF(馬達!AR28="","",馬達!AR28)</f>
        <v>額定電流6.6A</v>
      </c>
      <c r="AP31" s="174" t="str">
        <f>IF(馬達!AS28="","",馬達!AS28)</f>
        <v>MC-C6I7</v>
      </c>
      <c r="AQ31" s="174" t="str">
        <f>IF(馬達!AT28="","",馬達!AT28)</f>
        <v>S-P11(S)</v>
      </c>
      <c r="AR31" s="174" t="str">
        <f>IF(馬達!AU28="","",馬達!AU28)</f>
        <v>AC220V</v>
      </c>
      <c r="AS31" s="174" t="s">
        <v>286</v>
      </c>
      <c r="AT31" s="174" t="s">
        <v>287</v>
      </c>
      <c r="AU31" s="174" t="s">
        <v>288</v>
      </c>
      <c r="AV31" s="174" t="s">
        <v>285</v>
      </c>
      <c r="DI31" s="182"/>
      <c r="DJ31" s="174">
        <f t="shared" si="0"/>
        <v>9</v>
      </c>
      <c r="DK31" s="182">
        <f t="shared" si="1"/>
        <v>44</v>
      </c>
    </row>
    <row r="32" spans="4:115">
      <c r="K32" s="183" t="str">
        <f t="shared" ca="1" si="2"/>
        <v>3ARP11I2</v>
      </c>
      <c r="L32" s="189"/>
      <c r="M32" s="185" t="str">
        <f t="shared" ca="1" si="13"/>
        <v>(command "V" "R" "3ARP11I2" "N")</v>
      </c>
      <c r="R32" s="174" t="str">
        <f>IF(馬達!R29="","",馬達!R29)</f>
        <v>2F前</v>
      </c>
      <c r="S32" s="188" t="str">
        <f t="shared" si="3"/>
        <v>M8:M679</v>
      </c>
      <c r="T32" s="174">
        <f>IF(馬達!AM29="","",馬達!AM29)</f>
        <v>24</v>
      </c>
      <c r="U32" s="174" t="str">
        <f>IF(馬達!S29="","",馬達!S29)</f>
        <v>DRV24</v>
      </c>
      <c r="V32" s="174" t="str">
        <f>IF(馬達!T29="","",馬達!T29)</f>
        <v>碳紗牽引輪</v>
      </c>
      <c r="W32" s="174" t="str">
        <f>IF(馬達!U29="","",馬達!U29)</f>
        <v>1FL6092-1AC61-2LA1</v>
      </c>
      <c r="X32" s="174" t="str">
        <f>IF(馬達!Y29="","",馬達!Y29)</f>
        <v>6SL3210-5FE13-5UF0</v>
      </c>
      <c r="Y32" s="174" t="str">
        <f>IF(馬達!AJ29="","未算","V90_Encoder_"&amp;馬達!AJ29&amp;"米線")</f>
        <v>未算</v>
      </c>
      <c r="Z32" s="174" t="str">
        <f>IF(馬達!AK29="","",$U32&amp;" &lt;= "&amp;馬達!AK29&amp;" PROFINET")</f>
        <v>DRV24 &lt;= HUB-C11G2 PROFINET</v>
      </c>
      <c r="AA32" s="174" t="str">
        <f>IF(Z32="","",
IF(馬達!AL29="","End",$U32&amp;" =&gt; "&amp;馬達!AL29&amp;" PROFINET"))</f>
        <v>DRV24 =&gt; DRV38 PROFINET</v>
      </c>
      <c r="AB32" s="174" t="str">
        <f t="shared" si="4"/>
        <v>3ARM24D1</v>
      </c>
      <c r="AC32" s="174" t="str">
        <f t="shared" si="5"/>
        <v>3ASM24D1</v>
      </c>
      <c r="AD32" s="174" t="str">
        <f t="shared" si="6"/>
        <v>3ATM24D1</v>
      </c>
      <c r="AE32" s="174" t="str">
        <f t="shared" si="7"/>
        <v>3ARM24F1</v>
      </c>
      <c r="AF32" s="174" t="str">
        <f t="shared" si="8"/>
        <v>3ASM24F1</v>
      </c>
      <c r="AG32" s="174" t="str">
        <f t="shared" si="9"/>
        <v>3ATM24F1</v>
      </c>
      <c r="AH32" s="174" t="str">
        <f t="shared" si="10"/>
        <v>3MU24</v>
      </c>
      <c r="AI32" s="174" t="str">
        <f t="shared" si="11"/>
        <v>3MV24</v>
      </c>
      <c r="AJ32" s="174" t="str">
        <f t="shared" si="12"/>
        <v>3MW24</v>
      </c>
      <c r="AK32" s="174" t="str">
        <f>IF(馬達!AN29="","",馬達!AN29)</f>
        <v>SIEMENS</v>
      </c>
      <c r="AL32" s="174" t="str">
        <f>IF(馬達!AO29="","",馬達!AO29)</f>
        <v>CP-M24C1</v>
      </c>
      <c r="AM32" s="174" t="str">
        <f>IF(馬達!AP29="","",馬達!AP29)</f>
        <v>BHA33D16</v>
      </c>
      <c r="AN32" s="174" t="str">
        <f>IF(馬達!AQ29="","",馬達!AQ29)</f>
        <v>3P-16A</v>
      </c>
      <c r="AO32" s="174" t="str">
        <f>IF(馬達!AR29="","",馬達!AR29)</f>
        <v>額定電流13.8A</v>
      </c>
      <c r="AP32" s="174" t="str">
        <f>IF(馬達!AS29="","",馬達!AS29)</f>
        <v>MC-C14F3</v>
      </c>
      <c r="AQ32" s="174" t="str">
        <f>IF(馬達!AT29="","",馬達!AT29)</f>
        <v>S-P16(S)</v>
      </c>
      <c r="AR32" s="174" t="str">
        <f>IF(馬達!AU29="","",馬達!AU29)</f>
        <v>AC220V</v>
      </c>
      <c r="AS32" s="355" t="s">
        <v>1519</v>
      </c>
      <c r="AT32" s="355" t="s">
        <v>1520</v>
      </c>
      <c r="AU32" s="355" t="s">
        <v>1521</v>
      </c>
      <c r="AV32" s="174" t="s">
        <v>285</v>
      </c>
      <c r="DI32" s="182"/>
      <c r="DJ32" s="174">
        <f t="shared" si="0"/>
        <v>9</v>
      </c>
      <c r="DK32" s="182">
        <f t="shared" si="1"/>
        <v>45</v>
      </c>
    </row>
    <row r="33" spans="11:115">
      <c r="K33" s="183" t="str">
        <f t="shared" ca="1" si="2"/>
        <v>3ASP11I2</v>
      </c>
      <c r="L33" s="189"/>
      <c r="M33" s="185" t="str">
        <f t="shared" ca="1" si="13"/>
        <v>(command "V" "R" "3ASP11I2" "N")</v>
      </c>
      <c r="R33" s="174" t="str">
        <f>IF(馬達!R30="","",馬達!R30)</f>
        <v>電控箱</v>
      </c>
      <c r="S33" s="188" t="str">
        <f t="shared" si="3"/>
        <v>M8:M707</v>
      </c>
      <c r="T33" s="174">
        <f>IF(馬達!AM30="","",馬達!AM30)</f>
        <v>25</v>
      </c>
      <c r="U33" s="174" t="str">
        <f>IF(馬達!S30="","",馬達!S30)</f>
        <v>DRV25</v>
      </c>
      <c r="V33" s="174" t="str">
        <f>IF(馬達!T30="","",馬達!T30)</f>
        <v>#1熱壓滾輪驅動</v>
      </c>
      <c r="W33" s="174" t="str">
        <f>IF(馬達!U30="","",馬達!U30)</f>
        <v>1FL6092-1AC61-2LA1</v>
      </c>
      <c r="X33" s="174" t="str">
        <f>IF(馬達!Y30="","",馬達!Y30)</f>
        <v>6SL3210-5FE13-5UF0</v>
      </c>
      <c r="Y33" s="174" t="str">
        <f>IF(馬達!AJ30="","未算","V90_Encoder_"&amp;馬達!AJ30&amp;"米線")</f>
        <v>未算</v>
      </c>
      <c r="Z33" s="174" t="str">
        <f>IF(馬達!AK30="","",$U33&amp;" &lt;= "&amp;馬達!AK30&amp;" PROFINET")</f>
        <v>DRV25 &lt;= HUB-C4H2 PROFINET</v>
      </c>
      <c r="AA33" s="174" t="str">
        <f>IF(Z33="","",
IF(馬達!AL30="","End",$U33&amp;" =&gt; "&amp;馬達!AL30&amp;" PROFINET"))</f>
        <v>DRV25 =&gt; DRV26 PROFINET</v>
      </c>
      <c r="AB33" s="174" t="str">
        <f t="shared" si="4"/>
        <v>3ARM25D1</v>
      </c>
      <c r="AC33" s="174" t="str">
        <f t="shared" si="5"/>
        <v>3ASM25D1</v>
      </c>
      <c r="AD33" s="174" t="str">
        <f t="shared" si="6"/>
        <v>3ATM25D1</v>
      </c>
      <c r="AE33" s="174" t="str">
        <f t="shared" si="7"/>
        <v>3ARM25F1</v>
      </c>
      <c r="AF33" s="174" t="str">
        <f t="shared" si="8"/>
        <v>3ASM25F1</v>
      </c>
      <c r="AG33" s="174" t="str">
        <f t="shared" si="9"/>
        <v>3ATM25F1</v>
      </c>
      <c r="AH33" s="174" t="str">
        <f t="shared" si="10"/>
        <v>3MU25</v>
      </c>
      <c r="AI33" s="174" t="str">
        <f t="shared" si="11"/>
        <v>3MV25</v>
      </c>
      <c r="AJ33" s="174" t="str">
        <f t="shared" si="12"/>
        <v>3MW25</v>
      </c>
      <c r="AK33" s="174" t="str">
        <f>IF(馬達!AN30="","",馬達!AN30)</f>
        <v>SIEMENS</v>
      </c>
      <c r="AL33" s="174" t="str">
        <f>IF(馬達!AO30="","",馬達!AO30)</f>
        <v>CP-M25C1</v>
      </c>
      <c r="AM33" s="174" t="str">
        <f>IF(馬達!AP30="","",馬達!AP30)</f>
        <v>BHA33D16</v>
      </c>
      <c r="AN33" s="174" t="str">
        <f>IF(馬達!AQ30="","",馬達!AQ30)</f>
        <v>3P-16A</v>
      </c>
      <c r="AO33" s="174" t="str">
        <f>IF(馬達!AR30="","",馬達!AR30)</f>
        <v>額定電流13.8A</v>
      </c>
      <c r="AP33" s="174" t="str">
        <f>IF(馬達!AS30="","",馬達!AS30)</f>
        <v>MC-C7B3</v>
      </c>
      <c r="AQ33" s="174" t="str">
        <f>IF(馬達!AT30="","",馬達!AT30)</f>
        <v>S-P16(S)</v>
      </c>
      <c r="AR33" s="174" t="str">
        <f>IF(馬達!AU30="","",馬達!AU30)</f>
        <v>AC220V</v>
      </c>
      <c r="AS33" s="174" t="s">
        <v>286</v>
      </c>
      <c r="AT33" s="174" t="s">
        <v>287</v>
      </c>
      <c r="AU33" s="174" t="s">
        <v>288</v>
      </c>
      <c r="AV33" s="174" t="s">
        <v>285</v>
      </c>
      <c r="DI33" s="182"/>
      <c r="DJ33" s="174">
        <f t="shared" si="0"/>
        <v>9</v>
      </c>
      <c r="DK33" s="182">
        <f t="shared" si="1"/>
        <v>46</v>
      </c>
    </row>
    <row r="34" spans="11:115">
      <c r="K34" s="183" t="str">
        <f t="shared" ca="1" si="2"/>
        <v>3ATP11I2</v>
      </c>
      <c r="L34" s="189"/>
      <c r="M34" s="185" t="str">
        <f t="shared" ca="1" si="13"/>
        <v>(command "V" "R" "3ATP11I2" "N")</v>
      </c>
      <c r="R34" s="174" t="str">
        <f>IF(馬達!R31="","",馬達!R31)</f>
        <v>電控箱</v>
      </c>
      <c r="S34" s="188" t="str">
        <f t="shared" si="3"/>
        <v>M8:M735</v>
      </c>
      <c r="T34" s="174">
        <f>IF(馬達!AM31="","",馬達!AM31)</f>
        <v>26</v>
      </c>
      <c r="U34" s="174" t="str">
        <f>IF(馬達!S31="","",馬達!S31)</f>
        <v>DRV26</v>
      </c>
      <c r="V34" s="174" t="str">
        <f>IF(馬達!T31="","",馬達!T31)</f>
        <v>#2熱壓滾輪上驅動</v>
      </c>
      <c r="W34" s="174" t="str">
        <f>IF(馬達!U31="","",馬達!U31)</f>
        <v>1FL6067-1AC61-2LA1</v>
      </c>
      <c r="X34" s="174" t="str">
        <f>IF(馬達!Y31="","",馬達!Y31)</f>
        <v>6SL3210-5FE12-0UF0</v>
      </c>
      <c r="Y34" s="174" t="str">
        <f>IF(馬達!AJ31="","未算","V90_Encoder_"&amp;馬達!AJ31&amp;"米線")</f>
        <v>未算</v>
      </c>
      <c r="Z34" s="174" t="str">
        <f>IF(馬達!AK31="","",$U34&amp;" &lt;= "&amp;馬達!AK31&amp;" PROFINET")</f>
        <v>DRV26 &lt;= DRV25 PROFINET</v>
      </c>
      <c r="AA34" s="174" t="str">
        <f>IF(Z34="","",
IF(馬達!AL31="","End",$U34&amp;" =&gt; "&amp;馬達!AL31&amp;" PROFINET"))</f>
        <v>DRV26 =&gt; DRV27 PROFINET</v>
      </c>
      <c r="AB34" s="174" t="str">
        <f t="shared" si="4"/>
        <v>3ARM26D1</v>
      </c>
      <c r="AC34" s="174" t="str">
        <f t="shared" si="5"/>
        <v>3ASM26D1</v>
      </c>
      <c r="AD34" s="174" t="str">
        <f t="shared" si="6"/>
        <v>3ATM26D1</v>
      </c>
      <c r="AE34" s="174" t="str">
        <f t="shared" si="7"/>
        <v>3ARM26F1</v>
      </c>
      <c r="AF34" s="174" t="str">
        <f t="shared" si="8"/>
        <v>3ASM26F1</v>
      </c>
      <c r="AG34" s="174" t="str">
        <f t="shared" si="9"/>
        <v>3ATM26F1</v>
      </c>
      <c r="AH34" s="174" t="str">
        <f t="shared" si="10"/>
        <v>3MU26</v>
      </c>
      <c r="AI34" s="174" t="str">
        <f t="shared" si="11"/>
        <v>3MV26</v>
      </c>
      <c r="AJ34" s="174" t="str">
        <f t="shared" si="12"/>
        <v>3MW26</v>
      </c>
      <c r="AK34" s="174" t="str">
        <f>IF(馬達!AN31="","",馬達!AN31)</f>
        <v>SIEMENS</v>
      </c>
      <c r="AL34" s="174" t="str">
        <f>IF(馬達!AO31="","",馬達!AO31)</f>
        <v>CP-M26C1</v>
      </c>
      <c r="AM34" s="174" t="str">
        <f>IF(馬達!AP31="","",馬達!AP31)</f>
        <v>BHA33D16</v>
      </c>
      <c r="AN34" s="174" t="str">
        <f>IF(馬達!AQ31="","",馬達!AQ31)</f>
        <v>3P-16A</v>
      </c>
      <c r="AO34" s="174" t="str">
        <f>IF(馬達!AR31="","",馬達!AR31)</f>
        <v>額定電流9.8A</v>
      </c>
      <c r="AP34" s="174" t="str">
        <f>IF(馬達!AS31="","",馬達!AS31)</f>
        <v>MC-C7C3</v>
      </c>
      <c r="AQ34" s="174" t="str">
        <f>IF(馬達!AT31="","",馬達!AT31)</f>
        <v>S-P16(S)</v>
      </c>
      <c r="AR34" s="174" t="str">
        <f>IF(馬達!AU31="","",馬達!AU31)</f>
        <v>AC220V</v>
      </c>
      <c r="AS34" s="174" t="s">
        <v>286</v>
      </c>
      <c r="AT34" s="174" t="s">
        <v>287</v>
      </c>
      <c r="AU34" s="174" t="s">
        <v>288</v>
      </c>
      <c r="AV34" s="174" t="s">
        <v>285</v>
      </c>
      <c r="DI34" s="182"/>
      <c r="DJ34" s="174">
        <f t="shared" si="0"/>
        <v>9</v>
      </c>
      <c r="DK34" s="182">
        <f t="shared" si="1"/>
        <v>47</v>
      </c>
    </row>
    <row r="35" spans="11:115">
      <c r="K35" s="183" t="str">
        <f t="shared" ca="1" si="2"/>
        <v>E</v>
      </c>
      <c r="L35" s="190"/>
      <c r="M35" s="185" t="str">
        <f t="shared" ca="1" si="13"/>
        <v>(command "V" "R" "E" "N")</v>
      </c>
      <c r="R35" s="174" t="str">
        <f>IF(馬達!R32="","",馬達!R32)</f>
        <v>電控箱</v>
      </c>
      <c r="S35" s="188" t="str">
        <f t="shared" si="3"/>
        <v>M8:M763</v>
      </c>
      <c r="T35" s="174">
        <f>IF(馬達!AM32="","",馬達!AM32)</f>
        <v>27</v>
      </c>
      <c r="U35" s="174" t="str">
        <f>IF(馬達!S32="","",馬達!S32)</f>
        <v>DRV27</v>
      </c>
      <c r="V35" s="174" t="str">
        <f>IF(馬達!T32="","",馬達!T32)</f>
        <v>#2熱壓滾輪下驅動</v>
      </c>
      <c r="W35" s="174" t="str">
        <f>IF(馬達!U32="","",馬達!U32)</f>
        <v>1FL6067-1AC61-2LA1</v>
      </c>
      <c r="X35" s="174" t="str">
        <f>IF(馬達!Y32="","",馬達!Y32)</f>
        <v>6SL3210-5FE12-0UF0</v>
      </c>
      <c r="Y35" s="174" t="str">
        <f>IF(馬達!AJ32="","未算","V90_Encoder_"&amp;馬達!AJ32&amp;"米線")</f>
        <v>未算</v>
      </c>
      <c r="Z35" s="174" t="str">
        <f>IF(馬達!AK32="","",$U35&amp;" &lt;= "&amp;馬達!AK32&amp;" PROFINET")</f>
        <v>DRV27 &lt;= DRV26 PROFINET</v>
      </c>
      <c r="AA35" s="174" t="str">
        <f>IF(Z35="","",
IF(馬達!AL32="","End",$U35&amp;" =&gt; "&amp;馬達!AL32&amp;" PROFINET"))</f>
        <v>DRV27 =&gt; DRV28 PROFINET</v>
      </c>
      <c r="AB35" s="174" t="str">
        <f t="shared" si="4"/>
        <v>3ARM27D1</v>
      </c>
      <c r="AC35" s="174" t="str">
        <f t="shared" si="5"/>
        <v>3ASM27D1</v>
      </c>
      <c r="AD35" s="174" t="str">
        <f t="shared" si="6"/>
        <v>3ATM27D1</v>
      </c>
      <c r="AE35" s="174" t="str">
        <f t="shared" si="7"/>
        <v>3ARM27F1</v>
      </c>
      <c r="AF35" s="174" t="str">
        <f t="shared" si="8"/>
        <v>3ASM27F1</v>
      </c>
      <c r="AG35" s="174" t="str">
        <f t="shared" si="9"/>
        <v>3ATM27F1</v>
      </c>
      <c r="AH35" s="174" t="str">
        <f t="shared" si="10"/>
        <v>3MU27</v>
      </c>
      <c r="AI35" s="174" t="str">
        <f t="shared" si="11"/>
        <v>3MV27</v>
      </c>
      <c r="AJ35" s="174" t="str">
        <f t="shared" si="12"/>
        <v>3MW27</v>
      </c>
      <c r="AK35" s="174" t="str">
        <f>IF(馬達!AN32="","",馬達!AN32)</f>
        <v>SIEMENS</v>
      </c>
      <c r="AL35" s="174" t="str">
        <f>IF(馬達!AO32="","",馬達!AO32)</f>
        <v>CP-M27C1</v>
      </c>
      <c r="AM35" s="174" t="str">
        <f>IF(馬達!AP32="","",馬達!AP32)</f>
        <v>BHA33D16</v>
      </c>
      <c r="AN35" s="174" t="str">
        <f>IF(馬達!AQ32="","",馬達!AQ32)</f>
        <v>3P-16A</v>
      </c>
      <c r="AO35" s="174" t="str">
        <f>IF(馬達!AR32="","",馬達!AR32)</f>
        <v>額定電流9.8A</v>
      </c>
      <c r="AP35" s="174" t="str">
        <f>IF(馬達!AS32="","",馬達!AS32)</f>
        <v>MC-C7D3</v>
      </c>
      <c r="AQ35" s="174" t="str">
        <f>IF(馬達!AT32="","",馬達!AT32)</f>
        <v>S-P16(S)</v>
      </c>
      <c r="AR35" s="174" t="str">
        <f>IF(馬達!AU32="","",馬達!AU32)</f>
        <v>AC220V</v>
      </c>
      <c r="AS35" s="174" t="s">
        <v>286</v>
      </c>
      <c r="AT35" s="174" t="s">
        <v>287</v>
      </c>
      <c r="AU35" s="174" t="s">
        <v>288</v>
      </c>
      <c r="AV35" s="174" t="s">
        <v>285</v>
      </c>
      <c r="DI35" s="182"/>
      <c r="DJ35" s="174">
        <f t="shared" si="0"/>
        <v>9</v>
      </c>
      <c r="DK35" s="182">
        <f t="shared" si="1"/>
        <v>48</v>
      </c>
    </row>
    <row r="36" spans="11:115">
      <c r="K36" s="183" t="str">
        <f t="shared" ca="1" si="2"/>
        <v>DRV02</v>
      </c>
      <c r="L36" s="184"/>
      <c r="M36" s="185" t="str">
        <f t="shared" ca="1" si="13"/>
        <v>(command "V" "R" "DRV02" "N")</v>
      </c>
      <c r="R36" s="174" t="str">
        <f>IF(馬達!R33="","",馬達!R33)</f>
        <v>電控箱</v>
      </c>
      <c r="S36" s="188" t="str">
        <f t="shared" si="3"/>
        <v>M8:M791</v>
      </c>
      <c r="T36" s="174">
        <f>IF(馬達!AM33="","",馬達!AM33)</f>
        <v>28</v>
      </c>
      <c r="U36" s="174" t="str">
        <f>IF(馬達!S33="","",馬達!S33)</f>
        <v>DRV28</v>
      </c>
      <c r="V36" s="174" t="str">
        <f>IF(馬達!T33="","",馬達!T33)</f>
        <v>#3熱壓滾輪上驅動</v>
      </c>
      <c r="W36" s="174" t="str">
        <f>IF(馬達!U33="","",馬達!U33)</f>
        <v>1FL6067-1AC61-2LA1</v>
      </c>
      <c r="X36" s="174" t="str">
        <f>IF(馬達!Y33="","",馬達!Y33)</f>
        <v>6SL3210-5FE12-0UF0</v>
      </c>
      <c r="Y36" s="174" t="str">
        <f>IF(馬達!AJ33="","未算","V90_Encoder_"&amp;馬達!AJ33&amp;"米線")</f>
        <v>未算</v>
      </c>
      <c r="Z36" s="174" t="str">
        <f>IF(馬達!AK33="","",$U36&amp;" &lt;= "&amp;馬達!AK33&amp;" PROFINET")</f>
        <v>DRV28 &lt;= DRV27 PROFINET</v>
      </c>
      <c r="AA36" s="174" t="str">
        <f>IF(Z36="","",
IF(馬達!AL33="","End",$U36&amp;" =&gt; "&amp;馬達!AL33&amp;" PROFINET"))</f>
        <v>DRV28 =&gt; DRV29 PROFINET</v>
      </c>
      <c r="AB36" s="174" t="str">
        <f t="shared" si="4"/>
        <v>3ARM28D1</v>
      </c>
      <c r="AC36" s="174" t="str">
        <f t="shared" si="5"/>
        <v>3ASM28D1</v>
      </c>
      <c r="AD36" s="174" t="str">
        <f t="shared" si="6"/>
        <v>3ATM28D1</v>
      </c>
      <c r="AE36" s="174" t="str">
        <f t="shared" si="7"/>
        <v>3ARM28F1</v>
      </c>
      <c r="AF36" s="174" t="str">
        <f t="shared" si="8"/>
        <v>3ASM28F1</v>
      </c>
      <c r="AG36" s="174" t="str">
        <f t="shared" si="9"/>
        <v>3ATM28F1</v>
      </c>
      <c r="AH36" s="174" t="str">
        <f t="shared" si="10"/>
        <v>3MU28</v>
      </c>
      <c r="AI36" s="174" t="str">
        <f t="shared" si="11"/>
        <v>3MV28</v>
      </c>
      <c r="AJ36" s="174" t="str">
        <f t="shared" si="12"/>
        <v>3MW28</v>
      </c>
      <c r="AK36" s="174" t="str">
        <f>IF(馬達!AN33="","",馬達!AN33)</f>
        <v>SIEMENS</v>
      </c>
      <c r="AL36" s="174" t="str">
        <f>IF(馬達!AO33="","",馬達!AO33)</f>
        <v>CP-M28C1</v>
      </c>
      <c r="AM36" s="174" t="str">
        <f>IF(馬達!AP33="","",馬達!AP33)</f>
        <v>BHA33D16</v>
      </c>
      <c r="AN36" s="174" t="str">
        <f>IF(馬達!AQ33="","",馬達!AQ33)</f>
        <v>3P-16A</v>
      </c>
      <c r="AO36" s="174" t="str">
        <f>IF(馬達!AR33="","",馬達!AR33)</f>
        <v>額定電流9.8A</v>
      </c>
      <c r="AP36" s="174" t="str">
        <f>IF(馬達!AS33="","",馬達!AS33)</f>
        <v>MC-C7E3</v>
      </c>
      <c r="AQ36" s="174" t="str">
        <f>IF(馬達!AT33="","",馬達!AT33)</f>
        <v>S-P16(S)</v>
      </c>
      <c r="AR36" s="174" t="str">
        <f>IF(馬達!AU33="","",馬達!AU33)</f>
        <v>AC220V</v>
      </c>
      <c r="AS36" s="174" t="s">
        <v>286</v>
      </c>
      <c r="AT36" s="174" t="s">
        <v>287</v>
      </c>
      <c r="AU36" s="174" t="s">
        <v>288</v>
      </c>
      <c r="AV36" s="174" t="s">
        <v>285</v>
      </c>
      <c r="DI36" s="182"/>
      <c r="DJ36" s="174">
        <f t="shared" si="0"/>
        <v>10</v>
      </c>
      <c r="DK36" s="182">
        <f t="shared" si="1"/>
        <v>21</v>
      </c>
    </row>
    <row r="37" spans="11:115">
      <c r="K37" s="183" t="str">
        <f t="shared" ca="1" si="2"/>
        <v>#2展紗鋼輪升降</v>
      </c>
      <c r="L37" s="187"/>
      <c r="M37" s="185" t="str">
        <f t="shared" ca="1" si="13"/>
        <v>(command "V" "R" "#2展紗鋼輪升降" "N")</v>
      </c>
      <c r="R37" s="174" t="str">
        <f>IF(馬達!R34="","",馬達!R34)</f>
        <v>電控箱</v>
      </c>
      <c r="S37" s="188" t="str">
        <f t="shared" si="3"/>
        <v>M8:M819</v>
      </c>
      <c r="T37" s="174">
        <f>IF(馬達!AM34="","",馬達!AM34)</f>
        <v>29</v>
      </c>
      <c r="U37" s="174" t="str">
        <f>IF(馬達!S34="","",馬達!S34)</f>
        <v>DRV29</v>
      </c>
      <c r="V37" s="174" t="str">
        <f>IF(馬達!T34="","",馬達!T34)</f>
        <v>#3熱壓滾輪下驅動</v>
      </c>
      <c r="W37" s="174" t="str">
        <f>IF(馬達!U34="","",馬達!U34)</f>
        <v>1FL6067-1AC61-2LA1</v>
      </c>
      <c r="X37" s="174" t="str">
        <f>IF(馬達!Y34="","",馬達!Y34)</f>
        <v>6SL3210-5FE12-0UF0</v>
      </c>
      <c r="Y37" s="174" t="str">
        <f>IF(馬達!AJ34="","未算","V90_Encoder_"&amp;馬達!AJ34&amp;"米線")</f>
        <v>未算</v>
      </c>
      <c r="Z37" s="174" t="str">
        <f>IF(馬達!AK34="","",$U37&amp;" &lt;= "&amp;馬達!AK34&amp;" PROFINET")</f>
        <v>DRV29 &lt;= DRV28 PROFINET</v>
      </c>
      <c r="AA37" s="174" t="str">
        <f>IF(Z37="","",
IF(馬達!AL34="","End",$U37&amp;" =&gt; "&amp;馬達!AL34&amp;" PROFINET"))</f>
        <v>DRV29 =&gt; DRV30 PROFINET</v>
      </c>
      <c r="AB37" s="174" t="str">
        <f t="shared" si="4"/>
        <v>3ARM29D1</v>
      </c>
      <c r="AC37" s="174" t="str">
        <f t="shared" si="5"/>
        <v>3ASM29D1</v>
      </c>
      <c r="AD37" s="174" t="str">
        <f t="shared" si="6"/>
        <v>3ATM29D1</v>
      </c>
      <c r="AE37" s="174" t="str">
        <f t="shared" si="7"/>
        <v>3ARM29F1</v>
      </c>
      <c r="AF37" s="174" t="str">
        <f t="shared" si="8"/>
        <v>3ASM29F1</v>
      </c>
      <c r="AG37" s="174" t="str">
        <f t="shared" si="9"/>
        <v>3ATM29F1</v>
      </c>
      <c r="AH37" s="174" t="str">
        <f t="shared" si="10"/>
        <v>3MU29</v>
      </c>
      <c r="AI37" s="174" t="str">
        <f t="shared" si="11"/>
        <v>3MV29</v>
      </c>
      <c r="AJ37" s="174" t="str">
        <f t="shared" si="12"/>
        <v>3MW29</v>
      </c>
      <c r="AK37" s="174" t="str">
        <f>IF(馬達!AN34="","",馬達!AN34)</f>
        <v>SIEMENS</v>
      </c>
      <c r="AL37" s="174" t="str">
        <f>IF(馬達!AO34="","",馬達!AO34)</f>
        <v>CP-M29C1</v>
      </c>
      <c r="AM37" s="174" t="str">
        <f>IF(馬達!AP34="","",馬達!AP34)</f>
        <v>BHA33D16</v>
      </c>
      <c r="AN37" s="174" t="str">
        <f>IF(馬達!AQ34="","",馬達!AQ34)</f>
        <v>3P-16A</v>
      </c>
      <c r="AO37" s="174" t="str">
        <f>IF(馬達!AR34="","",馬達!AR34)</f>
        <v>額定電流9.8A</v>
      </c>
      <c r="AP37" s="174" t="str">
        <f>IF(馬達!AS34="","",馬達!AS34)</f>
        <v>MC-C7F3</v>
      </c>
      <c r="AQ37" s="174" t="str">
        <f>IF(馬達!AT34="","",馬達!AT34)</f>
        <v>S-P16(S)</v>
      </c>
      <c r="AR37" s="174" t="str">
        <f>IF(馬達!AU34="","",馬達!AU34)</f>
        <v>AC220V</v>
      </c>
      <c r="AS37" s="174" t="s">
        <v>286</v>
      </c>
      <c r="AT37" s="174" t="s">
        <v>287</v>
      </c>
      <c r="AU37" s="174" t="s">
        <v>288</v>
      </c>
      <c r="AV37" s="174" t="s">
        <v>285</v>
      </c>
      <c r="DI37" s="182"/>
      <c r="DJ37" s="174">
        <f t="shared" si="0"/>
        <v>10</v>
      </c>
      <c r="DK37" s="182">
        <f t="shared" si="1"/>
        <v>22</v>
      </c>
    </row>
    <row r="38" spans="11:115">
      <c r="K38" s="183" t="str">
        <f t="shared" ca="1" si="2"/>
        <v>1FL6044-1AF61-2LB1</v>
      </c>
      <c r="L38" s="189"/>
      <c r="M38" s="185" t="str">
        <f t="shared" ca="1" si="13"/>
        <v>(command "V" "R" "1FL6044-1AF61-2LB1" "N")</v>
      </c>
      <c r="R38" s="174" t="str">
        <f>IF(馬達!R35="","",馬達!R35)</f>
        <v>電控箱</v>
      </c>
      <c r="S38" s="188" t="str">
        <f t="shared" si="3"/>
        <v>M8:M847</v>
      </c>
      <c r="T38" s="174">
        <f>IF(馬達!AM35="","",馬達!AM35)</f>
        <v>30</v>
      </c>
      <c r="U38" s="174" t="str">
        <f>IF(馬達!S35="","",馬達!S35)</f>
        <v>DRV30</v>
      </c>
      <c r="V38" s="174" t="str">
        <f>IF(馬達!T35="","",馬達!T35)</f>
        <v>#4熱壓滾輪上驅動</v>
      </c>
      <c r="W38" s="174" t="str">
        <f>IF(馬達!U35="","",馬達!U35)</f>
        <v>1FL6067-1AC61-2LA1</v>
      </c>
      <c r="X38" s="174" t="str">
        <f>IF(馬達!Y35="","",馬達!Y35)</f>
        <v>6SL3210-5FE12-0UF0</v>
      </c>
      <c r="Y38" s="174" t="str">
        <f>IF(馬達!AJ35="","未算","V90_Encoder_"&amp;馬達!AJ35&amp;"米線")</f>
        <v>未算</v>
      </c>
      <c r="Z38" s="174" t="str">
        <f>IF(馬達!AK35="","",$U38&amp;" &lt;= "&amp;馬達!AK35&amp;" PROFINET")</f>
        <v>DRV30 &lt;= DRV29 PROFINET</v>
      </c>
      <c r="AA38" s="174" t="str">
        <f>IF(Z38="","",
IF(馬達!AL35="","End",$U38&amp;" =&gt; "&amp;馬達!AL35&amp;" PROFINET"))</f>
        <v>DRV30 =&gt; DRV31 PROFINET</v>
      </c>
      <c r="AB38" s="174" t="str">
        <f t="shared" si="4"/>
        <v>3ARM30D1</v>
      </c>
      <c r="AC38" s="174" t="str">
        <f t="shared" si="5"/>
        <v>3ASM30D1</v>
      </c>
      <c r="AD38" s="174" t="str">
        <f t="shared" si="6"/>
        <v>3ATM30D1</v>
      </c>
      <c r="AE38" s="174" t="str">
        <f t="shared" si="7"/>
        <v>3ARM30F1</v>
      </c>
      <c r="AF38" s="174" t="str">
        <f t="shared" si="8"/>
        <v>3ASM30F1</v>
      </c>
      <c r="AG38" s="174" t="str">
        <f t="shared" si="9"/>
        <v>3ATM30F1</v>
      </c>
      <c r="AH38" s="174" t="str">
        <f t="shared" si="10"/>
        <v>3MU30</v>
      </c>
      <c r="AI38" s="174" t="str">
        <f t="shared" si="11"/>
        <v>3MV30</v>
      </c>
      <c r="AJ38" s="174" t="str">
        <f t="shared" si="12"/>
        <v>3MW30</v>
      </c>
      <c r="AK38" s="174" t="str">
        <f>IF(馬達!AN35="","",馬達!AN35)</f>
        <v>SIEMENS</v>
      </c>
      <c r="AL38" s="174" t="str">
        <f>IF(馬達!AO35="","",馬達!AO35)</f>
        <v>CP-M30C1</v>
      </c>
      <c r="AM38" s="174" t="str">
        <f>IF(馬達!AP35="","",馬達!AP35)</f>
        <v>BHA33D16</v>
      </c>
      <c r="AN38" s="174" t="str">
        <f>IF(馬達!AQ35="","",馬達!AQ35)</f>
        <v>3P-16A</v>
      </c>
      <c r="AO38" s="174" t="str">
        <f>IF(馬達!AR35="","",馬達!AR35)</f>
        <v>額定電流9.8A</v>
      </c>
      <c r="AP38" s="174" t="str">
        <f>IF(馬達!AS35="","",馬達!AS35)</f>
        <v>MC-C7G3</v>
      </c>
      <c r="AQ38" s="174" t="str">
        <f>IF(馬達!AT35="","",馬達!AT35)</f>
        <v>S-P16(S)</v>
      </c>
      <c r="AR38" s="174" t="str">
        <f>IF(馬達!AU35="","",馬達!AU35)</f>
        <v>AC220V</v>
      </c>
      <c r="AS38" s="174" t="s">
        <v>286</v>
      </c>
      <c r="AT38" s="174" t="s">
        <v>287</v>
      </c>
      <c r="AU38" s="174" t="s">
        <v>288</v>
      </c>
      <c r="AV38" s="174" t="s">
        <v>285</v>
      </c>
      <c r="DJ38" s="174">
        <f t="shared" si="0"/>
        <v>10</v>
      </c>
      <c r="DK38" s="182">
        <f t="shared" si="1"/>
        <v>23</v>
      </c>
    </row>
    <row r="39" spans="11:115">
      <c r="K39" s="183" t="str">
        <f t="shared" ca="1" si="2"/>
        <v>6SL3210-5FE10-8UF0</v>
      </c>
      <c r="L39" s="189"/>
      <c r="M39" s="185" t="str">
        <f t="shared" ca="1" si="13"/>
        <v>(command "V" "R" "6SL3210-5FE10-8UF0" "N")</v>
      </c>
      <c r="R39" s="174" t="str">
        <f>IF(馬達!R36="","",馬達!R36)</f>
        <v>電控箱</v>
      </c>
      <c r="S39" s="188" t="str">
        <f t="shared" si="3"/>
        <v>M8:M875</v>
      </c>
      <c r="T39" s="174">
        <f>IF(馬達!AM36="","",馬達!AM36)</f>
        <v>31</v>
      </c>
      <c r="U39" s="174" t="str">
        <f>IF(馬達!S36="","",馬達!S36)</f>
        <v>DRV31</v>
      </c>
      <c r="V39" s="174" t="str">
        <f>IF(馬達!T36="","",馬達!T36)</f>
        <v>#4熱壓滾輪下驅動</v>
      </c>
      <c r="W39" s="174" t="str">
        <f>IF(馬達!U36="","",馬達!U36)</f>
        <v>1FL6067-1AC61-2LA1</v>
      </c>
      <c r="X39" s="174" t="str">
        <f>IF(馬達!Y36="","",馬達!Y36)</f>
        <v>6SL3210-5FE12-0UF0</v>
      </c>
      <c r="Y39" s="174" t="str">
        <f>IF(馬達!AJ36="","未算","V90_Encoder_"&amp;馬達!AJ36&amp;"米線")</f>
        <v>未算</v>
      </c>
      <c r="Z39" s="174" t="str">
        <f>IF(馬達!AK36="","",$U39&amp;" &lt;= "&amp;馬達!AK36&amp;" PROFINET")</f>
        <v>DRV31 &lt;= DRV30 PROFINET</v>
      </c>
      <c r="AA39" s="174" t="str">
        <f>IF(Z39="","",
IF(馬達!AL36="","End",$U39&amp;" =&gt; "&amp;馬達!AL36&amp;" PROFINET"))</f>
        <v>DRV31 =&gt; DRV32 PROFINET</v>
      </c>
      <c r="AB39" s="174" t="str">
        <f t="shared" si="4"/>
        <v>3ARM31D1</v>
      </c>
      <c r="AC39" s="174" t="str">
        <f t="shared" si="5"/>
        <v>3ASM31D1</v>
      </c>
      <c r="AD39" s="174" t="str">
        <f t="shared" si="6"/>
        <v>3ATM31D1</v>
      </c>
      <c r="AE39" s="174" t="str">
        <f t="shared" si="7"/>
        <v>3ARM31F1</v>
      </c>
      <c r="AF39" s="174" t="str">
        <f t="shared" si="8"/>
        <v>3ASM31F1</v>
      </c>
      <c r="AG39" s="174" t="str">
        <f t="shared" si="9"/>
        <v>3ATM31F1</v>
      </c>
      <c r="AH39" s="174" t="str">
        <f t="shared" si="10"/>
        <v>3MU31</v>
      </c>
      <c r="AI39" s="174" t="str">
        <f t="shared" si="11"/>
        <v>3MV31</v>
      </c>
      <c r="AJ39" s="174" t="str">
        <f t="shared" si="12"/>
        <v>3MW31</v>
      </c>
      <c r="AK39" s="174" t="str">
        <f>IF(馬達!AN36="","",馬達!AN36)</f>
        <v>SIEMENS</v>
      </c>
      <c r="AL39" s="174" t="str">
        <f>IF(馬達!AO36="","",馬達!AO36)</f>
        <v>CP-M31C1</v>
      </c>
      <c r="AM39" s="174" t="str">
        <f>IF(馬達!AP36="","",馬達!AP36)</f>
        <v>BHA33D16</v>
      </c>
      <c r="AN39" s="174" t="str">
        <f>IF(馬達!AQ36="","",馬達!AQ36)</f>
        <v>3P-16A</v>
      </c>
      <c r="AO39" s="174" t="str">
        <f>IF(馬達!AR36="","",馬達!AR36)</f>
        <v>額定電流9.8A</v>
      </c>
      <c r="AP39" s="174" t="str">
        <f>IF(馬達!AS36="","",馬達!AS36)</f>
        <v>MC-C7H3</v>
      </c>
      <c r="AQ39" s="174" t="str">
        <f>IF(馬達!AT36="","",馬達!AT36)</f>
        <v>S-P16(S)</v>
      </c>
      <c r="AR39" s="174" t="str">
        <f>IF(馬達!AU36="","",馬達!AU36)</f>
        <v>AC220V</v>
      </c>
      <c r="AS39" s="174" t="s">
        <v>286</v>
      </c>
      <c r="AT39" s="174" t="s">
        <v>287</v>
      </c>
      <c r="AU39" s="174" t="s">
        <v>288</v>
      </c>
      <c r="AV39" s="174" t="s">
        <v>285</v>
      </c>
      <c r="DJ39" s="174">
        <f t="shared" si="0"/>
        <v>10</v>
      </c>
      <c r="DK39" s="182">
        <f t="shared" si="1"/>
        <v>24</v>
      </c>
    </row>
    <row r="40" spans="11:115">
      <c r="K40" s="183" t="str">
        <f t="shared" ca="1" si="2"/>
        <v>未算</v>
      </c>
      <c r="L40" s="189"/>
      <c r="M40" s="185" t="str">
        <f t="shared" ca="1" si="13"/>
        <v>(command "V" "R" "未算" "N")</v>
      </c>
      <c r="R40" s="174" t="str">
        <f>IF(馬達!R37="","",馬達!R37)</f>
        <v>電控箱</v>
      </c>
      <c r="S40" s="188" t="str">
        <f t="shared" si="3"/>
        <v>M8:M903</v>
      </c>
      <c r="T40" s="174">
        <f>IF(馬達!AM37="","",馬達!AM37)</f>
        <v>32</v>
      </c>
      <c r="U40" s="174" t="str">
        <f>IF(馬達!S37="","",馬達!S37)</f>
        <v>DRV32</v>
      </c>
      <c r="V40" s="174" t="str">
        <f>IF(馬達!T37="","",馬達!T37)</f>
        <v>#5熱壓滾輪驅動</v>
      </c>
      <c r="W40" s="174" t="str">
        <f>IF(馬達!U37="","",馬達!U37)</f>
        <v>1FL6092-1AC61-2LA1</v>
      </c>
      <c r="X40" s="174" t="str">
        <f>IF(馬達!Y37="","",馬達!Y37)</f>
        <v>6SL3210-5FE13-5UF0</v>
      </c>
      <c r="Y40" s="174" t="str">
        <f>IF(馬達!AJ37="","未算","V90_Encoder_"&amp;馬達!AJ37&amp;"米線")</f>
        <v>未算</v>
      </c>
      <c r="Z40" s="174" t="str">
        <f>IF(馬達!AK37="","",$U40&amp;" &lt;= "&amp;馬達!AK37&amp;" PROFINET")</f>
        <v>DRV32 &lt;= DRV31 PROFINET</v>
      </c>
      <c r="AA40" s="174" t="str">
        <f>IF(Z40="","",
IF(馬達!AL37="","End",$U40&amp;" =&gt; "&amp;馬達!AL37&amp;" PROFINET"))</f>
        <v>DRV32 =&gt; DRV33 PROFINET</v>
      </c>
      <c r="AB40" s="174" t="str">
        <f t="shared" si="4"/>
        <v>3ARM32D1</v>
      </c>
      <c r="AC40" s="174" t="str">
        <f t="shared" si="5"/>
        <v>3ASM32D1</v>
      </c>
      <c r="AD40" s="174" t="str">
        <f t="shared" si="6"/>
        <v>3ATM32D1</v>
      </c>
      <c r="AE40" s="174" t="str">
        <f t="shared" si="7"/>
        <v>3ARM32F1</v>
      </c>
      <c r="AF40" s="174" t="str">
        <f t="shared" si="8"/>
        <v>3ASM32F1</v>
      </c>
      <c r="AG40" s="174" t="str">
        <f t="shared" si="9"/>
        <v>3ATM32F1</v>
      </c>
      <c r="AH40" s="174" t="str">
        <f t="shared" si="10"/>
        <v>3MU32</v>
      </c>
      <c r="AI40" s="174" t="str">
        <f t="shared" si="11"/>
        <v>3MV32</v>
      </c>
      <c r="AJ40" s="174" t="str">
        <f t="shared" si="12"/>
        <v>3MW32</v>
      </c>
      <c r="AK40" s="174" t="str">
        <f>IF(馬達!AN37="","",馬達!AN37)</f>
        <v>SIEMENS</v>
      </c>
      <c r="AL40" s="174" t="str">
        <f>IF(馬達!AO37="","",馬達!AO37)</f>
        <v>CP-M32C1</v>
      </c>
      <c r="AM40" s="174" t="str">
        <f>IF(馬達!AP37="","",馬達!AP37)</f>
        <v>BHA33D16</v>
      </c>
      <c r="AN40" s="174" t="str">
        <f>IF(馬達!AQ37="","",馬達!AQ37)</f>
        <v>3P-16A</v>
      </c>
      <c r="AO40" s="174" t="str">
        <f>IF(馬達!AR37="","",馬達!AR37)</f>
        <v>額定電流13.8A</v>
      </c>
      <c r="AP40" s="174" t="str">
        <f>IF(馬達!AS37="","",馬達!AS37)</f>
        <v>MC-C7I3</v>
      </c>
      <c r="AQ40" s="174" t="str">
        <f>IF(馬達!AT37="","",馬達!AT37)</f>
        <v>S-P16(S)</v>
      </c>
      <c r="AR40" s="174" t="str">
        <f>IF(馬達!AU37="","",馬達!AU37)</f>
        <v>AC220V</v>
      </c>
      <c r="AS40" s="174" t="s">
        <v>286</v>
      </c>
      <c r="AT40" s="174" t="s">
        <v>287</v>
      </c>
      <c r="AU40" s="174" t="s">
        <v>288</v>
      </c>
      <c r="AV40" s="174" t="s">
        <v>285</v>
      </c>
      <c r="DJ40" s="174">
        <f t="shared" si="0"/>
        <v>10</v>
      </c>
      <c r="DK40" s="182">
        <f t="shared" si="1"/>
        <v>25</v>
      </c>
    </row>
    <row r="41" spans="11:115">
      <c r="K41" s="183" t="str">
        <f t="shared" ca="1" si="2"/>
        <v>DRV02 &lt;= DRV01 PROFINET</v>
      </c>
      <c r="L41" s="189"/>
      <c r="M41" s="185" t="str">
        <f t="shared" ca="1" si="13"/>
        <v>(command "V" "R" "DRV02 &lt;= DRV01 PROFINET" "N")</v>
      </c>
      <c r="R41" s="174" t="str">
        <f>IF(馬達!R38="","",馬達!R38)</f>
        <v>電控箱</v>
      </c>
      <c r="S41" s="188" t="str">
        <f t="shared" si="3"/>
        <v>M8:M931</v>
      </c>
      <c r="T41" s="174">
        <f>IF(馬達!AM38="","",馬達!AM38)</f>
        <v>33</v>
      </c>
      <c r="U41" s="174" t="str">
        <f>IF(馬達!S38="","",馬達!S38)</f>
        <v>DRV33</v>
      </c>
      <c r="V41" s="174" t="str">
        <f>IF(馬達!T38="","",馬達!T38)</f>
        <v>#6熱壓滾輪驅動</v>
      </c>
      <c r="W41" s="174" t="str">
        <f>IF(馬達!U38="","",馬達!U38)</f>
        <v>1FL6092-1AC61-2LA1</v>
      </c>
      <c r="X41" s="174" t="str">
        <f>IF(馬達!Y38="","",馬達!Y38)</f>
        <v>6SL3210-5FE13-5UF0</v>
      </c>
      <c r="Y41" s="174" t="str">
        <f>IF(馬達!AJ38="","未算","V90_Encoder_"&amp;馬達!AJ38&amp;"米線")</f>
        <v>未算</v>
      </c>
      <c r="Z41" s="174" t="str">
        <f>IF(馬達!AK38="","",$U41&amp;" &lt;= "&amp;馬達!AK38&amp;" PROFINET")</f>
        <v>DRV33 &lt;= DRV32 PROFINET</v>
      </c>
      <c r="AA41" s="174" t="str">
        <f>IF(Z41="","",
IF(馬達!AL38="","End",$U41&amp;" =&gt; "&amp;馬達!AL38&amp;" PROFINET"))</f>
        <v>DRV33 =&gt; DRV34 PROFINET</v>
      </c>
      <c r="AB41" s="174" t="str">
        <f t="shared" si="4"/>
        <v>3ARM33D1</v>
      </c>
      <c r="AC41" s="174" t="str">
        <f t="shared" si="5"/>
        <v>3ASM33D1</v>
      </c>
      <c r="AD41" s="174" t="str">
        <f t="shared" si="6"/>
        <v>3ATM33D1</v>
      </c>
      <c r="AE41" s="174" t="str">
        <f t="shared" si="7"/>
        <v>3ARM33F1</v>
      </c>
      <c r="AF41" s="174" t="str">
        <f t="shared" si="8"/>
        <v>3ASM33F1</v>
      </c>
      <c r="AG41" s="174" t="str">
        <f t="shared" si="9"/>
        <v>3ATM33F1</v>
      </c>
      <c r="AH41" s="174" t="str">
        <f t="shared" si="10"/>
        <v>3MU33</v>
      </c>
      <c r="AI41" s="174" t="str">
        <f t="shared" si="11"/>
        <v>3MV33</v>
      </c>
      <c r="AJ41" s="174" t="str">
        <f t="shared" si="12"/>
        <v>3MW33</v>
      </c>
      <c r="AK41" s="174" t="str">
        <f>IF(馬達!AN38="","",馬達!AN38)</f>
        <v>SIEMENS</v>
      </c>
      <c r="AL41" s="174" t="str">
        <f>IF(馬達!AO38="","",馬達!AO38)</f>
        <v>CP-M33C1</v>
      </c>
      <c r="AM41" s="174" t="str">
        <f>IF(馬達!AP38="","",馬達!AP38)</f>
        <v>BHA33D16</v>
      </c>
      <c r="AN41" s="174" t="str">
        <f>IF(馬達!AQ38="","",馬達!AQ38)</f>
        <v>3P-16A</v>
      </c>
      <c r="AO41" s="174" t="str">
        <f>IF(馬達!AR38="","",馬達!AR38)</f>
        <v>額定電流13.8A</v>
      </c>
      <c r="AP41" s="174" t="str">
        <f>IF(馬達!AS38="","",馬達!AS38)</f>
        <v>MC-C7J3</v>
      </c>
      <c r="AQ41" s="174" t="str">
        <f>IF(馬達!AT38="","",馬達!AT38)</f>
        <v>S-P16(S)</v>
      </c>
      <c r="AR41" s="174" t="str">
        <f>IF(馬達!AU38="","",馬達!AU38)</f>
        <v>AC220V</v>
      </c>
      <c r="AS41" s="174" t="s">
        <v>286</v>
      </c>
      <c r="AT41" s="174" t="s">
        <v>287</v>
      </c>
      <c r="AU41" s="174" t="s">
        <v>288</v>
      </c>
      <c r="AV41" s="174" t="s">
        <v>285</v>
      </c>
      <c r="DJ41" s="174">
        <f t="shared" si="0"/>
        <v>10</v>
      </c>
      <c r="DK41" s="182">
        <f t="shared" si="1"/>
        <v>26</v>
      </c>
    </row>
    <row r="42" spans="11:115">
      <c r="K42" s="183" t="str">
        <f t="shared" ca="1" si="2"/>
        <v>DRV02 =&gt; DRV03 PROFINET</v>
      </c>
      <c r="L42" s="189"/>
      <c r="M42" s="185" t="str">
        <f t="shared" ca="1" si="13"/>
        <v>(command "V" "R" "DRV02 =&gt; DRV03 PROFINET" "N")</v>
      </c>
      <c r="R42" s="174" t="str">
        <f>IF(馬達!R39="","",馬達!R39)</f>
        <v>電控箱</v>
      </c>
      <c r="S42" s="188" t="str">
        <f t="shared" si="3"/>
        <v>M8:M959</v>
      </c>
      <c r="T42" s="174">
        <f>IF(馬達!AM39="","",馬達!AM39)</f>
        <v>34</v>
      </c>
      <c r="U42" s="174" t="str">
        <f>IF(馬達!S39="","",馬達!S39)</f>
        <v>DRV34</v>
      </c>
      <c r="V42" s="174" t="str">
        <f>IF(馬達!T39="","",馬達!T39)</f>
        <v>#7熱壓滾輪驅動</v>
      </c>
      <c r="W42" s="174" t="str">
        <f>IF(馬達!U39="","",馬達!U39)</f>
        <v>1FL6092-1AC61-2LA1</v>
      </c>
      <c r="X42" s="174" t="str">
        <f>IF(馬達!Y39="","",馬達!Y39)</f>
        <v>6SL3210-5FE13-5UF0</v>
      </c>
      <c r="Y42" s="174" t="str">
        <f>IF(馬達!AJ39="","未算","V90_Encoder_"&amp;馬達!AJ39&amp;"米線")</f>
        <v>未算</v>
      </c>
      <c r="Z42" s="174" t="str">
        <f>IF(馬達!AK39="","",$U42&amp;" &lt;= "&amp;馬達!AK39&amp;" PROFINET")</f>
        <v>DRV34 &lt;= DRV33 PROFINET</v>
      </c>
      <c r="AA42" s="174" t="str">
        <f>IF(Z42="","",
IF(馬達!AL39="","End",$U42&amp;" =&gt; "&amp;馬達!AL39&amp;" PROFINET"))</f>
        <v>DRV34 =&gt; DRV35 PROFINET</v>
      </c>
      <c r="AB42" s="174" t="str">
        <f t="shared" si="4"/>
        <v>3ARM34D1</v>
      </c>
      <c r="AC42" s="174" t="str">
        <f t="shared" si="5"/>
        <v>3ASM34D1</v>
      </c>
      <c r="AD42" s="174" t="str">
        <f t="shared" si="6"/>
        <v>3ATM34D1</v>
      </c>
      <c r="AE42" s="174" t="str">
        <f t="shared" si="7"/>
        <v>3ARM34F1</v>
      </c>
      <c r="AF42" s="174" t="str">
        <f t="shared" si="8"/>
        <v>3ASM34F1</v>
      </c>
      <c r="AG42" s="174" t="str">
        <f t="shared" si="9"/>
        <v>3ATM34F1</v>
      </c>
      <c r="AH42" s="174" t="str">
        <f t="shared" si="10"/>
        <v>3MU34</v>
      </c>
      <c r="AI42" s="174" t="str">
        <f t="shared" si="11"/>
        <v>3MV34</v>
      </c>
      <c r="AJ42" s="174" t="str">
        <f t="shared" si="12"/>
        <v>3MW34</v>
      </c>
      <c r="AK42" s="174" t="str">
        <f>IF(馬達!AN39="","",馬達!AN39)</f>
        <v>SIEMENS</v>
      </c>
      <c r="AL42" s="174" t="str">
        <f>IF(馬達!AO39="","",馬達!AO39)</f>
        <v>CP-M34C1</v>
      </c>
      <c r="AM42" s="174" t="str">
        <f>IF(馬達!AP39="","",馬達!AP39)</f>
        <v>BHA33D16</v>
      </c>
      <c r="AN42" s="174" t="str">
        <f>IF(馬達!AQ39="","",馬達!AQ39)</f>
        <v>3P-16A</v>
      </c>
      <c r="AO42" s="174" t="str">
        <f>IF(馬達!AR39="","",馬達!AR39)</f>
        <v>額定電流13.8A</v>
      </c>
      <c r="AP42" s="174" t="str">
        <f>IF(馬達!AS39="","",馬達!AS39)</f>
        <v>MC-C7B7</v>
      </c>
      <c r="AQ42" s="174" t="str">
        <f>IF(馬達!AT39="","",馬達!AT39)</f>
        <v>S-P16(S)</v>
      </c>
      <c r="AR42" s="174" t="str">
        <f>IF(馬達!AU39="","",馬達!AU39)</f>
        <v>AC220V</v>
      </c>
      <c r="AS42" s="174" t="s">
        <v>286</v>
      </c>
      <c r="AT42" s="174" t="s">
        <v>287</v>
      </c>
      <c r="AU42" s="174" t="s">
        <v>288</v>
      </c>
      <c r="AV42" s="174" t="s">
        <v>285</v>
      </c>
      <c r="DJ42" s="174">
        <f t="shared" si="0"/>
        <v>10</v>
      </c>
      <c r="DK42" s="182">
        <f t="shared" si="1"/>
        <v>27</v>
      </c>
    </row>
    <row r="43" spans="11:115">
      <c r="K43" s="183" t="str">
        <f t="shared" ca="1" si="2"/>
        <v>3ARM2D1</v>
      </c>
      <c r="L43" s="189"/>
      <c r="M43" s="185" t="str">
        <f t="shared" ca="1" si="13"/>
        <v>(command "V" "R" "3ARM2D1" "N")</v>
      </c>
      <c r="R43" s="174" t="str">
        <f>IF(馬達!R40="","",馬達!R40)</f>
        <v>電控箱</v>
      </c>
      <c r="S43" s="188" t="str">
        <f t="shared" si="3"/>
        <v>M8:M987</v>
      </c>
      <c r="T43" s="174">
        <f>IF(馬達!AM40="","",馬達!AM40)</f>
        <v>35</v>
      </c>
      <c r="U43" s="174" t="str">
        <f>IF(馬達!S40="","",馬達!S40)</f>
        <v>DRV35</v>
      </c>
      <c r="V43" s="174" t="str">
        <f>IF(馬達!T40="","",馬達!T40)</f>
        <v>膠輪牽引輪驅動</v>
      </c>
      <c r="W43" s="174" t="str">
        <f>IF(馬達!U40="","",馬達!U40)</f>
        <v>1FL6092-1AC61-2LA1</v>
      </c>
      <c r="X43" s="174" t="str">
        <f>IF(馬達!Y40="","",馬達!Y40)</f>
        <v>6SL3210-5FE13-5UF0</v>
      </c>
      <c r="Y43" s="174" t="str">
        <f>IF(馬達!AJ40="","未算","V90_Encoder_"&amp;馬達!AJ40&amp;"米線")</f>
        <v>未算</v>
      </c>
      <c r="Z43" s="174" t="str">
        <f>IF(馬達!AK40="","",$U43&amp;" &lt;= "&amp;馬達!AK40&amp;" PROFINET")</f>
        <v>DRV35 &lt;= DRV34 PROFINET</v>
      </c>
      <c r="AA43" s="174" t="str">
        <f>IF(Z43="","",
IF(馬達!AL40="","End",$U43&amp;" =&gt; "&amp;馬達!AL40&amp;" PROFINET"))</f>
        <v>DRV35 =&gt; DRV36 PROFINET</v>
      </c>
      <c r="AB43" s="174" t="str">
        <f t="shared" si="4"/>
        <v>3ARM35D1</v>
      </c>
      <c r="AC43" s="174" t="str">
        <f t="shared" si="5"/>
        <v>3ASM35D1</v>
      </c>
      <c r="AD43" s="174" t="str">
        <f t="shared" si="6"/>
        <v>3ATM35D1</v>
      </c>
      <c r="AE43" s="174" t="str">
        <f t="shared" si="7"/>
        <v>3ARM35F1</v>
      </c>
      <c r="AF43" s="174" t="str">
        <f t="shared" si="8"/>
        <v>3ASM35F1</v>
      </c>
      <c r="AG43" s="174" t="str">
        <f t="shared" si="9"/>
        <v>3ATM35F1</v>
      </c>
      <c r="AH43" s="174" t="str">
        <f t="shared" si="10"/>
        <v>3MU35</v>
      </c>
      <c r="AI43" s="174" t="str">
        <f t="shared" si="11"/>
        <v>3MV35</v>
      </c>
      <c r="AJ43" s="174" t="str">
        <f t="shared" si="12"/>
        <v>3MW35</v>
      </c>
      <c r="AK43" s="174" t="str">
        <f>IF(馬達!AN40="","",馬達!AN40)</f>
        <v>SIEMENS</v>
      </c>
      <c r="AL43" s="174" t="str">
        <f>IF(馬達!AO40="","",馬達!AO40)</f>
        <v>CP-M35C1</v>
      </c>
      <c r="AM43" s="174" t="str">
        <f>IF(馬達!AP40="","",馬達!AP40)</f>
        <v>BHA33D16</v>
      </c>
      <c r="AN43" s="174" t="str">
        <f>IF(馬達!AQ40="","",馬達!AQ40)</f>
        <v>3P-16A</v>
      </c>
      <c r="AO43" s="174" t="str">
        <f>IF(馬達!AR40="","",馬達!AR40)</f>
        <v>額定電流13.8A</v>
      </c>
      <c r="AP43" s="174" t="str">
        <f>IF(馬達!AS40="","",馬達!AS40)</f>
        <v>MC-C7C7</v>
      </c>
      <c r="AQ43" s="174" t="str">
        <f>IF(馬達!AT40="","",馬達!AT40)</f>
        <v>S-P16(S)</v>
      </c>
      <c r="AR43" s="174" t="str">
        <f>IF(馬達!AU40="","",馬達!AU40)</f>
        <v>AC220V</v>
      </c>
      <c r="AS43" s="174" t="s">
        <v>286</v>
      </c>
      <c r="AT43" s="174" t="s">
        <v>287</v>
      </c>
      <c r="AU43" s="174" t="s">
        <v>288</v>
      </c>
      <c r="AV43" s="174" t="s">
        <v>285</v>
      </c>
      <c r="DJ43" s="174">
        <f t="shared" si="0"/>
        <v>10</v>
      </c>
      <c r="DK43" s="182">
        <f t="shared" si="1"/>
        <v>28</v>
      </c>
    </row>
    <row r="44" spans="11:115">
      <c r="K44" s="183" t="str">
        <f t="shared" ca="1" si="2"/>
        <v>3ASM2D1</v>
      </c>
      <c r="L44" s="189"/>
      <c r="M44" s="185" t="str">
        <f t="shared" ca="1" si="13"/>
        <v>(command "V" "R" "3ASM2D1" "N")</v>
      </c>
      <c r="R44" s="174" t="str">
        <f>IF(馬達!R41="","",馬達!R41)</f>
        <v>電控箱</v>
      </c>
      <c r="S44" s="188" t="str">
        <f t="shared" si="3"/>
        <v>M8:M1015</v>
      </c>
      <c r="T44" s="174">
        <f>IF(馬達!AM41="","",馬達!AM41)</f>
        <v>36</v>
      </c>
      <c r="U44" s="174" t="str">
        <f>IF(馬達!S41="","",馬達!S41)</f>
        <v>DRV36</v>
      </c>
      <c r="V44" s="174" t="str">
        <f>IF(馬達!T41="","",馬達!T41)</f>
        <v>覆膜輪驅動</v>
      </c>
      <c r="W44" s="174" t="str">
        <f>IF(馬達!U41="","",馬達!U41)</f>
        <v>1FL6092-1AC61-2LA1</v>
      </c>
      <c r="X44" s="174" t="str">
        <f>IF(馬達!Y41="","",馬達!Y41)</f>
        <v>6SL3210-5FE13-5UF0</v>
      </c>
      <c r="Y44" s="174" t="str">
        <f>IF(馬達!AJ41="","未算","V90_Encoder_"&amp;馬達!AJ41&amp;"米線")</f>
        <v>未算</v>
      </c>
      <c r="Z44" s="174" t="str">
        <f>IF(馬達!AK41="","",$U44&amp;" &lt;= "&amp;馬達!AK41&amp;" PROFINET")</f>
        <v>DRV36 &lt;= DRV35 PROFINET</v>
      </c>
      <c r="AA44" s="174" t="str">
        <f>IF(Z44="","",
IF(馬達!AL41="","End",$U44&amp;" =&gt; "&amp;馬達!AL41&amp;" PROFINET"))</f>
        <v>DRV36 =&gt; DRV37 PROFINET</v>
      </c>
      <c r="AB44" s="174" t="str">
        <f t="shared" si="4"/>
        <v>3ARM36D1</v>
      </c>
      <c r="AC44" s="174" t="str">
        <f t="shared" si="5"/>
        <v>3ASM36D1</v>
      </c>
      <c r="AD44" s="174" t="str">
        <f t="shared" si="6"/>
        <v>3ATM36D1</v>
      </c>
      <c r="AE44" s="174" t="str">
        <f t="shared" si="7"/>
        <v>3ARM36F1</v>
      </c>
      <c r="AF44" s="174" t="str">
        <f t="shared" si="8"/>
        <v>3ASM36F1</v>
      </c>
      <c r="AG44" s="174" t="str">
        <f t="shared" si="9"/>
        <v>3ATM36F1</v>
      </c>
      <c r="AH44" s="174" t="str">
        <f t="shared" si="10"/>
        <v>3MU36</v>
      </c>
      <c r="AI44" s="174" t="str">
        <f t="shared" si="11"/>
        <v>3MV36</v>
      </c>
      <c r="AJ44" s="174" t="str">
        <f t="shared" si="12"/>
        <v>3MW36</v>
      </c>
      <c r="AK44" s="174" t="str">
        <f>IF(馬達!AN41="","",馬達!AN41)</f>
        <v>SIEMENS</v>
      </c>
      <c r="AL44" s="174" t="str">
        <f>IF(馬達!AO41="","",馬達!AO41)</f>
        <v>CP-M36C1</v>
      </c>
      <c r="AM44" s="174" t="str">
        <f>IF(馬達!AP41="","",馬達!AP41)</f>
        <v>BHA33D16</v>
      </c>
      <c r="AN44" s="174" t="str">
        <f>IF(馬達!AQ41="","",馬達!AQ41)</f>
        <v>3P-16A</v>
      </c>
      <c r="AO44" s="174" t="str">
        <f>IF(馬達!AR41="","",馬達!AR41)</f>
        <v>額定電流13.8A</v>
      </c>
      <c r="AP44" s="174" t="str">
        <f>IF(馬達!AS41="","",馬達!AS41)</f>
        <v>MC-C7D7</v>
      </c>
      <c r="AQ44" s="174" t="str">
        <f>IF(馬達!AT41="","",馬達!AT41)</f>
        <v>S-P16(S)</v>
      </c>
      <c r="AR44" s="174" t="str">
        <f>IF(馬達!AU41="","",馬達!AU41)</f>
        <v>AC220V</v>
      </c>
      <c r="AS44" s="174" t="s">
        <v>286</v>
      </c>
      <c r="AT44" s="174" t="s">
        <v>287</v>
      </c>
      <c r="AU44" s="174" t="s">
        <v>288</v>
      </c>
      <c r="AV44" s="174" t="s">
        <v>285</v>
      </c>
      <c r="DJ44" s="174">
        <f t="shared" si="0"/>
        <v>10</v>
      </c>
      <c r="DK44" s="182">
        <f t="shared" si="1"/>
        <v>29</v>
      </c>
    </row>
    <row r="45" spans="11:115">
      <c r="K45" s="183" t="str">
        <f t="shared" ca="1" si="2"/>
        <v>3ATM2D1</v>
      </c>
      <c r="L45" s="189"/>
      <c r="M45" s="185" t="str">
        <f t="shared" ca="1" si="13"/>
        <v>(command "V" "R" "3ATM2D1" "N")</v>
      </c>
      <c r="R45" s="174" t="str">
        <f>IF(馬達!R42="","",馬達!R42)</f>
        <v>電控箱</v>
      </c>
      <c r="S45" s="188" t="str">
        <f t="shared" si="3"/>
        <v>M8:M1043</v>
      </c>
      <c r="T45" s="174">
        <f>IF(馬達!AM42="","",馬達!AM42)</f>
        <v>37</v>
      </c>
      <c r="U45" s="174" t="str">
        <f>IF(馬達!S42="","",馬達!S42)</f>
        <v>DRV37</v>
      </c>
      <c r="V45" s="174" t="str">
        <f>IF(馬達!T42="","",馬達!T42)</f>
        <v>切刀牽引輪驅動</v>
      </c>
      <c r="W45" s="174" t="str">
        <f>IF(馬達!U42="","",馬達!U42)</f>
        <v>1FL6092-1AC61-2LA1</v>
      </c>
      <c r="X45" s="174" t="str">
        <f>IF(馬達!Y42="","",馬達!Y42)</f>
        <v>6SL3210-5FE13-5UF0</v>
      </c>
      <c r="Y45" s="174" t="str">
        <f>IF(馬達!AJ42="","未算","V90_Encoder_"&amp;馬達!AJ42&amp;"米線")</f>
        <v>未算</v>
      </c>
      <c r="Z45" s="174" t="str">
        <f>IF(馬達!AK42="","",$U45&amp;" &lt;= "&amp;馬達!AK42&amp;" PROFINET")</f>
        <v>DRV37 &lt;= DRV36 PROFINET</v>
      </c>
      <c r="AA45" s="174" t="str">
        <f>IF(Z45="","",
IF(馬達!AL42="","End",$U45&amp;" =&gt; "&amp;馬達!AL42&amp;" PROFINET"))</f>
        <v>End</v>
      </c>
      <c r="AB45" s="174" t="str">
        <f t="shared" si="4"/>
        <v>3ARM37D1</v>
      </c>
      <c r="AC45" s="174" t="str">
        <f t="shared" si="5"/>
        <v>3ASM37D1</v>
      </c>
      <c r="AD45" s="174" t="str">
        <f t="shared" si="6"/>
        <v>3ATM37D1</v>
      </c>
      <c r="AE45" s="174" t="str">
        <f t="shared" si="7"/>
        <v>3ARM37F1</v>
      </c>
      <c r="AF45" s="174" t="str">
        <f t="shared" si="8"/>
        <v>3ASM37F1</v>
      </c>
      <c r="AG45" s="174" t="str">
        <f t="shared" si="9"/>
        <v>3ATM37F1</v>
      </c>
      <c r="AH45" s="174" t="str">
        <f t="shared" si="10"/>
        <v>3MU37</v>
      </c>
      <c r="AI45" s="174" t="str">
        <f t="shared" si="11"/>
        <v>3MV37</v>
      </c>
      <c r="AJ45" s="174" t="str">
        <f t="shared" si="12"/>
        <v>3MW37</v>
      </c>
      <c r="AK45" s="174" t="str">
        <f>IF(馬達!AN42="","",馬達!AN42)</f>
        <v>SIEMENS</v>
      </c>
      <c r="AL45" s="174" t="str">
        <f>IF(馬達!AO42="","",馬達!AO42)</f>
        <v>CP-M37C1</v>
      </c>
      <c r="AM45" s="174" t="str">
        <f>IF(馬達!AP42="","",馬達!AP42)</f>
        <v>BHA33D16</v>
      </c>
      <c r="AN45" s="174" t="str">
        <f>IF(馬達!AQ42="","",馬達!AQ42)</f>
        <v>3P-16A</v>
      </c>
      <c r="AO45" s="174" t="str">
        <f>IF(馬達!AR42="","",馬達!AR42)</f>
        <v>額定電流13.8A</v>
      </c>
      <c r="AP45" s="174" t="str">
        <f>IF(馬達!AS42="","",馬達!AS42)</f>
        <v>MC-C7E7</v>
      </c>
      <c r="AQ45" s="174" t="str">
        <f>IF(馬達!AT42="","",馬達!AT42)</f>
        <v>S-P16(S)</v>
      </c>
      <c r="AR45" s="174" t="str">
        <f>IF(馬達!AU42="","",馬達!AU42)</f>
        <v>AC220V</v>
      </c>
      <c r="AS45" s="174" t="s">
        <v>286</v>
      </c>
      <c r="AT45" s="174" t="s">
        <v>287</v>
      </c>
      <c r="AU45" s="174" t="s">
        <v>288</v>
      </c>
      <c r="AV45" s="174" t="s">
        <v>285</v>
      </c>
      <c r="DJ45" s="174">
        <f t="shared" si="0"/>
        <v>10</v>
      </c>
      <c r="DK45" s="182">
        <f t="shared" si="1"/>
        <v>30</v>
      </c>
    </row>
    <row r="46" spans="11:115">
      <c r="K46" s="183" t="str">
        <f t="shared" ca="1" si="2"/>
        <v>3ARM2F1</v>
      </c>
      <c r="L46" s="189"/>
      <c r="M46" s="185" t="str">
        <f t="shared" ca="1" si="13"/>
        <v>(command "V" "R" "3ARM2F1" "N")</v>
      </c>
      <c r="R46" s="174" t="str">
        <f>IF(馬達!R43="","",馬達!R43)</f>
        <v>2F前</v>
      </c>
      <c r="S46" s="188" t="str">
        <f t="shared" si="3"/>
        <v>M8:M1071</v>
      </c>
      <c r="T46" s="174">
        <f>IF(馬達!AM43="","",馬達!AM43)</f>
        <v>38</v>
      </c>
      <c r="U46" s="174" t="str">
        <f>IF(馬達!S43="","",馬達!S43)</f>
        <v>DRV38</v>
      </c>
      <c r="V46" s="174" t="str">
        <f>IF(馬達!T43="","",馬達!T43)</f>
        <v>#1上樹脂膜放卷</v>
      </c>
      <c r="W46" s="174" t="str">
        <f>IF(馬達!U43="","",馬達!U43)</f>
        <v>1FL6092-1AC61-2LA1</v>
      </c>
      <c r="X46" s="174" t="str">
        <f>IF(馬達!Y43="","",馬達!Y43)</f>
        <v>6SL3210-5FE13-5UF0</v>
      </c>
      <c r="Y46" s="174" t="str">
        <f>IF(馬達!AJ43="","未算","V90_Encoder_"&amp;馬達!AJ43&amp;"米線")</f>
        <v>未算</v>
      </c>
      <c r="Z46" s="174" t="str">
        <f>IF(馬達!AK43="","",$U46&amp;" &lt;= "&amp;馬達!AK43&amp;" PROFINET")</f>
        <v>DRV38 &lt;= DRV24 PROFINET</v>
      </c>
      <c r="AA46" s="174" t="str">
        <f>IF(Z46="","",
IF(馬達!AL43="","End",$U46&amp;" =&gt; "&amp;馬達!AL43&amp;" PROFINET"))</f>
        <v>DRV38 =&gt; DRV39 PROFINET</v>
      </c>
      <c r="AB46" s="174" t="str">
        <f t="shared" si="4"/>
        <v>3ARM38D1</v>
      </c>
      <c r="AC46" s="174" t="str">
        <f t="shared" si="5"/>
        <v>3ASM38D1</v>
      </c>
      <c r="AD46" s="174" t="str">
        <f t="shared" si="6"/>
        <v>3ATM38D1</v>
      </c>
      <c r="AE46" s="174" t="str">
        <f t="shared" si="7"/>
        <v>3ARM38F1</v>
      </c>
      <c r="AF46" s="174" t="str">
        <f t="shared" si="8"/>
        <v>3ASM38F1</v>
      </c>
      <c r="AG46" s="174" t="str">
        <f t="shared" si="9"/>
        <v>3ATM38F1</v>
      </c>
      <c r="AH46" s="174" t="str">
        <f t="shared" si="10"/>
        <v>3MU38</v>
      </c>
      <c r="AI46" s="174" t="str">
        <f t="shared" si="11"/>
        <v>3MV38</v>
      </c>
      <c r="AJ46" s="174" t="str">
        <f t="shared" si="12"/>
        <v>3MW38</v>
      </c>
      <c r="AK46" s="174" t="str">
        <f>IF(馬達!AN43="","",馬達!AN43)</f>
        <v>SIEMENS</v>
      </c>
      <c r="AL46" s="174" t="str">
        <f>IF(馬達!AO43="","",馬達!AO43)</f>
        <v>CP-M38C1</v>
      </c>
      <c r="AM46" s="174" t="str">
        <f>IF(馬達!AP43="","",馬達!AP43)</f>
        <v>BHA33D16</v>
      </c>
      <c r="AN46" s="174" t="str">
        <f>IF(馬達!AQ43="","",馬達!AQ43)</f>
        <v>3P-16A</v>
      </c>
      <c r="AO46" s="174" t="str">
        <f>IF(馬達!AR43="","",馬達!AR43)</f>
        <v>額定電流13.8A</v>
      </c>
      <c r="AP46" s="174" t="str">
        <f>IF(馬達!AS43="","",馬達!AS43)</f>
        <v>MC-C14G3</v>
      </c>
      <c r="AQ46" s="174" t="str">
        <f>IF(馬達!AT43="","",馬達!AT43)</f>
        <v>S-P16(S)</v>
      </c>
      <c r="AR46" s="174" t="str">
        <f>IF(馬達!AU43="","",馬達!AU43)</f>
        <v>AC220V</v>
      </c>
      <c r="AS46" s="174" t="s">
        <v>282</v>
      </c>
      <c r="AT46" s="174" t="s">
        <v>283</v>
      </c>
      <c r="AU46" s="174" t="s">
        <v>284</v>
      </c>
      <c r="AV46" s="174" t="s">
        <v>285</v>
      </c>
      <c r="DJ46" s="174">
        <f t="shared" si="0"/>
        <v>10</v>
      </c>
      <c r="DK46" s="182">
        <f t="shared" si="1"/>
        <v>31</v>
      </c>
    </row>
    <row r="47" spans="11:115">
      <c r="K47" s="183" t="str">
        <f t="shared" ca="1" si="2"/>
        <v>3ASM2F1</v>
      </c>
      <c r="L47" s="189"/>
      <c r="M47" s="185" t="str">
        <f t="shared" ca="1" si="13"/>
        <v>(command "V" "R" "3ASM2F1" "N")</v>
      </c>
      <c r="R47" s="174" t="str">
        <f>IF(馬達!R44="","",馬達!R44)</f>
        <v>2F前</v>
      </c>
      <c r="S47" s="188" t="str">
        <f t="shared" si="3"/>
        <v>M8:M1099</v>
      </c>
      <c r="T47" s="174">
        <f>IF(馬達!AM44="","",馬達!AM44)</f>
        <v>39</v>
      </c>
      <c r="U47" s="174" t="str">
        <f>IF(馬達!S44="","",馬達!S44)</f>
        <v>DRV39</v>
      </c>
      <c r="V47" s="174" t="str">
        <f>IF(馬達!T44="","",馬達!T44)</f>
        <v>#1下樹脂膜放卷</v>
      </c>
      <c r="W47" s="174" t="str">
        <f>IF(馬達!U44="","",馬達!U44)</f>
        <v>1FL6092-1AC61-2LA1</v>
      </c>
      <c r="X47" s="174" t="str">
        <f>IF(馬達!Y44="","",馬達!Y44)</f>
        <v>6SL3210-5FE13-5UF0</v>
      </c>
      <c r="Y47" s="174" t="str">
        <f>IF(馬達!AJ44="","未算","V90_Encoder_"&amp;馬達!AJ44&amp;"米線")</f>
        <v>未算</v>
      </c>
      <c r="Z47" s="174" t="str">
        <f>IF(馬達!AK44="","",$U47&amp;" &lt;= "&amp;馬達!AK44&amp;" PROFINET")</f>
        <v>DRV39 &lt;= DRV38 PROFINET</v>
      </c>
      <c r="AA47" s="174" t="str">
        <f>IF(Z47="","",
IF(馬達!AL44="","End",$U47&amp;" =&gt; "&amp;馬達!AL44&amp;" PROFINET"))</f>
        <v>DRV39 =&gt; DRV42 PROFINET</v>
      </c>
      <c r="AB47" s="174" t="str">
        <f t="shared" si="4"/>
        <v>3ARM39D1</v>
      </c>
      <c r="AC47" s="174" t="str">
        <f t="shared" si="5"/>
        <v>3ASM39D1</v>
      </c>
      <c r="AD47" s="174" t="str">
        <f t="shared" si="6"/>
        <v>3ATM39D1</v>
      </c>
      <c r="AE47" s="174" t="str">
        <f t="shared" si="7"/>
        <v>3ARM39F1</v>
      </c>
      <c r="AF47" s="174" t="str">
        <f t="shared" si="8"/>
        <v>3ASM39F1</v>
      </c>
      <c r="AG47" s="174" t="str">
        <f t="shared" si="9"/>
        <v>3ATM39F1</v>
      </c>
      <c r="AH47" s="174" t="str">
        <f t="shared" si="10"/>
        <v>3MU39</v>
      </c>
      <c r="AI47" s="174" t="str">
        <f t="shared" si="11"/>
        <v>3MV39</v>
      </c>
      <c r="AJ47" s="174" t="str">
        <f t="shared" si="12"/>
        <v>3MW39</v>
      </c>
      <c r="AK47" s="174" t="str">
        <f>IF(馬達!AN44="","",馬達!AN44)</f>
        <v>SIEMENS</v>
      </c>
      <c r="AL47" s="174" t="str">
        <f>IF(馬達!AO44="","",馬達!AO44)</f>
        <v>CP-M39C1</v>
      </c>
      <c r="AM47" s="174" t="str">
        <f>IF(馬達!AP44="","",馬達!AP44)</f>
        <v>BHA33D16</v>
      </c>
      <c r="AN47" s="174" t="str">
        <f>IF(馬達!AQ44="","",馬達!AQ44)</f>
        <v>3P-16A</v>
      </c>
      <c r="AO47" s="174" t="str">
        <f>IF(馬達!AR44="","",馬達!AR44)</f>
        <v>額定電流13.8A</v>
      </c>
      <c r="AP47" s="174" t="str">
        <f>IF(馬達!AS44="","",馬達!AS44)</f>
        <v>MC-C14H3</v>
      </c>
      <c r="AQ47" s="174" t="str">
        <f>IF(馬達!AT44="","",馬達!AT44)</f>
        <v>S-P16(S)</v>
      </c>
      <c r="AR47" s="174" t="str">
        <f>IF(馬達!AU44="","",馬達!AU44)</f>
        <v>AC220V</v>
      </c>
      <c r="AS47" s="174" t="s">
        <v>282</v>
      </c>
      <c r="AT47" s="174" t="s">
        <v>283</v>
      </c>
      <c r="AU47" s="174" t="s">
        <v>284</v>
      </c>
      <c r="AV47" s="174" t="s">
        <v>285</v>
      </c>
      <c r="DJ47" s="174">
        <f t="shared" si="0"/>
        <v>10</v>
      </c>
      <c r="DK47" s="182">
        <f t="shared" si="1"/>
        <v>32</v>
      </c>
    </row>
    <row r="48" spans="11:115">
      <c r="K48" s="183" t="str">
        <f t="shared" ca="1" si="2"/>
        <v>3ATM2F1</v>
      </c>
      <c r="L48" s="189"/>
      <c r="M48" s="185" t="str">
        <f t="shared" ca="1" si="13"/>
        <v>(command "V" "R" "3ATM2F1" "N")</v>
      </c>
      <c r="R48" s="174" t="str">
        <f>IF(馬達!R45="","",馬達!R45)</f>
        <v>2F後</v>
      </c>
      <c r="S48" s="188" t="str">
        <f t="shared" si="3"/>
        <v>M8:M1127</v>
      </c>
      <c r="T48" s="174">
        <f>IF(馬達!AM45="","",馬達!AM45)</f>
        <v>40</v>
      </c>
      <c r="U48" s="174" t="str">
        <f>IF(馬達!S45="","",馬達!S45)</f>
        <v>DRV40</v>
      </c>
      <c r="V48" s="174" t="str">
        <f>IF(馬達!T45="","",馬達!T45)</f>
        <v>#2上樹脂膜放卷</v>
      </c>
      <c r="W48" s="174" t="str">
        <f>IF(馬達!U45="","",馬達!U45)</f>
        <v>1FL6092-1AC61-2LA1</v>
      </c>
      <c r="X48" s="174" t="str">
        <f>IF(馬達!Y45="","",馬達!Y45)</f>
        <v>6SL3210-5FE13-5UF0</v>
      </c>
      <c r="Y48" s="174" t="str">
        <f>IF(馬達!AJ45="","未算","V90_Encoder_"&amp;馬達!AJ45&amp;"米線")</f>
        <v>未算</v>
      </c>
      <c r="Z48" s="174" t="str">
        <f>IF(馬達!AK45="","",$U48&amp;" &lt;= "&amp;馬達!AK45&amp;" PROFINET")</f>
        <v>DRV40 &lt;= HUB-C41G2 PROFINET</v>
      </c>
      <c r="AA48" s="174" t="str">
        <f>IF(Z48="","",
IF(馬達!AL45="","End",$U48&amp;" =&gt; "&amp;馬達!AL45&amp;" PROFINET"))</f>
        <v>DRV40 =&gt; DRV41 PROFINET</v>
      </c>
      <c r="AB48" s="174" t="str">
        <f t="shared" si="4"/>
        <v>3ARM40D1</v>
      </c>
      <c r="AC48" s="174" t="str">
        <f t="shared" si="5"/>
        <v>3ASM40D1</v>
      </c>
      <c r="AD48" s="174" t="str">
        <f t="shared" si="6"/>
        <v>3ATM40D1</v>
      </c>
      <c r="AE48" s="174" t="str">
        <f t="shared" si="7"/>
        <v>3ARM40F1</v>
      </c>
      <c r="AF48" s="174" t="str">
        <f t="shared" si="8"/>
        <v>3ASM40F1</v>
      </c>
      <c r="AG48" s="174" t="str">
        <f t="shared" si="9"/>
        <v>3ATM40F1</v>
      </c>
      <c r="AH48" s="174" t="str">
        <f t="shared" si="10"/>
        <v>3MU40</v>
      </c>
      <c r="AI48" s="174" t="str">
        <f t="shared" si="11"/>
        <v>3MV40</v>
      </c>
      <c r="AJ48" s="174" t="str">
        <f t="shared" si="12"/>
        <v>3MW40</v>
      </c>
      <c r="AK48" s="174" t="str">
        <f>IF(馬達!AN45="","",馬達!AN45)</f>
        <v>SIEMENS</v>
      </c>
      <c r="AL48" s="174" t="str">
        <f>IF(馬達!AO45="","",馬達!AO45)</f>
        <v>CP-M40C1</v>
      </c>
      <c r="AM48" s="174" t="str">
        <f>IF(馬達!AP45="","",馬達!AP45)</f>
        <v>BHA33D16</v>
      </c>
      <c r="AN48" s="174" t="str">
        <f>IF(馬達!AQ45="","",馬達!AQ45)</f>
        <v>3P-16A</v>
      </c>
      <c r="AO48" s="174" t="str">
        <f>IF(馬達!AR45="","",馬達!AR45)</f>
        <v>額定電流13.8A</v>
      </c>
      <c r="AP48" s="174" t="str">
        <f>IF(馬達!AS45="","",馬達!AS45)</f>
        <v>MC-C44B3</v>
      </c>
      <c r="AQ48" s="174" t="str">
        <f>IF(馬達!AT45="","",馬達!AT45)</f>
        <v>S-P16(S)</v>
      </c>
      <c r="AR48" s="174" t="str">
        <f>IF(馬達!AU45="","",馬達!AU45)</f>
        <v>AC220V</v>
      </c>
      <c r="AS48" s="355" t="s">
        <v>1522</v>
      </c>
      <c r="AT48" s="355" t="s">
        <v>1523</v>
      </c>
      <c r="AU48" s="355" t="s">
        <v>1524</v>
      </c>
      <c r="AV48" s="174" t="s">
        <v>285</v>
      </c>
      <c r="DJ48" s="174">
        <f t="shared" si="0"/>
        <v>10</v>
      </c>
      <c r="DK48" s="182">
        <f t="shared" si="1"/>
        <v>33</v>
      </c>
    </row>
    <row r="49" spans="11:115">
      <c r="K49" s="183" t="str">
        <f t="shared" ca="1" si="2"/>
        <v>3MU2</v>
      </c>
      <c r="L49" s="189"/>
      <c r="M49" s="185" t="str">
        <f t="shared" ca="1" si="13"/>
        <v>(command "V" "R" "3MU2" "N")</v>
      </c>
      <c r="R49" s="174" t="str">
        <f>IF(馬達!R46="","",馬達!R46)</f>
        <v>2F後</v>
      </c>
      <c r="S49" s="188" t="str">
        <f t="shared" si="3"/>
        <v>M8:M1155</v>
      </c>
      <c r="T49" s="174">
        <f>IF(馬達!AM46="","",馬達!AM46)</f>
        <v>41</v>
      </c>
      <c r="U49" s="174" t="str">
        <f>IF(馬達!S46="","",馬達!S46)</f>
        <v>DRV41</v>
      </c>
      <c r="V49" s="174" t="str">
        <f>IF(馬達!T46="","",馬達!T46)</f>
        <v>#2下樹脂膜放卷</v>
      </c>
      <c r="W49" s="174" t="str">
        <f>IF(馬達!U46="","",馬達!U46)</f>
        <v>1FL6092-1AC61-2LA1</v>
      </c>
      <c r="X49" s="174" t="str">
        <f>IF(馬達!Y46="","",馬達!Y46)</f>
        <v>6SL3210-5FE13-5UF0</v>
      </c>
      <c r="Y49" s="174" t="str">
        <f>IF(馬達!AJ46="","未算","V90_Encoder_"&amp;馬達!AJ46&amp;"米線")</f>
        <v>未算</v>
      </c>
      <c r="Z49" s="174" t="str">
        <f>IF(馬達!AK46="","",$U49&amp;" &lt;= "&amp;馬達!AK46&amp;" PROFINET")</f>
        <v>DRV41 &lt;= DRV40 PROFINET</v>
      </c>
      <c r="AA49" s="174" t="str">
        <f>IF(Z49="","",
IF(馬達!AL46="","End",$U49&amp;" =&gt; "&amp;馬達!AL46&amp;" PROFINET"))</f>
        <v>DRV41 =&gt; DRV44 PROFINET</v>
      </c>
      <c r="AB49" s="174" t="str">
        <f t="shared" si="4"/>
        <v>3ARM41D1</v>
      </c>
      <c r="AC49" s="174" t="str">
        <f t="shared" si="5"/>
        <v>3ASM41D1</v>
      </c>
      <c r="AD49" s="174" t="str">
        <f t="shared" si="6"/>
        <v>3ATM41D1</v>
      </c>
      <c r="AE49" s="174" t="str">
        <f t="shared" si="7"/>
        <v>3ARM41F1</v>
      </c>
      <c r="AF49" s="174" t="str">
        <f t="shared" si="8"/>
        <v>3ASM41F1</v>
      </c>
      <c r="AG49" s="174" t="str">
        <f t="shared" si="9"/>
        <v>3ATM41F1</v>
      </c>
      <c r="AH49" s="174" t="str">
        <f t="shared" si="10"/>
        <v>3MU41</v>
      </c>
      <c r="AI49" s="174" t="str">
        <f t="shared" si="11"/>
        <v>3MV41</v>
      </c>
      <c r="AJ49" s="174" t="str">
        <f t="shared" si="12"/>
        <v>3MW41</v>
      </c>
      <c r="AK49" s="174" t="str">
        <f>IF(馬達!AN46="","",馬達!AN46)</f>
        <v>SIEMENS</v>
      </c>
      <c r="AL49" s="174" t="str">
        <f>IF(馬達!AO46="","",馬達!AO46)</f>
        <v>CP-M41C1</v>
      </c>
      <c r="AM49" s="174" t="str">
        <f>IF(馬達!AP46="","",馬達!AP46)</f>
        <v>BHA33D16</v>
      </c>
      <c r="AN49" s="174" t="str">
        <f>IF(馬達!AQ46="","",馬達!AQ46)</f>
        <v>3P-16A</v>
      </c>
      <c r="AO49" s="174" t="str">
        <f>IF(馬達!AR46="","",馬達!AR46)</f>
        <v>額定電流13.8A</v>
      </c>
      <c r="AP49" s="174" t="str">
        <f>IF(馬達!AS46="","",馬達!AS46)</f>
        <v>MC-C44C3</v>
      </c>
      <c r="AQ49" s="174" t="str">
        <f>IF(馬達!AT46="","",馬達!AT46)</f>
        <v>S-P16(S)</v>
      </c>
      <c r="AR49" s="174" t="str">
        <f>IF(馬達!AU46="","",馬達!AU46)</f>
        <v>AC220V</v>
      </c>
      <c r="AS49" s="174" t="s">
        <v>289</v>
      </c>
      <c r="AT49" s="174" t="s">
        <v>290</v>
      </c>
      <c r="AU49" s="174" t="s">
        <v>291</v>
      </c>
      <c r="AV49" s="174" t="s">
        <v>285</v>
      </c>
      <c r="DJ49" s="174">
        <f t="shared" si="0"/>
        <v>10</v>
      </c>
      <c r="DK49" s="182">
        <f t="shared" si="1"/>
        <v>34</v>
      </c>
    </row>
    <row r="50" spans="11:115">
      <c r="K50" s="183" t="str">
        <f t="shared" ca="1" si="2"/>
        <v>3MV2</v>
      </c>
      <c r="L50" s="189"/>
      <c r="M50" s="185" t="str">
        <f t="shared" ca="1" si="13"/>
        <v>(command "V" "R" "3MV2" "N")</v>
      </c>
      <c r="R50" s="174" t="str">
        <f>IF(馬達!R47="","",馬達!R47)</f>
        <v>2F前</v>
      </c>
      <c r="S50" s="188" t="str">
        <f t="shared" si="3"/>
        <v>M8:M1183</v>
      </c>
      <c r="T50" s="174">
        <f>IF(馬達!AM47="","",馬達!AM47)</f>
        <v>42</v>
      </c>
      <c r="U50" s="174" t="str">
        <f>IF(馬達!S47="","",馬達!S47)</f>
        <v>DRV42</v>
      </c>
      <c r="V50" s="174" t="str">
        <f>IF(馬達!T47="","",馬達!T47)</f>
        <v>#1上PE膜收卷</v>
      </c>
      <c r="W50" s="174" t="str">
        <f>IF(馬達!U47="","",馬達!U47)</f>
        <v>1FL6062-1AC61-2LA1</v>
      </c>
      <c r="X50" s="174" t="str">
        <f>IF(馬達!Y47="","",馬達!Y47)</f>
        <v>6SL3210-5FE11-0UF0</v>
      </c>
      <c r="Y50" s="174" t="str">
        <f>IF(馬達!AJ47="","未算","V90_Encoder_"&amp;馬達!AJ47&amp;"米線")</f>
        <v>未算</v>
      </c>
      <c r="Z50" s="174" t="str">
        <f>IF(馬達!AK47="","",$U50&amp;" &lt;= "&amp;馬達!AK47&amp;" PROFINET")</f>
        <v>DRV42 &lt;= DRV39 PROFINET</v>
      </c>
      <c r="AA50" s="174" t="str">
        <f>IF(Z50="","",
IF(馬達!AL47="","End",$U50&amp;" =&gt; "&amp;馬達!AL47&amp;" PROFINET"))</f>
        <v>DRV42 =&gt; DRV43 PROFINET</v>
      </c>
      <c r="AB50" s="174" t="str">
        <f t="shared" si="4"/>
        <v>3ARM42D1</v>
      </c>
      <c r="AC50" s="174" t="str">
        <f t="shared" si="5"/>
        <v>3ASM42D1</v>
      </c>
      <c r="AD50" s="174" t="str">
        <f t="shared" si="6"/>
        <v>3ATM42D1</v>
      </c>
      <c r="AE50" s="174" t="str">
        <f t="shared" si="7"/>
        <v>3ARM42F1</v>
      </c>
      <c r="AF50" s="174" t="str">
        <f t="shared" si="8"/>
        <v>3ASM42F1</v>
      </c>
      <c r="AG50" s="174" t="str">
        <f t="shared" si="9"/>
        <v>3ATM42F1</v>
      </c>
      <c r="AH50" s="174" t="str">
        <f t="shared" si="10"/>
        <v>3MU42</v>
      </c>
      <c r="AI50" s="174" t="str">
        <f t="shared" si="11"/>
        <v>3MV42</v>
      </c>
      <c r="AJ50" s="174" t="str">
        <f t="shared" si="12"/>
        <v>3MW42</v>
      </c>
      <c r="AK50" s="174" t="str">
        <f>IF(馬達!AN47="","",馬達!AN47)</f>
        <v>SIEMENS</v>
      </c>
      <c r="AL50" s="174" t="str">
        <f>IF(馬達!AO47="","",馬達!AO47)</f>
        <v>CP-M42C1</v>
      </c>
      <c r="AM50" s="174" t="str">
        <f>IF(馬達!AP47="","",馬達!AP47)</f>
        <v>BHA33D5</v>
      </c>
      <c r="AN50" s="174" t="str">
        <f>IF(馬達!AQ47="","",馬達!AQ47)</f>
        <v>3P-5A</v>
      </c>
      <c r="AO50" s="174" t="str">
        <f>IF(馬達!AR47="","",馬達!AR47)</f>
        <v>額定電流3.8A</v>
      </c>
      <c r="AP50" s="174" t="str">
        <f>IF(馬達!AS47="","",馬達!AS47)</f>
        <v>MC-C14I3</v>
      </c>
      <c r="AQ50" s="174" t="str">
        <f>IF(馬達!AT47="","",馬達!AT47)</f>
        <v>S-P11(S)</v>
      </c>
      <c r="AR50" s="174" t="str">
        <f>IF(馬達!AU47="","",馬達!AU47)</f>
        <v>AC220V</v>
      </c>
      <c r="AS50" s="174" t="s">
        <v>282</v>
      </c>
      <c r="AT50" s="174" t="s">
        <v>283</v>
      </c>
      <c r="AU50" s="174" t="s">
        <v>284</v>
      </c>
      <c r="AV50" s="174" t="s">
        <v>285</v>
      </c>
      <c r="DJ50" s="174">
        <f t="shared" si="0"/>
        <v>10</v>
      </c>
      <c r="DK50" s="182">
        <f t="shared" si="1"/>
        <v>35</v>
      </c>
    </row>
    <row r="51" spans="11:115">
      <c r="K51" s="183" t="str">
        <f t="shared" ca="1" si="2"/>
        <v>3MW2</v>
      </c>
      <c r="L51" s="189"/>
      <c r="M51" s="185" t="str">
        <f t="shared" ca="1" si="13"/>
        <v>(command "V" "R" "3MW2" "N")</v>
      </c>
      <c r="R51" s="174" t="str">
        <f>IF(馬達!R48="","",馬達!R48)</f>
        <v>2F前</v>
      </c>
      <c r="S51" s="188" t="str">
        <f t="shared" si="3"/>
        <v>M8:M1211</v>
      </c>
      <c r="T51" s="174">
        <f>IF(馬達!AM48="","",馬達!AM48)</f>
        <v>43</v>
      </c>
      <c r="U51" s="174" t="str">
        <f>IF(馬達!S48="","",馬達!S48)</f>
        <v>DRV43</v>
      </c>
      <c r="V51" s="174" t="str">
        <f>IF(馬達!T48="","",馬達!T48)</f>
        <v>#1下PE膜收卷</v>
      </c>
      <c r="W51" s="174" t="str">
        <f>IF(馬達!U48="","",馬達!U48)</f>
        <v>1FL6062-1AC61-2LA1</v>
      </c>
      <c r="X51" s="174" t="str">
        <f>IF(馬達!Y48="","",馬達!Y48)</f>
        <v>6SL3210-5FE11-0UF0</v>
      </c>
      <c r="Y51" s="174" t="str">
        <f>IF(馬達!AJ48="","未算","V90_Encoder_"&amp;馬達!AJ48&amp;"米線")</f>
        <v>未算</v>
      </c>
      <c r="Z51" s="174" t="str">
        <f>IF(馬達!AK48="","",$U51&amp;" &lt;= "&amp;馬達!AK48&amp;" PROFINET")</f>
        <v>DRV43 &lt;= DRV42 PROFINET</v>
      </c>
      <c r="AA51" s="174" t="str">
        <f>IF(Z51="","",
IF(馬達!AL48="","End",$U51&amp;" =&gt; "&amp;馬達!AL48&amp;" PROFINET"))</f>
        <v>End</v>
      </c>
      <c r="AB51" s="174" t="str">
        <f t="shared" si="4"/>
        <v>3ARM43D1</v>
      </c>
      <c r="AC51" s="174" t="str">
        <f t="shared" si="5"/>
        <v>3ASM43D1</v>
      </c>
      <c r="AD51" s="174" t="str">
        <f t="shared" si="6"/>
        <v>3ATM43D1</v>
      </c>
      <c r="AE51" s="174" t="str">
        <f t="shared" si="7"/>
        <v>3ARM43F1</v>
      </c>
      <c r="AF51" s="174" t="str">
        <f t="shared" si="8"/>
        <v>3ASM43F1</v>
      </c>
      <c r="AG51" s="174" t="str">
        <f t="shared" si="9"/>
        <v>3ATM43F1</v>
      </c>
      <c r="AH51" s="174" t="str">
        <f t="shared" si="10"/>
        <v>3MU43</v>
      </c>
      <c r="AI51" s="174" t="str">
        <f t="shared" si="11"/>
        <v>3MV43</v>
      </c>
      <c r="AJ51" s="174" t="str">
        <f t="shared" si="12"/>
        <v>3MW43</v>
      </c>
      <c r="AK51" s="174" t="str">
        <f>IF(馬達!AN48="","",馬達!AN48)</f>
        <v>SIEMENS</v>
      </c>
      <c r="AL51" s="174" t="str">
        <f>IF(馬達!AO48="","",馬達!AO48)</f>
        <v>CP-M43C1</v>
      </c>
      <c r="AM51" s="174" t="str">
        <f>IF(馬達!AP48="","",馬達!AP48)</f>
        <v>BHA33D5</v>
      </c>
      <c r="AN51" s="174" t="str">
        <f>IF(馬達!AQ48="","",馬達!AQ48)</f>
        <v>3P-5A</v>
      </c>
      <c r="AO51" s="174" t="str">
        <f>IF(馬達!AR48="","",馬達!AR48)</f>
        <v>額定電流3.8A</v>
      </c>
      <c r="AP51" s="174" t="str">
        <f>IF(馬達!AS48="","",馬達!AS48)</f>
        <v>MC-C14J3</v>
      </c>
      <c r="AQ51" s="174" t="str">
        <f>IF(馬達!AT48="","",馬達!AT48)</f>
        <v>S-P11(S)</v>
      </c>
      <c r="AR51" s="174" t="str">
        <f>IF(馬達!AU48="","",馬達!AU48)</f>
        <v>AC220V</v>
      </c>
      <c r="AS51" s="174" t="s">
        <v>282</v>
      </c>
      <c r="AT51" s="174" t="s">
        <v>283</v>
      </c>
      <c r="AU51" s="174" t="s">
        <v>284</v>
      </c>
      <c r="AV51" s="174" t="s">
        <v>285</v>
      </c>
      <c r="DJ51" s="174">
        <f t="shared" si="0"/>
        <v>10</v>
      </c>
      <c r="DK51" s="182">
        <f t="shared" si="1"/>
        <v>36</v>
      </c>
    </row>
    <row r="52" spans="11:115">
      <c r="K52" s="183" t="str">
        <f t="shared" ca="1" si="2"/>
        <v>SIEMENS</v>
      </c>
      <c r="L52" s="189"/>
      <c r="M52" s="185" t="str">
        <f t="shared" ca="1" si="13"/>
        <v>(command "V" "R" "SIEMENS" "N")</v>
      </c>
      <c r="R52" s="174" t="str">
        <f>IF(馬達!R49="","",馬達!R49)</f>
        <v>2F後</v>
      </c>
      <c r="S52" s="188" t="str">
        <f t="shared" si="3"/>
        <v>M8:M1239</v>
      </c>
      <c r="T52" s="174">
        <f>IF(馬達!AM49="","",馬達!AM49)</f>
        <v>44</v>
      </c>
      <c r="U52" s="174" t="str">
        <f>IF(馬達!S49="","",馬達!S49)</f>
        <v>DRV44</v>
      </c>
      <c r="V52" s="174" t="str">
        <f>IF(馬達!T49="","",馬達!T49)</f>
        <v>#2上PE膜收卷</v>
      </c>
      <c r="W52" s="174" t="str">
        <f>IF(馬達!U49="","",馬達!U49)</f>
        <v>1FL6062-1AC61-2LA1</v>
      </c>
      <c r="X52" s="174" t="str">
        <f>IF(馬達!Y49="","",馬達!Y49)</f>
        <v>6SL3210-5FE11-0UF0</v>
      </c>
      <c r="Y52" s="174" t="str">
        <f>IF(馬達!AJ49="","未算","V90_Encoder_"&amp;馬達!AJ49&amp;"米線")</f>
        <v>未算</v>
      </c>
      <c r="Z52" s="174" t="str">
        <f>IF(馬達!AK49="","",$U52&amp;" &lt;= "&amp;馬達!AK49&amp;" PROFINET")</f>
        <v>DRV44 &lt;= DRV41 PROFINET</v>
      </c>
      <c r="AA52" s="174" t="str">
        <f>IF(Z52="","",
IF(馬達!AL49="","End",$U52&amp;" =&gt; "&amp;馬達!AL49&amp;" PROFINET"))</f>
        <v>DRV44 =&gt; DRV45 PROFINET</v>
      </c>
      <c r="AB52" s="174" t="str">
        <f t="shared" si="4"/>
        <v>3ARM44D1</v>
      </c>
      <c r="AC52" s="174" t="str">
        <f t="shared" si="5"/>
        <v>3ASM44D1</v>
      </c>
      <c r="AD52" s="174" t="str">
        <f t="shared" si="6"/>
        <v>3ATM44D1</v>
      </c>
      <c r="AE52" s="174" t="str">
        <f t="shared" si="7"/>
        <v>3ARM44F1</v>
      </c>
      <c r="AF52" s="174" t="str">
        <f t="shared" si="8"/>
        <v>3ASM44F1</v>
      </c>
      <c r="AG52" s="174" t="str">
        <f t="shared" si="9"/>
        <v>3ATM44F1</v>
      </c>
      <c r="AH52" s="174" t="str">
        <f t="shared" si="10"/>
        <v>3MU44</v>
      </c>
      <c r="AI52" s="174" t="str">
        <f t="shared" si="11"/>
        <v>3MV44</v>
      </c>
      <c r="AJ52" s="174" t="str">
        <f t="shared" si="12"/>
        <v>3MW44</v>
      </c>
      <c r="AK52" s="174" t="str">
        <f>IF(馬達!AN49="","",馬達!AN49)</f>
        <v>SIEMENS</v>
      </c>
      <c r="AL52" s="174" t="str">
        <f>IF(馬達!AO49="","",馬達!AO49)</f>
        <v>CP-M44C1</v>
      </c>
      <c r="AM52" s="174" t="str">
        <f>IF(馬達!AP49="","",馬達!AP49)</f>
        <v>BHA33D5</v>
      </c>
      <c r="AN52" s="174" t="str">
        <f>IF(馬達!AQ49="","",馬達!AQ49)</f>
        <v>3P-5A</v>
      </c>
      <c r="AO52" s="174" t="str">
        <f>IF(馬達!AR49="","",馬達!AR49)</f>
        <v>額定電流3.8A</v>
      </c>
      <c r="AP52" s="174" t="str">
        <f>IF(馬達!AS49="","",馬達!AS49)</f>
        <v>MC-C44D3</v>
      </c>
      <c r="AQ52" s="174" t="str">
        <f>IF(馬達!AT49="","",馬達!AT49)</f>
        <v>S-P11(S)</v>
      </c>
      <c r="AR52" s="174" t="str">
        <f>IF(馬達!AU49="","",馬達!AU49)</f>
        <v>AC220V</v>
      </c>
      <c r="AS52" s="174" t="s">
        <v>289</v>
      </c>
      <c r="AT52" s="174" t="s">
        <v>290</v>
      </c>
      <c r="AU52" s="174" t="s">
        <v>291</v>
      </c>
      <c r="AV52" s="174" t="s">
        <v>285</v>
      </c>
      <c r="DJ52" s="174">
        <f t="shared" si="0"/>
        <v>10</v>
      </c>
      <c r="DK52" s="182">
        <f t="shared" si="1"/>
        <v>37</v>
      </c>
    </row>
    <row r="53" spans="11:115">
      <c r="K53" s="183" t="str">
        <f t="shared" ca="1" si="2"/>
        <v>CP-M2C1</v>
      </c>
      <c r="L53" s="189"/>
      <c r="M53" s="185" t="str">
        <f t="shared" ca="1" si="13"/>
        <v>(command "V" "R" "CP-M2C1" "N")</v>
      </c>
      <c r="R53" s="174" t="str">
        <f>IF(馬達!R50="","",馬達!R50)</f>
        <v>2F後</v>
      </c>
      <c r="S53" s="188" t="str">
        <f t="shared" si="3"/>
        <v>M8:M1267</v>
      </c>
      <c r="T53" s="174">
        <f>IF(馬達!AM50="","",馬達!AM50)</f>
        <v>45</v>
      </c>
      <c r="U53" s="174" t="str">
        <f>IF(馬達!S50="","",馬達!S50)</f>
        <v>DRV45</v>
      </c>
      <c r="V53" s="174" t="str">
        <f>IF(馬達!T50="","",馬達!T50)</f>
        <v>#2下PE膜收卷</v>
      </c>
      <c r="W53" s="174" t="str">
        <f>IF(馬達!U50="","",馬達!U50)</f>
        <v>1FL6062-1AC61-2LA1</v>
      </c>
      <c r="X53" s="174" t="str">
        <f>IF(馬達!Y50="","",馬達!Y50)</f>
        <v>6SL3210-5FE11-0UF0</v>
      </c>
      <c r="Y53" s="174" t="str">
        <f>IF(馬達!AJ50="","未算","V90_Encoder_"&amp;馬達!AJ50&amp;"米線")</f>
        <v>未算</v>
      </c>
      <c r="Z53" s="174" t="str">
        <f>IF(馬達!AK50="","",$U53&amp;" &lt;= "&amp;馬達!AK50&amp;" PROFINET")</f>
        <v>DRV45 &lt;= DRV44 PROFINET</v>
      </c>
      <c r="AA53" s="174" t="str">
        <f>IF(Z53="","",
IF(馬達!AL50="","End",$U53&amp;" =&gt; "&amp;馬達!AL50&amp;" PROFINET"))</f>
        <v>DRV45 =&gt; DRV46 PROFINET</v>
      </c>
      <c r="AB53" s="174" t="str">
        <f t="shared" si="4"/>
        <v>3ARM45D1</v>
      </c>
      <c r="AC53" s="174" t="str">
        <f t="shared" si="5"/>
        <v>3ASM45D1</v>
      </c>
      <c r="AD53" s="174" t="str">
        <f t="shared" si="6"/>
        <v>3ATM45D1</v>
      </c>
      <c r="AE53" s="174" t="str">
        <f t="shared" si="7"/>
        <v>3ARM45F1</v>
      </c>
      <c r="AF53" s="174" t="str">
        <f t="shared" si="8"/>
        <v>3ASM45F1</v>
      </c>
      <c r="AG53" s="174" t="str">
        <f t="shared" si="9"/>
        <v>3ATM45F1</v>
      </c>
      <c r="AH53" s="174" t="str">
        <f t="shared" si="10"/>
        <v>3MU45</v>
      </c>
      <c r="AI53" s="174" t="str">
        <f t="shared" si="11"/>
        <v>3MV45</v>
      </c>
      <c r="AJ53" s="174" t="str">
        <f t="shared" si="12"/>
        <v>3MW45</v>
      </c>
      <c r="AK53" s="174" t="str">
        <f>IF(馬達!AN50="","",馬達!AN50)</f>
        <v>SIEMENS</v>
      </c>
      <c r="AL53" s="174" t="str">
        <f>IF(馬達!AO50="","",馬達!AO50)</f>
        <v>CP-M45C1</v>
      </c>
      <c r="AM53" s="174" t="str">
        <f>IF(馬達!AP50="","",馬達!AP50)</f>
        <v>BHA33D5</v>
      </c>
      <c r="AN53" s="174" t="str">
        <f>IF(馬達!AQ50="","",馬達!AQ50)</f>
        <v>3P-5A</v>
      </c>
      <c r="AO53" s="174" t="str">
        <f>IF(馬達!AR50="","",馬達!AR50)</f>
        <v>額定電流3.8A</v>
      </c>
      <c r="AP53" s="174" t="str">
        <f>IF(馬達!AS50="","",馬達!AS50)</f>
        <v>MC-C44E3</v>
      </c>
      <c r="AQ53" s="174" t="str">
        <f>IF(馬達!AT50="","",馬達!AT50)</f>
        <v>S-P11(S)</v>
      </c>
      <c r="AR53" s="174" t="str">
        <f>IF(馬達!AU50="","",馬達!AU50)</f>
        <v>AC220V</v>
      </c>
      <c r="AS53" s="174" t="s">
        <v>289</v>
      </c>
      <c r="AT53" s="174" t="s">
        <v>290</v>
      </c>
      <c r="AU53" s="174" t="s">
        <v>291</v>
      </c>
      <c r="AV53" s="174" t="s">
        <v>285</v>
      </c>
      <c r="DJ53" s="174">
        <f t="shared" si="0"/>
        <v>10</v>
      </c>
      <c r="DK53" s="182">
        <f t="shared" si="1"/>
        <v>38</v>
      </c>
    </row>
    <row r="54" spans="11:115">
      <c r="K54" s="183" t="str">
        <f t="shared" ca="1" si="2"/>
        <v>BHA33D4</v>
      </c>
      <c r="L54" s="189"/>
      <c r="M54" s="185" t="str">
        <f t="shared" ca="1" si="13"/>
        <v>(command "V" "R" "BHA33D4" "N")</v>
      </c>
      <c r="R54" s="174" t="str">
        <f>IF(馬達!R51="","",馬達!R51)</f>
        <v>2F後</v>
      </c>
      <c r="S54" s="188" t="str">
        <f t="shared" si="3"/>
        <v>M8:M1295</v>
      </c>
      <c r="T54" s="174">
        <f>IF(馬達!AM51="","",馬達!AM51)</f>
        <v>46</v>
      </c>
      <c r="U54" s="174" t="str">
        <f>IF(馬達!S51="","",馬達!S51)</f>
        <v>DRV46</v>
      </c>
      <c r="V54" s="174" t="str">
        <f>IF(馬達!T51="","",馬達!T51)</f>
        <v>#1下離型紙收卷</v>
      </c>
      <c r="W54" s="174" t="str">
        <f>IF(馬達!U51="","",馬達!U51)</f>
        <v>1FL6092-1AC61-2LA1</v>
      </c>
      <c r="X54" s="174" t="str">
        <f>IF(馬達!Y51="","",馬達!Y51)</f>
        <v>6SL3210-5FE13-5UF0</v>
      </c>
      <c r="Y54" s="174" t="str">
        <f>IF(馬達!AJ51="","未算","V90_Encoder_"&amp;馬達!AJ51&amp;"米線")</f>
        <v>未算</v>
      </c>
      <c r="Z54" s="174" t="str">
        <f>IF(馬達!AK51="","",$U54&amp;" &lt;= "&amp;馬達!AK51&amp;" PROFINET")</f>
        <v>DRV46 &lt;= DRV45 PROFINET</v>
      </c>
      <c r="AA54" s="174" t="str">
        <f>IF(Z54="","",
IF(馬達!AL51="","End",$U54&amp;" =&gt; "&amp;馬達!AL51&amp;" PROFINET"))</f>
        <v>DRV46 =&gt; DRV47 PROFINET</v>
      </c>
      <c r="AB54" s="174" t="str">
        <f t="shared" si="4"/>
        <v>3ARM46D1</v>
      </c>
      <c r="AC54" s="174" t="str">
        <f t="shared" si="5"/>
        <v>3ASM46D1</v>
      </c>
      <c r="AD54" s="174" t="str">
        <f t="shared" si="6"/>
        <v>3ATM46D1</v>
      </c>
      <c r="AE54" s="174" t="str">
        <f t="shared" si="7"/>
        <v>3ARM46F1</v>
      </c>
      <c r="AF54" s="174" t="str">
        <f t="shared" si="8"/>
        <v>3ASM46F1</v>
      </c>
      <c r="AG54" s="174" t="str">
        <f t="shared" si="9"/>
        <v>3ATM46F1</v>
      </c>
      <c r="AH54" s="174" t="str">
        <f t="shared" si="10"/>
        <v>3MU46</v>
      </c>
      <c r="AI54" s="174" t="str">
        <f t="shared" si="11"/>
        <v>3MV46</v>
      </c>
      <c r="AJ54" s="174" t="str">
        <f t="shared" si="12"/>
        <v>3MW46</v>
      </c>
      <c r="AK54" s="174" t="str">
        <f>IF(馬達!AN51="","",馬達!AN51)</f>
        <v>SIEMENS</v>
      </c>
      <c r="AL54" s="174" t="str">
        <f>IF(馬達!AO51="","",馬達!AO51)</f>
        <v>CP-M46C1</v>
      </c>
      <c r="AM54" s="174" t="str">
        <f>IF(馬達!AP51="","",馬達!AP51)</f>
        <v>BHA33D16</v>
      </c>
      <c r="AN54" s="174" t="str">
        <f>IF(馬達!AQ51="","",馬達!AQ51)</f>
        <v>3P-16A</v>
      </c>
      <c r="AO54" s="174" t="str">
        <f>IF(馬達!AR51="","",馬達!AR51)</f>
        <v>額定電流13.8A</v>
      </c>
      <c r="AP54" s="174" t="str">
        <f>IF(馬達!AS51="","",馬達!AS51)</f>
        <v>MC-C44F3</v>
      </c>
      <c r="AQ54" s="174" t="str">
        <f>IF(馬達!AT51="","",馬達!AT51)</f>
        <v>S-P16(S)</v>
      </c>
      <c r="AR54" s="174" t="str">
        <f>IF(馬達!AU51="","",馬達!AU51)</f>
        <v>AC220V</v>
      </c>
      <c r="AS54" s="174" t="s">
        <v>289</v>
      </c>
      <c r="AT54" s="174" t="s">
        <v>290</v>
      </c>
      <c r="AU54" s="174" t="s">
        <v>291</v>
      </c>
      <c r="AV54" s="174" t="s">
        <v>285</v>
      </c>
      <c r="DJ54" s="174">
        <f t="shared" si="0"/>
        <v>10</v>
      </c>
      <c r="DK54" s="182">
        <f t="shared" si="1"/>
        <v>39</v>
      </c>
    </row>
    <row r="55" spans="11:115">
      <c r="K55" s="183" t="str">
        <f t="shared" ca="1" si="2"/>
        <v>3P-4A</v>
      </c>
      <c r="L55" s="189"/>
      <c r="M55" s="185" t="str">
        <f t="shared" ca="1" si="13"/>
        <v>(command "V" "R" "3P-4A" "N")</v>
      </c>
      <c r="R55" s="174" t="str">
        <f>IF(馬達!R52="","",馬達!R52)</f>
        <v>2F後</v>
      </c>
      <c r="S55" s="188" t="str">
        <f t="shared" si="3"/>
        <v>M8:M1323</v>
      </c>
      <c r="T55" s="174">
        <f>IF(馬達!AM52="","",馬達!AM52)</f>
        <v>47</v>
      </c>
      <c r="U55" s="174" t="str">
        <f>IF(馬達!S52="","",馬達!S52)</f>
        <v>DRV47</v>
      </c>
      <c r="V55" s="174" t="str">
        <f>IF(馬達!T52="","",馬達!T52)</f>
        <v>#1上離型紙收卷</v>
      </c>
      <c r="W55" s="174" t="str">
        <f>IF(馬達!U52="","",馬達!U52)</f>
        <v>1FL6092-1AC61-2LA1</v>
      </c>
      <c r="X55" s="174" t="str">
        <f>IF(馬達!Y52="","",馬達!Y52)</f>
        <v>6SL3210-5FE13-5UF0</v>
      </c>
      <c r="Y55" s="174" t="str">
        <f>IF(馬達!AJ52="","未算","V90_Encoder_"&amp;馬達!AJ52&amp;"米線")</f>
        <v>未算</v>
      </c>
      <c r="Z55" s="174" t="str">
        <f>IF(馬達!AK52="","",$U55&amp;" &lt;= "&amp;馬達!AK52&amp;" PROFINET")</f>
        <v>DRV47 &lt;= DRV46 PROFINET</v>
      </c>
      <c r="AA55" s="174" t="str">
        <f>IF(Z55="","",
IF(馬達!AL52="","End",$U55&amp;" =&gt; "&amp;馬達!AL52&amp;" PROFINET"))</f>
        <v>DRV47 =&gt; DRV48 PROFINET</v>
      </c>
      <c r="AB55" s="174" t="str">
        <f t="shared" si="4"/>
        <v>3ARM47D1</v>
      </c>
      <c r="AC55" s="174" t="str">
        <f t="shared" si="5"/>
        <v>3ASM47D1</v>
      </c>
      <c r="AD55" s="174" t="str">
        <f t="shared" si="6"/>
        <v>3ATM47D1</v>
      </c>
      <c r="AE55" s="174" t="str">
        <f t="shared" si="7"/>
        <v>3ARM47F1</v>
      </c>
      <c r="AF55" s="174" t="str">
        <f t="shared" si="8"/>
        <v>3ASM47F1</v>
      </c>
      <c r="AG55" s="174" t="str">
        <f t="shared" si="9"/>
        <v>3ATM47F1</v>
      </c>
      <c r="AH55" s="174" t="str">
        <f t="shared" si="10"/>
        <v>3MU47</v>
      </c>
      <c r="AI55" s="174" t="str">
        <f t="shared" si="11"/>
        <v>3MV47</v>
      </c>
      <c r="AJ55" s="174" t="str">
        <f t="shared" si="12"/>
        <v>3MW47</v>
      </c>
      <c r="AK55" s="174" t="str">
        <f>IF(馬達!AN52="","",馬達!AN52)</f>
        <v>SIEMENS</v>
      </c>
      <c r="AL55" s="174" t="str">
        <f>IF(馬達!AO52="","",馬達!AO52)</f>
        <v>CP-M47C1</v>
      </c>
      <c r="AM55" s="174" t="str">
        <f>IF(馬達!AP52="","",馬達!AP52)</f>
        <v>BHA33D16</v>
      </c>
      <c r="AN55" s="174" t="str">
        <f>IF(馬達!AQ52="","",馬達!AQ52)</f>
        <v>3P-16A</v>
      </c>
      <c r="AO55" s="174" t="str">
        <f>IF(馬達!AR52="","",馬達!AR52)</f>
        <v>額定電流13.8A</v>
      </c>
      <c r="AP55" s="174" t="str">
        <f>IF(馬達!AS52="","",馬達!AS52)</f>
        <v>MC-C44G3</v>
      </c>
      <c r="AQ55" s="174" t="str">
        <f>IF(馬達!AT52="","",馬達!AT52)</f>
        <v>S-P16(S)</v>
      </c>
      <c r="AR55" s="174" t="str">
        <f>IF(馬達!AU52="","",馬達!AU52)</f>
        <v>AC220V</v>
      </c>
      <c r="AS55" s="174" t="s">
        <v>289</v>
      </c>
      <c r="AT55" s="174" t="s">
        <v>290</v>
      </c>
      <c r="AU55" s="174" t="s">
        <v>291</v>
      </c>
      <c r="AV55" s="174" t="s">
        <v>285</v>
      </c>
      <c r="DJ55" s="174">
        <f t="shared" si="0"/>
        <v>10</v>
      </c>
      <c r="DK55" s="182">
        <f t="shared" si="1"/>
        <v>40</v>
      </c>
    </row>
    <row r="56" spans="11:115">
      <c r="K56" s="183" t="str">
        <f t="shared" ca="1" si="2"/>
        <v>額定電流2.6A</v>
      </c>
      <c r="L56" s="189"/>
      <c r="M56" s="185" t="str">
        <f t="shared" ca="1" si="13"/>
        <v>(command "V" "R" "額定電流2.6A" "N")</v>
      </c>
      <c r="R56" s="174" t="str">
        <f>IF(馬達!R53="","",馬達!R53)</f>
        <v>2F後</v>
      </c>
      <c r="S56" s="188" t="str">
        <f t="shared" si="3"/>
        <v>M8:M1351</v>
      </c>
      <c r="T56" s="174">
        <f>IF(馬達!AM53="","",馬達!AM53)</f>
        <v>48</v>
      </c>
      <c r="U56" s="174" t="str">
        <f>IF(馬達!S53="","",馬達!S53)</f>
        <v>DRV48</v>
      </c>
      <c r="V56" s="174" t="str">
        <f>IF(馬達!T53="","",馬達!T53)</f>
        <v>#2上離型紙收卷</v>
      </c>
      <c r="W56" s="174" t="str">
        <f>IF(馬達!U53="","",馬達!U53)</f>
        <v>1FL6092-1AC61-2LA1</v>
      </c>
      <c r="X56" s="174" t="str">
        <f>IF(馬達!Y53="","",馬達!Y53)</f>
        <v>6SL3210-5FE13-5UF0</v>
      </c>
      <c r="Y56" s="174" t="str">
        <f>IF(馬達!AJ53="","未算","V90_Encoder_"&amp;馬達!AJ53&amp;"米線")</f>
        <v>未算</v>
      </c>
      <c r="Z56" s="174" t="str">
        <f>IF(馬達!AK53="","",$U56&amp;" &lt;= "&amp;馬達!AK53&amp;" PROFINET")</f>
        <v>DRV48 &lt;= DRV47 PROFINET</v>
      </c>
      <c r="AA56" s="174" t="str">
        <f>IF(Z56="","",
IF(馬達!AL53="","End",$U56&amp;" =&gt; "&amp;馬達!AL53&amp;" PROFINET"))</f>
        <v>DRV48 =&gt; DRV49 PROFINET</v>
      </c>
      <c r="AB56" s="174" t="str">
        <f t="shared" si="4"/>
        <v>3ARM48D1</v>
      </c>
      <c r="AC56" s="174" t="str">
        <f t="shared" si="5"/>
        <v>3ASM48D1</v>
      </c>
      <c r="AD56" s="174" t="str">
        <f t="shared" si="6"/>
        <v>3ATM48D1</v>
      </c>
      <c r="AE56" s="174" t="str">
        <f t="shared" si="7"/>
        <v>3ARM48F1</v>
      </c>
      <c r="AF56" s="174" t="str">
        <f t="shared" si="8"/>
        <v>3ASM48F1</v>
      </c>
      <c r="AG56" s="174" t="str">
        <f t="shared" si="9"/>
        <v>3ATM48F1</v>
      </c>
      <c r="AH56" s="174" t="str">
        <f t="shared" si="10"/>
        <v>3MU48</v>
      </c>
      <c r="AI56" s="174" t="str">
        <f t="shared" si="11"/>
        <v>3MV48</v>
      </c>
      <c r="AJ56" s="174" t="str">
        <f t="shared" si="12"/>
        <v>3MW48</v>
      </c>
      <c r="AK56" s="174" t="str">
        <f>IF(馬達!AN53="","",馬達!AN53)</f>
        <v>SIEMENS</v>
      </c>
      <c r="AL56" s="174" t="str">
        <f>IF(馬達!AO53="","",馬達!AO53)</f>
        <v>CP-M48C1</v>
      </c>
      <c r="AM56" s="174" t="str">
        <f>IF(馬達!AP53="","",馬達!AP53)</f>
        <v>BHA33D16</v>
      </c>
      <c r="AN56" s="174" t="str">
        <f>IF(馬達!AQ53="","",馬達!AQ53)</f>
        <v>3P-16A</v>
      </c>
      <c r="AO56" s="174" t="str">
        <f>IF(馬達!AR53="","",馬達!AR53)</f>
        <v>額定電流13.8A</v>
      </c>
      <c r="AP56" s="174" t="str">
        <f>IF(馬達!AS53="","",馬達!AS53)</f>
        <v>MC-C44H3</v>
      </c>
      <c r="AQ56" s="174" t="str">
        <f>IF(馬達!AT53="","",馬達!AT53)</f>
        <v>S-P16(S)</v>
      </c>
      <c r="AR56" s="174" t="str">
        <f>IF(馬達!AU53="","",馬達!AU53)</f>
        <v>AC220V</v>
      </c>
      <c r="AS56" s="174" t="s">
        <v>289</v>
      </c>
      <c r="AT56" s="174" t="s">
        <v>290</v>
      </c>
      <c r="AU56" s="174" t="s">
        <v>291</v>
      </c>
      <c r="AV56" s="174" t="s">
        <v>285</v>
      </c>
      <c r="DJ56" s="174">
        <f t="shared" si="0"/>
        <v>10</v>
      </c>
      <c r="DK56" s="182">
        <f t="shared" si="1"/>
        <v>41</v>
      </c>
    </row>
    <row r="57" spans="11:115">
      <c r="K57" s="183" t="str">
        <f t="shared" ca="1" si="2"/>
        <v>MC-C14C3</v>
      </c>
      <c r="L57" s="189"/>
      <c r="M57" s="185" t="str">
        <f t="shared" ca="1" si="13"/>
        <v>(command "V" "R" "MC-C14C3" "N")</v>
      </c>
      <c r="R57" s="174" t="str">
        <f>IF(馬達!R54="","",馬達!R54)</f>
        <v>2F後</v>
      </c>
      <c r="S57" s="188" t="str">
        <f t="shared" si="3"/>
        <v>M8:M1379</v>
      </c>
      <c r="T57" s="174">
        <f>IF(馬達!AM54="","",馬達!AM54)</f>
        <v>49</v>
      </c>
      <c r="U57" s="174" t="str">
        <f>IF(馬達!S54="","",馬達!S54)</f>
        <v>DRV49</v>
      </c>
      <c r="V57" s="174" t="str">
        <f>IF(馬達!T54="","",馬達!T54)</f>
        <v>成品收卷(傳動側)</v>
      </c>
      <c r="W57" s="174" t="str">
        <f>IF(馬達!U54="","",馬達!U54)</f>
        <v>1FL6092-1AC61-2LA1</v>
      </c>
      <c r="X57" s="174" t="str">
        <f>IF(馬達!Y54="","",馬達!Y54)</f>
        <v>6SL3210-5FE13-5UF0</v>
      </c>
      <c r="Y57" s="174" t="str">
        <f>IF(馬達!AJ54="","未算","V90_Encoder_"&amp;馬達!AJ54&amp;"米線")</f>
        <v>未算</v>
      </c>
      <c r="Z57" s="174" t="str">
        <f>IF(馬達!AK54="","",$U57&amp;" &lt;= "&amp;馬達!AK54&amp;" PROFINET")</f>
        <v>DRV49 &lt;= DRV48 PROFINET</v>
      </c>
      <c r="AA57" s="174" t="str">
        <f>IF(Z57="","",
IF(馬達!AL54="","End",$U57&amp;" =&gt; "&amp;馬達!AL54&amp;" PROFINET"))</f>
        <v>DRV49 =&gt; DRV50 PROFINET</v>
      </c>
      <c r="AB57" s="174" t="str">
        <f t="shared" si="4"/>
        <v>3ARM49D1</v>
      </c>
      <c r="AC57" s="174" t="str">
        <f t="shared" si="5"/>
        <v>3ASM49D1</v>
      </c>
      <c r="AD57" s="174" t="str">
        <f t="shared" si="6"/>
        <v>3ATM49D1</v>
      </c>
      <c r="AE57" s="174" t="str">
        <f t="shared" si="7"/>
        <v>3ARM49F1</v>
      </c>
      <c r="AF57" s="174" t="str">
        <f t="shared" si="8"/>
        <v>3ASM49F1</v>
      </c>
      <c r="AG57" s="174" t="str">
        <f t="shared" si="9"/>
        <v>3ATM49F1</v>
      </c>
      <c r="AH57" s="174" t="str">
        <f t="shared" si="10"/>
        <v>3MU49</v>
      </c>
      <c r="AI57" s="174" t="str">
        <f t="shared" si="11"/>
        <v>3MV49</v>
      </c>
      <c r="AJ57" s="174" t="str">
        <f t="shared" si="12"/>
        <v>3MW49</v>
      </c>
      <c r="AK57" s="174" t="str">
        <f>IF(馬達!AN54="","",馬達!AN54)</f>
        <v>SIEMENS</v>
      </c>
      <c r="AL57" s="174" t="str">
        <f>IF(馬達!AO54="","",馬達!AO54)</f>
        <v>CP-M49C1</v>
      </c>
      <c r="AM57" s="174" t="str">
        <f>IF(馬達!AP54="","",馬達!AP54)</f>
        <v>BHA33D16</v>
      </c>
      <c r="AN57" s="174" t="str">
        <f>IF(馬達!AQ54="","",馬達!AQ54)</f>
        <v>3P-16A</v>
      </c>
      <c r="AO57" s="174" t="str">
        <f>IF(馬達!AR54="","",馬達!AR54)</f>
        <v>額定電流13.8A</v>
      </c>
      <c r="AP57" s="174" t="str">
        <f>IF(馬達!AS54="","",馬達!AS54)</f>
        <v>MC-C44I3</v>
      </c>
      <c r="AQ57" s="174" t="str">
        <f>IF(馬達!AT54="","",馬達!AT54)</f>
        <v>S-P16(S)</v>
      </c>
      <c r="AR57" s="174" t="str">
        <f>IF(馬達!AU54="","",馬達!AU54)</f>
        <v>AC220V</v>
      </c>
      <c r="AS57" s="174" t="s">
        <v>289</v>
      </c>
      <c r="AT57" s="174" t="s">
        <v>290</v>
      </c>
      <c r="AU57" s="174" t="s">
        <v>291</v>
      </c>
      <c r="AV57" s="174" t="s">
        <v>285</v>
      </c>
      <c r="DJ57" s="174">
        <f t="shared" si="0"/>
        <v>10</v>
      </c>
      <c r="DK57" s="182">
        <f t="shared" si="1"/>
        <v>42</v>
      </c>
    </row>
    <row r="58" spans="11:115">
      <c r="K58" s="183" t="str">
        <f t="shared" ca="1" si="2"/>
        <v>S-P11(S)</v>
      </c>
      <c r="L58" s="189"/>
      <c r="M58" s="185" t="str">
        <f t="shared" ca="1" si="13"/>
        <v>(command "V" "R" "S-P11(S)" "N")</v>
      </c>
      <c r="R58" s="174" t="str">
        <f>IF(馬達!R55="","",馬達!R55)</f>
        <v>2F後</v>
      </c>
      <c r="S58" s="188" t="str">
        <f t="shared" si="3"/>
        <v>M8:M1407</v>
      </c>
      <c r="T58" s="174">
        <f>IF(馬達!AM55="","",馬達!AM55)</f>
        <v>50</v>
      </c>
      <c r="U58" s="174" t="str">
        <f>IF(馬達!S55="","",馬達!S55)</f>
        <v>DRV50</v>
      </c>
      <c r="V58" s="174" t="str">
        <f>IF(馬達!T55="","",馬達!T55)</f>
        <v>成品收卷(操作側)</v>
      </c>
      <c r="W58" s="174" t="str">
        <f>IF(馬達!U55="","",馬達!U55)</f>
        <v>1FL6092-1AC61-2LA1</v>
      </c>
      <c r="X58" s="174" t="str">
        <f>IF(馬達!Y55="","",馬達!Y55)</f>
        <v>6SL3210-5FE13-5UF0</v>
      </c>
      <c r="Y58" s="174" t="str">
        <f>IF(馬達!AJ55="","未算","V90_Encoder_"&amp;馬達!AJ55&amp;"米線")</f>
        <v>未算</v>
      </c>
      <c r="Z58" s="174" t="str">
        <f>IF(馬達!AK55="","",$U58&amp;" &lt;= "&amp;馬達!AK55&amp;" PROFINET")</f>
        <v>DRV50 &lt;= DRV49 PROFINET</v>
      </c>
      <c r="AA58" s="174" t="str">
        <f>IF(Z58="","",
IF(馬達!AL55="","End",$U58&amp;" =&gt; "&amp;馬達!AL55&amp;" PROFINET"))</f>
        <v>DRV50 =&gt; DRV51 PROFINET</v>
      </c>
      <c r="AB58" s="174" t="str">
        <f t="shared" si="4"/>
        <v>3ARM50D1</v>
      </c>
      <c r="AC58" s="174" t="str">
        <f t="shared" si="5"/>
        <v>3ASM50D1</v>
      </c>
      <c r="AD58" s="174" t="str">
        <f t="shared" si="6"/>
        <v>3ATM50D1</v>
      </c>
      <c r="AE58" s="174" t="str">
        <f t="shared" si="7"/>
        <v>3ARM50F1</v>
      </c>
      <c r="AF58" s="174" t="str">
        <f t="shared" si="8"/>
        <v>3ASM50F1</v>
      </c>
      <c r="AG58" s="174" t="str">
        <f t="shared" si="9"/>
        <v>3ATM50F1</v>
      </c>
      <c r="AH58" s="174" t="str">
        <f t="shared" si="10"/>
        <v>3MU50</v>
      </c>
      <c r="AI58" s="174" t="str">
        <f t="shared" si="11"/>
        <v>3MV50</v>
      </c>
      <c r="AJ58" s="174" t="str">
        <f t="shared" si="12"/>
        <v>3MW50</v>
      </c>
      <c r="AK58" s="174" t="str">
        <f>IF(馬達!AN55="","",馬達!AN55)</f>
        <v>SIEMENS</v>
      </c>
      <c r="AL58" s="174" t="str">
        <f>IF(馬達!AO55="","",馬達!AO55)</f>
        <v>CP-M50C1</v>
      </c>
      <c r="AM58" s="174" t="str">
        <f>IF(馬達!AP55="","",馬達!AP55)</f>
        <v>BHA33D16</v>
      </c>
      <c r="AN58" s="174" t="str">
        <f>IF(馬達!AQ55="","",馬達!AQ55)</f>
        <v>3P-16A</v>
      </c>
      <c r="AO58" s="174" t="str">
        <f>IF(馬達!AR55="","",馬達!AR55)</f>
        <v>額定電流13.8A</v>
      </c>
      <c r="AP58" s="174" t="str">
        <f>IF(馬達!AS55="","",馬達!AS55)</f>
        <v>MC-C44J3</v>
      </c>
      <c r="AQ58" s="174" t="str">
        <f>IF(馬達!AT55="","",馬達!AT55)</f>
        <v>S-P16(S)</v>
      </c>
      <c r="AR58" s="174" t="str">
        <f>IF(馬達!AU55="","",馬達!AU55)</f>
        <v>AC220V</v>
      </c>
      <c r="AS58" s="174" t="s">
        <v>289</v>
      </c>
      <c r="AT58" s="174" t="s">
        <v>290</v>
      </c>
      <c r="AU58" s="174" t="s">
        <v>291</v>
      </c>
      <c r="AV58" s="174" t="s">
        <v>285</v>
      </c>
      <c r="DJ58" s="174">
        <f t="shared" si="0"/>
        <v>10</v>
      </c>
      <c r="DK58" s="182">
        <f t="shared" si="1"/>
        <v>43</v>
      </c>
    </row>
    <row r="59" spans="11:115">
      <c r="K59" s="183" t="str">
        <f t="shared" ca="1" si="2"/>
        <v>AC220V</v>
      </c>
      <c r="L59" s="189"/>
      <c r="M59" s="185" t="str">
        <f t="shared" ca="1" si="13"/>
        <v>(command "V" "R" "AC220V" "N")</v>
      </c>
      <c r="R59" s="174" t="str">
        <f>IF(馬達!R56="","",馬達!R56)</f>
        <v>2F後</v>
      </c>
      <c r="S59" s="188" t="str">
        <f t="shared" si="3"/>
        <v>M8:M1435</v>
      </c>
      <c r="T59" s="174">
        <f>IF(馬達!AM56="","",馬達!AM56)</f>
        <v>51</v>
      </c>
      <c r="U59" s="174" t="str">
        <f>IF(馬達!S56="","",馬達!S56)</f>
        <v>DRV51</v>
      </c>
      <c r="V59" s="174" t="str">
        <f>IF(馬達!T56="","",馬達!T56)</f>
        <v>收卷擺臂(傳動側)</v>
      </c>
      <c r="W59" s="174" t="str">
        <f>IF(馬達!U56="","",馬達!U56)</f>
        <v>1FL6092-1AC61-2LA1</v>
      </c>
      <c r="X59" s="174" t="str">
        <f>IF(馬達!Y56="","",馬達!Y56)</f>
        <v>6SL3210-5FE13-5UF0</v>
      </c>
      <c r="Y59" s="174" t="str">
        <f>IF(馬達!AJ56="","未算","V90_Encoder_"&amp;馬達!AJ56&amp;"米線")</f>
        <v>未算</v>
      </c>
      <c r="Z59" s="174" t="str">
        <f>IF(馬達!AK56="","",$U59&amp;" &lt;= "&amp;馬達!AK56&amp;" PROFINET")</f>
        <v>DRV51 &lt;= DRV50 PROFINET</v>
      </c>
      <c r="AA59" s="174" t="str">
        <f>IF(Z59="","",
IF(馬達!AL56="","End",$U59&amp;" =&gt; "&amp;馬達!AL56&amp;" PROFINET"))</f>
        <v>End</v>
      </c>
      <c r="AB59" s="174" t="str">
        <f t="shared" si="4"/>
        <v>3ARM51D1</v>
      </c>
      <c r="AC59" s="174" t="str">
        <f t="shared" si="5"/>
        <v>3ASM51D1</v>
      </c>
      <c r="AD59" s="174" t="str">
        <f t="shared" si="6"/>
        <v>3ATM51D1</v>
      </c>
      <c r="AE59" s="174" t="str">
        <f t="shared" si="7"/>
        <v>3ARM51F1</v>
      </c>
      <c r="AF59" s="174" t="str">
        <f t="shared" si="8"/>
        <v>3ASM51F1</v>
      </c>
      <c r="AG59" s="174" t="str">
        <f t="shared" si="9"/>
        <v>3ATM51F1</v>
      </c>
      <c r="AH59" s="174" t="str">
        <f t="shared" si="10"/>
        <v>3MU51</v>
      </c>
      <c r="AI59" s="174" t="str">
        <f t="shared" si="11"/>
        <v>3MV51</v>
      </c>
      <c r="AJ59" s="174" t="str">
        <f t="shared" si="12"/>
        <v>3MW51</v>
      </c>
      <c r="AK59" s="174" t="str">
        <f>IF(馬達!AN56="","",馬達!AN56)</f>
        <v>SIEMENS</v>
      </c>
      <c r="AL59" s="174" t="str">
        <f>IF(馬達!AO56="","",馬達!AO56)</f>
        <v>CP-M51C1</v>
      </c>
      <c r="AM59" s="174" t="str">
        <f>IF(馬達!AP56="","",馬達!AP56)</f>
        <v>BHA33D16</v>
      </c>
      <c r="AN59" s="174" t="str">
        <f>IF(馬達!AQ56="","",馬達!AQ56)</f>
        <v>3P-16A</v>
      </c>
      <c r="AO59" s="174" t="str">
        <f>IF(馬達!AR56="","",馬達!AR56)</f>
        <v>額定電流13.8A</v>
      </c>
      <c r="AP59" s="174" t="str">
        <f>IF(馬達!AS56="","",馬達!AS56)</f>
        <v>MC-C44B7</v>
      </c>
      <c r="AQ59" s="174" t="str">
        <f>IF(馬達!AT56="","",馬達!AT56)</f>
        <v>S-P16(S)</v>
      </c>
      <c r="AR59" s="174" t="str">
        <f>IF(馬達!AU56="","",馬達!AU56)</f>
        <v>AC220V</v>
      </c>
      <c r="AS59" s="174" t="s">
        <v>289</v>
      </c>
      <c r="AT59" s="174" t="s">
        <v>290</v>
      </c>
      <c r="AU59" s="174" t="s">
        <v>291</v>
      </c>
      <c r="AV59" s="174" t="s">
        <v>285</v>
      </c>
      <c r="DJ59" s="174">
        <f t="shared" si="0"/>
        <v>10</v>
      </c>
      <c r="DK59" s="182">
        <f t="shared" si="1"/>
        <v>44</v>
      </c>
    </row>
    <row r="60" spans="11:115">
      <c r="K60" s="183" t="str">
        <f t="shared" ca="1" si="2"/>
        <v>3ARP11I2</v>
      </c>
      <c r="L60" s="189"/>
      <c r="M60" s="185" t="str">
        <f t="shared" ca="1" si="13"/>
        <v>(command "V" "R" "3ARP11I2" "N")</v>
      </c>
      <c r="S60" s="188"/>
    </row>
    <row r="61" spans="11:115">
      <c r="K61" s="183" t="str">
        <f t="shared" ca="1" si="2"/>
        <v>3ASP11I2</v>
      </c>
      <c r="L61" s="189"/>
      <c r="M61" s="185" t="str">
        <f t="shared" ca="1" si="13"/>
        <v>(command "V" "R" "3ASP11I2" "N")</v>
      </c>
      <c r="S61" s="188"/>
    </row>
    <row r="62" spans="11:115">
      <c r="K62" s="183" t="str">
        <f t="shared" ca="1" si="2"/>
        <v>3ATP11I2</v>
      </c>
      <c r="L62" s="189"/>
      <c r="M62" s="185" t="str">
        <f t="shared" ca="1" si="13"/>
        <v>(command "V" "R" "3ATP11I2" "N")</v>
      </c>
      <c r="R62" s="182"/>
      <c r="S62" s="188"/>
    </row>
    <row r="63" spans="11:115">
      <c r="K63" s="183" t="str">
        <f t="shared" ca="1" si="2"/>
        <v>E</v>
      </c>
      <c r="L63" s="190"/>
      <c r="M63" s="185" t="str">
        <f t="shared" ca="1" si="13"/>
        <v>(command "V" "R" "E" "N")</v>
      </c>
      <c r="R63" s="182"/>
      <c r="S63" s="188"/>
    </row>
    <row r="64" spans="11:115">
      <c r="K64" s="183" t="str">
        <f t="shared" ca="1" si="2"/>
        <v>DRV03</v>
      </c>
      <c r="L64" s="184"/>
      <c r="M64" s="185" t="str">
        <f t="shared" ca="1" si="13"/>
        <v>(command "V" "R" "DRV03" "N")</v>
      </c>
      <c r="R64" s="182"/>
      <c r="S64" s="188"/>
    </row>
    <row r="65" spans="11:19">
      <c r="K65" s="183" t="str">
        <f t="shared" ca="1" si="2"/>
        <v>#3展紗鋼輪升降</v>
      </c>
      <c r="L65" s="187"/>
      <c r="M65" s="185" t="str">
        <f t="shared" ca="1" si="13"/>
        <v>(command "V" "R" "#3展紗鋼輪升降" "N")</v>
      </c>
      <c r="R65" s="182"/>
      <c r="S65" s="188"/>
    </row>
    <row r="66" spans="11:19">
      <c r="K66" s="183" t="str">
        <f t="shared" ca="1" si="2"/>
        <v>1FL6044-1AF61-2LB1</v>
      </c>
      <c r="L66" s="189"/>
      <c r="M66" s="185" t="str">
        <f t="shared" ca="1" si="13"/>
        <v>(command "V" "R" "1FL6044-1AF61-2LB1" "N")</v>
      </c>
      <c r="S66" s="188"/>
    </row>
    <row r="67" spans="11:19">
      <c r="K67" s="183" t="str">
        <f t="shared" ca="1" si="2"/>
        <v>6SL3210-5FE10-8UF0</v>
      </c>
      <c r="L67" s="189"/>
      <c r="M67" s="185" t="str">
        <f t="shared" ca="1" si="13"/>
        <v>(command "V" "R" "6SL3210-5FE10-8UF0" "N")</v>
      </c>
      <c r="S67" s="188"/>
    </row>
    <row r="68" spans="11:19">
      <c r="K68" s="183" t="str">
        <f t="shared" ca="1" si="2"/>
        <v>未算</v>
      </c>
      <c r="L68" s="189"/>
      <c r="M68" s="185" t="str">
        <f t="shared" ca="1" si="13"/>
        <v>(command "V" "R" "未算" "N")</v>
      </c>
    </row>
    <row r="69" spans="11:19">
      <c r="K69" s="183" t="str">
        <f t="shared" ca="1" si="2"/>
        <v>DRV03 &lt;= DRV02 PROFINET</v>
      </c>
      <c r="L69" s="189"/>
      <c r="M69" s="185" t="str">
        <f t="shared" ca="1" si="13"/>
        <v>(command "V" "R" "DRV03 &lt;= DRV02 PROFINET" "N")</v>
      </c>
    </row>
    <row r="70" spans="11:19">
      <c r="K70" s="183" t="str">
        <f t="shared" ca="1" si="2"/>
        <v>DRV03 =&gt; DRV04 PROFINET</v>
      </c>
      <c r="L70" s="189"/>
      <c r="M70" s="185" t="str">
        <f t="shared" ca="1" si="13"/>
        <v>(command "V" "R" "DRV03 =&gt; DRV04 PROFINET" "N")</v>
      </c>
    </row>
    <row r="71" spans="11:19">
      <c r="K71" s="183" t="str">
        <f t="shared" ca="1" si="2"/>
        <v>3ARM3D1</v>
      </c>
      <c r="L71" s="189"/>
      <c r="M71" s="185" t="str">
        <f t="shared" ca="1" si="13"/>
        <v>(command "V" "R" "3ARM3D1" "N")</v>
      </c>
    </row>
    <row r="72" spans="11:19">
      <c r="K72" s="183" t="str">
        <f t="shared" ca="1" si="2"/>
        <v>3ASM3D1</v>
      </c>
      <c r="L72" s="189"/>
      <c r="M72" s="185" t="str">
        <f t="shared" ca="1" si="13"/>
        <v>(command "V" "R" "3ASM3D1" "N")</v>
      </c>
    </row>
    <row r="73" spans="11:19">
      <c r="K73" s="183" t="str">
        <f t="shared" ref="K73:K136" ca="1" si="14">IF(INDIRECT(ADDRESS(FLOOR((ROW(A66)-1)/$I$6,1)+9,FLOOR((MOD((ROW(A66)-1),$I$6)),1)+21))="","",
INDIRECT(ADDRESS(FLOOR((ROW(A66)-1)/$I$6,1)+9,FLOOR((MOD((ROW(A66)-1),$I$6)),1)+21)))</f>
        <v>3ATM3D1</v>
      </c>
      <c r="L73" s="189"/>
      <c r="M73" s="185" t="str">
        <f t="shared" ca="1" si="13"/>
        <v>(command "V" "R" "3ATM3D1" "N")</v>
      </c>
    </row>
    <row r="74" spans="11:19">
      <c r="K74" s="183" t="str">
        <f t="shared" ca="1" si="14"/>
        <v>3ARM3F1</v>
      </c>
      <c r="L74" s="189"/>
      <c r="M74" s="185" t="str">
        <f t="shared" ca="1" si="13"/>
        <v>(command "V" "R" "3ARM3F1" "N")</v>
      </c>
    </row>
    <row r="75" spans="11:19">
      <c r="K75" s="183" t="str">
        <f t="shared" ca="1" si="14"/>
        <v>3ASM3F1</v>
      </c>
      <c r="L75" s="189"/>
      <c r="M75" s="185" t="str">
        <f t="shared" ca="1" si="13"/>
        <v>(command "V" "R" "3ASM3F1" "N")</v>
      </c>
    </row>
    <row r="76" spans="11:19">
      <c r="K76" s="183" t="str">
        <f t="shared" ca="1" si="14"/>
        <v>3ATM3F1</v>
      </c>
      <c r="L76" s="189"/>
      <c r="M76" s="185" t="str">
        <f t="shared" ca="1" si="13"/>
        <v>(command "V" "R" "3ATM3F1" "N")</v>
      </c>
    </row>
    <row r="77" spans="11:19">
      <c r="K77" s="183" t="str">
        <f t="shared" ca="1" si="14"/>
        <v>3MU3</v>
      </c>
      <c r="L77" s="189"/>
      <c r="M77" s="185" t="str">
        <f t="shared" ref="M77:M140" ca="1" si="15">"(command"&amp;" "&amp;""""&amp;"V"&amp;""""&amp;" "&amp;""""&amp;"R"&amp;""""&amp;" "&amp;""""&amp;$K77&amp;""""&amp;" """&amp;"N"&amp;""""&amp;")"</f>
        <v>(command "V" "R" "3MU3" "N")</v>
      </c>
    </row>
    <row r="78" spans="11:19">
      <c r="K78" s="183" t="str">
        <f t="shared" ca="1" si="14"/>
        <v>3MV3</v>
      </c>
      <c r="L78" s="189"/>
      <c r="M78" s="185" t="str">
        <f t="shared" ca="1" si="15"/>
        <v>(command "V" "R" "3MV3" "N")</v>
      </c>
    </row>
    <row r="79" spans="11:19">
      <c r="K79" s="183" t="str">
        <f t="shared" ca="1" si="14"/>
        <v>3MW3</v>
      </c>
      <c r="L79" s="189"/>
      <c r="M79" s="185" t="str">
        <f t="shared" ca="1" si="15"/>
        <v>(command "V" "R" "3MW3" "N")</v>
      </c>
    </row>
    <row r="80" spans="11:19">
      <c r="K80" s="183" t="str">
        <f t="shared" ca="1" si="14"/>
        <v>SIEMENS</v>
      </c>
      <c r="L80" s="189"/>
      <c r="M80" s="185" t="str">
        <f t="shared" ca="1" si="15"/>
        <v>(command "V" "R" "SIEMENS" "N")</v>
      </c>
    </row>
    <row r="81" spans="11:13">
      <c r="K81" s="183" t="str">
        <f t="shared" ca="1" si="14"/>
        <v>CP-M3C1</v>
      </c>
      <c r="L81" s="189"/>
      <c r="M81" s="185" t="str">
        <f t="shared" ca="1" si="15"/>
        <v>(command "V" "R" "CP-M3C1" "N")</v>
      </c>
    </row>
    <row r="82" spans="11:13">
      <c r="K82" s="183" t="str">
        <f t="shared" ca="1" si="14"/>
        <v>BHA33D4</v>
      </c>
      <c r="L82" s="189"/>
      <c r="M82" s="185" t="str">
        <f t="shared" ca="1" si="15"/>
        <v>(command "V" "R" "BHA33D4" "N")</v>
      </c>
    </row>
    <row r="83" spans="11:13">
      <c r="K83" s="183" t="str">
        <f t="shared" ca="1" si="14"/>
        <v>3P-4A</v>
      </c>
      <c r="L83" s="189"/>
      <c r="M83" s="185" t="str">
        <f t="shared" ca="1" si="15"/>
        <v>(command "V" "R" "3P-4A" "N")</v>
      </c>
    </row>
    <row r="84" spans="11:13">
      <c r="K84" s="183" t="str">
        <f t="shared" ca="1" si="14"/>
        <v>額定電流2.6A</v>
      </c>
      <c r="L84" s="189"/>
      <c r="M84" s="185" t="str">
        <f t="shared" ca="1" si="15"/>
        <v>(command "V" "R" "額定電流2.6A" "N")</v>
      </c>
    </row>
    <row r="85" spans="11:13">
      <c r="K85" s="183" t="str">
        <f t="shared" ca="1" si="14"/>
        <v>MC-C14B7</v>
      </c>
      <c r="L85" s="189"/>
      <c r="M85" s="185" t="str">
        <f t="shared" ca="1" si="15"/>
        <v>(command "V" "R" "MC-C14B7" "N")</v>
      </c>
    </row>
    <row r="86" spans="11:13">
      <c r="K86" s="183" t="str">
        <f t="shared" ca="1" si="14"/>
        <v>S-P11(S)</v>
      </c>
      <c r="L86" s="189"/>
      <c r="M86" s="185" t="str">
        <f t="shared" ca="1" si="15"/>
        <v>(command "V" "R" "S-P11(S)" "N")</v>
      </c>
    </row>
    <row r="87" spans="11:13">
      <c r="K87" s="183" t="str">
        <f t="shared" ca="1" si="14"/>
        <v>AC220V</v>
      </c>
      <c r="L87" s="189"/>
      <c r="M87" s="185" t="str">
        <f t="shared" ca="1" si="15"/>
        <v>(command "V" "R" "AC220V" "N")</v>
      </c>
    </row>
    <row r="88" spans="11:13">
      <c r="K88" s="183" t="str">
        <f t="shared" ca="1" si="14"/>
        <v>3ARP11I2</v>
      </c>
      <c r="L88" s="189"/>
      <c r="M88" s="185" t="str">
        <f t="shared" ca="1" si="15"/>
        <v>(command "V" "R" "3ARP11I2" "N")</v>
      </c>
    </row>
    <row r="89" spans="11:13">
      <c r="K89" s="183" t="str">
        <f t="shared" ca="1" si="14"/>
        <v>3ASP11I2</v>
      </c>
      <c r="L89" s="189"/>
      <c r="M89" s="185" t="str">
        <f t="shared" ca="1" si="15"/>
        <v>(command "V" "R" "3ASP11I2" "N")</v>
      </c>
    </row>
    <row r="90" spans="11:13">
      <c r="K90" s="183" t="str">
        <f t="shared" ca="1" si="14"/>
        <v>3ATP11I2</v>
      </c>
      <c r="L90" s="189"/>
      <c r="M90" s="185" t="str">
        <f t="shared" ca="1" si="15"/>
        <v>(command "V" "R" "3ATP11I2" "N")</v>
      </c>
    </row>
    <row r="91" spans="11:13">
      <c r="K91" s="183" t="str">
        <f t="shared" ca="1" si="14"/>
        <v>E</v>
      </c>
      <c r="L91" s="190"/>
      <c r="M91" s="185" t="str">
        <f t="shared" ca="1" si="15"/>
        <v>(command "V" "R" "E" "N")</v>
      </c>
    </row>
    <row r="92" spans="11:13">
      <c r="K92" s="183" t="str">
        <f t="shared" ca="1" si="14"/>
        <v>DRV04</v>
      </c>
      <c r="L92" s="184"/>
      <c r="M92" s="185" t="str">
        <f t="shared" ca="1" si="15"/>
        <v>(command "V" "R" "DRV04" "N")</v>
      </c>
    </row>
    <row r="93" spans="11:13">
      <c r="K93" s="183" t="str">
        <f t="shared" ca="1" si="14"/>
        <v>#4展紗鋼輪升降</v>
      </c>
      <c r="L93" s="187"/>
      <c r="M93" s="185" t="str">
        <f t="shared" ca="1" si="15"/>
        <v>(command "V" "R" "#4展紗鋼輪升降" "N")</v>
      </c>
    </row>
    <row r="94" spans="11:13">
      <c r="K94" s="183" t="str">
        <f t="shared" ca="1" si="14"/>
        <v>1FL6044-1AF61-2LB1</v>
      </c>
      <c r="L94" s="189"/>
      <c r="M94" s="185" t="str">
        <f t="shared" ca="1" si="15"/>
        <v>(command "V" "R" "1FL6044-1AF61-2LB1" "N")</v>
      </c>
    </row>
    <row r="95" spans="11:13">
      <c r="K95" s="183" t="str">
        <f t="shared" ca="1" si="14"/>
        <v>6SL3210-5FE10-8UF0</v>
      </c>
      <c r="L95" s="189"/>
      <c r="M95" s="185" t="str">
        <f t="shared" ca="1" si="15"/>
        <v>(command "V" "R" "6SL3210-5FE10-8UF0" "N")</v>
      </c>
    </row>
    <row r="96" spans="11:13">
      <c r="K96" s="183" t="str">
        <f t="shared" ca="1" si="14"/>
        <v>未算</v>
      </c>
      <c r="L96" s="189"/>
      <c r="M96" s="185" t="str">
        <f t="shared" ca="1" si="15"/>
        <v>(command "V" "R" "未算" "N")</v>
      </c>
    </row>
    <row r="97" spans="11:13">
      <c r="K97" s="183" t="str">
        <f t="shared" ca="1" si="14"/>
        <v>DRV04 &lt;= DRV03 PROFINET</v>
      </c>
      <c r="L97" s="189"/>
      <c r="M97" s="185" t="str">
        <f t="shared" ca="1" si="15"/>
        <v>(command "V" "R" "DRV04 &lt;= DRV03 PROFINET" "N")</v>
      </c>
    </row>
    <row r="98" spans="11:13">
      <c r="K98" s="183" t="str">
        <f t="shared" ca="1" si="14"/>
        <v>DRV04 =&gt; DRV05 PROFINET</v>
      </c>
      <c r="L98" s="189"/>
      <c r="M98" s="185" t="str">
        <f t="shared" ca="1" si="15"/>
        <v>(command "V" "R" "DRV04 =&gt; DRV05 PROFINET" "N")</v>
      </c>
    </row>
    <row r="99" spans="11:13">
      <c r="K99" s="183" t="str">
        <f t="shared" ca="1" si="14"/>
        <v>3ARM4D1</v>
      </c>
      <c r="L99" s="189"/>
      <c r="M99" s="185" t="str">
        <f t="shared" ca="1" si="15"/>
        <v>(command "V" "R" "3ARM4D1" "N")</v>
      </c>
    </row>
    <row r="100" spans="11:13">
      <c r="K100" s="183" t="str">
        <f t="shared" ca="1" si="14"/>
        <v>3ASM4D1</v>
      </c>
      <c r="L100" s="189"/>
      <c r="M100" s="185" t="str">
        <f t="shared" ca="1" si="15"/>
        <v>(command "V" "R" "3ASM4D1" "N")</v>
      </c>
    </row>
    <row r="101" spans="11:13">
      <c r="K101" s="183" t="str">
        <f t="shared" ca="1" si="14"/>
        <v>3ATM4D1</v>
      </c>
      <c r="L101" s="189"/>
      <c r="M101" s="185" t="str">
        <f t="shared" ca="1" si="15"/>
        <v>(command "V" "R" "3ATM4D1" "N")</v>
      </c>
    </row>
    <row r="102" spans="11:13">
      <c r="K102" s="183" t="str">
        <f t="shared" ca="1" si="14"/>
        <v>3ARM4F1</v>
      </c>
      <c r="L102" s="189"/>
      <c r="M102" s="185" t="str">
        <f t="shared" ca="1" si="15"/>
        <v>(command "V" "R" "3ARM4F1" "N")</v>
      </c>
    </row>
    <row r="103" spans="11:13">
      <c r="K103" s="183" t="str">
        <f t="shared" ca="1" si="14"/>
        <v>3ASM4F1</v>
      </c>
      <c r="L103" s="189"/>
      <c r="M103" s="185" t="str">
        <f t="shared" ca="1" si="15"/>
        <v>(command "V" "R" "3ASM4F1" "N")</v>
      </c>
    </row>
    <row r="104" spans="11:13">
      <c r="K104" s="183" t="str">
        <f t="shared" ca="1" si="14"/>
        <v>3ATM4F1</v>
      </c>
      <c r="L104" s="189"/>
      <c r="M104" s="185" t="str">
        <f t="shared" ca="1" si="15"/>
        <v>(command "V" "R" "3ATM4F1" "N")</v>
      </c>
    </row>
    <row r="105" spans="11:13">
      <c r="K105" s="183" t="str">
        <f t="shared" ca="1" si="14"/>
        <v>3MU4</v>
      </c>
      <c r="L105" s="189"/>
      <c r="M105" s="185" t="str">
        <f t="shared" ca="1" si="15"/>
        <v>(command "V" "R" "3MU4" "N")</v>
      </c>
    </row>
    <row r="106" spans="11:13">
      <c r="K106" s="183" t="str">
        <f t="shared" ca="1" si="14"/>
        <v>3MV4</v>
      </c>
      <c r="L106" s="189"/>
      <c r="M106" s="185" t="str">
        <f t="shared" ca="1" si="15"/>
        <v>(command "V" "R" "3MV4" "N")</v>
      </c>
    </row>
    <row r="107" spans="11:13">
      <c r="K107" s="183" t="str">
        <f t="shared" ca="1" si="14"/>
        <v>3MW4</v>
      </c>
      <c r="L107" s="189"/>
      <c r="M107" s="185" t="str">
        <f t="shared" ca="1" si="15"/>
        <v>(command "V" "R" "3MW4" "N")</v>
      </c>
    </row>
    <row r="108" spans="11:13">
      <c r="K108" s="183" t="str">
        <f t="shared" ca="1" si="14"/>
        <v>SIEMENS</v>
      </c>
      <c r="L108" s="189"/>
      <c r="M108" s="185" t="str">
        <f t="shared" ca="1" si="15"/>
        <v>(command "V" "R" "SIEMENS" "N")</v>
      </c>
    </row>
    <row r="109" spans="11:13">
      <c r="K109" s="183" t="str">
        <f t="shared" ca="1" si="14"/>
        <v>CP-M4C1</v>
      </c>
      <c r="L109" s="189"/>
      <c r="M109" s="185" t="str">
        <f t="shared" ca="1" si="15"/>
        <v>(command "V" "R" "CP-M4C1" "N")</v>
      </c>
    </row>
    <row r="110" spans="11:13">
      <c r="K110" s="183" t="str">
        <f t="shared" ca="1" si="14"/>
        <v>BHA33D4</v>
      </c>
      <c r="L110" s="189"/>
      <c r="M110" s="185" t="str">
        <f t="shared" ca="1" si="15"/>
        <v>(command "V" "R" "BHA33D4" "N")</v>
      </c>
    </row>
    <row r="111" spans="11:13">
      <c r="K111" s="183" t="str">
        <f t="shared" ca="1" si="14"/>
        <v>3P-4A</v>
      </c>
      <c r="L111" s="189"/>
      <c r="M111" s="185" t="str">
        <f t="shared" ca="1" si="15"/>
        <v>(command "V" "R" "3P-4A" "N")</v>
      </c>
    </row>
    <row r="112" spans="11:13">
      <c r="K112" s="183" t="str">
        <f t="shared" ca="1" si="14"/>
        <v>額定電流2.6A</v>
      </c>
      <c r="L112" s="189"/>
      <c r="M112" s="185" t="str">
        <f t="shared" ca="1" si="15"/>
        <v>(command "V" "R" "額定電流2.6A" "N")</v>
      </c>
    </row>
    <row r="113" spans="11:13">
      <c r="K113" s="183" t="str">
        <f t="shared" ca="1" si="14"/>
        <v>MC-C14C7</v>
      </c>
      <c r="L113" s="189"/>
      <c r="M113" s="185" t="str">
        <f t="shared" ca="1" si="15"/>
        <v>(command "V" "R" "MC-C14C7" "N")</v>
      </c>
    </row>
    <row r="114" spans="11:13">
      <c r="K114" s="183" t="str">
        <f t="shared" ca="1" si="14"/>
        <v>S-P11(S)</v>
      </c>
      <c r="L114" s="189"/>
      <c r="M114" s="185" t="str">
        <f t="shared" ca="1" si="15"/>
        <v>(command "V" "R" "S-P11(S)" "N")</v>
      </c>
    </row>
    <row r="115" spans="11:13">
      <c r="K115" s="183" t="str">
        <f t="shared" ca="1" si="14"/>
        <v>AC222V</v>
      </c>
      <c r="L115" s="189"/>
      <c r="M115" s="185" t="str">
        <f t="shared" ca="1" si="15"/>
        <v>(command "V" "R" "AC222V" "N")</v>
      </c>
    </row>
    <row r="116" spans="11:13">
      <c r="K116" s="183" t="str">
        <f t="shared" ca="1" si="14"/>
        <v>3ARP11I2</v>
      </c>
      <c r="L116" s="189"/>
      <c r="M116" s="185" t="str">
        <f t="shared" ca="1" si="15"/>
        <v>(command "V" "R" "3ARP11I2" "N")</v>
      </c>
    </row>
    <row r="117" spans="11:13">
      <c r="K117" s="183" t="str">
        <f t="shared" ca="1" si="14"/>
        <v>3ASP11I2</v>
      </c>
      <c r="L117" s="189"/>
      <c r="M117" s="185" t="str">
        <f t="shared" ca="1" si="15"/>
        <v>(command "V" "R" "3ASP11I2" "N")</v>
      </c>
    </row>
    <row r="118" spans="11:13">
      <c r="K118" s="183" t="str">
        <f t="shared" ca="1" si="14"/>
        <v>3ATP11I2</v>
      </c>
      <c r="L118" s="189"/>
      <c r="M118" s="185" t="str">
        <f t="shared" ca="1" si="15"/>
        <v>(command "V" "R" "3ATP11I2" "N")</v>
      </c>
    </row>
    <row r="119" spans="11:13">
      <c r="K119" s="183" t="str">
        <f t="shared" ca="1" si="14"/>
        <v>E</v>
      </c>
      <c r="L119" s="190"/>
      <c r="M119" s="185" t="str">
        <f t="shared" ca="1" si="15"/>
        <v>(command "V" "R" "E" "N")</v>
      </c>
    </row>
    <row r="120" spans="11:13">
      <c r="K120" s="183" t="str">
        <f t="shared" ca="1" si="14"/>
        <v>DRV05</v>
      </c>
      <c r="L120" s="184"/>
      <c r="M120" s="185" t="str">
        <f t="shared" ca="1" si="15"/>
        <v>(command "V" "R" "DRV05" "N")</v>
      </c>
    </row>
    <row r="121" spans="11:13">
      <c r="K121" s="183" t="str">
        <f t="shared" ca="1" si="14"/>
        <v>碳紗牽引輪升降(傳動側)</v>
      </c>
      <c r="L121" s="187"/>
      <c r="M121" s="185" t="str">
        <f t="shared" ca="1" si="15"/>
        <v>(command "V" "R" "碳紗牽引輪升降(傳動側)" "N")</v>
      </c>
    </row>
    <row r="122" spans="11:13">
      <c r="K122" s="183" t="str">
        <f t="shared" ca="1" si="14"/>
        <v>1FL6064-1AC61-2LB1</v>
      </c>
      <c r="L122" s="189"/>
      <c r="M122" s="185" t="str">
        <f t="shared" ca="1" si="15"/>
        <v>(command "V" "R" "1FL6064-1AC61-2LB1" "N")</v>
      </c>
    </row>
    <row r="123" spans="11:13">
      <c r="K123" s="183" t="str">
        <f t="shared" ca="1" si="14"/>
        <v>6SL3210-5FE11-5UF0</v>
      </c>
      <c r="L123" s="189"/>
      <c r="M123" s="185" t="str">
        <f t="shared" ca="1" si="15"/>
        <v>(command "V" "R" "6SL3210-5FE11-5UF0" "N")</v>
      </c>
    </row>
    <row r="124" spans="11:13">
      <c r="K124" s="183" t="str">
        <f t="shared" ca="1" si="14"/>
        <v>未算</v>
      </c>
      <c r="L124" s="189"/>
      <c r="M124" s="185" t="str">
        <f t="shared" ca="1" si="15"/>
        <v>(command "V" "R" "未算" "N")</v>
      </c>
    </row>
    <row r="125" spans="11:13">
      <c r="K125" s="183" t="str">
        <f t="shared" ca="1" si="14"/>
        <v>DRV05 &lt;= DRV04 PROFINET</v>
      </c>
      <c r="L125" s="189"/>
      <c r="M125" s="185" t="str">
        <f t="shared" ca="1" si="15"/>
        <v>(command "V" "R" "DRV05 &lt;= DRV04 PROFINET" "N")</v>
      </c>
    </row>
    <row r="126" spans="11:13">
      <c r="K126" s="183" t="str">
        <f t="shared" ca="1" si="14"/>
        <v>DRV05 =&gt; DRV06 PROFINET</v>
      </c>
      <c r="L126" s="189"/>
      <c r="M126" s="185" t="str">
        <f t="shared" ca="1" si="15"/>
        <v>(command "V" "R" "DRV05 =&gt; DRV06 PROFINET" "N")</v>
      </c>
    </row>
    <row r="127" spans="11:13">
      <c r="K127" s="183" t="str">
        <f t="shared" ca="1" si="14"/>
        <v>3ARM5D1</v>
      </c>
      <c r="L127" s="189"/>
      <c r="M127" s="185" t="str">
        <f t="shared" ca="1" si="15"/>
        <v>(command "V" "R" "3ARM5D1" "N")</v>
      </c>
    </row>
    <row r="128" spans="11:13">
      <c r="K128" s="183" t="str">
        <f t="shared" ca="1" si="14"/>
        <v>3ASM5D1</v>
      </c>
      <c r="L128" s="189"/>
      <c r="M128" s="185" t="str">
        <f t="shared" ca="1" si="15"/>
        <v>(command "V" "R" "3ASM5D1" "N")</v>
      </c>
    </row>
    <row r="129" spans="11:13">
      <c r="K129" s="183" t="str">
        <f t="shared" ca="1" si="14"/>
        <v>3ATM5D1</v>
      </c>
      <c r="L129" s="189"/>
      <c r="M129" s="185" t="str">
        <f t="shared" ca="1" si="15"/>
        <v>(command "V" "R" "3ATM5D1" "N")</v>
      </c>
    </row>
    <row r="130" spans="11:13">
      <c r="K130" s="183" t="str">
        <f t="shared" ca="1" si="14"/>
        <v>3ARM5F1</v>
      </c>
      <c r="L130" s="189"/>
      <c r="M130" s="185" t="str">
        <f t="shared" ca="1" si="15"/>
        <v>(command "V" "R" "3ARM5F1" "N")</v>
      </c>
    </row>
    <row r="131" spans="11:13">
      <c r="K131" s="183" t="str">
        <f t="shared" ca="1" si="14"/>
        <v>3ASM5F1</v>
      </c>
      <c r="L131" s="189"/>
      <c r="M131" s="185" t="str">
        <f t="shared" ca="1" si="15"/>
        <v>(command "V" "R" "3ASM5F1" "N")</v>
      </c>
    </row>
    <row r="132" spans="11:13">
      <c r="K132" s="183" t="str">
        <f t="shared" ca="1" si="14"/>
        <v>3ATM5F1</v>
      </c>
      <c r="L132" s="189"/>
      <c r="M132" s="185" t="str">
        <f t="shared" ca="1" si="15"/>
        <v>(command "V" "R" "3ATM5F1" "N")</v>
      </c>
    </row>
    <row r="133" spans="11:13">
      <c r="K133" s="183" t="str">
        <f t="shared" ca="1" si="14"/>
        <v>3MU5</v>
      </c>
      <c r="L133" s="189"/>
      <c r="M133" s="185" t="str">
        <f t="shared" ca="1" si="15"/>
        <v>(command "V" "R" "3MU5" "N")</v>
      </c>
    </row>
    <row r="134" spans="11:13">
      <c r="K134" s="183" t="str">
        <f t="shared" ca="1" si="14"/>
        <v>3MV5</v>
      </c>
      <c r="L134" s="189"/>
      <c r="M134" s="185" t="str">
        <f t="shared" ca="1" si="15"/>
        <v>(command "V" "R" "3MV5" "N")</v>
      </c>
    </row>
    <row r="135" spans="11:13">
      <c r="K135" s="183" t="str">
        <f t="shared" ca="1" si="14"/>
        <v>3MW5</v>
      </c>
      <c r="L135" s="189"/>
      <c r="M135" s="185" t="str">
        <f t="shared" ca="1" si="15"/>
        <v>(command "V" "R" "3MW5" "N")</v>
      </c>
    </row>
    <row r="136" spans="11:13">
      <c r="K136" s="183" t="str">
        <f t="shared" ca="1" si="14"/>
        <v>SIEMENS</v>
      </c>
      <c r="L136" s="189"/>
      <c r="M136" s="185" t="str">
        <f t="shared" ca="1" si="15"/>
        <v>(command "V" "R" "SIEMENS" "N")</v>
      </c>
    </row>
    <row r="137" spans="11:13">
      <c r="K137" s="183" t="str">
        <f t="shared" ref="K137:K200" ca="1" si="16">IF(INDIRECT(ADDRESS(FLOOR((ROW(A130)-1)/$I$6,1)+9,FLOOR((MOD((ROW(A130)-1),$I$6)),1)+21))="","",
INDIRECT(ADDRESS(FLOOR((ROW(A130)-1)/$I$6,1)+9,FLOOR((MOD((ROW(A130)-1),$I$6)),1)+21)))</f>
        <v>CP-M5C1</v>
      </c>
      <c r="L137" s="189"/>
      <c r="M137" s="185" t="str">
        <f t="shared" ca="1" si="15"/>
        <v>(command "V" "R" "CP-M5C1" "N")</v>
      </c>
    </row>
    <row r="138" spans="11:13">
      <c r="K138" s="183" t="str">
        <f t="shared" ca="1" si="16"/>
        <v>BHA33D10</v>
      </c>
      <c r="L138" s="189"/>
      <c r="M138" s="185" t="str">
        <f t="shared" ca="1" si="15"/>
        <v>(command "V" "R" "BHA33D10" "N")</v>
      </c>
    </row>
    <row r="139" spans="11:13">
      <c r="K139" s="183" t="str">
        <f t="shared" ca="1" si="16"/>
        <v>3P-10A</v>
      </c>
      <c r="L139" s="189"/>
      <c r="M139" s="185" t="str">
        <f t="shared" ca="1" si="15"/>
        <v>(command "V" "R" "3P-10A" "N")</v>
      </c>
    </row>
    <row r="140" spans="11:13">
      <c r="K140" s="183" t="str">
        <f t="shared" ca="1" si="16"/>
        <v>額定電流6.6A</v>
      </c>
      <c r="L140" s="189"/>
      <c r="M140" s="185" t="str">
        <f t="shared" ca="1" si="15"/>
        <v>(command "V" "R" "額定電流6.6A" "N")</v>
      </c>
    </row>
    <row r="141" spans="11:13">
      <c r="K141" s="183" t="str">
        <f t="shared" ca="1" si="16"/>
        <v>MC-C14D3</v>
      </c>
      <c r="L141" s="189"/>
      <c r="M141" s="185" t="str">
        <f t="shared" ref="M141:M204" ca="1" si="17">"(command"&amp;" "&amp;""""&amp;"V"&amp;""""&amp;" "&amp;""""&amp;"R"&amp;""""&amp;" "&amp;""""&amp;$K141&amp;""""&amp;" """&amp;"N"&amp;""""&amp;")"</f>
        <v>(command "V" "R" "MC-C14D3" "N")</v>
      </c>
    </row>
    <row r="142" spans="11:13">
      <c r="K142" s="183" t="str">
        <f t="shared" ca="1" si="16"/>
        <v>S-P11(S)</v>
      </c>
      <c r="L142" s="189"/>
      <c r="M142" s="185" t="str">
        <f t="shared" ca="1" si="17"/>
        <v>(command "V" "R" "S-P11(S)" "N")</v>
      </c>
    </row>
    <row r="143" spans="11:13">
      <c r="K143" s="183" t="str">
        <f t="shared" ca="1" si="16"/>
        <v>AC220V</v>
      </c>
      <c r="L143" s="189"/>
      <c r="M143" s="185" t="str">
        <f t="shared" ca="1" si="17"/>
        <v>(command "V" "R" "AC220V" "N")</v>
      </c>
    </row>
    <row r="144" spans="11:13">
      <c r="K144" s="183" t="str">
        <f t="shared" ca="1" si="16"/>
        <v>3ARP11I2</v>
      </c>
      <c r="L144" s="189"/>
      <c r="M144" s="185" t="str">
        <f t="shared" ca="1" si="17"/>
        <v>(command "V" "R" "3ARP11I2" "N")</v>
      </c>
    </row>
    <row r="145" spans="11:13">
      <c r="K145" s="183" t="str">
        <f t="shared" ca="1" si="16"/>
        <v>3ASP11I2</v>
      </c>
      <c r="L145" s="189"/>
      <c r="M145" s="185" t="str">
        <f t="shared" ca="1" si="17"/>
        <v>(command "V" "R" "3ASP11I2" "N")</v>
      </c>
    </row>
    <row r="146" spans="11:13">
      <c r="K146" s="183" t="str">
        <f t="shared" ca="1" si="16"/>
        <v>3ATP11I2</v>
      </c>
      <c r="L146" s="189"/>
      <c r="M146" s="185" t="str">
        <f t="shared" ca="1" si="17"/>
        <v>(command "V" "R" "3ATP11I2" "N")</v>
      </c>
    </row>
    <row r="147" spans="11:13">
      <c r="K147" s="183" t="str">
        <f t="shared" ca="1" si="16"/>
        <v>E</v>
      </c>
      <c r="L147" s="190"/>
      <c r="M147" s="185" t="str">
        <f t="shared" ca="1" si="17"/>
        <v>(command "V" "R" "E" "N")</v>
      </c>
    </row>
    <row r="148" spans="11:13">
      <c r="K148" s="183" t="str">
        <f t="shared" ca="1" si="16"/>
        <v>DRV06</v>
      </c>
      <c r="L148" s="184"/>
      <c r="M148" s="185" t="str">
        <f t="shared" ca="1" si="17"/>
        <v>(command "V" "R" "DRV06" "N")</v>
      </c>
    </row>
    <row r="149" spans="11:13">
      <c r="K149" s="183" t="str">
        <f t="shared" ca="1" si="16"/>
        <v>碳紗牽引輪升降(操作側)</v>
      </c>
      <c r="L149" s="187"/>
      <c r="M149" s="185" t="str">
        <f t="shared" ca="1" si="17"/>
        <v>(command "V" "R" "碳紗牽引輪升降(操作側)" "N")</v>
      </c>
    </row>
    <row r="150" spans="11:13">
      <c r="K150" s="183" t="str">
        <f t="shared" ca="1" si="16"/>
        <v>1FL6064-1AC61-2LB1</v>
      </c>
      <c r="L150" s="189"/>
      <c r="M150" s="185" t="str">
        <f t="shared" ca="1" si="17"/>
        <v>(command "V" "R" "1FL6064-1AC61-2LB1" "N")</v>
      </c>
    </row>
    <row r="151" spans="11:13">
      <c r="K151" s="183" t="str">
        <f t="shared" ca="1" si="16"/>
        <v>6SL3210-5FE11-5UF0</v>
      </c>
      <c r="L151" s="189"/>
      <c r="M151" s="185" t="str">
        <f t="shared" ca="1" si="17"/>
        <v>(command "V" "R" "6SL3210-5FE11-5UF0" "N")</v>
      </c>
    </row>
    <row r="152" spans="11:13">
      <c r="K152" s="183" t="str">
        <f t="shared" ca="1" si="16"/>
        <v>未算</v>
      </c>
      <c r="L152" s="189"/>
      <c r="M152" s="185" t="str">
        <f t="shared" ca="1" si="17"/>
        <v>(command "V" "R" "未算" "N")</v>
      </c>
    </row>
    <row r="153" spans="11:13">
      <c r="K153" s="183" t="str">
        <f t="shared" ca="1" si="16"/>
        <v>DRV06 &lt;= DRV05 PROFINET</v>
      </c>
      <c r="L153" s="189"/>
      <c r="M153" s="185" t="str">
        <f t="shared" ca="1" si="17"/>
        <v>(command "V" "R" "DRV06 &lt;= DRV05 PROFINET" "N")</v>
      </c>
    </row>
    <row r="154" spans="11:13">
      <c r="K154" s="183" t="str">
        <f t="shared" ca="1" si="16"/>
        <v>End</v>
      </c>
      <c r="L154" s="189"/>
      <c r="M154" s="185" t="str">
        <f t="shared" ca="1" si="17"/>
        <v>(command "V" "R" "End" "N")</v>
      </c>
    </row>
    <row r="155" spans="11:13">
      <c r="K155" s="183" t="str">
        <f t="shared" ca="1" si="16"/>
        <v>3ARM6D1</v>
      </c>
      <c r="L155" s="189"/>
      <c r="M155" s="185" t="str">
        <f t="shared" ca="1" si="17"/>
        <v>(command "V" "R" "3ARM6D1" "N")</v>
      </c>
    </row>
    <row r="156" spans="11:13">
      <c r="K156" s="183" t="str">
        <f t="shared" ca="1" si="16"/>
        <v>3ASM6D1</v>
      </c>
      <c r="L156" s="189"/>
      <c r="M156" s="185" t="str">
        <f t="shared" ca="1" si="17"/>
        <v>(command "V" "R" "3ASM6D1" "N")</v>
      </c>
    </row>
    <row r="157" spans="11:13">
      <c r="K157" s="183" t="str">
        <f t="shared" ca="1" si="16"/>
        <v>3ATM6D1</v>
      </c>
      <c r="L157" s="189"/>
      <c r="M157" s="185" t="str">
        <f t="shared" ca="1" si="17"/>
        <v>(command "V" "R" "3ATM6D1" "N")</v>
      </c>
    </row>
    <row r="158" spans="11:13">
      <c r="K158" s="183" t="str">
        <f t="shared" ca="1" si="16"/>
        <v>3ARM6F1</v>
      </c>
      <c r="L158" s="189"/>
      <c r="M158" s="185" t="str">
        <f t="shared" ca="1" si="17"/>
        <v>(command "V" "R" "3ARM6F1" "N")</v>
      </c>
    </row>
    <row r="159" spans="11:13">
      <c r="K159" s="183" t="str">
        <f t="shared" ca="1" si="16"/>
        <v>3ASM6F1</v>
      </c>
      <c r="L159" s="189"/>
      <c r="M159" s="185" t="str">
        <f t="shared" ca="1" si="17"/>
        <v>(command "V" "R" "3ASM6F1" "N")</v>
      </c>
    </row>
    <row r="160" spans="11:13">
      <c r="K160" s="183" t="str">
        <f t="shared" ca="1" si="16"/>
        <v>3ATM6F1</v>
      </c>
      <c r="L160" s="189"/>
      <c r="M160" s="185" t="str">
        <f t="shared" ca="1" si="17"/>
        <v>(command "V" "R" "3ATM6F1" "N")</v>
      </c>
    </row>
    <row r="161" spans="11:13">
      <c r="K161" s="183" t="str">
        <f t="shared" ca="1" si="16"/>
        <v>3MU6</v>
      </c>
      <c r="L161" s="189"/>
      <c r="M161" s="185" t="str">
        <f t="shared" ca="1" si="17"/>
        <v>(command "V" "R" "3MU6" "N")</v>
      </c>
    </row>
    <row r="162" spans="11:13">
      <c r="K162" s="183" t="str">
        <f t="shared" ca="1" si="16"/>
        <v>3MV6</v>
      </c>
      <c r="L162" s="189"/>
      <c r="M162" s="185" t="str">
        <f t="shared" ca="1" si="17"/>
        <v>(command "V" "R" "3MV6" "N")</v>
      </c>
    </row>
    <row r="163" spans="11:13">
      <c r="K163" s="183" t="str">
        <f t="shared" ca="1" si="16"/>
        <v>3MW6</v>
      </c>
      <c r="L163" s="189"/>
      <c r="M163" s="185" t="str">
        <f t="shared" ca="1" si="17"/>
        <v>(command "V" "R" "3MW6" "N")</v>
      </c>
    </row>
    <row r="164" spans="11:13">
      <c r="K164" s="183" t="str">
        <f t="shared" ca="1" si="16"/>
        <v>SIEMENS</v>
      </c>
      <c r="L164" s="189"/>
      <c r="M164" s="185" t="str">
        <f t="shared" ca="1" si="17"/>
        <v>(command "V" "R" "SIEMENS" "N")</v>
      </c>
    </row>
    <row r="165" spans="11:13">
      <c r="K165" s="183" t="str">
        <f t="shared" ca="1" si="16"/>
        <v>CP-M6C1</v>
      </c>
      <c r="L165" s="189"/>
      <c r="M165" s="185" t="str">
        <f t="shared" ca="1" si="17"/>
        <v>(command "V" "R" "CP-M6C1" "N")</v>
      </c>
    </row>
    <row r="166" spans="11:13">
      <c r="K166" s="183" t="str">
        <f t="shared" ca="1" si="16"/>
        <v>BHA33D10</v>
      </c>
      <c r="L166" s="189"/>
      <c r="M166" s="185" t="str">
        <f t="shared" ca="1" si="17"/>
        <v>(command "V" "R" "BHA33D10" "N")</v>
      </c>
    </row>
    <row r="167" spans="11:13">
      <c r="K167" s="183" t="str">
        <f t="shared" ca="1" si="16"/>
        <v>3P-10A</v>
      </c>
      <c r="L167" s="189"/>
      <c r="M167" s="185" t="str">
        <f t="shared" ca="1" si="17"/>
        <v>(command "V" "R" "3P-10A" "N")</v>
      </c>
    </row>
    <row r="168" spans="11:13">
      <c r="K168" s="183" t="str">
        <f t="shared" ca="1" si="16"/>
        <v>額定電流6.6A</v>
      </c>
      <c r="L168" s="189"/>
      <c r="M168" s="185" t="str">
        <f t="shared" ca="1" si="17"/>
        <v>(command "V" "R" "額定電流6.6A" "N")</v>
      </c>
    </row>
    <row r="169" spans="11:13">
      <c r="K169" s="183" t="str">
        <f t="shared" ca="1" si="16"/>
        <v>MC-C14E3</v>
      </c>
      <c r="L169" s="189"/>
      <c r="M169" s="185" t="str">
        <f t="shared" ca="1" si="17"/>
        <v>(command "V" "R" "MC-C14E3" "N")</v>
      </c>
    </row>
    <row r="170" spans="11:13">
      <c r="K170" s="183" t="str">
        <f t="shared" ca="1" si="16"/>
        <v>S-P11(S)</v>
      </c>
      <c r="L170" s="189"/>
      <c r="M170" s="185" t="str">
        <f t="shared" ca="1" si="17"/>
        <v>(command "V" "R" "S-P11(S)" "N")</v>
      </c>
    </row>
    <row r="171" spans="11:13">
      <c r="K171" s="183" t="str">
        <f t="shared" ca="1" si="16"/>
        <v>AC220V</v>
      </c>
      <c r="L171" s="189"/>
      <c r="M171" s="185" t="str">
        <f t="shared" ca="1" si="17"/>
        <v>(command "V" "R" "AC220V" "N")</v>
      </c>
    </row>
    <row r="172" spans="11:13">
      <c r="K172" s="183" t="str">
        <f t="shared" ca="1" si="16"/>
        <v>3ARP11I2</v>
      </c>
      <c r="L172" s="189"/>
      <c r="M172" s="185" t="str">
        <f t="shared" ca="1" si="17"/>
        <v>(command "V" "R" "3ARP11I2" "N")</v>
      </c>
    </row>
    <row r="173" spans="11:13">
      <c r="K173" s="183" t="str">
        <f t="shared" ca="1" si="16"/>
        <v>3ASP11I2</v>
      </c>
      <c r="L173" s="189"/>
      <c r="M173" s="185" t="str">
        <f t="shared" ca="1" si="17"/>
        <v>(command "V" "R" "3ASP11I2" "N")</v>
      </c>
    </row>
    <row r="174" spans="11:13">
      <c r="K174" s="183" t="str">
        <f t="shared" ca="1" si="16"/>
        <v>3ATP11I2</v>
      </c>
      <c r="L174" s="189"/>
      <c r="M174" s="185" t="str">
        <f t="shared" ca="1" si="17"/>
        <v>(command "V" "R" "3ATP11I2" "N")</v>
      </c>
    </row>
    <row r="175" spans="11:13">
      <c r="K175" s="183" t="str">
        <f t="shared" ca="1" si="16"/>
        <v>E</v>
      </c>
      <c r="L175" s="190"/>
      <c r="M175" s="185" t="str">
        <f t="shared" ca="1" si="17"/>
        <v>(command "V" "R" "E" "N")</v>
      </c>
    </row>
    <row r="176" spans="11:13">
      <c r="K176" s="183" t="str">
        <f t="shared" ca="1" si="16"/>
        <v>DRV07</v>
      </c>
      <c r="L176" s="184"/>
      <c r="M176" s="185" t="str">
        <f t="shared" ca="1" si="17"/>
        <v>(command "V" "R" "DRV07" "N")</v>
      </c>
    </row>
    <row r="177" spans="11:13">
      <c r="K177" s="183" t="str">
        <f t="shared" ca="1" si="16"/>
        <v>#1熱壓滾輪升降(傳動側)</v>
      </c>
      <c r="L177" s="187"/>
      <c r="M177" s="185" t="str">
        <f t="shared" ca="1" si="17"/>
        <v>(command "V" "R" "#1熱壓滾輪升降(傳動側)" "N")</v>
      </c>
    </row>
    <row r="178" spans="11:13">
      <c r="K178" s="183" t="str">
        <f t="shared" ca="1" si="16"/>
        <v>1FL6064-1AC61-2LB1</v>
      </c>
      <c r="L178" s="189"/>
      <c r="M178" s="185" t="str">
        <f t="shared" ca="1" si="17"/>
        <v>(command "V" "R" "1FL6064-1AC61-2LB1" "N")</v>
      </c>
    </row>
    <row r="179" spans="11:13">
      <c r="K179" s="183" t="str">
        <f t="shared" ca="1" si="16"/>
        <v>6SL3210-5FE11-5UF0</v>
      </c>
      <c r="L179" s="189"/>
      <c r="M179" s="185" t="str">
        <f t="shared" ca="1" si="17"/>
        <v>(command "V" "R" "6SL3210-5FE11-5UF0" "N")</v>
      </c>
    </row>
    <row r="180" spans="11:13">
      <c r="K180" s="183" t="str">
        <f t="shared" ca="1" si="16"/>
        <v>未算</v>
      </c>
      <c r="L180" s="189"/>
      <c r="M180" s="185" t="str">
        <f t="shared" ca="1" si="17"/>
        <v>(command "V" "R" "未算" "N")</v>
      </c>
    </row>
    <row r="181" spans="11:13">
      <c r="K181" s="183" t="str">
        <f t="shared" ca="1" si="16"/>
        <v>DRV07 &lt;= HUB-C4H2 PROFINET</v>
      </c>
      <c r="L181" s="189"/>
      <c r="M181" s="185" t="str">
        <f t="shared" ca="1" si="17"/>
        <v>(command "V" "R" "DRV07 &lt;= HUB-C4H2 PROFINET" "N")</v>
      </c>
    </row>
    <row r="182" spans="11:13">
      <c r="K182" s="183" t="str">
        <f t="shared" ca="1" si="16"/>
        <v>DRV07 =&gt; DRV08 PROFINET</v>
      </c>
      <c r="L182" s="189"/>
      <c r="M182" s="185" t="str">
        <f t="shared" ca="1" si="17"/>
        <v>(command "V" "R" "DRV07 =&gt; DRV08 PROFINET" "N")</v>
      </c>
    </row>
    <row r="183" spans="11:13">
      <c r="K183" s="183" t="str">
        <f t="shared" ca="1" si="16"/>
        <v>3ARM7D1</v>
      </c>
      <c r="L183" s="189"/>
      <c r="M183" s="185" t="str">
        <f t="shared" ca="1" si="17"/>
        <v>(command "V" "R" "3ARM7D1" "N")</v>
      </c>
    </row>
    <row r="184" spans="11:13">
      <c r="K184" s="183" t="str">
        <f t="shared" ca="1" si="16"/>
        <v>3ASM7D1</v>
      </c>
      <c r="L184" s="189"/>
      <c r="M184" s="185" t="str">
        <f t="shared" ca="1" si="17"/>
        <v>(command "V" "R" "3ASM7D1" "N")</v>
      </c>
    </row>
    <row r="185" spans="11:13">
      <c r="K185" s="183" t="str">
        <f t="shared" ca="1" si="16"/>
        <v>3ATM7D1</v>
      </c>
      <c r="L185" s="189"/>
      <c r="M185" s="185" t="str">
        <f t="shared" ca="1" si="17"/>
        <v>(command "V" "R" "3ATM7D1" "N")</v>
      </c>
    </row>
    <row r="186" spans="11:13">
      <c r="K186" s="183" t="str">
        <f t="shared" ca="1" si="16"/>
        <v>3ARM7F1</v>
      </c>
      <c r="L186" s="189"/>
      <c r="M186" s="185" t="str">
        <f t="shared" ca="1" si="17"/>
        <v>(command "V" "R" "3ARM7F1" "N")</v>
      </c>
    </row>
    <row r="187" spans="11:13">
      <c r="K187" s="183" t="str">
        <f t="shared" ca="1" si="16"/>
        <v>3ASM7F1</v>
      </c>
      <c r="L187" s="189"/>
      <c r="M187" s="185" t="str">
        <f t="shared" ca="1" si="17"/>
        <v>(command "V" "R" "3ASM7F1" "N")</v>
      </c>
    </row>
    <row r="188" spans="11:13">
      <c r="K188" s="183" t="str">
        <f t="shared" ca="1" si="16"/>
        <v>3ATM7F1</v>
      </c>
      <c r="L188" s="189"/>
      <c r="M188" s="185" t="str">
        <f t="shared" ca="1" si="17"/>
        <v>(command "V" "R" "3ATM7F1" "N")</v>
      </c>
    </row>
    <row r="189" spans="11:13">
      <c r="K189" s="183" t="str">
        <f t="shared" ca="1" si="16"/>
        <v>3MU7</v>
      </c>
      <c r="L189" s="189"/>
      <c r="M189" s="185" t="str">
        <f t="shared" ca="1" si="17"/>
        <v>(command "V" "R" "3MU7" "N")</v>
      </c>
    </row>
    <row r="190" spans="11:13">
      <c r="K190" s="183" t="str">
        <f t="shared" ca="1" si="16"/>
        <v>3MV7</v>
      </c>
      <c r="L190" s="189"/>
      <c r="M190" s="185" t="str">
        <f t="shared" ca="1" si="17"/>
        <v>(command "V" "R" "3MV7" "N")</v>
      </c>
    </row>
    <row r="191" spans="11:13">
      <c r="K191" s="183" t="str">
        <f t="shared" ca="1" si="16"/>
        <v>3MW7</v>
      </c>
      <c r="L191" s="189"/>
      <c r="M191" s="185" t="str">
        <f t="shared" ca="1" si="17"/>
        <v>(command "V" "R" "3MW7" "N")</v>
      </c>
    </row>
    <row r="192" spans="11:13">
      <c r="K192" s="183" t="str">
        <f t="shared" ca="1" si="16"/>
        <v>SIEMENS</v>
      </c>
      <c r="L192" s="189"/>
      <c r="M192" s="185" t="str">
        <f t="shared" ca="1" si="17"/>
        <v>(command "V" "R" "SIEMENS" "N")</v>
      </c>
    </row>
    <row r="193" spans="11:13">
      <c r="K193" s="183" t="str">
        <f t="shared" ca="1" si="16"/>
        <v>CP-M7C1</v>
      </c>
      <c r="L193" s="189"/>
      <c r="M193" s="185" t="str">
        <f t="shared" ca="1" si="17"/>
        <v>(command "V" "R" "CP-M7C1" "N")</v>
      </c>
    </row>
    <row r="194" spans="11:13">
      <c r="K194" s="183" t="str">
        <f t="shared" ca="1" si="16"/>
        <v>BHA33D10</v>
      </c>
      <c r="L194" s="189"/>
      <c r="M194" s="185" t="str">
        <f t="shared" ca="1" si="17"/>
        <v>(command "V" "R" "BHA33D10" "N")</v>
      </c>
    </row>
    <row r="195" spans="11:13">
      <c r="K195" s="183" t="str">
        <f t="shared" ca="1" si="16"/>
        <v>3P-10A</v>
      </c>
      <c r="L195" s="189"/>
      <c r="M195" s="185" t="str">
        <f t="shared" ca="1" si="17"/>
        <v>(command "V" "R" "3P-10A" "N")</v>
      </c>
    </row>
    <row r="196" spans="11:13">
      <c r="K196" s="183" t="str">
        <f t="shared" ca="1" si="16"/>
        <v>額定電流6.6A</v>
      </c>
      <c r="L196" s="189"/>
      <c r="M196" s="185" t="str">
        <f t="shared" ca="1" si="17"/>
        <v>(command "V" "R" "額定電流6.6A" "N")</v>
      </c>
    </row>
    <row r="197" spans="11:13">
      <c r="K197" s="183" t="str">
        <f t="shared" ca="1" si="16"/>
        <v>MC-C6B3</v>
      </c>
      <c r="L197" s="189"/>
      <c r="M197" s="185" t="str">
        <f t="shared" ca="1" si="17"/>
        <v>(command "V" "R" "MC-C6B3" "N")</v>
      </c>
    </row>
    <row r="198" spans="11:13">
      <c r="K198" s="183" t="str">
        <f t="shared" ca="1" si="16"/>
        <v>S-P11(S)</v>
      </c>
      <c r="L198" s="189"/>
      <c r="M198" s="185" t="str">
        <f t="shared" ca="1" si="17"/>
        <v>(command "V" "R" "S-P11(S)" "N")</v>
      </c>
    </row>
    <row r="199" spans="11:13">
      <c r="K199" s="183" t="str">
        <f t="shared" ca="1" si="16"/>
        <v>AC220V</v>
      </c>
      <c r="L199" s="189"/>
      <c r="M199" s="185" t="str">
        <f t="shared" ca="1" si="17"/>
        <v>(command "V" "R" "AC220V" "N")</v>
      </c>
    </row>
    <row r="200" spans="11:13">
      <c r="K200" s="183" t="str">
        <f t="shared" ca="1" si="16"/>
        <v>380R</v>
      </c>
      <c r="L200" s="189"/>
      <c r="M200" s="185" t="str">
        <f t="shared" ca="1" si="17"/>
        <v>(command "V" "R" "380R" "N")</v>
      </c>
    </row>
    <row r="201" spans="11:13">
      <c r="K201" s="183" t="str">
        <f t="shared" ref="K201:K264" ca="1" si="18">IF(INDIRECT(ADDRESS(FLOOR((ROW(A194)-1)/$I$6,1)+9,FLOOR((MOD((ROW(A194)-1),$I$6)),1)+21))="","",
INDIRECT(ADDRESS(FLOOR((ROW(A194)-1)/$I$6,1)+9,FLOOR((MOD((ROW(A194)-1),$I$6)),1)+21)))</f>
        <v>380S</v>
      </c>
      <c r="L201" s="189"/>
      <c r="M201" s="185" t="str">
        <f t="shared" ca="1" si="17"/>
        <v>(command "V" "R" "380S" "N")</v>
      </c>
    </row>
    <row r="202" spans="11:13">
      <c r="K202" s="183" t="str">
        <f t="shared" ca="1" si="18"/>
        <v>380T</v>
      </c>
      <c r="L202" s="189"/>
      <c r="M202" s="185" t="str">
        <f t="shared" ca="1" si="17"/>
        <v>(command "V" "R" "380T" "N")</v>
      </c>
    </row>
    <row r="203" spans="11:13">
      <c r="K203" s="183" t="str">
        <f t="shared" ca="1" si="18"/>
        <v>E</v>
      </c>
      <c r="L203" s="190"/>
      <c r="M203" s="185" t="str">
        <f t="shared" ca="1" si="17"/>
        <v>(command "V" "R" "E" "N")</v>
      </c>
    </row>
    <row r="204" spans="11:13">
      <c r="K204" s="183" t="str">
        <f t="shared" ca="1" si="18"/>
        <v>DRV08</v>
      </c>
      <c r="L204" s="184"/>
      <c r="M204" s="185" t="str">
        <f t="shared" ca="1" si="17"/>
        <v>(command "V" "R" "DRV08" "N")</v>
      </c>
    </row>
    <row r="205" spans="11:13">
      <c r="K205" s="183" t="str">
        <f t="shared" ca="1" si="18"/>
        <v>#1熱壓滾輪升降(操作側)</v>
      </c>
      <c r="L205" s="187"/>
      <c r="M205" s="185" t="str">
        <f t="shared" ref="M205:M268" ca="1" si="19">"(command"&amp;" "&amp;""""&amp;"V"&amp;""""&amp;" "&amp;""""&amp;"R"&amp;""""&amp;" "&amp;""""&amp;$K205&amp;""""&amp;" """&amp;"N"&amp;""""&amp;")"</f>
        <v>(command "V" "R" "#1熱壓滾輪升降(操作側)" "N")</v>
      </c>
    </row>
    <row r="206" spans="11:13">
      <c r="K206" s="183" t="str">
        <f t="shared" ca="1" si="18"/>
        <v>1FL6064-1AC61-2LB1</v>
      </c>
      <c r="L206" s="189"/>
      <c r="M206" s="185" t="str">
        <f t="shared" ca="1" si="19"/>
        <v>(command "V" "R" "1FL6064-1AC61-2LB1" "N")</v>
      </c>
    </row>
    <row r="207" spans="11:13">
      <c r="K207" s="183" t="str">
        <f t="shared" ca="1" si="18"/>
        <v>6SL3210-5FE11-5UF0</v>
      </c>
      <c r="L207" s="189"/>
      <c r="M207" s="185" t="str">
        <f t="shared" ca="1" si="19"/>
        <v>(command "V" "R" "6SL3210-5FE11-5UF0" "N")</v>
      </c>
    </row>
    <row r="208" spans="11:13">
      <c r="K208" s="183" t="str">
        <f t="shared" ca="1" si="18"/>
        <v>未算</v>
      </c>
      <c r="L208" s="189"/>
      <c r="M208" s="185" t="str">
        <f t="shared" ca="1" si="19"/>
        <v>(command "V" "R" "未算" "N")</v>
      </c>
    </row>
    <row r="209" spans="11:13">
      <c r="K209" s="183" t="str">
        <f t="shared" ca="1" si="18"/>
        <v>DRV08 &lt;= DRV07 PROFINET</v>
      </c>
      <c r="L209" s="189"/>
      <c r="M209" s="185" t="str">
        <f t="shared" ca="1" si="19"/>
        <v>(command "V" "R" "DRV08 &lt;= DRV07 PROFINET" "N")</v>
      </c>
    </row>
    <row r="210" spans="11:13">
      <c r="K210" s="183" t="str">
        <f t="shared" ca="1" si="18"/>
        <v>DRV08 =&gt; DRV09 PROFINET</v>
      </c>
      <c r="L210" s="189"/>
      <c r="M210" s="185" t="str">
        <f t="shared" ca="1" si="19"/>
        <v>(command "V" "R" "DRV08 =&gt; DRV09 PROFINET" "N")</v>
      </c>
    </row>
    <row r="211" spans="11:13">
      <c r="K211" s="183" t="str">
        <f t="shared" ca="1" si="18"/>
        <v>3ARM8D1</v>
      </c>
      <c r="L211" s="189"/>
      <c r="M211" s="185" t="str">
        <f t="shared" ca="1" si="19"/>
        <v>(command "V" "R" "3ARM8D1" "N")</v>
      </c>
    </row>
    <row r="212" spans="11:13">
      <c r="K212" s="183" t="str">
        <f t="shared" ca="1" si="18"/>
        <v>3ASM8D1</v>
      </c>
      <c r="L212" s="189"/>
      <c r="M212" s="185" t="str">
        <f t="shared" ca="1" si="19"/>
        <v>(command "V" "R" "3ASM8D1" "N")</v>
      </c>
    </row>
    <row r="213" spans="11:13">
      <c r="K213" s="183" t="str">
        <f t="shared" ca="1" si="18"/>
        <v>3ATM8D1</v>
      </c>
      <c r="L213" s="189"/>
      <c r="M213" s="185" t="str">
        <f t="shared" ca="1" si="19"/>
        <v>(command "V" "R" "3ATM8D1" "N")</v>
      </c>
    </row>
    <row r="214" spans="11:13">
      <c r="K214" s="183" t="str">
        <f t="shared" ca="1" si="18"/>
        <v>3ARM8F1</v>
      </c>
      <c r="L214" s="189"/>
      <c r="M214" s="185" t="str">
        <f t="shared" ca="1" si="19"/>
        <v>(command "V" "R" "3ARM8F1" "N")</v>
      </c>
    </row>
    <row r="215" spans="11:13">
      <c r="K215" s="183" t="str">
        <f t="shared" ca="1" si="18"/>
        <v>3ASM8F1</v>
      </c>
      <c r="L215" s="189"/>
      <c r="M215" s="185" t="str">
        <f t="shared" ca="1" si="19"/>
        <v>(command "V" "R" "3ASM8F1" "N")</v>
      </c>
    </row>
    <row r="216" spans="11:13">
      <c r="K216" s="183" t="str">
        <f t="shared" ca="1" si="18"/>
        <v>3ATM8F1</v>
      </c>
      <c r="L216" s="189"/>
      <c r="M216" s="185" t="str">
        <f t="shared" ca="1" si="19"/>
        <v>(command "V" "R" "3ATM8F1" "N")</v>
      </c>
    </row>
    <row r="217" spans="11:13">
      <c r="K217" s="183" t="str">
        <f t="shared" ca="1" si="18"/>
        <v>3MU8</v>
      </c>
      <c r="L217" s="189"/>
      <c r="M217" s="185" t="str">
        <f t="shared" ca="1" si="19"/>
        <v>(command "V" "R" "3MU8" "N")</v>
      </c>
    </row>
    <row r="218" spans="11:13">
      <c r="K218" s="183" t="str">
        <f t="shared" ca="1" si="18"/>
        <v>3MV8</v>
      </c>
      <c r="L218" s="189"/>
      <c r="M218" s="185" t="str">
        <f t="shared" ca="1" si="19"/>
        <v>(command "V" "R" "3MV8" "N")</v>
      </c>
    </row>
    <row r="219" spans="11:13">
      <c r="K219" s="183" t="str">
        <f t="shared" ca="1" si="18"/>
        <v>3MW8</v>
      </c>
      <c r="L219" s="189"/>
      <c r="M219" s="185" t="str">
        <f t="shared" ca="1" si="19"/>
        <v>(command "V" "R" "3MW8" "N")</v>
      </c>
    </row>
    <row r="220" spans="11:13">
      <c r="K220" s="183" t="str">
        <f t="shared" ca="1" si="18"/>
        <v>SIEMENS</v>
      </c>
      <c r="L220" s="189"/>
      <c r="M220" s="185" t="str">
        <f t="shared" ca="1" si="19"/>
        <v>(command "V" "R" "SIEMENS" "N")</v>
      </c>
    </row>
    <row r="221" spans="11:13">
      <c r="K221" s="183" t="str">
        <f t="shared" ca="1" si="18"/>
        <v>CP-M8C1</v>
      </c>
      <c r="L221" s="189"/>
      <c r="M221" s="185" t="str">
        <f t="shared" ca="1" si="19"/>
        <v>(command "V" "R" "CP-M8C1" "N")</v>
      </c>
    </row>
    <row r="222" spans="11:13">
      <c r="K222" s="183" t="str">
        <f t="shared" ca="1" si="18"/>
        <v>BHA33D10</v>
      </c>
      <c r="L222" s="189"/>
      <c r="M222" s="185" t="str">
        <f t="shared" ca="1" si="19"/>
        <v>(command "V" "R" "BHA33D10" "N")</v>
      </c>
    </row>
    <row r="223" spans="11:13">
      <c r="K223" s="183" t="str">
        <f t="shared" ca="1" si="18"/>
        <v>3P-10A</v>
      </c>
      <c r="L223" s="189"/>
      <c r="M223" s="185" t="str">
        <f t="shared" ca="1" si="19"/>
        <v>(command "V" "R" "3P-10A" "N")</v>
      </c>
    </row>
    <row r="224" spans="11:13">
      <c r="K224" s="183" t="str">
        <f t="shared" ca="1" si="18"/>
        <v>額定電流6.6A</v>
      </c>
      <c r="L224" s="189"/>
      <c r="M224" s="185" t="str">
        <f t="shared" ca="1" si="19"/>
        <v>(command "V" "R" "額定電流6.6A" "N")</v>
      </c>
    </row>
    <row r="225" spans="11:13">
      <c r="K225" s="183" t="str">
        <f t="shared" ca="1" si="18"/>
        <v>MC-C6C3</v>
      </c>
      <c r="L225" s="189"/>
      <c r="M225" s="185" t="str">
        <f t="shared" ca="1" si="19"/>
        <v>(command "V" "R" "MC-C6C3" "N")</v>
      </c>
    </row>
    <row r="226" spans="11:13">
      <c r="K226" s="183" t="str">
        <f t="shared" ca="1" si="18"/>
        <v>S-P11(S)</v>
      </c>
      <c r="L226" s="189"/>
      <c r="M226" s="185" t="str">
        <f t="shared" ca="1" si="19"/>
        <v>(command "V" "R" "S-P11(S)" "N")</v>
      </c>
    </row>
    <row r="227" spans="11:13">
      <c r="K227" s="183" t="str">
        <f t="shared" ca="1" si="18"/>
        <v>AC220V</v>
      </c>
      <c r="L227" s="189"/>
      <c r="M227" s="185" t="str">
        <f t="shared" ca="1" si="19"/>
        <v>(command "V" "R" "AC220V" "N")</v>
      </c>
    </row>
    <row r="228" spans="11:13">
      <c r="K228" s="183" t="str">
        <f t="shared" ca="1" si="18"/>
        <v>380R</v>
      </c>
      <c r="L228" s="189"/>
      <c r="M228" s="185" t="str">
        <f t="shared" ca="1" si="19"/>
        <v>(command "V" "R" "380R" "N")</v>
      </c>
    </row>
    <row r="229" spans="11:13">
      <c r="K229" s="183" t="str">
        <f t="shared" ca="1" si="18"/>
        <v>380S</v>
      </c>
      <c r="L229" s="189"/>
      <c r="M229" s="185" t="str">
        <f t="shared" ca="1" si="19"/>
        <v>(command "V" "R" "380S" "N")</v>
      </c>
    </row>
    <row r="230" spans="11:13">
      <c r="K230" s="183" t="str">
        <f t="shared" ca="1" si="18"/>
        <v>380T</v>
      </c>
      <c r="L230" s="189"/>
      <c r="M230" s="185" t="str">
        <f t="shared" ca="1" si="19"/>
        <v>(command "V" "R" "380T" "N")</v>
      </c>
    </row>
    <row r="231" spans="11:13">
      <c r="K231" s="183" t="str">
        <f t="shared" ca="1" si="18"/>
        <v>E</v>
      </c>
      <c r="L231" s="190"/>
      <c r="M231" s="185" t="str">
        <f t="shared" ca="1" si="19"/>
        <v>(command "V" "R" "E" "N")</v>
      </c>
    </row>
    <row r="232" spans="11:13">
      <c r="K232" s="183" t="str">
        <f t="shared" ca="1" si="18"/>
        <v>DRV09</v>
      </c>
      <c r="L232" s="184"/>
      <c r="M232" s="185" t="str">
        <f t="shared" ca="1" si="19"/>
        <v>(command "V" "R" "DRV09" "N")</v>
      </c>
    </row>
    <row r="233" spans="11:13">
      <c r="K233" s="183" t="str">
        <f t="shared" ca="1" si="18"/>
        <v>#2熱壓滾輪升降(傳動側)</v>
      </c>
      <c r="L233" s="187"/>
      <c r="M233" s="185" t="str">
        <f t="shared" ca="1" si="19"/>
        <v>(command "V" "R" "#2熱壓滾輪升降(傳動側)" "N")</v>
      </c>
    </row>
    <row r="234" spans="11:13">
      <c r="K234" s="183" t="str">
        <f t="shared" ca="1" si="18"/>
        <v>1FL6064-1AC61-2LB1</v>
      </c>
      <c r="L234" s="189"/>
      <c r="M234" s="185" t="str">
        <f t="shared" ca="1" si="19"/>
        <v>(command "V" "R" "1FL6064-1AC61-2LB1" "N")</v>
      </c>
    </row>
    <row r="235" spans="11:13">
      <c r="K235" s="183" t="str">
        <f t="shared" ca="1" si="18"/>
        <v>6SL3210-5FE11-5UF0</v>
      </c>
      <c r="L235" s="189"/>
      <c r="M235" s="185" t="str">
        <f t="shared" ca="1" si="19"/>
        <v>(command "V" "R" "6SL3210-5FE11-5UF0" "N")</v>
      </c>
    </row>
    <row r="236" spans="11:13">
      <c r="K236" s="183" t="str">
        <f t="shared" ca="1" si="18"/>
        <v>未算</v>
      </c>
      <c r="L236" s="189"/>
      <c r="M236" s="185" t="str">
        <f t="shared" ca="1" si="19"/>
        <v>(command "V" "R" "未算" "N")</v>
      </c>
    </row>
    <row r="237" spans="11:13">
      <c r="K237" s="183" t="str">
        <f t="shared" ca="1" si="18"/>
        <v>DRV09 &lt;= DRV08 PROFINET</v>
      </c>
      <c r="L237" s="189"/>
      <c r="M237" s="185" t="str">
        <f t="shared" ca="1" si="19"/>
        <v>(command "V" "R" "DRV09 &lt;= DRV08 PROFINET" "N")</v>
      </c>
    </row>
    <row r="238" spans="11:13">
      <c r="K238" s="183" t="str">
        <f t="shared" ca="1" si="18"/>
        <v>DRV09 =&gt; DRV10 PROFINET</v>
      </c>
      <c r="L238" s="189"/>
      <c r="M238" s="185" t="str">
        <f t="shared" ca="1" si="19"/>
        <v>(command "V" "R" "DRV09 =&gt; DRV10 PROFINET" "N")</v>
      </c>
    </row>
    <row r="239" spans="11:13">
      <c r="K239" s="183" t="str">
        <f t="shared" ca="1" si="18"/>
        <v>3ARM9D1</v>
      </c>
      <c r="L239" s="189"/>
      <c r="M239" s="185" t="str">
        <f t="shared" ca="1" si="19"/>
        <v>(command "V" "R" "3ARM9D1" "N")</v>
      </c>
    </row>
    <row r="240" spans="11:13">
      <c r="K240" s="183" t="str">
        <f t="shared" ca="1" si="18"/>
        <v>3ASM9D1</v>
      </c>
      <c r="L240" s="189"/>
      <c r="M240" s="185" t="str">
        <f t="shared" ca="1" si="19"/>
        <v>(command "V" "R" "3ASM9D1" "N")</v>
      </c>
    </row>
    <row r="241" spans="11:13">
      <c r="K241" s="183" t="str">
        <f t="shared" ca="1" si="18"/>
        <v>3ATM9D1</v>
      </c>
      <c r="L241" s="189"/>
      <c r="M241" s="185" t="str">
        <f t="shared" ca="1" si="19"/>
        <v>(command "V" "R" "3ATM9D1" "N")</v>
      </c>
    </row>
    <row r="242" spans="11:13">
      <c r="K242" s="183" t="str">
        <f t="shared" ca="1" si="18"/>
        <v>3ARM9F1</v>
      </c>
      <c r="L242" s="189"/>
      <c r="M242" s="185" t="str">
        <f t="shared" ca="1" si="19"/>
        <v>(command "V" "R" "3ARM9F1" "N")</v>
      </c>
    </row>
    <row r="243" spans="11:13">
      <c r="K243" s="183" t="str">
        <f t="shared" ca="1" si="18"/>
        <v>3ASM9F1</v>
      </c>
      <c r="L243" s="189"/>
      <c r="M243" s="185" t="str">
        <f t="shared" ca="1" si="19"/>
        <v>(command "V" "R" "3ASM9F1" "N")</v>
      </c>
    </row>
    <row r="244" spans="11:13">
      <c r="K244" s="183" t="str">
        <f t="shared" ca="1" si="18"/>
        <v>3ATM9F1</v>
      </c>
      <c r="L244" s="189"/>
      <c r="M244" s="185" t="str">
        <f t="shared" ca="1" si="19"/>
        <v>(command "V" "R" "3ATM9F1" "N")</v>
      </c>
    </row>
    <row r="245" spans="11:13">
      <c r="K245" s="183" t="str">
        <f t="shared" ca="1" si="18"/>
        <v>3MU9</v>
      </c>
      <c r="L245" s="189"/>
      <c r="M245" s="185" t="str">
        <f t="shared" ca="1" si="19"/>
        <v>(command "V" "R" "3MU9" "N")</v>
      </c>
    </row>
    <row r="246" spans="11:13">
      <c r="K246" s="183" t="str">
        <f t="shared" ca="1" si="18"/>
        <v>3MV9</v>
      </c>
      <c r="L246" s="189"/>
      <c r="M246" s="185" t="str">
        <f t="shared" ca="1" si="19"/>
        <v>(command "V" "R" "3MV9" "N")</v>
      </c>
    </row>
    <row r="247" spans="11:13">
      <c r="K247" s="183" t="str">
        <f t="shared" ca="1" si="18"/>
        <v>3MW9</v>
      </c>
      <c r="L247" s="189"/>
      <c r="M247" s="185" t="str">
        <f t="shared" ca="1" si="19"/>
        <v>(command "V" "R" "3MW9" "N")</v>
      </c>
    </row>
    <row r="248" spans="11:13">
      <c r="K248" s="183" t="str">
        <f t="shared" ca="1" si="18"/>
        <v>SIEMENS</v>
      </c>
      <c r="L248" s="189"/>
      <c r="M248" s="185" t="str">
        <f t="shared" ca="1" si="19"/>
        <v>(command "V" "R" "SIEMENS" "N")</v>
      </c>
    </row>
    <row r="249" spans="11:13">
      <c r="K249" s="183" t="str">
        <f t="shared" ca="1" si="18"/>
        <v>CP-M9C1</v>
      </c>
      <c r="L249" s="189"/>
      <c r="M249" s="185" t="str">
        <f t="shared" ca="1" si="19"/>
        <v>(command "V" "R" "CP-M9C1" "N")</v>
      </c>
    </row>
    <row r="250" spans="11:13">
      <c r="K250" s="183" t="str">
        <f t="shared" ca="1" si="18"/>
        <v>BHA33D10</v>
      </c>
      <c r="L250" s="189"/>
      <c r="M250" s="185" t="str">
        <f t="shared" ca="1" si="19"/>
        <v>(command "V" "R" "BHA33D10" "N")</v>
      </c>
    </row>
    <row r="251" spans="11:13">
      <c r="K251" s="183" t="str">
        <f t="shared" ca="1" si="18"/>
        <v>3P-10A</v>
      </c>
      <c r="L251" s="189"/>
      <c r="M251" s="185" t="str">
        <f t="shared" ca="1" si="19"/>
        <v>(command "V" "R" "3P-10A" "N")</v>
      </c>
    </row>
    <row r="252" spans="11:13">
      <c r="K252" s="183" t="str">
        <f t="shared" ca="1" si="18"/>
        <v>額定電流6.6A</v>
      </c>
      <c r="L252" s="189"/>
      <c r="M252" s="185" t="str">
        <f t="shared" ca="1" si="19"/>
        <v>(command "V" "R" "額定電流6.6A" "N")</v>
      </c>
    </row>
    <row r="253" spans="11:13">
      <c r="K253" s="183" t="str">
        <f t="shared" ca="1" si="18"/>
        <v>MC-C6D3</v>
      </c>
      <c r="L253" s="189"/>
      <c r="M253" s="185" t="str">
        <f t="shared" ca="1" si="19"/>
        <v>(command "V" "R" "MC-C6D3" "N")</v>
      </c>
    </row>
    <row r="254" spans="11:13">
      <c r="K254" s="183" t="str">
        <f t="shared" ca="1" si="18"/>
        <v>S-P11(S)</v>
      </c>
      <c r="L254" s="189"/>
      <c r="M254" s="185" t="str">
        <f t="shared" ca="1" si="19"/>
        <v>(command "V" "R" "S-P11(S)" "N")</v>
      </c>
    </row>
    <row r="255" spans="11:13">
      <c r="K255" s="183" t="str">
        <f t="shared" ca="1" si="18"/>
        <v>AC220V</v>
      </c>
      <c r="L255" s="189"/>
      <c r="M255" s="185" t="str">
        <f t="shared" ca="1" si="19"/>
        <v>(command "V" "R" "AC220V" "N")</v>
      </c>
    </row>
    <row r="256" spans="11:13">
      <c r="K256" s="183" t="str">
        <f t="shared" ca="1" si="18"/>
        <v>380R</v>
      </c>
      <c r="L256" s="189"/>
      <c r="M256" s="185" t="str">
        <f t="shared" ca="1" si="19"/>
        <v>(command "V" "R" "380R" "N")</v>
      </c>
    </row>
    <row r="257" spans="11:13">
      <c r="K257" s="183" t="str">
        <f t="shared" ca="1" si="18"/>
        <v>380S</v>
      </c>
      <c r="L257" s="189"/>
      <c r="M257" s="185" t="str">
        <f t="shared" ca="1" si="19"/>
        <v>(command "V" "R" "380S" "N")</v>
      </c>
    </row>
    <row r="258" spans="11:13">
      <c r="K258" s="183" t="str">
        <f t="shared" ca="1" si="18"/>
        <v>380T</v>
      </c>
      <c r="L258" s="189"/>
      <c r="M258" s="185" t="str">
        <f t="shared" ca="1" si="19"/>
        <v>(command "V" "R" "380T" "N")</v>
      </c>
    </row>
    <row r="259" spans="11:13">
      <c r="K259" s="183" t="str">
        <f t="shared" ca="1" si="18"/>
        <v>E</v>
      </c>
      <c r="L259" s="190"/>
      <c r="M259" s="185" t="str">
        <f t="shared" ca="1" si="19"/>
        <v>(command "V" "R" "E" "N")</v>
      </c>
    </row>
    <row r="260" spans="11:13">
      <c r="K260" s="183" t="str">
        <f t="shared" ca="1" si="18"/>
        <v>DRV10</v>
      </c>
      <c r="L260" s="184"/>
      <c r="M260" s="185" t="str">
        <f t="shared" ca="1" si="19"/>
        <v>(command "V" "R" "DRV10" "N")</v>
      </c>
    </row>
    <row r="261" spans="11:13">
      <c r="K261" s="183" t="str">
        <f t="shared" ca="1" si="18"/>
        <v>#2熱壓滾輪升降(操作側)</v>
      </c>
      <c r="L261" s="187"/>
      <c r="M261" s="185" t="str">
        <f t="shared" ca="1" si="19"/>
        <v>(command "V" "R" "#2熱壓滾輪升降(操作側)" "N")</v>
      </c>
    </row>
    <row r="262" spans="11:13">
      <c r="K262" s="183" t="str">
        <f t="shared" ca="1" si="18"/>
        <v>1FL6064-1AC61-2LB1</v>
      </c>
      <c r="L262" s="189"/>
      <c r="M262" s="185" t="str">
        <f t="shared" ca="1" si="19"/>
        <v>(command "V" "R" "1FL6064-1AC61-2LB1" "N")</v>
      </c>
    </row>
    <row r="263" spans="11:13">
      <c r="K263" s="183" t="str">
        <f t="shared" ca="1" si="18"/>
        <v>6SL3210-5FE11-5UF0</v>
      </c>
      <c r="L263" s="189"/>
      <c r="M263" s="185" t="str">
        <f t="shared" ca="1" si="19"/>
        <v>(command "V" "R" "6SL3210-5FE11-5UF0" "N")</v>
      </c>
    </row>
    <row r="264" spans="11:13">
      <c r="K264" s="183" t="str">
        <f t="shared" ca="1" si="18"/>
        <v>未算</v>
      </c>
      <c r="L264" s="189"/>
      <c r="M264" s="185" t="str">
        <f t="shared" ca="1" si="19"/>
        <v>(command "V" "R" "未算" "N")</v>
      </c>
    </row>
    <row r="265" spans="11:13">
      <c r="K265" s="183" t="str">
        <f t="shared" ref="K265:K328" ca="1" si="20">IF(INDIRECT(ADDRESS(FLOOR((ROW(A258)-1)/$I$6,1)+9,FLOOR((MOD((ROW(A258)-1),$I$6)),1)+21))="","",
INDIRECT(ADDRESS(FLOOR((ROW(A258)-1)/$I$6,1)+9,FLOOR((MOD((ROW(A258)-1),$I$6)),1)+21)))</f>
        <v>DRV10 &lt;= DRV09 PROFINET</v>
      </c>
      <c r="L265" s="189"/>
      <c r="M265" s="185" t="str">
        <f t="shared" ca="1" si="19"/>
        <v>(command "V" "R" "DRV10 &lt;= DRV09 PROFINET" "N")</v>
      </c>
    </row>
    <row r="266" spans="11:13">
      <c r="K266" s="183" t="str">
        <f t="shared" ca="1" si="20"/>
        <v>DRV10 =&gt; DRV11 PROFINET</v>
      </c>
      <c r="L266" s="189"/>
      <c r="M266" s="185" t="str">
        <f t="shared" ca="1" si="19"/>
        <v>(command "V" "R" "DRV10 =&gt; DRV11 PROFINET" "N")</v>
      </c>
    </row>
    <row r="267" spans="11:13">
      <c r="K267" s="183" t="str">
        <f t="shared" ca="1" si="20"/>
        <v>3ARM10D1</v>
      </c>
      <c r="L267" s="189"/>
      <c r="M267" s="185" t="str">
        <f t="shared" ca="1" si="19"/>
        <v>(command "V" "R" "3ARM10D1" "N")</v>
      </c>
    </row>
    <row r="268" spans="11:13">
      <c r="K268" s="183" t="str">
        <f t="shared" ca="1" si="20"/>
        <v>3ASM10D1</v>
      </c>
      <c r="L268" s="189"/>
      <c r="M268" s="185" t="str">
        <f t="shared" ca="1" si="19"/>
        <v>(command "V" "R" "3ASM10D1" "N")</v>
      </c>
    </row>
    <row r="269" spans="11:13">
      <c r="K269" s="183" t="str">
        <f t="shared" ca="1" si="20"/>
        <v>3ATM10D1</v>
      </c>
      <c r="L269" s="189"/>
      <c r="M269" s="185" t="str">
        <f t="shared" ref="M269:M332" ca="1" si="21">"(command"&amp;" "&amp;""""&amp;"V"&amp;""""&amp;" "&amp;""""&amp;"R"&amp;""""&amp;" "&amp;""""&amp;$K269&amp;""""&amp;" """&amp;"N"&amp;""""&amp;")"</f>
        <v>(command "V" "R" "3ATM10D1" "N")</v>
      </c>
    </row>
    <row r="270" spans="11:13">
      <c r="K270" s="183" t="str">
        <f t="shared" ca="1" si="20"/>
        <v>3ARM10F1</v>
      </c>
      <c r="L270" s="189"/>
      <c r="M270" s="185" t="str">
        <f t="shared" ca="1" si="21"/>
        <v>(command "V" "R" "3ARM10F1" "N")</v>
      </c>
    </row>
    <row r="271" spans="11:13">
      <c r="K271" s="183" t="str">
        <f t="shared" ca="1" si="20"/>
        <v>3ASM10F1</v>
      </c>
      <c r="L271" s="189"/>
      <c r="M271" s="185" t="str">
        <f t="shared" ca="1" si="21"/>
        <v>(command "V" "R" "3ASM10F1" "N")</v>
      </c>
    </row>
    <row r="272" spans="11:13">
      <c r="K272" s="183" t="str">
        <f t="shared" ca="1" si="20"/>
        <v>3ATM10F1</v>
      </c>
      <c r="L272" s="189"/>
      <c r="M272" s="185" t="str">
        <f t="shared" ca="1" si="21"/>
        <v>(command "V" "R" "3ATM10F1" "N")</v>
      </c>
    </row>
    <row r="273" spans="11:13">
      <c r="K273" s="183" t="str">
        <f t="shared" ca="1" si="20"/>
        <v>3MU10</v>
      </c>
      <c r="L273" s="189"/>
      <c r="M273" s="185" t="str">
        <f t="shared" ca="1" si="21"/>
        <v>(command "V" "R" "3MU10" "N")</v>
      </c>
    </row>
    <row r="274" spans="11:13">
      <c r="K274" s="183" t="str">
        <f t="shared" ca="1" si="20"/>
        <v>3MV10</v>
      </c>
      <c r="L274" s="189"/>
      <c r="M274" s="185" t="str">
        <f t="shared" ca="1" si="21"/>
        <v>(command "V" "R" "3MV10" "N")</v>
      </c>
    </row>
    <row r="275" spans="11:13">
      <c r="K275" s="183" t="str">
        <f t="shared" ca="1" si="20"/>
        <v>3MW10</v>
      </c>
      <c r="L275" s="189"/>
      <c r="M275" s="185" t="str">
        <f t="shared" ca="1" si="21"/>
        <v>(command "V" "R" "3MW10" "N")</v>
      </c>
    </row>
    <row r="276" spans="11:13">
      <c r="K276" s="183" t="str">
        <f t="shared" ca="1" si="20"/>
        <v>SIEMENS</v>
      </c>
      <c r="L276" s="189"/>
      <c r="M276" s="185" t="str">
        <f t="shared" ca="1" si="21"/>
        <v>(command "V" "R" "SIEMENS" "N")</v>
      </c>
    </row>
    <row r="277" spans="11:13">
      <c r="K277" s="183" t="str">
        <f t="shared" ca="1" si="20"/>
        <v>CP-M10C1</v>
      </c>
      <c r="L277" s="189"/>
      <c r="M277" s="185" t="str">
        <f t="shared" ca="1" si="21"/>
        <v>(command "V" "R" "CP-M10C1" "N")</v>
      </c>
    </row>
    <row r="278" spans="11:13">
      <c r="K278" s="183" t="str">
        <f t="shared" ca="1" si="20"/>
        <v>BHA33D10</v>
      </c>
      <c r="L278" s="189"/>
      <c r="M278" s="185" t="str">
        <f t="shared" ca="1" si="21"/>
        <v>(command "V" "R" "BHA33D10" "N")</v>
      </c>
    </row>
    <row r="279" spans="11:13">
      <c r="K279" s="183" t="str">
        <f t="shared" ca="1" si="20"/>
        <v>3P-10A</v>
      </c>
      <c r="L279" s="189"/>
      <c r="M279" s="185" t="str">
        <f t="shared" ca="1" si="21"/>
        <v>(command "V" "R" "3P-10A" "N")</v>
      </c>
    </row>
    <row r="280" spans="11:13">
      <c r="K280" s="183" t="str">
        <f t="shared" ca="1" si="20"/>
        <v>額定電流6.6A</v>
      </c>
      <c r="L280" s="189"/>
      <c r="M280" s="185" t="str">
        <f t="shared" ca="1" si="21"/>
        <v>(command "V" "R" "額定電流6.6A" "N")</v>
      </c>
    </row>
    <row r="281" spans="11:13">
      <c r="K281" s="183" t="str">
        <f t="shared" ca="1" si="20"/>
        <v>MC-C6E3</v>
      </c>
      <c r="L281" s="189"/>
      <c r="M281" s="185" t="str">
        <f t="shared" ca="1" si="21"/>
        <v>(command "V" "R" "MC-C6E3" "N")</v>
      </c>
    </row>
    <row r="282" spans="11:13">
      <c r="K282" s="183" t="str">
        <f t="shared" ca="1" si="20"/>
        <v>S-P11(S)</v>
      </c>
      <c r="L282" s="189"/>
      <c r="M282" s="185" t="str">
        <f t="shared" ca="1" si="21"/>
        <v>(command "V" "R" "S-P11(S)" "N")</v>
      </c>
    </row>
    <row r="283" spans="11:13">
      <c r="K283" s="183" t="str">
        <f t="shared" ca="1" si="20"/>
        <v>AC220V</v>
      </c>
      <c r="L283" s="189"/>
      <c r="M283" s="185" t="str">
        <f t="shared" ca="1" si="21"/>
        <v>(command "V" "R" "AC220V" "N")</v>
      </c>
    </row>
    <row r="284" spans="11:13">
      <c r="K284" s="183" t="str">
        <f t="shared" ca="1" si="20"/>
        <v>380R</v>
      </c>
      <c r="L284" s="189"/>
      <c r="M284" s="185" t="str">
        <f t="shared" ca="1" si="21"/>
        <v>(command "V" "R" "380R" "N")</v>
      </c>
    </row>
    <row r="285" spans="11:13">
      <c r="K285" s="183" t="str">
        <f t="shared" ca="1" si="20"/>
        <v>380S</v>
      </c>
      <c r="L285" s="189"/>
      <c r="M285" s="185" t="str">
        <f t="shared" ca="1" si="21"/>
        <v>(command "V" "R" "380S" "N")</v>
      </c>
    </row>
    <row r="286" spans="11:13">
      <c r="K286" s="183" t="str">
        <f t="shared" ca="1" si="20"/>
        <v>380T</v>
      </c>
      <c r="L286" s="189"/>
      <c r="M286" s="185" t="str">
        <f t="shared" ca="1" si="21"/>
        <v>(command "V" "R" "380T" "N")</v>
      </c>
    </row>
    <row r="287" spans="11:13">
      <c r="K287" s="183" t="str">
        <f t="shared" ca="1" si="20"/>
        <v>E</v>
      </c>
      <c r="L287" s="190"/>
      <c r="M287" s="185" t="str">
        <f t="shared" ca="1" si="21"/>
        <v>(command "V" "R" "E" "N")</v>
      </c>
    </row>
    <row r="288" spans="11:13">
      <c r="K288" s="183" t="str">
        <f t="shared" ca="1" si="20"/>
        <v>DRV11</v>
      </c>
      <c r="L288" s="184"/>
      <c r="M288" s="185" t="str">
        <f t="shared" ca="1" si="21"/>
        <v>(command "V" "R" "DRV11" "N")</v>
      </c>
    </row>
    <row r="289" spans="11:13">
      <c r="K289" s="183" t="str">
        <f t="shared" ca="1" si="20"/>
        <v>#3熱壓滾輪升降(傳動側)</v>
      </c>
      <c r="L289" s="187"/>
      <c r="M289" s="185" t="str">
        <f t="shared" ca="1" si="21"/>
        <v>(command "V" "R" "#3熱壓滾輪升降(傳動側)" "N")</v>
      </c>
    </row>
    <row r="290" spans="11:13">
      <c r="K290" s="183" t="str">
        <f t="shared" ca="1" si="20"/>
        <v>1FL6064-1AC61-2LB1</v>
      </c>
      <c r="L290" s="189"/>
      <c r="M290" s="185" t="str">
        <f t="shared" ca="1" si="21"/>
        <v>(command "V" "R" "1FL6064-1AC61-2LB1" "N")</v>
      </c>
    </row>
    <row r="291" spans="11:13">
      <c r="K291" s="183" t="str">
        <f t="shared" ca="1" si="20"/>
        <v>6SL3210-5FE11-5UF0</v>
      </c>
      <c r="L291" s="189"/>
      <c r="M291" s="185" t="str">
        <f t="shared" ca="1" si="21"/>
        <v>(command "V" "R" "6SL3210-5FE11-5UF0" "N")</v>
      </c>
    </row>
    <row r="292" spans="11:13">
      <c r="K292" s="183" t="str">
        <f t="shared" ca="1" si="20"/>
        <v>未算</v>
      </c>
      <c r="L292" s="189"/>
      <c r="M292" s="185" t="str">
        <f t="shared" ca="1" si="21"/>
        <v>(command "V" "R" "未算" "N")</v>
      </c>
    </row>
    <row r="293" spans="11:13">
      <c r="K293" s="183" t="str">
        <f t="shared" ca="1" si="20"/>
        <v>DRV11 &lt;= DRV10 PROFINET</v>
      </c>
      <c r="L293" s="189"/>
      <c r="M293" s="185" t="str">
        <f t="shared" ca="1" si="21"/>
        <v>(command "V" "R" "DRV11 &lt;= DRV10 PROFINET" "N")</v>
      </c>
    </row>
    <row r="294" spans="11:13">
      <c r="K294" s="183" t="str">
        <f t="shared" ca="1" si="20"/>
        <v>DRV11 =&gt; DRV12 PROFINET</v>
      </c>
      <c r="L294" s="189"/>
      <c r="M294" s="185" t="str">
        <f t="shared" ca="1" si="21"/>
        <v>(command "V" "R" "DRV11 =&gt; DRV12 PROFINET" "N")</v>
      </c>
    </row>
    <row r="295" spans="11:13">
      <c r="K295" s="183" t="str">
        <f t="shared" ca="1" si="20"/>
        <v>3ARM11D1</v>
      </c>
      <c r="L295" s="189"/>
      <c r="M295" s="185" t="str">
        <f t="shared" ca="1" si="21"/>
        <v>(command "V" "R" "3ARM11D1" "N")</v>
      </c>
    </row>
    <row r="296" spans="11:13">
      <c r="K296" s="183" t="str">
        <f t="shared" ca="1" si="20"/>
        <v>3ASM11D1</v>
      </c>
      <c r="L296" s="189"/>
      <c r="M296" s="185" t="str">
        <f t="shared" ca="1" si="21"/>
        <v>(command "V" "R" "3ASM11D1" "N")</v>
      </c>
    </row>
    <row r="297" spans="11:13">
      <c r="K297" s="183" t="str">
        <f t="shared" ca="1" si="20"/>
        <v>3ATM11D1</v>
      </c>
      <c r="L297" s="189"/>
      <c r="M297" s="185" t="str">
        <f t="shared" ca="1" si="21"/>
        <v>(command "V" "R" "3ATM11D1" "N")</v>
      </c>
    </row>
    <row r="298" spans="11:13">
      <c r="K298" s="183" t="str">
        <f t="shared" ca="1" si="20"/>
        <v>3ARM11F1</v>
      </c>
      <c r="L298" s="189"/>
      <c r="M298" s="185" t="str">
        <f t="shared" ca="1" si="21"/>
        <v>(command "V" "R" "3ARM11F1" "N")</v>
      </c>
    </row>
    <row r="299" spans="11:13">
      <c r="K299" s="183" t="str">
        <f t="shared" ca="1" si="20"/>
        <v>3ASM11F1</v>
      </c>
      <c r="L299" s="189"/>
      <c r="M299" s="185" t="str">
        <f t="shared" ca="1" si="21"/>
        <v>(command "V" "R" "3ASM11F1" "N")</v>
      </c>
    </row>
    <row r="300" spans="11:13">
      <c r="K300" s="183" t="str">
        <f t="shared" ca="1" si="20"/>
        <v>3ATM11F1</v>
      </c>
      <c r="L300" s="189"/>
      <c r="M300" s="185" t="str">
        <f t="shared" ca="1" si="21"/>
        <v>(command "V" "R" "3ATM11F1" "N")</v>
      </c>
    </row>
    <row r="301" spans="11:13">
      <c r="K301" s="183" t="str">
        <f t="shared" ca="1" si="20"/>
        <v>3MU11</v>
      </c>
      <c r="L301" s="189"/>
      <c r="M301" s="185" t="str">
        <f t="shared" ca="1" si="21"/>
        <v>(command "V" "R" "3MU11" "N")</v>
      </c>
    </row>
    <row r="302" spans="11:13">
      <c r="K302" s="183" t="str">
        <f t="shared" ca="1" si="20"/>
        <v>3MV11</v>
      </c>
      <c r="L302" s="189"/>
      <c r="M302" s="185" t="str">
        <f t="shared" ca="1" si="21"/>
        <v>(command "V" "R" "3MV11" "N")</v>
      </c>
    </row>
    <row r="303" spans="11:13">
      <c r="K303" s="183" t="str">
        <f t="shared" ca="1" si="20"/>
        <v>3MW11</v>
      </c>
      <c r="L303" s="189"/>
      <c r="M303" s="185" t="str">
        <f t="shared" ca="1" si="21"/>
        <v>(command "V" "R" "3MW11" "N")</v>
      </c>
    </row>
    <row r="304" spans="11:13">
      <c r="K304" s="183" t="str">
        <f t="shared" ca="1" si="20"/>
        <v>SIEMENS</v>
      </c>
      <c r="L304" s="189"/>
      <c r="M304" s="185" t="str">
        <f t="shared" ca="1" si="21"/>
        <v>(command "V" "R" "SIEMENS" "N")</v>
      </c>
    </row>
    <row r="305" spans="11:13">
      <c r="K305" s="183" t="str">
        <f t="shared" ca="1" si="20"/>
        <v>CP-M11C1</v>
      </c>
      <c r="L305" s="189"/>
      <c r="M305" s="185" t="str">
        <f t="shared" ca="1" si="21"/>
        <v>(command "V" "R" "CP-M11C1" "N")</v>
      </c>
    </row>
    <row r="306" spans="11:13">
      <c r="K306" s="183" t="str">
        <f t="shared" ca="1" si="20"/>
        <v>BHA33D10</v>
      </c>
      <c r="L306" s="189"/>
      <c r="M306" s="185" t="str">
        <f t="shared" ca="1" si="21"/>
        <v>(command "V" "R" "BHA33D10" "N")</v>
      </c>
    </row>
    <row r="307" spans="11:13">
      <c r="K307" s="183" t="str">
        <f t="shared" ca="1" si="20"/>
        <v>3P-10A</v>
      </c>
      <c r="L307" s="189"/>
      <c r="M307" s="185" t="str">
        <f t="shared" ca="1" si="21"/>
        <v>(command "V" "R" "3P-10A" "N")</v>
      </c>
    </row>
    <row r="308" spans="11:13">
      <c r="K308" s="183" t="str">
        <f t="shared" ca="1" si="20"/>
        <v>額定電流6.6A</v>
      </c>
      <c r="L308" s="189"/>
      <c r="M308" s="185" t="str">
        <f t="shared" ca="1" si="21"/>
        <v>(command "V" "R" "額定電流6.6A" "N")</v>
      </c>
    </row>
    <row r="309" spans="11:13">
      <c r="K309" s="183" t="str">
        <f t="shared" ca="1" si="20"/>
        <v>MC-C6F3</v>
      </c>
      <c r="L309" s="189"/>
      <c r="M309" s="185" t="str">
        <f t="shared" ca="1" si="21"/>
        <v>(command "V" "R" "MC-C6F3" "N")</v>
      </c>
    </row>
    <row r="310" spans="11:13">
      <c r="K310" s="183" t="str">
        <f t="shared" ca="1" si="20"/>
        <v>S-P11(S)</v>
      </c>
      <c r="L310" s="189"/>
      <c r="M310" s="185" t="str">
        <f t="shared" ca="1" si="21"/>
        <v>(command "V" "R" "S-P11(S)" "N")</v>
      </c>
    </row>
    <row r="311" spans="11:13">
      <c r="K311" s="183" t="str">
        <f t="shared" ca="1" si="20"/>
        <v>AC220V</v>
      </c>
      <c r="L311" s="189"/>
      <c r="M311" s="185" t="str">
        <f t="shared" ca="1" si="21"/>
        <v>(command "V" "R" "AC220V" "N")</v>
      </c>
    </row>
    <row r="312" spans="11:13">
      <c r="K312" s="183" t="str">
        <f t="shared" ca="1" si="20"/>
        <v>380R</v>
      </c>
      <c r="L312" s="189"/>
      <c r="M312" s="185" t="str">
        <f t="shared" ca="1" si="21"/>
        <v>(command "V" "R" "380R" "N")</v>
      </c>
    </row>
    <row r="313" spans="11:13">
      <c r="K313" s="183" t="str">
        <f t="shared" ca="1" si="20"/>
        <v>380S</v>
      </c>
      <c r="L313" s="189"/>
      <c r="M313" s="185" t="str">
        <f t="shared" ca="1" si="21"/>
        <v>(command "V" "R" "380S" "N")</v>
      </c>
    </row>
    <row r="314" spans="11:13">
      <c r="K314" s="183" t="str">
        <f t="shared" ca="1" si="20"/>
        <v>380T</v>
      </c>
      <c r="L314" s="189"/>
      <c r="M314" s="185" t="str">
        <f t="shared" ca="1" si="21"/>
        <v>(command "V" "R" "380T" "N")</v>
      </c>
    </row>
    <row r="315" spans="11:13">
      <c r="K315" s="183" t="str">
        <f t="shared" ca="1" si="20"/>
        <v>E</v>
      </c>
      <c r="L315" s="190"/>
      <c r="M315" s="185" t="str">
        <f t="shared" ca="1" si="21"/>
        <v>(command "V" "R" "E" "N")</v>
      </c>
    </row>
    <row r="316" spans="11:13">
      <c r="K316" s="183" t="str">
        <f t="shared" ca="1" si="20"/>
        <v>DRV12</v>
      </c>
      <c r="L316" s="184"/>
      <c r="M316" s="185" t="str">
        <f t="shared" ca="1" si="21"/>
        <v>(command "V" "R" "DRV12" "N")</v>
      </c>
    </row>
    <row r="317" spans="11:13">
      <c r="K317" s="183" t="str">
        <f t="shared" ca="1" si="20"/>
        <v>#3熱壓滾輪升降(操作側)</v>
      </c>
      <c r="L317" s="187"/>
      <c r="M317" s="185" t="str">
        <f t="shared" ca="1" si="21"/>
        <v>(command "V" "R" "#3熱壓滾輪升降(操作側)" "N")</v>
      </c>
    </row>
    <row r="318" spans="11:13">
      <c r="K318" s="183" t="str">
        <f t="shared" ca="1" si="20"/>
        <v>1FL6064-1AC61-2LB1</v>
      </c>
      <c r="L318" s="189"/>
      <c r="M318" s="185" t="str">
        <f t="shared" ca="1" si="21"/>
        <v>(command "V" "R" "1FL6064-1AC61-2LB1" "N")</v>
      </c>
    </row>
    <row r="319" spans="11:13">
      <c r="K319" s="183" t="str">
        <f t="shared" ca="1" si="20"/>
        <v>6SL3210-5FE11-5UF0</v>
      </c>
      <c r="L319" s="189"/>
      <c r="M319" s="185" t="str">
        <f t="shared" ca="1" si="21"/>
        <v>(command "V" "R" "6SL3210-5FE11-5UF0" "N")</v>
      </c>
    </row>
    <row r="320" spans="11:13">
      <c r="K320" s="183" t="str">
        <f t="shared" ca="1" si="20"/>
        <v>未算</v>
      </c>
      <c r="L320" s="189"/>
      <c r="M320" s="185" t="str">
        <f t="shared" ca="1" si="21"/>
        <v>(command "V" "R" "未算" "N")</v>
      </c>
    </row>
    <row r="321" spans="11:13">
      <c r="K321" s="183" t="str">
        <f t="shared" ca="1" si="20"/>
        <v>DRV12 &lt;= DRV11 PROFINET</v>
      </c>
      <c r="L321" s="189"/>
      <c r="M321" s="185" t="str">
        <f t="shared" ca="1" si="21"/>
        <v>(command "V" "R" "DRV12 &lt;= DRV11 PROFINET" "N")</v>
      </c>
    </row>
    <row r="322" spans="11:13">
      <c r="K322" s="183" t="str">
        <f t="shared" ca="1" si="20"/>
        <v>DRV12 =&gt; DRV13 PROFINET</v>
      </c>
      <c r="L322" s="189"/>
      <c r="M322" s="185" t="str">
        <f t="shared" ca="1" si="21"/>
        <v>(command "V" "R" "DRV12 =&gt; DRV13 PROFINET" "N")</v>
      </c>
    </row>
    <row r="323" spans="11:13">
      <c r="K323" s="183" t="str">
        <f t="shared" ca="1" si="20"/>
        <v>3ARM12D1</v>
      </c>
      <c r="L323" s="189"/>
      <c r="M323" s="185" t="str">
        <f t="shared" ca="1" si="21"/>
        <v>(command "V" "R" "3ARM12D1" "N")</v>
      </c>
    </row>
    <row r="324" spans="11:13">
      <c r="K324" s="183" t="str">
        <f t="shared" ca="1" si="20"/>
        <v>3ASM12D1</v>
      </c>
      <c r="L324" s="189"/>
      <c r="M324" s="185" t="str">
        <f t="shared" ca="1" si="21"/>
        <v>(command "V" "R" "3ASM12D1" "N")</v>
      </c>
    </row>
    <row r="325" spans="11:13">
      <c r="K325" s="183" t="str">
        <f t="shared" ca="1" si="20"/>
        <v>3ATM12D1</v>
      </c>
      <c r="L325" s="189"/>
      <c r="M325" s="185" t="str">
        <f t="shared" ca="1" si="21"/>
        <v>(command "V" "R" "3ATM12D1" "N")</v>
      </c>
    </row>
    <row r="326" spans="11:13">
      <c r="K326" s="183" t="str">
        <f t="shared" ca="1" si="20"/>
        <v>3ARM12F1</v>
      </c>
      <c r="L326" s="189"/>
      <c r="M326" s="185" t="str">
        <f t="shared" ca="1" si="21"/>
        <v>(command "V" "R" "3ARM12F1" "N")</v>
      </c>
    </row>
    <row r="327" spans="11:13">
      <c r="K327" s="183" t="str">
        <f t="shared" ca="1" si="20"/>
        <v>3ASM12F1</v>
      </c>
      <c r="L327" s="189"/>
      <c r="M327" s="185" t="str">
        <f t="shared" ca="1" si="21"/>
        <v>(command "V" "R" "3ASM12F1" "N")</v>
      </c>
    </row>
    <row r="328" spans="11:13">
      <c r="K328" s="183" t="str">
        <f t="shared" ca="1" si="20"/>
        <v>3ATM12F1</v>
      </c>
      <c r="L328" s="189"/>
      <c r="M328" s="185" t="str">
        <f t="shared" ca="1" si="21"/>
        <v>(command "V" "R" "3ATM12F1" "N")</v>
      </c>
    </row>
    <row r="329" spans="11:13">
      <c r="K329" s="183" t="str">
        <f t="shared" ref="K329:K392" ca="1" si="22">IF(INDIRECT(ADDRESS(FLOOR((ROW(A322)-1)/$I$6,1)+9,FLOOR((MOD((ROW(A322)-1),$I$6)),1)+21))="","",
INDIRECT(ADDRESS(FLOOR((ROW(A322)-1)/$I$6,1)+9,FLOOR((MOD((ROW(A322)-1),$I$6)),1)+21)))</f>
        <v>3MU12</v>
      </c>
      <c r="L329" s="189"/>
      <c r="M329" s="185" t="str">
        <f t="shared" ca="1" si="21"/>
        <v>(command "V" "R" "3MU12" "N")</v>
      </c>
    </row>
    <row r="330" spans="11:13">
      <c r="K330" s="183" t="str">
        <f t="shared" ca="1" si="22"/>
        <v>3MV12</v>
      </c>
      <c r="L330" s="189"/>
      <c r="M330" s="185" t="str">
        <f t="shared" ca="1" si="21"/>
        <v>(command "V" "R" "3MV12" "N")</v>
      </c>
    </row>
    <row r="331" spans="11:13">
      <c r="K331" s="183" t="str">
        <f t="shared" ca="1" si="22"/>
        <v>3MW12</v>
      </c>
      <c r="L331" s="189"/>
      <c r="M331" s="185" t="str">
        <f t="shared" ca="1" si="21"/>
        <v>(command "V" "R" "3MW12" "N")</v>
      </c>
    </row>
    <row r="332" spans="11:13">
      <c r="K332" s="183" t="str">
        <f t="shared" ca="1" si="22"/>
        <v>SIEMENS</v>
      </c>
      <c r="L332" s="189"/>
      <c r="M332" s="185" t="str">
        <f t="shared" ca="1" si="21"/>
        <v>(command "V" "R" "SIEMENS" "N")</v>
      </c>
    </row>
    <row r="333" spans="11:13">
      <c r="K333" s="183" t="str">
        <f t="shared" ca="1" si="22"/>
        <v>CP-M12C1</v>
      </c>
      <c r="L333" s="189"/>
      <c r="M333" s="185" t="str">
        <f t="shared" ref="M333:M396" ca="1" si="23">"(command"&amp;" "&amp;""""&amp;"V"&amp;""""&amp;" "&amp;""""&amp;"R"&amp;""""&amp;" "&amp;""""&amp;$K333&amp;""""&amp;" """&amp;"N"&amp;""""&amp;")"</f>
        <v>(command "V" "R" "CP-M12C1" "N")</v>
      </c>
    </row>
    <row r="334" spans="11:13">
      <c r="K334" s="183" t="str">
        <f t="shared" ca="1" si="22"/>
        <v>BHA33D10</v>
      </c>
      <c r="L334" s="189"/>
      <c r="M334" s="185" t="str">
        <f t="shared" ca="1" si="23"/>
        <v>(command "V" "R" "BHA33D10" "N")</v>
      </c>
    </row>
    <row r="335" spans="11:13">
      <c r="K335" s="183" t="str">
        <f t="shared" ca="1" si="22"/>
        <v>3P-10A</v>
      </c>
      <c r="L335" s="189"/>
      <c r="M335" s="185" t="str">
        <f t="shared" ca="1" si="23"/>
        <v>(command "V" "R" "3P-10A" "N")</v>
      </c>
    </row>
    <row r="336" spans="11:13">
      <c r="K336" s="183" t="str">
        <f t="shared" ca="1" si="22"/>
        <v>額定電流6.6A</v>
      </c>
      <c r="L336" s="189"/>
      <c r="M336" s="185" t="str">
        <f t="shared" ca="1" si="23"/>
        <v>(command "V" "R" "額定電流6.6A" "N")</v>
      </c>
    </row>
    <row r="337" spans="11:13">
      <c r="K337" s="183" t="str">
        <f t="shared" ca="1" si="22"/>
        <v>MC-C6G3</v>
      </c>
      <c r="L337" s="189"/>
      <c r="M337" s="185" t="str">
        <f t="shared" ca="1" si="23"/>
        <v>(command "V" "R" "MC-C6G3" "N")</v>
      </c>
    </row>
    <row r="338" spans="11:13">
      <c r="K338" s="183" t="str">
        <f t="shared" ca="1" si="22"/>
        <v>S-P11(S)</v>
      </c>
      <c r="L338" s="189"/>
      <c r="M338" s="185" t="str">
        <f t="shared" ca="1" si="23"/>
        <v>(command "V" "R" "S-P11(S)" "N")</v>
      </c>
    </row>
    <row r="339" spans="11:13">
      <c r="K339" s="183" t="str">
        <f t="shared" ca="1" si="22"/>
        <v>AC220V</v>
      </c>
      <c r="L339" s="189"/>
      <c r="M339" s="185" t="str">
        <f t="shared" ca="1" si="23"/>
        <v>(command "V" "R" "AC220V" "N")</v>
      </c>
    </row>
    <row r="340" spans="11:13">
      <c r="K340" s="183" t="str">
        <f t="shared" ca="1" si="22"/>
        <v>380R</v>
      </c>
      <c r="L340" s="189"/>
      <c r="M340" s="185" t="str">
        <f t="shared" ca="1" si="23"/>
        <v>(command "V" "R" "380R" "N")</v>
      </c>
    </row>
    <row r="341" spans="11:13">
      <c r="K341" s="183" t="str">
        <f t="shared" ca="1" si="22"/>
        <v>380S</v>
      </c>
      <c r="L341" s="189"/>
      <c r="M341" s="185" t="str">
        <f t="shared" ca="1" si="23"/>
        <v>(command "V" "R" "380S" "N")</v>
      </c>
    </row>
    <row r="342" spans="11:13">
      <c r="K342" s="183" t="str">
        <f t="shared" ca="1" si="22"/>
        <v>380T</v>
      </c>
      <c r="L342" s="189"/>
      <c r="M342" s="185" t="str">
        <f t="shared" ca="1" si="23"/>
        <v>(command "V" "R" "380T" "N")</v>
      </c>
    </row>
    <row r="343" spans="11:13">
      <c r="K343" s="183" t="str">
        <f t="shared" ca="1" si="22"/>
        <v>E</v>
      </c>
      <c r="L343" s="190"/>
      <c r="M343" s="185" t="str">
        <f t="shared" ca="1" si="23"/>
        <v>(command "V" "R" "E" "N")</v>
      </c>
    </row>
    <row r="344" spans="11:13">
      <c r="K344" s="183" t="str">
        <f t="shared" ca="1" si="22"/>
        <v>DRV13</v>
      </c>
      <c r="L344" s="184"/>
      <c r="M344" s="185" t="str">
        <f t="shared" ca="1" si="23"/>
        <v>(command "V" "R" "DRV13" "N")</v>
      </c>
    </row>
    <row r="345" spans="11:13">
      <c r="K345" s="183" t="str">
        <f t="shared" ca="1" si="22"/>
        <v>#4熱壓滾輪升降(傳動側)</v>
      </c>
      <c r="L345" s="187"/>
      <c r="M345" s="185" t="str">
        <f t="shared" ca="1" si="23"/>
        <v>(command "V" "R" "#4熱壓滾輪升降(傳動側)" "N")</v>
      </c>
    </row>
    <row r="346" spans="11:13">
      <c r="K346" s="183" t="str">
        <f t="shared" ca="1" si="22"/>
        <v>1FL6064-1AC61-2LB1</v>
      </c>
      <c r="L346" s="189"/>
      <c r="M346" s="185" t="str">
        <f t="shared" ca="1" si="23"/>
        <v>(command "V" "R" "1FL6064-1AC61-2LB1" "N")</v>
      </c>
    </row>
    <row r="347" spans="11:13">
      <c r="K347" s="183" t="str">
        <f t="shared" ca="1" si="22"/>
        <v>6SL3210-5FE11-5UF0</v>
      </c>
      <c r="L347" s="189"/>
      <c r="M347" s="185" t="str">
        <f t="shared" ca="1" si="23"/>
        <v>(command "V" "R" "6SL3210-5FE11-5UF0" "N")</v>
      </c>
    </row>
    <row r="348" spans="11:13">
      <c r="K348" s="183" t="str">
        <f t="shared" ca="1" si="22"/>
        <v>未算</v>
      </c>
      <c r="L348" s="189"/>
      <c r="M348" s="185" t="str">
        <f t="shared" ca="1" si="23"/>
        <v>(command "V" "R" "未算" "N")</v>
      </c>
    </row>
    <row r="349" spans="11:13">
      <c r="K349" s="183" t="str">
        <f t="shared" ca="1" si="22"/>
        <v>DRV13 &lt;= DRV12 PROFINET</v>
      </c>
      <c r="L349" s="189"/>
      <c r="M349" s="185" t="str">
        <f t="shared" ca="1" si="23"/>
        <v>(command "V" "R" "DRV13 &lt;= DRV12 PROFINET" "N")</v>
      </c>
    </row>
    <row r="350" spans="11:13">
      <c r="K350" s="183" t="str">
        <f t="shared" ca="1" si="22"/>
        <v>DRV13 =&gt; DRV14 PROFINET</v>
      </c>
      <c r="L350" s="189"/>
      <c r="M350" s="185" t="str">
        <f t="shared" ca="1" si="23"/>
        <v>(command "V" "R" "DRV13 =&gt; DRV14 PROFINET" "N")</v>
      </c>
    </row>
    <row r="351" spans="11:13">
      <c r="K351" s="183" t="str">
        <f t="shared" ca="1" si="22"/>
        <v>3ARM13D1</v>
      </c>
      <c r="L351" s="189"/>
      <c r="M351" s="185" t="str">
        <f t="shared" ca="1" si="23"/>
        <v>(command "V" "R" "3ARM13D1" "N")</v>
      </c>
    </row>
    <row r="352" spans="11:13">
      <c r="K352" s="183" t="str">
        <f t="shared" ca="1" si="22"/>
        <v>3ASM13D1</v>
      </c>
      <c r="L352" s="189"/>
      <c r="M352" s="185" t="str">
        <f t="shared" ca="1" si="23"/>
        <v>(command "V" "R" "3ASM13D1" "N")</v>
      </c>
    </row>
    <row r="353" spans="11:13">
      <c r="K353" s="183" t="str">
        <f t="shared" ca="1" si="22"/>
        <v>3ATM13D1</v>
      </c>
      <c r="L353" s="189"/>
      <c r="M353" s="185" t="str">
        <f t="shared" ca="1" si="23"/>
        <v>(command "V" "R" "3ATM13D1" "N")</v>
      </c>
    </row>
    <row r="354" spans="11:13">
      <c r="K354" s="183" t="str">
        <f t="shared" ca="1" si="22"/>
        <v>3ARM13F1</v>
      </c>
      <c r="L354" s="189"/>
      <c r="M354" s="185" t="str">
        <f t="shared" ca="1" si="23"/>
        <v>(command "V" "R" "3ARM13F1" "N")</v>
      </c>
    </row>
    <row r="355" spans="11:13">
      <c r="K355" s="183" t="str">
        <f t="shared" ca="1" si="22"/>
        <v>3ASM13F1</v>
      </c>
      <c r="L355" s="189"/>
      <c r="M355" s="185" t="str">
        <f t="shared" ca="1" si="23"/>
        <v>(command "V" "R" "3ASM13F1" "N")</v>
      </c>
    </row>
    <row r="356" spans="11:13">
      <c r="K356" s="183" t="str">
        <f t="shared" ca="1" si="22"/>
        <v>3ATM13F1</v>
      </c>
      <c r="L356" s="189"/>
      <c r="M356" s="185" t="str">
        <f t="shared" ca="1" si="23"/>
        <v>(command "V" "R" "3ATM13F1" "N")</v>
      </c>
    </row>
    <row r="357" spans="11:13">
      <c r="K357" s="183" t="str">
        <f t="shared" ca="1" si="22"/>
        <v>3MU13</v>
      </c>
      <c r="L357" s="189"/>
      <c r="M357" s="185" t="str">
        <f t="shared" ca="1" si="23"/>
        <v>(command "V" "R" "3MU13" "N")</v>
      </c>
    </row>
    <row r="358" spans="11:13">
      <c r="K358" s="183" t="str">
        <f t="shared" ca="1" si="22"/>
        <v>3MV13</v>
      </c>
      <c r="L358" s="189"/>
      <c r="M358" s="185" t="str">
        <f t="shared" ca="1" si="23"/>
        <v>(command "V" "R" "3MV13" "N")</v>
      </c>
    </row>
    <row r="359" spans="11:13">
      <c r="K359" s="183" t="str">
        <f t="shared" ca="1" si="22"/>
        <v>3MW13</v>
      </c>
      <c r="L359" s="189"/>
      <c r="M359" s="185" t="str">
        <f t="shared" ca="1" si="23"/>
        <v>(command "V" "R" "3MW13" "N")</v>
      </c>
    </row>
    <row r="360" spans="11:13">
      <c r="K360" s="183" t="str">
        <f t="shared" ca="1" si="22"/>
        <v>SIEMENS</v>
      </c>
      <c r="L360" s="189"/>
      <c r="M360" s="185" t="str">
        <f t="shared" ca="1" si="23"/>
        <v>(command "V" "R" "SIEMENS" "N")</v>
      </c>
    </row>
    <row r="361" spans="11:13">
      <c r="K361" s="183" t="str">
        <f t="shared" ca="1" si="22"/>
        <v>CP-M13C1</v>
      </c>
      <c r="L361" s="189"/>
      <c r="M361" s="185" t="str">
        <f t="shared" ca="1" si="23"/>
        <v>(command "V" "R" "CP-M13C1" "N")</v>
      </c>
    </row>
    <row r="362" spans="11:13">
      <c r="K362" s="183" t="str">
        <f t="shared" ca="1" si="22"/>
        <v>BHA33D10</v>
      </c>
      <c r="L362" s="189"/>
      <c r="M362" s="185" t="str">
        <f t="shared" ca="1" si="23"/>
        <v>(command "V" "R" "BHA33D10" "N")</v>
      </c>
    </row>
    <row r="363" spans="11:13">
      <c r="K363" s="183" t="str">
        <f t="shared" ca="1" si="22"/>
        <v>3P-10A</v>
      </c>
      <c r="L363" s="189"/>
      <c r="M363" s="185" t="str">
        <f t="shared" ca="1" si="23"/>
        <v>(command "V" "R" "3P-10A" "N")</v>
      </c>
    </row>
    <row r="364" spans="11:13">
      <c r="K364" s="183" t="str">
        <f t="shared" ca="1" si="22"/>
        <v>額定電流6.6A</v>
      </c>
      <c r="L364" s="189"/>
      <c r="M364" s="185" t="str">
        <f t="shared" ca="1" si="23"/>
        <v>(command "V" "R" "額定電流6.6A" "N")</v>
      </c>
    </row>
    <row r="365" spans="11:13">
      <c r="K365" s="183" t="str">
        <f t="shared" ca="1" si="22"/>
        <v>MC-C6H3</v>
      </c>
      <c r="L365" s="189"/>
      <c r="M365" s="185" t="str">
        <f t="shared" ca="1" si="23"/>
        <v>(command "V" "R" "MC-C6H3" "N")</v>
      </c>
    </row>
    <row r="366" spans="11:13">
      <c r="K366" s="183" t="str">
        <f t="shared" ca="1" si="22"/>
        <v>S-P11(S)</v>
      </c>
      <c r="L366" s="189"/>
      <c r="M366" s="185" t="str">
        <f t="shared" ca="1" si="23"/>
        <v>(command "V" "R" "S-P11(S)" "N")</v>
      </c>
    </row>
    <row r="367" spans="11:13">
      <c r="K367" s="183" t="str">
        <f t="shared" ca="1" si="22"/>
        <v>AC220V</v>
      </c>
      <c r="L367" s="189"/>
      <c r="M367" s="185" t="str">
        <f t="shared" ca="1" si="23"/>
        <v>(command "V" "R" "AC220V" "N")</v>
      </c>
    </row>
    <row r="368" spans="11:13">
      <c r="K368" s="183" t="str">
        <f t="shared" ca="1" si="22"/>
        <v>380R</v>
      </c>
      <c r="L368" s="189"/>
      <c r="M368" s="185" t="str">
        <f t="shared" ca="1" si="23"/>
        <v>(command "V" "R" "380R" "N")</v>
      </c>
    </row>
    <row r="369" spans="11:13">
      <c r="K369" s="183" t="str">
        <f t="shared" ca="1" si="22"/>
        <v>380S</v>
      </c>
      <c r="L369" s="189"/>
      <c r="M369" s="185" t="str">
        <f t="shared" ca="1" si="23"/>
        <v>(command "V" "R" "380S" "N")</v>
      </c>
    </row>
    <row r="370" spans="11:13">
      <c r="K370" s="183" t="str">
        <f t="shared" ca="1" si="22"/>
        <v>380T</v>
      </c>
      <c r="L370" s="189"/>
      <c r="M370" s="185" t="str">
        <f t="shared" ca="1" si="23"/>
        <v>(command "V" "R" "380T" "N")</v>
      </c>
    </row>
    <row r="371" spans="11:13">
      <c r="K371" s="183" t="str">
        <f t="shared" ca="1" si="22"/>
        <v>E</v>
      </c>
      <c r="L371" s="190"/>
      <c r="M371" s="185" t="str">
        <f t="shared" ca="1" si="23"/>
        <v>(command "V" "R" "E" "N")</v>
      </c>
    </row>
    <row r="372" spans="11:13">
      <c r="K372" s="183" t="str">
        <f t="shared" ca="1" si="22"/>
        <v>DRV14</v>
      </c>
      <c r="L372" s="184"/>
      <c r="M372" s="185" t="str">
        <f t="shared" ca="1" si="23"/>
        <v>(command "V" "R" "DRV14" "N")</v>
      </c>
    </row>
    <row r="373" spans="11:13">
      <c r="K373" s="183" t="str">
        <f t="shared" ca="1" si="22"/>
        <v>#4熱壓滾輪升降(操作側)</v>
      </c>
      <c r="L373" s="187"/>
      <c r="M373" s="185" t="str">
        <f t="shared" ca="1" si="23"/>
        <v>(command "V" "R" "#4熱壓滾輪升降(操作側)" "N")</v>
      </c>
    </row>
    <row r="374" spans="11:13">
      <c r="K374" s="183" t="str">
        <f t="shared" ca="1" si="22"/>
        <v>1FL6064-1AC61-2LB1</v>
      </c>
      <c r="L374" s="189"/>
      <c r="M374" s="185" t="str">
        <f t="shared" ca="1" si="23"/>
        <v>(command "V" "R" "1FL6064-1AC61-2LB1" "N")</v>
      </c>
    </row>
    <row r="375" spans="11:13">
      <c r="K375" s="183" t="str">
        <f t="shared" ca="1" si="22"/>
        <v>6SL3210-5FE11-5UF0</v>
      </c>
      <c r="L375" s="189"/>
      <c r="M375" s="185" t="str">
        <f t="shared" ca="1" si="23"/>
        <v>(command "V" "R" "6SL3210-5FE11-5UF0" "N")</v>
      </c>
    </row>
    <row r="376" spans="11:13">
      <c r="K376" s="183" t="str">
        <f t="shared" ca="1" si="22"/>
        <v>未算</v>
      </c>
      <c r="L376" s="189"/>
      <c r="M376" s="185" t="str">
        <f t="shared" ca="1" si="23"/>
        <v>(command "V" "R" "未算" "N")</v>
      </c>
    </row>
    <row r="377" spans="11:13">
      <c r="K377" s="183" t="str">
        <f t="shared" ca="1" si="22"/>
        <v>DRV14 &lt;= DRV13 PROFINET</v>
      </c>
      <c r="L377" s="189"/>
      <c r="M377" s="185" t="str">
        <f t="shared" ca="1" si="23"/>
        <v>(command "V" "R" "DRV14 &lt;= DRV13 PROFINET" "N")</v>
      </c>
    </row>
    <row r="378" spans="11:13">
      <c r="K378" s="183" t="str">
        <f t="shared" ca="1" si="22"/>
        <v>DRV14 =&gt; DRV15 PROFINET</v>
      </c>
      <c r="L378" s="189"/>
      <c r="M378" s="185" t="str">
        <f t="shared" ca="1" si="23"/>
        <v>(command "V" "R" "DRV14 =&gt; DRV15 PROFINET" "N")</v>
      </c>
    </row>
    <row r="379" spans="11:13">
      <c r="K379" s="183" t="str">
        <f t="shared" ca="1" si="22"/>
        <v>3ARM14D1</v>
      </c>
      <c r="L379" s="189"/>
      <c r="M379" s="185" t="str">
        <f t="shared" ca="1" si="23"/>
        <v>(command "V" "R" "3ARM14D1" "N")</v>
      </c>
    </row>
    <row r="380" spans="11:13">
      <c r="K380" s="183" t="str">
        <f t="shared" ca="1" si="22"/>
        <v>3ASM14D1</v>
      </c>
      <c r="L380" s="189"/>
      <c r="M380" s="185" t="str">
        <f t="shared" ca="1" si="23"/>
        <v>(command "V" "R" "3ASM14D1" "N")</v>
      </c>
    </row>
    <row r="381" spans="11:13">
      <c r="K381" s="183" t="str">
        <f t="shared" ca="1" si="22"/>
        <v>3ATM14D1</v>
      </c>
      <c r="L381" s="189"/>
      <c r="M381" s="185" t="str">
        <f t="shared" ca="1" si="23"/>
        <v>(command "V" "R" "3ATM14D1" "N")</v>
      </c>
    </row>
    <row r="382" spans="11:13">
      <c r="K382" s="183" t="str">
        <f t="shared" ca="1" si="22"/>
        <v>3ARM14F1</v>
      </c>
      <c r="L382" s="189"/>
      <c r="M382" s="185" t="str">
        <f t="shared" ca="1" si="23"/>
        <v>(command "V" "R" "3ARM14F1" "N")</v>
      </c>
    </row>
    <row r="383" spans="11:13">
      <c r="K383" s="183" t="str">
        <f t="shared" ca="1" si="22"/>
        <v>3ASM14F1</v>
      </c>
      <c r="L383" s="189"/>
      <c r="M383" s="185" t="str">
        <f t="shared" ca="1" si="23"/>
        <v>(command "V" "R" "3ASM14F1" "N")</v>
      </c>
    </row>
    <row r="384" spans="11:13">
      <c r="K384" s="183" t="str">
        <f t="shared" ca="1" si="22"/>
        <v>3ATM14F1</v>
      </c>
      <c r="L384" s="189"/>
      <c r="M384" s="185" t="str">
        <f t="shared" ca="1" si="23"/>
        <v>(command "V" "R" "3ATM14F1" "N")</v>
      </c>
    </row>
    <row r="385" spans="11:13">
      <c r="K385" s="183" t="str">
        <f t="shared" ca="1" si="22"/>
        <v>3MU14</v>
      </c>
      <c r="L385" s="189"/>
      <c r="M385" s="185" t="str">
        <f t="shared" ca="1" si="23"/>
        <v>(command "V" "R" "3MU14" "N")</v>
      </c>
    </row>
    <row r="386" spans="11:13">
      <c r="K386" s="183" t="str">
        <f t="shared" ca="1" si="22"/>
        <v>3MV14</v>
      </c>
      <c r="L386" s="189"/>
      <c r="M386" s="185" t="str">
        <f t="shared" ca="1" si="23"/>
        <v>(command "V" "R" "3MV14" "N")</v>
      </c>
    </row>
    <row r="387" spans="11:13">
      <c r="K387" s="183" t="str">
        <f t="shared" ca="1" si="22"/>
        <v>3MW14</v>
      </c>
      <c r="L387" s="189"/>
      <c r="M387" s="185" t="str">
        <f t="shared" ca="1" si="23"/>
        <v>(command "V" "R" "3MW14" "N")</v>
      </c>
    </row>
    <row r="388" spans="11:13">
      <c r="K388" s="183" t="str">
        <f t="shared" ca="1" si="22"/>
        <v>SIEMENS</v>
      </c>
      <c r="L388" s="189"/>
      <c r="M388" s="185" t="str">
        <f t="shared" ca="1" si="23"/>
        <v>(command "V" "R" "SIEMENS" "N")</v>
      </c>
    </row>
    <row r="389" spans="11:13">
      <c r="K389" s="183" t="str">
        <f t="shared" ca="1" si="22"/>
        <v>CP-M14C1</v>
      </c>
      <c r="L389" s="189"/>
      <c r="M389" s="185" t="str">
        <f t="shared" ca="1" si="23"/>
        <v>(command "V" "R" "CP-M14C1" "N")</v>
      </c>
    </row>
    <row r="390" spans="11:13">
      <c r="K390" s="183" t="str">
        <f t="shared" ca="1" si="22"/>
        <v>BHA33D10</v>
      </c>
      <c r="L390" s="189"/>
      <c r="M390" s="185" t="str">
        <f t="shared" ca="1" si="23"/>
        <v>(command "V" "R" "BHA33D10" "N")</v>
      </c>
    </row>
    <row r="391" spans="11:13">
      <c r="K391" s="183" t="str">
        <f t="shared" ca="1" si="22"/>
        <v>3P-10A</v>
      </c>
      <c r="L391" s="189"/>
      <c r="M391" s="185" t="str">
        <f t="shared" ca="1" si="23"/>
        <v>(command "V" "R" "3P-10A" "N")</v>
      </c>
    </row>
    <row r="392" spans="11:13">
      <c r="K392" s="183" t="str">
        <f t="shared" ca="1" si="22"/>
        <v>額定電流6.6A</v>
      </c>
      <c r="L392" s="189"/>
      <c r="M392" s="185" t="str">
        <f t="shared" ca="1" si="23"/>
        <v>(command "V" "R" "額定電流6.6A" "N")</v>
      </c>
    </row>
    <row r="393" spans="11:13">
      <c r="K393" s="183" t="str">
        <f t="shared" ref="K393:K456" ca="1" si="24">IF(INDIRECT(ADDRESS(FLOOR((ROW(A386)-1)/$I$6,1)+9,FLOOR((MOD((ROW(A386)-1),$I$6)),1)+21))="","",
INDIRECT(ADDRESS(FLOOR((ROW(A386)-1)/$I$6,1)+9,FLOOR((MOD((ROW(A386)-1),$I$6)),1)+21)))</f>
        <v>MC-C6I3</v>
      </c>
      <c r="L393" s="189"/>
      <c r="M393" s="185" t="str">
        <f t="shared" ca="1" si="23"/>
        <v>(command "V" "R" "MC-C6I3" "N")</v>
      </c>
    </row>
    <row r="394" spans="11:13">
      <c r="K394" s="183" t="str">
        <f t="shared" ca="1" si="24"/>
        <v>S-P11(S)</v>
      </c>
      <c r="L394" s="189"/>
      <c r="M394" s="185" t="str">
        <f t="shared" ca="1" si="23"/>
        <v>(command "V" "R" "S-P11(S)" "N")</v>
      </c>
    </row>
    <row r="395" spans="11:13">
      <c r="K395" s="183" t="str">
        <f t="shared" ca="1" si="24"/>
        <v>AC220V</v>
      </c>
      <c r="L395" s="189"/>
      <c r="M395" s="185" t="str">
        <f t="shared" ca="1" si="23"/>
        <v>(command "V" "R" "AC220V" "N")</v>
      </c>
    </row>
    <row r="396" spans="11:13">
      <c r="K396" s="183" t="str">
        <f t="shared" ca="1" si="24"/>
        <v>380R</v>
      </c>
      <c r="L396" s="189"/>
      <c r="M396" s="185" t="str">
        <f t="shared" ca="1" si="23"/>
        <v>(command "V" "R" "380R" "N")</v>
      </c>
    </row>
    <row r="397" spans="11:13">
      <c r="K397" s="183" t="str">
        <f t="shared" ca="1" si="24"/>
        <v>380S</v>
      </c>
      <c r="L397" s="189"/>
      <c r="M397" s="185" t="str">
        <f t="shared" ref="M397:M460" ca="1" si="25">"(command"&amp;" "&amp;""""&amp;"V"&amp;""""&amp;" "&amp;""""&amp;"R"&amp;""""&amp;" "&amp;""""&amp;$K397&amp;""""&amp;" """&amp;"N"&amp;""""&amp;")"</f>
        <v>(command "V" "R" "380S" "N")</v>
      </c>
    </row>
    <row r="398" spans="11:13">
      <c r="K398" s="183" t="str">
        <f t="shared" ca="1" si="24"/>
        <v>380T</v>
      </c>
      <c r="L398" s="189"/>
      <c r="M398" s="185" t="str">
        <f t="shared" ca="1" si="25"/>
        <v>(command "V" "R" "380T" "N")</v>
      </c>
    </row>
    <row r="399" spans="11:13">
      <c r="K399" s="183" t="str">
        <f t="shared" ca="1" si="24"/>
        <v>E</v>
      </c>
      <c r="L399" s="190"/>
      <c r="M399" s="185" t="str">
        <f t="shared" ca="1" si="25"/>
        <v>(command "V" "R" "E" "N")</v>
      </c>
    </row>
    <row r="400" spans="11:13">
      <c r="K400" s="183" t="str">
        <f t="shared" ca="1" si="24"/>
        <v>DRV15</v>
      </c>
      <c r="L400" s="184"/>
      <c r="M400" s="185" t="str">
        <f t="shared" ca="1" si="25"/>
        <v>(command "V" "R" "DRV15" "N")</v>
      </c>
    </row>
    <row r="401" spans="11:13">
      <c r="K401" s="183" t="str">
        <f t="shared" ca="1" si="24"/>
        <v>#5熱壓滾輪升降(傳動側)</v>
      </c>
      <c r="L401" s="187"/>
      <c r="M401" s="185" t="str">
        <f t="shared" ca="1" si="25"/>
        <v>(command "V" "R" "#5熱壓滾輪升降(傳動側)" "N")</v>
      </c>
    </row>
    <row r="402" spans="11:13">
      <c r="K402" s="183" t="str">
        <f t="shared" ca="1" si="24"/>
        <v>1FL6064-1AC61-2LB1</v>
      </c>
      <c r="L402" s="189"/>
      <c r="M402" s="185" t="str">
        <f t="shared" ca="1" si="25"/>
        <v>(command "V" "R" "1FL6064-1AC61-2LB1" "N")</v>
      </c>
    </row>
    <row r="403" spans="11:13">
      <c r="K403" s="183" t="str">
        <f t="shared" ca="1" si="24"/>
        <v>6SL3210-5FE11-5UF0</v>
      </c>
      <c r="L403" s="189"/>
      <c r="M403" s="185" t="str">
        <f t="shared" ca="1" si="25"/>
        <v>(command "V" "R" "6SL3210-5FE11-5UF0" "N")</v>
      </c>
    </row>
    <row r="404" spans="11:13">
      <c r="K404" s="183" t="str">
        <f t="shared" ca="1" si="24"/>
        <v>未算</v>
      </c>
      <c r="L404" s="189"/>
      <c r="M404" s="185" t="str">
        <f t="shared" ca="1" si="25"/>
        <v>(command "V" "R" "未算" "N")</v>
      </c>
    </row>
    <row r="405" spans="11:13">
      <c r="K405" s="183" t="str">
        <f t="shared" ca="1" si="24"/>
        <v>DRV15 &lt;= DRV14 PROFINET</v>
      </c>
      <c r="L405" s="189"/>
      <c r="M405" s="185" t="str">
        <f t="shared" ca="1" si="25"/>
        <v>(command "V" "R" "DRV15 &lt;= DRV14 PROFINET" "N")</v>
      </c>
    </row>
    <row r="406" spans="11:13">
      <c r="K406" s="183" t="str">
        <f t="shared" ca="1" si="24"/>
        <v>DRV15 =&gt; DRV16 PROFINET</v>
      </c>
      <c r="L406" s="189"/>
      <c r="M406" s="185" t="str">
        <f t="shared" ca="1" si="25"/>
        <v>(command "V" "R" "DRV15 =&gt; DRV16 PROFINET" "N")</v>
      </c>
    </row>
    <row r="407" spans="11:13">
      <c r="K407" s="183" t="str">
        <f t="shared" ca="1" si="24"/>
        <v>3ARM15D1</v>
      </c>
      <c r="L407" s="189"/>
      <c r="M407" s="185" t="str">
        <f t="shared" ca="1" si="25"/>
        <v>(command "V" "R" "3ARM15D1" "N")</v>
      </c>
    </row>
    <row r="408" spans="11:13">
      <c r="K408" s="183" t="str">
        <f t="shared" ca="1" si="24"/>
        <v>3ASM15D1</v>
      </c>
      <c r="L408" s="189"/>
      <c r="M408" s="185" t="str">
        <f t="shared" ca="1" si="25"/>
        <v>(command "V" "R" "3ASM15D1" "N")</v>
      </c>
    </row>
    <row r="409" spans="11:13">
      <c r="K409" s="183" t="str">
        <f t="shared" ca="1" si="24"/>
        <v>3ATM15D1</v>
      </c>
      <c r="L409" s="189"/>
      <c r="M409" s="185" t="str">
        <f t="shared" ca="1" si="25"/>
        <v>(command "V" "R" "3ATM15D1" "N")</v>
      </c>
    </row>
    <row r="410" spans="11:13">
      <c r="K410" s="183" t="str">
        <f t="shared" ca="1" si="24"/>
        <v>3ARM15F1</v>
      </c>
      <c r="L410" s="189"/>
      <c r="M410" s="185" t="str">
        <f t="shared" ca="1" si="25"/>
        <v>(command "V" "R" "3ARM15F1" "N")</v>
      </c>
    </row>
    <row r="411" spans="11:13">
      <c r="K411" s="183" t="str">
        <f t="shared" ca="1" si="24"/>
        <v>3ASM15F1</v>
      </c>
      <c r="L411" s="189"/>
      <c r="M411" s="185" t="str">
        <f t="shared" ca="1" si="25"/>
        <v>(command "V" "R" "3ASM15F1" "N")</v>
      </c>
    </row>
    <row r="412" spans="11:13">
      <c r="K412" s="183" t="str">
        <f t="shared" ca="1" si="24"/>
        <v>3ATM15F1</v>
      </c>
      <c r="L412" s="189"/>
      <c r="M412" s="185" t="str">
        <f t="shared" ca="1" si="25"/>
        <v>(command "V" "R" "3ATM15F1" "N")</v>
      </c>
    </row>
    <row r="413" spans="11:13">
      <c r="K413" s="183" t="str">
        <f t="shared" ca="1" si="24"/>
        <v>3MU15</v>
      </c>
      <c r="L413" s="189"/>
      <c r="M413" s="185" t="str">
        <f t="shared" ca="1" si="25"/>
        <v>(command "V" "R" "3MU15" "N")</v>
      </c>
    </row>
    <row r="414" spans="11:13">
      <c r="K414" s="183" t="str">
        <f t="shared" ca="1" si="24"/>
        <v>3MV15</v>
      </c>
      <c r="L414" s="189"/>
      <c r="M414" s="185" t="str">
        <f t="shared" ca="1" si="25"/>
        <v>(command "V" "R" "3MV15" "N")</v>
      </c>
    </row>
    <row r="415" spans="11:13">
      <c r="K415" s="183" t="str">
        <f t="shared" ca="1" si="24"/>
        <v>3MW15</v>
      </c>
      <c r="L415" s="189"/>
      <c r="M415" s="185" t="str">
        <f t="shared" ca="1" si="25"/>
        <v>(command "V" "R" "3MW15" "N")</v>
      </c>
    </row>
    <row r="416" spans="11:13">
      <c r="K416" s="183" t="str">
        <f t="shared" ca="1" si="24"/>
        <v>SIEMENS</v>
      </c>
      <c r="L416" s="189"/>
      <c r="M416" s="185" t="str">
        <f t="shared" ca="1" si="25"/>
        <v>(command "V" "R" "SIEMENS" "N")</v>
      </c>
    </row>
    <row r="417" spans="11:13">
      <c r="K417" s="183" t="str">
        <f t="shared" ca="1" si="24"/>
        <v>CP-M15C1</v>
      </c>
      <c r="L417" s="189"/>
      <c r="M417" s="185" t="str">
        <f t="shared" ca="1" si="25"/>
        <v>(command "V" "R" "CP-M15C1" "N")</v>
      </c>
    </row>
    <row r="418" spans="11:13">
      <c r="K418" s="183" t="str">
        <f t="shared" ca="1" si="24"/>
        <v>BHA33D10</v>
      </c>
      <c r="L418" s="189"/>
      <c r="M418" s="185" t="str">
        <f t="shared" ca="1" si="25"/>
        <v>(command "V" "R" "BHA33D10" "N")</v>
      </c>
    </row>
    <row r="419" spans="11:13">
      <c r="K419" s="183" t="str">
        <f t="shared" ca="1" si="24"/>
        <v>3P-10A</v>
      </c>
      <c r="L419" s="189"/>
      <c r="M419" s="185" t="str">
        <f t="shared" ca="1" si="25"/>
        <v>(command "V" "R" "3P-10A" "N")</v>
      </c>
    </row>
    <row r="420" spans="11:13">
      <c r="K420" s="183" t="str">
        <f t="shared" ca="1" si="24"/>
        <v>額定電流6.6A</v>
      </c>
      <c r="L420" s="189"/>
      <c r="M420" s="185" t="str">
        <f t="shared" ca="1" si="25"/>
        <v>(command "V" "R" "額定電流6.6A" "N")</v>
      </c>
    </row>
    <row r="421" spans="11:13">
      <c r="K421" s="183" t="str">
        <f t="shared" ca="1" si="24"/>
        <v>MC-C6J3</v>
      </c>
      <c r="L421" s="189"/>
      <c r="M421" s="185" t="str">
        <f t="shared" ca="1" si="25"/>
        <v>(command "V" "R" "MC-C6J3" "N")</v>
      </c>
    </row>
    <row r="422" spans="11:13">
      <c r="K422" s="183" t="str">
        <f t="shared" ca="1" si="24"/>
        <v>S-P11(S)</v>
      </c>
      <c r="L422" s="189"/>
      <c r="M422" s="185" t="str">
        <f t="shared" ca="1" si="25"/>
        <v>(command "V" "R" "S-P11(S)" "N")</v>
      </c>
    </row>
    <row r="423" spans="11:13">
      <c r="K423" s="183" t="str">
        <f t="shared" ca="1" si="24"/>
        <v>AC220V</v>
      </c>
      <c r="L423" s="189"/>
      <c r="M423" s="185" t="str">
        <f t="shared" ca="1" si="25"/>
        <v>(command "V" "R" "AC220V" "N")</v>
      </c>
    </row>
    <row r="424" spans="11:13">
      <c r="K424" s="183" t="str">
        <f t="shared" ca="1" si="24"/>
        <v>380R</v>
      </c>
      <c r="L424" s="189"/>
      <c r="M424" s="185" t="str">
        <f t="shared" ca="1" si="25"/>
        <v>(command "V" "R" "380R" "N")</v>
      </c>
    </row>
    <row r="425" spans="11:13">
      <c r="K425" s="183" t="str">
        <f t="shared" ca="1" si="24"/>
        <v>380S</v>
      </c>
      <c r="L425" s="189"/>
      <c r="M425" s="185" t="str">
        <f t="shared" ca="1" si="25"/>
        <v>(command "V" "R" "380S" "N")</v>
      </c>
    </row>
    <row r="426" spans="11:13">
      <c r="K426" s="183" t="str">
        <f t="shared" ca="1" si="24"/>
        <v>380T</v>
      </c>
      <c r="L426" s="189"/>
      <c r="M426" s="185" t="str">
        <f t="shared" ca="1" si="25"/>
        <v>(command "V" "R" "380T" "N")</v>
      </c>
    </row>
    <row r="427" spans="11:13">
      <c r="K427" s="183" t="str">
        <f t="shared" ca="1" si="24"/>
        <v>E</v>
      </c>
      <c r="L427" s="190"/>
      <c r="M427" s="185" t="str">
        <f t="shared" ca="1" si="25"/>
        <v>(command "V" "R" "E" "N")</v>
      </c>
    </row>
    <row r="428" spans="11:13">
      <c r="K428" s="183" t="str">
        <f t="shared" ca="1" si="24"/>
        <v>DRV16</v>
      </c>
      <c r="L428" s="184"/>
      <c r="M428" s="185" t="str">
        <f t="shared" ca="1" si="25"/>
        <v>(command "V" "R" "DRV16" "N")</v>
      </c>
    </row>
    <row r="429" spans="11:13">
      <c r="K429" s="183" t="str">
        <f t="shared" ca="1" si="24"/>
        <v>#5熱壓滾輪升降(操作側)</v>
      </c>
      <c r="L429" s="187"/>
      <c r="M429" s="185" t="str">
        <f t="shared" ca="1" si="25"/>
        <v>(command "V" "R" "#5熱壓滾輪升降(操作側)" "N")</v>
      </c>
    </row>
    <row r="430" spans="11:13">
      <c r="K430" s="183" t="str">
        <f t="shared" ca="1" si="24"/>
        <v>1FL6064-1AC61-2LB1</v>
      </c>
      <c r="L430" s="189"/>
      <c r="M430" s="185" t="str">
        <f t="shared" ca="1" si="25"/>
        <v>(command "V" "R" "1FL6064-1AC61-2LB1" "N")</v>
      </c>
    </row>
    <row r="431" spans="11:13">
      <c r="K431" s="183" t="str">
        <f t="shared" ca="1" si="24"/>
        <v>6SL3210-5FE11-5UF0</v>
      </c>
      <c r="L431" s="189"/>
      <c r="M431" s="185" t="str">
        <f t="shared" ca="1" si="25"/>
        <v>(command "V" "R" "6SL3210-5FE11-5UF0" "N")</v>
      </c>
    </row>
    <row r="432" spans="11:13">
      <c r="K432" s="183" t="str">
        <f t="shared" ca="1" si="24"/>
        <v>未算</v>
      </c>
      <c r="L432" s="189"/>
      <c r="M432" s="185" t="str">
        <f t="shared" ca="1" si="25"/>
        <v>(command "V" "R" "未算" "N")</v>
      </c>
    </row>
    <row r="433" spans="11:13">
      <c r="K433" s="183" t="str">
        <f t="shared" ca="1" si="24"/>
        <v>DRV16 &lt;= DRV15 PROFINET</v>
      </c>
      <c r="L433" s="189"/>
      <c r="M433" s="185" t="str">
        <f t="shared" ca="1" si="25"/>
        <v>(command "V" "R" "DRV16 &lt;= DRV15 PROFINET" "N")</v>
      </c>
    </row>
    <row r="434" spans="11:13">
      <c r="K434" s="183" t="str">
        <f t="shared" ca="1" si="24"/>
        <v>DRV16 =&gt; DRV17 PROFINET</v>
      </c>
      <c r="L434" s="189"/>
      <c r="M434" s="185" t="str">
        <f t="shared" ca="1" si="25"/>
        <v>(command "V" "R" "DRV16 =&gt; DRV17 PROFINET" "N")</v>
      </c>
    </row>
    <row r="435" spans="11:13">
      <c r="K435" s="183" t="str">
        <f t="shared" ca="1" si="24"/>
        <v>3ARM16D1</v>
      </c>
      <c r="L435" s="189"/>
      <c r="M435" s="185" t="str">
        <f t="shared" ca="1" si="25"/>
        <v>(command "V" "R" "3ARM16D1" "N")</v>
      </c>
    </row>
    <row r="436" spans="11:13">
      <c r="K436" s="183" t="str">
        <f t="shared" ca="1" si="24"/>
        <v>3ASM16D1</v>
      </c>
      <c r="L436" s="189"/>
      <c r="M436" s="185" t="str">
        <f t="shared" ca="1" si="25"/>
        <v>(command "V" "R" "3ASM16D1" "N")</v>
      </c>
    </row>
    <row r="437" spans="11:13">
      <c r="K437" s="183" t="str">
        <f t="shared" ca="1" si="24"/>
        <v>3ATM16D1</v>
      </c>
      <c r="L437" s="189"/>
      <c r="M437" s="185" t="str">
        <f t="shared" ca="1" si="25"/>
        <v>(command "V" "R" "3ATM16D1" "N")</v>
      </c>
    </row>
    <row r="438" spans="11:13">
      <c r="K438" s="183" t="str">
        <f t="shared" ca="1" si="24"/>
        <v>3ARM16F1</v>
      </c>
      <c r="L438" s="189"/>
      <c r="M438" s="185" t="str">
        <f t="shared" ca="1" si="25"/>
        <v>(command "V" "R" "3ARM16F1" "N")</v>
      </c>
    </row>
    <row r="439" spans="11:13">
      <c r="K439" s="183" t="str">
        <f t="shared" ca="1" si="24"/>
        <v>3ASM16F1</v>
      </c>
      <c r="L439" s="189"/>
      <c r="M439" s="185" t="str">
        <f t="shared" ca="1" si="25"/>
        <v>(command "V" "R" "3ASM16F1" "N")</v>
      </c>
    </row>
    <row r="440" spans="11:13">
      <c r="K440" s="183" t="str">
        <f t="shared" ca="1" si="24"/>
        <v>3ATM16F1</v>
      </c>
      <c r="L440" s="189"/>
      <c r="M440" s="185" t="str">
        <f t="shared" ca="1" si="25"/>
        <v>(command "V" "R" "3ATM16F1" "N")</v>
      </c>
    </row>
    <row r="441" spans="11:13">
      <c r="K441" s="183" t="str">
        <f t="shared" ca="1" si="24"/>
        <v>3MU16</v>
      </c>
      <c r="L441" s="189"/>
      <c r="M441" s="185" t="str">
        <f t="shared" ca="1" si="25"/>
        <v>(command "V" "R" "3MU16" "N")</v>
      </c>
    </row>
    <row r="442" spans="11:13">
      <c r="K442" s="183" t="str">
        <f t="shared" ca="1" si="24"/>
        <v>3MV16</v>
      </c>
      <c r="L442" s="189"/>
      <c r="M442" s="185" t="str">
        <f t="shared" ca="1" si="25"/>
        <v>(command "V" "R" "3MV16" "N")</v>
      </c>
    </row>
    <row r="443" spans="11:13">
      <c r="K443" s="183" t="str">
        <f t="shared" ca="1" si="24"/>
        <v>3MW16</v>
      </c>
      <c r="L443" s="189"/>
      <c r="M443" s="185" t="str">
        <f t="shared" ca="1" si="25"/>
        <v>(command "V" "R" "3MW16" "N")</v>
      </c>
    </row>
    <row r="444" spans="11:13">
      <c r="K444" s="183" t="str">
        <f t="shared" ca="1" si="24"/>
        <v>SIEMENS</v>
      </c>
      <c r="L444" s="189"/>
      <c r="M444" s="185" t="str">
        <f t="shared" ca="1" si="25"/>
        <v>(command "V" "R" "SIEMENS" "N")</v>
      </c>
    </row>
    <row r="445" spans="11:13">
      <c r="K445" s="183" t="str">
        <f t="shared" ca="1" si="24"/>
        <v>CP-M16C1</v>
      </c>
      <c r="L445" s="189"/>
      <c r="M445" s="185" t="str">
        <f t="shared" ca="1" si="25"/>
        <v>(command "V" "R" "CP-M16C1" "N")</v>
      </c>
    </row>
    <row r="446" spans="11:13">
      <c r="K446" s="183" t="str">
        <f t="shared" ca="1" si="24"/>
        <v>BHA33D10</v>
      </c>
      <c r="L446" s="189"/>
      <c r="M446" s="185" t="str">
        <f t="shared" ca="1" si="25"/>
        <v>(command "V" "R" "BHA33D10" "N")</v>
      </c>
    </row>
    <row r="447" spans="11:13">
      <c r="K447" s="183" t="str">
        <f t="shared" ca="1" si="24"/>
        <v>3P-10A</v>
      </c>
      <c r="L447" s="189"/>
      <c r="M447" s="185" t="str">
        <f t="shared" ca="1" si="25"/>
        <v>(command "V" "R" "3P-10A" "N")</v>
      </c>
    </row>
    <row r="448" spans="11:13">
      <c r="K448" s="183" t="str">
        <f t="shared" ca="1" si="24"/>
        <v>額定電流6.6A</v>
      </c>
      <c r="L448" s="189"/>
      <c r="M448" s="185" t="str">
        <f t="shared" ca="1" si="25"/>
        <v>(command "V" "R" "額定電流6.6A" "N")</v>
      </c>
    </row>
    <row r="449" spans="11:13">
      <c r="K449" s="183" t="str">
        <f t="shared" ca="1" si="24"/>
        <v>MC-C6B7</v>
      </c>
      <c r="L449" s="189"/>
      <c r="M449" s="185" t="str">
        <f t="shared" ca="1" si="25"/>
        <v>(command "V" "R" "MC-C6B7" "N")</v>
      </c>
    </row>
    <row r="450" spans="11:13">
      <c r="K450" s="183" t="str">
        <f t="shared" ca="1" si="24"/>
        <v>S-P11(S)</v>
      </c>
      <c r="L450" s="189"/>
      <c r="M450" s="185" t="str">
        <f t="shared" ca="1" si="25"/>
        <v>(command "V" "R" "S-P11(S)" "N")</v>
      </c>
    </row>
    <row r="451" spans="11:13">
      <c r="K451" s="183" t="str">
        <f t="shared" ca="1" si="24"/>
        <v>AC220V</v>
      </c>
      <c r="L451" s="189"/>
      <c r="M451" s="185" t="str">
        <f t="shared" ca="1" si="25"/>
        <v>(command "V" "R" "AC220V" "N")</v>
      </c>
    </row>
    <row r="452" spans="11:13">
      <c r="K452" s="183" t="str">
        <f t="shared" ca="1" si="24"/>
        <v>380R</v>
      </c>
      <c r="L452" s="189"/>
      <c r="M452" s="185" t="str">
        <f t="shared" ca="1" si="25"/>
        <v>(command "V" "R" "380R" "N")</v>
      </c>
    </row>
    <row r="453" spans="11:13">
      <c r="K453" s="183" t="str">
        <f t="shared" ca="1" si="24"/>
        <v>380S</v>
      </c>
      <c r="L453" s="189"/>
      <c r="M453" s="185" t="str">
        <f t="shared" ca="1" si="25"/>
        <v>(command "V" "R" "380S" "N")</v>
      </c>
    </row>
    <row r="454" spans="11:13">
      <c r="K454" s="183" t="str">
        <f t="shared" ca="1" si="24"/>
        <v>380T</v>
      </c>
      <c r="L454" s="189"/>
      <c r="M454" s="185" t="str">
        <f t="shared" ca="1" si="25"/>
        <v>(command "V" "R" "380T" "N")</v>
      </c>
    </row>
    <row r="455" spans="11:13">
      <c r="K455" s="183" t="str">
        <f t="shared" ca="1" si="24"/>
        <v>E</v>
      </c>
      <c r="L455" s="190"/>
      <c r="M455" s="185" t="str">
        <f t="shared" ca="1" si="25"/>
        <v>(command "V" "R" "E" "N")</v>
      </c>
    </row>
    <row r="456" spans="11:13">
      <c r="K456" s="183" t="str">
        <f t="shared" ca="1" si="24"/>
        <v>DRV17</v>
      </c>
      <c r="L456" s="184"/>
      <c r="M456" s="185" t="str">
        <f t="shared" ca="1" si="25"/>
        <v>(command "V" "R" "DRV17" "N")</v>
      </c>
    </row>
    <row r="457" spans="11:13">
      <c r="K457" s="183" t="str">
        <f t="shared" ref="K457:K520" ca="1" si="26">IF(INDIRECT(ADDRESS(FLOOR((ROW(A450)-1)/$I$6,1)+9,FLOOR((MOD((ROW(A450)-1),$I$6)),1)+21))="","",
INDIRECT(ADDRESS(FLOOR((ROW(A450)-1)/$I$6,1)+9,FLOOR((MOD((ROW(A450)-1),$I$6)),1)+21)))</f>
        <v>#6熱壓滾輪升降(傳動側)</v>
      </c>
      <c r="L457" s="187"/>
      <c r="M457" s="185" t="str">
        <f t="shared" ca="1" si="25"/>
        <v>(command "V" "R" "#6熱壓滾輪升降(傳動側)" "N")</v>
      </c>
    </row>
    <row r="458" spans="11:13">
      <c r="K458" s="183" t="str">
        <f t="shared" ca="1" si="26"/>
        <v>1FL6064-1AC61-2LB1</v>
      </c>
      <c r="L458" s="189"/>
      <c r="M458" s="185" t="str">
        <f t="shared" ca="1" si="25"/>
        <v>(command "V" "R" "1FL6064-1AC61-2LB1" "N")</v>
      </c>
    </row>
    <row r="459" spans="11:13">
      <c r="K459" s="183" t="str">
        <f t="shared" ca="1" si="26"/>
        <v>6SL3210-5FE11-5UF0</v>
      </c>
      <c r="L459" s="189"/>
      <c r="M459" s="185" t="str">
        <f t="shared" ca="1" si="25"/>
        <v>(command "V" "R" "6SL3210-5FE11-5UF0" "N")</v>
      </c>
    </row>
    <row r="460" spans="11:13">
      <c r="K460" s="183" t="str">
        <f t="shared" ca="1" si="26"/>
        <v>未算</v>
      </c>
      <c r="L460" s="189"/>
      <c r="M460" s="185" t="str">
        <f t="shared" ca="1" si="25"/>
        <v>(command "V" "R" "未算" "N")</v>
      </c>
    </row>
    <row r="461" spans="11:13">
      <c r="K461" s="183" t="str">
        <f t="shared" ca="1" si="26"/>
        <v>DRV17 &lt;= DRV16 PROFINET</v>
      </c>
      <c r="L461" s="189"/>
      <c r="M461" s="185" t="str">
        <f t="shared" ref="M461:M524" ca="1" si="27">"(command"&amp;" "&amp;""""&amp;"V"&amp;""""&amp;" "&amp;""""&amp;"R"&amp;""""&amp;" "&amp;""""&amp;$K461&amp;""""&amp;" """&amp;"N"&amp;""""&amp;")"</f>
        <v>(command "V" "R" "DRV17 &lt;= DRV16 PROFINET" "N")</v>
      </c>
    </row>
    <row r="462" spans="11:13">
      <c r="K462" s="183" t="str">
        <f t="shared" ca="1" si="26"/>
        <v>DRV17 =&gt; DRV18 PROFINET</v>
      </c>
      <c r="L462" s="189"/>
      <c r="M462" s="185" t="str">
        <f t="shared" ca="1" si="27"/>
        <v>(command "V" "R" "DRV17 =&gt; DRV18 PROFINET" "N")</v>
      </c>
    </row>
    <row r="463" spans="11:13">
      <c r="K463" s="183" t="str">
        <f t="shared" ca="1" si="26"/>
        <v>3ARM17D1</v>
      </c>
      <c r="L463" s="189"/>
      <c r="M463" s="185" t="str">
        <f t="shared" ca="1" si="27"/>
        <v>(command "V" "R" "3ARM17D1" "N")</v>
      </c>
    </row>
    <row r="464" spans="11:13">
      <c r="K464" s="183" t="str">
        <f t="shared" ca="1" si="26"/>
        <v>3ASM17D1</v>
      </c>
      <c r="L464" s="189"/>
      <c r="M464" s="185" t="str">
        <f t="shared" ca="1" si="27"/>
        <v>(command "V" "R" "3ASM17D1" "N")</v>
      </c>
    </row>
    <row r="465" spans="11:13">
      <c r="K465" s="183" t="str">
        <f t="shared" ca="1" si="26"/>
        <v>3ATM17D1</v>
      </c>
      <c r="L465" s="189"/>
      <c r="M465" s="185" t="str">
        <f t="shared" ca="1" si="27"/>
        <v>(command "V" "R" "3ATM17D1" "N")</v>
      </c>
    </row>
    <row r="466" spans="11:13">
      <c r="K466" s="183" t="str">
        <f t="shared" ca="1" si="26"/>
        <v>3ARM17F1</v>
      </c>
      <c r="L466" s="189"/>
      <c r="M466" s="185" t="str">
        <f t="shared" ca="1" si="27"/>
        <v>(command "V" "R" "3ARM17F1" "N")</v>
      </c>
    </row>
    <row r="467" spans="11:13">
      <c r="K467" s="183" t="str">
        <f t="shared" ca="1" si="26"/>
        <v>3ASM17F1</v>
      </c>
      <c r="L467" s="189"/>
      <c r="M467" s="185" t="str">
        <f t="shared" ca="1" si="27"/>
        <v>(command "V" "R" "3ASM17F1" "N")</v>
      </c>
    </row>
    <row r="468" spans="11:13">
      <c r="K468" s="183" t="str">
        <f t="shared" ca="1" si="26"/>
        <v>3ATM17F1</v>
      </c>
      <c r="L468" s="189"/>
      <c r="M468" s="185" t="str">
        <f t="shared" ca="1" si="27"/>
        <v>(command "V" "R" "3ATM17F1" "N")</v>
      </c>
    </row>
    <row r="469" spans="11:13">
      <c r="K469" s="183" t="str">
        <f t="shared" ca="1" si="26"/>
        <v>3MU17</v>
      </c>
      <c r="L469" s="189"/>
      <c r="M469" s="185" t="str">
        <f t="shared" ca="1" si="27"/>
        <v>(command "V" "R" "3MU17" "N")</v>
      </c>
    </row>
    <row r="470" spans="11:13">
      <c r="K470" s="183" t="str">
        <f t="shared" ca="1" si="26"/>
        <v>3MV17</v>
      </c>
      <c r="L470" s="189"/>
      <c r="M470" s="185" t="str">
        <f t="shared" ca="1" si="27"/>
        <v>(command "V" "R" "3MV17" "N")</v>
      </c>
    </row>
    <row r="471" spans="11:13">
      <c r="K471" s="183" t="str">
        <f t="shared" ca="1" si="26"/>
        <v>3MW17</v>
      </c>
      <c r="L471" s="189"/>
      <c r="M471" s="185" t="str">
        <f t="shared" ca="1" si="27"/>
        <v>(command "V" "R" "3MW17" "N")</v>
      </c>
    </row>
    <row r="472" spans="11:13">
      <c r="K472" s="183" t="str">
        <f t="shared" ca="1" si="26"/>
        <v>SIEMENS</v>
      </c>
      <c r="L472" s="189"/>
      <c r="M472" s="185" t="str">
        <f t="shared" ca="1" si="27"/>
        <v>(command "V" "R" "SIEMENS" "N")</v>
      </c>
    </row>
    <row r="473" spans="11:13">
      <c r="K473" s="183" t="str">
        <f t="shared" ca="1" si="26"/>
        <v>CP-M17C1</v>
      </c>
      <c r="L473" s="189"/>
      <c r="M473" s="185" t="str">
        <f t="shared" ca="1" si="27"/>
        <v>(command "V" "R" "CP-M17C1" "N")</v>
      </c>
    </row>
    <row r="474" spans="11:13">
      <c r="K474" s="183" t="str">
        <f t="shared" ca="1" si="26"/>
        <v>BHA33D10</v>
      </c>
      <c r="L474" s="189"/>
      <c r="M474" s="185" t="str">
        <f t="shared" ca="1" si="27"/>
        <v>(command "V" "R" "BHA33D10" "N")</v>
      </c>
    </row>
    <row r="475" spans="11:13">
      <c r="K475" s="183" t="str">
        <f t="shared" ca="1" si="26"/>
        <v>3P-10A</v>
      </c>
      <c r="L475" s="189"/>
      <c r="M475" s="185" t="str">
        <f t="shared" ca="1" si="27"/>
        <v>(command "V" "R" "3P-10A" "N")</v>
      </c>
    </row>
    <row r="476" spans="11:13">
      <c r="K476" s="183" t="str">
        <f t="shared" ca="1" si="26"/>
        <v>額定電流6.6A</v>
      </c>
      <c r="L476" s="189"/>
      <c r="M476" s="185" t="str">
        <f t="shared" ca="1" si="27"/>
        <v>(command "V" "R" "額定電流6.6A" "N")</v>
      </c>
    </row>
    <row r="477" spans="11:13">
      <c r="K477" s="183" t="str">
        <f t="shared" ca="1" si="26"/>
        <v>MC-C6C7</v>
      </c>
      <c r="L477" s="189"/>
      <c r="M477" s="185" t="str">
        <f t="shared" ca="1" si="27"/>
        <v>(command "V" "R" "MC-C6C7" "N")</v>
      </c>
    </row>
    <row r="478" spans="11:13">
      <c r="K478" s="183" t="str">
        <f t="shared" ca="1" si="26"/>
        <v>S-P11(S)</v>
      </c>
      <c r="L478" s="189"/>
      <c r="M478" s="185" t="str">
        <f t="shared" ca="1" si="27"/>
        <v>(command "V" "R" "S-P11(S)" "N")</v>
      </c>
    </row>
    <row r="479" spans="11:13">
      <c r="K479" s="183" t="str">
        <f t="shared" ca="1" si="26"/>
        <v>AC220V</v>
      </c>
      <c r="L479" s="189"/>
      <c r="M479" s="185" t="str">
        <f t="shared" ca="1" si="27"/>
        <v>(command "V" "R" "AC220V" "N")</v>
      </c>
    </row>
    <row r="480" spans="11:13">
      <c r="K480" s="183" t="str">
        <f t="shared" ca="1" si="26"/>
        <v>380R</v>
      </c>
      <c r="L480" s="189"/>
      <c r="M480" s="185" t="str">
        <f t="shared" ca="1" si="27"/>
        <v>(command "V" "R" "380R" "N")</v>
      </c>
    </row>
    <row r="481" spans="11:13">
      <c r="K481" s="183" t="str">
        <f t="shared" ca="1" si="26"/>
        <v>380S</v>
      </c>
      <c r="L481" s="189"/>
      <c r="M481" s="185" t="str">
        <f t="shared" ca="1" si="27"/>
        <v>(command "V" "R" "380S" "N")</v>
      </c>
    </row>
    <row r="482" spans="11:13">
      <c r="K482" s="183" t="str">
        <f t="shared" ca="1" si="26"/>
        <v>380T</v>
      </c>
      <c r="L482" s="189"/>
      <c r="M482" s="185" t="str">
        <f t="shared" ca="1" si="27"/>
        <v>(command "V" "R" "380T" "N")</v>
      </c>
    </row>
    <row r="483" spans="11:13">
      <c r="K483" s="183" t="str">
        <f t="shared" ca="1" si="26"/>
        <v>E</v>
      </c>
      <c r="L483" s="190"/>
      <c r="M483" s="185" t="str">
        <f t="shared" ca="1" si="27"/>
        <v>(command "V" "R" "E" "N")</v>
      </c>
    </row>
    <row r="484" spans="11:13">
      <c r="K484" s="183" t="str">
        <f t="shared" ca="1" si="26"/>
        <v>DRV18</v>
      </c>
      <c r="L484" s="184"/>
      <c r="M484" s="185" t="str">
        <f t="shared" ca="1" si="27"/>
        <v>(command "V" "R" "DRV18" "N")</v>
      </c>
    </row>
    <row r="485" spans="11:13">
      <c r="K485" s="183" t="str">
        <f t="shared" ca="1" si="26"/>
        <v>#6熱壓滾輪升降(操作側)</v>
      </c>
      <c r="L485" s="187"/>
      <c r="M485" s="185" t="str">
        <f t="shared" ca="1" si="27"/>
        <v>(command "V" "R" "#6熱壓滾輪升降(操作側)" "N")</v>
      </c>
    </row>
    <row r="486" spans="11:13">
      <c r="K486" s="183" t="str">
        <f t="shared" ca="1" si="26"/>
        <v>1FL6064-1AC61-2LB1</v>
      </c>
      <c r="L486" s="189"/>
      <c r="M486" s="185" t="str">
        <f t="shared" ca="1" si="27"/>
        <v>(command "V" "R" "1FL6064-1AC61-2LB1" "N")</v>
      </c>
    </row>
    <row r="487" spans="11:13">
      <c r="K487" s="183" t="str">
        <f t="shared" ca="1" si="26"/>
        <v>6SL3210-5FE11-5UF0</v>
      </c>
      <c r="L487" s="189"/>
      <c r="M487" s="185" t="str">
        <f t="shared" ca="1" si="27"/>
        <v>(command "V" "R" "6SL3210-5FE11-5UF0" "N")</v>
      </c>
    </row>
    <row r="488" spans="11:13">
      <c r="K488" s="183" t="str">
        <f t="shared" ca="1" si="26"/>
        <v>未算</v>
      </c>
      <c r="L488" s="189"/>
      <c r="M488" s="185" t="str">
        <f t="shared" ca="1" si="27"/>
        <v>(command "V" "R" "未算" "N")</v>
      </c>
    </row>
    <row r="489" spans="11:13">
      <c r="K489" s="183" t="str">
        <f t="shared" ca="1" si="26"/>
        <v>DRV18 &lt;= DRV17 PROFINET</v>
      </c>
      <c r="L489" s="189"/>
      <c r="M489" s="185" t="str">
        <f t="shared" ca="1" si="27"/>
        <v>(command "V" "R" "DRV18 &lt;= DRV17 PROFINET" "N")</v>
      </c>
    </row>
    <row r="490" spans="11:13">
      <c r="K490" s="183" t="str">
        <f t="shared" ca="1" si="26"/>
        <v>DRV18 =&gt; DRV19 PROFINET</v>
      </c>
      <c r="L490" s="189"/>
      <c r="M490" s="185" t="str">
        <f t="shared" ca="1" si="27"/>
        <v>(command "V" "R" "DRV18 =&gt; DRV19 PROFINET" "N")</v>
      </c>
    </row>
    <row r="491" spans="11:13">
      <c r="K491" s="183" t="str">
        <f t="shared" ca="1" si="26"/>
        <v>3ARM18D1</v>
      </c>
      <c r="L491" s="189"/>
      <c r="M491" s="185" t="str">
        <f t="shared" ca="1" si="27"/>
        <v>(command "V" "R" "3ARM18D1" "N")</v>
      </c>
    </row>
    <row r="492" spans="11:13">
      <c r="K492" s="183" t="str">
        <f t="shared" ca="1" si="26"/>
        <v>3ASM18D1</v>
      </c>
      <c r="L492" s="189"/>
      <c r="M492" s="185" t="str">
        <f t="shared" ca="1" si="27"/>
        <v>(command "V" "R" "3ASM18D1" "N")</v>
      </c>
    </row>
    <row r="493" spans="11:13">
      <c r="K493" s="183" t="str">
        <f t="shared" ca="1" si="26"/>
        <v>3ATM18D1</v>
      </c>
      <c r="L493" s="189"/>
      <c r="M493" s="185" t="str">
        <f t="shared" ca="1" si="27"/>
        <v>(command "V" "R" "3ATM18D1" "N")</v>
      </c>
    </row>
    <row r="494" spans="11:13">
      <c r="K494" s="183" t="str">
        <f t="shared" ca="1" si="26"/>
        <v>3ARM18F1</v>
      </c>
      <c r="L494" s="189"/>
      <c r="M494" s="185" t="str">
        <f t="shared" ca="1" si="27"/>
        <v>(command "V" "R" "3ARM18F1" "N")</v>
      </c>
    </row>
    <row r="495" spans="11:13">
      <c r="K495" s="183" t="str">
        <f t="shared" ca="1" si="26"/>
        <v>3ASM18F1</v>
      </c>
      <c r="L495" s="189"/>
      <c r="M495" s="185" t="str">
        <f t="shared" ca="1" si="27"/>
        <v>(command "V" "R" "3ASM18F1" "N")</v>
      </c>
    </row>
    <row r="496" spans="11:13">
      <c r="K496" s="183" t="str">
        <f t="shared" ca="1" si="26"/>
        <v>3ATM18F1</v>
      </c>
      <c r="L496" s="189"/>
      <c r="M496" s="185" t="str">
        <f t="shared" ca="1" si="27"/>
        <v>(command "V" "R" "3ATM18F1" "N")</v>
      </c>
    </row>
    <row r="497" spans="11:13">
      <c r="K497" s="183" t="str">
        <f t="shared" ca="1" si="26"/>
        <v>3MU18</v>
      </c>
      <c r="L497" s="189"/>
      <c r="M497" s="185" t="str">
        <f t="shared" ca="1" si="27"/>
        <v>(command "V" "R" "3MU18" "N")</v>
      </c>
    </row>
    <row r="498" spans="11:13">
      <c r="K498" s="183" t="str">
        <f t="shared" ca="1" si="26"/>
        <v>3MV18</v>
      </c>
      <c r="L498" s="189"/>
      <c r="M498" s="185" t="str">
        <f t="shared" ca="1" si="27"/>
        <v>(command "V" "R" "3MV18" "N")</v>
      </c>
    </row>
    <row r="499" spans="11:13">
      <c r="K499" s="183" t="str">
        <f t="shared" ca="1" si="26"/>
        <v>3MW18</v>
      </c>
      <c r="L499" s="189"/>
      <c r="M499" s="185" t="str">
        <f t="shared" ca="1" si="27"/>
        <v>(command "V" "R" "3MW18" "N")</v>
      </c>
    </row>
    <row r="500" spans="11:13">
      <c r="K500" s="183" t="str">
        <f t="shared" ca="1" si="26"/>
        <v>SIEMENS</v>
      </c>
      <c r="L500" s="189"/>
      <c r="M500" s="185" t="str">
        <f t="shared" ca="1" si="27"/>
        <v>(command "V" "R" "SIEMENS" "N")</v>
      </c>
    </row>
    <row r="501" spans="11:13">
      <c r="K501" s="183" t="str">
        <f t="shared" ca="1" si="26"/>
        <v>CP-M18C1</v>
      </c>
      <c r="L501" s="189"/>
      <c r="M501" s="185" t="str">
        <f t="shared" ca="1" si="27"/>
        <v>(command "V" "R" "CP-M18C1" "N")</v>
      </c>
    </row>
    <row r="502" spans="11:13">
      <c r="K502" s="183" t="str">
        <f t="shared" ca="1" si="26"/>
        <v>BHA33D10</v>
      </c>
      <c r="L502" s="189"/>
      <c r="M502" s="185" t="str">
        <f t="shared" ca="1" si="27"/>
        <v>(command "V" "R" "BHA33D10" "N")</v>
      </c>
    </row>
    <row r="503" spans="11:13">
      <c r="K503" s="183" t="str">
        <f t="shared" ca="1" si="26"/>
        <v>3P-10A</v>
      </c>
      <c r="L503" s="189"/>
      <c r="M503" s="185" t="str">
        <f t="shared" ca="1" si="27"/>
        <v>(command "V" "R" "3P-10A" "N")</v>
      </c>
    </row>
    <row r="504" spans="11:13">
      <c r="K504" s="183" t="str">
        <f t="shared" ca="1" si="26"/>
        <v>額定電流6.6A</v>
      </c>
      <c r="L504" s="189"/>
      <c r="M504" s="185" t="str">
        <f t="shared" ca="1" si="27"/>
        <v>(command "V" "R" "額定電流6.6A" "N")</v>
      </c>
    </row>
    <row r="505" spans="11:13">
      <c r="K505" s="183" t="str">
        <f t="shared" ca="1" si="26"/>
        <v>MC-C6D7</v>
      </c>
      <c r="L505" s="189"/>
      <c r="M505" s="185" t="str">
        <f t="shared" ca="1" si="27"/>
        <v>(command "V" "R" "MC-C6D7" "N")</v>
      </c>
    </row>
    <row r="506" spans="11:13">
      <c r="K506" s="183" t="str">
        <f t="shared" ca="1" si="26"/>
        <v>S-P11(S)</v>
      </c>
      <c r="L506" s="189"/>
      <c r="M506" s="185" t="str">
        <f t="shared" ca="1" si="27"/>
        <v>(command "V" "R" "S-P11(S)" "N")</v>
      </c>
    </row>
    <row r="507" spans="11:13">
      <c r="K507" s="183" t="str">
        <f t="shared" ca="1" si="26"/>
        <v>AC220V</v>
      </c>
      <c r="L507" s="189"/>
      <c r="M507" s="185" t="str">
        <f t="shared" ca="1" si="27"/>
        <v>(command "V" "R" "AC220V" "N")</v>
      </c>
    </row>
    <row r="508" spans="11:13">
      <c r="K508" s="183" t="str">
        <f t="shared" ca="1" si="26"/>
        <v>380R</v>
      </c>
      <c r="L508" s="189"/>
      <c r="M508" s="185" t="str">
        <f t="shared" ca="1" si="27"/>
        <v>(command "V" "R" "380R" "N")</v>
      </c>
    </row>
    <row r="509" spans="11:13">
      <c r="K509" s="183" t="str">
        <f t="shared" ca="1" si="26"/>
        <v>380S</v>
      </c>
      <c r="L509" s="189"/>
      <c r="M509" s="185" t="str">
        <f t="shared" ca="1" si="27"/>
        <v>(command "V" "R" "380S" "N")</v>
      </c>
    </row>
    <row r="510" spans="11:13">
      <c r="K510" s="183" t="str">
        <f t="shared" ca="1" si="26"/>
        <v>380T</v>
      </c>
      <c r="L510" s="189"/>
      <c r="M510" s="185" t="str">
        <f t="shared" ca="1" si="27"/>
        <v>(command "V" "R" "380T" "N")</v>
      </c>
    </row>
    <row r="511" spans="11:13">
      <c r="K511" s="183" t="str">
        <f t="shared" ca="1" si="26"/>
        <v>E</v>
      </c>
      <c r="L511" s="190"/>
      <c r="M511" s="185" t="str">
        <f t="shared" ca="1" si="27"/>
        <v>(command "V" "R" "E" "N")</v>
      </c>
    </row>
    <row r="512" spans="11:13">
      <c r="K512" s="183" t="str">
        <f t="shared" ca="1" si="26"/>
        <v>DRV19</v>
      </c>
      <c r="L512" s="184"/>
      <c r="M512" s="185" t="str">
        <f t="shared" ca="1" si="27"/>
        <v>(command "V" "R" "DRV19" "N")</v>
      </c>
    </row>
    <row r="513" spans="11:13">
      <c r="K513" s="183" t="str">
        <f t="shared" ca="1" si="26"/>
        <v>#7熱壓滾輪升降(傳動側)</v>
      </c>
      <c r="L513" s="187"/>
      <c r="M513" s="185" t="str">
        <f t="shared" ca="1" si="27"/>
        <v>(command "V" "R" "#7熱壓滾輪升降(傳動側)" "N")</v>
      </c>
    </row>
    <row r="514" spans="11:13">
      <c r="K514" s="183" t="str">
        <f t="shared" ca="1" si="26"/>
        <v>1FL6064-1AC61-2LB1</v>
      </c>
      <c r="L514" s="189"/>
      <c r="M514" s="185" t="str">
        <f t="shared" ca="1" si="27"/>
        <v>(command "V" "R" "1FL6064-1AC61-2LB1" "N")</v>
      </c>
    </row>
    <row r="515" spans="11:13">
      <c r="K515" s="183" t="str">
        <f t="shared" ca="1" si="26"/>
        <v>6SL3210-5FE11-5UF0</v>
      </c>
      <c r="L515" s="189"/>
      <c r="M515" s="185" t="str">
        <f t="shared" ca="1" si="27"/>
        <v>(command "V" "R" "6SL3210-5FE11-5UF0" "N")</v>
      </c>
    </row>
    <row r="516" spans="11:13">
      <c r="K516" s="183" t="str">
        <f t="shared" ca="1" si="26"/>
        <v>未算</v>
      </c>
      <c r="L516" s="189"/>
      <c r="M516" s="185" t="str">
        <f t="shared" ca="1" si="27"/>
        <v>(command "V" "R" "未算" "N")</v>
      </c>
    </row>
    <row r="517" spans="11:13">
      <c r="K517" s="183" t="str">
        <f t="shared" ca="1" si="26"/>
        <v>DRV19 &lt;= DRV18 PROFINET</v>
      </c>
      <c r="L517" s="189"/>
      <c r="M517" s="185" t="str">
        <f t="shared" ca="1" si="27"/>
        <v>(command "V" "R" "DRV19 &lt;= DRV18 PROFINET" "N")</v>
      </c>
    </row>
    <row r="518" spans="11:13">
      <c r="K518" s="183" t="str">
        <f t="shared" ca="1" si="26"/>
        <v>DRV19 =&gt; DRV20 PROFINET</v>
      </c>
      <c r="L518" s="189"/>
      <c r="M518" s="185" t="str">
        <f t="shared" ca="1" si="27"/>
        <v>(command "V" "R" "DRV19 =&gt; DRV20 PROFINET" "N")</v>
      </c>
    </row>
    <row r="519" spans="11:13">
      <c r="K519" s="183" t="str">
        <f t="shared" ca="1" si="26"/>
        <v>3ARM19D1</v>
      </c>
      <c r="L519" s="189"/>
      <c r="M519" s="185" t="str">
        <f t="shared" ca="1" si="27"/>
        <v>(command "V" "R" "3ARM19D1" "N")</v>
      </c>
    </row>
    <row r="520" spans="11:13">
      <c r="K520" s="183" t="str">
        <f t="shared" ca="1" si="26"/>
        <v>3ASM19D1</v>
      </c>
      <c r="L520" s="189"/>
      <c r="M520" s="185" t="str">
        <f t="shared" ca="1" si="27"/>
        <v>(command "V" "R" "3ASM19D1" "N")</v>
      </c>
    </row>
    <row r="521" spans="11:13">
      <c r="K521" s="183" t="str">
        <f t="shared" ref="K521:K584" ca="1" si="28">IF(INDIRECT(ADDRESS(FLOOR((ROW(A514)-1)/$I$6,1)+9,FLOOR((MOD((ROW(A514)-1),$I$6)),1)+21))="","",
INDIRECT(ADDRESS(FLOOR((ROW(A514)-1)/$I$6,1)+9,FLOOR((MOD((ROW(A514)-1),$I$6)),1)+21)))</f>
        <v>3ATM19D1</v>
      </c>
      <c r="L521" s="189"/>
      <c r="M521" s="185" t="str">
        <f t="shared" ca="1" si="27"/>
        <v>(command "V" "R" "3ATM19D1" "N")</v>
      </c>
    </row>
    <row r="522" spans="11:13">
      <c r="K522" s="183" t="str">
        <f t="shared" ca="1" si="28"/>
        <v>3ARM19F1</v>
      </c>
      <c r="L522" s="189"/>
      <c r="M522" s="185" t="str">
        <f t="shared" ca="1" si="27"/>
        <v>(command "V" "R" "3ARM19F1" "N")</v>
      </c>
    </row>
    <row r="523" spans="11:13">
      <c r="K523" s="183" t="str">
        <f t="shared" ca="1" si="28"/>
        <v>3ASM19F1</v>
      </c>
      <c r="L523" s="189"/>
      <c r="M523" s="185" t="str">
        <f t="shared" ca="1" si="27"/>
        <v>(command "V" "R" "3ASM19F1" "N")</v>
      </c>
    </row>
    <row r="524" spans="11:13">
      <c r="K524" s="183" t="str">
        <f t="shared" ca="1" si="28"/>
        <v>3ATM19F1</v>
      </c>
      <c r="L524" s="189"/>
      <c r="M524" s="185" t="str">
        <f t="shared" ca="1" si="27"/>
        <v>(command "V" "R" "3ATM19F1" "N")</v>
      </c>
    </row>
    <row r="525" spans="11:13">
      <c r="K525" s="183" t="str">
        <f t="shared" ca="1" si="28"/>
        <v>3MU19</v>
      </c>
      <c r="L525" s="189"/>
      <c r="M525" s="185" t="str">
        <f t="shared" ref="M525:M588" ca="1" si="29">"(command"&amp;" "&amp;""""&amp;"V"&amp;""""&amp;" "&amp;""""&amp;"R"&amp;""""&amp;" "&amp;""""&amp;$K525&amp;""""&amp;" """&amp;"N"&amp;""""&amp;")"</f>
        <v>(command "V" "R" "3MU19" "N")</v>
      </c>
    </row>
    <row r="526" spans="11:13">
      <c r="K526" s="183" t="str">
        <f t="shared" ca="1" si="28"/>
        <v>3MV19</v>
      </c>
      <c r="L526" s="189"/>
      <c r="M526" s="185" t="str">
        <f t="shared" ca="1" si="29"/>
        <v>(command "V" "R" "3MV19" "N")</v>
      </c>
    </row>
    <row r="527" spans="11:13">
      <c r="K527" s="183" t="str">
        <f t="shared" ca="1" si="28"/>
        <v>3MW19</v>
      </c>
      <c r="L527" s="189"/>
      <c r="M527" s="185" t="str">
        <f t="shared" ca="1" si="29"/>
        <v>(command "V" "R" "3MW19" "N")</v>
      </c>
    </row>
    <row r="528" spans="11:13">
      <c r="K528" s="183" t="str">
        <f t="shared" ca="1" si="28"/>
        <v>SIEMENS</v>
      </c>
      <c r="L528" s="189"/>
      <c r="M528" s="185" t="str">
        <f t="shared" ca="1" si="29"/>
        <v>(command "V" "R" "SIEMENS" "N")</v>
      </c>
    </row>
    <row r="529" spans="11:13">
      <c r="K529" s="183" t="str">
        <f t="shared" ca="1" si="28"/>
        <v>CP-M19C1</v>
      </c>
      <c r="L529" s="189"/>
      <c r="M529" s="185" t="str">
        <f t="shared" ca="1" si="29"/>
        <v>(command "V" "R" "CP-M19C1" "N")</v>
      </c>
    </row>
    <row r="530" spans="11:13">
      <c r="K530" s="183" t="str">
        <f t="shared" ca="1" si="28"/>
        <v>BHA33D10</v>
      </c>
      <c r="L530" s="189"/>
      <c r="M530" s="185" t="str">
        <f t="shared" ca="1" si="29"/>
        <v>(command "V" "R" "BHA33D10" "N")</v>
      </c>
    </row>
    <row r="531" spans="11:13">
      <c r="K531" s="183" t="str">
        <f t="shared" ca="1" si="28"/>
        <v>3P-10A</v>
      </c>
      <c r="L531" s="189"/>
      <c r="M531" s="185" t="str">
        <f t="shared" ca="1" si="29"/>
        <v>(command "V" "R" "3P-10A" "N")</v>
      </c>
    </row>
    <row r="532" spans="11:13">
      <c r="K532" s="183" t="str">
        <f t="shared" ca="1" si="28"/>
        <v>額定電流6.6A</v>
      </c>
      <c r="L532" s="189"/>
      <c r="M532" s="185" t="str">
        <f t="shared" ca="1" si="29"/>
        <v>(command "V" "R" "額定電流6.6A" "N")</v>
      </c>
    </row>
    <row r="533" spans="11:13">
      <c r="K533" s="183" t="str">
        <f t="shared" ca="1" si="28"/>
        <v>MC-C6E7</v>
      </c>
      <c r="L533" s="189"/>
      <c r="M533" s="185" t="str">
        <f t="shared" ca="1" si="29"/>
        <v>(command "V" "R" "MC-C6E7" "N")</v>
      </c>
    </row>
    <row r="534" spans="11:13">
      <c r="K534" s="183" t="str">
        <f t="shared" ca="1" si="28"/>
        <v>S-P11(S)</v>
      </c>
      <c r="L534" s="189"/>
      <c r="M534" s="185" t="str">
        <f t="shared" ca="1" si="29"/>
        <v>(command "V" "R" "S-P11(S)" "N")</v>
      </c>
    </row>
    <row r="535" spans="11:13">
      <c r="K535" s="183" t="str">
        <f t="shared" ca="1" si="28"/>
        <v>AC220V</v>
      </c>
      <c r="L535" s="189"/>
      <c r="M535" s="185" t="str">
        <f t="shared" ca="1" si="29"/>
        <v>(command "V" "R" "AC220V" "N")</v>
      </c>
    </row>
    <row r="536" spans="11:13">
      <c r="K536" s="183" t="str">
        <f t="shared" ca="1" si="28"/>
        <v>380R</v>
      </c>
      <c r="L536" s="189"/>
      <c r="M536" s="185" t="str">
        <f t="shared" ca="1" si="29"/>
        <v>(command "V" "R" "380R" "N")</v>
      </c>
    </row>
    <row r="537" spans="11:13">
      <c r="K537" s="183" t="str">
        <f t="shared" ca="1" si="28"/>
        <v>380S</v>
      </c>
      <c r="L537" s="189"/>
      <c r="M537" s="185" t="str">
        <f t="shared" ca="1" si="29"/>
        <v>(command "V" "R" "380S" "N")</v>
      </c>
    </row>
    <row r="538" spans="11:13">
      <c r="K538" s="183" t="str">
        <f t="shared" ca="1" si="28"/>
        <v>380T</v>
      </c>
      <c r="L538" s="189"/>
      <c r="M538" s="185" t="str">
        <f t="shared" ca="1" si="29"/>
        <v>(command "V" "R" "380T" "N")</v>
      </c>
    </row>
    <row r="539" spans="11:13">
      <c r="K539" s="183" t="str">
        <f t="shared" ca="1" si="28"/>
        <v>E</v>
      </c>
      <c r="L539" s="190"/>
      <c r="M539" s="185" t="str">
        <f t="shared" ca="1" si="29"/>
        <v>(command "V" "R" "E" "N")</v>
      </c>
    </row>
    <row r="540" spans="11:13">
      <c r="K540" s="183" t="str">
        <f t="shared" ca="1" si="28"/>
        <v>DRV20</v>
      </c>
      <c r="L540" s="184"/>
      <c r="M540" s="185" t="str">
        <f t="shared" ca="1" si="29"/>
        <v>(command "V" "R" "DRV20" "N")</v>
      </c>
    </row>
    <row r="541" spans="11:13">
      <c r="K541" s="183" t="str">
        <f t="shared" ca="1" si="28"/>
        <v>#7熱壓滾輪升降(操作側)</v>
      </c>
      <c r="L541" s="187"/>
      <c r="M541" s="185" t="str">
        <f t="shared" ca="1" si="29"/>
        <v>(command "V" "R" "#7熱壓滾輪升降(操作側)" "N")</v>
      </c>
    </row>
    <row r="542" spans="11:13">
      <c r="K542" s="183" t="str">
        <f t="shared" ca="1" si="28"/>
        <v>1FL6064-1AC61-2LB1</v>
      </c>
      <c r="L542" s="189"/>
      <c r="M542" s="185" t="str">
        <f t="shared" ca="1" si="29"/>
        <v>(command "V" "R" "1FL6064-1AC61-2LB1" "N")</v>
      </c>
    </row>
    <row r="543" spans="11:13">
      <c r="K543" s="183" t="str">
        <f t="shared" ca="1" si="28"/>
        <v>6SL3210-5FE11-5UF0</v>
      </c>
      <c r="L543" s="189"/>
      <c r="M543" s="185" t="str">
        <f t="shared" ca="1" si="29"/>
        <v>(command "V" "R" "6SL3210-5FE11-5UF0" "N")</v>
      </c>
    </row>
    <row r="544" spans="11:13">
      <c r="K544" s="183" t="str">
        <f t="shared" ca="1" si="28"/>
        <v>未算</v>
      </c>
      <c r="L544" s="189"/>
      <c r="M544" s="185" t="str">
        <f t="shared" ca="1" si="29"/>
        <v>(command "V" "R" "未算" "N")</v>
      </c>
    </row>
    <row r="545" spans="11:13">
      <c r="K545" s="183" t="str">
        <f t="shared" ca="1" si="28"/>
        <v>DRV20 &lt;= DRV19 PROFINET</v>
      </c>
      <c r="L545" s="189"/>
      <c r="M545" s="185" t="str">
        <f t="shared" ca="1" si="29"/>
        <v>(command "V" "R" "DRV20 &lt;= DRV19 PROFINET" "N")</v>
      </c>
    </row>
    <row r="546" spans="11:13">
      <c r="K546" s="183" t="str">
        <f t="shared" ca="1" si="28"/>
        <v>DRV20 =&gt; DRV21 PROFINET</v>
      </c>
      <c r="L546" s="189"/>
      <c r="M546" s="185" t="str">
        <f t="shared" ca="1" si="29"/>
        <v>(command "V" "R" "DRV20 =&gt; DRV21 PROFINET" "N")</v>
      </c>
    </row>
    <row r="547" spans="11:13">
      <c r="K547" s="183" t="str">
        <f t="shared" ca="1" si="28"/>
        <v>3ARM20D1</v>
      </c>
      <c r="L547" s="189"/>
      <c r="M547" s="185" t="str">
        <f t="shared" ca="1" si="29"/>
        <v>(command "V" "R" "3ARM20D1" "N")</v>
      </c>
    </row>
    <row r="548" spans="11:13">
      <c r="K548" s="183" t="str">
        <f t="shared" ca="1" si="28"/>
        <v>3ASM20D1</v>
      </c>
      <c r="L548" s="189"/>
      <c r="M548" s="185" t="str">
        <f t="shared" ca="1" si="29"/>
        <v>(command "V" "R" "3ASM20D1" "N")</v>
      </c>
    </row>
    <row r="549" spans="11:13">
      <c r="K549" s="183" t="str">
        <f t="shared" ca="1" si="28"/>
        <v>3ATM20D1</v>
      </c>
      <c r="L549" s="189"/>
      <c r="M549" s="185" t="str">
        <f t="shared" ca="1" si="29"/>
        <v>(command "V" "R" "3ATM20D1" "N")</v>
      </c>
    </row>
    <row r="550" spans="11:13">
      <c r="K550" s="183" t="str">
        <f t="shared" ca="1" si="28"/>
        <v>3ARM20F1</v>
      </c>
      <c r="L550" s="189"/>
      <c r="M550" s="185" t="str">
        <f t="shared" ca="1" si="29"/>
        <v>(command "V" "R" "3ARM20F1" "N")</v>
      </c>
    </row>
    <row r="551" spans="11:13">
      <c r="K551" s="183" t="str">
        <f t="shared" ca="1" si="28"/>
        <v>3ASM20F1</v>
      </c>
      <c r="L551" s="189"/>
      <c r="M551" s="185" t="str">
        <f t="shared" ca="1" si="29"/>
        <v>(command "V" "R" "3ASM20F1" "N")</v>
      </c>
    </row>
    <row r="552" spans="11:13">
      <c r="K552" s="183" t="str">
        <f t="shared" ca="1" si="28"/>
        <v>3ATM20F1</v>
      </c>
      <c r="L552" s="189"/>
      <c r="M552" s="185" t="str">
        <f t="shared" ca="1" si="29"/>
        <v>(command "V" "R" "3ATM20F1" "N")</v>
      </c>
    </row>
    <row r="553" spans="11:13">
      <c r="K553" s="183" t="str">
        <f t="shared" ca="1" si="28"/>
        <v>3MU20</v>
      </c>
      <c r="L553" s="189"/>
      <c r="M553" s="185" t="str">
        <f t="shared" ca="1" si="29"/>
        <v>(command "V" "R" "3MU20" "N")</v>
      </c>
    </row>
    <row r="554" spans="11:13">
      <c r="K554" s="183" t="str">
        <f t="shared" ca="1" si="28"/>
        <v>3MV20</v>
      </c>
      <c r="L554" s="189"/>
      <c r="M554" s="185" t="str">
        <f t="shared" ca="1" si="29"/>
        <v>(command "V" "R" "3MV20" "N")</v>
      </c>
    </row>
    <row r="555" spans="11:13">
      <c r="K555" s="183" t="str">
        <f t="shared" ca="1" si="28"/>
        <v>3MW20</v>
      </c>
      <c r="L555" s="189"/>
      <c r="M555" s="185" t="str">
        <f t="shared" ca="1" si="29"/>
        <v>(command "V" "R" "3MW20" "N")</v>
      </c>
    </row>
    <row r="556" spans="11:13">
      <c r="K556" s="183" t="str">
        <f t="shared" ca="1" si="28"/>
        <v>SIEMENS</v>
      </c>
      <c r="L556" s="189"/>
      <c r="M556" s="185" t="str">
        <f t="shared" ca="1" si="29"/>
        <v>(command "V" "R" "SIEMENS" "N")</v>
      </c>
    </row>
    <row r="557" spans="11:13">
      <c r="K557" s="183" t="str">
        <f t="shared" ca="1" si="28"/>
        <v>CP-M20C1</v>
      </c>
      <c r="L557" s="189"/>
      <c r="M557" s="185" t="str">
        <f t="shared" ca="1" si="29"/>
        <v>(command "V" "R" "CP-M20C1" "N")</v>
      </c>
    </row>
    <row r="558" spans="11:13">
      <c r="K558" s="183" t="str">
        <f t="shared" ca="1" si="28"/>
        <v>BHA33D10</v>
      </c>
      <c r="L558" s="189"/>
      <c r="M558" s="185" t="str">
        <f t="shared" ca="1" si="29"/>
        <v>(command "V" "R" "BHA33D10" "N")</v>
      </c>
    </row>
    <row r="559" spans="11:13">
      <c r="K559" s="183" t="str">
        <f t="shared" ca="1" si="28"/>
        <v>3P-10A</v>
      </c>
      <c r="L559" s="189"/>
      <c r="M559" s="185" t="str">
        <f t="shared" ca="1" si="29"/>
        <v>(command "V" "R" "3P-10A" "N")</v>
      </c>
    </row>
    <row r="560" spans="11:13">
      <c r="K560" s="183" t="str">
        <f t="shared" ca="1" si="28"/>
        <v>額定電流6.6A</v>
      </c>
      <c r="L560" s="189"/>
      <c r="M560" s="185" t="str">
        <f t="shared" ca="1" si="29"/>
        <v>(command "V" "R" "額定電流6.6A" "N")</v>
      </c>
    </row>
    <row r="561" spans="11:13">
      <c r="K561" s="183" t="str">
        <f t="shared" ca="1" si="28"/>
        <v>MC-C6F7</v>
      </c>
      <c r="L561" s="189"/>
      <c r="M561" s="185" t="str">
        <f t="shared" ca="1" si="29"/>
        <v>(command "V" "R" "MC-C6F7" "N")</v>
      </c>
    </row>
    <row r="562" spans="11:13">
      <c r="K562" s="183" t="str">
        <f t="shared" ca="1" si="28"/>
        <v>S-P11(S)</v>
      </c>
      <c r="L562" s="189"/>
      <c r="M562" s="185" t="str">
        <f t="shared" ca="1" si="29"/>
        <v>(command "V" "R" "S-P11(S)" "N")</v>
      </c>
    </row>
    <row r="563" spans="11:13">
      <c r="K563" s="183" t="str">
        <f t="shared" ca="1" si="28"/>
        <v>AC220V</v>
      </c>
      <c r="L563" s="189"/>
      <c r="M563" s="185" t="str">
        <f t="shared" ca="1" si="29"/>
        <v>(command "V" "R" "AC220V" "N")</v>
      </c>
    </row>
    <row r="564" spans="11:13">
      <c r="K564" s="183" t="str">
        <f t="shared" ca="1" si="28"/>
        <v>380R</v>
      </c>
      <c r="L564" s="189"/>
      <c r="M564" s="185" t="str">
        <f t="shared" ca="1" si="29"/>
        <v>(command "V" "R" "380R" "N")</v>
      </c>
    </row>
    <row r="565" spans="11:13">
      <c r="K565" s="183" t="str">
        <f t="shared" ca="1" si="28"/>
        <v>380S</v>
      </c>
      <c r="L565" s="189"/>
      <c r="M565" s="185" t="str">
        <f t="shared" ca="1" si="29"/>
        <v>(command "V" "R" "380S" "N")</v>
      </c>
    </row>
    <row r="566" spans="11:13">
      <c r="K566" s="183" t="str">
        <f t="shared" ca="1" si="28"/>
        <v>380T</v>
      </c>
      <c r="L566" s="189"/>
      <c r="M566" s="185" t="str">
        <f t="shared" ca="1" si="29"/>
        <v>(command "V" "R" "380T" "N")</v>
      </c>
    </row>
    <row r="567" spans="11:13">
      <c r="K567" s="183" t="str">
        <f t="shared" ca="1" si="28"/>
        <v>E</v>
      </c>
      <c r="L567" s="190"/>
      <c r="M567" s="185" t="str">
        <f t="shared" ca="1" si="29"/>
        <v>(command "V" "R" "E" "N")</v>
      </c>
    </row>
    <row r="568" spans="11:13">
      <c r="K568" s="183" t="str">
        <f t="shared" ca="1" si="28"/>
        <v>DRV21</v>
      </c>
      <c r="L568" s="184"/>
      <c r="M568" s="185" t="str">
        <f t="shared" ca="1" si="29"/>
        <v>(command "V" "R" "DRV21" "N")</v>
      </c>
    </row>
    <row r="569" spans="11:13">
      <c r="K569" s="183" t="str">
        <f t="shared" ca="1" si="28"/>
        <v>膠輪牽引升降</v>
      </c>
      <c r="L569" s="187"/>
      <c r="M569" s="185" t="str">
        <f t="shared" ca="1" si="29"/>
        <v>(command "V" "R" "膠輪牽引升降" "N")</v>
      </c>
    </row>
    <row r="570" spans="11:13">
      <c r="K570" s="183" t="str">
        <f t="shared" ca="1" si="28"/>
        <v>1FL6064-1AC61-2LB1</v>
      </c>
      <c r="L570" s="189"/>
      <c r="M570" s="185" t="str">
        <f t="shared" ca="1" si="29"/>
        <v>(command "V" "R" "1FL6064-1AC61-2LB1" "N")</v>
      </c>
    </row>
    <row r="571" spans="11:13">
      <c r="K571" s="183" t="str">
        <f t="shared" ca="1" si="28"/>
        <v>6SL3210-5FE11-5UF0</v>
      </c>
      <c r="L571" s="189"/>
      <c r="M571" s="185" t="str">
        <f t="shared" ca="1" si="29"/>
        <v>(command "V" "R" "6SL3210-5FE11-5UF0" "N")</v>
      </c>
    </row>
    <row r="572" spans="11:13">
      <c r="K572" s="183" t="str">
        <f t="shared" ca="1" si="28"/>
        <v>未算</v>
      </c>
      <c r="L572" s="189"/>
      <c r="M572" s="185" t="str">
        <f t="shared" ca="1" si="29"/>
        <v>(command "V" "R" "未算" "N")</v>
      </c>
    </row>
    <row r="573" spans="11:13">
      <c r="K573" s="183" t="str">
        <f t="shared" ca="1" si="28"/>
        <v>DRV21 &lt;= DRV20 PROFINET</v>
      </c>
      <c r="L573" s="189"/>
      <c r="M573" s="185" t="str">
        <f t="shared" ca="1" si="29"/>
        <v>(command "V" "R" "DRV21 &lt;= DRV20 PROFINET" "N")</v>
      </c>
    </row>
    <row r="574" spans="11:13">
      <c r="K574" s="183" t="str">
        <f t="shared" ca="1" si="28"/>
        <v>DRV21 =&gt; DRV22 PROFINET</v>
      </c>
      <c r="L574" s="189"/>
      <c r="M574" s="185" t="str">
        <f t="shared" ca="1" si="29"/>
        <v>(command "V" "R" "DRV21 =&gt; DRV22 PROFINET" "N")</v>
      </c>
    </row>
    <row r="575" spans="11:13">
      <c r="K575" s="183" t="str">
        <f t="shared" ca="1" si="28"/>
        <v>3ARM21D1</v>
      </c>
      <c r="L575" s="189"/>
      <c r="M575" s="185" t="str">
        <f t="shared" ca="1" si="29"/>
        <v>(command "V" "R" "3ARM21D1" "N")</v>
      </c>
    </row>
    <row r="576" spans="11:13">
      <c r="K576" s="183" t="str">
        <f t="shared" ca="1" si="28"/>
        <v>3ASM21D1</v>
      </c>
      <c r="L576" s="189"/>
      <c r="M576" s="185" t="str">
        <f t="shared" ca="1" si="29"/>
        <v>(command "V" "R" "3ASM21D1" "N")</v>
      </c>
    </row>
    <row r="577" spans="11:13">
      <c r="K577" s="183" t="str">
        <f t="shared" ca="1" si="28"/>
        <v>3ATM21D1</v>
      </c>
      <c r="L577" s="189"/>
      <c r="M577" s="185" t="str">
        <f t="shared" ca="1" si="29"/>
        <v>(command "V" "R" "3ATM21D1" "N")</v>
      </c>
    </row>
    <row r="578" spans="11:13">
      <c r="K578" s="183" t="str">
        <f t="shared" ca="1" si="28"/>
        <v>3ARM21F1</v>
      </c>
      <c r="L578" s="189"/>
      <c r="M578" s="185" t="str">
        <f t="shared" ca="1" si="29"/>
        <v>(command "V" "R" "3ARM21F1" "N")</v>
      </c>
    </row>
    <row r="579" spans="11:13">
      <c r="K579" s="183" t="str">
        <f t="shared" ca="1" si="28"/>
        <v>3ASM21F1</v>
      </c>
      <c r="L579" s="189"/>
      <c r="M579" s="185" t="str">
        <f t="shared" ca="1" si="29"/>
        <v>(command "V" "R" "3ASM21F1" "N")</v>
      </c>
    </row>
    <row r="580" spans="11:13">
      <c r="K580" s="183" t="str">
        <f t="shared" ca="1" si="28"/>
        <v>3ATM21F1</v>
      </c>
      <c r="L580" s="189"/>
      <c r="M580" s="185" t="str">
        <f t="shared" ca="1" si="29"/>
        <v>(command "V" "R" "3ATM21F1" "N")</v>
      </c>
    </row>
    <row r="581" spans="11:13">
      <c r="K581" s="183" t="str">
        <f t="shared" ca="1" si="28"/>
        <v>3MU21</v>
      </c>
      <c r="L581" s="189"/>
      <c r="M581" s="185" t="str">
        <f t="shared" ca="1" si="29"/>
        <v>(command "V" "R" "3MU21" "N")</v>
      </c>
    </row>
    <row r="582" spans="11:13">
      <c r="K582" s="183" t="str">
        <f t="shared" ca="1" si="28"/>
        <v>3MV21</v>
      </c>
      <c r="L582" s="189"/>
      <c r="M582" s="185" t="str">
        <f t="shared" ca="1" si="29"/>
        <v>(command "V" "R" "3MV21" "N")</v>
      </c>
    </row>
    <row r="583" spans="11:13">
      <c r="K583" s="183" t="str">
        <f t="shared" ca="1" si="28"/>
        <v>3MW21</v>
      </c>
      <c r="L583" s="189"/>
      <c r="M583" s="185" t="str">
        <f t="shared" ca="1" si="29"/>
        <v>(command "V" "R" "3MW21" "N")</v>
      </c>
    </row>
    <row r="584" spans="11:13">
      <c r="K584" s="183" t="str">
        <f t="shared" ca="1" si="28"/>
        <v>SIEMENS</v>
      </c>
      <c r="L584" s="189"/>
      <c r="M584" s="185" t="str">
        <f t="shared" ca="1" si="29"/>
        <v>(command "V" "R" "SIEMENS" "N")</v>
      </c>
    </row>
    <row r="585" spans="11:13">
      <c r="K585" s="183" t="str">
        <f t="shared" ref="K585:K648" ca="1" si="30">IF(INDIRECT(ADDRESS(FLOOR((ROW(A578)-1)/$I$6,1)+9,FLOOR((MOD((ROW(A578)-1),$I$6)),1)+21))="","",
INDIRECT(ADDRESS(FLOOR((ROW(A578)-1)/$I$6,1)+9,FLOOR((MOD((ROW(A578)-1),$I$6)),1)+21)))</f>
        <v>CP-M21C1</v>
      </c>
      <c r="L585" s="189"/>
      <c r="M585" s="185" t="str">
        <f t="shared" ca="1" si="29"/>
        <v>(command "V" "R" "CP-M21C1" "N")</v>
      </c>
    </row>
    <row r="586" spans="11:13">
      <c r="K586" s="183" t="str">
        <f t="shared" ca="1" si="30"/>
        <v>BHA33D10</v>
      </c>
      <c r="L586" s="189"/>
      <c r="M586" s="185" t="str">
        <f t="shared" ca="1" si="29"/>
        <v>(command "V" "R" "BHA33D10" "N")</v>
      </c>
    </row>
    <row r="587" spans="11:13">
      <c r="K587" s="183" t="str">
        <f t="shared" ca="1" si="30"/>
        <v>3P-10A</v>
      </c>
      <c r="L587" s="189"/>
      <c r="M587" s="185" t="str">
        <f t="shared" ca="1" si="29"/>
        <v>(command "V" "R" "3P-10A" "N")</v>
      </c>
    </row>
    <row r="588" spans="11:13">
      <c r="K588" s="183" t="str">
        <f t="shared" ca="1" si="30"/>
        <v>額定電流6.6A</v>
      </c>
      <c r="L588" s="189"/>
      <c r="M588" s="185" t="str">
        <f t="shared" ca="1" si="29"/>
        <v>(command "V" "R" "額定電流6.6A" "N")</v>
      </c>
    </row>
    <row r="589" spans="11:13">
      <c r="K589" s="183" t="str">
        <f t="shared" ca="1" si="30"/>
        <v>MC-C6G7</v>
      </c>
      <c r="L589" s="189"/>
      <c r="M589" s="185" t="str">
        <f t="shared" ref="M589:M652" ca="1" si="31">"(command"&amp;" "&amp;""""&amp;"V"&amp;""""&amp;" "&amp;""""&amp;"R"&amp;""""&amp;" "&amp;""""&amp;$K589&amp;""""&amp;" """&amp;"N"&amp;""""&amp;")"</f>
        <v>(command "V" "R" "MC-C6G7" "N")</v>
      </c>
    </row>
    <row r="590" spans="11:13">
      <c r="K590" s="183" t="str">
        <f t="shared" ca="1" si="30"/>
        <v>S-P11(S)</v>
      </c>
      <c r="L590" s="189"/>
      <c r="M590" s="185" t="str">
        <f t="shared" ca="1" si="31"/>
        <v>(command "V" "R" "S-P11(S)" "N")</v>
      </c>
    </row>
    <row r="591" spans="11:13">
      <c r="K591" s="183" t="str">
        <f t="shared" ca="1" si="30"/>
        <v>AC220V</v>
      </c>
      <c r="L591" s="189"/>
      <c r="M591" s="185" t="str">
        <f t="shared" ca="1" si="31"/>
        <v>(command "V" "R" "AC220V" "N")</v>
      </c>
    </row>
    <row r="592" spans="11:13">
      <c r="K592" s="183" t="str">
        <f t="shared" ca="1" si="30"/>
        <v>380R</v>
      </c>
      <c r="L592" s="189"/>
      <c r="M592" s="185" t="str">
        <f t="shared" ca="1" si="31"/>
        <v>(command "V" "R" "380R" "N")</v>
      </c>
    </row>
    <row r="593" spans="11:13">
      <c r="K593" s="183" t="str">
        <f t="shared" ca="1" si="30"/>
        <v>380S</v>
      </c>
      <c r="L593" s="189"/>
      <c r="M593" s="185" t="str">
        <f t="shared" ca="1" si="31"/>
        <v>(command "V" "R" "380S" "N")</v>
      </c>
    </row>
    <row r="594" spans="11:13">
      <c r="K594" s="183" t="str">
        <f t="shared" ca="1" si="30"/>
        <v>380T</v>
      </c>
      <c r="L594" s="189"/>
      <c r="M594" s="185" t="str">
        <f t="shared" ca="1" si="31"/>
        <v>(command "V" "R" "380T" "N")</v>
      </c>
    </row>
    <row r="595" spans="11:13">
      <c r="K595" s="183" t="str">
        <f t="shared" ca="1" si="30"/>
        <v>E</v>
      </c>
      <c r="L595" s="190"/>
      <c r="M595" s="185" t="str">
        <f t="shared" ca="1" si="31"/>
        <v>(command "V" "R" "E" "N")</v>
      </c>
    </row>
    <row r="596" spans="11:13">
      <c r="K596" s="183" t="str">
        <f t="shared" ca="1" si="30"/>
        <v>DRV22</v>
      </c>
      <c r="L596" s="184"/>
      <c r="M596" s="185" t="str">
        <f t="shared" ca="1" si="31"/>
        <v>(command "V" "R" "DRV22" "N")</v>
      </c>
    </row>
    <row r="597" spans="11:13">
      <c r="K597" s="183" t="str">
        <f t="shared" ca="1" si="30"/>
        <v>覆膜輪升降(傳動側)</v>
      </c>
      <c r="L597" s="187"/>
      <c r="M597" s="185" t="str">
        <f t="shared" ca="1" si="31"/>
        <v>(command "V" "R" "覆膜輪升降(傳動側)" "N")</v>
      </c>
    </row>
    <row r="598" spans="11:13">
      <c r="K598" s="183" t="str">
        <f t="shared" ca="1" si="30"/>
        <v>1FL6064-1AC61-2LB1</v>
      </c>
      <c r="L598" s="189"/>
      <c r="M598" s="185" t="str">
        <f t="shared" ca="1" si="31"/>
        <v>(command "V" "R" "1FL6064-1AC61-2LB1" "N")</v>
      </c>
    </row>
    <row r="599" spans="11:13">
      <c r="K599" s="183" t="str">
        <f t="shared" ca="1" si="30"/>
        <v>6SL3210-5FE11-5UF0</v>
      </c>
      <c r="L599" s="189"/>
      <c r="M599" s="185" t="str">
        <f t="shared" ca="1" si="31"/>
        <v>(command "V" "R" "6SL3210-5FE11-5UF0" "N")</v>
      </c>
    </row>
    <row r="600" spans="11:13">
      <c r="K600" s="183" t="str">
        <f t="shared" ca="1" si="30"/>
        <v>未算</v>
      </c>
      <c r="L600" s="189"/>
      <c r="M600" s="185" t="str">
        <f t="shared" ca="1" si="31"/>
        <v>(command "V" "R" "未算" "N")</v>
      </c>
    </row>
    <row r="601" spans="11:13">
      <c r="K601" s="183" t="str">
        <f t="shared" ca="1" si="30"/>
        <v>DRV22 &lt;= DRV21 PROFINET</v>
      </c>
      <c r="L601" s="189"/>
      <c r="M601" s="185" t="str">
        <f t="shared" ca="1" si="31"/>
        <v>(command "V" "R" "DRV22 &lt;= DRV21 PROFINET" "N")</v>
      </c>
    </row>
    <row r="602" spans="11:13">
      <c r="K602" s="183" t="str">
        <f t="shared" ca="1" si="30"/>
        <v>DRV22 =&gt; DRV23 PROFINET</v>
      </c>
      <c r="L602" s="189"/>
      <c r="M602" s="185" t="str">
        <f t="shared" ca="1" si="31"/>
        <v>(command "V" "R" "DRV22 =&gt; DRV23 PROFINET" "N")</v>
      </c>
    </row>
    <row r="603" spans="11:13">
      <c r="K603" s="183" t="str">
        <f t="shared" ca="1" si="30"/>
        <v>3ARM22D1</v>
      </c>
      <c r="L603" s="189"/>
      <c r="M603" s="185" t="str">
        <f t="shared" ca="1" si="31"/>
        <v>(command "V" "R" "3ARM22D1" "N")</v>
      </c>
    </row>
    <row r="604" spans="11:13">
      <c r="K604" s="183" t="str">
        <f t="shared" ca="1" si="30"/>
        <v>3ASM22D1</v>
      </c>
      <c r="L604" s="189"/>
      <c r="M604" s="185" t="str">
        <f t="shared" ca="1" si="31"/>
        <v>(command "V" "R" "3ASM22D1" "N")</v>
      </c>
    </row>
    <row r="605" spans="11:13">
      <c r="K605" s="183" t="str">
        <f t="shared" ca="1" si="30"/>
        <v>3ATM22D1</v>
      </c>
      <c r="L605" s="189"/>
      <c r="M605" s="185" t="str">
        <f t="shared" ca="1" si="31"/>
        <v>(command "V" "R" "3ATM22D1" "N")</v>
      </c>
    </row>
    <row r="606" spans="11:13">
      <c r="K606" s="183" t="str">
        <f t="shared" ca="1" si="30"/>
        <v>3ARM22F1</v>
      </c>
      <c r="L606" s="189"/>
      <c r="M606" s="185" t="str">
        <f t="shared" ca="1" si="31"/>
        <v>(command "V" "R" "3ARM22F1" "N")</v>
      </c>
    </row>
    <row r="607" spans="11:13">
      <c r="K607" s="183" t="str">
        <f t="shared" ca="1" si="30"/>
        <v>3ASM22F1</v>
      </c>
      <c r="L607" s="189"/>
      <c r="M607" s="185" t="str">
        <f t="shared" ca="1" si="31"/>
        <v>(command "V" "R" "3ASM22F1" "N")</v>
      </c>
    </row>
    <row r="608" spans="11:13">
      <c r="K608" s="183" t="str">
        <f t="shared" ca="1" si="30"/>
        <v>3ATM22F1</v>
      </c>
      <c r="L608" s="189"/>
      <c r="M608" s="185" t="str">
        <f t="shared" ca="1" si="31"/>
        <v>(command "V" "R" "3ATM22F1" "N")</v>
      </c>
    </row>
    <row r="609" spans="11:13">
      <c r="K609" s="183" t="str">
        <f t="shared" ca="1" si="30"/>
        <v>3MU22</v>
      </c>
      <c r="L609" s="189"/>
      <c r="M609" s="185" t="str">
        <f t="shared" ca="1" si="31"/>
        <v>(command "V" "R" "3MU22" "N")</v>
      </c>
    </row>
    <row r="610" spans="11:13">
      <c r="K610" s="183" t="str">
        <f t="shared" ca="1" si="30"/>
        <v>3MV22</v>
      </c>
      <c r="L610" s="189"/>
      <c r="M610" s="185" t="str">
        <f t="shared" ca="1" si="31"/>
        <v>(command "V" "R" "3MV22" "N")</v>
      </c>
    </row>
    <row r="611" spans="11:13">
      <c r="K611" s="183" t="str">
        <f t="shared" ca="1" si="30"/>
        <v>3MW22</v>
      </c>
      <c r="L611" s="189"/>
      <c r="M611" s="185" t="str">
        <f t="shared" ca="1" si="31"/>
        <v>(command "V" "R" "3MW22" "N")</v>
      </c>
    </row>
    <row r="612" spans="11:13">
      <c r="K612" s="183" t="str">
        <f t="shared" ca="1" si="30"/>
        <v>SIEMENS</v>
      </c>
      <c r="L612" s="189"/>
      <c r="M612" s="185" t="str">
        <f t="shared" ca="1" si="31"/>
        <v>(command "V" "R" "SIEMENS" "N")</v>
      </c>
    </row>
    <row r="613" spans="11:13">
      <c r="K613" s="183" t="str">
        <f t="shared" ca="1" si="30"/>
        <v>CP-M22C1</v>
      </c>
      <c r="L613" s="189"/>
      <c r="M613" s="185" t="str">
        <f t="shared" ca="1" si="31"/>
        <v>(command "V" "R" "CP-M22C1" "N")</v>
      </c>
    </row>
    <row r="614" spans="11:13">
      <c r="K614" s="183" t="str">
        <f t="shared" ca="1" si="30"/>
        <v>BHA33D10</v>
      </c>
      <c r="L614" s="189"/>
      <c r="M614" s="185" t="str">
        <f t="shared" ca="1" si="31"/>
        <v>(command "V" "R" "BHA33D10" "N")</v>
      </c>
    </row>
    <row r="615" spans="11:13">
      <c r="K615" s="183" t="str">
        <f t="shared" ca="1" si="30"/>
        <v>3P-10A</v>
      </c>
      <c r="L615" s="189"/>
      <c r="M615" s="185" t="str">
        <f t="shared" ca="1" si="31"/>
        <v>(command "V" "R" "3P-10A" "N")</v>
      </c>
    </row>
    <row r="616" spans="11:13">
      <c r="K616" s="183" t="str">
        <f t="shared" ca="1" si="30"/>
        <v>額定電流6.6A</v>
      </c>
      <c r="L616" s="189"/>
      <c r="M616" s="185" t="str">
        <f t="shared" ca="1" si="31"/>
        <v>(command "V" "R" "額定電流6.6A" "N")</v>
      </c>
    </row>
    <row r="617" spans="11:13">
      <c r="K617" s="183" t="str">
        <f t="shared" ca="1" si="30"/>
        <v>MC-C6H7</v>
      </c>
      <c r="L617" s="189"/>
      <c r="M617" s="185" t="str">
        <f t="shared" ca="1" si="31"/>
        <v>(command "V" "R" "MC-C6H7" "N")</v>
      </c>
    </row>
    <row r="618" spans="11:13">
      <c r="K618" s="183" t="str">
        <f t="shared" ca="1" si="30"/>
        <v>S-P11(S)</v>
      </c>
      <c r="L618" s="189"/>
      <c r="M618" s="185" t="str">
        <f t="shared" ca="1" si="31"/>
        <v>(command "V" "R" "S-P11(S)" "N")</v>
      </c>
    </row>
    <row r="619" spans="11:13">
      <c r="K619" s="183" t="str">
        <f t="shared" ca="1" si="30"/>
        <v>AC220V</v>
      </c>
      <c r="L619" s="189"/>
      <c r="M619" s="185" t="str">
        <f t="shared" ca="1" si="31"/>
        <v>(command "V" "R" "AC220V" "N")</v>
      </c>
    </row>
    <row r="620" spans="11:13">
      <c r="K620" s="183" t="str">
        <f t="shared" ca="1" si="30"/>
        <v>380R</v>
      </c>
      <c r="L620" s="189"/>
      <c r="M620" s="185" t="str">
        <f t="shared" ca="1" si="31"/>
        <v>(command "V" "R" "380R" "N")</v>
      </c>
    </row>
    <row r="621" spans="11:13">
      <c r="K621" s="183" t="str">
        <f t="shared" ca="1" si="30"/>
        <v>380S</v>
      </c>
      <c r="L621" s="189"/>
      <c r="M621" s="185" t="str">
        <f t="shared" ca="1" si="31"/>
        <v>(command "V" "R" "380S" "N")</v>
      </c>
    </row>
    <row r="622" spans="11:13">
      <c r="K622" s="183" t="str">
        <f t="shared" ca="1" si="30"/>
        <v>380T</v>
      </c>
      <c r="L622" s="189"/>
      <c r="M622" s="185" t="str">
        <f t="shared" ca="1" si="31"/>
        <v>(command "V" "R" "380T" "N")</v>
      </c>
    </row>
    <row r="623" spans="11:13">
      <c r="K623" s="183" t="str">
        <f t="shared" ca="1" si="30"/>
        <v>E</v>
      </c>
      <c r="L623" s="190"/>
      <c r="M623" s="185" t="str">
        <f t="shared" ca="1" si="31"/>
        <v>(command "V" "R" "E" "N")</v>
      </c>
    </row>
    <row r="624" spans="11:13">
      <c r="K624" s="183" t="str">
        <f t="shared" ca="1" si="30"/>
        <v>DRV23</v>
      </c>
      <c r="L624" s="184"/>
      <c r="M624" s="185" t="str">
        <f t="shared" ca="1" si="31"/>
        <v>(command "V" "R" "DRV23" "N")</v>
      </c>
    </row>
    <row r="625" spans="11:13">
      <c r="K625" s="183" t="str">
        <f t="shared" ca="1" si="30"/>
        <v>覆膜輪升降(操作側)預留</v>
      </c>
      <c r="L625" s="187"/>
      <c r="M625" s="185" t="str">
        <f t="shared" ca="1" si="31"/>
        <v>(command "V" "R" "覆膜輪升降(操作側)預留" "N")</v>
      </c>
    </row>
    <row r="626" spans="11:13">
      <c r="K626" s="183" t="str">
        <f t="shared" ca="1" si="30"/>
        <v>1FL6064-1AC61-2LB1</v>
      </c>
      <c r="L626" s="189"/>
      <c r="M626" s="185" t="str">
        <f t="shared" ca="1" si="31"/>
        <v>(command "V" "R" "1FL6064-1AC61-2LB1" "N")</v>
      </c>
    </row>
    <row r="627" spans="11:13">
      <c r="K627" s="183" t="str">
        <f t="shared" ca="1" si="30"/>
        <v>6SL3210-5FE11-5UF0</v>
      </c>
      <c r="L627" s="189"/>
      <c r="M627" s="185" t="str">
        <f t="shared" ca="1" si="31"/>
        <v>(command "V" "R" "6SL3210-5FE11-5UF0" "N")</v>
      </c>
    </row>
    <row r="628" spans="11:13">
      <c r="K628" s="183" t="str">
        <f t="shared" ca="1" si="30"/>
        <v>未算</v>
      </c>
      <c r="L628" s="189"/>
      <c r="M628" s="185" t="str">
        <f t="shared" ca="1" si="31"/>
        <v>(command "V" "R" "未算" "N")</v>
      </c>
    </row>
    <row r="629" spans="11:13">
      <c r="K629" s="183" t="str">
        <f t="shared" ca="1" si="30"/>
        <v>DRV23 &lt;= DRV22 PROFINET</v>
      </c>
      <c r="L629" s="189"/>
      <c r="M629" s="185" t="str">
        <f t="shared" ca="1" si="31"/>
        <v>(command "V" "R" "DRV23 &lt;= DRV22 PROFINET" "N")</v>
      </c>
    </row>
    <row r="630" spans="11:13">
      <c r="K630" s="183" t="str">
        <f t="shared" ca="1" si="30"/>
        <v>End</v>
      </c>
      <c r="L630" s="189"/>
      <c r="M630" s="185" t="str">
        <f t="shared" ca="1" si="31"/>
        <v>(command "V" "R" "End" "N")</v>
      </c>
    </row>
    <row r="631" spans="11:13">
      <c r="K631" s="183" t="str">
        <f t="shared" ca="1" si="30"/>
        <v>3ARM23D1</v>
      </c>
      <c r="L631" s="189"/>
      <c r="M631" s="185" t="str">
        <f t="shared" ca="1" si="31"/>
        <v>(command "V" "R" "3ARM23D1" "N")</v>
      </c>
    </row>
    <row r="632" spans="11:13">
      <c r="K632" s="183" t="str">
        <f t="shared" ca="1" si="30"/>
        <v>3ASM23D1</v>
      </c>
      <c r="L632" s="189"/>
      <c r="M632" s="185" t="str">
        <f t="shared" ca="1" si="31"/>
        <v>(command "V" "R" "3ASM23D1" "N")</v>
      </c>
    </row>
    <row r="633" spans="11:13">
      <c r="K633" s="183" t="str">
        <f t="shared" ca="1" si="30"/>
        <v>3ATM23D1</v>
      </c>
      <c r="L633" s="189"/>
      <c r="M633" s="185" t="str">
        <f t="shared" ca="1" si="31"/>
        <v>(command "V" "R" "3ATM23D1" "N")</v>
      </c>
    </row>
    <row r="634" spans="11:13">
      <c r="K634" s="183" t="str">
        <f t="shared" ca="1" si="30"/>
        <v>3ARM23F1</v>
      </c>
      <c r="L634" s="189"/>
      <c r="M634" s="185" t="str">
        <f t="shared" ca="1" si="31"/>
        <v>(command "V" "R" "3ARM23F1" "N")</v>
      </c>
    </row>
    <row r="635" spans="11:13">
      <c r="K635" s="183" t="str">
        <f t="shared" ca="1" si="30"/>
        <v>3ASM23F1</v>
      </c>
      <c r="L635" s="189"/>
      <c r="M635" s="185" t="str">
        <f t="shared" ca="1" si="31"/>
        <v>(command "V" "R" "3ASM23F1" "N")</v>
      </c>
    </row>
    <row r="636" spans="11:13">
      <c r="K636" s="183" t="str">
        <f t="shared" ca="1" si="30"/>
        <v>3ATM23F1</v>
      </c>
      <c r="L636" s="189"/>
      <c r="M636" s="185" t="str">
        <f t="shared" ca="1" si="31"/>
        <v>(command "V" "R" "3ATM23F1" "N")</v>
      </c>
    </row>
    <row r="637" spans="11:13">
      <c r="K637" s="183" t="str">
        <f t="shared" ca="1" si="30"/>
        <v>3MU23</v>
      </c>
      <c r="L637" s="189"/>
      <c r="M637" s="185" t="str">
        <f t="shared" ca="1" si="31"/>
        <v>(command "V" "R" "3MU23" "N")</v>
      </c>
    </row>
    <row r="638" spans="11:13">
      <c r="K638" s="183" t="str">
        <f t="shared" ca="1" si="30"/>
        <v>3MV23</v>
      </c>
      <c r="L638" s="189"/>
      <c r="M638" s="185" t="str">
        <f t="shared" ca="1" si="31"/>
        <v>(command "V" "R" "3MV23" "N")</v>
      </c>
    </row>
    <row r="639" spans="11:13">
      <c r="K639" s="183" t="str">
        <f t="shared" ca="1" si="30"/>
        <v>3MW23</v>
      </c>
      <c r="L639" s="189"/>
      <c r="M639" s="185" t="str">
        <f t="shared" ca="1" si="31"/>
        <v>(command "V" "R" "3MW23" "N")</v>
      </c>
    </row>
    <row r="640" spans="11:13">
      <c r="K640" s="183" t="str">
        <f t="shared" ca="1" si="30"/>
        <v>SIEMENS</v>
      </c>
      <c r="L640" s="189"/>
      <c r="M640" s="185" t="str">
        <f t="shared" ca="1" si="31"/>
        <v>(command "V" "R" "SIEMENS" "N")</v>
      </c>
    </row>
    <row r="641" spans="11:13">
      <c r="K641" s="183" t="str">
        <f t="shared" ca="1" si="30"/>
        <v>CP-M23C1</v>
      </c>
      <c r="L641" s="189"/>
      <c r="M641" s="185" t="str">
        <f t="shared" ca="1" si="31"/>
        <v>(command "V" "R" "CP-M23C1" "N")</v>
      </c>
    </row>
    <row r="642" spans="11:13">
      <c r="K642" s="183" t="str">
        <f t="shared" ca="1" si="30"/>
        <v>BHA33D10</v>
      </c>
      <c r="L642" s="189"/>
      <c r="M642" s="185" t="str">
        <f t="shared" ca="1" si="31"/>
        <v>(command "V" "R" "BHA33D10" "N")</v>
      </c>
    </row>
    <row r="643" spans="11:13">
      <c r="K643" s="183" t="str">
        <f t="shared" ca="1" si="30"/>
        <v>3P-10A</v>
      </c>
      <c r="L643" s="189"/>
      <c r="M643" s="185" t="str">
        <f t="shared" ca="1" si="31"/>
        <v>(command "V" "R" "3P-10A" "N")</v>
      </c>
    </row>
    <row r="644" spans="11:13">
      <c r="K644" s="183" t="str">
        <f t="shared" ca="1" si="30"/>
        <v>額定電流6.6A</v>
      </c>
      <c r="L644" s="189"/>
      <c r="M644" s="185" t="str">
        <f t="shared" ca="1" si="31"/>
        <v>(command "V" "R" "額定電流6.6A" "N")</v>
      </c>
    </row>
    <row r="645" spans="11:13">
      <c r="K645" s="183" t="str">
        <f t="shared" ca="1" si="30"/>
        <v>MC-C6I7</v>
      </c>
      <c r="L645" s="189"/>
      <c r="M645" s="185" t="str">
        <f t="shared" ca="1" si="31"/>
        <v>(command "V" "R" "MC-C6I7" "N")</v>
      </c>
    </row>
    <row r="646" spans="11:13">
      <c r="K646" s="183" t="str">
        <f t="shared" ca="1" si="30"/>
        <v>S-P11(S)</v>
      </c>
      <c r="L646" s="189"/>
      <c r="M646" s="185" t="str">
        <f t="shared" ca="1" si="31"/>
        <v>(command "V" "R" "S-P11(S)" "N")</v>
      </c>
    </row>
    <row r="647" spans="11:13">
      <c r="K647" s="183" t="str">
        <f t="shared" ca="1" si="30"/>
        <v>AC220V</v>
      </c>
      <c r="L647" s="189"/>
      <c r="M647" s="185" t="str">
        <f t="shared" ca="1" si="31"/>
        <v>(command "V" "R" "AC220V" "N")</v>
      </c>
    </row>
    <row r="648" spans="11:13">
      <c r="K648" s="183" t="str">
        <f t="shared" ca="1" si="30"/>
        <v>380R</v>
      </c>
      <c r="L648" s="189"/>
      <c r="M648" s="185" t="str">
        <f t="shared" ca="1" si="31"/>
        <v>(command "V" "R" "380R" "N")</v>
      </c>
    </row>
    <row r="649" spans="11:13">
      <c r="K649" s="183" t="str">
        <f t="shared" ref="K649:K712" ca="1" si="32">IF(INDIRECT(ADDRESS(FLOOR((ROW(A642)-1)/$I$6,1)+9,FLOOR((MOD((ROW(A642)-1),$I$6)),1)+21))="","",
INDIRECT(ADDRESS(FLOOR((ROW(A642)-1)/$I$6,1)+9,FLOOR((MOD((ROW(A642)-1),$I$6)),1)+21)))</f>
        <v>380S</v>
      </c>
      <c r="L649" s="189"/>
      <c r="M649" s="185" t="str">
        <f t="shared" ca="1" si="31"/>
        <v>(command "V" "R" "380S" "N")</v>
      </c>
    </row>
    <row r="650" spans="11:13">
      <c r="K650" s="183" t="str">
        <f t="shared" ca="1" si="32"/>
        <v>380T</v>
      </c>
      <c r="L650" s="189"/>
      <c r="M650" s="185" t="str">
        <f t="shared" ca="1" si="31"/>
        <v>(command "V" "R" "380T" "N")</v>
      </c>
    </row>
    <row r="651" spans="11:13">
      <c r="K651" s="183" t="str">
        <f t="shared" ca="1" si="32"/>
        <v>E</v>
      </c>
      <c r="L651" s="190"/>
      <c r="M651" s="185" t="str">
        <f t="shared" ca="1" si="31"/>
        <v>(command "V" "R" "E" "N")</v>
      </c>
    </row>
    <row r="652" spans="11:13">
      <c r="K652" s="183" t="str">
        <f t="shared" ca="1" si="32"/>
        <v>DRV24</v>
      </c>
      <c r="L652" s="184"/>
      <c r="M652" s="185" t="str">
        <f t="shared" ca="1" si="31"/>
        <v>(command "V" "R" "DRV24" "N")</v>
      </c>
    </row>
    <row r="653" spans="11:13">
      <c r="K653" s="183" t="str">
        <f t="shared" ca="1" si="32"/>
        <v>碳紗牽引輪</v>
      </c>
      <c r="L653" s="187"/>
      <c r="M653" s="185" t="str">
        <f t="shared" ref="M653:M716" ca="1" si="33">"(command"&amp;" "&amp;""""&amp;"V"&amp;""""&amp;" "&amp;""""&amp;"R"&amp;""""&amp;" "&amp;""""&amp;$K653&amp;""""&amp;" """&amp;"N"&amp;""""&amp;")"</f>
        <v>(command "V" "R" "碳紗牽引輪" "N")</v>
      </c>
    </row>
    <row r="654" spans="11:13">
      <c r="K654" s="183" t="str">
        <f t="shared" ca="1" si="32"/>
        <v>1FL6092-1AC61-2LA1</v>
      </c>
      <c r="L654" s="189"/>
      <c r="M654" s="185" t="str">
        <f t="shared" ca="1" si="33"/>
        <v>(command "V" "R" "1FL6092-1AC61-2LA1" "N")</v>
      </c>
    </row>
    <row r="655" spans="11:13">
      <c r="K655" s="183" t="str">
        <f t="shared" ca="1" si="32"/>
        <v>6SL3210-5FE13-5UF0</v>
      </c>
      <c r="L655" s="189"/>
      <c r="M655" s="185" t="str">
        <f t="shared" ca="1" si="33"/>
        <v>(command "V" "R" "6SL3210-5FE13-5UF0" "N")</v>
      </c>
    </row>
    <row r="656" spans="11:13">
      <c r="K656" s="183" t="str">
        <f t="shared" ca="1" si="32"/>
        <v>未算</v>
      </c>
      <c r="L656" s="189"/>
      <c r="M656" s="185" t="str">
        <f t="shared" ca="1" si="33"/>
        <v>(command "V" "R" "未算" "N")</v>
      </c>
    </row>
    <row r="657" spans="11:13">
      <c r="K657" s="183" t="str">
        <f t="shared" ca="1" si="32"/>
        <v>DRV24 &lt;= HUB-C11G2 PROFINET</v>
      </c>
      <c r="L657" s="189"/>
      <c r="M657" s="185" t="str">
        <f t="shared" ca="1" si="33"/>
        <v>(command "V" "R" "DRV24 &lt;= HUB-C11G2 PROFINET" "N")</v>
      </c>
    </row>
    <row r="658" spans="11:13">
      <c r="K658" s="183" t="str">
        <f t="shared" ca="1" si="32"/>
        <v>DRV24 =&gt; DRV38 PROFINET</v>
      </c>
      <c r="L658" s="189"/>
      <c r="M658" s="185" t="str">
        <f t="shared" ca="1" si="33"/>
        <v>(command "V" "R" "DRV24 =&gt; DRV38 PROFINET" "N")</v>
      </c>
    </row>
    <row r="659" spans="11:13">
      <c r="K659" s="183" t="str">
        <f t="shared" ca="1" si="32"/>
        <v>3ARM24D1</v>
      </c>
      <c r="L659" s="189"/>
      <c r="M659" s="185" t="str">
        <f t="shared" ca="1" si="33"/>
        <v>(command "V" "R" "3ARM24D1" "N")</v>
      </c>
    </row>
    <row r="660" spans="11:13">
      <c r="K660" s="183" t="str">
        <f t="shared" ca="1" si="32"/>
        <v>3ASM24D1</v>
      </c>
      <c r="L660" s="189"/>
      <c r="M660" s="185" t="str">
        <f t="shared" ca="1" si="33"/>
        <v>(command "V" "R" "3ASM24D1" "N")</v>
      </c>
    </row>
    <row r="661" spans="11:13">
      <c r="K661" s="183" t="str">
        <f t="shared" ca="1" si="32"/>
        <v>3ATM24D1</v>
      </c>
      <c r="L661" s="189"/>
      <c r="M661" s="185" t="str">
        <f t="shared" ca="1" si="33"/>
        <v>(command "V" "R" "3ATM24D1" "N")</v>
      </c>
    </row>
    <row r="662" spans="11:13">
      <c r="K662" s="183" t="str">
        <f t="shared" ca="1" si="32"/>
        <v>3ARM24F1</v>
      </c>
      <c r="L662" s="189"/>
      <c r="M662" s="185" t="str">
        <f t="shared" ca="1" si="33"/>
        <v>(command "V" "R" "3ARM24F1" "N")</v>
      </c>
    </row>
    <row r="663" spans="11:13">
      <c r="K663" s="183" t="str">
        <f t="shared" ca="1" si="32"/>
        <v>3ASM24F1</v>
      </c>
      <c r="L663" s="189"/>
      <c r="M663" s="185" t="str">
        <f t="shared" ca="1" si="33"/>
        <v>(command "V" "R" "3ASM24F1" "N")</v>
      </c>
    </row>
    <row r="664" spans="11:13">
      <c r="K664" s="183" t="str">
        <f t="shared" ca="1" si="32"/>
        <v>3ATM24F1</v>
      </c>
      <c r="L664" s="189"/>
      <c r="M664" s="185" t="str">
        <f t="shared" ca="1" si="33"/>
        <v>(command "V" "R" "3ATM24F1" "N")</v>
      </c>
    </row>
    <row r="665" spans="11:13">
      <c r="K665" s="183" t="str">
        <f t="shared" ca="1" si="32"/>
        <v>3MU24</v>
      </c>
      <c r="L665" s="189"/>
      <c r="M665" s="185" t="str">
        <f t="shared" ca="1" si="33"/>
        <v>(command "V" "R" "3MU24" "N")</v>
      </c>
    </row>
    <row r="666" spans="11:13">
      <c r="K666" s="183" t="str">
        <f t="shared" ca="1" si="32"/>
        <v>3MV24</v>
      </c>
      <c r="L666" s="189"/>
      <c r="M666" s="185" t="str">
        <f t="shared" ca="1" si="33"/>
        <v>(command "V" "R" "3MV24" "N")</v>
      </c>
    </row>
    <row r="667" spans="11:13">
      <c r="K667" s="183" t="str">
        <f t="shared" ca="1" si="32"/>
        <v>3MW24</v>
      </c>
      <c r="L667" s="189"/>
      <c r="M667" s="185" t="str">
        <f t="shared" ca="1" si="33"/>
        <v>(command "V" "R" "3MW24" "N")</v>
      </c>
    </row>
    <row r="668" spans="11:13">
      <c r="K668" s="183" t="str">
        <f t="shared" ca="1" si="32"/>
        <v>SIEMENS</v>
      </c>
      <c r="L668" s="189"/>
      <c r="M668" s="185" t="str">
        <f t="shared" ca="1" si="33"/>
        <v>(command "V" "R" "SIEMENS" "N")</v>
      </c>
    </row>
    <row r="669" spans="11:13">
      <c r="K669" s="183" t="str">
        <f t="shared" ca="1" si="32"/>
        <v>CP-M24C1</v>
      </c>
      <c r="L669" s="189"/>
      <c r="M669" s="185" t="str">
        <f t="shared" ca="1" si="33"/>
        <v>(command "V" "R" "CP-M24C1" "N")</v>
      </c>
    </row>
    <row r="670" spans="11:13">
      <c r="K670" s="183" t="str">
        <f t="shared" ca="1" si="32"/>
        <v>BHA33D16</v>
      </c>
      <c r="L670" s="189"/>
      <c r="M670" s="185" t="str">
        <f t="shared" ca="1" si="33"/>
        <v>(command "V" "R" "BHA33D16" "N")</v>
      </c>
    </row>
    <row r="671" spans="11:13">
      <c r="K671" s="183" t="str">
        <f t="shared" ca="1" si="32"/>
        <v>3P-16A</v>
      </c>
      <c r="L671" s="189"/>
      <c r="M671" s="185" t="str">
        <f t="shared" ca="1" si="33"/>
        <v>(command "V" "R" "3P-16A" "N")</v>
      </c>
    </row>
    <row r="672" spans="11:13">
      <c r="K672" s="183" t="str">
        <f t="shared" ca="1" si="32"/>
        <v>額定電流13.8A</v>
      </c>
      <c r="L672" s="189"/>
      <c r="M672" s="185" t="str">
        <f t="shared" ca="1" si="33"/>
        <v>(command "V" "R" "額定電流13.8A" "N")</v>
      </c>
    </row>
    <row r="673" spans="11:13">
      <c r="K673" s="183" t="str">
        <f t="shared" ca="1" si="32"/>
        <v>MC-C14F3</v>
      </c>
      <c r="L673" s="189"/>
      <c r="M673" s="185" t="str">
        <f t="shared" ca="1" si="33"/>
        <v>(command "V" "R" "MC-C14F3" "N")</v>
      </c>
    </row>
    <row r="674" spans="11:13">
      <c r="K674" s="183" t="str">
        <f t="shared" ca="1" si="32"/>
        <v>S-P16(S)</v>
      </c>
      <c r="L674" s="189"/>
      <c r="M674" s="185" t="str">
        <f t="shared" ca="1" si="33"/>
        <v>(command "V" "R" "S-P16(S)" "N")</v>
      </c>
    </row>
    <row r="675" spans="11:13">
      <c r="K675" s="183" t="str">
        <f t="shared" ca="1" si="32"/>
        <v>AC220V</v>
      </c>
      <c r="L675" s="189"/>
      <c r="M675" s="185" t="str">
        <f t="shared" ca="1" si="33"/>
        <v>(command "V" "R" "AC220V" "N")</v>
      </c>
    </row>
    <row r="676" spans="11:13">
      <c r="K676" s="183" t="str">
        <f t="shared" ca="1" si="32"/>
        <v>3ARP11I2</v>
      </c>
      <c r="L676" s="189"/>
      <c r="M676" s="185" t="str">
        <f t="shared" ca="1" si="33"/>
        <v>(command "V" "R" "3ARP11I2" "N")</v>
      </c>
    </row>
    <row r="677" spans="11:13">
      <c r="K677" s="183" t="str">
        <f t="shared" ca="1" si="32"/>
        <v>3ASP11I2</v>
      </c>
      <c r="L677" s="189"/>
      <c r="M677" s="185" t="str">
        <f t="shared" ca="1" si="33"/>
        <v>(command "V" "R" "3ASP11I2" "N")</v>
      </c>
    </row>
    <row r="678" spans="11:13">
      <c r="K678" s="183" t="str">
        <f t="shared" ca="1" si="32"/>
        <v>3ATP11I2</v>
      </c>
      <c r="L678" s="189"/>
      <c r="M678" s="185" t="str">
        <f t="shared" ca="1" si="33"/>
        <v>(command "V" "R" "3ATP11I2" "N")</v>
      </c>
    </row>
    <row r="679" spans="11:13">
      <c r="K679" s="183" t="str">
        <f t="shared" ca="1" si="32"/>
        <v>E</v>
      </c>
      <c r="L679" s="190"/>
      <c r="M679" s="185" t="str">
        <f t="shared" ca="1" si="33"/>
        <v>(command "V" "R" "E" "N")</v>
      </c>
    </row>
    <row r="680" spans="11:13">
      <c r="K680" s="183" t="str">
        <f t="shared" ca="1" si="32"/>
        <v>DRV25</v>
      </c>
      <c r="L680" s="184"/>
      <c r="M680" s="185" t="str">
        <f t="shared" ca="1" si="33"/>
        <v>(command "V" "R" "DRV25" "N")</v>
      </c>
    </row>
    <row r="681" spans="11:13">
      <c r="K681" s="183" t="str">
        <f t="shared" ca="1" si="32"/>
        <v>#1熱壓滾輪驅動</v>
      </c>
      <c r="L681" s="187"/>
      <c r="M681" s="185" t="str">
        <f t="shared" ca="1" si="33"/>
        <v>(command "V" "R" "#1熱壓滾輪驅動" "N")</v>
      </c>
    </row>
    <row r="682" spans="11:13">
      <c r="K682" s="183" t="str">
        <f t="shared" ca="1" si="32"/>
        <v>1FL6092-1AC61-2LA1</v>
      </c>
      <c r="L682" s="189"/>
      <c r="M682" s="185" t="str">
        <f t="shared" ca="1" si="33"/>
        <v>(command "V" "R" "1FL6092-1AC61-2LA1" "N")</v>
      </c>
    </row>
    <row r="683" spans="11:13">
      <c r="K683" s="183" t="str">
        <f t="shared" ca="1" si="32"/>
        <v>6SL3210-5FE13-5UF0</v>
      </c>
      <c r="L683" s="189"/>
      <c r="M683" s="185" t="str">
        <f t="shared" ca="1" si="33"/>
        <v>(command "V" "R" "6SL3210-5FE13-5UF0" "N")</v>
      </c>
    </row>
    <row r="684" spans="11:13">
      <c r="K684" s="183" t="str">
        <f t="shared" ca="1" si="32"/>
        <v>未算</v>
      </c>
      <c r="L684" s="189"/>
      <c r="M684" s="185" t="str">
        <f t="shared" ca="1" si="33"/>
        <v>(command "V" "R" "未算" "N")</v>
      </c>
    </row>
    <row r="685" spans="11:13">
      <c r="K685" s="183" t="str">
        <f t="shared" ca="1" si="32"/>
        <v>DRV25 &lt;= HUB-C4H2 PROFINET</v>
      </c>
      <c r="L685" s="189"/>
      <c r="M685" s="185" t="str">
        <f t="shared" ca="1" si="33"/>
        <v>(command "V" "R" "DRV25 &lt;= HUB-C4H2 PROFINET" "N")</v>
      </c>
    </row>
    <row r="686" spans="11:13">
      <c r="K686" s="183" t="str">
        <f t="shared" ca="1" si="32"/>
        <v>DRV25 =&gt; DRV26 PROFINET</v>
      </c>
      <c r="L686" s="189"/>
      <c r="M686" s="185" t="str">
        <f t="shared" ca="1" si="33"/>
        <v>(command "V" "R" "DRV25 =&gt; DRV26 PROFINET" "N")</v>
      </c>
    </row>
    <row r="687" spans="11:13">
      <c r="K687" s="183" t="str">
        <f t="shared" ca="1" si="32"/>
        <v>3ARM25D1</v>
      </c>
      <c r="L687" s="189"/>
      <c r="M687" s="185" t="str">
        <f t="shared" ca="1" si="33"/>
        <v>(command "V" "R" "3ARM25D1" "N")</v>
      </c>
    </row>
    <row r="688" spans="11:13">
      <c r="K688" s="183" t="str">
        <f t="shared" ca="1" si="32"/>
        <v>3ASM25D1</v>
      </c>
      <c r="L688" s="189"/>
      <c r="M688" s="185" t="str">
        <f t="shared" ca="1" si="33"/>
        <v>(command "V" "R" "3ASM25D1" "N")</v>
      </c>
    </row>
    <row r="689" spans="11:13">
      <c r="K689" s="183" t="str">
        <f t="shared" ca="1" si="32"/>
        <v>3ATM25D1</v>
      </c>
      <c r="L689" s="189"/>
      <c r="M689" s="185" t="str">
        <f t="shared" ca="1" si="33"/>
        <v>(command "V" "R" "3ATM25D1" "N")</v>
      </c>
    </row>
    <row r="690" spans="11:13">
      <c r="K690" s="183" t="str">
        <f t="shared" ca="1" si="32"/>
        <v>3ARM25F1</v>
      </c>
      <c r="L690" s="189"/>
      <c r="M690" s="185" t="str">
        <f t="shared" ca="1" si="33"/>
        <v>(command "V" "R" "3ARM25F1" "N")</v>
      </c>
    </row>
    <row r="691" spans="11:13">
      <c r="K691" s="183" t="str">
        <f t="shared" ca="1" si="32"/>
        <v>3ASM25F1</v>
      </c>
      <c r="L691" s="189"/>
      <c r="M691" s="185" t="str">
        <f t="shared" ca="1" si="33"/>
        <v>(command "V" "R" "3ASM25F1" "N")</v>
      </c>
    </row>
    <row r="692" spans="11:13">
      <c r="K692" s="183" t="str">
        <f t="shared" ca="1" si="32"/>
        <v>3ATM25F1</v>
      </c>
      <c r="L692" s="189"/>
      <c r="M692" s="185" t="str">
        <f t="shared" ca="1" si="33"/>
        <v>(command "V" "R" "3ATM25F1" "N")</v>
      </c>
    </row>
    <row r="693" spans="11:13">
      <c r="K693" s="183" t="str">
        <f t="shared" ca="1" si="32"/>
        <v>3MU25</v>
      </c>
      <c r="L693" s="189"/>
      <c r="M693" s="185" t="str">
        <f t="shared" ca="1" si="33"/>
        <v>(command "V" "R" "3MU25" "N")</v>
      </c>
    </row>
    <row r="694" spans="11:13">
      <c r="K694" s="183" t="str">
        <f t="shared" ca="1" si="32"/>
        <v>3MV25</v>
      </c>
      <c r="L694" s="189"/>
      <c r="M694" s="185" t="str">
        <f t="shared" ca="1" si="33"/>
        <v>(command "V" "R" "3MV25" "N")</v>
      </c>
    </row>
    <row r="695" spans="11:13">
      <c r="K695" s="183" t="str">
        <f t="shared" ca="1" si="32"/>
        <v>3MW25</v>
      </c>
      <c r="L695" s="189"/>
      <c r="M695" s="185" t="str">
        <f t="shared" ca="1" si="33"/>
        <v>(command "V" "R" "3MW25" "N")</v>
      </c>
    </row>
    <row r="696" spans="11:13">
      <c r="K696" s="183" t="str">
        <f t="shared" ca="1" si="32"/>
        <v>SIEMENS</v>
      </c>
      <c r="L696" s="189"/>
      <c r="M696" s="185" t="str">
        <f t="shared" ca="1" si="33"/>
        <v>(command "V" "R" "SIEMENS" "N")</v>
      </c>
    </row>
    <row r="697" spans="11:13">
      <c r="K697" s="183" t="str">
        <f t="shared" ca="1" si="32"/>
        <v>CP-M25C1</v>
      </c>
      <c r="L697" s="189"/>
      <c r="M697" s="185" t="str">
        <f t="shared" ca="1" si="33"/>
        <v>(command "V" "R" "CP-M25C1" "N")</v>
      </c>
    </row>
    <row r="698" spans="11:13">
      <c r="K698" s="183" t="str">
        <f t="shared" ca="1" si="32"/>
        <v>BHA33D16</v>
      </c>
      <c r="L698" s="189"/>
      <c r="M698" s="185" t="str">
        <f t="shared" ca="1" si="33"/>
        <v>(command "V" "R" "BHA33D16" "N")</v>
      </c>
    </row>
    <row r="699" spans="11:13">
      <c r="K699" s="183" t="str">
        <f t="shared" ca="1" si="32"/>
        <v>3P-16A</v>
      </c>
      <c r="L699" s="189"/>
      <c r="M699" s="185" t="str">
        <f t="shared" ca="1" si="33"/>
        <v>(command "V" "R" "3P-16A" "N")</v>
      </c>
    </row>
    <row r="700" spans="11:13">
      <c r="K700" s="183" t="str">
        <f t="shared" ca="1" si="32"/>
        <v>額定電流13.8A</v>
      </c>
      <c r="L700" s="189"/>
      <c r="M700" s="185" t="str">
        <f t="shared" ca="1" si="33"/>
        <v>(command "V" "R" "額定電流13.8A" "N")</v>
      </c>
    </row>
    <row r="701" spans="11:13">
      <c r="K701" s="183" t="str">
        <f t="shared" ca="1" si="32"/>
        <v>MC-C7B3</v>
      </c>
      <c r="L701" s="189"/>
      <c r="M701" s="185" t="str">
        <f t="shared" ca="1" si="33"/>
        <v>(command "V" "R" "MC-C7B3" "N")</v>
      </c>
    </row>
    <row r="702" spans="11:13">
      <c r="K702" s="183" t="str">
        <f t="shared" ca="1" si="32"/>
        <v>S-P16(S)</v>
      </c>
      <c r="L702" s="189"/>
      <c r="M702" s="185" t="str">
        <f t="shared" ca="1" si="33"/>
        <v>(command "V" "R" "S-P16(S)" "N")</v>
      </c>
    </row>
    <row r="703" spans="11:13">
      <c r="K703" s="183" t="str">
        <f t="shared" ca="1" si="32"/>
        <v>AC220V</v>
      </c>
      <c r="L703" s="189"/>
      <c r="M703" s="185" t="str">
        <f t="shared" ca="1" si="33"/>
        <v>(command "V" "R" "AC220V" "N")</v>
      </c>
    </row>
    <row r="704" spans="11:13">
      <c r="K704" s="183" t="str">
        <f t="shared" ca="1" si="32"/>
        <v>380R</v>
      </c>
      <c r="L704" s="189"/>
      <c r="M704" s="185" t="str">
        <f t="shared" ca="1" si="33"/>
        <v>(command "V" "R" "380R" "N")</v>
      </c>
    </row>
    <row r="705" spans="11:13">
      <c r="K705" s="183" t="str">
        <f t="shared" ca="1" si="32"/>
        <v>380S</v>
      </c>
      <c r="L705" s="189"/>
      <c r="M705" s="185" t="str">
        <f t="shared" ca="1" si="33"/>
        <v>(command "V" "R" "380S" "N")</v>
      </c>
    </row>
    <row r="706" spans="11:13">
      <c r="K706" s="183" t="str">
        <f t="shared" ca="1" si="32"/>
        <v>380T</v>
      </c>
      <c r="L706" s="189"/>
      <c r="M706" s="185" t="str">
        <f t="shared" ca="1" si="33"/>
        <v>(command "V" "R" "380T" "N")</v>
      </c>
    </row>
    <row r="707" spans="11:13">
      <c r="K707" s="183" t="str">
        <f t="shared" ca="1" si="32"/>
        <v>E</v>
      </c>
      <c r="L707" s="189"/>
      <c r="M707" s="185" t="str">
        <f t="shared" ca="1" si="33"/>
        <v>(command "V" "R" "E" "N")</v>
      </c>
    </row>
    <row r="708" spans="11:13">
      <c r="K708" s="183" t="str">
        <f t="shared" ca="1" si="32"/>
        <v>DRV26</v>
      </c>
      <c r="L708" s="189"/>
      <c r="M708" s="185" t="str">
        <f t="shared" ca="1" si="33"/>
        <v>(command "V" "R" "DRV26" "N")</v>
      </c>
    </row>
    <row r="709" spans="11:13">
      <c r="K709" s="183" t="str">
        <f t="shared" ca="1" si="32"/>
        <v>#2熱壓滾輪上驅動</v>
      </c>
      <c r="L709" s="189"/>
      <c r="M709" s="185" t="str">
        <f t="shared" ca="1" si="33"/>
        <v>(command "V" "R" "#2熱壓滾輪上驅動" "N")</v>
      </c>
    </row>
    <row r="710" spans="11:13">
      <c r="K710" s="183" t="str">
        <f t="shared" ca="1" si="32"/>
        <v>1FL6067-1AC61-2LA1</v>
      </c>
      <c r="L710" s="189"/>
      <c r="M710" s="185" t="str">
        <f t="shared" ca="1" si="33"/>
        <v>(command "V" "R" "1FL6067-1AC61-2LA1" "N")</v>
      </c>
    </row>
    <row r="711" spans="11:13">
      <c r="K711" s="183" t="str">
        <f t="shared" ca="1" si="32"/>
        <v>6SL3210-5FE12-0UF0</v>
      </c>
      <c r="L711" s="189"/>
      <c r="M711" s="185" t="str">
        <f t="shared" ca="1" si="33"/>
        <v>(command "V" "R" "6SL3210-5FE12-0UF0" "N")</v>
      </c>
    </row>
    <row r="712" spans="11:13">
      <c r="K712" s="183" t="str">
        <f t="shared" ca="1" si="32"/>
        <v>未算</v>
      </c>
      <c r="L712" s="189"/>
      <c r="M712" s="185" t="str">
        <f t="shared" ca="1" si="33"/>
        <v>(command "V" "R" "未算" "N")</v>
      </c>
    </row>
    <row r="713" spans="11:13">
      <c r="K713" s="183" t="str">
        <f t="shared" ref="K713:K776" ca="1" si="34">IF(INDIRECT(ADDRESS(FLOOR((ROW(A706)-1)/$I$6,1)+9,FLOOR((MOD((ROW(A706)-1),$I$6)),1)+21))="","",
INDIRECT(ADDRESS(FLOOR((ROW(A706)-1)/$I$6,1)+9,FLOOR((MOD((ROW(A706)-1),$I$6)),1)+21)))</f>
        <v>DRV26 &lt;= DRV25 PROFINET</v>
      </c>
      <c r="L713" s="189"/>
      <c r="M713" s="185" t="str">
        <f t="shared" ca="1" si="33"/>
        <v>(command "V" "R" "DRV26 &lt;= DRV25 PROFINET" "N")</v>
      </c>
    </row>
    <row r="714" spans="11:13">
      <c r="K714" s="183" t="str">
        <f t="shared" ca="1" si="34"/>
        <v>DRV26 =&gt; DRV27 PROFINET</v>
      </c>
      <c r="L714" s="189"/>
      <c r="M714" s="185" t="str">
        <f t="shared" ca="1" si="33"/>
        <v>(command "V" "R" "DRV26 =&gt; DRV27 PROFINET" "N")</v>
      </c>
    </row>
    <row r="715" spans="11:13">
      <c r="K715" s="183" t="str">
        <f t="shared" ca="1" si="34"/>
        <v>3ARM26D1</v>
      </c>
      <c r="L715" s="189"/>
      <c r="M715" s="185" t="str">
        <f t="shared" ca="1" si="33"/>
        <v>(command "V" "R" "3ARM26D1" "N")</v>
      </c>
    </row>
    <row r="716" spans="11:13">
      <c r="K716" s="183" t="str">
        <f t="shared" ca="1" si="34"/>
        <v>3ASM26D1</v>
      </c>
      <c r="L716" s="189"/>
      <c r="M716" s="185" t="str">
        <f t="shared" ca="1" si="33"/>
        <v>(command "V" "R" "3ASM26D1" "N")</v>
      </c>
    </row>
    <row r="717" spans="11:13">
      <c r="K717" s="183" t="str">
        <f t="shared" ca="1" si="34"/>
        <v>3ATM26D1</v>
      </c>
      <c r="L717" s="189"/>
      <c r="M717" s="185" t="str">
        <f t="shared" ref="M717:M780" ca="1" si="35">"(command"&amp;" "&amp;""""&amp;"V"&amp;""""&amp;" "&amp;""""&amp;"R"&amp;""""&amp;" "&amp;""""&amp;$K717&amp;""""&amp;" """&amp;"N"&amp;""""&amp;")"</f>
        <v>(command "V" "R" "3ATM26D1" "N")</v>
      </c>
    </row>
    <row r="718" spans="11:13">
      <c r="K718" s="183" t="str">
        <f t="shared" ca="1" si="34"/>
        <v>3ARM26F1</v>
      </c>
      <c r="L718" s="189"/>
      <c r="M718" s="185" t="str">
        <f t="shared" ca="1" si="35"/>
        <v>(command "V" "R" "3ARM26F1" "N")</v>
      </c>
    </row>
    <row r="719" spans="11:13">
      <c r="K719" s="183" t="str">
        <f t="shared" ca="1" si="34"/>
        <v>3ASM26F1</v>
      </c>
      <c r="L719" s="189"/>
      <c r="M719" s="185" t="str">
        <f t="shared" ca="1" si="35"/>
        <v>(command "V" "R" "3ASM26F1" "N")</v>
      </c>
    </row>
    <row r="720" spans="11:13">
      <c r="K720" s="183" t="str">
        <f t="shared" ca="1" si="34"/>
        <v>3ATM26F1</v>
      </c>
      <c r="L720" s="189"/>
      <c r="M720" s="185" t="str">
        <f t="shared" ca="1" si="35"/>
        <v>(command "V" "R" "3ATM26F1" "N")</v>
      </c>
    </row>
    <row r="721" spans="11:13">
      <c r="K721" s="183" t="str">
        <f t="shared" ca="1" si="34"/>
        <v>3MU26</v>
      </c>
      <c r="L721" s="189"/>
      <c r="M721" s="185" t="str">
        <f t="shared" ca="1" si="35"/>
        <v>(command "V" "R" "3MU26" "N")</v>
      </c>
    </row>
    <row r="722" spans="11:13">
      <c r="K722" s="183" t="str">
        <f t="shared" ca="1" si="34"/>
        <v>3MV26</v>
      </c>
      <c r="L722" s="189"/>
      <c r="M722" s="185" t="str">
        <f t="shared" ca="1" si="35"/>
        <v>(command "V" "R" "3MV26" "N")</v>
      </c>
    </row>
    <row r="723" spans="11:13">
      <c r="K723" s="183" t="str">
        <f t="shared" ca="1" si="34"/>
        <v>3MW26</v>
      </c>
      <c r="L723" s="189"/>
      <c r="M723" s="185" t="str">
        <f t="shared" ca="1" si="35"/>
        <v>(command "V" "R" "3MW26" "N")</v>
      </c>
    </row>
    <row r="724" spans="11:13">
      <c r="K724" s="183" t="str">
        <f t="shared" ca="1" si="34"/>
        <v>SIEMENS</v>
      </c>
      <c r="L724" s="189"/>
      <c r="M724" s="185" t="str">
        <f t="shared" ca="1" si="35"/>
        <v>(command "V" "R" "SIEMENS" "N")</v>
      </c>
    </row>
    <row r="725" spans="11:13">
      <c r="K725" s="183" t="str">
        <f t="shared" ca="1" si="34"/>
        <v>CP-M26C1</v>
      </c>
      <c r="L725" s="189"/>
      <c r="M725" s="185" t="str">
        <f t="shared" ca="1" si="35"/>
        <v>(command "V" "R" "CP-M26C1" "N")</v>
      </c>
    </row>
    <row r="726" spans="11:13">
      <c r="K726" s="183" t="str">
        <f t="shared" ca="1" si="34"/>
        <v>BHA33D16</v>
      </c>
      <c r="L726" s="189"/>
      <c r="M726" s="185" t="str">
        <f t="shared" ca="1" si="35"/>
        <v>(command "V" "R" "BHA33D16" "N")</v>
      </c>
    </row>
    <row r="727" spans="11:13">
      <c r="K727" s="183" t="str">
        <f t="shared" ca="1" si="34"/>
        <v>3P-16A</v>
      </c>
      <c r="L727" s="189"/>
      <c r="M727" s="185" t="str">
        <f t="shared" ca="1" si="35"/>
        <v>(command "V" "R" "3P-16A" "N")</v>
      </c>
    </row>
    <row r="728" spans="11:13">
      <c r="K728" s="183" t="str">
        <f t="shared" ca="1" si="34"/>
        <v>額定電流9.8A</v>
      </c>
      <c r="L728" s="189"/>
      <c r="M728" s="185" t="str">
        <f t="shared" ca="1" si="35"/>
        <v>(command "V" "R" "額定電流9.8A" "N")</v>
      </c>
    </row>
    <row r="729" spans="11:13">
      <c r="K729" s="183" t="str">
        <f t="shared" ca="1" si="34"/>
        <v>MC-C7C3</v>
      </c>
      <c r="L729" s="189"/>
      <c r="M729" s="185" t="str">
        <f t="shared" ca="1" si="35"/>
        <v>(command "V" "R" "MC-C7C3" "N")</v>
      </c>
    </row>
    <row r="730" spans="11:13">
      <c r="K730" s="183" t="str">
        <f t="shared" ca="1" si="34"/>
        <v>S-P16(S)</v>
      </c>
      <c r="L730" s="189"/>
      <c r="M730" s="185" t="str">
        <f t="shared" ca="1" si="35"/>
        <v>(command "V" "R" "S-P16(S)" "N")</v>
      </c>
    </row>
    <row r="731" spans="11:13">
      <c r="K731" s="183" t="str">
        <f t="shared" ca="1" si="34"/>
        <v>AC220V</v>
      </c>
      <c r="L731" s="189"/>
      <c r="M731" s="185" t="str">
        <f t="shared" ca="1" si="35"/>
        <v>(command "V" "R" "AC220V" "N")</v>
      </c>
    </row>
    <row r="732" spans="11:13">
      <c r="K732" s="183" t="str">
        <f t="shared" ca="1" si="34"/>
        <v>380R</v>
      </c>
      <c r="L732" s="189"/>
      <c r="M732" s="185" t="str">
        <f t="shared" ca="1" si="35"/>
        <v>(command "V" "R" "380R" "N")</v>
      </c>
    </row>
    <row r="733" spans="11:13">
      <c r="K733" s="183" t="str">
        <f t="shared" ca="1" si="34"/>
        <v>380S</v>
      </c>
      <c r="L733" s="189"/>
      <c r="M733" s="185" t="str">
        <f t="shared" ca="1" si="35"/>
        <v>(command "V" "R" "380S" "N")</v>
      </c>
    </row>
    <row r="734" spans="11:13">
      <c r="K734" s="183" t="str">
        <f t="shared" ca="1" si="34"/>
        <v>380T</v>
      </c>
      <c r="L734" s="189"/>
      <c r="M734" s="185" t="str">
        <f t="shared" ca="1" si="35"/>
        <v>(command "V" "R" "380T" "N")</v>
      </c>
    </row>
    <row r="735" spans="11:13">
      <c r="K735" s="183" t="str">
        <f t="shared" ca="1" si="34"/>
        <v>E</v>
      </c>
      <c r="L735" s="189"/>
      <c r="M735" s="185" t="str">
        <f t="shared" ca="1" si="35"/>
        <v>(command "V" "R" "E" "N")</v>
      </c>
    </row>
    <row r="736" spans="11:13">
      <c r="K736" s="183" t="str">
        <f t="shared" ca="1" si="34"/>
        <v>DRV27</v>
      </c>
      <c r="L736" s="189"/>
      <c r="M736" s="185" t="str">
        <f t="shared" ca="1" si="35"/>
        <v>(command "V" "R" "DRV27" "N")</v>
      </c>
    </row>
    <row r="737" spans="11:13">
      <c r="K737" s="183" t="str">
        <f t="shared" ca="1" si="34"/>
        <v>#2熱壓滾輪下驅動</v>
      </c>
      <c r="L737" s="189"/>
      <c r="M737" s="185" t="str">
        <f t="shared" ca="1" si="35"/>
        <v>(command "V" "R" "#2熱壓滾輪下驅動" "N")</v>
      </c>
    </row>
    <row r="738" spans="11:13">
      <c r="K738" s="183" t="str">
        <f t="shared" ca="1" si="34"/>
        <v>1FL6067-1AC61-2LA1</v>
      </c>
      <c r="L738" s="189"/>
      <c r="M738" s="185" t="str">
        <f t="shared" ca="1" si="35"/>
        <v>(command "V" "R" "1FL6067-1AC61-2LA1" "N")</v>
      </c>
    </row>
    <row r="739" spans="11:13">
      <c r="K739" s="183" t="str">
        <f t="shared" ca="1" si="34"/>
        <v>6SL3210-5FE12-0UF0</v>
      </c>
      <c r="L739" s="189"/>
      <c r="M739" s="185" t="str">
        <f t="shared" ca="1" si="35"/>
        <v>(command "V" "R" "6SL3210-5FE12-0UF0" "N")</v>
      </c>
    </row>
    <row r="740" spans="11:13">
      <c r="K740" s="183" t="str">
        <f t="shared" ca="1" si="34"/>
        <v>未算</v>
      </c>
      <c r="L740" s="189"/>
      <c r="M740" s="185" t="str">
        <f t="shared" ca="1" si="35"/>
        <v>(command "V" "R" "未算" "N")</v>
      </c>
    </row>
    <row r="741" spans="11:13">
      <c r="K741" s="183" t="str">
        <f t="shared" ca="1" si="34"/>
        <v>DRV27 &lt;= DRV26 PROFINET</v>
      </c>
      <c r="L741" s="189"/>
      <c r="M741" s="185" t="str">
        <f t="shared" ca="1" si="35"/>
        <v>(command "V" "R" "DRV27 &lt;= DRV26 PROFINET" "N")</v>
      </c>
    </row>
    <row r="742" spans="11:13">
      <c r="K742" s="183" t="str">
        <f t="shared" ca="1" si="34"/>
        <v>DRV27 =&gt; DRV28 PROFINET</v>
      </c>
      <c r="L742" s="189"/>
      <c r="M742" s="185" t="str">
        <f t="shared" ca="1" si="35"/>
        <v>(command "V" "R" "DRV27 =&gt; DRV28 PROFINET" "N")</v>
      </c>
    </row>
    <row r="743" spans="11:13">
      <c r="K743" s="183" t="str">
        <f t="shared" ca="1" si="34"/>
        <v>3ARM27D1</v>
      </c>
      <c r="L743" s="189"/>
      <c r="M743" s="185" t="str">
        <f t="shared" ca="1" si="35"/>
        <v>(command "V" "R" "3ARM27D1" "N")</v>
      </c>
    </row>
    <row r="744" spans="11:13">
      <c r="K744" s="183" t="str">
        <f t="shared" ca="1" si="34"/>
        <v>3ASM27D1</v>
      </c>
      <c r="L744" s="189"/>
      <c r="M744" s="185" t="str">
        <f t="shared" ca="1" si="35"/>
        <v>(command "V" "R" "3ASM27D1" "N")</v>
      </c>
    </row>
    <row r="745" spans="11:13">
      <c r="K745" s="183" t="str">
        <f t="shared" ca="1" si="34"/>
        <v>3ATM27D1</v>
      </c>
      <c r="L745" s="189"/>
      <c r="M745" s="185" t="str">
        <f t="shared" ca="1" si="35"/>
        <v>(command "V" "R" "3ATM27D1" "N")</v>
      </c>
    </row>
    <row r="746" spans="11:13">
      <c r="K746" s="183" t="str">
        <f t="shared" ca="1" si="34"/>
        <v>3ARM27F1</v>
      </c>
      <c r="L746" s="189"/>
      <c r="M746" s="185" t="str">
        <f t="shared" ca="1" si="35"/>
        <v>(command "V" "R" "3ARM27F1" "N")</v>
      </c>
    </row>
    <row r="747" spans="11:13">
      <c r="K747" s="183" t="str">
        <f t="shared" ca="1" si="34"/>
        <v>3ASM27F1</v>
      </c>
      <c r="L747" s="189"/>
      <c r="M747" s="185" t="str">
        <f t="shared" ca="1" si="35"/>
        <v>(command "V" "R" "3ASM27F1" "N")</v>
      </c>
    </row>
    <row r="748" spans="11:13">
      <c r="K748" s="183" t="str">
        <f t="shared" ca="1" si="34"/>
        <v>3ATM27F1</v>
      </c>
      <c r="L748" s="189"/>
      <c r="M748" s="185" t="str">
        <f t="shared" ca="1" si="35"/>
        <v>(command "V" "R" "3ATM27F1" "N")</v>
      </c>
    </row>
    <row r="749" spans="11:13">
      <c r="K749" s="183" t="str">
        <f t="shared" ca="1" si="34"/>
        <v>3MU27</v>
      </c>
      <c r="L749" s="189"/>
      <c r="M749" s="185" t="str">
        <f t="shared" ca="1" si="35"/>
        <v>(command "V" "R" "3MU27" "N")</v>
      </c>
    </row>
    <row r="750" spans="11:13">
      <c r="K750" s="183" t="str">
        <f t="shared" ca="1" si="34"/>
        <v>3MV27</v>
      </c>
      <c r="L750" s="189"/>
      <c r="M750" s="185" t="str">
        <f t="shared" ca="1" si="35"/>
        <v>(command "V" "R" "3MV27" "N")</v>
      </c>
    </row>
    <row r="751" spans="11:13">
      <c r="K751" s="183" t="str">
        <f t="shared" ca="1" si="34"/>
        <v>3MW27</v>
      </c>
      <c r="L751" s="189"/>
      <c r="M751" s="185" t="str">
        <f t="shared" ca="1" si="35"/>
        <v>(command "V" "R" "3MW27" "N")</v>
      </c>
    </row>
    <row r="752" spans="11:13">
      <c r="K752" s="183" t="str">
        <f t="shared" ca="1" si="34"/>
        <v>SIEMENS</v>
      </c>
      <c r="L752" s="189"/>
      <c r="M752" s="185" t="str">
        <f t="shared" ca="1" si="35"/>
        <v>(command "V" "R" "SIEMENS" "N")</v>
      </c>
    </row>
    <row r="753" spans="11:13">
      <c r="K753" s="183" t="str">
        <f t="shared" ca="1" si="34"/>
        <v>CP-M27C1</v>
      </c>
      <c r="L753" s="189"/>
      <c r="M753" s="185" t="str">
        <f t="shared" ca="1" si="35"/>
        <v>(command "V" "R" "CP-M27C1" "N")</v>
      </c>
    </row>
    <row r="754" spans="11:13">
      <c r="K754" s="183" t="str">
        <f t="shared" ca="1" si="34"/>
        <v>BHA33D16</v>
      </c>
      <c r="L754" s="189"/>
      <c r="M754" s="185" t="str">
        <f t="shared" ca="1" si="35"/>
        <v>(command "V" "R" "BHA33D16" "N")</v>
      </c>
    </row>
    <row r="755" spans="11:13">
      <c r="K755" s="183" t="str">
        <f t="shared" ca="1" si="34"/>
        <v>3P-16A</v>
      </c>
      <c r="L755" s="189"/>
      <c r="M755" s="185" t="str">
        <f t="shared" ca="1" si="35"/>
        <v>(command "V" "R" "3P-16A" "N")</v>
      </c>
    </row>
    <row r="756" spans="11:13">
      <c r="K756" s="183" t="str">
        <f t="shared" ca="1" si="34"/>
        <v>額定電流9.8A</v>
      </c>
      <c r="L756" s="189"/>
      <c r="M756" s="185" t="str">
        <f t="shared" ca="1" si="35"/>
        <v>(command "V" "R" "額定電流9.8A" "N")</v>
      </c>
    </row>
    <row r="757" spans="11:13">
      <c r="K757" s="183" t="str">
        <f t="shared" ca="1" si="34"/>
        <v>MC-C7D3</v>
      </c>
      <c r="L757" s="189"/>
      <c r="M757" s="185" t="str">
        <f t="shared" ca="1" si="35"/>
        <v>(command "V" "R" "MC-C7D3" "N")</v>
      </c>
    </row>
    <row r="758" spans="11:13">
      <c r="K758" s="183" t="str">
        <f t="shared" ca="1" si="34"/>
        <v>S-P16(S)</v>
      </c>
      <c r="L758" s="189"/>
      <c r="M758" s="185" t="str">
        <f t="shared" ca="1" si="35"/>
        <v>(command "V" "R" "S-P16(S)" "N")</v>
      </c>
    </row>
    <row r="759" spans="11:13">
      <c r="K759" s="183" t="str">
        <f t="shared" ca="1" si="34"/>
        <v>AC220V</v>
      </c>
      <c r="L759" s="189"/>
      <c r="M759" s="185" t="str">
        <f t="shared" ca="1" si="35"/>
        <v>(command "V" "R" "AC220V" "N")</v>
      </c>
    </row>
    <row r="760" spans="11:13">
      <c r="K760" s="183" t="str">
        <f t="shared" ca="1" si="34"/>
        <v>380R</v>
      </c>
      <c r="L760" s="189"/>
      <c r="M760" s="185" t="str">
        <f t="shared" ca="1" si="35"/>
        <v>(command "V" "R" "380R" "N")</v>
      </c>
    </row>
    <row r="761" spans="11:13">
      <c r="K761" s="183" t="str">
        <f t="shared" ca="1" si="34"/>
        <v>380S</v>
      </c>
      <c r="L761" s="189"/>
      <c r="M761" s="185" t="str">
        <f t="shared" ca="1" si="35"/>
        <v>(command "V" "R" "380S" "N")</v>
      </c>
    </row>
    <row r="762" spans="11:13">
      <c r="K762" s="183" t="str">
        <f t="shared" ca="1" si="34"/>
        <v>380T</v>
      </c>
      <c r="L762" s="189"/>
      <c r="M762" s="185" t="str">
        <f t="shared" ca="1" si="35"/>
        <v>(command "V" "R" "380T" "N")</v>
      </c>
    </row>
    <row r="763" spans="11:13">
      <c r="K763" s="183" t="str">
        <f t="shared" ca="1" si="34"/>
        <v>E</v>
      </c>
      <c r="L763" s="189"/>
      <c r="M763" s="185" t="str">
        <f t="shared" ca="1" si="35"/>
        <v>(command "V" "R" "E" "N")</v>
      </c>
    </row>
    <row r="764" spans="11:13">
      <c r="K764" s="183" t="str">
        <f t="shared" ca="1" si="34"/>
        <v>DRV28</v>
      </c>
      <c r="L764" s="189"/>
      <c r="M764" s="185" t="str">
        <f t="shared" ca="1" si="35"/>
        <v>(command "V" "R" "DRV28" "N")</v>
      </c>
    </row>
    <row r="765" spans="11:13">
      <c r="K765" s="183" t="str">
        <f t="shared" ca="1" si="34"/>
        <v>#3熱壓滾輪上驅動</v>
      </c>
      <c r="L765" s="189"/>
      <c r="M765" s="185" t="str">
        <f t="shared" ca="1" si="35"/>
        <v>(command "V" "R" "#3熱壓滾輪上驅動" "N")</v>
      </c>
    </row>
    <row r="766" spans="11:13">
      <c r="K766" s="183" t="str">
        <f t="shared" ca="1" si="34"/>
        <v>1FL6067-1AC61-2LA1</v>
      </c>
      <c r="L766" s="189"/>
      <c r="M766" s="185" t="str">
        <f t="shared" ca="1" si="35"/>
        <v>(command "V" "R" "1FL6067-1AC61-2LA1" "N")</v>
      </c>
    </row>
    <row r="767" spans="11:13">
      <c r="K767" s="183" t="str">
        <f t="shared" ca="1" si="34"/>
        <v>6SL3210-5FE12-0UF0</v>
      </c>
      <c r="L767" s="189"/>
      <c r="M767" s="185" t="str">
        <f t="shared" ca="1" si="35"/>
        <v>(command "V" "R" "6SL3210-5FE12-0UF0" "N")</v>
      </c>
    </row>
    <row r="768" spans="11:13">
      <c r="K768" s="183" t="str">
        <f t="shared" ca="1" si="34"/>
        <v>未算</v>
      </c>
      <c r="L768" s="189"/>
      <c r="M768" s="185" t="str">
        <f t="shared" ca="1" si="35"/>
        <v>(command "V" "R" "未算" "N")</v>
      </c>
    </row>
    <row r="769" spans="11:13">
      <c r="K769" s="183" t="str">
        <f t="shared" ca="1" si="34"/>
        <v>DRV28 &lt;= DRV27 PROFINET</v>
      </c>
      <c r="L769" s="189"/>
      <c r="M769" s="185" t="str">
        <f t="shared" ca="1" si="35"/>
        <v>(command "V" "R" "DRV28 &lt;= DRV27 PROFINET" "N")</v>
      </c>
    </row>
    <row r="770" spans="11:13">
      <c r="K770" s="183" t="str">
        <f t="shared" ca="1" si="34"/>
        <v>DRV28 =&gt; DRV29 PROFINET</v>
      </c>
      <c r="L770" s="189"/>
      <c r="M770" s="185" t="str">
        <f t="shared" ca="1" si="35"/>
        <v>(command "V" "R" "DRV28 =&gt; DRV29 PROFINET" "N")</v>
      </c>
    </row>
    <row r="771" spans="11:13">
      <c r="K771" s="183" t="str">
        <f t="shared" ca="1" si="34"/>
        <v>3ARM28D1</v>
      </c>
      <c r="L771" s="189"/>
      <c r="M771" s="185" t="str">
        <f t="shared" ca="1" si="35"/>
        <v>(command "V" "R" "3ARM28D1" "N")</v>
      </c>
    </row>
    <row r="772" spans="11:13">
      <c r="K772" s="183" t="str">
        <f t="shared" ca="1" si="34"/>
        <v>3ASM28D1</v>
      </c>
      <c r="L772" s="189"/>
      <c r="M772" s="185" t="str">
        <f t="shared" ca="1" si="35"/>
        <v>(command "V" "R" "3ASM28D1" "N")</v>
      </c>
    </row>
    <row r="773" spans="11:13">
      <c r="K773" s="183" t="str">
        <f t="shared" ca="1" si="34"/>
        <v>3ATM28D1</v>
      </c>
      <c r="L773" s="189"/>
      <c r="M773" s="185" t="str">
        <f t="shared" ca="1" si="35"/>
        <v>(command "V" "R" "3ATM28D1" "N")</v>
      </c>
    </row>
    <row r="774" spans="11:13">
      <c r="K774" s="183" t="str">
        <f t="shared" ca="1" si="34"/>
        <v>3ARM28F1</v>
      </c>
      <c r="L774" s="189"/>
      <c r="M774" s="185" t="str">
        <f t="shared" ca="1" si="35"/>
        <v>(command "V" "R" "3ARM28F1" "N")</v>
      </c>
    </row>
    <row r="775" spans="11:13">
      <c r="K775" s="183" t="str">
        <f t="shared" ca="1" si="34"/>
        <v>3ASM28F1</v>
      </c>
      <c r="L775" s="189"/>
      <c r="M775" s="185" t="str">
        <f t="shared" ca="1" si="35"/>
        <v>(command "V" "R" "3ASM28F1" "N")</v>
      </c>
    </row>
    <row r="776" spans="11:13">
      <c r="K776" s="183" t="str">
        <f t="shared" ca="1" si="34"/>
        <v>3ATM28F1</v>
      </c>
      <c r="L776" s="189"/>
      <c r="M776" s="185" t="str">
        <f t="shared" ca="1" si="35"/>
        <v>(command "V" "R" "3ATM28F1" "N")</v>
      </c>
    </row>
    <row r="777" spans="11:13">
      <c r="K777" s="183" t="str">
        <f t="shared" ref="K777:K840" ca="1" si="36">IF(INDIRECT(ADDRESS(FLOOR((ROW(A770)-1)/$I$6,1)+9,FLOOR((MOD((ROW(A770)-1),$I$6)),1)+21))="","",
INDIRECT(ADDRESS(FLOOR((ROW(A770)-1)/$I$6,1)+9,FLOOR((MOD((ROW(A770)-1),$I$6)),1)+21)))</f>
        <v>3MU28</v>
      </c>
      <c r="L777" s="189"/>
      <c r="M777" s="185" t="str">
        <f t="shared" ca="1" si="35"/>
        <v>(command "V" "R" "3MU28" "N")</v>
      </c>
    </row>
    <row r="778" spans="11:13">
      <c r="K778" s="183" t="str">
        <f t="shared" ca="1" si="36"/>
        <v>3MV28</v>
      </c>
      <c r="L778" s="189"/>
      <c r="M778" s="185" t="str">
        <f t="shared" ca="1" si="35"/>
        <v>(command "V" "R" "3MV28" "N")</v>
      </c>
    </row>
    <row r="779" spans="11:13">
      <c r="K779" s="183" t="str">
        <f t="shared" ca="1" si="36"/>
        <v>3MW28</v>
      </c>
      <c r="L779" s="189"/>
      <c r="M779" s="185" t="str">
        <f t="shared" ca="1" si="35"/>
        <v>(command "V" "R" "3MW28" "N")</v>
      </c>
    </row>
    <row r="780" spans="11:13">
      <c r="K780" s="183" t="str">
        <f t="shared" ca="1" si="36"/>
        <v>SIEMENS</v>
      </c>
      <c r="L780" s="189"/>
      <c r="M780" s="185" t="str">
        <f t="shared" ca="1" si="35"/>
        <v>(command "V" "R" "SIEMENS" "N")</v>
      </c>
    </row>
    <row r="781" spans="11:13">
      <c r="K781" s="183" t="str">
        <f t="shared" ca="1" si="36"/>
        <v>CP-M28C1</v>
      </c>
      <c r="L781" s="189"/>
      <c r="M781" s="185" t="str">
        <f t="shared" ref="M781:M844" ca="1" si="37">"(command"&amp;" "&amp;""""&amp;"V"&amp;""""&amp;" "&amp;""""&amp;"R"&amp;""""&amp;" "&amp;""""&amp;$K781&amp;""""&amp;" """&amp;"N"&amp;""""&amp;")"</f>
        <v>(command "V" "R" "CP-M28C1" "N")</v>
      </c>
    </row>
    <row r="782" spans="11:13">
      <c r="K782" s="183" t="str">
        <f t="shared" ca="1" si="36"/>
        <v>BHA33D16</v>
      </c>
      <c r="L782" s="189"/>
      <c r="M782" s="185" t="str">
        <f t="shared" ca="1" si="37"/>
        <v>(command "V" "R" "BHA33D16" "N")</v>
      </c>
    </row>
    <row r="783" spans="11:13">
      <c r="K783" s="183" t="str">
        <f t="shared" ca="1" si="36"/>
        <v>3P-16A</v>
      </c>
      <c r="L783" s="189"/>
      <c r="M783" s="185" t="str">
        <f t="shared" ca="1" si="37"/>
        <v>(command "V" "R" "3P-16A" "N")</v>
      </c>
    </row>
    <row r="784" spans="11:13">
      <c r="K784" s="183" t="str">
        <f t="shared" ca="1" si="36"/>
        <v>額定電流9.8A</v>
      </c>
      <c r="L784" s="189"/>
      <c r="M784" s="185" t="str">
        <f t="shared" ca="1" si="37"/>
        <v>(command "V" "R" "額定電流9.8A" "N")</v>
      </c>
    </row>
    <row r="785" spans="11:13">
      <c r="K785" s="183" t="str">
        <f t="shared" ca="1" si="36"/>
        <v>MC-C7E3</v>
      </c>
      <c r="L785" s="189"/>
      <c r="M785" s="185" t="str">
        <f t="shared" ca="1" si="37"/>
        <v>(command "V" "R" "MC-C7E3" "N")</v>
      </c>
    </row>
    <row r="786" spans="11:13">
      <c r="K786" s="183" t="str">
        <f t="shared" ca="1" si="36"/>
        <v>S-P16(S)</v>
      </c>
      <c r="L786" s="189"/>
      <c r="M786" s="185" t="str">
        <f t="shared" ca="1" si="37"/>
        <v>(command "V" "R" "S-P16(S)" "N")</v>
      </c>
    </row>
    <row r="787" spans="11:13">
      <c r="K787" s="183" t="str">
        <f t="shared" ca="1" si="36"/>
        <v>AC220V</v>
      </c>
      <c r="L787" s="189"/>
      <c r="M787" s="185" t="str">
        <f t="shared" ca="1" si="37"/>
        <v>(command "V" "R" "AC220V" "N")</v>
      </c>
    </row>
    <row r="788" spans="11:13">
      <c r="K788" s="183" t="str">
        <f t="shared" ca="1" si="36"/>
        <v>380R</v>
      </c>
      <c r="L788" s="189"/>
      <c r="M788" s="185" t="str">
        <f t="shared" ca="1" si="37"/>
        <v>(command "V" "R" "380R" "N")</v>
      </c>
    </row>
    <row r="789" spans="11:13">
      <c r="K789" s="183" t="str">
        <f t="shared" ca="1" si="36"/>
        <v>380S</v>
      </c>
      <c r="L789" s="189"/>
      <c r="M789" s="185" t="str">
        <f t="shared" ca="1" si="37"/>
        <v>(command "V" "R" "380S" "N")</v>
      </c>
    </row>
    <row r="790" spans="11:13">
      <c r="K790" s="183" t="str">
        <f t="shared" ca="1" si="36"/>
        <v>380T</v>
      </c>
      <c r="L790" s="189"/>
      <c r="M790" s="185" t="str">
        <f t="shared" ca="1" si="37"/>
        <v>(command "V" "R" "380T" "N")</v>
      </c>
    </row>
    <row r="791" spans="11:13">
      <c r="K791" s="183" t="str">
        <f t="shared" ca="1" si="36"/>
        <v>E</v>
      </c>
      <c r="L791" s="189"/>
      <c r="M791" s="185" t="str">
        <f t="shared" ca="1" si="37"/>
        <v>(command "V" "R" "E" "N")</v>
      </c>
    </row>
    <row r="792" spans="11:13">
      <c r="K792" s="183" t="str">
        <f t="shared" ca="1" si="36"/>
        <v>DRV29</v>
      </c>
      <c r="L792" s="189"/>
      <c r="M792" s="185" t="str">
        <f t="shared" ca="1" si="37"/>
        <v>(command "V" "R" "DRV29" "N")</v>
      </c>
    </row>
    <row r="793" spans="11:13">
      <c r="K793" s="183" t="str">
        <f t="shared" ca="1" si="36"/>
        <v>#3熱壓滾輪下驅動</v>
      </c>
      <c r="L793" s="189"/>
      <c r="M793" s="185" t="str">
        <f t="shared" ca="1" si="37"/>
        <v>(command "V" "R" "#3熱壓滾輪下驅動" "N")</v>
      </c>
    </row>
    <row r="794" spans="11:13">
      <c r="K794" s="183" t="str">
        <f t="shared" ca="1" si="36"/>
        <v>1FL6067-1AC61-2LA1</v>
      </c>
      <c r="L794" s="189"/>
      <c r="M794" s="185" t="str">
        <f t="shared" ca="1" si="37"/>
        <v>(command "V" "R" "1FL6067-1AC61-2LA1" "N")</v>
      </c>
    </row>
    <row r="795" spans="11:13">
      <c r="K795" s="183" t="str">
        <f t="shared" ca="1" si="36"/>
        <v>6SL3210-5FE12-0UF0</v>
      </c>
      <c r="L795" s="189"/>
      <c r="M795" s="185" t="str">
        <f t="shared" ca="1" si="37"/>
        <v>(command "V" "R" "6SL3210-5FE12-0UF0" "N")</v>
      </c>
    </row>
    <row r="796" spans="11:13">
      <c r="K796" s="183" t="str">
        <f t="shared" ca="1" si="36"/>
        <v>未算</v>
      </c>
      <c r="L796" s="189"/>
      <c r="M796" s="185" t="str">
        <f t="shared" ca="1" si="37"/>
        <v>(command "V" "R" "未算" "N")</v>
      </c>
    </row>
    <row r="797" spans="11:13">
      <c r="K797" s="183" t="str">
        <f t="shared" ca="1" si="36"/>
        <v>DRV29 &lt;= DRV28 PROFINET</v>
      </c>
      <c r="L797" s="189"/>
      <c r="M797" s="185" t="str">
        <f t="shared" ca="1" si="37"/>
        <v>(command "V" "R" "DRV29 &lt;= DRV28 PROFINET" "N")</v>
      </c>
    </row>
    <row r="798" spans="11:13">
      <c r="K798" s="183" t="str">
        <f t="shared" ca="1" si="36"/>
        <v>DRV29 =&gt; DRV30 PROFINET</v>
      </c>
      <c r="L798" s="189"/>
      <c r="M798" s="185" t="str">
        <f t="shared" ca="1" si="37"/>
        <v>(command "V" "R" "DRV29 =&gt; DRV30 PROFINET" "N")</v>
      </c>
    </row>
    <row r="799" spans="11:13">
      <c r="K799" s="183" t="str">
        <f t="shared" ca="1" si="36"/>
        <v>3ARM29D1</v>
      </c>
      <c r="L799" s="189"/>
      <c r="M799" s="185" t="str">
        <f t="shared" ca="1" si="37"/>
        <v>(command "V" "R" "3ARM29D1" "N")</v>
      </c>
    </row>
    <row r="800" spans="11:13">
      <c r="K800" s="183" t="str">
        <f t="shared" ca="1" si="36"/>
        <v>3ASM29D1</v>
      </c>
      <c r="L800" s="189"/>
      <c r="M800" s="185" t="str">
        <f t="shared" ca="1" si="37"/>
        <v>(command "V" "R" "3ASM29D1" "N")</v>
      </c>
    </row>
    <row r="801" spans="11:13">
      <c r="K801" s="183" t="str">
        <f t="shared" ca="1" si="36"/>
        <v>3ATM29D1</v>
      </c>
      <c r="L801" s="189"/>
      <c r="M801" s="185" t="str">
        <f t="shared" ca="1" si="37"/>
        <v>(command "V" "R" "3ATM29D1" "N")</v>
      </c>
    </row>
    <row r="802" spans="11:13">
      <c r="K802" s="183" t="str">
        <f t="shared" ca="1" si="36"/>
        <v>3ARM29F1</v>
      </c>
      <c r="L802" s="189"/>
      <c r="M802" s="185" t="str">
        <f t="shared" ca="1" si="37"/>
        <v>(command "V" "R" "3ARM29F1" "N")</v>
      </c>
    </row>
    <row r="803" spans="11:13">
      <c r="K803" s="183" t="str">
        <f t="shared" ca="1" si="36"/>
        <v>3ASM29F1</v>
      </c>
      <c r="L803" s="189"/>
      <c r="M803" s="185" t="str">
        <f t="shared" ca="1" si="37"/>
        <v>(command "V" "R" "3ASM29F1" "N")</v>
      </c>
    </row>
    <row r="804" spans="11:13">
      <c r="K804" s="183" t="str">
        <f t="shared" ca="1" si="36"/>
        <v>3ATM29F1</v>
      </c>
      <c r="L804" s="189"/>
      <c r="M804" s="185" t="str">
        <f t="shared" ca="1" si="37"/>
        <v>(command "V" "R" "3ATM29F1" "N")</v>
      </c>
    </row>
    <row r="805" spans="11:13">
      <c r="K805" s="183" t="str">
        <f t="shared" ca="1" si="36"/>
        <v>3MU29</v>
      </c>
      <c r="L805" s="189"/>
      <c r="M805" s="185" t="str">
        <f t="shared" ca="1" si="37"/>
        <v>(command "V" "R" "3MU29" "N")</v>
      </c>
    </row>
    <row r="806" spans="11:13">
      <c r="K806" s="183" t="str">
        <f t="shared" ca="1" si="36"/>
        <v>3MV29</v>
      </c>
      <c r="L806" s="189"/>
      <c r="M806" s="185" t="str">
        <f t="shared" ca="1" si="37"/>
        <v>(command "V" "R" "3MV29" "N")</v>
      </c>
    </row>
    <row r="807" spans="11:13">
      <c r="K807" s="183" t="str">
        <f t="shared" ca="1" si="36"/>
        <v>3MW29</v>
      </c>
      <c r="L807" s="189"/>
      <c r="M807" s="185" t="str">
        <f t="shared" ca="1" si="37"/>
        <v>(command "V" "R" "3MW29" "N")</v>
      </c>
    </row>
    <row r="808" spans="11:13">
      <c r="K808" s="183" t="str">
        <f t="shared" ca="1" si="36"/>
        <v>SIEMENS</v>
      </c>
      <c r="L808" s="189"/>
      <c r="M808" s="185" t="str">
        <f t="shared" ca="1" si="37"/>
        <v>(command "V" "R" "SIEMENS" "N")</v>
      </c>
    </row>
    <row r="809" spans="11:13">
      <c r="K809" s="183" t="str">
        <f t="shared" ca="1" si="36"/>
        <v>CP-M29C1</v>
      </c>
      <c r="L809" s="189"/>
      <c r="M809" s="185" t="str">
        <f t="shared" ca="1" si="37"/>
        <v>(command "V" "R" "CP-M29C1" "N")</v>
      </c>
    </row>
    <row r="810" spans="11:13">
      <c r="K810" s="183" t="str">
        <f t="shared" ca="1" si="36"/>
        <v>BHA33D16</v>
      </c>
      <c r="L810" s="189"/>
      <c r="M810" s="185" t="str">
        <f t="shared" ca="1" si="37"/>
        <v>(command "V" "R" "BHA33D16" "N")</v>
      </c>
    </row>
    <row r="811" spans="11:13">
      <c r="K811" s="183" t="str">
        <f t="shared" ca="1" si="36"/>
        <v>3P-16A</v>
      </c>
      <c r="L811" s="189"/>
      <c r="M811" s="185" t="str">
        <f t="shared" ca="1" si="37"/>
        <v>(command "V" "R" "3P-16A" "N")</v>
      </c>
    </row>
    <row r="812" spans="11:13">
      <c r="K812" s="183" t="str">
        <f t="shared" ca="1" si="36"/>
        <v>額定電流9.8A</v>
      </c>
      <c r="L812" s="189"/>
      <c r="M812" s="185" t="str">
        <f t="shared" ca="1" si="37"/>
        <v>(command "V" "R" "額定電流9.8A" "N")</v>
      </c>
    </row>
    <row r="813" spans="11:13">
      <c r="K813" s="183" t="str">
        <f t="shared" ca="1" si="36"/>
        <v>MC-C7F3</v>
      </c>
      <c r="L813" s="189"/>
      <c r="M813" s="185" t="str">
        <f t="shared" ca="1" si="37"/>
        <v>(command "V" "R" "MC-C7F3" "N")</v>
      </c>
    </row>
    <row r="814" spans="11:13">
      <c r="K814" s="183" t="str">
        <f t="shared" ca="1" si="36"/>
        <v>S-P16(S)</v>
      </c>
      <c r="L814" s="189"/>
      <c r="M814" s="185" t="str">
        <f t="shared" ca="1" si="37"/>
        <v>(command "V" "R" "S-P16(S)" "N")</v>
      </c>
    </row>
    <row r="815" spans="11:13">
      <c r="K815" s="183" t="str">
        <f t="shared" ca="1" si="36"/>
        <v>AC220V</v>
      </c>
      <c r="L815" s="189"/>
      <c r="M815" s="185" t="str">
        <f t="shared" ca="1" si="37"/>
        <v>(command "V" "R" "AC220V" "N")</v>
      </c>
    </row>
    <row r="816" spans="11:13">
      <c r="K816" s="183" t="str">
        <f t="shared" ca="1" si="36"/>
        <v>380R</v>
      </c>
      <c r="L816" s="189"/>
      <c r="M816" s="185" t="str">
        <f t="shared" ca="1" si="37"/>
        <v>(command "V" "R" "380R" "N")</v>
      </c>
    </row>
    <row r="817" spans="11:13">
      <c r="K817" s="183" t="str">
        <f t="shared" ca="1" si="36"/>
        <v>380S</v>
      </c>
      <c r="L817" s="189"/>
      <c r="M817" s="185" t="str">
        <f t="shared" ca="1" si="37"/>
        <v>(command "V" "R" "380S" "N")</v>
      </c>
    </row>
    <row r="818" spans="11:13">
      <c r="K818" s="183" t="str">
        <f t="shared" ca="1" si="36"/>
        <v>380T</v>
      </c>
      <c r="L818" s="189"/>
      <c r="M818" s="185" t="str">
        <f t="shared" ca="1" si="37"/>
        <v>(command "V" "R" "380T" "N")</v>
      </c>
    </row>
    <row r="819" spans="11:13">
      <c r="K819" s="183" t="str">
        <f t="shared" ca="1" si="36"/>
        <v>E</v>
      </c>
      <c r="L819" s="189"/>
      <c r="M819" s="185" t="str">
        <f t="shared" ca="1" si="37"/>
        <v>(command "V" "R" "E" "N")</v>
      </c>
    </row>
    <row r="820" spans="11:13">
      <c r="K820" s="183" t="str">
        <f t="shared" ca="1" si="36"/>
        <v>DRV30</v>
      </c>
      <c r="L820" s="189"/>
      <c r="M820" s="185" t="str">
        <f t="shared" ca="1" si="37"/>
        <v>(command "V" "R" "DRV30" "N")</v>
      </c>
    </row>
    <row r="821" spans="11:13">
      <c r="K821" s="183" t="str">
        <f t="shared" ca="1" si="36"/>
        <v>#4熱壓滾輪上驅動</v>
      </c>
      <c r="L821" s="189"/>
      <c r="M821" s="185" t="str">
        <f t="shared" ca="1" si="37"/>
        <v>(command "V" "R" "#4熱壓滾輪上驅動" "N")</v>
      </c>
    </row>
    <row r="822" spans="11:13">
      <c r="K822" s="183" t="str">
        <f t="shared" ca="1" si="36"/>
        <v>1FL6067-1AC61-2LA1</v>
      </c>
      <c r="L822" s="189"/>
      <c r="M822" s="185" t="str">
        <f t="shared" ca="1" si="37"/>
        <v>(command "V" "R" "1FL6067-1AC61-2LA1" "N")</v>
      </c>
    </row>
    <row r="823" spans="11:13">
      <c r="K823" s="183" t="str">
        <f t="shared" ca="1" si="36"/>
        <v>6SL3210-5FE12-0UF0</v>
      </c>
      <c r="L823" s="189"/>
      <c r="M823" s="185" t="str">
        <f t="shared" ca="1" si="37"/>
        <v>(command "V" "R" "6SL3210-5FE12-0UF0" "N")</v>
      </c>
    </row>
    <row r="824" spans="11:13">
      <c r="K824" s="183" t="str">
        <f t="shared" ca="1" si="36"/>
        <v>未算</v>
      </c>
      <c r="L824" s="189"/>
      <c r="M824" s="185" t="str">
        <f t="shared" ca="1" si="37"/>
        <v>(command "V" "R" "未算" "N")</v>
      </c>
    </row>
    <row r="825" spans="11:13">
      <c r="K825" s="183" t="str">
        <f t="shared" ca="1" si="36"/>
        <v>DRV30 &lt;= DRV29 PROFINET</v>
      </c>
      <c r="L825" s="189"/>
      <c r="M825" s="185" t="str">
        <f t="shared" ca="1" si="37"/>
        <v>(command "V" "R" "DRV30 &lt;= DRV29 PROFINET" "N")</v>
      </c>
    </row>
    <row r="826" spans="11:13">
      <c r="K826" s="183" t="str">
        <f t="shared" ca="1" si="36"/>
        <v>DRV30 =&gt; DRV31 PROFINET</v>
      </c>
      <c r="L826" s="189"/>
      <c r="M826" s="185" t="str">
        <f t="shared" ca="1" si="37"/>
        <v>(command "V" "R" "DRV30 =&gt; DRV31 PROFINET" "N")</v>
      </c>
    </row>
    <row r="827" spans="11:13">
      <c r="K827" s="183" t="str">
        <f t="shared" ca="1" si="36"/>
        <v>3ARM30D1</v>
      </c>
      <c r="L827" s="189"/>
      <c r="M827" s="185" t="str">
        <f t="shared" ca="1" si="37"/>
        <v>(command "V" "R" "3ARM30D1" "N")</v>
      </c>
    </row>
    <row r="828" spans="11:13">
      <c r="K828" s="183" t="str">
        <f t="shared" ca="1" si="36"/>
        <v>3ASM30D1</v>
      </c>
      <c r="L828" s="189"/>
      <c r="M828" s="185" t="str">
        <f t="shared" ca="1" si="37"/>
        <v>(command "V" "R" "3ASM30D1" "N")</v>
      </c>
    </row>
    <row r="829" spans="11:13">
      <c r="K829" s="183" t="str">
        <f t="shared" ca="1" si="36"/>
        <v>3ATM30D1</v>
      </c>
      <c r="L829" s="189"/>
      <c r="M829" s="185" t="str">
        <f t="shared" ca="1" si="37"/>
        <v>(command "V" "R" "3ATM30D1" "N")</v>
      </c>
    </row>
    <row r="830" spans="11:13">
      <c r="K830" s="183" t="str">
        <f t="shared" ca="1" si="36"/>
        <v>3ARM30F1</v>
      </c>
      <c r="L830" s="189"/>
      <c r="M830" s="185" t="str">
        <f t="shared" ca="1" si="37"/>
        <v>(command "V" "R" "3ARM30F1" "N")</v>
      </c>
    </row>
    <row r="831" spans="11:13">
      <c r="K831" s="183" t="str">
        <f t="shared" ca="1" si="36"/>
        <v>3ASM30F1</v>
      </c>
      <c r="L831" s="189"/>
      <c r="M831" s="185" t="str">
        <f t="shared" ca="1" si="37"/>
        <v>(command "V" "R" "3ASM30F1" "N")</v>
      </c>
    </row>
    <row r="832" spans="11:13">
      <c r="K832" s="183" t="str">
        <f t="shared" ca="1" si="36"/>
        <v>3ATM30F1</v>
      </c>
      <c r="L832" s="189"/>
      <c r="M832" s="185" t="str">
        <f t="shared" ca="1" si="37"/>
        <v>(command "V" "R" "3ATM30F1" "N")</v>
      </c>
    </row>
    <row r="833" spans="11:13">
      <c r="K833" s="183" t="str">
        <f t="shared" ca="1" si="36"/>
        <v>3MU30</v>
      </c>
      <c r="L833" s="189"/>
      <c r="M833" s="185" t="str">
        <f t="shared" ca="1" si="37"/>
        <v>(command "V" "R" "3MU30" "N")</v>
      </c>
    </row>
    <row r="834" spans="11:13">
      <c r="K834" s="183" t="str">
        <f t="shared" ca="1" si="36"/>
        <v>3MV30</v>
      </c>
      <c r="L834" s="189"/>
      <c r="M834" s="185" t="str">
        <f t="shared" ca="1" si="37"/>
        <v>(command "V" "R" "3MV30" "N")</v>
      </c>
    </row>
    <row r="835" spans="11:13">
      <c r="K835" s="183" t="str">
        <f t="shared" ca="1" si="36"/>
        <v>3MW30</v>
      </c>
      <c r="L835" s="189"/>
      <c r="M835" s="185" t="str">
        <f t="shared" ca="1" si="37"/>
        <v>(command "V" "R" "3MW30" "N")</v>
      </c>
    </row>
    <row r="836" spans="11:13">
      <c r="K836" s="183" t="str">
        <f t="shared" ca="1" si="36"/>
        <v>SIEMENS</v>
      </c>
      <c r="L836" s="189"/>
      <c r="M836" s="185" t="str">
        <f t="shared" ca="1" si="37"/>
        <v>(command "V" "R" "SIEMENS" "N")</v>
      </c>
    </row>
    <row r="837" spans="11:13">
      <c r="K837" s="183" t="str">
        <f t="shared" ca="1" si="36"/>
        <v>CP-M30C1</v>
      </c>
      <c r="L837" s="189"/>
      <c r="M837" s="185" t="str">
        <f t="shared" ca="1" si="37"/>
        <v>(command "V" "R" "CP-M30C1" "N")</v>
      </c>
    </row>
    <row r="838" spans="11:13">
      <c r="K838" s="183" t="str">
        <f t="shared" ca="1" si="36"/>
        <v>BHA33D16</v>
      </c>
      <c r="L838" s="189"/>
      <c r="M838" s="185" t="str">
        <f t="shared" ca="1" si="37"/>
        <v>(command "V" "R" "BHA33D16" "N")</v>
      </c>
    </row>
    <row r="839" spans="11:13">
      <c r="K839" s="183" t="str">
        <f t="shared" ca="1" si="36"/>
        <v>3P-16A</v>
      </c>
      <c r="L839" s="189"/>
      <c r="M839" s="185" t="str">
        <f t="shared" ca="1" si="37"/>
        <v>(command "V" "R" "3P-16A" "N")</v>
      </c>
    </row>
    <row r="840" spans="11:13">
      <c r="K840" s="183" t="str">
        <f t="shared" ca="1" si="36"/>
        <v>額定電流9.8A</v>
      </c>
      <c r="L840" s="189"/>
      <c r="M840" s="185" t="str">
        <f t="shared" ca="1" si="37"/>
        <v>(command "V" "R" "額定電流9.8A" "N")</v>
      </c>
    </row>
    <row r="841" spans="11:13">
      <c r="K841" s="183" t="str">
        <f t="shared" ref="K841:K904" ca="1" si="38">IF(INDIRECT(ADDRESS(FLOOR((ROW(A834)-1)/$I$6,1)+9,FLOOR((MOD((ROW(A834)-1),$I$6)),1)+21))="","",
INDIRECT(ADDRESS(FLOOR((ROW(A834)-1)/$I$6,1)+9,FLOOR((MOD((ROW(A834)-1),$I$6)),1)+21)))</f>
        <v>MC-C7G3</v>
      </c>
      <c r="L841" s="189"/>
      <c r="M841" s="185" t="str">
        <f t="shared" ca="1" si="37"/>
        <v>(command "V" "R" "MC-C7G3" "N")</v>
      </c>
    </row>
    <row r="842" spans="11:13">
      <c r="K842" s="183" t="str">
        <f t="shared" ca="1" si="38"/>
        <v>S-P16(S)</v>
      </c>
      <c r="L842" s="189"/>
      <c r="M842" s="185" t="str">
        <f t="shared" ca="1" si="37"/>
        <v>(command "V" "R" "S-P16(S)" "N")</v>
      </c>
    </row>
    <row r="843" spans="11:13">
      <c r="K843" s="183" t="str">
        <f t="shared" ca="1" si="38"/>
        <v>AC220V</v>
      </c>
      <c r="L843" s="189"/>
      <c r="M843" s="185" t="str">
        <f t="shared" ca="1" si="37"/>
        <v>(command "V" "R" "AC220V" "N")</v>
      </c>
    </row>
    <row r="844" spans="11:13">
      <c r="K844" s="183" t="str">
        <f t="shared" ca="1" si="38"/>
        <v>380R</v>
      </c>
      <c r="L844" s="189"/>
      <c r="M844" s="185" t="str">
        <f t="shared" ca="1" si="37"/>
        <v>(command "V" "R" "380R" "N")</v>
      </c>
    </row>
    <row r="845" spans="11:13">
      <c r="K845" s="183" t="str">
        <f t="shared" ca="1" si="38"/>
        <v>380S</v>
      </c>
      <c r="L845" s="189"/>
      <c r="M845" s="185" t="str">
        <f t="shared" ref="M845:M908" ca="1" si="39">"(command"&amp;" "&amp;""""&amp;"V"&amp;""""&amp;" "&amp;""""&amp;"R"&amp;""""&amp;" "&amp;""""&amp;$K845&amp;""""&amp;" """&amp;"N"&amp;""""&amp;")"</f>
        <v>(command "V" "R" "380S" "N")</v>
      </c>
    </row>
    <row r="846" spans="11:13">
      <c r="K846" s="183" t="str">
        <f t="shared" ca="1" si="38"/>
        <v>380T</v>
      </c>
      <c r="L846" s="189"/>
      <c r="M846" s="185" t="str">
        <f t="shared" ca="1" si="39"/>
        <v>(command "V" "R" "380T" "N")</v>
      </c>
    </row>
    <row r="847" spans="11:13">
      <c r="K847" s="183" t="str">
        <f t="shared" ca="1" si="38"/>
        <v>E</v>
      </c>
      <c r="L847" s="189"/>
      <c r="M847" s="185" t="str">
        <f t="shared" ca="1" si="39"/>
        <v>(command "V" "R" "E" "N")</v>
      </c>
    </row>
    <row r="848" spans="11:13">
      <c r="K848" s="183" t="str">
        <f t="shared" ca="1" si="38"/>
        <v>DRV31</v>
      </c>
      <c r="L848" s="189"/>
      <c r="M848" s="185" t="str">
        <f t="shared" ca="1" si="39"/>
        <v>(command "V" "R" "DRV31" "N")</v>
      </c>
    </row>
    <row r="849" spans="11:13">
      <c r="K849" s="183" t="str">
        <f t="shared" ca="1" si="38"/>
        <v>#4熱壓滾輪下驅動</v>
      </c>
      <c r="L849" s="189"/>
      <c r="M849" s="185" t="str">
        <f t="shared" ca="1" si="39"/>
        <v>(command "V" "R" "#4熱壓滾輪下驅動" "N")</v>
      </c>
    </row>
    <row r="850" spans="11:13">
      <c r="K850" s="183" t="str">
        <f t="shared" ca="1" si="38"/>
        <v>1FL6067-1AC61-2LA1</v>
      </c>
      <c r="L850" s="189"/>
      <c r="M850" s="185" t="str">
        <f t="shared" ca="1" si="39"/>
        <v>(command "V" "R" "1FL6067-1AC61-2LA1" "N")</v>
      </c>
    </row>
    <row r="851" spans="11:13">
      <c r="K851" s="183" t="str">
        <f t="shared" ca="1" si="38"/>
        <v>6SL3210-5FE12-0UF0</v>
      </c>
      <c r="L851" s="189"/>
      <c r="M851" s="185" t="str">
        <f t="shared" ca="1" si="39"/>
        <v>(command "V" "R" "6SL3210-5FE12-0UF0" "N")</v>
      </c>
    </row>
    <row r="852" spans="11:13">
      <c r="K852" s="183" t="str">
        <f t="shared" ca="1" si="38"/>
        <v>未算</v>
      </c>
      <c r="L852" s="189"/>
      <c r="M852" s="185" t="str">
        <f t="shared" ca="1" si="39"/>
        <v>(command "V" "R" "未算" "N")</v>
      </c>
    </row>
    <row r="853" spans="11:13">
      <c r="K853" s="183" t="str">
        <f t="shared" ca="1" si="38"/>
        <v>DRV31 &lt;= DRV30 PROFINET</v>
      </c>
      <c r="L853" s="189"/>
      <c r="M853" s="185" t="str">
        <f t="shared" ca="1" si="39"/>
        <v>(command "V" "R" "DRV31 &lt;= DRV30 PROFINET" "N")</v>
      </c>
    </row>
    <row r="854" spans="11:13">
      <c r="K854" s="183" t="str">
        <f t="shared" ca="1" si="38"/>
        <v>DRV31 =&gt; DRV32 PROFINET</v>
      </c>
      <c r="L854" s="189"/>
      <c r="M854" s="185" t="str">
        <f t="shared" ca="1" si="39"/>
        <v>(command "V" "R" "DRV31 =&gt; DRV32 PROFINET" "N")</v>
      </c>
    </row>
    <row r="855" spans="11:13">
      <c r="K855" s="183" t="str">
        <f t="shared" ca="1" si="38"/>
        <v>3ARM31D1</v>
      </c>
      <c r="L855" s="189"/>
      <c r="M855" s="185" t="str">
        <f t="shared" ca="1" si="39"/>
        <v>(command "V" "R" "3ARM31D1" "N")</v>
      </c>
    </row>
    <row r="856" spans="11:13">
      <c r="K856" s="183" t="str">
        <f t="shared" ca="1" si="38"/>
        <v>3ASM31D1</v>
      </c>
      <c r="L856" s="189"/>
      <c r="M856" s="185" t="str">
        <f t="shared" ca="1" si="39"/>
        <v>(command "V" "R" "3ASM31D1" "N")</v>
      </c>
    </row>
    <row r="857" spans="11:13">
      <c r="K857" s="183" t="str">
        <f t="shared" ca="1" si="38"/>
        <v>3ATM31D1</v>
      </c>
      <c r="L857" s="189"/>
      <c r="M857" s="185" t="str">
        <f t="shared" ca="1" si="39"/>
        <v>(command "V" "R" "3ATM31D1" "N")</v>
      </c>
    </row>
    <row r="858" spans="11:13">
      <c r="K858" s="183" t="str">
        <f t="shared" ca="1" si="38"/>
        <v>3ARM31F1</v>
      </c>
      <c r="L858" s="189"/>
      <c r="M858" s="185" t="str">
        <f t="shared" ca="1" si="39"/>
        <v>(command "V" "R" "3ARM31F1" "N")</v>
      </c>
    </row>
    <row r="859" spans="11:13">
      <c r="K859" s="183" t="str">
        <f t="shared" ca="1" si="38"/>
        <v>3ASM31F1</v>
      </c>
      <c r="L859" s="189"/>
      <c r="M859" s="185" t="str">
        <f t="shared" ca="1" si="39"/>
        <v>(command "V" "R" "3ASM31F1" "N")</v>
      </c>
    </row>
    <row r="860" spans="11:13">
      <c r="K860" s="183" t="str">
        <f t="shared" ca="1" si="38"/>
        <v>3ATM31F1</v>
      </c>
      <c r="L860" s="189"/>
      <c r="M860" s="185" t="str">
        <f t="shared" ca="1" si="39"/>
        <v>(command "V" "R" "3ATM31F1" "N")</v>
      </c>
    </row>
    <row r="861" spans="11:13">
      <c r="K861" s="183" t="str">
        <f t="shared" ca="1" si="38"/>
        <v>3MU31</v>
      </c>
      <c r="L861" s="189"/>
      <c r="M861" s="185" t="str">
        <f t="shared" ca="1" si="39"/>
        <v>(command "V" "R" "3MU31" "N")</v>
      </c>
    </row>
    <row r="862" spans="11:13">
      <c r="K862" s="183" t="str">
        <f t="shared" ca="1" si="38"/>
        <v>3MV31</v>
      </c>
      <c r="L862" s="189"/>
      <c r="M862" s="185" t="str">
        <f t="shared" ca="1" si="39"/>
        <v>(command "V" "R" "3MV31" "N")</v>
      </c>
    </row>
    <row r="863" spans="11:13">
      <c r="K863" s="183" t="str">
        <f t="shared" ca="1" si="38"/>
        <v>3MW31</v>
      </c>
      <c r="L863" s="189"/>
      <c r="M863" s="185" t="str">
        <f t="shared" ca="1" si="39"/>
        <v>(command "V" "R" "3MW31" "N")</v>
      </c>
    </row>
    <row r="864" spans="11:13">
      <c r="K864" s="183" t="str">
        <f t="shared" ca="1" si="38"/>
        <v>SIEMENS</v>
      </c>
      <c r="L864" s="189"/>
      <c r="M864" s="185" t="str">
        <f t="shared" ca="1" si="39"/>
        <v>(command "V" "R" "SIEMENS" "N")</v>
      </c>
    </row>
    <row r="865" spans="11:13">
      <c r="K865" s="183" t="str">
        <f t="shared" ca="1" si="38"/>
        <v>CP-M31C1</v>
      </c>
      <c r="L865" s="189"/>
      <c r="M865" s="185" t="str">
        <f t="shared" ca="1" si="39"/>
        <v>(command "V" "R" "CP-M31C1" "N")</v>
      </c>
    </row>
    <row r="866" spans="11:13">
      <c r="K866" s="183" t="str">
        <f t="shared" ca="1" si="38"/>
        <v>BHA33D16</v>
      </c>
      <c r="L866" s="189"/>
      <c r="M866" s="185" t="str">
        <f t="shared" ca="1" si="39"/>
        <v>(command "V" "R" "BHA33D16" "N")</v>
      </c>
    </row>
    <row r="867" spans="11:13">
      <c r="K867" s="183" t="str">
        <f t="shared" ca="1" si="38"/>
        <v>3P-16A</v>
      </c>
      <c r="L867" s="189"/>
      <c r="M867" s="185" t="str">
        <f t="shared" ca="1" si="39"/>
        <v>(command "V" "R" "3P-16A" "N")</v>
      </c>
    </row>
    <row r="868" spans="11:13">
      <c r="K868" s="183" t="str">
        <f t="shared" ca="1" si="38"/>
        <v>額定電流9.8A</v>
      </c>
      <c r="L868" s="189"/>
      <c r="M868" s="185" t="str">
        <f t="shared" ca="1" si="39"/>
        <v>(command "V" "R" "額定電流9.8A" "N")</v>
      </c>
    </row>
    <row r="869" spans="11:13">
      <c r="K869" s="183" t="str">
        <f t="shared" ca="1" si="38"/>
        <v>MC-C7H3</v>
      </c>
      <c r="L869" s="189"/>
      <c r="M869" s="185" t="str">
        <f t="shared" ca="1" si="39"/>
        <v>(command "V" "R" "MC-C7H3" "N")</v>
      </c>
    </row>
    <row r="870" spans="11:13">
      <c r="K870" s="183" t="str">
        <f t="shared" ca="1" si="38"/>
        <v>S-P16(S)</v>
      </c>
      <c r="L870" s="189"/>
      <c r="M870" s="185" t="str">
        <f t="shared" ca="1" si="39"/>
        <v>(command "V" "R" "S-P16(S)" "N")</v>
      </c>
    </row>
    <row r="871" spans="11:13">
      <c r="K871" s="183" t="str">
        <f t="shared" ca="1" si="38"/>
        <v>AC220V</v>
      </c>
      <c r="L871" s="189"/>
      <c r="M871" s="185" t="str">
        <f t="shared" ca="1" si="39"/>
        <v>(command "V" "R" "AC220V" "N")</v>
      </c>
    </row>
    <row r="872" spans="11:13">
      <c r="K872" s="183" t="str">
        <f t="shared" ca="1" si="38"/>
        <v>380R</v>
      </c>
      <c r="L872" s="189"/>
      <c r="M872" s="185" t="str">
        <f t="shared" ca="1" si="39"/>
        <v>(command "V" "R" "380R" "N")</v>
      </c>
    </row>
    <row r="873" spans="11:13">
      <c r="K873" s="183" t="str">
        <f t="shared" ca="1" si="38"/>
        <v>380S</v>
      </c>
      <c r="L873" s="189"/>
      <c r="M873" s="185" t="str">
        <f t="shared" ca="1" si="39"/>
        <v>(command "V" "R" "380S" "N")</v>
      </c>
    </row>
    <row r="874" spans="11:13">
      <c r="K874" s="183" t="str">
        <f t="shared" ca="1" si="38"/>
        <v>380T</v>
      </c>
      <c r="L874" s="189"/>
      <c r="M874" s="185" t="str">
        <f t="shared" ca="1" si="39"/>
        <v>(command "V" "R" "380T" "N")</v>
      </c>
    </row>
    <row r="875" spans="11:13">
      <c r="K875" s="183" t="str">
        <f t="shared" ca="1" si="38"/>
        <v>E</v>
      </c>
      <c r="L875" s="189"/>
      <c r="M875" s="185" t="str">
        <f t="shared" ca="1" si="39"/>
        <v>(command "V" "R" "E" "N")</v>
      </c>
    </row>
    <row r="876" spans="11:13">
      <c r="K876" s="183" t="str">
        <f t="shared" ca="1" si="38"/>
        <v>DRV32</v>
      </c>
      <c r="L876" s="189"/>
      <c r="M876" s="185" t="str">
        <f t="shared" ca="1" si="39"/>
        <v>(command "V" "R" "DRV32" "N")</v>
      </c>
    </row>
    <row r="877" spans="11:13">
      <c r="K877" s="183" t="str">
        <f t="shared" ca="1" si="38"/>
        <v>#5熱壓滾輪驅動</v>
      </c>
      <c r="L877" s="189"/>
      <c r="M877" s="185" t="str">
        <f t="shared" ca="1" si="39"/>
        <v>(command "V" "R" "#5熱壓滾輪驅動" "N")</v>
      </c>
    </row>
    <row r="878" spans="11:13">
      <c r="K878" s="183" t="str">
        <f t="shared" ca="1" si="38"/>
        <v>1FL6092-1AC61-2LA1</v>
      </c>
      <c r="L878" s="189"/>
      <c r="M878" s="185" t="str">
        <f t="shared" ca="1" si="39"/>
        <v>(command "V" "R" "1FL6092-1AC61-2LA1" "N")</v>
      </c>
    </row>
    <row r="879" spans="11:13">
      <c r="K879" s="183" t="str">
        <f t="shared" ca="1" si="38"/>
        <v>6SL3210-5FE13-5UF0</v>
      </c>
      <c r="L879" s="189"/>
      <c r="M879" s="185" t="str">
        <f t="shared" ca="1" si="39"/>
        <v>(command "V" "R" "6SL3210-5FE13-5UF0" "N")</v>
      </c>
    </row>
    <row r="880" spans="11:13">
      <c r="K880" s="183" t="str">
        <f t="shared" ca="1" si="38"/>
        <v>未算</v>
      </c>
      <c r="L880" s="189"/>
      <c r="M880" s="185" t="str">
        <f t="shared" ca="1" si="39"/>
        <v>(command "V" "R" "未算" "N")</v>
      </c>
    </row>
    <row r="881" spans="11:13">
      <c r="K881" s="183" t="str">
        <f t="shared" ca="1" si="38"/>
        <v>DRV32 &lt;= DRV31 PROFINET</v>
      </c>
      <c r="L881" s="189"/>
      <c r="M881" s="185" t="str">
        <f t="shared" ca="1" si="39"/>
        <v>(command "V" "R" "DRV32 &lt;= DRV31 PROFINET" "N")</v>
      </c>
    </row>
    <row r="882" spans="11:13">
      <c r="K882" s="183" t="str">
        <f t="shared" ca="1" si="38"/>
        <v>DRV32 =&gt; DRV33 PROFINET</v>
      </c>
      <c r="L882" s="189"/>
      <c r="M882" s="185" t="str">
        <f t="shared" ca="1" si="39"/>
        <v>(command "V" "R" "DRV32 =&gt; DRV33 PROFINET" "N")</v>
      </c>
    </row>
    <row r="883" spans="11:13">
      <c r="K883" s="183" t="str">
        <f t="shared" ca="1" si="38"/>
        <v>3ARM32D1</v>
      </c>
      <c r="L883" s="189"/>
      <c r="M883" s="185" t="str">
        <f t="shared" ca="1" si="39"/>
        <v>(command "V" "R" "3ARM32D1" "N")</v>
      </c>
    </row>
    <row r="884" spans="11:13">
      <c r="K884" s="183" t="str">
        <f t="shared" ca="1" si="38"/>
        <v>3ASM32D1</v>
      </c>
      <c r="L884" s="189"/>
      <c r="M884" s="185" t="str">
        <f t="shared" ca="1" si="39"/>
        <v>(command "V" "R" "3ASM32D1" "N")</v>
      </c>
    </row>
    <row r="885" spans="11:13">
      <c r="K885" s="183" t="str">
        <f t="shared" ca="1" si="38"/>
        <v>3ATM32D1</v>
      </c>
      <c r="L885" s="189"/>
      <c r="M885" s="185" t="str">
        <f t="shared" ca="1" si="39"/>
        <v>(command "V" "R" "3ATM32D1" "N")</v>
      </c>
    </row>
    <row r="886" spans="11:13">
      <c r="K886" s="183" t="str">
        <f t="shared" ca="1" si="38"/>
        <v>3ARM32F1</v>
      </c>
      <c r="L886" s="189"/>
      <c r="M886" s="185" t="str">
        <f t="shared" ca="1" si="39"/>
        <v>(command "V" "R" "3ARM32F1" "N")</v>
      </c>
    </row>
    <row r="887" spans="11:13">
      <c r="K887" s="183" t="str">
        <f t="shared" ca="1" si="38"/>
        <v>3ASM32F1</v>
      </c>
      <c r="L887" s="189"/>
      <c r="M887" s="185" t="str">
        <f t="shared" ca="1" si="39"/>
        <v>(command "V" "R" "3ASM32F1" "N")</v>
      </c>
    </row>
    <row r="888" spans="11:13">
      <c r="K888" s="183" t="str">
        <f t="shared" ca="1" si="38"/>
        <v>3ATM32F1</v>
      </c>
      <c r="L888" s="189"/>
      <c r="M888" s="185" t="str">
        <f t="shared" ca="1" si="39"/>
        <v>(command "V" "R" "3ATM32F1" "N")</v>
      </c>
    </row>
    <row r="889" spans="11:13">
      <c r="K889" s="183" t="str">
        <f t="shared" ca="1" si="38"/>
        <v>3MU32</v>
      </c>
      <c r="L889" s="189"/>
      <c r="M889" s="185" t="str">
        <f t="shared" ca="1" si="39"/>
        <v>(command "V" "R" "3MU32" "N")</v>
      </c>
    </row>
    <row r="890" spans="11:13">
      <c r="K890" s="183" t="str">
        <f t="shared" ca="1" si="38"/>
        <v>3MV32</v>
      </c>
      <c r="L890" s="189"/>
      <c r="M890" s="185" t="str">
        <f t="shared" ca="1" si="39"/>
        <v>(command "V" "R" "3MV32" "N")</v>
      </c>
    </row>
    <row r="891" spans="11:13">
      <c r="K891" s="183" t="str">
        <f t="shared" ca="1" si="38"/>
        <v>3MW32</v>
      </c>
      <c r="L891" s="189"/>
      <c r="M891" s="185" t="str">
        <f t="shared" ca="1" si="39"/>
        <v>(command "V" "R" "3MW32" "N")</v>
      </c>
    </row>
    <row r="892" spans="11:13">
      <c r="K892" s="183" t="str">
        <f t="shared" ca="1" si="38"/>
        <v>SIEMENS</v>
      </c>
      <c r="L892" s="189"/>
      <c r="M892" s="185" t="str">
        <f t="shared" ca="1" si="39"/>
        <v>(command "V" "R" "SIEMENS" "N")</v>
      </c>
    </row>
    <row r="893" spans="11:13">
      <c r="K893" s="183" t="str">
        <f t="shared" ca="1" si="38"/>
        <v>CP-M32C1</v>
      </c>
      <c r="L893" s="189"/>
      <c r="M893" s="185" t="str">
        <f t="shared" ca="1" si="39"/>
        <v>(command "V" "R" "CP-M32C1" "N")</v>
      </c>
    </row>
    <row r="894" spans="11:13">
      <c r="K894" s="183" t="str">
        <f t="shared" ca="1" si="38"/>
        <v>BHA33D16</v>
      </c>
      <c r="L894" s="189"/>
      <c r="M894" s="185" t="str">
        <f t="shared" ca="1" si="39"/>
        <v>(command "V" "R" "BHA33D16" "N")</v>
      </c>
    </row>
    <row r="895" spans="11:13">
      <c r="K895" s="183" t="str">
        <f t="shared" ca="1" si="38"/>
        <v>3P-16A</v>
      </c>
      <c r="L895" s="189"/>
      <c r="M895" s="185" t="str">
        <f t="shared" ca="1" si="39"/>
        <v>(command "V" "R" "3P-16A" "N")</v>
      </c>
    </row>
    <row r="896" spans="11:13">
      <c r="K896" s="183" t="str">
        <f t="shared" ca="1" si="38"/>
        <v>額定電流13.8A</v>
      </c>
      <c r="L896" s="189"/>
      <c r="M896" s="185" t="str">
        <f t="shared" ca="1" si="39"/>
        <v>(command "V" "R" "額定電流13.8A" "N")</v>
      </c>
    </row>
    <row r="897" spans="11:13">
      <c r="K897" s="183" t="str">
        <f t="shared" ca="1" si="38"/>
        <v>MC-C7I3</v>
      </c>
      <c r="L897" s="189"/>
      <c r="M897" s="185" t="str">
        <f t="shared" ca="1" si="39"/>
        <v>(command "V" "R" "MC-C7I3" "N")</v>
      </c>
    </row>
    <row r="898" spans="11:13">
      <c r="K898" s="183" t="str">
        <f t="shared" ca="1" si="38"/>
        <v>S-P16(S)</v>
      </c>
      <c r="L898" s="189"/>
      <c r="M898" s="185" t="str">
        <f t="shared" ca="1" si="39"/>
        <v>(command "V" "R" "S-P16(S)" "N")</v>
      </c>
    </row>
    <row r="899" spans="11:13">
      <c r="K899" s="183" t="str">
        <f t="shared" ca="1" si="38"/>
        <v>AC220V</v>
      </c>
      <c r="L899" s="189"/>
      <c r="M899" s="185" t="str">
        <f t="shared" ca="1" si="39"/>
        <v>(command "V" "R" "AC220V" "N")</v>
      </c>
    </row>
    <row r="900" spans="11:13">
      <c r="K900" s="183" t="str">
        <f t="shared" ca="1" si="38"/>
        <v>380R</v>
      </c>
      <c r="L900" s="189"/>
      <c r="M900" s="185" t="str">
        <f t="shared" ca="1" si="39"/>
        <v>(command "V" "R" "380R" "N")</v>
      </c>
    </row>
    <row r="901" spans="11:13">
      <c r="K901" s="183" t="str">
        <f t="shared" ca="1" si="38"/>
        <v>380S</v>
      </c>
      <c r="L901" s="189"/>
      <c r="M901" s="185" t="str">
        <f t="shared" ca="1" si="39"/>
        <v>(command "V" "R" "380S" "N")</v>
      </c>
    </row>
    <row r="902" spans="11:13">
      <c r="K902" s="183" t="str">
        <f t="shared" ca="1" si="38"/>
        <v>380T</v>
      </c>
      <c r="L902" s="189"/>
      <c r="M902" s="185" t="str">
        <f t="shared" ca="1" si="39"/>
        <v>(command "V" "R" "380T" "N")</v>
      </c>
    </row>
    <row r="903" spans="11:13">
      <c r="K903" s="183" t="str">
        <f t="shared" ca="1" si="38"/>
        <v>E</v>
      </c>
      <c r="L903" s="189"/>
      <c r="M903" s="185" t="str">
        <f t="shared" ca="1" si="39"/>
        <v>(command "V" "R" "E" "N")</v>
      </c>
    </row>
    <row r="904" spans="11:13">
      <c r="K904" s="183" t="str">
        <f t="shared" ca="1" si="38"/>
        <v>DRV33</v>
      </c>
      <c r="L904" s="189"/>
      <c r="M904" s="185" t="str">
        <f t="shared" ca="1" si="39"/>
        <v>(command "V" "R" "DRV33" "N")</v>
      </c>
    </row>
    <row r="905" spans="11:13">
      <c r="K905" s="183" t="str">
        <f t="shared" ref="K905:K968" ca="1" si="40">IF(INDIRECT(ADDRESS(FLOOR((ROW(A898)-1)/$I$6,1)+9,FLOOR((MOD((ROW(A898)-1),$I$6)),1)+21))="","",
INDIRECT(ADDRESS(FLOOR((ROW(A898)-1)/$I$6,1)+9,FLOOR((MOD((ROW(A898)-1),$I$6)),1)+21)))</f>
        <v>#6熱壓滾輪驅動</v>
      </c>
      <c r="L905" s="189"/>
      <c r="M905" s="185" t="str">
        <f t="shared" ca="1" si="39"/>
        <v>(command "V" "R" "#6熱壓滾輪驅動" "N")</v>
      </c>
    </row>
    <row r="906" spans="11:13">
      <c r="K906" s="183" t="str">
        <f t="shared" ca="1" si="40"/>
        <v>1FL6092-1AC61-2LA1</v>
      </c>
      <c r="L906" s="189"/>
      <c r="M906" s="185" t="str">
        <f t="shared" ca="1" si="39"/>
        <v>(command "V" "R" "1FL6092-1AC61-2LA1" "N")</v>
      </c>
    </row>
    <row r="907" spans="11:13">
      <c r="K907" s="183" t="str">
        <f t="shared" ca="1" si="40"/>
        <v>6SL3210-5FE13-5UF0</v>
      </c>
      <c r="L907" s="189"/>
      <c r="M907" s="185" t="str">
        <f t="shared" ca="1" si="39"/>
        <v>(command "V" "R" "6SL3210-5FE13-5UF0" "N")</v>
      </c>
    </row>
    <row r="908" spans="11:13">
      <c r="K908" s="183" t="str">
        <f t="shared" ca="1" si="40"/>
        <v>未算</v>
      </c>
      <c r="L908" s="189"/>
      <c r="M908" s="185" t="str">
        <f t="shared" ca="1" si="39"/>
        <v>(command "V" "R" "未算" "N")</v>
      </c>
    </row>
    <row r="909" spans="11:13">
      <c r="K909" s="183" t="str">
        <f t="shared" ca="1" si="40"/>
        <v>DRV33 &lt;= DRV32 PROFINET</v>
      </c>
      <c r="L909" s="189"/>
      <c r="M909" s="185" t="str">
        <f t="shared" ref="M909:M972" ca="1" si="41">"(command"&amp;" "&amp;""""&amp;"V"&amp;""""&amp;" "&amp;""""&amp;"R"&amp;""""&amp;" "&amp;""""&amp;$K909&amp;""""&amp;" """&amp;"N"&amp;""""&amp;")"</f>
        <v>(command "V" "R" "DRV33 &lt;= DRV32 PROFINET" "N")</v>
      </c>
    </row>
    <row r="910" spans="11:13">
      <c r="K910" s="183" t="str">
        <f t="shared" ca="1" si="40"/>
        <v>DRV33 =&gt; DRV34 PROFINET</v>
      </c>
      <c r="L910" s="189"/>
      <c r="M910" s="185" t="str">
        <f t="shared" ca="1" si="41"/>
        <v>(command "V" "R" "DRV33 =&gt; DRV34 PROFINET" "N")</v>
      </c>
    </row>
    <row r="911" spans="11:13">
      <c r="K911" s="183" t="str">
        <f t="shared" ca="1" si="40"/>
        <v>3ARM33D1</v>
      </c>
      <c r="L911" s="189"/>
      <c r="M911" s="185" t="str">
        <f t="shared" ca="1" si="41"/>
        <v>(command "V" "R" "3ARM33D1" "N")</v>
      </c>
    </row>
    <row r="912" spans="11:13">
      <c r="K912" s="183" t="str">
        <f t="shared" ca="1" si="40"/>
        <v>3ASM33D1</v>
      </c>
      <c r="L912" s="189"/>
      <c r="M912" s="185" t="str">
        <f t="shared" ca="1" si="41"/>
        <v>(command "V" "R" "3ASM33D1" "N")</v>
      </c>
    </row>
    <row r="913" spans="11:13">
      <c r="K913" s="183" t="str">
        <f t="shared" ca="1" si="40"/>
        <v>3ATM33D1</v>
      </c>
      <c r="L913" s="189"/>
      <c r="M913" s="185" t="str">
        <f t="shared" ca="1" si="41"/>
        <v>(command "V" "R" "3ATM33D1" "N")</v>
      </c>
    </row>
    <row r="914" spans="11:13">
      <c r="K914" s="183" t="str">
        <f t="shared" ca="1" si="40"/>
        <v>3ARM33F1</v>
      </c>
      <c r="L914" s="189"/>
      <c r="M914" s="185" t="str">
        <f t="shared" ca="1" si="41"/>
        <v>(command "V" "R" "3ARM33F1" "N")</v>
      </c>
    </row>
    <row r="915" spans="11:13">
      <c r="K915" s="183" t="str">
        <f t="shared" ca="1" si="40"/>
        <v>3ASM33F1</v>
      </c>
      <c r="L915" s="189"/>
      <c r="M915" s="185" t="str">
        <f t="shared" ca="1" si="41"/>
        <v>(command "V" "R" "3ASM33F1" "N")</v>
      </c>
    </row>
    <row r="916" spans="11:13">
      <c r="K916" s="183" t="str">
        <f t="shared" ca="1" si="40"/>
        <v>3ATM33F1</v>
      </c>
      <c r="L916" s="189"/>
      <c r="M916" s="185" t="str">
        <f t="shared" ca="1" si="41"/>
        <v>(command "V" "R" "3ATM33F1" "N")</v>
      </c>
    </row>
    <row r="917" spans="11:13">
      <c r="K917" s="183" t="str">
        <f t="shared" ca="1" si="40"/>
        <v>3MU33</v>
      </c>
      <c r="L917" s="189"/>
      <c r="M917" s="185" t="str">
        <f t="shared" ca="1" si="41"/>
        <v>(command "V" "R" "3MU33" "N")</v>
      </c>
    </row>
    <row r="918" spans="11:13">
      <c r="K918" s="183" t="str">
        <f t="shared" ca="1" si="40"/>
        <v>3MV33</v>
      </c>
      <c r="L918" s="189"/>
      <c r="M918" s="185" t="str">
        <f t="shared" ca="1" si="41"/>
        <v>(command "V" "R" "3MV33" "N")</v>
      </c>
    </row>
    <row r="919" spans="11:13">
      <c r="K919" s="183" t="str">
        <f t="shared" ca="1" si="40"/>
        <v>3MW33</v>
      </c>
      <c r="L919" s="189"/>
      <c r="M919" s="185" t="str">
        <f t="shared" ca="1" si="41"/>
        <v>(command "V" "R" "3MW33" "N")</v>
      </c>
    </row>
    <row r="920" spans="11:13">
      <c r="K920" s="183" t="str">
        <f t="shared" ca="1" si="40"/>
        <v>SIEMENS</v>
      </c>
      <c r="L920" s="189"/>
      <c r="M920" s="185" t="str">
        <f t="shared" ca="1" si="41"/>
        <v>(command "V" "R" "SIEMENS" "N")</v>
      </c>
    </row>
    <row r="921" spans="11:13">
      <c r="K921" s="183" t="str">
        <f t="shared" ca="1" si="40"/>
        <v>CP-M33C1</v>
      </c>
      <c r="L921" s="189"/>
      <c r="M921" s="185" t="str">
        <f t="shared" ca="1" si="41"/>
        <v>(command "V" "R" "CP-M33C1" "N")</v>
      </c>
    </row>
    <row r="922" spans="11:13">
      <c r="K922" s="183" t="str">
        <f t="shared" ca="1" si="40"/>
        <v>BHA33D16</v>
      </c>
      <c r="L922" s="189"/>
      <c r="M922" s="185" t="str">
        <f t="shared" ca="1" si="41"/>
        <v>(command "V" "R" "BHA33D16" "N")</v>
      </c>
    </row>
    <row r="923" spans="11:13">
      <c r="K923" s="183" t="str">
        <f t="shared" ca="1" si="40"/>
        <v>3P-16A</v>
      </c>
      <c r="L923" s="189"/>
      <c r="M923" s="185" t="str">
        <f t="shared" ca="1" si="41"/>
        <v>(command "V" "R" "3P-16A" "N")</v>
      </c>
    </row>
    <row r="924" spans="11:13">
      <c r="K924" s="183" t="str">
        <f t="shared" ca="1" si="40"/>
        <v>額定電流13.8A</v>
      </c>
      <c r="L924" s="189"/>
      <c r="M924" s="185" t="str">
        <f t="shared" ca="1" si="41"/>
        <v>(command "V" "R" "額定電流13.8A" "N")</v>
      </c>
    </row>
    <row r="925" spans="11:13">
      <c r="K925" s="183" t="str">
        <f t="shared" ca="1" si="40"/>
        <v>MC-C7J3</v>
      </c>
      <c r="L925" s="189"/>
      <c r="M925" s="185" t="str">
        <f t="shared" ca="1" si="41"/>
        <v>(command "V" "R" "MC-C7J3" "N")</v>
      </c>
    </row>
    <row r="926" spans="11:13">
      <c r="K926" s="183" t="str">
        <f t="shared" ca="1" si="40"/>
        <v>S-P16(S)</v>
      </c>
      <c r="L926" s="189"/>
      <c r="M926" s="185" t="str">
        <f t="shared" ca="1" si="41"/>
        <v>(command "V" "R" "S-P16(S)" "N")</v>
      </c>
    </row>
    <row r="927" spans="11:13">
      <c r="K927" s="183" t="str">
        <f t="shared" ca="1" si="40"/>
        <v>AC220V</v>
      </c>
      <c r="L927" s="189"/>
      <c r="M927" s="185" t="str">
        <f t="shared" ca="1" si="41"/>
        <v>(command "V" "R" "AC220V" "N")</v>
      </c>
    </row>
    <row r="928" spans="11:13">
      <c r="K928" s="183" t="str">
        <f t="shared" ca="1" si="40"/>
        <v>380R</v>
      </c>
      <c r="L928" s="189"/>
      <c r="M928" s="185" t="str">
        <f t="shared" ca="1" si="41"/>
        <v>(command "V" "R" "380R" "N")</v>
      </c>
    </row>
    <row r="929" spans="11:13">
      <c r="K929" s="183" t="str">
        <f t="shared" ca="1" si="40"/>
        <v>380S</v>
      </c>
      <c r="L929" s="189"/>
      <c r="M929" s="185" t="str">
        <f t="shared" ca="1" si="41"/>
        <v>(command "V" "R" "380S" "N")</v>
      </c>
    </row>
    <row r="930" spans="11:13">
      <c r="K930" s="183" t="str">
        <f t="shared" ca="1" si="40"/>
        <v>380T</v>
      </c>
      <c r="L930" s="189"/>
      <c r="M930" s="185" t="str">
        <f t="shared" ca="1" si="41"/>
        <v>(command "V" "R" "380T" "N")</v>
      </c>
    </row>
    <row r="931" spans="11:13">
      <c r="K931" s="183" t="str">
        <f t="shared" ca="1" si="40"/>
        <v>E</v>
      </c>
      <c r="L931" s="189"/>
      <c r="M931" s="185" t="str">
        <f t="shared" ca="1" si="41"/>
        <v>(command "V" "R" "E" "N")</v>
      </c>
    </row>
    <row r="932" spans="11:13">
      <c r="K932" s="183" t="str">
        <f t="shared" ca="1" si="40"/>
        <v>DRV34</v>
      </c>
      <c r="L932" s="189"/>
      <c r="M932" s="185" t="str">
        <f t="shared" ca="1" si="41"/>
        <v>(command "V" "R" "DRV34" "N")</v>
      </c>
    </row>
    <row r="933" spans="11:13">
      <c r="K933" s="183" t="str">
        <f t="shared" ca="1" si="40"/>
        <v>#7熱壓滾輪驅動</v>
      </c>
      <c r="L933" s="189"/>
      <c r="M933" s="185" t="str">
        <f t="shared" ca="1" si="41"/>
        <v>(command "V" "R" "#7熱壓滾輪驅動" "N")</v>
      </c>
    </row>
    <row r="934" spans="11:13">
      <c r="K934" s="183" t="str">
        <f t="shared" ca="1" si="40"/>
        <v>1FL6092-1AC61-2LA1</v>
      </c>
      <c r="L934" s="189"/>
      <c r="M934" s="185" t="str">
        <f t="shared" ca="1" si="41"/>
        <v>(command "V" "R" "1FL6092-1AC61-2LA1" "N")</v>
      </c>
    </row>
    <row r="935" spans="11:13">
      <c r="K935" s="183" t="str">
        <f t="shared" ca="1" si="40"/>
        <v>6SL3210-5FE13-5UF0</v>
      </c>
      <c r="L935" s="189"/>
      <c r="M935" s="185" t="str">
        <f t="shared" ca="1" si="41"/>
        <v>(command "V" "R" "6SL3210-5FE13-5UF0" "N")</v>
      </c>
    </row>
    <row r="936" spans="11:13">
      <c r="K936" s="183" t="str">
        <f t="shared" ca="1" si="40"/>
        <v>未算</v>
      </c>
      <c r="L936" s="189"/>
      <c r="M936" s="185" t="str">
        <f t="shared" ca="1" si="41"/>
        <v>(command "V" "R" "未算" "N")</v>
      </c>
    </row>
    <row r="937" spans="11:13">
      <c r="K937" s="183" t="str">
        <f t="shared" ca="1" si="40"/>
        <v>DRV34 &lt;= DRV33 PROFINET</v>
      </c>
      <c r="L937" s="189"/>
      <c r="M937" s="185" t="str">
        <f t="shared" ca="1" si="41"/>
        <v>(command "V" "R" "DRV34 &lt;= DRV33 PROFINET" "N")</v>
      </c>
    </row>
    <row r="938" spans="11:13">
      <c r="K938" s="183" t="str">
        <f t="shared" ca="1" si="40"/>
        <v>DRV34 =&gt; DRV35 PROFINET</v>
      </c>
      <c r="L938" s="189"/>
      <c r="M938" s="185" t="str">
        <f t="shared" ca="1" si="41"/>
        <v>(command "V" "R" "DRV34 =&gt; DRV35 PROFINET" "N")</v>
      </c>
    </row>
    <row r="939" spans="11:13">
      <c r="K939" s="183" t="str">
        <f t="shared" ca="1" si="40"/>
        <v>3ARM34D1</v>
      </c>
      <c r="L939" s="189"/>
      <c r="M939" s="185" t="str">
        <f t="shared" ca="1" si="41"/>
        <v>(command "V" "R" "3ARM34D1" "N")</v>
      </c>
    </row>
    <row r="940" spans="11:13">
      <c r="K940" s="183" t="str">
        <f t="shared" ca="1" si="40"/>
        <v>3ASM34D1</v>
      </c>
      <c r="L940" s="189"/>
      <c r="M940" s="185" t="str">
        <f t="shared" ca="1" si="41"/>
        <v>(command "V" "R" "3ASM34D1" "N")</v>
      </c>
    </row>
    <row r="941" spans="11:13">
      <c r="K941" s="183" t="str">
        <f t="shared" ca="1" si="40"/>
        <v>3ATM34D1</v>
      </c>
      <c r="L941" s="189"/>
      <c r="M941" s="185" t="str">
        <f t="shared" ca="1" si="41"/>
        <v>(command "V" "R" "3ATM34D1" "N")</v>
      </c>
    </row>
    <row r="942" spans="11:13">
      <c r="K942" s="183" t="str">
        <f t="shared" ca="1" si="40"/>
        <v>3ARM34F1</v>
      </c>
      <c r="L942" s="189"/>
      <c r="M942" s="185" t="str">
        <f t="shared" ca="1" si="41"/>
        <v>(command "V" "R" "3ARM34F1" "N")</v>
      </c>
    </row>
    <row r="943" spans="11:13">
      <c r="K943" s="183" t="str">
        <f t="shared" ca="1" si="40"/>
        <v>3ASM34F1</v>
      </c>
      <c r="L943" s="189"/>
      <c r="M943" s="185" t="str">
        <f t="shared" ca="1" si="41"/>
        <v>(command "V" "R" "3ASM34F1" "N")</v>
      </c>
    </row>
    <row r="944" spans="11:13">
      <c r="K944" s="183" t="str">
        <f t="shared" ca="1" si="40"/>
        <v>3ATM34F1</v>
      </c>
      <c r="L944" s="189"/>
      <c r="M944" s="185" t="str">
        <f t="shared" ca="1" si="41"/>
        <v>(command "V" "R" "3ATM34F1" "N")</v>
      </c>
    </row>
    <row r="945" spans="11:13">
      <c r="K945" s="183" t="str">
        <f t="shared" ca="1" si="40"/>
        <v>3MU34</v>
      </c>
      <c r="L945" s="189"/>
      <c r="M945" s="185" t="str">
        <f t="shared" ca="1" si="41"/>
        <v>(command "V" "R" "3MU34" "N")</v>
      </c>
    </row>
    <row r="946" spans="11:13">
      <c r="K946" s="183" t="str">
        <f t="shared" ca="1" si="40"/>
        <v>3MV34</v>
      </c>
      <c r="L946" s="189"/>
      <c r="M946" s="185" t="str">
        <f t="shared" ca="1" si="41"/>
        <v>(command "V" "R" "3MV34" "N")</v>
      </c>
    </row>
    <row r="947" spans="11:13">
      <c r="K947" s="183" t="str">
        <f t="shared" ca="1" si="40"/>
        <v>3MW34</v>
      </c>
      <c r="L947" s="189"/>
      <c r="M947" s="185" t="str">
        <f t="shared" ca="1" si="41"/>
        <v>(command "V" "R" "3MW34" "N")</v>
      </c>
    </row>
    <row r="948" spans="11:13">
      <c r="K948" s="183" t="str">
        <f t="shared" ca="1" si="40"/>
        <v>SIEMENS</v>
      </c>
      <c r="L948" s="189"/>
      <c r="M948" s="185" t="str">
        <f t="shared" ca="1" si="41"/>
        <v>(command "V" "R" "SIEMENS" "N")</v>
      </c>
    </row>
    <row r="949" spans="11:13">
      <c r="K949" s="183" t="str">
        <f t="shared" ca="1" si="40"/>
        <v>CP-M34C1</v>
      </c>
      <c r="L949" s="189"/>
      <c r="M949" s="185" t="str">
        <f t="shared" ca="1" si="41"/>
        <v>(command "V" "R" "CP-M34C1" "N")</v>
      </c>
    </row>
    <row r="950" spans="11:13">
      <c r="K950" s="183" t="str">
        <f t="shared" ca="1" si="40"/>
        <v>BHA33D16</v>
      </c>
      <c r="L950" s="189"/>
      <c r="M950" s="185" t="str">
        <f t="shared" ca="1" si="41"/>
        <v>(command "V" "R" "BHA33D16" "N")</v>
      </c>
    </row>
    <row r="951" spans="11:13">
      <c r="K951" s="183" t="str">
        <f t="shared" ca="1" si="40"/>
        <v>3P-16A</v>
      </c>
      <c r="L951" s="189"/>
      <c r="M951" s="185" t="str">
        <f t="shared" ca="1" si="41"/>
        <v>(command "V" "R" "3P-16A" "N")</v>
      </c>
    </row>
    <row r="952" spans="11:13">
      <c r="K952" s="183" t="str">
        <f t="shared" ca="1" si="40"/>
        <v>額定電流13.8A</v>
      </c>
      <c r="L952" s="189"/>
      <c r="M952" s="185" t="str">
        <f t="shared" ca="1" si="41"/>
        <v>(command "V" "R" "額定電流13.8A" "N")</v>
      </c>
    </row>
    <row r="953" spans="11:13">
      <c r="K953" s="183" t="str">
        <f t="shared" ca="1" si="40"/>
        <v>MC-C7B7</v>
      </c>
      <c r="L953" s="189"/>
      <c r="M953" s="185" t="str">
        <f t="shared" ca="1" si="41"/>
        <v>(command "V" "R" "MC-C7B7" "N")</v>
      </c>
    </row>
    <row r="954" spans="11:13">
      <c r="K954" s="183" t="str">
        <f t="shared" ca="1" si="40"/>
        <v>S-P16(S)</v>
      </c>
      <c r="L954" s="189"/>
      <c r="M954" s="185" t="str">
        <f t="shared" ca="1" si="41"/>
        <v>(command "V" "R" "S-P16(S)" "N")</v>
      </c>
    </row>
    <row r="955" spans="11:13">
      <c r="K955" s="183" t="str">
        <f t="shared" ca="1" si="40"/>
        <v>AC220V</v>
      </c>
      <c r="L955" s="189"/>
      <c r="M955" s="185" t="str">
        <f t="shared" ca="1" si="41"/>
        <v>(command "V" "R" "AC220V" "N")</v>
      </c>
    </row>
    <row r="956" spans="11:13">
      <c r="K956" s="183" t="str">
        <f t="shared" ca="1" si="40"/>
        <v>380R</v>
      </c>
      <c r="L956" s="189"/>
      <c r="M956" s="185" t="str">
        <f t="shared" ca="1" si="41"/>
        <v>(command "V" "R" "380R" "N")</v>
      </c>
    </row>
    <row r="957" spans="11:13">
      <c r="K957" s="183" t="str">
        <f t="shared" ca="1" si="40"/>
        <v>380S</v>
      </c>
      <c r="L957" s="189"/>
      <c r="M957" s="185" t="str">
        <f t="shared" ca="1" si="41"/>
        <v>(command "V" "R" "380S" "N")</v>
      </c>
    </row>
    <row r="958" spans="11:13">
      <c r="K958" s="183" t="str">
        <f t="shared" ca="1" si="40"/>
        <v>380T</v>
      </c>
      <c r="L958" s="189"/>
      <c r="M958" s="185" t="str">
        <f t="shared" ca="1" si="41"/>
        <v>(command "V" "R" "380T" "N")</v>
      </c>
    </row>
    <row r="959" spans="11:13">
      <c r="K959" s="183" t="str">
        <f t="shared" ca="1" si="40"/>
        <v>E</v>
      </c>
      <c r="L959" s="189"/>
      <c r="M959" s="185" t="str">
        <f t="shared" ca="1" si="41"/>
        <v>(command "V" "R" "E" "N")</v>
      </c>
    </row>
    <row r="960" spans="11:13">
      <c r="K960" s="183" t="str">
        <f t="shared" ca="1" si="40"/>
        <v>DRV35</v>
      </c>
      <c r="L960" s="189"/>
      <c r="M960" s="185" t="str">
        <f t="shared" ca="1" si="41"/>
        <v>(command "V" "R" "DRV35" "N")</v>
      </c>
    </row>
    <row r="961" spans="11:13">
      <c r="K961" s="183" t="str">
        <f t="shared" ca="1" si="40"/>
        <v>膠輪牽引輪驅動</v>
      </c>
      <c r="L961" s="189"/>
      <c r="M961" s="185" t="str">
        <f t="shared" ca="1" si="41"/>
        <v>(command "V" "R" "膠輪牽引輪驅動" "N")</v>
      </c>
    </row>
    <row r="962" spans="11:13">
      <c r="K962" s="183" t="str">
        <f t="shared" ca="1" si="40"/>
        <v>1FL6092-1AC61-2LA1</v>
      </c>
      <c r="L962" s="189"/>
      <c r="M962" s="185" t="str">
        <f t="shared" ca="1" si="41"/>
        <v>(command "V" "R" "1FL6092-1AC61-2LA1" "N")</v>
      </c>
    </row>
    <row r="963" spans="11:13">
      <c r="K963" s="183" t="str">
        <f t="shared" ca="1" si="40"/>
        <v>6SL3210-5FE13-5UF0</v>
      </c>
      <c r="L963" s="189"/>
      <c r="M963" s="185" t="str">
        <f t="shared" ca="1" si="41"/>
        <v>(command "V" "R" "6SL3210-5FE13-5UF0" "N")</v>
      </c>
    </row>
    <row r="964" spans="11:13">
      <c r="K964" s="183" t="str">
        <f t="shared" ca="1" si="40"/>
        <v>未算</v>
      </c>
      <c r="L964" s="189"/>
      <c r="M964" s="185" t="str">
        <f t="shared" ca="1" si="41"/>
        <v>(command "V" "R" "未算" "N")</v>
      </c>
    </row>
    <row r="965" spans="11:13">
      <c r="K965" s="183" t="str">
        <f t="shared" ca="1" si="40"/>
        <v>DRV35 &lt;= DRV34 PROFINET</v>
      </c>
      <c r="L965" s="189"/>
      <c r="M965" s="185" t="str">
        <f t="shared" ca="1" si="41"/>
        <v>(command "V" "R" "DRV35 &lt;= DRV34 PROFINET" "N")</v>
      </c>
    </row>
    <row r="966" spans="11:13">
      <c r="K966" s="183" t="str">
        <f t="shared" ca="1" si="40"/>
        <v>DRV35 =&gt; DRV36 PROFINET</v>
      </c>
      <c r="L966" s="189"/>
      <c r="M966" s="185" t="str">
        <f t="shared" ca="1" si="41"/>
        <v>(command "V" "R" "DRV35 =&gt; DRV36 PROFINET" "N")</v>
      </c>
    </row>
    <row r="967" spans="11:13">
      <c r="K967" s="183" t="str">
        <f t="shared" ca="1" si="40"/>
        <v>3ARM35D1</v>
      </c>
      <c r="L967" s="189"/>
      <c r="M967" s="185" t="str">
        <f t="shared" ca="1" si="41"/>
        <v>(command "V" "R" "3ARM35D1" "N")</v>
      </c>
    </row>
    <row r="968" spans="11:13">
      <c r="K968" s="183" t="str">
        <f t="shared" ca="1" si="40"/>
        <v>3ASM35D1</v>
      </c>
      <c r="L968" s="189"/>
      <c r="M968" s="185" t="str">
        <f t="shared" ca="1" si="41"/>
        <v>(command "V" "R" "3ASM35D1" "N")</v>
      </c>
    </row>
    <row r="969" spans="11:13">
      <c r="K969" s="183" t="str">
        <f t="shared" ref="K969:K1032" ca="1" si="42">IF(INDIRECT(ADDRESS(FLOOR((ROW(A962)-1)/$I$6,1)+9,FLOOR((MOD((ROW(A962)-1),$I$6)),1)+21))="","",
INDIRECT(ADDRESS(FLOOR((ROW(A962)-1)/$I$6,1)+9,FLOOR((MOD((ROW(A962)-1),$I$6)),1)+21)))</f>
        <v>3ATM35D1</v>
      </c>
      <c r="L969" s="189"/>
      <c r="M969" s="185" t="str">
        <f t="shared" ca="1" si="41"/>
        <v>(command "V" "R" "3ATM35D1" "N")</v>
      </c>
    </row>
    <row r="970" spans="11:13">
      <c r="K970" s="183" t="str">
        <f t="shared" ca="1" si="42"/>
        <v>3ARM35F1</v>
      </c>
      <c r="L970" s="189"/>
      <c r="M970" s="185" t="str">
        <f t="shared" ca="1" si="41"/>
        <v>(command "V" "R" "3ARM35F1" "N")</v>
      </c>
    </row>
    <row r="971" spans="11:13">
      <c r="K971" s="183" t="str">
        <f t="shared" ca="1" si="42"/>
        <v>3ASM35F1</v>
      </c>
      <c r="L971" s="189"/>
      <c r="M971" s="185" t="str">
        <f t="shared" ca="1" si="41"/>
        <v>(command "V" "R" "3ASM35F1" "N")</v>
      </c>
    </row>
    <row r="972" spans="11:13">
      <c r="K972" s="183" t="str">
        <f t="shared" ca="1" si="42"/>
        <v>3ATM35F1</v>
      </c>
      <c r="L972" s="189"/>
      <c r="M972" s="185" t="str">
        <f t="shared" ca="1" si="41"/>
        <v>(command "V" "R" "3ATM35F1" "N")</v>
      </c>
    </row>
    <row r="973" spans="11:13">
      <c r="K973" s="183" t="str">
        <f t="shared" ca="1" si="42"/>
        <v>3MU35</v>
      </c>
      <c r="L973" s="189"/>
      <c r="M973" s="185" t="str">
        <f t="shared" ref="M973:M1036" ca="1" si="43">"(command"&amp;" "&amp;""""&amp;"V"&amp;""""&amp;" "&amp;""""&amp;"R"&amp;""""&amp;" "&amp;""""&amp;$K973&amp;""""&amp;" """&amp;"N"&amp;""""&amp;")"</f>
        <v>(command "V" "R" "3MU35" "N")</v>
      </c>
    </row>
    <row r="974" spans="11:13">
      <c r="K974" s="183" t="str">
        <f t="shared" ca="1" si="42"/>
        <v>3MV35</v>
      </c>
      <c r="L974" s="189"/>
      <c r="M974" s="185" t="str">
        <f t="shared" ca="1" si="43"/>
        <v>(command "V" "R" "3MV35" "N")</v>
      </c>
    </row>
    <row r="975" spans="11:13">
      <c r="K975" s="183" t="str">
        <f t="shared" ca="1" si="42"/>
        <v>3MW35</v>
      </c>
      <c r="L975" s="189"/>
      <c r="M975" s="185" t="str">
        <f t="shared" ca="1" si="43"/>
        <v>(command "V" "R" "3MW35" "N")</v>
      </c>
    </row>
    <row r="976" spans="11:13">
      <c r="K976" s="183" t="str">
        <f t="shared" ca="1" si="42"/>
        <v>SIEMENS</v>
      </c>
      <c r="L976" s="189"/>
      <c r="M976" s="185" t="str">
        <f t="shared" ca="1" si="43"/>
        <v>(command "V" "R" "SIEMENS" "N")</v>
      </c>
    </row>
    <row r="977" spans="11:13">
      <c r="K977" s="183" t="str">
        <f t="shared" ca="1" si="42"/>
        <v>CP-M35C1</v>
      </c>
      <c r="L977" s="189"/>
      <c r="M977" s="185" t="str">
        <f t="shared" ca="1" si="43"/>
        <v>(command "V" "R" "CP-M35C1" "N")</v>
      </c>
    </row>
    <row r="978" spans="11:13">
      <c r="K978" s="183" t="str">
        <f t="shared" ca="1" si="42"/>
        <v>BHA33D16</v>
      </c>
      <c r="L978" s="189"/>
      <c r="M978" s="185" t="str">
        <f t="shared" ca="1" si="43"/>
        <v>(command "V" "R" "BHA33D16" "N")</v>
      </c>
    </row>
    <row r="979" spans="11:13">
      <c r="K979" s="183" t="str">
        <f t="shared" ca="1" si="42"/>
        <v>3P-16A</v>
      </c>
      <c r="L979" s="189"/>
      <c r="M979" s="185" t="str">
        <f t="shared" ca="1" si="43"/>
        <v>(command "V" "R" "3P-16A" "N")</v>
      </c>
    </row>
    <row r="980" spans="11:13">
      <c r="K980" s="183" t="str">
        <f t="shared" ca="1" si="42"/>
        <v>額定電流13.8A</v>
      </c>
      <c r="L980" s="189"/>
      <c r="M980" s="185" t="str">
        <f t="shared" ca="1" si="43"/>
        <v>(command "V" "R" "額定電流13.8A" "N")</v>
      </c>
    </row>
    <row r="981" spans="11:13">
      <c r="K981" s="183" t="str">
        <f t="shared" ca="1" si="42"/>
        <v>MC-C7C7</v>
      </c>
      <c r="L981" s="189"/>
      <c r="M981" s="185" t="str">
        <f t="shared" ca="1" si="43"/>
        <v>(command "V" "R" "MC-C7C7" "N")</v>
      </c>
    </row>
    <row r="982" spans="11:13">
      <c r="K982" s="183" t="str">
        <f t="shared" ca="1" si="42"/>
        <v>S-P16(S)</v>
      </c>
      <c r="L982" s="189"/>
      <c r="M982" s="185" t="str">
        <f t="shared" ca="1" si="43"/>
        <v>(command "V" "R" "S-P16(S)" "N")</v>
      </c>
    </row>
    <row r="983" spans="11:13">
      <c r="K983" s="183" t="str">
        <f t="shared" ca="1" si="42"/>
        <v>AC220V</v>
      </c>
      <c r="L983" s="189"/>
      <c r="M983" s="185" t="str">
        <f t="shared" ca="1" si="43"/>
        <v>(command "V" "R" "AC220V" "N")</v>
      </c>
    </row>
    <row r="984" spans="11:13">
      <c r="K984" s="183" t="str">
        <f t="shared" ca="1" si="42"/>
        <v>380R</v>
      </c>
      <c r="L984" s="189"/>
      <c r="M984" s="185" t="str">
        <f t="shared" ca="1" si="43"/>
        <v>(command "V" "R" "380R" "N")</v>
      </c>
    </row>
    <row r="985" spans="11:13">
      <c r="K985" s="183" t="str">
        <f t="shared" ca="1" si="42"/>
        <v>380S</v>
      </c>
      <c r="L985" s="189"/>
      <c r="M985" s="185" t="str">
        <f t="shared" ca="1" si="43"/>
        <v>(command "V" "R" "380S" "N")</v>
      </c>
    </row>
    <row r="986" spans="11:13">
      <c r="K986" s="183" t="str">
        <f t="shared" ca="1" si="42"/>
        <v>380T</v>
      </c>
      <c r="L986" s="189"/>
      <c r="M986" s="185" t="str">
        <f t="shared" ca="1" si="43"/>
        <v>(command "V" "R" "380T" "N")</v>
      </c>
    </row>
    <row r="987" spans="11:13">
      <c r="K987" s="183" t="str">
        <f t="shared" ca="1" si="42"/>
        <v>E</v>
      </c>
      <c r="L987" s="189"/>
      <c r="M987" s="185" t="str">
        <f t="shared" ca="1" si="43"/>
        <v>(command "V" "R" "E" "N")</v>
      </c>
    </row>
    <row r="988" spans="11:13">
      <c r="K988" s="183" t="str">
        <f t="shared" ca="1" si="42"/>
        <v>DRV36</v>
      </c>
      <c r="L988" s="189"/>
      <c r="M988" s="185" t="str">
        <f t="shared" ca="1" si="43"/>
        <v>(command "V" "R" "DRV36" "N")</v>
      </c>
    </row>
    <row r="989" spans="11:13">
      <c r="K989" s="183" t="str">
        <f t="shared" ca="1" si="42"/>
        <v>覆膜輪驅動</v>
      </c>
      <c r="L989" s="189"/>
      <c r="M989" s="185" t="str">
        <f t="shared" ca="1" si="43"/>
        <v>(command "V" "R" "覆膜輪驅動" "N")</v>
      </c>
    </row>
    <row r="990" spans="11:13">
      <c r="K990" s="183" t="str">
        <f t="shared" ca="1" si="42"/>
        <v>1FL6092-1AC61-2LA1</v>
      </c>
      <c r="L990" s="189"/>
      <c r="M990" s="185" t="str">
        <f t="shared" ca="1" si="43"/>
        <v>(command "V" "R" "1FL6092-1AC61-2LA1" "N")</v>
      </c>
    </row>
    <row r="991" spans="11:13">
      <c r="K991" s="183" t="str">
        <f t="shared" ca="1" si="42"/>
        <v>6SL3210-5FE13-5UF0</v>
      </c>
      <c r="L991" s="189"/>
      <c r="M991" s="185" t="str">
        <f t="shared" ca="1" si="43"/>
        <v>(command "V" "R" "6SL3210-5FE13-5UF0" "N")</v>
      </c>
    </row>
    <row r="992" spans="11:13">
      <c r="K992" s="183" t="str">
        <f t="shared" ca="1" si="42"/>
        <v>未算</v>
      </c>
      <c r="L992" s="189"/>
      <c r="M992" s="185" t="str">
        <f t="shared" ca="1" si="43"/>
        <v>(command "V" "R" "未算" "N")</v>
      </c>
    </row>
    <row r="993" spans="11:13">
      <c r="K993" s="183" t="str">
        <f t="shared" ca="1" si="42"/>
        <v>DRV36 &lt;= DRV35 PROFINET</v>
      </c>
      <c r="L993" s="189"/>
      <c r="M993" s="185" t="str">
        <f t="shared" ca="1" si="43"/>
        <v>(command "V" "R" "DRV36 &lt;= DRV35 PROFINET" "N")</v>
      </c>
    </row>
    <row r="994" spans="11:13">
      <c r="K994" s="183" t="str">
        <f t="shared" ca="1" si="42"/>
        <v>DRV36 =&gt; DRV37 PROFINET</v>
      </c>
      <c r="L994" s="189"/>
      <c r="M994" s="185" t="str">
        <f t="shared" ca="1" si="43"/>
        <v>(command "V" "R" "DRV36 =&gt; DRV37 PROFINET" "N")</v>
      </c>
    </row>
    <row r="995" spans="11:13">
      <c r="K995" s="183" t="str">
        <f t="shared" ca="1" si="42"/>
        <v>3ARM36D1</v>
      </c>
      <c r="L995" s="189"/>
      <c r="M995" s="185" t="str">
        <f t="shared" ca="1" si="43"/>
        <v>(command "V" "R" "3ARM36D1" "N")</v>
      </c>
    </row>
    <row r="996" spans="11:13">
      <c r="K996" s="183" t="str">
        <f t="shared" ca="1" si="42"/>
        <v>3ASM36D1</v>
      </c>
      <c r="L996" s="189"/>
      <c r="M996" s="185" t="str">
        <f t="shared" ca="1" si="43"/>
        <v>(command "V" "R" "3ASM36D1" "N")</v>
      </c>
    </row>
    <row r="997" spans="11:13">
      <c r="K997" s="183" t="str">
        <f t="shared" ca="1" si="42"/>
        <v>3ATM36D1</v>
      </c>
      <c r="L997" s="189"/>
      <c r="M997" s="185" t="str">
        <f t="shared" ca="1" si="43"/>
        <v>(command "V" "R" "3ATM36D1" "N")</v>
      </c>
    </row>
    <row r="998" spans="11:13">
      <c r="K998" s="183" t="str">
        <f t="shared" ca="1" si="42"/>
        <v>3ARM36F1</v>
      </c>
      <c r="L998" s="189"/>
      <c r="M998" s="185" t="str">
        <f t="shared" ca="1" si="43"/>
        <v>(command "V" "R" "3ARM36F1" "N")</v>
      </c>
    </row>
    <row r="999" spans="11:13">
      <c r="K999" s="183" t="str">
        <f t="shared" ca="1" si="42"/>
        <v>3ASM36F1</v>
      </c>
      <c r="L999" s="189"/>
      <c r="M999" s="185" t="str">
        <f t="shared" ca="1" si="43"/>
        <v>(command "V" "R" "3ASM36F1" "N")</v>
      </c>
    </row>
    <row r="1000" spans="11:13">
      <c r="K1000" s="183" t="str">
        <f t="shared" ca="1" si="42"/>
        <v>3ATM36F1</v>
      </c>
      <c r="L1000" s="189"/>
      <c r="M1000" s="185" t="str">
        <f t="shared" ca="1" si="43"/>
        <v>(command "V" "R" "3ATM36F1" "N")</v>
      </c>
    </row>
    <row r="1001" spans="11:13">
      <c r="K1001" s="183" t="str">
        <f t="shared" ca="1" si="42"/>
        <v>3MU36</v>
      </c>
      <c r="L1001" s="189"/>
      <c r="M1001" s="185" t="str">
        <f t="shared" ca="1" si="43"/>
        <v>(command "V" "R" "3MU36" "N")</v>
      </c>
    </row>
    <row r="1002" spans="11:13">
      <c r="K1002" s="183" t="str">
        <f t="shared" ca="1" si="42"/>
        <v>3MV36</v>
      </c>
      <c r="L1002" s="189"/>
      <c r="M1002" s="185" t="str">
        <f t="shared" ca="1" si="43"/>
        <v>(command "V" "R" "3MV36" "N")</v>
      </c>
    </row>
    <row r="1003" spans="11:13">
      <c r="K1003" s="183" t="str">
        <f t="shared" ca="1" si="42"/>
        <v>3MW36</v>
      </c>
      <c r="L1003" s="189"/>
      <c r="M1003" s="185" t="str">
        <f t="shared" ca="1" si="43"/>
        <v>(command "V" "R" "3MW36" "N")</v>
      </c>
    </row>
    <row r="1004" spans="11:13">
      <c r="K1004" s="183" t="str">
        <f t="shared" ca="1" si="42"/>
        <v>SIEMENS</v>
      </c>
      <c r="L1004" s="189"/>
      <c r="M1004" s="185" t="str">
        <f t="shared" ca="1" si="43"/>
        <v>(command "V" "R" "SIEMENS" "N")</v>
      </c>
    </row>
    <row r="1005" spans="11:13">
      <c r="K1005" s="183" t="str">
        <f t="shared" ca="1" si="42"/>
        <v>CP-M36C1</v>
      </c>
      <c r="L1005" s="189"/>
      <c r="M1005" s="185" t="str">
        <f t="shared" ca="1" si="43"/>
        <v>(command "V" "R" "CP-M36C1" "N")</v>
      </c>
    </row>
    <row r="1006" spans="11:13">
      <c r="K1006" s="183" t="str">
        <f t="shared" ca="1" si="42"/>
        <v>BHA33D16</v>
      </c>
      <c r="L1006" s="189"/>
      <c r="M1006" s="185" t="str">
        <f t="shared" ca="1" si="43"/>
        <v>(command "V" "R" "BHA33D16" "N")</v>
      </c>
    </row>
    <row r="1007" spans="11:13">
      <c r="K1007" s="183" t="str">
        <f t="shared" ca="1" si="42"/>
        <v>3P-16A</v>
      </c>
      <c r="L1007" s="189"/>
      <c r="M1007" s="185" t="str">
        <f t="shared" ca="1" si="43"/>
        <v>(command "V" "R" "3P-16A" "N")</v>
      </c>
    </row>
    <row r="1008" spans="11:13">
      <c r="K1008" s="183" t="str">
        <f t="shared" ca="1" si="42"/>
        <v>額定電流13.8A</v>
      </c>
      <c r="L1008" s="189"/>
      <c r="M1008" s="185" t="str">
        <f t="shared" ca="1" si="43"/>
        <v>(command "V" "R" "額定電流13.8A" "N")</v>
      </c>
    </row>
    <row r="1009" spans="11:13">
      <c r="K1009" s="183" t="str">
        <f t="shared" ca="1" si="42"/>
        <v>MC-C7D7</v>
      </c>
      <c r="L1009" s="189"/>
      <c r="M1009" s="185" t="str">
        <f t="shared" ca="1" si="43"/>
        <v>(command "V" "R" "MC-C7D7" "N")</v>
      </c>
    </row>
    <row r="1010" spans="11:13">
      <c r="K1010" s="183" t="str">
        <f t="shared" ca="1" si="42"/>
        <v>S-P16(S)</v>
      </c>
      <c r="L1010" s="189"/>
      <c r="M1010" s="185" t="str">
        <f t="shared" ca="1" si="43"/>
        <v>(command "V" "R" "S-P16(S)" "N")</v>
      </c>
    </row>
    <row r="1011" spans="11:13">
      <c r="K1011" s="183" t="str">
        <f t="shared" ca="1" si="42"/>
        <v>AC220V</v>
      </c>
      <c r="L1011" s="189"/>
      <c r="M1011" s="185" t="str">
        <f t="shared" ca="1" si="43"/>
        <v>(command "V" "R" "AC220V" "N")</v>
      </c>
    </row>
    <row r="1012" spans="11:13">
      <c r="K1012" s="183" t="str">
        <f t="shared" ca="1" si="42"/>
        <v>380R</v>
      </c>
      <c r="L1012" s="189"/>
      <c r="M1012" s="185" t="str">
        <f t="shared" ca="1" si="43"/>
        <v>(command "V" "R" "380R" "N")</v>
      </c>
    </row>
    <row r="1013" spans="11:13">
      <c r="K1013" s="183" t="str">
        <f t="shared" ca="1" si="42"/>
        <v>380S</v>
      </c>
      <c r="L1013" s="189"/>
      <c r="M1013" s="185" t="str">
        <f t="shared" ca="1" si="43"/>
        <v>(command "V" "R" "380S" "N")</v>
      </c>
    </row>
    <row r="1014" spans="11:13">
      <c r="K1014" s="183" t="str">
        <f t="shared" ca="1" si="42"/>
        <v>380T</v>
      </c>
      <c r="L1014" s="189"/>
      <c r="M1014" s="185" t="str">
        <f t="shared" ca="1" si="43"/>
        <v>(command "V" "R" "380T" "N")</v>
      </c>
    </row>
    <row r="1015" spans="11:13">
      <c r="K1015" s="183" t="str">
        <f t="shared" ca="1" si="42"/>
        <v>E</v>
      </c>
      <c r="L1015" s="189"/>
      <c r="M1015" s="185" t="str">
        <f t="shared" ca="1" si="43"/>
        <v>(command "V" "R" "E" "N")</v>
      </c>
    </row>
    <row r="1016" spans="11:13">
      <c r="K1016" s="183" t="str">
        <f t="shared" ca="1" si="42"/>
        <v>DRV37</v>
      </c>
      <c r="L1016" s="189"/>
      <c r="M1016" s="185" t="str">
        <f t="shared" ca="1" si="43"/>
        <v>(command "V" "R" "DRV37" "N")</v>
      </c>
    </row>
    <row r="1017" spans="11:13">
      <c r="K1017" s="183" t="str">
        <f t="shared" ca="1" si="42"/>
        <v>切刀牽引輪驅動</v>
      </c>
      <c r="L1017" s="189"/>
      <c r="M1017" s="185" t="str">
        <f t="shared" ca="1" si="43"/>
        <v>(command "V" "R" "切刀牽引輪驅動" "N")</v>
      </c>
    </row>
    <row r="1018" spans="11:13">
      <c r="K1018" s="183" t="str">
        <f t="shared" ca="1" si="42"/>
        <v>1FL6092-1AC61-2LA1</v>
      </c>
      <c r="L1018" s="189"/>
      <c r="M1018" s="185" t="str">
        <f t="shared" ca="1" si="43"/>
        <v>(command "V" "R" "1FL6092-1AC61-2LA1" "N")</v>
      </c>
    </row>
    <row r="1019" spans="11:13">
      <c r="K1019" s="183" t="str">
        <f t="shared" ca="1" si="42"/>
        <v>6SL3210-5FE13-5UF0</v>
      </c>
      <c r="L1019" s="189"/>
      <c r="M1019" s="185" t="str">
        <f t="shared" ca="1" si="43"/>
        <v>(command "V" "R" "6SL3210-5FE13-5UF0" "N")</v>
      </c>
    </row>
    <row r="1020" spans="11:13">
      <c r="K1020" s="183" t="str">
        <f t="shared" ca="1" si="42"/>
        <v>未算</v>
      </c>
      <c r="L1020" s="189"/>
      <c r="M1020" s="185" t="str">
        <f t="shared" ca="1" si="43"/>
        <v>(command "V" "R" "未算" "N")</v>
      </c>
    </row>
    <row r="1021" spans="11:13">
      <c r="K1021" s="183" t="str">
        <f t="shared" ca="1" si="42"/>
        <v>DRV37 &lt;= DRV36 PROFINET</v>
      </c>
      <c r="L1021" s="189"/>
      <c r="M1021" s="185" t="str">
        <f t="shared" ca="1" si="43"/>
        <v>(command "V" "R" "DRV37 &lt;= DRV36 PROFINET" "N")</v>
      </c>
    </row>
    <row r="1022" spans="11:13">
      <c r="K1022" s="183" t="str">
        <f t="shared" ca="1" si="42"/>
        <v>End</v>
      </c>
      <c r="L1022" s="189"/>
      <c r="M1022" s="185" t="str">
        <f t="shared" ca="1" si="43"/>
        <v>(command "V" "R" "End" "N")</v>
      </c>
    </row>
    <row r="1023" spans="11:13">
      <c r="K1023" s="183" t="str">
        <f t="shared" ca="1" si="42"/>
        <v>3ARM37D1</v>
      </c>
      <c r="L1023" s="189"/>
      <c r="M1023" s="185" t="str">
        <f t="shared" ca="1" si="43"/>
        <v>(command "V" "R" "3ARM37D1" "N")</v>
      </c>
    </row>
    <row r="1024" spans="11:13">
      <c r="K1024" s="183" t="str">
        <f t="shared" ca="1" si="42"/>
        <v>3ASM37D1</v>
      </c>
      <c r="L1024" s="189"/>
      <c r="M1024" s="185" t="str">
        <f t="shared" ca="1" si="43"/>
        <v>(command "V" "R" "3ASM37D1" "N")</v>
      </c>
    </row>
    <row r="1025" spans="11:13">
      <c r="K1025" s="183" t="str">
        <f t="shared" ca="1" si="42"/>
        <v>3ATM37D1</v>
      </c>
      <c r="L1025" s="189"/>
      <c r="M1025" s="185" t="str">
        <f t="shared" ca="1" si="43"/>
        <v>(command "V" "R" "3ATM37D1" "N")</v>
      </c>
    </row>
    <row r="1026" spans="11:13">
      <c r="K1026" s="183" t="str">
        <f t="shared" ca="1" si="42"/>
        <v>3ARM37F1</v>
      </c>
      <c r="L1026" s="189"/>
      <c r="M1026" s="185" t="str">
        <f t="shared" ca="1" si="43"/>
        <v>(command "V" "R" "3ARM37F1" "N")</v>
      </c>
    </row>
    <row r="1027" spans="11:13">
      <c r="K1027" s="183" t="str">
        <f t="shared" ca="1" si="42"/>
        <v>3ASM37F1</v>
      </c>
      <c r="L1027" s="189"/>
      <c r="M1027" s="185" t="str">
        <f t="shared" ca="1" si="43"/>
        <v>(command "V" "R" "3ASM37F1" "N")</v>
      </c>
    </row>
    <row r="1028" spans="11:13">
      <c r="K1028" s="183" t="str">
        <f t="shared" ca="1" si="42"/>
        <v>3ATM37F1</v>
      </c>
      <c r="L1028" s="189"/>
      <c r="M1028" s="185" t="str">
        <f t="shared" ca="1" si="43"/>
        <v>(command "V" "R" "3ATM37F1" "N")</v>
      </c>
    </row>
    <row r="1029" spans="11:13">
      <c r="K1029" s="183" t="str">
        <f t="shared" ca="1" si="42"/>
        <v>3MU37</v>
      </c>
      <c r="L1029" s="189"/>
      <c r="M1029" s="185" t="str">
        <f t="shared" ca="1" si="43"/>
        <v>(command "V" "R" "3MU37" "N")</v>
      </c>
    </row>
    <row r="1030" spans="11:13">
      <c r="K1030" s="183" t="str">
        <f t="shared" ca="1" si="42"/>
        <v>3MV37</v>
      </c>
      <c r="L1030" s="189"/>
      <c r="M1030" s="185" t="str">
        <f t="shared" ca="1" si="43"/>
        <v>(command "V" "R" "3MV37" "N")</v>
      </c>
    </row>
    <row r="1031" spans="11:13">
      <c r="K1031" s="183" t="str">
        <f t="shared" ca="1" si="42"/>
        <v>3MW37</v>
      </c>
      <c r="L1031" s="189"/>
      <c r="M1031" s="185" t="str">
        <f t="shared" ca="1" si="43"/>
        <v>(command "V" "R" "3MW37" "N")</v>
      </c>
    </row>
    <row r="1032" spans="11:13">
      <c r="K1032" s="183" t="str">
        <f t="shared" ca="1" si="42"/>
        <v>SIEMENS</v>
      </c>
      <c r="L1032" s="189"/>
      <c r="M1032" s="185" t="str">
        <f t="shared" ca="1" si="43"/>
        <v>(command "V" "R" "SIEMENS" "N")</v>
      </c>
    </row>
    <row r="1033" spans="11:13">
      <c r="K1033" s="183" t="str">
        <f t="shared" ref="K1033:K1096" ca="1" si="44">IF(INDIRECT(ADDRESS(FLOOR((ROW(A1026)-1)/$I$6,1)+9,FLOOR((MOD((ROW(A1026)-1),$I$6)),1)+21))="","",
INDIRECT(ADDRESS(FLOOR((ROW(A1026)-1)/$I$6,1)+9,FLOOR((MOD((ROW(A1026)-1),$I$6)),1)+21)))</f>
        <v>CP-M37C1</v>
      </c>
      <c r="L1033" s="189"/>
      <c r="M1033" s="185" t="str">
        <f t="shared" ca="1" si="43"/>
        <v>(command "V" "R" "CP-M37C1" "N")</v>
      </c>
    </row>
    <row r="1034" spans="11:13">
      <c r="K1034" s="183" t="str">
        <f t="shared" ca="1" si="44"/>
        <v>BHA33D16</v>
      </c>
      <c r="L1034" s="189"/>
      <c r="M1034" s="185" t="str">
        <f t="shared" ca="1" si="43"/>
        <v>(command "V" "R" "BHA33D16" "N")</v>
      </c>
    </row>
    <row r="1035" spans="11:13">
      <c r="K1035" s="183" t="str">
        <f t="shared" ca="1" si="44"/>
        <v>3P-16A</v>
      </c>
      <c r="L1035" s="189"/>
      <c r="M1035" s="185" t="str">
        <f t="shared" ca="1" si="43"/>
        <v>(command "V" "R" "3P-16A" "N")</v>
      </c>
    </row>
    <row r="1036" spans="11:13">
      <c r="K1036" s="183" t="str">
        <f t="shared" ca="1" si="44"/>
        <v>額定電流13.8A</v>
      </c>
      <c r="L1036" s="189"/>
      <c r="M1036" s="185" t="str">
        <f t="shared" ca="1" si="43"/>
        <v>(command "V" "R" "額定電流13.8A" "N")</v>
      </c>
    </row>
    <row r="1037" spans="11:13">
      <c r="K1037" s="183" t="str">
        <f t="shared" ca="1" si="44"/>
        <v>MC-C7E7</v>
      </c>
      <c r="L1037" s="189"/>
      <c r="M1037" s="185" t="str">
        <f t="shared" ref="M1037:M1100" ca="1" si="45">"(command"&amp;" "&amp;""""&amp;"V"&amp;""""&amp;" "&amp;""""&amp;"R"&amp;""""&amp;" "&amp;""""&amp;$K1037&amp;""""&amp;" """&amp;"N"&amp;""""&amp;")"</f>
        <v>(command "V" "R" "MC-C7E7" "N")</v>
      </c>
    </row>
    <row r="1038" spans="11:13">
      <c r="K1038" s="183" t="str">
        <f t="shared" ca="1" si="44"/>
        <v>S-P16(S)</v>
      </c>
      <c r="L1038" s="189"/>
      <c r="M1038" s="185" t="str">
        <f t="shared" ca="1" si="45"/>
        <v>(command "V" "R" "S-P16(S)" "N")</v>
      </c>
    </row>
    <row r="1039" spans="11:13">
      <c r="K1039" s="183" t="str">
        <f t="shared" ca="1" si="44"/>
        <v>AC220V</v>
      </c>
      <c r="L1039" s="189"/>
      <c r="M1039" s="185" t="str">
        <f t="shared" ca="1" si="45"/>
        <v>(command "V" "R" "AC220V" "N")</v>
      </c>
    </row>
    <row r="1040" spans="11:13">
      <c r="K1040" s="183" t="str">
        <f t="shared" ca="1" si="44"/>
        <v>380R</v>
      </c>
      <c r="L1040" s="189"/>
      <c r="M1040" s="185" t="str">
        <f t="shared" ca="1" si="45"/>
        <v>(command "V" "R" "380R" "N")</v>
      </c>
    </row>
    <row r="1041" spans="11:13">
      <c r="K1041" s="183" t="str">
        <f t="shared" ca="1" si="44"/>
        <v>380S</v>
      </c>
      <c r="L1041" s="189"/>
      <c r="M1041" s="185" t="str">
        <f t="shared" ca="1" si="45"/>
        <v>(command "V" "R" "380S" "N")</v>
      </c>
    </row>
    <row r="1042" spans="11:13">
      <c r="K1042" s="183" t="str">
        <f t="shared" ca="1" si="44"/>
        <v>380T</v>
      </c>
      <c r="L1042" s="189"/>
      <c r="M1042" s="185" t="str">
        <f t="shared" ca="1" si="45"/>
        <v>(command "V" "R" "380T" "N")</v>
      </c>
    </row>
    <row r="1043" spans="11:13">
      <c r="K1043" s="183" t="str">
        <f t="shared" ca="1" si="44"/>
        <v>E</v>
      </c>
      <c r="L1043" s="189"/>
      <c r="M1043" s="185" t="str">
        <f t="shared" ca="1" si="45"/>
        <v>(command "V" "R" "E" "N")</v>
      </c>
    </row>
    <row r="1044" spans="11:13">
      <c r="K1044" s="183" t="str">
        <f t="shared" ca="1" si="44"/>
        <v>DRV38</v>
      </c>
      <c r="L1044" s="189"/>
      <c r="M1044" s="185" t="str">
        <f t="shared" ca="1" si="45"/>
        <v>(command "V" "R" "DRV38" "N")</v>
      </c>
    </row>
    <row r="1045" spans="11:13">
      <c r="K1045" s="183" t="str">
        <f t="shared" ca="1" si="44"/>
        <v>#1上樹脂膜放卷</v>
      </c>
      <c r="L1045" s="189"/>
      <c r="M1045" s="185" t="str">
        <f t="shared" ca="1" si="45"/>
        <v>(command "V" "R" "#1上樹脂膜放卷" "N")</v>
      </c>
    </row>
    <row r="1046" spans="11:13">
      <c r="K1046" s="183" t="str">
        <f t="shared" ca="1" si="44"/>
        <v>1FL6092-1AC61-2LA1</v>
      </c>
      <c r="L1046" s="189"/>
      <c r="M1046" s="185" t="str">
        <f t="shared" ca="1" si="45"/>
        <v>(command "V" "R" "1FL6092-1AC61-2LA1" "N")</v>
      </c>
    </row>
    <row r="1047" spans="11:13">
      <c r="K1047" s="183" t="str">
        <f t="shared" ca="1" si="44"/>
        <v>6SL3210-5FE13-5UF0</v>
      </c>
      <c r="L1047" s="189"/>
      <c r="M1047" s="185" t="str">
        <f t="shared" ca="1" si="45"/>
        <v>(command "V" "R" "6SL3210-5FE13-5UF0" "N")</v>
      </c>
    </row>
    <row r="1048" spans="11:13">
      <c r="K1048" s="183" t="str">
        <f t="shared" ca="1" si="44"/>
        <v>未算</v>
      </c>
      <c r="L1048" s="189"/>
      <c r="M1048" s="185" t="str">
        <f t="shared" ca="1" si="45"/>
        <v>(command "V" "R" "未算" "N")</v>
      </c>
    </row>
    <row r="1049" spans="11:13">
      <c r="K1049" s="183" t="str">
        <f t="shared" ca="1" si="44"/>
        <v>DRV38 &lt;= DRV24 PROFINET</v>
      </c>
      <c r="L1049" s="189"/>
      <c r="M1049" s="185" t="str">
        <f t="shared" ca="1" si="45"/>
        <v>(command "V" "R" "DRV38 &lt;= DRV24 PROFINET" "N")</v>
      </c>
    </row>
    <row r="1050" spans="11:13">
      <c r="K1050" s="183" t="str">
        <f t="shared" ca="1" si="44"/>
        <v>DRV38 =&gt; DRV39 PROFINET</v>
      </c>
      <c r="L1050" s="189"/>
      <c r="M1050" s="185" t="str">
        <f t="shared" ca="1" si="45"/>
        <v>(command "V" "R" "DRV38 =&gt; DRV39 PROFINET" "N")</v>
      </c>
    </row>
    <row r="1051" spans="11:13">
      <c r="K1051" s="183" t="str">
        <f t="shared" ca="1" si="44"/>
        <v>3ARM38D1</v>
      </c>
      <c r="L1051" s="189"/>
      <c r="M1051" s="185" t="str">
        <f t="shared" ca="1" si="45"/>
        <v>(command "V" "R" "3ARM38D1" "N")</v>
      </c>
    </row>
    <row r="1052" spans="11:13">
      <c r="K1052" s="183" t="str">
        <f t="shared" ca="1" si="44"/>
        <v>3ASM38D1</v>
      </c>
      <c r="L1052" s="189"/>
      <c r="M1052" s="185" t="str">
        <f t="shared" ca="1" si="45"/>
        <v>(command "V" "R" "3ASM38D1" "N")</v>
      </c>
    </row>
    <row r="1053" spans="11:13">
      <c r="K1053" s="183" t="str">
        <f t="shared" ca="1" si="44"/>
        <v>3ATM38D1</v>
      </c>
      <c r="L1053" s="189"/>
      <c r="M1053" s="185" t="str">
        <f t="shared" ca="1" si="45"/>
        <v>(command "V" "R" "3ATM38D1" "N")</v>
      </c>
    </row>
    <row r="1054" spans="11:13">
      <c r="K1054" s="183" t="str">
        <f t="shared" ca="1" si="44"/>
        <v>3ARM38F1</v>
      </c>
      <c r="L1054" s="189"/>
      <c r="M1054" s="185" t="str">
        <f t="shared" ca="1" si="45"/>
        <v>(command "V" "R" "3ARM38F1" "N")</v>
      </c>
    </row>
    <row r="1055" spans="11:13">
      <c r="K1055" s="183" t="str">
        <f t="shared" ca="1" si="44"/>
        <v>3ASM38F1</v>
      </c>
      <c r="L1055" s="189"/>
      <c r="M1055" s="185" t="str">
        <f t="shared" ca="1" si="45"/>
        <v>(command "V" "R" "3ASM38F1" "N")</v>
      </c>
    </row>
    <row r="1056" spans="11:13">
      <c r="K1056" s="183" t="str">
        <f t="shared" ca="1" si="44"/>
        <v>3ATM38F1</v>
      </c>
      <c r="L1056" s="189"/>
      <c r="M1056" s="185" t="str">
        <f t="shared" ca="1" si="45"/>
        <v>(command "V" "R" "3ATM38F1" "N")</v>
      </c>
    </row>
    <row r="1057" spans="11:13">
      <c r="K1057" s="183" t="str">
        <f t="shared" ca="1" si="44"/>
        <v>3MU38</v>
      </c>
      <c r="L1057" s="189"/>
      <c r="M1057" s="185" t="str">
        <f t="shared" ca="1" si="45"/>
        <v>(command "V" "R" "3MU38" "N")</v>
      </c>
    </row>
    <row r="1058" spans="11:13">
      <c r="K1058" s="183" t="str">
        <f t="shared" ca="1" si="44"/>
        <v>3MV38</v>
      </c>
      <c r="L1058" s="189"/>
      <c r="M1058" s="185" t="str">
        <f t="shared" ca="1" si="45"/>
        <v>(command "V" "R" "3MV38" "N")</v>
      </c>
    </row>
    <row r="1059" spans="11:13">
      <c r="K1059" s="183" t="str">
        <f t="shared" ca="1" si="44"/>
        <v>3MW38</v>
      </c>
      <c r="L1059" s="189"/>
      <c r="M1059" s="185" t="str">
        <f t="shared" ca="1" si="45"/>
        <v>(command "V" "R" "3MW38" "N")</v>
      </c>
    </row>
    <row r="1060" spans="11:13">
      <c r="K1060" s="183" t="str">
        <f t="shared" ca="1" si="44"/>
        <v>SIEMENS</v>
      </c>
      <c r="L1060" s="189"/>
      <c r="M1060" s="185" t="str">
        <f t="shared" ca="1" si="45"/>
        <v>(command "V" "R" "SIEMENS" "N")</v>
      </c>
    </row>
    <row r="1061" spans="11:13">
      <c r="K1061" s="183" t="str">
        <f t="shared" ca="1" si="44"/>
        <v>CP-M38C1</v>
      </c>
      <c r="L1061" s="189"/>
      <c r="M1061" s="185" t="str">
        <f t="shared" ca="1" si="45"/>
        <v>(command "V" "R" "CP-M38C1" "N")</v>
      </c>
    </row>
    <row r="1062" spans="11:13">
      <c r="K1062" s="183" t="str">
        <f t="shared" ca="1" si="44"/>
        <v>BHA33D16</v>
      </c>
      <c r="L1062" s="189"/>
      <c r="M1062" s="185" t="str">
        <f t="shared" ca="1" si="45"/>
        <v>(command "V" "R" "BHA33D16" "N")</v>
      </c>
    </row>
    <row r="1063" spans="11:13">
      <c r="K1063" s="183" t="str">
        <f t="shared" ca="1" si="44"/>
        <v>3P-16A</v>
      </c>
      <c r="L1063" s="189"/>
      <c r="M1063" s="185" t="str">
        <f t="shared" ca="1" si="45"/>
        <v>(command "V" "R" "3P-16A" "N")</v>
      </c>
    </row>
    <row r="1064" spans="11:13">
      <c r="K1064" s="183" t="str">
        <f t="shared" ca="1" si="44"/>
        <v>額定電流13.8A</v>
      </c>
      <c r="L1064" s="189"/>
      <c r="M1064" s="185" t="str">
        <f t="shared" ca="1" si="45"/>
        <v>(command "V" "R" "額定電流13.8A" "N")</v>
      </c>
    </row>
    <row r="1065" spans="11:13">
      <c r="K1065" s="183" t="str">
        <f t="shared" ca="1" si="44"/>
        <v>MC-C14G3</v>
      </c>
      <c r="L1065" s="189"/>
      <c r="M1065" s="185" t="str">
        <f t="shared" ca="1" si="45"/>
        <v>(command "V" "R" "MC-C14G3" "N")</v>
      </c>
    </row>
    <row r="1066" spans="11:13">
      <c r="K1066" s="183" t="str">
        <f t="shared" ca="1" si="44"/>
        <v>S-P16(S)</v>
      </c>
      <c r="L1066" s="189"/>
      <c r="M1066" s="185" t="str">
        <f t="shared" ca="1" si="45"/>
        <v>(command "V" "R" "S-P16(S)" "N")</v>
      </c>
    </row>
    <row r="1067" spans="11:13">
      <c r="K1067" s="183" t="str">
        <f t="shared" ca="1" si="44"/>
        <v>AC220V</v>
      </c>
      <c r="L1067" s="189"/>
      <c r="M1067" s="185" t="str">
        <f t="shared" ca="1" si="45"/>
        <v>(command "V" "R" "AC220V" "N")</v>
      </c>
    </row>
    <row r="1068" spans="11:13">
      <c r="K1068" s="183" t="str">
        <f t="shared" ca="1" si="44"/>
        <v>3ARP11I2</v>
      </c>
      <c r="L1068" s="189"/>
      <c r="M1068" s="185" t="str">
        <f t="shared" ca="1" si="45"/>
        <v>(command "V" "R" "3ARP11I2" "N")</v>
      </c>
    </row>
    <row r="1069" spans="11:13">
      <c r="K1069" s="183" t="str">
        <f t="shared" ca="1" si="44"/>
        <v>3ASP11I2</v>
      </c>
      <c r="L1069" s="189"/>
      <c r="M1069" s="185" t="str">
        <f t="shared" ca="1" si="45"/>
        <v>(command "V" "R" "3ASP11I2" "N")</v>
      </c>
    </row>
    <row r="1070" spans="11:13">
      <c r="K1070" s="183" t="str">
        <f t="shared" ca="1" si="44"/>
        <v>3ATP11I2</v>
      </c>
      <c r="L1070" s="189"/>
      <c r="M1070" s="185" t="str">
        <f t="shared" ca="1" si="45"/>
        <v>(command "V" "R" "3ATP11I2" "N")</v>
      </c>
    </row>
    <row r="1071" spans="11:13">
      <c r="K1071" s="183" t="str">
        <f t="shared" ca="1" si="44"/>
        <v>E</v>
      </c>
      <c r="L1071" s="189"/>
      <c r="M1071" s="185" t="str">
        <f t="shared" ca="1" si="45"/>
        <v>(command "V" "R" "E" "N")</v>
      </c>
    </row>
    <row r="1072" spans="11:13">
      <c r="K1072" s="183" t="str">
        <f t="shared" ca="1" si="44"/>
        <v>DRV39</v>
      </c>
      <c r="L1072" s="189"/>
      <c r="M1072" s="185" t="str">
        <f t="shared" ca="1" si="45"/>
        <v>(command "V" "R" "DRV39" "N")</v>
      </c>
    </row>
    <row r="1073" spans="11:13">
      <c r="K1073" s="183" t="str">
        <f t="shared" ca="1" si="44"/>
        <v>#1下樹脂膜放卷</v>
      </c>
      <c r="L1073" s="189"/>
      <c r="M1073" s="185" t="str">
        <f t="shared" ca="1" si="45"/>
        <v>(command "V" "R" "#1下樹脂膜放卷" "N")</v>
      </c>
    </row>
    <row r="1074" spans="11:13">
      <c r="K1074" s="183" t="str">
        <f t="shared" ca="1" si="44"/>
        <v>1FL6092-1AC61-2LA1</v>
      </c>
      <c r="L1074" s="189"/>
      <c r="M1074" s="185" t="str">
        <f t="shared" ca="1" si="45"/>
        <v>(command "V" "R" "1FL6092-1AC61-2LA1" "N")</v>
      </c>
    </row>
    <row r="1075" spans="11:13">
      <c r="K1075" s="183" t="str">
        <f t="shared" ca="1" si="44"/>
        <v>6SL3210-5FE13-5UF0</v>
      </c>
      <c r="L1075" s="189"/>
      <c r="M1075" s="185" t="str">
        <f t="shared" ca="1" si="45"/>
        <v>(command "V" "R" "6SL3210-5FE13-5UF0" "N")</v>
      </c>
    </row>
    <row r="1076" spans="11:13">
      <c r="K1076" s="183" t="str">
        <f t="shared" ca="1" si="44"/>
        <v>未算</v>
      </c>
      <c r="L1076" s="189"/>
      <c r="M1076" s="185" t="str">
        <f t="shared" ca="1" si="45"/>
        <v>(command "V" "R" "未算" "N")</v>
      </c>
    </row>
    <row r="1077" spans="11:13">
      <c r="K1077" s="183" t="str">
        <f t="shared" ca="1" si="44"/>
        <v>DRV39 &lt;= DRV38 PROFINET</v>
      </c>
      <c r="L1077" s="189"/>
      <c r="M1077" s="185" t="str">
        <f t="shared" ca="1" si="45"/>
        <v>(command "V" "R" "DRV39 &lt;= DRV38 PROFINET" "N")</v>
      </c>
    </row>
    <row r="1078" spans="11:13">
      <c r="K1078" s="183" t="str">
        <f t="shared" ca="1" si="44"/>
        <v>DRV39 =&gt; DRV42 PROFINET</v>
      </c>
      <c r="L1078" s="189"/>
      <c r="M1078" s="185" t="str">
        <f t="shared" ca="1" si="45"/>
        <v>(command "V" "R" "DRV39 =&gt; DRV42 PROFINET" "N")</v>
      </c>
    </row>
    <row r="1079" spans="11:13">
      <c r="K1079" s="183" t="str">
        <f t="shared" ca="1" si="44"/>
        <v>3ARM39D1</v>
      </c>
      <c r="L1079" s="189"/>
      <c r="M1079" s="185" t="str">
        <f t="shared" ca="1" si="45"/>
        <v>(command "V" "R" "3ARM39D1" "N")</v>
      </c>
    </row>
    <row r="1080" spans="11:13">
      <c r="K1080" s="183" t="str">
        <f t="shared" ca="1" si="44"/>
        <v>3ASM39D1</v>
      </c>
      <c r="L1080" s="189"/>
      <c r="M1080" s="185" t="str">
        <f t="shared" ca="1" si="45"/>
        <v>(command "V" "R" "3ASM39D1" "N")</v>
      </c>
    </row>
    <row r="1081" spans="11:13">
      <c r="K1081" s="183" t="str">
        <f t="shared" ca="1" si="44"/>
        <v>3ATM39D1</v>
      </c>
      <c r="L1081" s="189"/>
      <c r="M1081" s="185" t="str">
        <f t="shared" ca="1" si="45"/>
        <v>(command "V" "R" "3ATM39D1" "N")</v>
      </c>
    </row>
    <row r="1082" spans="11:13">
      <c r="K1082" s="183" t="str">
        <f t="shared" ca="1" si="44"/>
        <v>3ARM39F1</v>
      </c>
      <c r="L1082" s="189"/>
      <c r="M1082" s="185" t="str">
        <f t="shared" ca="1" si="45"/>
        <v>(command "V" "R" "3ARM39F1" "N")</v>
      </c>
    </row>
    <row r="1083" spans="11:13">
      <c r="K1083" s="183" t="str">
        <f t="shared" ca="1" si="44"/>
        <v>3ASM39F1</v>
      </c>
      <c r="L1083" s="189"/>
      <c r="M1083" s="185" t="str">
        <f t="shared" ca="1" si="45"/>
        <v>(command "V" "R" "3ASM39F1" "N")</v>
      </c>
    </row>
    <row r="1084" spans="11:13">
      <c r="K1084" s="183" t="str">
        <f t="shared" ca="1" si="44"/>
        <v>3ATM39F1</v>
      </c>
      <c r="L1084" s="189"/>
      <c r="M1084" s="185" t="str">
        <f t="shared" ca="1" si="45"/>
        <v>(command "V" "R" "3ATM39F1" "N")</v>
      </c>
    </row>
    <row r="1085" spans="11:13">
      <c r="K1085" s="183" t="str">
        <f t="shared" ca="1" si="44"/>
        <v>3MU39</v>
      </c>
      <c r="L1085" s="189"/>
      <c r="M1085" s="185" t="str">
        <f t="shared" ca="1" si="45"/>
        <v>(command "V" "R" "3MU39" "N")</v>
      </c>
    </row>
    <row r="1086" spans="11:13">
      <c r="K1086" s="183" t="str">
        <f t="shared" ca="1" si="44"/>
        <v>3MV39</v>
      </c>
      <c r="L1086" s="189"/>
      <c r="M1086" s="185" t="str">
        <f t="shared" ca="1" si="45"/>
        <v>(command "V" "R" "3MV39" "N")</v>
      </c>
    </row>
    <row r="1087" spans="11:13">
      <c r="K1087" s="183" t="str">
        <f t="shared" ca="1" si="44"/>
        <v>3MW39</v>
      </c>
      <c r="L1087" s="189"/>
      <c r="M1087" s="185" t="str">
        <f t="shared" ca="1" si="45"/>
        <v>(command "V" "R" "3MW39" "N")</v>
      </c>
    </row>
    <row r="1088" spans="11:13">
      <c r="K1088" s="183" t="str">
        <f t="shared" ca="1" si="44"/>
        <v>SIEMENS</v>
      </c>
      <c r="L1088" s="189"/>
      <c r="M1088" s="185" t="str">
        <f t="shared" ca="1" si="45"/>
        <v>(command "V" "R" "SIEMENS" "N")</v>
      </c>
    </row>
    <row r="1089" spans="11:13">
      <c r="K1089" s="183" t="str">
        <f t="shared" ca="1" si="44"/>
        <v>CP-M39C1</v>
      </c>
      <c r="L1089" s="189"/>
      <c r="M1089" s="185" t="str">
        <f t="shared" ca="1" si="45"/>
        <v>(command "V" "R" "CP-M39C1" "N")</v>
      </c>
    </row>
    <row r="1090" spans="11:13">
      <c r="K1090" s="183" t="str">
        <f t="shared" ca="1" si="44"/>
        <v>BHA33D16</v>
      </c>
      <c r="L1090" s="189"/>
      <c r="M1090" s="185" t="str">
        <f t="shared" ca="1" si="45"/>
        <v>(command "V" "R" "BHA33D16" "N")</v>
      </c>
    </row>
    <row r="1091" spans="11:13">
      <c r="K1091" s="183" t="str">
        <f t="shared" ca="1" si="44"/>
        <v>3P-16A</v>
      </c>
      <c r="L1091" s="189"/>
      <c r="M1091" s="185" t="str">
        <f t="shared" ca="1" si="45"/>
        <v>(command "V" "R" "3P-16A" "N")</v>
      </c>
    </row>
    <row r="1092" spans="11:13">
      <c r="K1092" s="183" t="str">
        <f t="shared" ca="1" si="44"/>
        <v>額定電流13.8A</v>
      </c>
      <c r="L1092" s="189"/>
      <c r="M1092" s="185" t="str">
        <f t="shared" ca="1" si="45"/>
        <v>(command "V" "R" "額定電流13.8A" "N")</v>
      </c>
    </row>
    <row r="1093" spans="11:13">
      <c r="K1093" s="183" t="str">
        <f t="shared" ca="1" si="44"/>
        <v>MC-C14H3</v>
      </c>
      <c r="L1093" s="189"/>
      <c r="M1093" s="185" t="str">
        <f t="shared" ca="1" si="45"/>
        <v>(command "V" "R" "MC-C14H3" "N")</v>
      </c>
    </row>
    <row r="1094" spans="11:13">
      <c r="K1094" s="183" t="str">
        <f t="shared" ca="1" si="44"/>
        <v>S-P16(S)</v>
      </c>
      <c r="L1094" s="189"/>
      <c r="M1094" s="185" t="str">
        <f t="shared" ca="1" si="45"/>
        <v>(command "V" "R" "S-P16(S)" "N")</v>
      </c>
    </row>
    <row r="1095" spans="11:13">
      <c r="K1095" s="183" t="str">
        <f t="shared" ca="1" si="44"/>
        <v>AC220V</v>
      </c>
      <c r="L1095" s="189"/>
      <c r="M1095" s="185" t="str">
        <f t="shared" ca="1" si="45"/>
        <v>(command "V" "R" "AC220V" "N")</v>
      </c>
    </row>
    <row r="1096" spans="11:13">
      <c r="K1096" s="183" t="str">
        <f t="shared" ca="1" si="44"/>
        <v>3ARP11I2</v>
      </c>
      <c r="L1096" s="189"/>
      <c r="M1096" s="185" t="str">
        <f t="shared" ca="1" si="45"/>
        <v>(command "V" "R" "3ARP11I2" "N")</v>
      </c>
    </row>
    <row r="1097" spans="11:13">
      <c r="K1097" s="183" t="str">
        <f t="shared" ref="K1097:K1160" ca="1" si="46">IF(INDIRECT(ADDRESS(FLOOR((ROW(A1090)-1)/$I$6,1)+9,FLOOR((MOD((ROW(A1090)-1),$I$6)),1)+21))="","",
INDIRECT(ADDRESS(FLOOR((ROW(A1090)-1)/$I$6,1)+9,FLOOR((MOD((ROW(A1090)-1),$I$6)),1)+21)))</f>
        <v>3ASP11I2</v>
      </c>
      <c r="L1097" s="189"/>
      <c r="M1097" s="185" t="str">
        <f t="shared" ca="1" si="45"/>
        <v>(command "V" "R" "3ASP11I2" "N")</v>
      </c>
    </row>
    <row r="1098" spans="11:13">
      <c r="K1098" s="183" t="str">
        <f t="shared" ca="1" si="46"/>
        <v>3ATP11I2</v>
      </c>
      <c r="L1098" s="189"/>
      <c r="M1098" s="185" t="str">
        <f t="shared" ca="1" si="45"/>
        <v>(command "V" "R" "3ATP11I2" "N")</v>
      </c>
    </row>
    <row r="1099" spans="11:13">
      <c r="K1099" s="183" t="str">
        <f t="shared" ca="1" si="46"/>
        <v>E</v>
      </c>
      <c r="L1099" s="189"/>
      <c r="M1099" s="185" t="str">
        <f t="shared" ca="1" si="45"/>
        <v>(command "V" "R" "E" "N")</v>
      </c>
    </row>
    <row r="1100" spans="11:13">
      <c r="K1100" s="183" t="str">
        <f t="shared" ca="1" si="46"/>
        <v>DRV40</v>
      </c>
      <c r="L1100" s="189"/>
      <c r="M1100" s="185" t="str">
        <f t="shared" ca="1" si="45"/>
        <v>(command "V" "R" "DRV40" "N")</v>
      </c>
    </row>
    <row r="1101" spans="11:13">
      <c r="K1101" s="183" t="str">
        <f t="shared" ca="1" si="46"/>
        <v>#2上樹脂膜放卷</v>
      </c>
      <c r="L1101" s="189"/>
      <c r="M1101" s="185" t="str">
        <f t="shared" ref="M1101:M1164" ca="1" si="47">"(command"&amp;" "&amp;""""&amp;"V"&amp;""""&amp;" "&amp;""""&amp;"R"&amp;""""&amp;" "&amp;""""&amp;$K1101&amp;""""&amp;" """&amp;"N"&amp;""""&amp;")"</f>
        <v>(command "V" "R" "#2上樹脂膜放卷" "N")</v>
      </c>
    </row>
    <row r="1102" spans="11:13">
      <c r="K1102" s="183" t="str">
        <f t="shared" ca="1" si="46"/>
        <v>1FL6092-1AC61-2LA1</v>
      </c>
      <c r="L1102" s="189"/>
      <c r="M1102" s="185" t="str">
        <f t="shared" ca="1" si="47"/>
        <v>(command "V" "R" "1FL6092-1AC61-2LA1" "N")</v>
      </c>
    </row>
    <row r="1103" spans="11:13">
      <c r="K1103" s="183" t="str">
        <f t="shared" ca="1" si="46"/>
        <v>6SL3210-5FE13-5UF0</v>
      </c>
      <c r="L1103" s="189"/>
      <c r="M1103" s="185" t="str">
        <f t="shared" ca="1" si="47"/>
        <v>(command "V" "R" "6SL3210-5FE13-5UF0" "N")</v>
      </c>
    </row>
    <row r="1104" spans="11:13">
      <c r="K1104" s="183" t="str">
        <f t="shared" ca="1" si="46"/>
        <v>未算</v>
      </c>
      <c r="L1104" s="189"/>
      <c r="M1104" s="185" t="str">
        <f t="shared" ca="1" si="47"/>
        <v>(command "V" "R" "未算" "N")</v>
      </c>
    </row>
    <row r="1105" spans="11:13">
      <c r="K1105" s="183" t="str">
        <f t="shared" ca="1" si="46"/>
        <v>DRV40 &lt;= HUB-C41G2 PROFINET</v>
      </c>
      <c r="L1105" s="189"/>
      <c r="M1105" s="185" t="str">
        <f t="shared" ca="1" si="47"/>
        <v>(command "V" "R" "DRV40 &lt;= HUB-C41G2 PROFINET" "N")</v>
      </c>
    </row>
    <row r="1106" spans="11:13">
      <c r="K1106" s="183" t="str">
        <f t="shared" ca="1" si="46"/>
        <v>DRV40 =&gt; DRV41 PROFINET</v>
      </c>
      <c r="L1106" s="189"/>
      <c r="M1106" s="185" t="str">
        <f t="shared" ca="1" si="47"/>
        <v>(command "V" "R" "DRV40 =&gt; DRV41 PROFINET" "N")</v>
      </c>
    </row>
    <row r="1107" spans="11:13">
      <c r="K1107" s="183" t="str">
        <f t="shared" ca="1" si="46"/>
        <v>3ARM40D1</v>
      </c>
      <c r="L1107" s="189"/>
      <c r="M1107" s="185" t="str">
        <f t="shared" ca="1" si="47"/>
        <v>(command "V" "R" "3ARM40D1" "N")</v>
      </c>
    </row>
    <row r="1108" spans="11:13">
      <c r="K1108" s="183" t="str">
        <f t="shared" ca="1" si="46"/>
        <v>3ASM40D1</v>
      </c>
      <c r="L1108" s="189"/>
      <c r="M1108" s="185" t="str">
        <f t="shared" ca="1" si="47"/>
        <v>(command "V" "R" "3ASM40D1" "N")</v>
      </c>
    </row>
    <row r="1109" spans="11:13">
      <c r="K1109" s="183" t="str">
        <f t="shared" ca="1" si="46"/>
        <v>3ATM40D1</v>
      </c>
      <c r="L1109" s="189"/>
      <c r="M1109" s="185" t="str">
        <f t="shared" ca="1" si="47"/>
        <v>(command "V" "R" "3ATM40D1" "N")</v>
      </c>
    </row>
    <row r="1110" spans="11:13">
      <c r="K1110" s="183" t="str">
        <f t="shared" ca="1" si="46"/>
        <v>3ARM40F1</v>
      </c>
      <c r="L1110" s="189"/>
      <c r="M1110" s="185" t="str">
        <f t="shared" ca="1" si="47"/>
        <v>(command "V" "R" "3ARM40F1" "N")</v>
      </c>
    </row>
    <row r="1111" spans="11:13">
      <c r="K1111" s="183" t="str">
        <f t="shared" ca="1" si="46"/>
        <v>3ASM40F1</v>
      </c>
      <c r="L1111" s="189"/>
      <c r="M1111" s="185" t="str">
        <f t="shared" ca="1" si="47"/>
        <v>(command "V" "R" "3ASM40F1" "N")</v>
      </c>
    </row>
    <row r="1112" spans="11:13">
      <c r="K1112" s="183" t="str">
        <f t="shared" ca="1" si="46"/>
        <v>3ATM40F1</v>
      </c>
      <c r="L1112" s="189"/>
      <c r="M1112" s="185" t="str">
        <f t="shared" ca="1" si="47"/>
        <v>(command "V" "R" "3ATM40F1" "N")</v>
      </c>
    </row>
    <row r="1113" spans="11:13">
      <c r="K1113" s="183" t="str">
        <f t="shared" ca="1" si="46"/>
        <v>3MU40</v>
      </c>
      <c r="L1113" s="189"/>
      <c r="M1113" s="185" t="str">
        <f t="shared" ca="1" si="47"/>
        <v>(command "V" "R" "3MU40" "N")</v>
      </c>
    </row>
    <row r="1114" spans="11:13">
      <c r="K1114" s="183" t="str">
        <f t="shared" ca="1" si="46"/>
        <v>3MV40</v>
      </c>
      <c r="L1114" s="189"/>
      <c r="M1114" s="185" t="str">
        <f t="shared" ca="1" si="47"/>
        <v>(command "V" "R" "3MV40" "N")</v>
      </c>
    </row>
    <row r="1115" spans="11:13">
      <c r="K1115" s="183" t="str">
        <f t="shared" ca="1" si="46"/>
        <v>3MW40</v>
      </c>
      <c r="L1115" s="189"/>
      <c r="M1115" s="185" t="str">
        <f t="shared" ca="1" si="47"/>
        <v>(command "V" "R" "3MW40" "N")</v>
      </c>
    </row>
    <row r="1116" spans="11:13">
      <c r="K1116" s="183" t="str">
        <f t="shared" ca="1" si="46"/>
        <v>SIEMENS</v>
      </c>
      <c r="L1116" s="189"/>
      <c r="M1116" s="185" t="str">
        <f t="shared" ca="1" si="47"/>
        <v>(command "V" "R" "SIEMENS" "N")</v>
      </c>
    </row>
    <row r="1117" spans="11:13">
      <c r="K1117" s="183" t="str">
        <f t="shared" ca="1" si="46"/>
        <v>CP-M40C1</v>
      </c>
      <c r="L1117" s="189"/>
      <c r="M1117" s="185" t="str">
        <f t="shared" ca="1" si="47"/>
        <v>(command "V" "R" "CP-M40C1" "N")</v>
      </c>
    </row>
    <row r="1118" spans="11:13">
      <c r="K1118" s="183" t="str">
        <f t="shared" ca="1" si="46"/>
        <v>BHA33D16</v>
      </c>
      <c r="L1118" s="189"/>
      <c r="M1118" s="185" t="str">
        <f t="shared" ca="1" si="47"/>
        <v>(command "V" "R" "BHA33D16" "N")</v>
      </c>
    </row>
    <row r="1119" spans="11:13">
      <c r="K1119" s="183" t="str">
        <f t="shared" ca="1" si="46"/>
        <v>3P-16A</v>
      </c>
      <c r="L1119" s="189"/>
      <c r="M1119" s="185" t="str">
        <f t="shared" ca="1" si="47"/>
        <v>(command "V" "R" "3P-16A" "N")</v>
      </c>
    </row>
    <row r="1120" spans="11:13">
      <c r="K1120" s="183" t="str">
        <f t="shared" ca="1" si="46"/>
        <v>額定電流13.8A</v>
      </c>
      <c r="L1120" s="189"/>
      <c r="M1120" s="185" t="str">
        <f t="shared" ca="1" si="47"/>
        <v>(command "V" "R" "額定電流13.8A" "N")</v>
      </c>
    </row>
    <row r="1121" spans="11:13">
      <c r="K1121" s="183" t="str">
        <f t="shared" ca="1" si="46"/>
        <v>MC-C44B3</v>
      </c>
      <c r="L1121" s="189"/>
      <c r="M1121" s="185" t="str">
        <f t="shared" ca="1" si="47"/>
        <v>(command "V" "R" "MC-C44B3" "N")</v>
      </c>
    </row>
    <row r="1122" spans="11:13">
      <c r="K1122" s="183" t="str">
        <f t="shared" ca="1" si="46"/>
        <v>S-P16(S)</v>
      </c>
      <c r="L1122" s="189"/>
      <c r="M1122" s="185" t="str">
        <f t="shared" ca="1" si="47"/>
        <v>(command "V" "R" "S-P16(S)" "N")</v>
      </c>
    </row>
    <row r="1123" spans="11:13">
      <c r="K1123" s="183" t="str">
        <f t="shared" ca="1" si="46"/>
        <v>AC220V</v>
      </c>
      <c r="L1123" s="189"/>
      <c r="M1123" s="185" t="str">
        <f t="shared" ca="1" si="47"/>
        <v>(command "V" "R" "AC220V" "N")</v>
      </c>
    </row>
    <row r="1124" spans="11:13">
      <c r="K1124" s="183" t="str">
        <f t="shared" ca="1" si="46"/>
        <v>3ARP41I2</v>
      </c>
      <c r="L1124" s="189"/>
      <c r="M1124" s="185" t="str">
        <f t="shared" ca="1" si="47"/>
        <v>(command "V" "R" "3ARP41I2" "N")</v>
      </c>
    </row>
    <row r="1125" spans="11:13">
      <c r="K1125" s="183" t="str">
        <f t="shared" ca="1" si="46"/>
        <v>3ASP41I2</v>
      </c>
      <c r="L1125" s="189"/>
      <c r="M1125" s="185" t="str">
        <f t="shared" ca="1" si="47"/>
        <v>(command "V" "R" "3ASP41I2" "N")</v>
      </c>
    </row>
    <row r="1126" spans="11:13">
      <c r="K1126" s="183" t="str">
        <f t="shared" ca="1" si="46"/>
        <v>3ATP41I2</v>
      </c>
      <c r="L1126" s="189"/>
      <c r="M1126" s="185" t="str">
        <f t="shared" ca="1" si="47"/>
        <v>(command "V" "R" "3ATP41I2" "N")</v>
      </c>
    </row>
    <row r="1127" spans="11:13">
      <c r="K1127" s="183" t="str">
        <f t="shared" ca="1" si="46"/>
        <v>E</v>
      </c>
      <c r="L1127" s="189"/>
      <c r="M1127" s="185" t="str">
        <f t="shared" ca="1" si="47"/>
        <v>(command "V" "R" "E" "N")</v>
      </c>
    </row>
    <row r="1128" spans="11:13">
      <c r="K1128" s="183" t="str">
        <f t="shared" ca="1" si="46"/>
        <v>DRV41</v>
      </c>
      <c r="L1128" s="189"/>
      <c r="M1128" s="185" t="str">
        <f t="shared" ca="1" si="47"/>
        <v>(command "V" "R" "DRV41" "N")</v>
      </c>
    </row>
    <row r="1129" spans="11:13">
      <c r="K1129" s="183" t="str">
        <f t="shared" ca="1" si="46"/>
        <v>#2下樹脂膜放卷</v>
      </c>
      <c r="L1129" s="189"/>
      <c r="M1129" s="185" t="str">
        <f t="shared" ca="1" si="47"/>
        <v>(command "V" "R" "#2下樹脂膜放卷" "N")</v>
      </c>
    </row>
    <row r="1130" spans="11:13">
      <c r="K1130" s="183" t="str">
        <f t="shared" ca="1" si="46"/>
        <v>1FL6092-1AC61-2LA1</v>
      </c>
      <c r="L1130" s="189"/>
      <c r="M1130" s="185" t="str">
        <f t="shared" ca="1" si="47"/>
        <v>(command "V" "R" "1FL6092-1AC61-2LA1" "N")</v>
      </c>
    </row>
    <row r="1131" spans="11:13">
      <c r="K1131" s="183" t="str">
        <f t="shared" ca="1" si="46"/>
        <v>6SL3210-5FE13-5UF0</v>
      </c>
      <c r="L1131" s="189"/>
      <c r="M1131" s="185" t="str">
        <f t="shared" ca="1" si="47"/>
        <v>(command "V" "R" "6SL3210-5FE13-5UF0" "N")</v>
      </c>
    </row>
    <row r="1132" spans="11:13">
      <c r="K1132" s="183" t="str">
        <f t="shared" ca="1" si="46"/>
        <v>未算</v>
      </c>
      <c r="L1132" s="189"/>
      <c r="M1132" s="185" t="str">
        <f t="shared" ca="1" si="47"/>
        <v>(command "V" "R" "未算" "N")</v>
      </c>
    </row>
    <row r="1133" spans="11:13">
      <c r="K1133" s="183" t="str">
        <f t="shared" ca="1" si="46"/>
        <v>DRV41 &lt;= DRV40 PROFINET</v>
      </c>
      <c r="L1133" s="189"/>
      <c r="M1133" s="185" t="str">
        <f t="shared" ca="1" si="47"/>
        <v>(command "V" "R" "DRV41 &lt;= DRV40 PROFINET" "N")</v>
      </c>
    </row>
    <row r="1134" spans="11:13">
      <c r="K1134" s="183" t="str">
        <f t="shared" ca="1" si="46"/>
        <v>DRV41 =&gt; DRV44 PROFINET</v>
      </c>
      <c r="L1134" s="189"/>
      <c r="M1134" s="185" t="str">
        <f t="shared" ca="1" si="47"/>
        <v>(command "V" "R" "DRV41 =&gt; DRV44 PROFINET" "N")</v>
      </c>
    </row>
    <row r="1135" spans="11:13">
      <c r="K1135" s="183" t="str">
        <f t="shared" ca="1" si="46"/>
        <v>3ARM41D1</v>
      </c>
      <c r="L1135" s="189"/>
      <c r="M1135" s="185" t="str">
        <f t="shared" ca="1" si="47"/>
        <v>(command "V" "R" "3ARM41D1" "N")</v>
      </c>
    </row>
    <row r="1136" spans="11:13">
      <c r="K1136" s="183" t="str">
        <f t="shared" ca="1" si="46"/>
        <v>3ASM41D1</v>
      </c>
      <c r="L1136" s="189"/>
      <c r="M1136" s="185" t="str">
        <f t="shared" ca="1" si="47"/>
        <v>(command "V" "R" "3ASM41D1" "N")</v>
      </c>
    </row>
    <row r="1137" spans="11:13">
      <c r="K1137" s="183" t="str">
        <f t="shared" ca="1" si="46"/>
        <v>3ATM41D1</v>
      </c>
      <c r="L1137" s="189"/>
      <c r="M1137" s="185" t="str">
        <f t="shared" ca="1" si="47"/>
        <v>(command "V" "R" "3ATM41D1" "N")</v>
      </c>
    </row>
    <row r="1138" spans="11:13">
      <c r="K1138" s="183" t="str">
        <f t="shared" ca="1" si="46"/>
        <v>3ARM41F1</v>
      </c>
      <c r="L1138" s="189"/>
      <c r="M1138" s="185" t="str">
        <f t="shared" ca="1" si="47"/>
        <v>(command "V" "R" "3ARM41F1" "N")</v>
      </c>
    </row>
    <row r="1139" spans="11:13">
      <c r="K1139" s="183" t="str">
        <f t="shared" ca="1" si="46"/>
        <v>3ASM41F1</v>
      </c>
      <c r="L1139" s="189"/>
      <c r="M1139" s="185" t="str">
        <f t="shared" ca="1" si="47"/>
        <v>(command "V" "R" "3ASM41F1" "N")</v>
      </c>
    </row>
    <row r="1140" spans="11:13">
      <c r="K1140" s="183" t="str">
        <f t="shared" ca="1" si="46"/>
        <v>3ATM41F1</v>
      </c>
      <c r="L1140" s="189"/>
      <c r="M1140" s="185" t="str">
        <f t="shared" ca="1" si="47"/>
        <v>(command "V" "R" "3ATM41F1" "N")</v>
      </c>
    </row>
    <row r="1141" spans="11:13">
      <c r="K1141" s="183" t="str">
        <f t="shared" ca="1" si="46"/>
        <v>3MU41</v>
      </c>
      <c r="L1141" s="189"/>
      <c r="M1141" s="185" t="str">
        <f t="shared" ca="1" si="47"/>
        <v>(command "V" "R" "3MU41" "N")</v>
      </c>
    </row>
    <row r="1142" spans="11:13">
      <c r="K1142" s="183" t="str">
        <f t="shared" ca="1" si="46"/>
        <v>3MV41</v>
      </c>
      <c r="L1142" s="189"/>
      <c r="M1142" s="185" t="str">
        <f t="shared" ca="1" si="47"/>
        <v>(command "V" "R" "3MV41" "N")</v>
      </c>
    </row>
    <row r="1143" spans="11:13">
      <c r="K1143" s="183" t="str">
        <f t="shared" ca="1" si="46"/>
        <v>3MW41</v>
      </c>
      <c r="L1143" s="189"/>
      <c r="M1143" s="185" t="str">
        <f t="shared" ca="1" si="47"/>
        <v>(command "V" "R" "3MW41" "N")</v>
      </c>
    </row>
    <row r="1144" spans="11:13">
      <c r="K1144" s="183" t="str">
        <f t="shared" ca="1" si="46"/>
        <v>SIEMENS</v>
      </c>
      <c r="L1144" s="189"/>
      <c r="M1144" s="185" t="str">
        <f t="shared" ca="1" si="47"/>
        <v>(command "V" "R" "SIEMENS" "N")</v>
      </c>
    </row>
    <row r="1145" spans="11:13">
      <c r="K1145" s="183" t="str">
        <f t="shared" ca="1" si="46"/>
        <v>CP-M41C1</v>
      </c>
      <c r="L1145" s="189"/>
      <c r="M1145" s="185" t="str">
        <f t="shared" ca="1" si="47"/>
        <v>(command "V" "R" "CP-M41C1" "N")</v>
      </c>
    </row>
    <row r="1146" spans="11:13">
      <c r="K1146" s="183" t="str">
        <f t="shared" ca="1" si="46"/>
        <v>BHA33D16</v>
      </c>
      <c r="L1146" s="189"/>
      <c r="M1146" s="185" t="str">
        <f t="shared" ca="1" si="47"/>
        <v>(command "V" "R" "BHA33D16" "N")</v>
      </c>
    </row>
    <row r="1147" spans="11:13">
      <c r="K1147" s="183" t="str">
        <f t="shared" ca="1" si="46"/>
        <v>3P-16A</v>
      </c>
      <c r="L1147" s="189"/>
      <c r="M1147" s="185" t="str">
        <f t="shared" ca="1" si="47"/>
        <v>(command "V" "R" "3P-16A" "N")</v>
      </c>
    </row>
    <row r="1148" spans="11:13">
      <c r="K1148" s="183" t="str">
        <f t="shared" ca="1" si="46"/>
        <v>額定電流13.8A</v>
      </c>
      <c r="L1148" s="189"/>
      <c r="M1148" s="185" t="str">
        <f t="shared" ca="1" si="47"/>
        <v>(command "V" "R" "額定電流13.8A" "N")</v>
      </c>
    </row>
    <row r="1149" spans="11:13">
      <c r="K1149" s="183" t="str">
        <f t="shared" ca="1" si="46"/>
        <v>MC-C44C3</v>
      </c>
      <c r="L1149" s="189"/>
      <c r="M1149" s="185" t="str">
        <f t="shared" ca="1" si="47"/>
        <v>(command "V" "R" "MC-C44C3" "N")</v>
      </c>
    </row>
    <row r="1150" spans="11:13">
      <c r="K1150" s="183" t="str">
        <f t="shared" ca="1" si="46"/>
        <v>S-P16(S)</v>
      </c>
      <c r="L1150" s="189"/>
      <c r="M1150" s="185" t="str">
        <f t="shared" ca="1" si="47"/>
        <v>(command "V" "R" "S-P16(S)" "N")</v>
      </c>
    </row>
    <row r="1151" spans="11:13">
      <c r="K1151" s="183" t="str">
        <f t="shared" ca="1" si="46"/>
        <v>AC220V</v>
      </c>
      <c r="L1151" s="189"/>
      <c r="M1151" s="185" t="str">
        <f t="shared" ca="1" si="47"/>
        <v>(command "V" "R" "AC220V" "N")</v>
      </c>
    </row>
    <row r="1152" spans="11:13">
      <c r="K1152" s="183" t="str">
        <f t="shared" ca="1" si="46"/>
        <v>3ARP41I2</v>
      </c>
      <c r="L1152" s="189"/>
      <c r="M1152" s="185" t="str">
        <f t="shared" ca="1" si="47"/>
        <v>(command "V" "R" "3ARP41I2" "N")</v>
      </c>
    </row>
    <row r="1153" spans="11:13">
      <c r="K1153" s="183" t="str">
        <f t="shared" ca="1" si="46"/>
        <v>3ASP41I2</v>
      </c>
      <c r="L1153" s="189"/>
      <c r="M1153" s="185" t="str">
        <f t="shared" ca="1" si="47"/>
        <v>(command "V" "R" "3ASP41I2" "N")</v>
      </c>
    </row>
    <row r="1154" spans="11:13">
      <c r="K1154" s="183" t="str">
        <f t="shared" ca="1" si="46"/>
        <v>3ATP41I2</v>
      </c>
      <c r="L1154" s="189"/>
      <c r="M1154" s="185" t="str">
        <f t="shared" ca="1" si="47"/>
        <v>(command "V" "R" "3ATP41I2" "N")</v>
      </c>
    </row>
    <row r="1155" spans="11:13">
      <c r="K1155" s="183" t="str">
        <f t="shared" ca="1" si="46"/>
        <v>E</v>
      </c>
      <c r="L1155" s="189"/>
      <c r="M1155" s="185" t="str">
        <f t="shared" ca="1" si="47"/>
        <v>(command "V" "R" "E" "N")</v>
      </c>
    </row>
    <row r="1156" spans="11:13">
      <c r="K1156" s="183" t="str">
        <f t="shared" ca="1" si="46"/>
        <v>DRV42</v>
      </c>
      <c r="L1156" s="189"/>
      <c r="M1156" s="185" t="str">
        <f t="shared" ca="1" si="47"/>
        <v>(command "V" "R" "DRV42" "N")</v>
      </c>
    </row>
    <row r="1157" spans="11:13">
      <c r="K1157" s="183" t="str">
        <f t="shared" ca="1" si="46"/>
        <v>#1上PE膜收卷</v>
      </c>
      <c r="L1157" s="189"/>
      <c r="M1157" s="185" t="str">
        <f t="shared" ca="1" si="47"/>
        <v>(command "V" "R" "#1上PE膜收卷" "N")</v>
      </c>
    </row>
    <row r="1158" spans="11:13">
      <c r="K1158" s="183" t="str">
        <f t="shared" ca="1" si="46"/>
        <v>1FL6062-1AC61-2LA1</v>
      </c>
      <c r="L1158" s="189"/>
      <c r="M1158" s="185" t="str">
        <f t="shared" ca="1" si="47"/>
        <v>(command "V" "R" "1FL6062-1AC61-2LA1" "N")</v>
      </c>
    </row>
    <row r="1159" spans="11:13">
      <c r="K1159" s="183" t="str">
        <f t="shared" ca="1" si="46"/>
        <v>6SL3210-5FE11-0UF0</v>
      </c>
      <c r="L1159" s="189"/>
      <c r="M1159" s="185" t="str">
        <f t="shared" ca="1" si="47"/>
        <v>(command "V" "R" "6SL3210-5FE11-0UF0" "N")</v>
      </c>
    </row>
    <row r="1160" spans="11:13">
      <c r="K1160" s="183" t="str">
        <f t="shared" ca="1" si="46"/>
        <v>未算</v>
      </c>
      <c r="L1160" s="189"/>
      <c r="M1160" s="185" t="str">
        <f t="shared" ca="1" si="47"/>
        <v>(command "V" "R" "未算" "N")</v>
      </c>
    </row>
    <row r="1161" spans="11:13">
      <c r="K1161" s="183" t="str">
        <f t="shared" ref="K1161:K1224" ca="1" si="48">IF(INDIRECT(ADDRESS(FLOOR((ROW(A1154)-1)/$I$6,1)+9,FLOOR((MOD((ROW(A1154)-1),$I$6)),1)+21))="","",
INDIRECT(ADDRESS(FLOOR((ROW(A1154)-1)/$I$6,1)+9,FLOOR((MOD((ROW(A1154)-1),$I$6)),1)+21)))</f>
        <v>DRV42 &lt;= DRV39 PROFINET</v>
      </c>
      <c r="L1161" s="189"/>
      <c r="M1161" s="185" t="str">
        <f t="shared" ca="1" si="47"/>
        <v>(command "V" "R" "DRV42 &lt;= DRV39 PROFINET" "N")</v>
      </c>
    </row>
    <row r="1162" spans="11:13">
      <c r="K1162" s="183" t="str">
        <f t="shared" ca="1" si="48"/>
        <v>DRV42 =&gt; DRV43 PROFINET</v>
      </c>
      <c r="L1162" s="189"/>
      <c r="M1162" s="185" t="str">
        <f t="shared" ca="1" si="47"/>
        <v>(command "V" "R" "DRV42 =&gt; DRV43 PROFINET" "N")</v>
      </c>
    </row>
    <row r="1163" spans="11:13">
      <c r="K1163" s="183" t="str">
        <f t="shared" ca="1" si="48"/>
        <v>3ARM42D1</v>
      </c>
      <c r="L1163" s="189"/>
      <c r="M1163" s="185" t="str">
        <f t="shared" ca="1" si="47"/>
        <v>(command "V" "R" "3ARM42D1" "N")</v>
      </c>
    </row>
    <row r="1164" spans="11:13">
      <c r="K1164" s="183" t="str">
        <f t="shared" ca="1" si="48"/>
        <v>3ASM42D1</v>
      </c>
      <c r="L1164" s="189"/>
      <c r="M1164" s="185" t="str">
        <f t="shared" ca="1" si="47"/>
        <v>(command "V" "R" "3ASM42D1" "N")</v>
      </c>
    </row>
    <row r="1165" spans="11:13">
      <c r="K1165" s="183" t="str">
        <f t="shared" ca="1" si="48"/>
        <v>3ATM42D1</v>
      </c>
      <c r="L1165" s="189"/>
      <c r="M1165" s="185" t="str">
        <f t="shared" ref="M1165:M1228" ca="1" si="49">"(command"&amp;" "&amp;""""&amp;"V"&amp;""""&amp;" "&amp;""""&amp;"R"&amp;""""&amp;" "&amp;""""&amp;$K1165&amp;""""&amp;" """&amp;"N"&amp;""""&amp;")"</f>
        <v>(command "V" "R" "3ATM42D1" "N")</v>
      </c>
    </row>
    <row r="1166" spans="11:13">
      <c r="K1166" s="183" t="str">
        <f t="shared" ca="1" si="48"/>
        <v>3ARM42F1</v>
      </c>
      <c r="L1166" s="189"/>
      <c r="M1166" s="185" t="str">
        <f t="shared" ca="1" si="49"/>
        <v>(command "V" "R" "3ARM42F1" "N")</v>
      </c>
    </row>
    <row r="1167" spans="11:13">
      <c r="K1167" s="183" t="str">
        <f t="shared" ca="1" si="48"/>
        <v>3ASM42F1</v>
      </c>
      <c r="L1167" s="189"/>
      <c r="M1167" s="185" t="str">
        <f t="shared" ca="1" si="49"/>
        <v>(command "V" "R" "3ASM42F1" "N")</v>
      </c>
    </row>
    <row r="1168" spans="11:13">
      <c r="K1168" s="183" t="str">
        <f t="shared" ca="1" si="48"/>
        <v>3ATM42F1</v>
      </c>
      <c r="L1168" s="189"/>
      <c r="M1168" s="185" t="str">
        <f t="shared" ca="1" si="49"/>
        <v>(command "V" "R" "3ATM42F1" "N")</v>
      </c>
    </row>
    <row r="1169" spans="11:13">
      <c r="K1169" s="183" t="str">
        <f t="shared" ca="1" si="48"/>
        <v>3MU42</v>
      </c>
      <c r="L1169" s="189"/>
      <c r="M1169" s="185" t="str">
        <f t="shared" ca="1" si="49"/>
        <v>(command "V" "R" "3MU42" "N")</v>
      </c>
    </row>
    <row r="1170" spans="11:13">
      <c r="K1170" s="183" t="str">
        <f t="shared" ca="1" si="48"/>
        <v>3MV42</v>
      </c>
      <c r="L1170" s="189"/>
      <c r="M1170" s="185" t="str">
        <f t="shared" ca="1" si="49"/>
        <v>(command "V" "R" "3MV42" "N")</v>
      </c>
    </row>
    <row r="1171" spans="11:13">
      <c r="K1171" s="183" t="str">
        <f t="shared" ca="1" si="48"/>
        <v>3MW42</v>
      </c>
      <c r="L1171" s="189"/>
      <c r="M1171" s="185" t="str">
        <f t="shared" ca="1" si="49"/>
        <v>(command "V" "R" "3MW42" "N")</v>
      </c>
    </row>
    <row r="1172" spans="11:13">
      <c r="K1172" s="183" t="str">
        <f t="shared" ca="1" si="48"/>
        <v>SIEMENS</v>
      </c>
      <c r="L1172" s="189"/>
      <c r="M1172" s="185" t="str">
        <f t="shared" ca="1" si="49"/>
        <v>(command "V" "R" "SIEMENS" "N")</v>
      </c>
    </row>
    <row r="1173" spans="11:13">
      <c r="K1173" s="183" t="str">
        <f t="shared" ca="1" si="48"/>
        <v>CP-M42C1</v>
      </c>
      <c r="L1173" s="189"/>
      <c r="M1173" s="185" t="str">
        <f t="shared" ca="1" si="49"/>
        <v>(command "V" "R" "CP-M42C1" "N")</v>
      </c>
    </row>
    <row r="1174" spans="11:13">
      <c r="K1174" s="183" t="str">
        <f t="shared" ca="1" si="48"/>
        <v>BHA33D5</v>
      </c>
      <c r="L1174" s="189"/>
      <c r="M1174" s="185" t="str">
        <f t="shared" ca="1" si="49"/>
        <v>(command "V" "R" "BHA33D5" "N")</v>
      </c>
    </row>
    <row r="1175" spans="11:13">
      <c r="K1175" s="183" t="str">
        <f t="shared" ca="1" si="48"/>
        <v>3P-5A</v>
      </c>
      <c r="L1175" s="189"/>
      <c r="M1175" s="185" t="str">
        <f t="shared" ca="1" si="49"/>
        <v>(command "V" "R" "3P-5A" "N")</v>
      </c>
    </row>
    <row r="1176" spans="11:13">
      <c r="K1176" s="183" t="str">
        <f t="shared" ca="1" si="48"/>
        <v>額定電流3.8A</v>
      </c>
      <c r="L1176" s="189"/>
      <c r="M1176" s="185" t="str">
        <f t="shared" ca="1" si="49"/>
        <v>(command "V" "R" "額定電流3.8A" "N")</v>
      </c>
    </row>
    <row r="1177" spans="11:13">
      <c r="K1177" s="183" t="str">
        <f t="shared" ca="1" si="48"/>
        <v>MC-C14I3</v>
      </c>
      <c r="L1177" s="189"/>
      <c r="M1177" s="185" t="str">
        <f t="shared" ca="1" si="49"/>
        <v>(command "V" "R" "MC-C14I3" "N")</v>
      </c>
    </row>
    <row r="1178" spans="11:13">
      <c r="K1178" s="183" t="str">
        <f t="shared" ca="1" si="48"/>
        <v>S-P11(S)</v>
      </c>
      <c r="L1178" s="189"/>
      <c r="M1178" s="185" t="str">
        <f t="shared" ca="1" si="49"/>
        <v>(command "V" "R" "S-P11(S)" "N")</v>
      </c>
    </row>
    <row r="1179" spans="11:13">
      <c r="K1179" s="183" t="str">
        <f t="shared" ca="1" si="48"/>
        <v>AC220V</v>
      </c>
      <c r="L1179" s="189"/>
      <c r="M1179" s="185" t="str">
        <f t="shared" ca="1" si="49"/>
        <v>(command "V" "R" "AC220V" "N")</v>
      </c>
    </row>
    <row r="1180" spans="11:13">
      <c r="K1180" s="183" t="str">
        <f t="shared" ca="1" si="48"/>
        <v>3ARP11I2</v>
      </c>
      <c r="L1180" s="189"/>
      <c r="M1180" s="185" t="str">
        <f t="shared" ca="1" si="49"/>
        <v>(command "V" "R" "3ARP11I2" "N")</v>
      </c>
    </row>
    <row r="1181" spans="11:13">
      <c r="K1181" s="183" t="str">
        <f t="shared" ca="1" si="48"/>
        <v>3ASP11I2</v>
      </c>
      <c r="L1181" s="189"/>
      <c r="M1181" s="185" t="str">
        <f t="shared" ca="1" si="49"/>
        <v>(command "V" "R" "3ASP11I2" "N")</v>
      </c>
    </row>
    <row r="1182" spans="11:13">
      <c r="K1182" s="183" t="str">
        <f t="shared" ca="1" si="48"/>
        <v>3ATP11I2</v>
      </c>
      <c r="L1182" s="189"/>
      <c r="M1182" s="185" t="str">
        <f t="shared" ca="1" si="49"/>
        <v>(command "V" "R" "3ATP11I2" "N")</v>
      </c>
    </row>
    <row r="1183" spans="11:13">
      <c r="K1183" s="183" t="str">
        <f t="shared" ca="1" si="48"/>
        <v>E</v>
      </c>
      <c r="L1183" s="189"/>
      <c r="M1183" s="185" t="str">
        <f t="shared" ca="1" si="49"/>
        <v>(command "V" "R" "E" "N")</v>
      </c>
    </row>
    <row r="1184" spans="11:13">
      <c r="K1184" s="183" t="str">
        <f t="shared" ca="1" si="48"/>
        <v>DRV43</v>
      </c>
      <c r="L1184" s="189"/>
      <c r="M1184" s="185" t="str">
        <f t="shared" ca="1" si="49"/>
        <v>(command "V" "R" "DRV43" "N")</v>
      </c>
    </row>
    <row r="1185" spans="11:13">
      <c r="K1185" s="183" t="str">
        <f t="shared" ca="1" si="48"/>
        <v>#1下PE膜收卷</v>
      </c>
      <c r="L1185" s="189"/>
      <c r="M1185" s="185" t="str">
        <f t="shared" ca="1" si="49"/>
        <v>(command "V" "R" "#1下PE膜收卷" "N")</v>
      </c>
    </row>
    <row r="1186" spans="11:13">
      <c r="K1186" s="183" t="str">
        <f t="shared" ca="1" si="48"/>
        <v>1FL6062-1AC61-2LA1</v>
      </c>
      <c r="L1186" s="189"/>
      <c r="M1186" s="185" t="str">
        <f t="shared" ca="1" si="49"/>
        <v>(command "V" "R" "1FL6062-1AC61-2LA1" "N")</v>
      </c>
    </row>
    <row r="1187" spans="11:13">
      <c r="K1187" s="183" t="str">
        <f t="shared" ca="1" si="48"/>
        <v>6SL3210-5FE11-0UF0</v>
      </c>
      <c r="L1187" s="189"/>
      <c r="M1187" s="185" t="str">
        <f t="shared" ca="1" si="49"/>
        <v>(command "V" "R" "6SL3210-5FE11-0UF0" "N")</v>
      </c>
    </row>
    <row r="1188" spans="11:13">
      <c r="K1188" s="183" t="str">
        <f t="shared" ca="1" si="48"/>
        <v>未算</v>
      </c>
      <c r="L1188" s="189"/>
      <c r="M1188" s="185" t="str">
        <f t="shared" ca="1" si="49"/>
        <v>(command "V" "R" "未算" "N")</v>
      </c>
    </row>
    <row r="1189" spans="11:13">
      <c r="K1189" s="183" t="str">
        <f t="shared" ca="1" si="48"/>
        <v>DRV43 &lt;= DRV42 PROFINET</v>
      </c>
      <c r="L1189" s="189"/>
      <c r="M1189" s="185" t="str">
        <f t="shared" ca="1" si="49"/>
        <v>(command "V" "R" "DRV43 &lt;= DRV42 PROFINET" "N")</v>
      </c>
    </row>
    <row r="1190" spans="11:13">
      <c r="K1190" s="183" t="str">
        <f t="shared" ca="1" si="48"/>
        <v>End</v>
      </c>
      <c r="L1190" s="189"/>
      <c r="M1190" s="185" t="str">
        <f t="shared" ca="1" si="49"/>
        <v>(command "V" "R" "End" "N")</v>
      </c>
    </row>
    <row r="1191" spans="11:13">
      <c r="K1191" s="183" t="str">
        <f t="shared" ca="1" si="48"/>
        <v>3ARM43D1</v>
      </c>
      <c r="L1191" s="189"/>
      <c r="M1191" s="185" t="str">
        <f t="shared" ca="1" si="49"/>
        <v>(command "V" "R" "3ARM43D1" "N")</v>
      </c>
    </row>
    <row r="1192" spans="11:13">
      <c r="K1192" s="183" t="str">
        <f t="shared" ca="1" si="48"/>
        <v>3ASM43D1</v>
      </c>
      <c r="L1192" s="189"/>
      <c r="M1192" s="185" t="str">
        <f t="shared" ca="1" si="49"/>
        <v>(command "V" "R" "3ASM43D1" "N")</v>
      </c>
    </row>
    <row r="1193" spans="11:13">
      <c r="K1193" s="183" t="str">
        <f t="shared" ca="1" si="48"/>
        <v>3ATM43D1</v>
      </c>
      <c r="L1193" s="189"/>
      <c r="M1193" s="185" t="str">
        <f t="shared" ca="1" si="49"/>
        <v>(command "V" "R" "3ATM43D1" "N")</v>
      </c>
    </row>
    <row r="1194" spans="11:13">
      <c r="K1194" s="183" t="str">
        <f t="shared" ca="1" si="48"/>
        <v>3ARM43F1</v>
      </c>
      <c r="L1194" s="189"/>
      <c r="M1194" s="185" t="str">
        <f t="shared" ca="1" si="49"/>
        <v>(command "V" "R" "3ARM43F1" "N")</v>
      </c>
    </row>
    <row r="1195" spans="11:13">
      <c r="K1195" s="183" t="str">
        <f t="shared" ca="1" si="48"/>
        <v>3ASM43F1</v>
      </c>
      <c r="L1195" s="189"/>
      <c r="M1195" s="185" t="str">
        <f t="shared" ca="1" si="49"/>
        <v>(command "V" "R" "3ASM43F1" "N")</v>
      </c>
    </row>
    <row r="1196" spans="11:13">
      <c r="K1196" s="183" t="str">
        <f t="shared" ca="1" si="48"/>
        <v>3ATM43F1</v>
      </c>
      <c r="L1196" s="189"/>
      <c r="M1196" s="185" t="str">
        <f t="shared" ca="1" si="49"/>
        <v>(command "V" "R" "3ATM43F1" "N")</v>
      </c>
    </row>
    <row r="1197" spans="11:13">
      <c r="K1197" s="183" t="str">
        <f t="shared" ca="1" si="48"/>
        <v>3MU43</v>
      </c>
      <c r="L1197" s="189"/>
      <c r="M1197" s="185" t="str">
        <f t="shared" ca="1" si="49"/>
        <v>(command "V" "R" "3MU43" "N")</v>
      </c>
    </row>
    <row r="1198" spans="11:13">
      <c r="K1198" s="183" t="str">
        <f t="shared" ca="1" si="48"/>
        <v>3MV43</v>
      </c>
      <c r="L1198" s="189"/>
      <c r="M1198" s="185" t="str">
        <f t="shared" ca="1" si="49"/>
        <v>(command "V" "R" "3MV43" "N")</v>
      </c>
    </row>
    <row r="1199" spans="11:13">
      <c r="K1199" s="183" t="str">
        <f t="shared" ca="1" si="48"/>
        <v>3MW43</v>
      </c>
      <c r="L1199" s="189"/>
      <c r="M1199" s="185" t="str">
        <f t="shared" ca="1" si="49"/>
        <v>(command "V" "R" "3MW43" "N")</v>
      </c>
    </row>
    <row r="1200" spans="11:13">
      <c r="K1200" s="183" t="str">
        <f t="shared" ca="1" si="48"/>
        <v>SIEMENS</v>
      </c>
      <c r="L1200" s="189"/>
      <c r="M1200" s="185" t="str">
        <f t="shared" ca="1" si="49"/>
        <v>(command "V" "R" "SIEMENS" "N")</v>
      </c>
    </row>
    <row r="1201" spans="11:13">
      <c r="K1201" s="183" t="str">
        <f t="shared" ca="1" si="48"/>
        <v>CP-M43C1</v>
      </c>
      <c r="L1201" s="189"/>
      <c r="M1201" s="185" t="str">
        <f t="shared" ca="1" si="49"/>
        <v>(command "V" "R" "CP-M43C1" "N")</v>
      </c>
    </row>
    <row r="1202" spans="11:13">
      <c r="K1202" s="183" t="str">
        <f t="shared" ca="1" si="48"/>
        <v>BHA33D5</v>
      </c>
      <c r="L1202" s="189"/>
      <c r="M1202" s="185" t="str">
        <f t="shared" ca="1" si="49"/>
        <v>(command "V" "R" "BHA33D5" "N")</v>
      </c>
    </row>
    <row r="1203" spans="11:13">
      <c r="K1203" s="183" t="str">
        <f t="shared" ca="1" si="48"/>
        <v>3P-5A</v>
      </c>
      <c r="L1203" s="189"/>
      <c r="M1203" s="185" t="str">
        <f t="shared" ca="1" si="49"/>
        <v>(command "V" "R" "3P-5A" "N")</v>
      </c>
    </row>
    <row r="1204" spans="11:13">
      <c r="K1204" s="183" t="str">
        <f t="shared" ca="1" si="48"/>
        <v>額定電流3.8A</v>
      </c>
      <c r="L1204" s="189"/>
      <c r="M1204" s="185" t="str">
        <f t="shared" ca="1" si="49"/>
        <v>(command "V" "R" "額定電流3.8A" "N")</v>
      </c>
    </row>
    <row r="1205" spans="11:13">
      <c r="K1205" s="183" t="str">
        <f t="shared" ca="1" si="48"/>
        <v>MC-C14J3</v>
      </c>
      <c r="L1205" s="189"/>
      <c r="M1205" s="185" t="str">
        <f t="shared" ca="1" si="49"/>
        <v>(command "V" "R" "MC-C14J3" "N")</v>
      </c>
    </row>
    <row r="1206" spans="11:13">
      <c r="K1206" s="183" t="str">
        <f t="shared" ca="1" si="48"/>
        <v>S-P11(S)</v>
      </c>
      <c r="L1206" s="189"/>
      <c r="M1206" s="185" t="str">
        <f t="shared" ca="1" si="49"/>
        <v>(command "V" "R" "S-P11(S)" "N")</v>
      </c>
    </row>
    <row r="1207" spans="11:13">
      <c r="K1207" s="183" t="str">
        <f t="shared" ca="1" si="48"/>
        <v>AC220V</v>
      </c>
      <c r="L1207" s="189"/>
      <c r="M1207" s="185" t="str">
        <f t="shared" ca="1" si="49"/>
        <v>(command "V" "R" "AC220V" "N")</v>
      </c>
    </row>
    <row r="1208" spans="11:13">
      <c r="K1208" s="183" t="str">
        <f t="shared" ca="1" si="48"/>
        <v>3ARP11I2</v>
      </c>
      <c r="L1208" s="189"/>
      <c r="M1208" s="185" t="str">
        <f t="shared" ca="1" si="49"/>
        <v>(command "V" "R" "3ARP11I2" "N")</v>
      </c>
    </row>
    <row r="1209" spans="11:13">
      <c r="K1209" s="183" t="str">
        <f t="shared" ca="1" si="48"/>
        <v>3ASP11I2</v>
      </c>
      <c r="L1209" s="189"/>
      <c r="M1209" s="185" t="str">
        <f t="shared" ca="1" si="49"/>
        <v>(command "V" "R" "3ASP11I2" "N")</v>
      </c>
    </row>
    <row r="1210" spans="11:13">
      <c r="K1210" s="183" t="str">
        <f t="shared" ca="1" si="48"/>
        <v>3ATP11I2</v>
      </c>
      <c r="L1210" s="189"/>
      <c r="M1210" s="185" t="str">
        <f t="shared" ca="1" si="49"/>
        <v>(command "V" "R" "3ATP11I2" "N")</v>
      </c>
    </row>
    <row r="1211" spans="11:13">
      <c r="K1211" s="183" t="str">
        <f t="shared" ca="1" si="48"/>
        <v>E</v>
      </c>
      <c r="L1211" s="189"/>
      <c r="M1211" s="185" t="str">
        <f t="shared" ca="1" si="49"/>
        <v>(command "V" "R" "E" "N")</v>
      </c>
    </row>
    <row r="1212" spans="11:13">
      <c r="K1212" s="183" t="str">
        <f t="shared" ca="1" si="48"/>
        <v>DRV44</v>
      </c>
      <c r="L1212" s="189"/>
      <c r="M1212" s="185" t="str">
        <f t="shared" ca="1" si="49"/>
        <v>(command "V" "R" "DRV44" "N")</v>
      </c>
    </row>
    <row r="1213" spans="11:13">
      <c r="K1213" s="183" t="str">
        <f t="shared" ca="1" si="48"/>
        <v>#2上PE膜收卷</v>
      </c>
      <c r="L1213" s="189"/>
      <c r="M1213" s="185" t="str">
        <f t="shared" ca="1" si="49"/>
        <v>(command "V" "R" "#2上PE膜收卷" "N")</v>
      </c>
    </row>
    <row r="1214" spans="11:13">
      <c r="K1214" s="183" t="str">
        <f t="shared" ca="1" si="48"/>
        <v>1FL6062-1AC61-2LA1</v>
      </c>
      <c r="L1214" s="189"/>
      <c r="M1214" s="185" t="str">
        <f t="shared" ca="1" si="49"/>
        <v>(command "V" "R" "1FL6062-1AC61-2LA1" "N")</v>
      </c>
    </row>
    <row r="1215" spans="11:13">
      <c r="K1215" s="183" t="str">
        <f t="shared" ca="1" si="48"/>
        <v>6SL3210-5FE11-0UF0</v>
      </c>
      <c r="L1215" s="189"/>
      <c r="M1215" s="185" t="str">
        <f t="shared" ca="1" si="49"/>
        <v>(command "V" "R" "6SL3210-5FE11-0UF0" "N")</v>
      </c>
    </row>
    <row r="1216" spans="11:13">
      <c r="K1216" s="183" t="str">
        <f t="shared" ca="1" si="48"/>
        <v>未算</v>
      </c>
      <c r="L1216" s="189"/>
      <c r="M1216" s="185" t="str">
        <f t="shared" ca="1" si="49"/>
        <v>(command "V" "R" "未算" "N")</v>
      </c>
    </row>
    <row r="1217" spans="11:13">
      <c r="K1217" s="183" t="str">
        <f t="shared" ca="1" si="48"/>
        <v>DRV44 &lt;= DRV41 PROFINET</v>
      </c>
      <c r="L1217" s="189"/>
      <c r="M1217" s="185" t="str">
        <f t="shared" ca="1" si="49"/>
        <v>(command "V" "R" "DRV44 &lt;= DRV41 PROFINET" "N")</v>
      </c>
    </row>
    <row r="1218" spans="11:13">
      <c r="K1218" s="183" t="str">
        <f t="shared" ca="1" si="48"/>
        <v>DRV44 =&gt; DRV45 PROFINET</v>
      </c>
      <c r="L1218" s="189"/>
      <c r="M1218" s="185" t="str">
        <f t="shared" ca="1" si="49"/>
        <v>(command "V" "R" "DRV44 =&gt; DRV45 PROFINET" "N")</v>
      </c>
    </row>
    <row r="1219" spans="11:13">
      <c r="K1219" s="183" t="str">
        <f t="shared" ca="1" si="48"/>
        <v>3ARM44D1</v>
      </c>
      <c r="L1219" s="189"/>
      <c r="M1219" s="185" t="str">
        <f t="shared" ca="1" si="49"/>
        <v>(command "V" "R" "3ARM44D1" "N")</v>
      </c>
    </row>
    <row r="1220" spans="11:13">
      <c r="K1220" s="183" t="str">
        <f t="shared" ca="1" si="48"/>
        <v>3ASM44D1</v>
      </c>
      <c r="L1220" s="189"/>
      <c r="M1220" s="185" t="str">
        <f t="shared" ca="1" si="49"/>
        <v>(command "V" "R" "3ASM44D1" "N")</v>
      </c>
    </row>
    <row r="1221" spans="11:13">
      <c r="K1221" s="183" t="str">
        <f t="shared" ca="1" si="48"/>
        <v>3ATM44D1</v>
      </c>
      <c r="L1221" s="189"/>
      <c r="M1221" s="185" t="str">
        <f t="shared" ca="1" si="49"/>
        <v>(command "V" "R" "3ATM44D1" "N")</v>
      </c>
    </row>
    <row r="1222" spans="11:13">
      <c r="K1222" s="183" t="str">
        <f t="shared" ca="1" si="48"/>
        <v>3ARM44F1</v>
      </c>
      <c r="L1222" s="189"/>
      <c r="M1222" s="185" t="str">
        <f t="shared" ca="1" si="49"/>
        <v>(command "V" "R" "3ARM44F1" "N")</v>
      </c>
    </row>
    <row r="1223" spans="11:13">
      <c r="K1223" s="183" t="str">
        <f t="shared" ca="1" si="48"/>
        <v>3ASM44F1</v>
      </c>
      <c r="L1223" s="189"/>
      <c r="M1223" s="185" t="str">
        <f t="shared" ca="1" si="49"/>
        <v>(command "V" "R" "3ASM44F1" "N")</v>
      </c>
    </row>
    <row r="1224" spans="11:13">
      <c r="K1224" s="183" t="str">
        <f t="shared" ca="1" si="48"/>
        <v>3ATM44F1</v>
      </c>
      <c r="L1224" s="189"/>
      <c r="M1224" s="185" t="str">
        <f t="shared" ca="1" si="49"/>
        <v>(command "V" "R" "3ATM44F1" "N")</v>
      </c>
    </row>
    <row r="1225" spans="11:13">
      <c r="K1225" s="183" t="str">
        <f t="shared" ref="K1225:K1288" ca="1" si="50">IF(INDIRECT(ADDRESS(FLOOR((ROW(A1218)-1)/$I$6,1)+9,FLOOR((MOD((ROW(A1218)-1),$I$6)),1)+21))="","",
INDIRECT(ADDRESS(FLOOR((ROW(A1218)-1)/$I$6,1)+9,FLOOR((MOD((ROW(A1218)-1),$I$6)),1)+21)))</f>
        <v>3MU44</v>
      </c>
      <c r="L1225" s="189"/>
      <c r="M1225" s="185" t="str">
        <f t="shared" ca="1" si="49"/>
        <v>(command "V" "R" "3MU44" "N")</v>
      </c>
    </row>
    <row r="1226" spans="11:13">
      <c r="K1226" s="183" t="str">
        <f t="shared" ca="1" si="50"/>
        <v>3MV44</v>
      </c>
      <c r="L1226" s="189"/>
      <c r="M1226" s="185" t="str">
        <f t="shared" ca="1" si="49"/>
        <v>(command "V" "R" "3MV44" "N")</v>
      </c>
    </row>
    <row r="1227" spans="11:13">
      <c r="K1227" s="183" t="str">
        <f t="shared" ca="1" si="50"/>
        <v>3MW44</v>
      </c>
      <c r="L1227" s="189"/>
      <c r="M1227" s="185" t="str">
        <f t="shared" ca="1" si="49"/>
        <v>(command "V" "R" "3MW44" "N")</v>
      </c>
    </row>
    <row r="1228" spans="11:13">
      <c r="K1228" s="183" t="str">
        <f t="shared" ca="1" si="50"/>
        <v>SIEMENS</v>
      </c>
      <c r="L1228" s="189"/>
      <c r="M1228" s="185" t="str">
        <f t="shared" ca="1" si="49"/>
        <v>(command "V" "R" "SIEMENS" "N")</v>
      </c>
    </row>
    <row r="1229" spans="11:13">
      <c r="K1229" s="183" t="str">
        <f t="shared" ca="1" si="50"/>
        <v>CP-M44C1</v>
      </c>
      <c r="L1229" s="189"/>
      <c r="M1229" s="185" t="str">
        <f t="shared" ref="M1229:M1292" ca="1" si="51">"(command"&amp;" "&amp;""""&amp;"V"&amp;""""&amp;" "&amp;""""&amp;"R"&amp;""""&amp;" "&amp;""""&amp;$K1229&amp;""""&amp;" """&amp;"N"&amp;""""&amp;")"</f>
        <v>(command "V" "R" "CP-M44C1" "N")</v>
      </c>
    </row>
    <row r="1230" spans="11:13">
      <c r="K1230" s="183" t="str">
        <f t="shared" ca="1" si="50"/>
        <v>BHA33D5</v>
      </c>
      <c r="L1230" s="189"/>
      <c r="M1230" s="185" t="str">
        <f t="shared" ca="1" si="51"/>
        <v>(command "V" "R" "BHA33D5" "N")</v>
      </c>
    </row>
    <row r="1231" spans="11:13">
      <c r="K1231" s="183" t="str">
        <f t="shared" ca="1" si="50"/>
        <v>3P-5A</v>
      </c>
      <c r="L1231" s="189"/>
      <c r="M1231" s="185" t="str">
        <f t="shared" ca="1" si="51"/>
        <v>(command "V" "R" "3P-5A" "N")</v>
      </c>
    </row>
    <row r="1232" spans="11:13">
      <c r="K1232" s="183" t="str">
        <f t="shared" ca="1" si="50"/>
        <v>額定電流3.8A</v>
      </c>
      <c r="L1232" s="189"/>
      <c r="M1232" s="185" t="str">
        <f t="shared" ca="1" si="51"/>
        <v>(command "V" "R" "額定電流3.8A" "N")</v>
      </c>
    </row>
    <row r="1233" spans="11:13">
      <c r="K1233" s="183" t="str">
        <f t="shared" ca="1" si="50"/>
        <v>MC-C44D3</v>
      </c>
      <c r="L1233" s="189"/>
      <c r="M1233" s="185" t="str">
        <f t="shared" ca="1" si="51"/>
        <v>(command "V" "R" "MC-C44D3" "N")</v>
      </c>
    </row>
    <row r="1234" spans="11:13">
      <c r="K1234" s="183" t="str">
        <f t="shared" ca="1" si="50"/>
        <v>S-P11(S)</v>
      </c>
      <c r="L1234" s="189"/>
      <c r="M1234" s="185" t="str">
        <f t="shared" ca="1" si="51"/>
        <v>(command "V" "R" "S-P11(S)" "N")</v>
      </c>
    </row>
    <row r="1235" spans="11:13">
      <c r="K1235" s="183" t="str">
        <f t="shared" ca="1" si="50"/>
        <v>AC220V</v>
      </c>
      <c r="L1235" s="189"/>
      <c r="M1235" s="185" t="str">
        <f t="shared" ca="1" si="51"/>
        <v>(command "V" "R" "AC220V" "N")</v>
      </c>
    </row>
    <row r="1236" spans="11:13">
      <c r="K1236" s="183" t="str">
        <f t="shared" ca="1" si="50"/>
        <v>3ARP41I2</v>
      </c>
      <c r="L1236" s="189"/>
      <c r="M1236" s="185" t="str">
        <f t="shared" ca="1" si="51"/>
        <v>(command "V" "R" "3ARP41I2" "N")</v>
      </c>
    </row>
    <row r="1237" spans="11:13">
      <c r="K1237" s="183" t="str">
        <f t="shared" ca="1" si="50"/>
        <v>3ASP41I2</v>
      </c>
      <c r="L1237" s="189"/>
      <c r="M1237" s="185" t="str">
        <f t="shared" ca="1" si="51"/>
        <v>(command "V" "R" "3ASP41I2" "N")</v>
      </c>
    </row>
    <row r="1238" spans="11:13">
      <c r="K1238" s="183" t="str">
        <f t="shared" ca="1" si="50"/>
        <v>3ATP41I2</v>
      </c>
      <c r="L1238" s="189"/>
      <c r="M1238" s="185" t="str">
        <f t="shared" ca="1" si="51"/>
        <v>(command "V" "R" "3ATP41I2" "N")</v>
      </c>
    </row>
    <row r="1239" spans="11:13">
      <c r="K1239" s="183" t="str">
        <f t="shared" ca="1" si="50"/>
        <v>E</v>
      </c>
      <c r="L1239" s="189"/>
      <c r="M1239" s="185" t="str">
        <f t="shared" ca="1" si="51"/>
        <v>(command "V" "R" "E" "N")</v>
      </c>
    </row>
    <row r="1240" spans="11:13">
      <c r="K1240" s="183" t="str">
        <f t="shared" ca="1" si="50"/>
        <v>DRV45</v>
      </c>
      <c r="L1240" s="189"/>
      <c r="M1240" s="185" t="str">
        <f t="shared" ca="1" si="51"/>
        <v>(command "V" "R" "DRV45" "N")</v>
      </c>
    </row>
    <row r="1241" spans="11:13">
      <c r="K1241" s="183" t="str">
        <f t="shared" ca="1" si="50"/>
        <v>#2下PE膜收卷</v>
      </c>
      <c r="L1241" s="189"/>
      <c r="M1241" s="185" t="str">
        <f t="shared" ca="1" si="51"/>
        <v>(command "V" "R" "#2下PE膜收卷" "N")</v>
      </c>
    </row>
    <row r="1242" spans="11:13">
      <c r="K1242" s="183" t="str">
        <f t="shared" ca="1" si="50"/>
        <v>1FL6062-1AC61-2LA1</v>
      </c>
      <c r="L1242" s="189"/>
      <c r="M1242" s="185" t="str">
        <f t="shared" ca="1" si="51"/>
        <v>(command "V" "R" "1FL6062-1AC61-2LA1" "N")</v>
      </c>
    </row>
    <row r="1243" spans="11:13">
      <c r="K1243" s="183" t="str">
        <f t="shared" ca="1" si="50"/>
        <v>6SL3210-5FE11-0UF0</v>
      </c>
      <c r="L1243" s="189"/>
      <c r="M1243" s="185" t="str">
        <f t="shared" ca="1" si="51"/>
        <v>(command "V" "R" "6SL3210-5FE11-0UF0" "N")</v>
      </c>
    </row>
    <row r="1244" spans="11:13">
      <c r="K1244" s="183" t="str">
        <f t="shared" ca="1" si="50"/>
        <v>未算</v>
      </c>
      <c r="L1244" s="189"/>
      <c r="M1244" s="185" t="str">
        <f t="shared" ca="1" si="51"/>
        <v>(command "V" "R" "未算" "N")</v>
      </c>
    </row>
    <row r="1245" spans="11:13">
      <c r="K1245" s="183" t="str">
        <f t="shared" ca="1" si="50"/>
        <v>DRV45 &lt;= DRV44 PROFINET</v>
      </c>
      <c r="L1245" s="189"/>
      <c r="M1245" s="185" t="str">
        <f t="shared" ca="1" si="51"/>
        <v>(command "V" "R" "DRV45 &lt;= DRV44 PROFINET" "N")</v>
      </c>
    </row>
    <row r="1246" spans="11:13">
      <c r="K1246" s="183" t="str">
        <f t="shared" ca="1" si="50"/>
        <v>DRV45 =&gt; DRV46 PROFINET</v>
      </c>
      <c r="L1246" s="189"/>
      <c r="M1246" s="185" t="str">
        <f t="shared" ca="1" si="51"/>
        <v>(command "V" "R" "DRV45 =&gt; DRV46 PROFINET" "N")</v>
      </c>
    </row>
    <row r="1247" spans="11:13">
      <c r="K1247" s="183" t="str">
        <f t="shared" ca="1" si="50"/>
        <v>3ARM45D1</v>
      </c>
      <c r="L1247" s="189"/>
      <c r="M1247" s="185" t="str">
        <f t="shared" ca="1" si="51"/>
        <v>(command "V" "R" "3ARM45D1" "N")</v>
      </c>
    </row>
    <row r="1248" spans="11:13">
      <c r="K1248" s="183" t="str">
        <f t="shared" ca="1" si="50"/>
        <v>3ASM45D1</v>
      </c>
      <c r="L1248" s="189"/>
      <c r="M1248" s="185" t="str">
        <f t="shared" ca="1" si="51"/>
        <v>(command "V" "R" "3ASM45D1" "N")</v>
      </c>
    </row>
    <row r="1249" spans="11:13">
      <c r="K1249" s="183" t="str">
        <f t="shared" ca="1" si="50"/>
        <v>3ATM45D1</v>
      </c>
      <c r="L1249" s="189"/>
      <c r="M1249" s="185" t="str">
        <f t="shared" ca="1" si="51"/>
        <v>(command "V" "R" "3ATM45D1" "N")</v>
      </c>
    </row>
    <row r="1250" spans="11:13">
      <c r="K1250" s="183" t="str">
        <f t="shared" ca="1" si="50"/>
        <v>3ARM45F1</v>
      </c>
      <c r="L1250" s="189"/>
      <c r="M1250" s="185" t="str">
        <f t="shared" ca="1" si="51"/>
        <v>(command "V" "R" "3ARM45F1" "N")</v>
      </c>
    </row>
    <row r="1251" spans="11:13">
      <c r="K1251" s="183" t="str">
        <f t="shared" ca="1" si="50"/>
        <v>3ASM45F1</v>
      </c>
      <c r="L1251" s="189"/>
      <c r="M1251" s="185" t="str">
        <f t="shared" ca="1" si="51"/>
        <v>(command "V" "R" "3ASM45F1" "N")</v>
      </c>
    </row>
    <row r="1252" spans="11:13">
      <c r="K1252" s="183" t="str">
        <f t="shared" ca="1" si="50"/>
        <v>3ATM45F1</v>
      </c>
      <c r="L1252" s="189"/>
      <c r="M1252" s="185" t="str">
        <f t="shared" ca="1" si="51"/>
        <v>(command "V" "R" "3ATM45F1" "N")</v>
      </c>
    </row>
    <row r="1253" spans="11:13">
      <c r="K1253" s="183" t="str">
        <f t="shared" ca="1" si="50"/>
        <v>3MU45</v>
      </c>
      <c r="L1253" s="189"/>
      <c r="M1253" s="185" t="str">
        <f t="shared" ca="1" si="51"/>
        <v>(command "V" "R" "3MU45" "N")</v>
      </c>
    </row>
    <row r="1254" spans="11:13">
      <c r="K1254" s="183" t="str">
        <f t="shared" ca="1" si="50"/>
        <v>3MV45</v>
      </c>
      <c r="L1254" s="189"/>
      <c r="M1254" s="185" t="str">
        <f t="shared" ca="1" si="51"/>
        <v>(command "V" "R" "3MV45" "N")</v>
      </c>
    </row>
    <row r="1255" spans="11:13">
      <c r="K1255" s="183" t="str">
        <f t="shared" ca="1" si="50"/>
        <v>3MW45</v>
      </c>
      <c r="L1255" s="189"/>
      <c r="M1255" s="185" t="str">
        <f t="shared" ca="1" si="51"/>
        <v>(command "V" "R" "3MW45" "N")</v>
      </c>
    </row>
    <row r="1256" spans="11:13">
      <c r="K1256" s="183" t="str">
        <f t="shared" ca="1" si="50"/>
        <v>SIEMENS</v>
      </c>
      <c r="L1256" s="189"/>
      <c r="M1256" s="185" t="str">
        <f t="shared" ca="1" si="51"/>
        <v>(command "V" "R" "SIEMENS" "N")</v>
      </c>
    </row>
    <row r="1257" spans="11:13">
      <c r="K1257" s="183" t="str">
        <f t="shared" ca="1" si="50"/>
        <v>CP-M45C1</v>
      </c>
      <c r="L1257" s="189"/>
      <c r="M1257" s="185" t="str">
        <f t="shared" ca="1" si="51"/>
        <v>(command "V" "R" "CP-M45C1" "N")</v>
      </c>
    </row>
    <row r="1258" spans="11:13">
      <c r="K1258" s="183" t="str">
        <f t="shared" ca="1" si="50"/>
        <v>BHA33D5</v>
      </c>
      <c r="L1258" s="189"/>
      <c r="M1258" s="185" t="str">
        <f t="shared" ca="1" si="51"/>
        <v>(command "V" "R" "BHA33D5" "N")</v>
      </c>
    </row>
    <row r="1259" spans="11:13">
      <c r="K1259" s="183" t="str">
        <f t="shared" ca="1" si="50"/>
        <v>3P-5A</v>
      </c>
      <c r="L1259" s="189"/>
      <c r="M1259" s="185" t="str">
        <f t="shared" ca="1" si="51"/>
        <v>(command "V" "R" "3P-5A" "N")</v>
      </c>
    </row>
    <row r="1260" spans="11:13">
      <c r="K1260" s="183" t="str">
        <f t="shared" ca="1" si="50"/>
        <v>額定電流3.8A</v>
      </c>
      <c r="L1260" s="189"/>
      <c r="M1260" s="185" t="str">
        <f t="shared" ca="1" si="51"/>
        <v>(command "V" "R" "額定電流3.8A" "N")</v>
      </c>
    </row>
    <row r="1261" spans="11:13">
      <c r="K1261" s="183" t="str">
        <f t="shared" ca="1" si="50"/>
        <v>MC-C44E3</v>
      </c>
      <c r="L1261" s="189"/>
      <c r="M1261" s="185" t="str">
        <f t="shared" ca="1" si="51"/>
        <v>(command "V" "R" "MC-C44E3" "N")</v>
      </c>
    </row>
    <row r="1262" spans="11:13">
      <c r="K1262" s="183" t="str">
        <f t="shared" ca="1" si="50"/>
        <v>S-P11(S)</v>
      </c>
      <c r="L1262" s="189"/>
      <c r="M1262" s="185" t="str">
        <f t="shared" ca="1" si="51"/>
        <v>(command "V" "R" "S-P11(S)" "N")</v>
      </c>
    </row>
    <row r="1263" spans="11:13">
      <c r="K1263" s="183" t="str">
        <f t="shared" ca="1" si="50"/>
        <v>AC220V</v>
      </c>
      <c r="L1263" s="189"/>
      <c r="M1263" s="185" t="str">
        <f t="shared" ca="1" si="51"/>
        <v>(command "V" "R" "AC220V" "N")</v>
      </c>
    </row>
    <row r="1264" spans="11:13">
      <c r="K1264" s="183" t="str">
        <f t="shared" ca="1" si="50"/>
        <v>3ARP41I2</v>
      </c>
      <c r="L1264" s="189"/>
      <c r="M1264" s="185" t="str">
        <f t="shared" ca="1" si="51"/>
        <v>(command "V" "R" "3ARP41I2" "N")</v>
      </c>
    </row>
    <row r="1265" spans="11:13">
      <c r="K1265" s="183" t="str">
        <f t="shared" ca="1" si="50"/>
        <v>3ASP41I2</v>
      </c>
      <c r="L1265" s="189"/>
      <c r="M1265" s="185" t="str">
        <f t="shared" ca="1" si="51"/>
        <v>(command "V" "R" "3ASP41I2" "N")</v>
      </c>
    </row>
    <row r="1266" spans="11:13">
      <c r="K1266" s="183" t="str">
        <f t="shared" ca="1" si="50"/>
        <v>3ATP41I2</v>
      </c>
      <c r="L1266" s="189"/>
      <c r="M1266" s="185" t="str">
        <f t="shared" ca="1" si="51"/>
        <v>(command "V" "R" "3ATP41I2" "N")</v>
      </c>
    </row>
    <row r="1267" spans="11:13">
      <c r="K1267" s="183" t="str">
        <f t="shared" ca="1" si="50"/>
        <v>E</v>
      </c>
      <c r="L1267" s="189"/>
      <c r="M1267" s="185" t="str">
        <f t="shared" ca="1" si="51"/>
        <v>(command "V" "R" "E" "N")</v>
      </c>
    </row>
    <row r="1268" spans="11:13">
      <c r="K1268" s="183" t="str">
        <f t="shared" ca="1" si="50"/>
        <v>DRV46</v>
      </c>
      <c r="L1268" s="189"/>
      <c r="M1268" s="185" t="str">
        <f t="shared" ca="1" si="51"/>
        <v>(command "V" "R" "DRV46" "N")</v>
      </c>
    </row>
    <row r="1269" spans="11:13">
      <c r="K1269" s="183" t="str">
        <f t="shared" ca="1" si="50"/>
        <v>#1下離型紙收卷</v>
      </c>
      <c r="L1269" s="189"/>
      <c r="M1269" s="185" t="str">
        <f t="shared" ca="1" si="51"/>
        <v>(command "V" "R" "#1下離型紙收卷" "N")</v>
      </c>
    </row>
    <row r="1270" spans="11:13">
      <c r="K1270" s="183" t="str">
        <f t="shared" ca="1" si="50"/>
        <v>1FL6092-1AC61-2LA1</v>
      </c>
      <c r="L1270" s="189"/>
      <c r="M1270" s="185" t="str">
        <f t="shared" ca="1" si="51"/>
        <v>(command "V" "R" "1FL6092-1AC61-2LA1" "N")</v>
      </c>
    </row>
    <row r="1271" spans="11:13">
      <c r="K1271" s="183" t="str">
        <f t="shared" ca="1" si="50"/>
        <v>6SL3210-5FE13-5UF0</v>
      </c>
      <c r="L1271" s="189"/>
      <c r="M1271" s="185" t="str">
        <f t="shared" ca="1" si="51"/>
        <v>(command "V" "R" "6SL3210-5FE13-5UF0" "N")</v>
      </c>
    </row>
    <row r="1272" spans="11:13">
      <c r="K1272" s="183" t="str">
        <f t="shared" ca="1" si="50"/>
        <v>未算</v>
      </c>
      <c r="L1272" s="189"/>
      <c r="M1272" s="185" t="str">
        <f t="shared" ca="1" si="51"/>
        <v>(command "V" "R" "未算" "N")</v>
      </c>
    </row>
    <row r="1273" spans="11:13">
      <c r="K1273" s="183" t="str">
        <f t="shared" ca="1" si="50"/>
        <v>DRV46 &lt;= DRV45 PROFINET</v>
      </c>
      <c r="L1273" s="189"/>
      <c r="M1273" s="185" t="str">
        <f t="shared" ca="1" si="51"/>
        <v>(command "V" "R" "DRV46 &lt;= DRV45 PROFINET" "N")</v>
      </c>
    </row>
    <row r="1274" spans="11:13">
      <c r="K1274" s="183" t="str">
        <f t="shared" ca="1" si="50"/>
        <v>DRV46 =&gt; DRV47 PROFINET</v>
      </c>
      <c r="L1274" s="189"/>
      <c r="M1274" s="185" t="str">
        <f t="shared" ca="1" si="51"/>
        <v>(command "V" "R" "DRV46 =&gt; DRV47 PROFINET" "N")</v>
      </c>
    </row>
    <row r="1275" spans="11:13">
      <c r="K1275" s="183" t="str">
        <f t="shared" ca="1" si="50"/>
        <v>3ARM46D1</v>
      </c>
      <c r="L1275" s="189"/>
      <c r="M1275" s="185" t="str">
        <f t="shared" ca="1" si="51"/>
        <v>(command "V" "R" "3ARM46D1" "N")</v>
      </c>
    </row>
    <row r="1276" spans="11:13">
      <c r="K1276" s="183" t="str">
        <f t="shared" ca="1" si="50"/>
        <v>3ASM46D1</v>
      </c>
      <c r="L1276" s="189"/>
      <c r="M1276" s="185" t="str">
        <f t="shared" ca="1" si="51"/>
        <v>(command "V" "R" "3ASM46D1" "N")</v>
      </c>
    </row>
    <row r="1277" spans="11:13">
      <c r="K1277" s="183" t="str">
        <f t="shared" ca="1" si="50"/>
        <v>3ATM46D1</v>
      </c>
      <c r="L1277" s="189"/>
      <c r="M1277" s="185" t="str">
        <f t="shared" ca="1" si="51"/>
        <v>(command "V" "R" "3ATM46D1" "N")</v>
      </c>
    </row>
    <row r="1278" spans="11:13">
      <c r="K1278" s="183" t="str">
        <f t="shared" ca="1" si="50"/>
        <v>3ARM46F1</v>
      </c>
      <c r="L1278" s="189"/>
      <c r="M1278" s="185" t="str">
        <f t="shared" ca="1" si="51"/>
        <v>(command "V" "R" "3ARM46F1" "N")</v>
      </c>
    </row>
    <row r="1279" spans="11:13">
      <c r="K1279" s="183" t="str">
        <f t="shared" ca="1" si="50"/>
        <v>3ASM46F1</v>
      </c>
      <c r="L1279" s="189"/>
      <c r="M1279" s="185" t="str">
        <f t="shared" ca="1" si="51"/>
        <v>(command "V" "R" "3ASM46F1" "N")</v>
      </c>
    </row>
    <row r="1280" spans="11:13">
      <c r="K1280" s="183" t="str">
        <f t="shared" ca="1" si="50"/>
        <v>3ATM46F1</v>
      </c>
      <c r="L1280" s="189"/>
      <c r="M1280" s="185" t="str">
        <f t="shared" ca="1" si="51"/>
        <v>(command "V" "R" "3ATM46F1" "N")</v>
      </c>
    </row>
    <row r="1281" spans="11:13">
      <c r="K1281" s="183" t="str">
        <f t="shared" ca="1" si="50"/>
        <v>3MU46</v>
      </c>
      <c r="L1281" s="189"/>
      <c r="M1281" s="185" t="str">
        <f t="shared" ca="1" si="51"/>
        <v>(command "V" "R" "3MU46" "N")</v>
      </c>
    </row>
    <row r="1282" spans="11:13">
      <c r="K1282" s="183" t="str">
        <f t="shared" ca="1" si="50"/>
        <v>3MV46</v>
      </c>
      <c r="L1282" s="189"/>
      <c r="M1282" s="185" t="str">
        <f t="shared" ca="1" si="51"/>
        <v>(command "V" "R" "3MV46" "N")</v>
      </c>
    </row>
    <row r="1283" spans="11:13">
      <c r="K1283" s="183" t="str">
        <f t="shared" ca="1" si="50"/>
        <v>3MW46</v>
      </c>
      <c r="L1283" s="189"/>
      <c r="M1283" s="185" t="str">
        <f t="shared" ca="1" si="51"/>
        <v>(command "V" "R" "3MW46" "N")</v>
      </c>
    </row>
    <row r="1284" spans="11:13">
      <c r="K1284" s="183" t="str">
        <f t="shared" ca="1" si="50"/>
        <v>SIEMENS</v>
      </c>
      <c r="L1284" s="189"/>
      <c r="M1284" s="185" t="str">
        <f t="shared" ca="1" si="51"/>
        <v>(command "V" "R" "SIEMENS" "N")</v>
      </c>
    </row>
    <row r="1285" spans="11:13">
      <c r="K1285" s="183" t="str">
        <f t="shared" ca="1" si="50"/>
        <v>CP-M46C1</v>
      </c>
      <c r="L1285" s="189"/>
      <c r="M1285" s="185" t="str">
        <f t="shared" ca="1" si="51"/>
        <v>(command "V" "R" "CP-M46C1" "N")</v>
      </c>
    </row>
    <row r="1286" spans="11:13">
      <c r="K1286" s="183" t="str">
        <f t="shared" ca="1" si="50"/>
        <v>BHA33D16</v>
      </c>
      <c r="L1286" s="189"/>
      <c r="M1286" s="185" t="str">
        <f t="shared" ca="1" si="51"/>
        <v>(command "V" "R" "BHA33D16" "N")</v>
      </c>
    </row>
    <row r="1287" spans="11:13">
      <c r="K1287" s="183" t="str">
        <f t="shared" ca="1" si="50"/>
        <v>3P-16A</v>
      </c>
      <c r="L1287" s="189"/>
      <c r="M1287" s="185" t="str">
        <f t="shared" ca="1" si="51"/>
        <v>(command "V" "R" "3P-16A" "N")</v>
      </c>
    </row>
    <row r="1288" spans="11:13">
      <c r="K1288" s="183" t="str">
        <f t="shared" ca="1" si="50"/>
        <v>額定電流13.8A</v>
      </c>
      <c r="L1288" s="189"/>
      <c r="M1288" s="185" t="str">
        <f t="shared" ca="1" si="51"/>
        <v>(command "V" "R" "額定電流13.8A" "N")</v>
      </c>
    </row>
    <row r="1289" spans="11:13">
      <c r="K1289" s="183" t="str">
        <f t="shared" ref="K1289:K1323" ca="1" si="52">IF(INDIRECT(ADDRESS(FLOOR((ROW(A1282)-1)/$I$6,1)+9,FLOOR((MOD((ROW(A1282)-1),$I$6)),1)+21))="","",
INDIRECT(ADDRESS(FLOOR((ROW(A1282)-1)/$I$6,1)+9,FLOOR((MOD((ROW(A1282)-1),$I$6)),1)+21)))</f>
        <v>MC-C44F3</v>
      </c>
      <c r="L1289" s="189"/>
      <c r="M1289" s="185" t="str">
        <f t="shared" ca="1" si="51"/>
        <v>(command "V" "R" "MC-C44F3" "N")</v>
      </c>
    </row>
    <row r="1290" spans="11:13">
      <c r="K1290" s="183" t="str">
        <f t="shared" ca="1" si="52"/>
        <v>S-P16(S)</v>
      </c>
      <c r="L1290" s="189"/>
      <c r="M1290" s="185" t="str">
        <f t="shared" ca="1" si="51"/>
        <v>(command "V" "R" "S-P16(S)" "N")</v>
      </c>
    </row>
    <row r="1291" spans="11:13">
      <c r="K1291" s="183" t="str">
        <f t="shared" ca="1" si="52"/>
        <v>AC220V</v>
      </c>
      <c r="L1291" s="189"/>
      <c r="M1291" s="185" t="str">
        <f t="shared" ca="1" si="51"/>
        <v>(command "V" "R" "AC220V" "N")</v>
      </c>
    </row>
    <row r="1292" spans="11:13">
      <c r="K1292" s="183" t="str">
        <f t="shared" ca="1" si="52"/>
        <v>3ARP41I2</v>
      </c>
      <c r="L1292" s="189"/>
      <c r="M1292" s="185" t="str">
        <f t="shared" ca="1" si="51"/>
        <v>(command "V" "R" "3ARP41I2" "N")</v>
      </c>
    </row>
    <row r="1293" spans="11:13">
      <c r="K1293" s="183" t="str">
        <f t="shared" ca="1" si="52"/>
        <v>3ASP41I2</v>
      </c>
      <c r="L1293" s="189"/>
      <c r="M1293" s="185" t="str">
        <f t="shared" ref="M1293:M1356" ca="1" si="53">"(command"&amp;" "&amp;""""&amp;"V"&amp;""""&amp;" "&amp;""""&amp;"R"&amp;""""&amp;" "&amp;""""&amp;$K1293&amp;""""&amp;" """&amp;"N"&amp;""""&amp;")"</f>
        <v>(command "V" "R" "3ASP41I2" "N")</v>
      </c>
    </row>
    <row r="1294" spans="11:13">
      <c r="K1294" s="183" t="str">
        <f t="shared" ca="1" si="52"/>
        <v>3ATP41I2</v>
      </c>
      <c r="L1294" s="189"/>
      <c r="M1294" s="185" t="str">
        <f t="shared" ca="1" si="53"/>
        <v>(command "V" "R" "3ATP41I2" "N")</v>
      </c>
    </row>
    <row r="1295" spans="11:13">
      <c r="K1295" s="183" t="str">
        <f t="shared" ca="1" si="52"/>
        <v>E</v>
      </c>
      <c r="L1295" s="189"/>
      <c r="M1295" s="185" t="str">
        <f t="shared" ca="1" si="53"/>
        <v>(command "V" "R" "E" "N")</v>
      </c>
    </row>
    <row r="1296" spans="11:13">
      <c r="K1296" s="183" t="str">
        <f t="shared" ca="1" si="52"/>
        <v>DRV47</v>
      </c>
      <c r="L1296" s="189"/>
      <c r="M1296" s="185" t="str">
        <f t="shared" ca="1" si="53"/>
        <v>(command "V" "R" "DRV47" "N")</v>
      </c>
    </row>
    <row r="1297" spans="11:13">
      <c r="K1297" s="183" t="str">
        <f t="shared" ca="1" si="52"/>
        <v>#1上離型紙收卷</v>
      </c>
      <c r="L1297" s="189"/>
      <c r="M1297" s="185" t="str">
        <f t="shared" ca="1" si="53"/>
        <v>(command "V" "R" "#1上離型紙收卷" "N")</v>
      </c>
    </row>
    <row r="1298" spans="11:13">
      <c r="K1298" s="183" t="str">
        <f t="shared" ca="1" si="52"/>
        <v>1FL6092-1AC61-2LA1</v>
      </c>
      <c r="L1298" s="189"/>
      <c r="M1298" s="185" t="str">
        <f t="shared" ca="1" si="53"/>
        <v>(command "V" "R" "1FL6092-1AC61-2LA1" "N")</v>
      </c>
    </row>
    <row r="1299" spans="11:13">
      <c r="K1299" s="183" t="str">
        <f t="shared" ca="1" si="52"/>
        <v>6SL3210-5FE13-5UF0</v>
      </c>
      <c r="L1299" s="189"/>
      <c r="M1299" s="185" t="str">
        <f t="shared" ca="1" si="53"/>
        <v>(command "V" "R" "6SL3210-5FE13-5UF0" "N")</v>
      </c>
    </row>
    <row r="1300" spans="11:13">
      <c r="K1300" s="183" t="str">
        <f t="shared" ca="1" si="52"/>
        <v>未算</v>
      </c>
      <c r="L1300" s="189"/>
      <c r="M1300" s="185" t="str">
        <f t="shared" ca="1" si="53"/>
        <v>(command "V" "R" "未算" "N")</v>
      </c>
    </row>
    <row r="1301" spans="11:13">
      <c r="K1301" s="183" t="str">
        <f t="shared" ca="1" si="52"/>
        <v>DRV47 &lt;= DRV46 PROFINET</v>
      </c>
      <c r="L1301" s="189"/>
      <c r="M1301" s="185" t="str">
        <f t="shared" ca="1" si="53"/>
        <v>(command "V" "R" "DRV47 &lt;= DRV46 PROFINET" "N")</v>
      </c>
    </row>
    <row r="1302" spans="11:13">
      <c r="K1302" s="183" t="str">
        <f t="shared" ca="1" si="52"/>
        <v>DRV47 =&gt; DRV48 PROFINET</v>
      </c>
      <c r="L1302" s="189"/>
      <c r="M1302" s="185" t="str">
        <f t="shared" ca="1" si="53"/>
        <v>(command "V" "R" "DRV47 =&gt; DRV48 PROFINET" "N")</v>
      </c>
    </row>
    <row r="1303" spans="11:13">
      <c r="K1303" s="183" t="str">
        <f t="shared" ca="1" si="52"/>
        <v>3ARM47D1</v>
      </c>
      <c r="L1303" s="189"/>
      <c r="M1303" s="185" t="str">
        <f t="shared" ca="1" si="53"/>
        <v>(command "V" "R" "3ARM47D1" "N")</v>
      </c>
    </row>
    <row r="1304" spans="11:13">
      <c r="K1304" s="183" t="str">
        <f t="shared" ca="1" si="52"/>
        <v>3ASM47D1</v>
      </c>
      <c r="L1304" s="189"/>
      <c r="M1304" s="185" t="str">
        <f t="shared" ca="1" si="53"/>
        <v>(command "V" "R" "3ASM47D1" "N")</v>
      </c>
    </row>
    <row r="1305" spans="11:13">
      <c r="K1305" s="183" t="str">
        <f t="shared" ca="1" si="52"/>
        <v>3ATM47D1</v>
      </c>
      <c r="L1305" s="189"/>
      <c r="M1305" s="185" t="str">
        <f t="shared" ca="1" si="53"/>
        <v>(command "V" "R" "3ATM47D1" "N")</v>
      </c>
    </row>
    <row r="1306" spans="11:13">
      <c r="K1306" s="183" t="str">
        <f t="shared" ca="1" si="52"/>
        <v>3ARM47F1</v>
      </c>
      <c r="L1306" s="189"/>
      <c r="M1306" s="185" t="str">
        <f t="shared" ca="1" si="53"/>
        <v>(command "V" "R" "3ARM47F1" "N")</v>
      </c>
    </row>
    <row r="1307" spans="11:13">
      <c r="K1307" s="183" t="str">
        <f t="shared" ca="1" si="52"/>
        <v>3ASM47F1</v>
      </c>
      <c r="L1307" s="189"/>
      <c r="M1307" s="185" t="str">
        <f t="shared" ca="1" si="53"/>
        <v>(command "V" "R" "3ASM47F1" "N")</v>
      </c>
    </row>
    <row r="1308" spans="11:13">
      <c r="K1308" s="183" t="str">
        <f t="shared" ca="1" si="52"/>
        <v>3ATM47F1</v>
      </c>
      <c r="L1308" s="189"/>
      <c r="M1308" s="185" t="str">
        <f t="shared" ca="1" si="53"/>
        <v>(command "V" "R" "3ATM47F1" "N")</v>
      </c>
    </row>
    <row r="1309" spans="11:13">
      <c r="K1309" s="183" t="str">
        <f t="shared" ca="1" si="52"/>
        <v>3MU47</v>
      </c>
      <c r="L1309" s="189"/>
      <c r="M1309" s="185" t="str">
        <f t="shared" ca="1" si="53"/>
        <v>(command "V" "R" "3MU47" "N")</v>
      </c>
    </row>
    <row r="1310" spans="11:13">
      <c r="K1310" s="183" t="str">
        <f t="shared" ca="1" si="52"/>
        <v>3MV47</v>
      </c>
      <c r="L1310" s="189"/>
      <c r="M1310" s="185" t="str">
        <f t="shared" ca="1" si="53"/>
        <v>(command "V" "R" "3MV47" "N")</v>
      </c>
    </row>
    <row r="1311" spans="11:13">
      <c r="K1311" s="183" t="str">
        <f t="shared" ca="1" si="52"/>
        <v>3MW47</v>
      </c>
      <c r="L1311" s="189"/>
      <c r="M1311" s="185" t="str">
        <f t="shared" ca="1" si="53"/>
        <v>(command "V" "R" "3MW47" "N")</v>
      </c>
    </row>
    <row r="1312" spans="11:13">
      <c r="K1312" s="183" t="str">
        <f t="shared" ca="1" si="52"/>
        <v>SIEMENS</v>
      </c>
      <c r="L1312" s="189"/>
      <c r="M1312" s="185" t="str">
        <f t="shared" ca="1" si="53"/>
        <v>(command "V" "R" "SIEMENS" "N")</v>
      </c>
    </row>
    <row r="1313" spans="11:13">
      <c r="K1313" s="183" t="str">
        <f t="shared" ca="1" si="52"/>
        <v>CP-M47C1</v>
      </c>
      <c r="L1313" s="189"/>
      <c r="M1313" s="185" t="str">
        <f t="shared" ca="1" si="53"/>
        <v>(command "V" "R" "CP-M47C1" "N")</v>
      </c>
    </row>
    <row r="1314" spans="11:13">
      <c r="K1314" s="183" t="str">
        <f t="shared" ca="1" si="52"/>
        <v>BHA33D16</v>
      </c>
      <c r="L1314" s="189"/>
      <c r="M1314" s="185" t="str">
        <f t="shared" ca="1" si="53"/>
        <v>(command "V" "R" "BHA33D16" "N")</v>
      </c>
    </row>
    <row r="1315" spans="11:13">
      <c r="K1315" s="183" t="str">
        <f t="shared" ca="1" si="52"/>
        <v>3P-16A</v>
      </c>
      <c r="L1315" s="189"/>
      <c r="M1315" s="185" t="str">
        <f t="shared" ca="1" si="53"/>
        <v>(command "V" "R" "3P-16A" "N")</v>
      </c>
    </row>
    <row r="1316" spans="11:13">
      <c r="K1316" s="183" t="str">
        <f t="shared" ca="1" si="52"/>
        <v>額定電流13.8A</v>
      </c>
      <c r="L1316" s="189"/>
      <c r="M1316" s="185" t="str">
        <f t="shared" ca="1" si="53"/>
        <v>(command "V" "R" "額定電流13.8A" "N")</v>
      </c>
    </row>
    <row r="1317" spans="11:13">
      <c r="K1317" s="183" t="str">
        <f t="shared" ca="1" si="52"/>
        <v>MC-C44G3</v>
      </c>
      <c r="L1317" s="189"/>
      <c r="M1317" s="185" t="str">
        <f t="shared" ca="1" si="53"/>
        <v>(command "V" "R" "MC-C44G3" "N")</v>
      </c>
    </row>
    <row r="1318" spans="11:13">
      <c r="K1318" s="183" t="str">
        <f t="shared" ca="1" si="52"/>
        <v>S-P16(S)</v>
      </c>
      <c r="L1318" s="189"/>
      <c r="M1318" s="185" t="str">
        <f t="shared" ca="1" si="53"/>
        <v>(command "V" "R" "S-P16(S)" "N")</v>
      </c>
    </row>
    <row r="1319" spans="11:13">
      <c r="K1319" s="183" t="str">
        <f t="shared" ca="1" si="52"/>
        <v>AC220V</v>
      </c>
      <c r="L1319" s="189"/>
      <c r="M1319" s="185" t="str">
        <f t="shared" ca="1" si="53"/>
        <v>(command "V" "R" "AC220V" "N")</v>
      </c>
    </row>
    <row r="1320" spans="11:13">
      <c r="K1320" s="183" t="str">
        <f t="shared" ca="1" si="52"/>
        <v>3ARP41I2</v>
      </c>
      <c r="L1320" s="189"/>
      <c r="M1320" s="185" t="str">
        <f t="shared" ca="1" si="53"/>
        <v>(command "V" "R" "3ARP41I2" "N")</v>
      </c>
    </row>
    <row r="1321" spans="11:13">
      <c r="K1321" s="183" t="str">
        <f t="shared" ca="1" si="52"/>
        <v>3ASP41I2</v>
      </c>
      <c r="L1321" s="189"/>
      <c r="M1321" s="185" t="str">
        <f t="shared" ca="1" si="53"/>
        <v>(command "V" "R" "3ASP41I2" "N")</v>
      </c>
    </row>
    <row r="1322" spans="11:13">
      <c r="K1322" s="183" t="str">
        <f t="shared" ca="1" si="52"/>
        <v>3ATP41I2</v>
      </c>
      <c r="L1322" s="189"/>
      <c r="M1322" s="185" t="str">
        <f t="shared" ca="1" si="53"/>
        <v>(command "V" "R" "3ATP41I2" "N")</v>
      </c>
    </row>
    <row r="1323" spans="11:13">
      <c r="K1323" s="183" t="str">
        <f t="shared" ca="1" si="52"/>
        <v>E</v>
      </c>
      <c r="L1323" s="189"/>
      <c r="M1323" s="185" t="str">
        <f t="shared" ca="1" si="53"/>
        <v>(command "V" "R" "E" "N")</v>
      </c>
    </row>
    <row r="1324" spans="11:13">
      <c r="K1324" s="183" t="str">
        <f t="shared" ref="K1324" ca="1" si="54">IF(INDIRECT(ADDRESS(FLOOR((ROW(A1317)-1)/$I$6,1)+9,FLOOR((MOD((ROW(A1317)-1),$I$6)),1)+21))="","",
INDIRECT(ADDRESS(FLOOR((ROW(A1317)-1)/$I$6,1)+9,FLOOR((MOD((ROW(A1317)-1),$I$6)),1)+21)))</f>
        <v>DRV48</v>
      </c>
      <c r="L1324" s="189"/>
      <c r="M1324" s="185" t="str">
        <f t="shared" ca="1" si="53"/>
        <v>(command "V" "R" "DRV48" "N")</v>
      </c>
    </row>
    <row r="1325" spans="11:13">
      <c r="K1325" s="183" t="str">
        <f t="shared" ref="K1325:K1352" ca="1" si="55">IF(INDIRECT(ADDRESS(FLOOR((ROW(A1318)-1)/$I$6,1)+9,FLOOR((MOD((ROW(A1318)-1),$I$6)),1)+21))="","",
INDIRECT(ADDRESS(FLOOR((ROW(A1318)-1)/$I$6,1)+9,FLOOR((MOD((ROW(A1318)-1),$I$6)),1)+21)))</f>
        <v>#2上離型紙收卷</v>
      </c>
      <c r="L1325" s="189"/>
      <c r="M1325" s="185" t="str">
        <f t="shared" ca="1" si="53"/>
        <v>(command "V" "R" "#2上離型紙收卷" "N")</v>
      </c>
    </row>
    <row r="1326" spans="11:13">
      <c r="K1326" s="183" t="str">
        <f t="shared" ca="1" si="55"/>
        <v>1FL6092-1AC61-2LA1</v>
      </c>
      <c r="L1326" s="189"/>
      <c r="M1326" s="185" t="str">
        <f t="shared" ca="1" si="53"/>
        <v>(command "V" "R" "1FL6092-1AC61-2LA1" "N")</v>
      </c>
    </row>
    <row r="1327" spans="11:13">
      <c r="K1327" s="183" t="str">
        <f t="shared" ca="1" si="55"/>
        <v>6SL3210-5FE13-5UF0</v>
      </c>
      <c r="L1327" s="189"/>
      <c r="M1327" s="185" t="str">
        <f t="shared" ca="1" si="53"/>
        <v>(command "V" "R" "6SL3210-5FE13-5UF0" "N")</v>
      </c>
    </row>
    <row r="1328" spans="11:13">
      <c r="K1328" s="183" t="str">
        <f t="shared" ca="1" si="55"/>
        <v>未算</v>
      </c>
      <c r="L1328" s="189"/>
      <c r="M1328" s="185" t="str">
        <f t="shared" ca="1" si="53"/>
        <v>(command "V" "R" "未算" "N")</v>
      </c>
    </row>
    <row r="1329" spans="11:13">
      <c r="K1329" s="183" t="str">
        <f t="shared" ca="1" si="55"/>
        <v>DRV48 &lt;= DRV47 PROFINET</v>
      </c>
      <c r="L1329" s="189"/>
      <c r="M1329" s="185" t="str">
        <f t="shared" ca="1" si="53"/>
        <v>(command "V" "R" "DRV48 &lt;= DRV47 PROFINET" "N")</v>
      </c>
    </row>
    <row r="1330" spans="11:13">
      <c r="K1330" s="183" t="str">
        <f t="shared" ca="1" si="55"/>
        <v>DRV48 =&gt; DRV49 PROFINET</v>
      </c>
      <c r="L1330" s="189"/>
      <c r="M1330" s="185" t="str">
        <f t="shared" ca="1" si="53"/>
        <v>(command "V" "R" "DRV48 =&gt; DRV49 PROFINET" "N")</v>
      </c>
    </row>
    <row r="1331" spans="11:13">
      <c r="K1331" s="183" t="str">
        <f t="shared" ca="1" si="55"/>
        <v>3ARM48D1</v>
      </c>
      <c r="L1331" s="189"/>
      <c r="M1331" s="185" t="str">
        <f t="shared" ca="1" si="53"/>
        <v>(command "V" "R" "3ARM48D1" "N")</v>
      </c>
    </row>
    <row r="1332" spans="11:13">
      <c r="K1332" s="183" t="str">
        <f t="shared" ca="1" si="55"/>
        <v>3ASM48D1</v>
      </c>
      <c r="L1332" s="189"/>
      <c r="M1332" s="185" t="str">
        <f t="shared" ca="1" si="53"/>
        <v>(command "V" "R" "3ASM48D1" "N")</v>
      </c>
    </row>
    <row r="1333" spans="11:13">
      <c r="K1333" s="183" t="str">
        <f t="shared" ca="1" si="55"/>
        <v>3ATM48D1</v>
      </c>
      <c r="L1333" s="189"/>
      <c r="M1333" s="185" t="str">
        <f t="shared" ca="1" si="53"/>
        <v>(command "V" "R" "3ATM48D1" "N")</v>
      </c>
    </row>
    <row r="1334" spans="11:13">
      <c r="K1334" s="183" t="str">
        <f t="shared" ca="1" si="55"/>
        <v>3ARM48F1</v>
      </c>
      <c r="L1334" s="189"/>
      <c r="M1334" s="185" t="str">
        <f t="shared" ca="1" si="53"/>
        <v>(command "V" "R" "3ARM48F1" "N")</v>
      </c>
    </row>
    <row r="1335" spans="11:13">
      <c r="K1335" s="183" t="str">
        <f t="shared" ca="1" si="55"/>
        <v>3ASM48F1</v>
      </c>
      <c r="L1335" s="189"/>
      <c r="M1335" s="185" t="str">
        <f t="shared" ca="1" si="53"/>
        <v>(command "V" "R" "3ASM48F1" "N")</v>
      </c>
    </row>
    <row r="1336" spans="11:13">
      <c r="K1336" s="183" t="str">
        <f t="shared" ca="1" si="55"/>
        <v>3ATM48F1</v>
      </c>
      <c r="L1336" s="189"/>
      <c r="M1336" s="185" t="str">
        <f t="shared" ca="1" si="53"/>
        <v>(command "V" "R" "3ATM48F1" "N")</v>
      </c>
    </row>
    <row r="1337" spans="11:13">
      <c r="K1337" s="183" t="str">
        <f t="shared" ca="1" si="55"/>
        <v>3MU48</v>
      </c>
      <c r="L1337" s="189"/>
      <c r="M1337" s="185" t="str">
        <f t="shared" ca="1" si="53"/>
        <v>(command "V" "R" "3MU48" "N")</v>
      </c>
    </row>
    <row r="1338" spans="11:13">
      <c r="K1338" s="183" t="str">
        <f t="shared" ca="1" si="55"/>
        <v>3MV48</v>
      </c>
      <c r="L1338" s="189"/>
      <c r="M1338" s="185" t="str">
        <f t="shared" ca="1" si="53"/>
        <v>(command "V" "R" "3MV48" "N")</v>
      </c>
    </row>
    <row r="1339" spans="11:13">
      <c r="K1339" s="183" t="str">
        <f t="shared" ca="1" si="55"/>
        <v>3MW48</v>
      </c>
      <c r="L1339" s="189"/>
      <c r="M1339" s="185" t="str">
        <f t="shared" ca="1" si="53"/>
        <v>(command "V" "R" "3MW48" "N")</v>
      </c>
    </row>
    <row r="1340" spans="11:13">
      <c r="K1340" s="183" t="str">
        <f t="shared" ca="1" si="55"/>
        <v>SIEMENS</v>
      </c>
      <c r="L1340" s="189"/>
      <c r="M1340" s="185" t="str">
        <f t="shared" ca="1" si="53"/>
        <v>(command "V" "R" "SIEMENS" "N")</v>
      </c>
    </row>
    <row r="1341" spans="11:13">
      <c r="K1341" s="183" t="str">
        <f t="shared" ca="1" si="55"/>
        <v>CP-M48C1</v>
      </c>
      <c r="L1341" s="189"/>
      <c r="M1341" s="185" t="str">
        <f t="shared" ca="1" si="53"/>
        <v>(command "V" "R" "CP-M48C1" "N")</v>
      </c>
    </row>
    <row r="1342" spans="11:13">
      <c r="K1342" s="183" t="str">
        <f t="shared" ca="1" si="55"/>
        <v>BHA33D16</v>
      </c>
      <c r="L1342" s="189"/>
      <c r="M1342" s="185" t="str">
        <f t="shared" ca="1" si="53"/>
        <v>(command "V" "R" "BHA33D16" "N")</v>
      </c>
    </row>
    <row r="1343" spans="11:13">
      <c r="K1343" s="183" t="str">
        <f t="shared" ca="1" si="55"/>
        <v>3P-16A</v>
      </c>
      <c r="L1343" s="189"/>
      <c r="M1343" s="185" t="str">
        <f t="shared" ca="1" si="53"/>
        <v>(command "V" "R" "3P-16A" "N")</v>
      </c>
    </row>
    <row r="1344" spans="11:13">
      <c r="K1344" s="183" t="str">
        <f t="shared" ca="1" si="55"/>
        <v>額定電流13.8A</v>
      </c>
      <c r="L1344" s="189"/>
      <c r="M1344" s="185" t="str">
        <f t="shared" ca="1" si="53"/>
        <v>(command "V" "R" "額定電流13.8A" "N")</v>
      </c>
    </row>
    <row r="1345" spans="11:13">
      <c r="K1345" s="183" t="str">
        <f t="shared" ca="1" si="55"/>
        <v>MC-C44H3</v>
      </c>
      <c r="L1345" s="189"/>
      <c r="M1345" s="185" t="str">
        <f t="shared" ca="1" si="53"/>
        <v>(command "V" "R" "MC-C44H3" "N")</v>
      </c>
    </row>
    <row r="1346" spans="11:13">
      <c r="K1346" s="183" t="str">
        <f t="shared" ca="1" si="55"/>
        <v>S-P16(S)</v>
      </c>
      <c r="L1346" s="189"/>
      <c r="M1346" s="185" t="str">
        <f t="shared" ca="1" si="53"/>
        <v>(command "V" "R" "S-P16(S)" "N")</v>
      </c>
    </row>
    <row r="1347" spans="11:13">
      <c r="K1347" s="183" t="str">
        <f t="shared" ca="1" si="55"/>
        <v>AC220V</v>
      </c>
      <c r="L1347" s="189"/>
      <c r="M1347" s="185" t="str">
        <f t="shared" ca="1" si="53"/>
        <v>(command "V" "R" "AC220V" "N")</v>
      </c>
    </row>
    <row r="1348" spans="11:13">
      <c r="K1348" s="183" t="str">
        <f t="shared" ca="1" si="55"/>
        <v>3ARP41I2</v>
      </c>
      <c r="L1348" s="189"/>
      <c r="M1348" s="185" t="str">
        <f t="shared" ca="1" si="53"/>
        <v>(command "V" "R" "3ARP41I2" "N")</v>
      </c>
    </row>
    <row r="1349" spans="11:13">
      <c r="K1349" s="183" t="str">
        <f t="shared" ca="1" si="55"/>
        <v>3ASP41I2</v>
      </c>
      <c r="L1349" s="189"/>
      <c r="M1349" s="185" t="str">
        <f t="shared" ca="1" si="53"/>
        <v>(command "V" "R" "3ASP41I2" "N")</v>
      </c>
    </row>
    <row r="1350" spans="11:13">
      <c r="K1350" s="183" t="str">
        <f t="shared" ca="1" si="55"/>
        <v>3ATP41I2</v>
      </c>
      <c r="L1350" s="189"/>
      <c r="M1350" s="185" t="str">
        <f t="shared" ca="1" si="53"/>
        <v>(command "V" "R" "3ATP41I2" "N")</v>
      </c>
    </row>
    <row r="1351" spans="11:13">
      <c r="K1351" s="183" t="str">
        <f t="shared" ca="1" si="55"/>
        <v>E</v>
      </c>
      <c r="L1351" s="189"/>
      <c r="M1351" s="185" t="str">
        <f t="shared" ca="1" si="53"/>
        <v>(command "V" "R" "E" "N")</v>
      </c>
    </row>
    <row r="1352" spans="11:13">
      <c r="K1352" s="183" t="str">
        <f t="shared" ca="1" si="55"/>
        <v>DRV49</v>
      </c>
      <c r="L1352" s="189"/>
      <c r="M1352" s="185" t="str">
        <f t="shared" ca="1" si="53"/>
        <v>(command "V" "R" "DRV49" "N")</v>
      </c>
    </row>
    <row r="1353" spans="11:13">
      <c r="K1353" s="183" t="str">
        <f t="shared" ref="K1353:K1380" ca="1" si="56">IF(INDIRECT(ADDRESS(FLOOR((ROW(A1346)-1)/$I$6,1)+9,FLOOR((MOD((ROW(A1346)-1),$I$6)),1)+21))="","",
INDIRECT(ADDRESS(FLOOR((ROW(A1346)-1)/$I$6,1)+9,FLOOR((MOD((ROW(A1346)-1),$I$6)),1)+21)))</f>
        <v>成品收卷(傳動側)</v>
      </c>
      <c r="L1353" s="189"/>
      <c r="M1353" s="185" t="str">
        <f t="shared" ca="1" si="53"/>
        <v>(command "V" "R" "成品收卷(傳動側)" "N")</v>
      </c>
    </row>
    <row r="1354" spans="11:13">
      <c r="K1354" s="183" t="str">
        <f t="shared" ca="1" si="56"/>
        <v>1FL6092-1AC61-2LA1</v>
      </c>
      <c r="L1354" s="189"/>
      <c r="M1354" s="185" t="str">
        <f t="shared" ca="1" si="53"/>
        <v>(command "V" "R" "1FL6092-1AC61-2LA1" "N")</v>
      </c>
    </row>
    <row r="1355" spans="11:13">
      <c r="K1355" s="183" t="str">
        <f t="shared" ca="1" si="56"/>
        <v>6SL3210-5FE13-5UF0</v>
      </c>
      <c r="L1355" s="189"/>
      <c r="M1355" s="185" t="str">
        <f t="shared" ca="1" si="53"/>
        <v>(command "V" "R" "6SL3210-5FE13-5UF0" "N")</v>
      </c>
    </row>
    <row r="1356" spans="11:13">
      <c r="K1356" s="183" t="str">
        <f t="shared" ca="1" si="56"/>
        <v>未算</v>
      </c>
      <c r="L1356" s="189"/>
      <c r="M1356" s="185" t="str">
        <f t="shared" ca="1" si="53"/>
        <v>(command "V" "R" "未算" "N")</v>
      </c>
    </row>
    <row r="1357" spans="11:13">
      <c r="K1357" s="183" t="str">
        <f t="shared" ca="1" si="56"/>
        <v>DRV49 &lt;= DRV48 PROFINET</v>
      </c>
      <c r="L1357" s="189"/>
      <c r="M1357" s="185" t="str">
        <f t="shared" ref="M1357:M1420" ca="1" si="57">"(command"&amp;" "&amp;""""&amp;"V"&amp;""""&amp;" "&amp;""""&amp;"R"&amp;""""&amp;" "&amp;""""&amp;$K1357&amp;""""&amp;" """&amp;"N"&amp;""""&amp;")"</f>
        <v>(command "V" "R" "DRV49 &lt;= DRV48 PROFINET" "N")</v>
      </c>
    </row>
    <row r="1358" spans="11:13">
      <c r="K1358" s="183" t="str">
        <f t="shared" ca="1" si="56"/>
        <v>DRV49 =&gt; DRV50 PROFINET</v>
      </c>
      <c r="L1358" s="189"/>
      <c r="M1358" s="185" t="str">
        <f t="shared" ca="1" si="57"/>
        <v>(command "V" "R" "DRV49 =&gt; DRV50 PROFINET" "N")</v>
      </c>
    </row>
    <row r="1359" spans="11:13">
      <c r="K1359" s="183" t="str">
        <f t="shared" ca="1" si="56"/>
        <v>3ARM49D1</v>
      </c>
      <c r="L1359" s="189"/>
      <c r="M1359" s="185" t="str">
        <f t="shared" ca="1" si="57"/>
        <v>(command "V" "R" "3ARM49D1" "N")</v>
      </c>
    </row>
    <row r="1360" spans="11:13">
      <c r="K1360" s="183" t="str">
        <f t="shared" ca="1" si="56"/>
        <v>3ASM49D1</v>
      </c>
      <c r="L1360" s="189"/>
      <c r="M1360" s="185" t="str">
        <f t="shared" ca="1" si="57"/>
        <v>(command "V" "R" "3ASM49D1" "N")</v>
      </c>
    </row>
    <row r="1361" spans="11:13">
      <c r="K1361" s="183" t="str">
        <f t="shared" ca="1" si="56"/>
        <v>3ATM49D1</v>
      </c>
      <c r="L1361" s="189"/>
      <c r="M1361" s="185" t="str">
        <f t="shared" ca="1" si="57"/>
        <v>(command "V" "R" "3ATM49D1" "N")</v>
      </c>
    </row>
    <row r="1362" spans="11:13">
      <c r="K1362" s="183" t="str">
        <f t="shared" ca="1" si="56"/>
        <v>3ARM49F1</v>
      </c>
      <c r="L1362" s="189"/>
      <c r="M1362" s="185" t="str">
        <f t="shared" ca="1" si="57"/>
        <v>(command "V" "R" "3ARM49F1" "N")</v>
      </c>
    </row>
    <row r="1363" spans="11:13">
      <c r="K1363" s="183" t="str">
        <f t="shared" ca="1" si="56"/>
        <v>3ASM49F1</v>
      </c>
      <c r="L1363" s="189"/>
      <c r="M1363" s="185" t="str">
        <f t="shared" ca="1" si="57"/>
        <v>(command "V" "R" "3ASM49F1" "N")</v>
      </c>
    </row>
    <row r="1364" spans="11:13">
      <c r="K1364" s="183" t="str">
        <f t="shared" ca="1" si="56"/>
        <v>3ATM49F1</v>
      </c>
      <c r="L1364" s="189"/>
      <c r="M1364" s="185" t="str">
        <f t="shared" ca="1" si="57"/>
        <v>(command "V" "R" "3ATM49F1" "N")</v>
      </c>
    </row>
    <row r="1365" spans="11:13">
      <c r="K1365" s="183" t="str">
        <f t="shared" ca="1" si="56"/>
        <v>3MU49</v>
      </c>
      <c r="L1365" s="189"/>
      <c r="M1365" s="185" t="str">
        <f t="shared" ca="1" si="57"/>
        <v>(command "V" "R" "3MU49" "N")</v>
      </c>
    </row>
    <row r="1366" spans="11:13">
      <c r="K1366" s="183" t="str">
        <f t="shared" ca="1" si="56"/>
        <v>3MV49</v>
      </c>
      <c r="L1366" s="189"/>
      <c r="M1366" s="185" t="str">
        <f t="shared" ca="1" si="57"/>
        <v>(command "V" "R" "3MV49" "N")</v>
      </c>
    </row>
    <row r="1367" spans="11:13">
      <c r="K1367" s="183" t="str">
        <f t="shared" ca="1" si="56"/>
        <v>3MW49</v>
      </c>
      <c r="L1367" s="189"/>
      <c r="M1367" s="185" t="str">
        <f t="shared" ca="1" si="57"/>
        <v>(command "V" "R" "3MW49" "N")</v>
      </c>
    </row>
    <row r="1368" spans="11:13">
      <c r="K1368" s="183" t="str">
        <f t="shared" ca="1" si="56"/>
        <v>SIEMENS</v>
      </c>
      <c r="L1368" s="189"/>
      <c r="M1368" s="185" t="str">
        <f t="shared" ca="1" si="57"/>
        <v>(command "V" "R" "SIEMENS" "N")</v>
      </c>
    </row>
    <row r="1369" spans="11:13">
      <c r="K1369" s="183" t="str">
        <f t="shared" ca="1" si="56"/>
        <v>CP-M49C1</v>
      </c>
      <c r="L1369" s="189"/>
      <c r="M1369" s="185" t="str">
        <f t="shared" ca="1" si="57"/>
        <v>(command "V" "R" "CP-M49C1" "N")</v>
      </c>
    </row>
    <row r="1370" spans="11:13">
      <c r="K1370" s="183" t="str">
        <f t="shared" ca="1" si="56"/>
        <v>BHA33D16</v>
      </c>
      <c r="L1370" s="189"/>
      <c r="M1370" s="185" t="str">
        <f t="shared" ca="1" si="57"/>
        <v>(command "V" "R" "BHA33D16" "N")</v>
      </c>
    </row>
    <row r="1371" spans="11:13">
      <c r="K1371" s="183" t="str">
        <f t="shared" ca="1" si="56"/>
        <v>3P-16A</v>
      </c>
      <c r="L1371" s="189"/>
      <c r="M1371" s="185" t="str">
        <f t="shared" ca="1" si="57"/>
        <v>(command "V" "R" "3P-16A" "N")</v>
      </c>
    </row>
    <row r="1372" spans="11:13">
      <c r="K1372" s="183" t="str">
        <f t="shared" ca="1" si="56"/>
        <v>額定電流13.8A</v>
      </c>
      <c r="L1372" s="189"/>
      <c r="M1372" s="185" t="str">
        <f t="shared" ca="1" si="57"/>
        <v>(command "V" "R" "額定電流13.8A" "N")</v>
      </c>
    </row>
    <row r="1373" spans="11:13">
      <c r="K1373" s="183" t="str">
        <f t="shared" ca="1" si="56"/>
        <v>MC-C44I3</v>
      </c>
      <c r="L1373" s="189"/>
      <c r="M1373" s="185" t="str">
        <f t="shared" ca="1" si="57"/>
        <v>(command "V" "R" "MC-C44I3" "N")</v>
      </c>
    </row>
    <row r="1374" spans="11:13">
      <c r="K1374" s="183" t="str">
        <f t="shared" ca="1" si="56"/>
        <v>S-P16(S)</v>
      </c>
      <c r="L1374" s="189"/>
      <c r="M1374" s="185" t="str">
        <f t="shared" ca="1" si="57"/>
        <v>(command "V" "R" "S-P16(S)" "N")</v>
      </c>
    </row>
    <row r="1375" spans="11:13">
      <c r="K1375" s="183" t="str">
        <f t="shared" ca="1" si="56"/>
        <v>AC220V</v>
      </c>
      <c r="L1375" s="189"/>
      <c r="M1375" s="185" t="str">
        <f t="shared" ca="1" si="57"/>
        <v>(command "V" "R" "AC220V" "N")</v>
      </c>
    </row>
    <row r="1376" spans="11:13">
      <c r="K1376" s="183" t="str">
        <f t="shared" ca="1" si="56"/>
        <v>3ARP41I2</v>
      </c>
      <c r="L1376" s="189"/>
      <c r="M1376" s="185" t="str">
        <f t="shared" ca="1" si="57"/>
        <v>(command "V" "R" "3ARP41I2" "N")</v>
      </c>
    </row>
    <row r="1377" spans="11:13">
      <c r="K1377" s="183" t="str">
        <f t="shared" ca="1" si="56"/>
        <v>3ASP41I2</v>
      </c>
      <c r="L1377" s="189"/>
      <c r="M1377" s="185" t="str">
        <f t="shared" ca="1" si="57"/>
        <v>(command "V" "R" "3ASP41I2" "N")</v>
      </c>
    </row>
    <row r="1378" spans="11:13">
      <c r="K1378" s="183" t="str">
        <f t="shared" ca="1" si="56"/>
        <v>3ATP41I2</v>
      </c>
      <c r="L1378" s="189"/>
      <c r="M1378" s="185" t="str">
        <f t="shared" ca="1" si="57"/>
        <v>(command "V" "R" "3ATP41I2" "N")</v>
      </c>
    </row>
    <row r="1379" spans="11:13">
      <c r="K1379" s="183" t="str">
        <f t="shared" ca="1" si="56"/>
        <v>E</v>
      </c>
      <c r="L1379" s="189"/>
      <c r="M1379" s="185" t="str">
        <f t="shared" ca="1" si="57"/>
        <v>(command "V" "R" "E" "N")</v>
      </c>
    </row>
    <row r="1380" spans="11:13">
      <c r="K1380" s="183" t="str">
        <f t="shared" ca="1" si="56"/>
        <v>DRV50</v>
      </c>
      <c r="L1380" s="189"/>
      <c r="M1380" s="185" t="str">
        <f t="shared" ca="1" si="57"/>
        <v>(command "V" "R" "DRV50" "N")</v>
      </c>
    </row>
    <row r="1381" spans="11:13">
      <c r="K1381" s="183" t="str">
        <f t="shared" ref="K1381:K1435" ca="1" si="58">IF(INDIRECT(ADDRESS(FLOOR((ROW(A1374)-1)/$I$6,1)+9,FLOOR((MOD((ROW(A1374)-1),$I$6)),1)+21))="","",
INDIRECT(ADDRESS(FLOOR((ROW(A1374)-1)/$I$6,1)+9,FLOOR((MOD((ROW(A1374)-1),$I$6)),1)+21)))</f>
        <v>成品收卷(操作側)</v>
      </c>
      <c r="L1381" s="189"/>
      <c r="M1381" s="185" t="str">
        <f t="shared" ca="1" si="57"/>
        <v>(command "V" "R" "成品收卷(操作側)" "N")</v>
      </c>
    </row>
    <row r="1382" spans="11:13">
      <c r="K1382" s="183" t="str">
        <f t="shared" ca="1" si="58"/>
        <v>1FL6092-1AC61-2LA1</v>
      </c>
      <c r="L1382" s="189"/>
      <c r="M1382" s="185" t="str">
        <f t="shared" ca="1" si="57"/>
        <v>(command "V" "R" "1FL6092-1AC61-2LA1" "N")</v>
      </c>
    </row>
    <row r="1383" spans="11:13">
      <c r="K1383" s="183" t="str">
        <f t="shared" ca="1" si="58"/>
        <v>6SL3210-5FE13-5UF0</v>
      </c>
      <c r="L1383" s="189"/>
      <c r="M1383" s="185" t="str">
        <f t="shared" ca="1" si="57"/>
        <v>(command "V" "R" "6SL3210-5FE13-5UF0" "N")</v>
      </c>
    </row>
    <row r="1384" spans="11:13">
      <c r="K1384" s="183" t="str">
        <f t="shared" ca="1" si="58"/>
        <v>未算</v>
      </c>
      <c r="L1384" s="189"/>
      <c r="M1384" s="185" t="str">
        <f t="shared" ca="1" si="57"/>
        <v>(command "V" "R" "未算" "N")</v>
      </c>
    </row>
    <row r="1385" spans="11:13">
      <c r="K1385" s="183" t="str">
        <f t="shared" ca="1" si="58"/>
        <v>DRV50 &lt;= DRV49 PROFINET</v>
      </c>
      <c r="L1385" s="189"/>
      <c r="M1385" s="185" t="str">
        <f t="shared" ca="1" si="57"/>
        <v>(command "V" "R" "DRV50 &lt;= DRV49 PROFINET" "N")</v>
      </c>
    </row>
    <row r="1386" spans="11:13">
      <c r="K1386" s="183" t="str">
        <f t="shared" ca="1" si="58"/>
        <v>DRV50 =&gt; DRV51 PROFINET</v>
      </c>
      <c r="L1386" s="189"/>
      <c r="M1386" s="185" t="str">
        <f t="shared" ca="1" si="57"/>
        <v>(command "V" "R" "DRV50 =&gt; DRV51 PROFINET" "N")</v>
      </c>
    </row>
    <row r="1387" spans="11:13">
      <c r="K1387" s="183" t="str">
        <f t="shared" ca="1" si="58"/>
        <v>3ARM50D1</v>
      </c>
      <c r="L1387" s="189"/>
      <c r="M1387" s="185" t="str">
        <f t="shared" ca="1" si="57"/>
        <v>(command "V" "R" "3ARM50D1" "N")</v>
      </c>
    </row>
    <row r="1388" spans="11:13">
      <c r="K1388" s="183" t="str">
        <f t="shared" ca="1" si="58"/>
        <v>3ASM50D1</v>
      </c>
      <c r="L1388" s="189"/>
      <c r="M1388" s="185" t="str">
        <f t="shared" ca="1" si="57"/>
        <v>(command "V" "R" "3ASM50D1" "N")</v>
      </c>
    </row>
    <row r="1389" spans="11:13">
      <c r="K1389" s="183" t="str">
        <f t="shared" ca="1" si="58"/>
        <v>3ATM50D1</v>
      </c>
      <c r="L1389" s="189"/>
      <c r="M1389" s="185" t="str">
        <f t="shared" ca="1" si="57"/>
        <v>(command "V" "R" "3ATM50D1" "N")</v>
      </c>
    </row>
    <row r="1390" spans="11:13">
      <c r="K1390" s="183" t="str">
        <f t="shared" ca="1" si="58"/>
        <v>3ARM50F1</v>
      </c>
      <c r="L1390" s="189"/>
      <c r="M1390" s="185" t="str">
        <f t="shared" ca="1" si="57"/>
        <v>(command "V" "R" "3ARM50F1" "N")</v>
      </c>
    </row>
    <row r="1391" spans="11:13">
      <c r="K1391" s="183" t="str">
        <f t="shared" ca="1" si="58"/>
        <v>3ASM50F1</v>
      </c>
      <c r="L1391" s="189"/>
      <c r="M1391" s="185" t="str">
        <f t="shared" ca="1" si="57"/>
        <v>(command "V" "R" "3ASM50F1" "N")</v>
      </c>
    </row>
    <row r="1392" spans="11:13">
      <c r="K1392" s="183" t="str">
        <f t="shared" ca="1" si="58"/>
        <v>3ATM50F1</v>
      </c>
      <c r="L1392" s="189"/>
      <c r="M1392" s="185" t="str">
        <f t="shared" ca="1" si="57"/>
        <v>(command "V" "R" "3ATM50F1" "N")</v>
      </c>
    </row>
    <row r="1393" spans="11:13">
      <c r="K1393" s="183" t="str">
        <f t="shared" ca="1" si="58"/>
        <v>3MU50</v>
      </c>
      <c r="L1393" s="189"/>
      <c r="M1393" s="185" t="str">
        <f t="shared" ca="1" si="57"/>
        <v>(command "V" "R" "3MU50" "N")</v>
      </c>
    </row>
    <row r="1394" spans="11:13">
      <c r="K1394" s="183" t="str">
        <f t="shared" ca="1" si="58"/>
        <v>3MV50</v>
      </c>
      <c r="L1394" s="189"/>
      <c r="M1394" s="185" t="str">
        <f t="shared" ca="1" si="57"/>
        <v>(command "V" "R" "3MV50" "N")</v>
      </c>
    </row>
    <row r="1395" spans="11:13">
      <c r="K1395" s="183" t="str">
        <f t="shared" ca="1" si="58"/>
        <v>3MW50</v>
      </c>
      <c r="L1395" s="189"/>
      <c r="M1395" s="185" t="str">
        <f t="shared" ca="1" si="57"/>
        <v>(command "V" "R" "3MW50" "N")</v>
      </c>
    </row>
    <row r="1396" spans="11:13">
      <c r="K1396" s="183" t="str">
        <f t="shared" ca="1" si="58"/>
        <v>SIEMENS</v>
      </c>
      <c r="L1396" s="189"/>
      <c r="M1396" s="185" t="str">
        <f t="shared" ca="1" si="57"/>
        <v>(command "V" "R" "SIEMENS" "N")</v>
      </c>
    </row>
    <row r="1397" spans="11:13">
      <c r="K1397" s="183" t="str">
        <f t="shared" ca="1" si="58"/>
        <v>CP-M50C1</v>
      </c>
      <c r="L1397" s="189"/>
      <c r="M1397" s="185" t="str">
        <f t="shared" ca="1" si="57"/>
        <v>(command "V" "R" "CP-M50C1" "N")</v>
      </c>
    </row>
    <row r="1398" spans="11:13">
      <c r="K1398" s="183" t="str">
        <f t="shared" ca="1" si="58"/>
        <v>BHA33D16</v>
      </c>
      <c r="L1398" s="189"/>
      <c r="M1398" s="185" t="str">
        <f t="shared" ca="1" si="57"/>
        <v>(command "V" "R" "BHA33D16" "N")</v>
      </c>
    </row>
    <row r="1399" spans="11:13">
      <c r="K1399" s="183" t="str">
        <f t="shared" ca="1" si="58"/>
        <v>3P-16A</v>
      </c>
      <c r="L1399" s="189"/>
      <c r="M1399" s="185" t="str">
        <f t="shared" ca="1" si="57"/>
        <v>(command "V" "R" "3P-16A" "N")</v>
      </c>
    </row>
    <row r="1400" spans="11:13">
      <c r="K1400" s="183" t="str">
        <f t="shared" ca="1" si="58"/>
        <v>額定電流13.8A</v>
      </c>
      <c r="L1400" s="189"/>
      <c r="M1400" s="185" t="str">
        <f t="shared" ca="1" si="57"/>
        <v>(command "V" "R" "額定電流13.8A" "N")</v>
      </c>
    </row>
    <row r="1401" spans="11:13">
      <c r="K1401" s="183" t="str">
        <f t="shared" ca="1" si="58"/>
        <v>MC-C44J3</v>
      </c>
      <c r="L1401" s="189"/>
      <c r="M1401" s="185" t="str">
        <f t="shared" ca="1" si="57"/>
        <v>(command "V" "R" "MC-C44J3" "N")</v>
      </c>
    </row>
    <row r="1402" spans="11:13">
      <c r="K1402" s="183" t="str">
        <f t="shared" ca="1" si="58"/>
        <v>S-P16(S)</v>
      </c>
      <c r="L1402" s="189"/>
      <c r="M1402" s="185" t="str">
        <f t="shared" ca="1" si="57"/>
        <v>(command "V" "R" "S-P16(S)" "N")</v>
      </c>
    </row>
    <row r="1403" spans="11:13">
      <c r="K1403" s="183" t="str">
        <f t="shared" ca="1" si="58"/>
        <v>AC220V</v>
      </c>
      <c r="L1403" s="189"/>
      <c r="M1403" s="185" t="str">
        <f t="shared" ca="1" si="57"/>
        <v>(command "V" "R" "AC220V" "N")</v>
      </c>
    </row>
    <row r="1404" spans="11:13">
      <c r="K1404" s="183" t="str">
        <f t="shared" ca="1" si="58"/>
        <v>3ARP41I2</v>
      </c>
      <c r="L1404" s="189"/>
      <c r="M1404" s="185" t="str">
        <f t="shared" ca="1" si="57"/>
        <v>(command "V" "R" "3ARP41I2" "N")</v>
      </c>
    </row>
    <row r="1405" spans="11:13">
      <c r="K1405" s="183" t="str">
        <f t="shared" ca="1" si="58"/>
        <v>3ASP41I2</v>
      </c>
      <c r="L1405" s="189"/>
      <c r="M1405" s="185" t="str">
        <f t="shared" ca="1" si="57"/>
        <v>(command "V" "R" "3ASP41I2" "N")</v>
      </c>
    </row>
    <row r="1406" spans="11:13">
      <c r="K1406" s="183" t="str">
        <f t="shared" ca="1" si="58"/>
        <v>3ATP41I2</v>
      </c>
      <c r="L1406" s="189"/>
      <c r="M1406" s="185" t="str">
        <f t="shared" ca="1" si="57"/>
        <v>(command "V" "R" "3ATP41I2" "N")</v>
      </c>
    </row>
    <row r="1407" spans="11:13">
      <c r="K1407" s="183" t="str">
        <f t="shared" ca="1" si="58"/>
        <v>E</v>
      </c>
      <c r="L1407" s="189"/>
      <c r="M1407" s="185" t="str">
        <f t="shared" ca="1" si="57"/>
        <v>(command "V" "R" "E" "N")</v>
      </c>
    </row>
    <row r="1408" spans="11:13">
      <c r="K1408" s="183" t="str">
        <f t="shared" ca="1" si="58"/>
        <v>DRV51</v>
      </c>
      <c r="L1408" s="189"/>
      <c r="M1408" s="185" t="str">
        <f t="shared" ca="1" si="57"/>
        <v>(command "V" "R" "DRV51" "N")</v>
      </c>
    </row>
    <row r="1409" spans="11:13">
      <c r="K1409" s="183" t="str">
        <f t="shared" ca="1" si="58"/>
        <v>收卷擺臂(傳動側)</v>
      </c>
      <c r="L1409" s="189"/>
      <c r="M1409" s="185" t="str">
        <f t="shared" ca="1" si="57"/>
        <v>(command "V" "R" "收卷擺臂(傳動側)" "N")</v>
      </c>
    </row>
    <row r="1410" spans="11:13">
      <c r="K1410" s="183" t="str">
        <f t="shared" ca="1" si="58"/>
        <v>1FL6092-1AC61-2LA1</v>
      </c>
      <c r="L1410" s="189"/>
      <c r="M1410" s="185" t="str">
        <f t="shared" ca="1" si="57"/>
        <v>(command "V" "R" "1FL6092-1AC61-2LA1" "N")</v>
      </c>
    </row>
    <row r="1411" spans="11:13">
      <c r="K1411" s="183" t="str">
        <f t="shared" ca="1" si="58"/>
        <v>6SL3210-5FE13-5UF0</v>
      </c>
      <c r="L1411" s="189"/>
      <c r="M1411" s="185" t="str">
        <f t="shared" ca="1" si="57"/>
        <v>(command "V" "R" "6SL3210-5FE13-5UF0" "N")</v>
      </c>
    </row>
    <row r="1412" spans="11:13">
      <c r="K1412" s="183" t="str">
        <f t="shared" ca="1" si="58"/>
        <v>未算</v>
      </c>
      <c r="L1412" s="189"/>
      <c r="M1412" s="185" t="str">
        <f t="shared" ca="1" si="57"/>
        <v>(command "V" "R" "未算" "N")</v>
      </c>
    </row>
    <row r="1413" spans="11:13">
      <c r="K1413" s="183" t="str">
        <f t="shared" ca="1" si="58"/>
        <v>DRV51 &lt;= DRV50 PROFINET</v>
      </c>
      <c r="L1413" s="189"/>
      <c r="M1413" s="185" t="str">
        <f t="shared" ca="1" si="57"/>
        <v>(command "V" "R" "DRV51 &lt;= DRV50 PROFINET" "N")</v>
      </c>
    </row>
    <row r="1414" spans="11:13">
      <c r="K1414" s="183" t="str">
        <f t="shared" ca="1" si="58"/>
        <v>End</v>
      </c>
      <c r="L1414" s="189"/>
      <c r="M1414" s="185" t="str">
        <f t="shared" ca="1" si="57"/>
        <v>(command "V" "R" "End" "N")</v>
      </c>
    </row>
    <row r="1415" spans="11:13">
      <c r="K1415" s="183" t="str">
        <f t="shared" ca="1" si="58"/>
        <v>3ARM51D1</v>
      </c>
      <c r="L1415" s="189"/>
      <c r="M1415" s="185" t="str">
        <f t="shared" ca="1" si="57"/>
        <v>(command "V" "R" "3ARM51D1" "N")</v>
      </c>
    </row>
    <row r="1416" spans="11:13">
      <c r="K1416" s="183" t="str">
        <f t="shared" ca="1" si="58"/>
        <v>3ASM51D1</v>
      </c>
      <c r="L1416" s="189"/>
      <c r="M1416" s="185" t="str">
        <f t="shared" ca="1" si="57"/>
        <v>(command "V" "R" "3ASM51D1" "N")</v>
      </c>
    </row>
    <row r="1417" spans="11:13">
      <c r="K1417" s="183" t="str">
        <f t="shared" ca="1" si="58"/>
        <v>3ATM51D1</v>
      </c>
      <c r="L1417" s="189"/>
      <c r="M1417" s="185" t="str">
        <f t="shared" ca="1" si="57"/>
        <v>(command "V" "R" "3ATM51D1" "N")</v>
      </c>
    </row>
    <row r="1418" spans="11:13">
      <c r="K1418" s="183" t="str">
        <f t="shared" ca="1" si="58"/>
        <v>3ARM51F1</v>
      </c>
      <c r="L1418" s="189"/>
      <c r="M1418" s="185" t="str">
        <f t="shared" ca="1" si="57"/>
        <v>(command "V" "R" "3ARM51F1" "N")</v>
      </c>
    </row>
    <row r="1419" spans="11:13">
      <c r="K1419" s="183" t="str">
        <f t="shared" ca="1" si="58"/>
        <v>3ASM51F1</v>
      </c>
      <c r="L1419" s="189"/>
      <c r="M1419" s="185" t="str">
        <f t="shared" ca="1" si="57"/>
        <v>(command "V" "R" "3ASM51F1" "N")</v>
      </c>
    </row>
    <row r="1420" spans="11:13">
      <c r="K1420" s="183" t="str">
        <f t="shared" ca="1" si="58"/>
        <v>3ATM51F1</v>
      </c>
      <c r="L1420" s="189"/>
      <c r="M1420" s="185" t="str">
        <f t="shared" ca="1" si="57"/>
        <v>(command "V" "R" "3ATM51F1" "N")</v>
      </c>
    </row>
    <row r="1421" spans="11:13">
      <c r="K1421" s="183" t="str">
        <f t="shared" ca="1" si="58"/>
        <v>3MU51</v>
      </c>
      <c r="L1421" s="189"/>
      <c r="M1421" s="185" t="str">
        <f t="shared" ref="M1421:M1435" ca="1" si="59">"(command"&amp;" "&amp;""""&amp;"V"&amp;""""&amp;" "&amp;""""&amp;"R"&amp;""""&amp;" "&amp;""""&amp;$K1421&amp;""""&amp;" """&amp;"N"&amp;""""&amp;")"</f>
        <v>(command "V" "R" "3MU51" "N")</v>
      </c>
    </row>
    <row r="1422" spans="11:13">
      <c r="K1422" s="183" t="str">
        <f t="shared" ca="1" si="58"/>
        <v>3MV51</v>
      </c>
      <c r="L1422" s="189"/>
      <c r="M1422" s="185" t="str">
        <f t="shared" ca="1" si="59"/>
        <v>(command "V" "R" "3MV51" "N")</v>
      </c>
    </row>
    <row r="1423" spans="11:13">
      <c r="K1423" s="183" t="str">
        <f t="shared" ca="1" si="58"/>
        <v>3MW51</v>
      </c>
      <c r="L1423" s="189"/>
      <c r="M1423" s="185" t="str">
        <f t="shared" ca="1" si="59"/>
        <v>(command "V" "R" "3MW51" "N")</v>
      </c>
    </row>
    <row r="1424" spans="11:13">
      <c r="K1424" s="183" t="str">
        <f t="shared" ca="1" si="58"/>
        <v>SIEMENS</v>
      </c>
      <c r="L1424" s="189"/>
      <c r="M1424" s="185" t="str">
        <f t="shared" ca="1" si="59"/>
        <v>(command "V" "R" "SIEMENS" "N")</v>
      </c>
    </row>
    <row r="1425" spans="11:13">
      <c r="K1425" s="183" t="str">
        <f t="shared" ca="1" si="58"/>
        <v>CP-M51C1</v>
      </c>
      <c r="L1425" s="189"/>
      <c r="M1425" s="185" t="str">
        <f t="shared" ca="1" si="59"/>
        <v>(command "V" "R" "CP-M51C1" "N")</v>
      </c>
    </row>
    <row r="1426" spans="11:13">
      <c r="K1426" s="183" t="str">
        <f t="shared" ca="1" si="58"/>
        <v>BHA33D16</v>
      </c>
      <c r="L1426" s="189"/>
      <c r="M1426" s="185" t="str">
        <f t="shared" ca="1" si="59"/>
        <v>(command "V" "R" "BHA33D16" "N")</v>
      </c>
    </row>
    <row r="1427" spans="11:13">
      <c r="K1427" s="183" t="str">
        <f t="shared" ca="1" si="58"/>
        <v>3P-16A</v>
      </c>
      <c r="L1427" s="189"/>
      <c r="M1427" s="185" t="str">
        <f t="shared" ca="1" si="59"/>
        <v>(command "V" "R" "3P-16A" "N")</v>
      </c>
    </row>
    <row r="1428" spans="11:13">
      <c r="K1428" s="183" t="str">
        <f t="shared" ca="1" si="58"/>
        <v>額定電流13.8A</v>
      </c>
      <c r="L1428" s="189"/>
      <c r="M1428" s="185" t="str">
        <f t="shared" ca="1" si="59"/>
        <v>(command "V" "R" "額定電流13.8A" "N")</v>
      </c>
    </row>
    <row r="1429" spans="11:13">
      <c r="K1429" s="183" t="str">
        <f t="shared" ca="1" si="58"/>
        <v>MC-C44B7</v>
      </c>
      <c r="L1429" s="189"/>
      <c r="M1429" s="185" t="str">
        <f t="shared" ca="1" si="59"/>
        <v>(command "V" "R" "MC-C44B7" "N")</v>
      </c>
    </row>
    <row r="1430" spans="11:13">
      <c r="K1430" s="183" t="str">
        <f t="shared" ca="1" si="58"/>
        <v>S-P16(S)</v>
      </c>
      <c r="L1430" s="189"/>
      <c r="M1430" s="185" t="str">
        <f t="shared" ca="1" si="59"/>
        <v>(command "V" "R" "S-P16(S)" "N")</v>
      </c>
    </row>
    <row r="1431" spans="11:13">
      <c r="K1431" s="183" t="str">
        <f t="shared" ca="1" si="58"/>
        <v>AC220V</v>
      </c>
      <c r="L1431" s="189"/>
      <c r="M1431" s="185" t="str">
        <f t="shared" ca="1" si="59"/>
        <v>(command "V" "R" "AC220V" "N")</v>
      </c>
    </row>
    <row r="1432" spans="11:13">
      <c r="K1432" s="183" t="str">
        <f t="shared" ca="1" si="58"/>
        <v>3ARP41I2</v>
      </c>
      <c r="L1432" s="189"/>
      <c r="M1432" s="185" t="str">
        <f t="shared" ca="1" si="59"/>
        <v>(command "V" "R" "3ARP41I2" "N")</v>
      </c>
    </row>
    <row r="1433" spans="11:13">
      <c r="K1433" s="183" t="str">
        <f t="shared" ca="1" si="58"/>
        <v>3ASP41I2</v>
      </c>
      <c r="L1433" s="189"/>
      <c r="M1433" s="185" t="str">
        <f t="shared" ca="1" si="59"/>
        <v>(command "V" "R" "3ASP41I2" "N")</v>
      </c>
    </row>
    <row r="1434" spans="11:13">
      <c r="K1434" s="183" t="str">
        <f t="shared" ca="1" si="58"/>
        <v>3ATP41I2</v>
      </c>
      <c r="L1434" s="189"/>
      <c r="M1434" s="185" t="str">
        <f t="shared" ca="1" si="59"/>
        <v>(command "V" "R" "3ATP41I2" "N")</v>
      </c>
    </row>
    <row r="1435" spans="11:13">
      <c r="K1435" s="183" t="str">
        <f t="shared" ca="1" si="58"/>
        <v>E</v>
      </c>
      <c r="L1435" s="189"/>
      <c r="M1435" s="185" t="str">
        <f t="shared" ca="1" si="59"/>
        <v>(command "V" "R" "E" "N")</v>
      </c>
    </row>
    <row r="1436" spans="11:13">
      <c r="K1436" s="183"/>
      <c r="L1436" s="189"/>
      <c r="M1436" s="185"/>
    </row>
  </sheetData>
  <autoFilter ref="R8:AV61"/>
  <phoneticPr fontId="12" type="noConversion"/>
  <conditionalFormatting sqref="K1:M1048576">
    <cfRule type="expression" dxfId="13" priority="1">
      <formula>MOD(ROW()-8,$I$6)=0</formula>
    </cfRule>
  </conditionalFormatting>
  <pageMargins left="0.7" right="0.7" top="0.75" bottom="0.75" header="0.3" footer="0.3"/>
  <pageSetup paperSize="9" orientation="portrait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004"/>
  <sheetViews>
    <sheetView topLeftCell="D3" workbookViewId="0">
      <selection activeCell="G197" sqref="G197"/>
    </sheetView>
  </sheetViews>
  <sheetFormatPr defaultColWidth="8.88671875" defaultRowHeight="16.2"/>
  <cols>
    <col min="1" max="1" width="5.44140625" style="298" hidden="1" customWidth="1"/>
    <col min="2" max="3" width="0.88671875" style="298" hidden="1" customWidth="1"/>
    <col min="4" max="4" width="5.44140625" style="299" customWidth="1"/>
    <col min="5" max="5" width="5.44140625" style="300" customWidth="1"/>
    <col min="6" max="6" width="21.33203125" style="301" customWidth="1"/>
    <col min="7" max="7" width="34.77734375" style="301" bestFit="1" customWidth="1"/>
    <col min="8" max="10" width="18.33203125" style="301" customWidth="1"/>
    <col min="11" max="11" width="9.33203125" style="298" customWidth="1"/>
    <col min="12" max="12" width="8.88671875" style="298"/>
    <col min="13" max="14" width="8.88671875" style="299"/>
    <col min="15" max="16" width="6" style="298" customWidth="1"/>
    <col min="17" max="28" width="20.33203125" style="298" customWidth="1"/>
    <col min="29" max="16384" width="8.88671875" style="298"/>
  </cols>
  <sheetData>
    <row r="1" spans="1:40" ht="12.6" hidden="1" customHeight="1"/>
    <row r="2" spans="1:40" ht="14.4" hidden="1" customHeight="1">
      <c r="F2" s="300"/>
      <c r="G2" s="300"/>
      <c r="H2" s="300"/>
      <c r="I2" s="300"/>
      <c r="J2" s="300"/>
    </row>
    <row r="3" spans="1:40" ht="17.399999999999999" customHeight="1" thickBot="1">
      <c r="D3" s="302" t="s">
        <v>1220</v>
      </c>
      <c r="E3" s="303"/>
      <c r="F3" s="303"/>
      <c r="G3" s="303"/>
      <c r="H3" s="304"/>
      <c r="I3" s="304"/>
      <c r="J3" s="304"/>
      <c r="M3" s="305" t="s">
        <v>1221</v>
      </c>
      <c r="N3" s="306" t="s">
        <v>1222</v>
      </c>
    </row>
    <row r="4" spans="1:40" ht="16.8" thickBot="1">
      <c r="A4" s="307" t="s">
        <v>1223</v>
      </c>
      <c r="D4" s="308">
        <v>1</v>
      </c>
      <c r="E4" s="309" t="s">
        <v>1224</v>
      </c>
      <c r="F4" s="307" t="s">
        <v>1225</v>
      </c>
      <c r="G4" s="307" t="s">
        <v>1226</v>
      </c>
      <c r="H4" s="310" t="s">
        <v>1227</v>
      </c>
      <c r="I4" s="310" t="s">
        <v>1228</v>
      </c>
      <c r="J4" s="310" t="s">
        <v>1229</v>
      </c>
      <c r="M4" s="311">
        <v>16</v>
      </c>
      <c r="N4" s="312">
        <v>8</v>
      </c>
      <c r="AN4" s="298">
        <v>3</v>
      </c>
    </row>
    <row r="5" spans="1:40">
      <c r="A5" s="301" t="s">
        <v>1230</v>
      </c>
      <c r="D5" s="300" t="str">
        <f t="shared" ref="D5:D68" si="0">DEC2HEX(HEX2DEC($D$4)+FLOOR((ROW(A1)-1)/($M$4*10),1))&amp;"-"&amp;FLOOR((ROW(A1)-1)/$M$4,1)+1-FLOOR((ROW(A1)-1)/($M$4*10),1)*10</f>
        <v>1-1</v>
      </c>
      <c r="E5" s="300">
        <v>1</v>
      </c>
      <c r="F5" s="313" t="str">
        <f t="shared" ref="F5:F68" ca="1" si="1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000</v>
      </c>
      <c r="G5" s="313" t="str">
        <f t="shared" ref="G5:J24" ca="1" si="2">IF(OR(INDIRECT("DI!"&amp;ADDRESS(MOD(ROW()-5,160)+7,4+FLOOR((ROW()-5)/320,1)*8))="",INDIRECT("DI!"&amp;ADDRESS(MOD(ROW()-5,160)+7,COLUMN()-2+FLOOR((ROW()-5)/320,1)*8))=""),"",
INDIRECT("DI!"&amp;ADDRESS(MOD(ROW()-5,160)+7,COLUMN()-2+FLOOR((ROW()-5)/320,1)*8)))</f>
        <v>電控箱 控制 電源開啟</v>
      </c>
      <c r="H5" s="313" t="str">
        <f t="shared" ca="1" si="2"/>
        <v>MC-C1D6</v>
      </c>
      <c r="I5" s="313" t="str">
        <f t="shared" ca="1" si="2"/>
        <v/>
      </c>
      <c r="J5" s="313" t="str">
        <f t="shared" ca="1" si="2"/>
        <v>MC</v>
      </c>
      <c r="K5" s="298" t="s">
        <v>1231</v>
      </c>
      <c r="AC5" s="298">
        <f t="shared" ref="AC5:AC68" si="3">FLOOR((ROW(A1)-1)/($M$4*10),1)</f>
        <v>0</v>
      </c>
      <c r="AD5" s="298">
        <f t="shared" ref="AD5:AD68" si="4">-FLOOR((MOD((ROW(A1)-1)/2,$M$4/2)),1)*10</f>
        <v>0</v>
      </c>
      <c r="AE5" s="299">
        <f t="shared" ref="AE5:AE68" si="5">-FLOOR((ROW(A1)-1)/($M$4*10),1)*400</f>
        <v>0</v>
      </c>
      <c r="AF5" s="299">
        <f t="shared" ref="AF5:AF68" si="6">-FLOOR((MOD((ROW(A1)-1)/2,$M$4/2)),1)*10-FLOOR((ROW(A1)-1)/($M$4*10),1)*400</f>
        <v>0</v>
      </c>
      <c r="AG5" s="298">
        <f t="shared" ref="AG5:AG68" si="7">MOD(ROW(A2),2)*200</f>
        <v>0</v>
      </c>
      <c r="AH5" s="298">
        <f t="shared" ref="AH5:AH68" si="8">(ROW(A1)-1)</f>
        <v>0</v>
      </c>
      <c r="AI5" s="298">
        <f>FLOOR((MOD(AH5/$M$4,10)),1)</f>
        <v>0</v>
      </c>
      <c r="AJ5" s="298">
        <f t="shared" ref="AJ5:AJ68" si="9">FLOOR((MOD((ROW(A1)-1)/$M$4,10)),1)*500</f>
        <v>0</v>
      </c>
      <c r="AK5" s="298">
        <f t="shared" ref="AK5:AK68" si="10">MOD(ROW(A2),2)*200+FLOOR((MOD((ROW(A1)-1)/$M$4,10)),1)*500</f>
        <v>0</v>
      </c>
      <c r="AM5" s="298">
        <f t="shared" ref="AM5:AM68" si="11">FLOOR((MOD((ROW(A1)-1),$N$4)),1)</f>
        <v>0</v>
      </c>
      <c r="AN5" s="298">
        <f t="shared" ref="AN5:AN68" si="12">IF(ROW(A1)&gt;$AN$4*16,1,0)</f>
        <v>0</v>
      </c>
    </row>
    <row r="6" spans="1:40">
      <c r="A6" s="299" t="str">
        <f t="shared" ref="A6:A69" si="13">IF(LEN(DEC2HEX(ROW(A1)))=1,"00"&amp;DEC2HEX(ROW(A1)),IF(LEN(DEC2HEX(ROW(A1)))=2,"0"&amp;DEC2HEX(ROW(A1)),IF(LEN(DEC2HEX(ROW(A1)))=3,DEC2HEX(ROW(A1)),TEXT(DEC2HEX(ROW(A1)),DEC2HEX(ROW(A1))))))</f>
        <v>001</v>
      </c>
      <c r="D6" s="300" t="str">
        <f t="shared" si="0"/>
        <v>1-1</v>
      </c>
      <c r="E6" s="300">
        <v>2</v>
      </c>
      <c r="F6" s="313" t="str">
        <f t="shared" ca="1" si="1"/>
        <v>000</v>
      </c>
      <c r="G6" s="313" t="str">
        <f t="shared" ca="1" si="2"/>
        <v>中繼箱 電源開啟</v>
      </c>
      <c r="H6" s="313" t="str">
        <f t="shared" ca="1" si="2"/>
        <v>MC-C5G7</v>
      </c>
      <c r="I6" s="313" t="str">
        <f t="shared" ca="1" si="2"/>
        <v/>
      </c>
      <c r="J6" s="313" t="str">
        <f t="shared" ca="1" si="2"/>
        <v>MC</v>
      </c>
      <c r="AC6" s="298">
        <f t="shared" si="3"/>
        <v>0</v>
      </c>
      <c r="AD6" s="298">
        <f t="shared" si="4"/>
        <v>0</v>
      </c>
      <c r="AE6" s="299">
        <f t="shared" si="5"/>
        <v>0</v>
      </c>
      <c r="AF6" s="299">
        <f t="shared" si="6"/>
        <v>0</v>
      </c>
      <c r="AG6" s="298">
        <f t="shared" si="7"/>
        <v>200</v>
      </c>
      <c r="AH6" s="298">
        <f t="shared" si="8"/>
        <v>1</v>
      </c>
      <c r="AI6" s="298">
        <f t="shared" ref="AI6:AI69" si="14">FLOOR((MOD(AH6/$M$4,10)),1)</f>
        <v>0</v>
      </c>
      <c r="AJ6" s="298">
        <f t="shared" si="9"/>
        <v>0</v>
      </c>
      <c r="AK6" s="298">
        <f t="shared" si="10"/>
        <v>200</v>
      </c>
      <c r="AM6" s="298">
        <f t="shared" si="11"/>
        <v>1</v>
      </c>
      <c r="AN6" s="298">
        <f t="shared" si="12"/>
        <v>0</v>
      </c>
    </row>
    <row r="7" spans="1:40">
      <c r="A7" s="299" t="str">
        <f t="shared" si="13"/>
        <v>002</v>
      </c>
      <c r="D7" s="300" t="str">
        <f t="shared" si="0"/>
        <v>1-1</v>
      </c>
      <c r="E7" s="300">
        <v>3</v>
      </c>
      <c r="F7" s="313" t="str">
        <f t="shared" ca="1" si="1"/>
        <v>000</v>
      </c>
      <c r="G7" s="313" t="str">
        <f t="shared" ca="1" si="2"/>
        <v/>
      </c>
      <c r="H7" s="313" t="str">
        <f t="shared" ca="1" si="2"/>
        <v/>
      </c>
      <c r="I7" s="313" t="str">
        <f t="shared" ca="1" si="2"/>
        <v/>
      </c>
      <c r="J7" s="313" t="str">
        <f t="shared" ca="1" si="2"/>
        <v/>
      </c>
      <c r="AC7" s="298">
        <f t="shared" si="3"/>
        <v>0</v>
      </c>
      <c r="AD7" s="298">
        <f t="shared" si="4"/>
        <v>-10</v>
      </c>
      <c r="AE7" s="299">
        <f t="shared" si="5"/>
        <v>0</v>
      </c>
      <c r="AF7" s="299">
        <f t="shared" si="6"/>
        <v>-10</v>
      </c>
      <c r="AG7" s="298">
        <f t="shared" si="7"/>
        <v>0</v>
      </c>
      <c r="AH7" s="298">
        <f t="shared" si="8"/>
        <v>2</v>
      </c>
      <c r="AI7" s="298">
        <f t="shared" si="14"/>
        <v>0</v>
      </c>
      <c r="AJ7" s="298">
        <f t="shared" si="9"/>
        <v>0</v>
      </c>
      <c r="AK7" s="298">
        <f t="shared" si="10"/>
        <v>0</v>
      </c>
      <c r="AM7" s="298">
        <f t="shared" si="11"/>
        <v>2</v>
      </c>
      <c r="AN7" s="298">
        <f t="shared" si="12"/>
        <v>0</v>
      </c>
    </row>
    <row r="8" spans="1:40">
      <c r="A8" s="299" t="str">
        <f t="shared" si="13"/>
        <v>003</v>
      </c>
      <c r="D8" s="300" t="str">
        <f t="shared" si="0"/>
        <v>1-1</v>
      </c>
      <c r="E8" s="300">
        <v>4</v>
      </c>
      <c r="F8" s="313" t="str">
        <f t="shared" ca="1" si="1"/>
        <v>000</v>
      </c>
      <c r="G8" s="313" t="str">
        <f t="shared" ca="1" si="2"/>
        <v/>
      </c>
      <c r="H8" s="313" t="str">
        <f t="shared" ca="1" si="2"/>
        <v/>
      </c>
      <c r="I8" s="313" t="str">
        <f t="shared" ca="1" si="2"/>
        <v/>
      </c>
      <c r="J8" s="313" t="str">
        <f t="shared" ca="1" si="2"/>
        <v/>
      </c>
      <c r="AC8" s="298">
        <f t="shared" si="3"/>
        <v>0</v>
      </c>
      <c r="AD8" s="298">
        <f t="shared" si="4"/>
        <v>-10</v>
      </c>
      <c r="AE8" s="299">
        <f t="shared" si="5"/>
        <v>0</v>
      </c>
      <c r="AF8" s="299">
        <f t="shared" si="6"/>
        <v>-10</v>
      </c>
      <c r="AG8" s="298">
        <f t="shared" si="7"/>
        <v>200</v>
      </c>
      <c r="AH8" s="298">
        <f t="shared" si="8"/>
        <v>3</v>
      </c>
      <c r="AI8" s="298">
        <f t="shared" si="14"/>
        <v>0</v>
      </c>
      <c r="AJ8" s="298">
        <f t="shared" si="9"/>
        <v>0</v>
      </c>
      <c r="AK8" s="298">
        <f t="shared" si="10"/>
        <v>200</v>
      </c>
      <c r="AM8" s="298">
        <f t="shared" si="11"/>
        <v>3</v>
      </c>
      <c r="AN8" s="298">
        <f t="shared" si="12"/>
        <v>0</v>
      </c>
    </row>
    <row r="9" spans="1:40">
      <c r="A9" s="299" t="str">
        <f t="shared" si="13"/>
        <v>004</v>
      </c>
      <c r="D9" s="300" t="str">
        <f t="shared" si="0"/>
        <v>1-1</v>
      </c>
      <c r="E9" s="300">
        <v>5</v>
      </c>
      <c r="F9" s="313" t="str">
        <f t="shared" ca="1" si="1"/>
        <v>000</v>
      </c>
      <c r="G9" s="313" t="str">
        <f t="shared" ca="1" si="2"/>
        <v>升降伺服 動力電源開啟</v>
      </c>
      <c r="H9" s="313" t="str">
        <f t="shared" ca="1" si="2"/>
        <v>MC-C6I7</v>
      </c>
      <c r="I9" s="313" t="str">
        <f t="shared" ca="1" si="2"/>
        <v/>
      </c>
      <c r="J9" s="313" t="str">
        <f t="shared" ca="1" si="2"/>
        <v>MC</v>
      </c>
      <c r="AC9" s="298">
        <f t="shared" si="3"/>
        <v>0</v>
      </c>
      <c r="AD9" s="298">
        <f t="shared" si="4"/>
        <v>-20</v>
      </c>
      <c r="AE9" s="299">
        <f t="shared" si="5"/>
        <v>0</v>
      </c>
      <c r="AF9" s="299">
        <f t="shared" si="6"/>
        <v>-20</v>
      </c>
      <c r="AG9" s="298">
        <f t="shared" si="7"/>
        <v>0</v>
      </c>
      <c r="AH9" s="298">
        <f t="shared" si="8"/>
        <v>4</v>
      </c>
      <c r="AI9" s="298">
        <f t="shared" si="14"/>
        <v>0</v>
      </c>
      <c r="AJ9" s="298">
        <f t="shared" si="9"/>
        <v>0</v>
      </c>
      <c r="AK9" s="298">
        <f t="shared" si="10"/>
        <v>0</v>
      </c>
      <c r="AM9" s="298">
        <f t="shared" si="11"/>
        <v>4</v>
      </c>
      <c r="AN9" s="298">
        <f t="shared" si="12"/>
        <v>0</v>
      </c>
    </row>
    <row r="10" spans="1:40">
      <c r="A10" s="299" t="str">
        <f t="shared" si="13"/>
        <v>005</v>
      </c>
      <c r="D10" s="300" t="str">
        <f t="shared" si="0"/>
        <v>1-1</v>
      </c>
      <c r="E10" s="300">
        <v>6</v>
      </c>
      <c r="F10" s="313" t="str">
        <f t="shared" ca="1" si="1"/>
        <v>000</v>
      </c>
      <c r="G10" s="313" t="str">
        <f t="shared" ca="1" si="2"/>
        <v>傳動伺服 動力電源開啟</v>
      </c>
      <c r="H10" s="313" t="str">
        <f t="shared" ca="1" si="2"/>
        <v>MC-C7E7</v>
      </c>
      <c r="I10" s="313" t="str">
        <f t="shared" ca="1" si="2"/>
        <v/>
      </c>
      <c r="J10" s="313" t="str">
        <f t="shared" ca="1" si="2"/>
        <v>MC</v>
      </c>
      <c r="AC10" s="298">
        <f t="shared" si="3"/>
        <v>0</v>
      </c>
      <c r="AD10" s="298">
        <f t="shared" si="4"/>
        <v>-20</v>
      </c>
      <c r="AE10" s="299">
        <f t="shared" si="5"/>
        <v>0</v>
      </c>
      <c r="AF10" s="299">
        <f t="shared" si="6"/>
        <v>-20</v>
      </c>
      <c r="AG10" s="298">
        <f t="shared" si="7"/>
        <v>200</v>
      </c>
      <c r="AH10" s="298">
        <f t="shared" si="8"/>
        <v>5</v>
      </c>
      <c r="AI10" s="298">
        <f t="shared" si="14"/>
        <v>0</v>
      </c>
      <c r="AJ10" s="298">
        <f t="shared" si="9"/>
        <v>0</v>
      </c>
      <c r="AK10" s="298">
        <f t="shared" si="10"/>
        <v>200</v>
      </c>
      <c r="AM10" s="298">
        <f t="shared" si="11"/>
        <v>5</v>
      </c>
      <c r="AN10" s="298">
        <f t="shared" si="12"/>
        <v>0</v>
      </c>
    </row>
    <row r="11" spans="1:40">
      <c r="A11" s="299" t="str">
        <f t="shared" si="13"/>
        <v>006</v>
      </c>
      <c r="D11" s="300" t="str">
        <f t="shared" si="0"/>
        <v>1-1</v>
      </c>
      <c r="E11" s="300">
        <v>7</v>
      </c>
      <c r="F11" s="313" t="str">
        <f t="shared" ca="1" si="1"/>
        <v>000</v>
      </c>
      <c r="G11" s="313" t="str">
        <f t="shared" ca="1" si="2"/>
        <v/>
      </c>
      <c r="H11" s="313" t="str">
        <f t="shared" ca="1" si="2"/>
        <v/>
      </c>
      <c r="I11" s="313" t="str">
        <f t="shared" ca="1" si="2"/>
        <v/>
      </c>
      <c r="J11" s="313" t="str">
        <f t="shared" ca="1" si="2"/>
        <v/>
      </c>
      <c r="AC11" s="298">
        <f t="shared" si="3"/>
        <v>0</v>
      </c>
      <c r="AD11" s="298">
        <f t="shared" si="4"/>
        <v>-30</v>
      </c>
      <c r="AE11" s="299">
        <f t="shared" si="5"/>
        <v>0</v>
      </c>
      <c r="AF11" s="299">
        <f t="shared" si="6"/>
        <v>-30</v>
      </c>
      <c r="AG11" s="298">
        <f t="shared" si="7"/>
        <v>0</v>
      </c>
      <c r="AH11" s="298">
        <f t="shared" si="8"/>
        <v>6</v>
      </c>
      <c r="AI11" s="298">
        <f t="shared" si="14"/>
        <v>0</v>
      </c>
      <c r="AJ11" s="298">
        <f t="shared" si="9"/>
        <v>0</v>
      </c>
      <c r="AK11" s="298">
        <f t="shared" si="10"/>
        <v>0</v>
      </c>
      <c r="AM11" s="298">
        <f t="shared" si="11"/>
        <v>6</v>
      </c>
      <c r="AN11" s="298">
        <f t="shared" si="12"/>
        <v>0</v>
      </c>
    </row>
    <row r="12" spans="1:40">
      <c r="A12" s="299" t="str">
        <f t="shared" si="13"/>
        <v>007</v>
      </c>
      <c r="D12" s="300" t="str">
        <f t="shared" si="0"/>
        <v>1-1</v>
      </c>
      <c r="E12" s="300">
        <v>8</v>
      </c>
      <c r="F12" s="313" t="str">
        <f t="shared" ca="1" si="1"/>
        <v>000</v>
      </c>
      <c r="G12" s="313" t="str">
        <f t="shared" ca="1" si="2"/>
        <v/>
      </c>
      <c r="H12" s="313" t="str">
        <f t="shared" ca="1" si="2"/>
        <v/>
      </c>
      <c r="I12" s="313" t="str">
        <f t="shared" ca="1" si="2"/>
        <v/>
      </c>
      <c r="J12" s="313" t="str">
        <f t="shared" ca="1" si="2"/>
        <v/>
      </c>
      <c r="AC12" s="298">
        <f t="shared" si="3"/>
        <v>0</v>
      </c>
      <c r="AD12" s="298">
        <f t="shared" si="4"/>
        <v>-30</v>
      </c>
      <c r="AE12" s="299">
        <f t="shared" si="5"/>
        <v>0</v>
      </c>
      <c r="AF12" s="299">
        <f t="shared" si="6"/>
        <v>-30</v>
      </c>
      <c r="AG12" s="298">
        <f t="shared" si="7"/>
        <v>200</v>
      </c>
      <c r="AH12" s="298">
        <f t="shared" si="8"/>
        <v>7</v>
      </c>
      <c r="AI12" s="298">
        <f t="shared" si="14"/>
        <v>0</v>
      </c>
      <c r="AJ12" s="298">
        <f t="shared" si="9"/>
        <v>0</v>
      </c>
      <c r="AK12" s="298">
        <f t="shared" si="10"/>
        <v>200</v>
      </c>
      <c r="AM12" s="298">
        <f t="shared" si="11"/>
        <v>7</v>
      </c>
      <c r="AN12" s="298">
        <f t="shared" si="12"/>
        <v>0</v>
      </c>
    </row>
    <row r="13" spans="1:40">
      <c r="A13" s="299" t="str">
        <f t="shared" si="13"/>
        <v>008</v>
      </c>
      <c r="D13" s="300" t="str">
        <f t="shared" si="0"/>
        <v>1-1</v>
      </c>
      <c r="E13" s="300">
        <v>9</v>
      </c>
      <c r="F13" s="313" t="str">
        <f t="shared" ca="1" si="1"/>
        <v>001</v>
      </c>
      <c r="G13" s="313" t="str">
        <f t="shared" ca="1" si="2"/>
        <v>展紗鋼輪 模溫機 電源開啟</v>
      </c>
      <c r="H13" s="313" t="str">
        <f t="shared" ca="1" si="2"/>
        <v>MC-C5B3</v>
      </c>
      <c r="I13" s="313" t="str">
        <f t="shared" ca="1" si="2"/>
        <v/>
      </c>
      <c r="J13" s="313" t="str">
        <f t="shared" ca="1" si="2"/>
        <v>MC</v>
      </c>
      <c r="AC13" s="298">
        <f t="shared" si="3"/>
        <v>0</v>
      </c>
      <c r="AD13" s="298">
        <f t="shared" si="4"/>
        <v>-40</v>
      </c>
      <c r="AE13" s="299">
        <f t="shared" si="5"/>
        <v>0</v>
      </c>
      <c r="AF13" s="299">
        <f t="shared" si="6"/>
        <v>-40</v>
      </c>
      <c r="AG13" s="298">
        <f t="shared" si="7"/>
        <v>0</v>
      </c>
      <c r="AH13" s="298">
        <f t="shared" si="8"/>
        <v>8</v>
      </c>
      <c r="AI13" s="298">
        <f t="shared" si="14"/>
        <v>0</v>
      </c>
      <c r="AJ13" s="298">
        <f t="shared" si="9"/>
        <v>0</v>
      </c>
      <c r="AK13" s="298">
        <f t="shared" si="10"/>
        <v>0</v>
      </c>
      <c r="AM13" s="298">
        <f t="shared" si="11"/>
        <v>0</v>
      </c>
      <c r="AN13" s="298">
        <f t="shared" si="12"/>
        <v>0</v>
      </c>
    </row>
    <row r="14" spans="1:40">
      <c r="A14" s="299" t="str">
        <f t="shared" si="13"/>
        <v>009</v>
      </c>
      <c r="D14" s="300" t="str">
        <f t="shared" si="0"/>
        <v>1-1</v>
      </c>
      <c r="E14" s="300">
        <v>10</v>
      </c>
      <c r="F14" s="313" t="str">
        <f t="shared" ca="1" si="1"/>
        <v>001</v>
      </c>
      <c r="G14" s="313" t="str">
        <f t="shared" ca="1" si="2"/>
        <v>#1熱壓鋼輪 模溫機 電源開啟</v>
      </c>
      <c r="H14" s="313" t="str">
        <f t="shared" ca="1" si="2"/>
        <v>MC-C5C3</v>
      </c>
      <c r="I14" s="313" t="str">
        <f t="shared" ca="1" si="2"/>
        <v/>
      </c>
      <c r="J14" s="313" t="str">
        <f t="shared" ca="1" si="2"/>
        <v>MC</v>
      </c>
      <c r="AC14" s="298">
        <f t="shared" si="3"/>
        <v>0</v>
      </c>
      <c r="AD14" s="298">
        <f t="shared" si="4"/>
        <v>-40</v>
      </c>
      <c r="AE14" s="299">
        <f t="shared" si="5"/>
        <v>0</v>
      </c>
      <c r="AF14" s="299">
        <f t="shared" si="6"/>
        <v>-40</v>
      </c>
      <c r="AG14" s="298">
        <f t="shared" si="7"/>
        <v>200</v>
      </c>
      <c r="AH14" s="298">
        <f t="shared" si="8"/>
        <v>9</v>
      </c>
      <c r="AI14" s="298">
        <f t="shared" si="14"/>
        <v>0</v>
      </c>
      <c r="AJ14" s="298">
        <f t="shared" si="9"/>
        <v>0</v>
      </c>
      <c r="AK14" s="298">
        <f t="shared" si="10"/>
        <v>200</v>
      </c>
      <c r="AM14" s="298">
        <f t="shared" si="11"/>
        <v>1</v>
      </c>
      <c r="AN14" s="298">
        <f t="shared" si="12"/>
        <v>0</v>
      </c>
    </row>
    <row r="15" spans="1:40">
      <c r="A15" s="299" t="str">
        <f t="shared" si="13"/>
        <v>00A</v>
      </c>
      <c r="D15" s="300" t="str">
        <f t="shared" si="0"/>
        <v>1-1</v>
      </c>
      <c r="E15" s="300">
        <v>11</v>
      </c>
      <c r="F15" s="313" t="str">
        <f t="shared" ca="1" si="1"/>
        <v>001</v>
      </c>
      <c r="G15" s="313" t="str">
        <f t="shared" ca="1" si="2"/>
        <v>#2熱壓鋼輪 模溫機 電源開啟</v>
      </c>
      <c r="H15" s="313" t="str">
        <f t="shared" ca="1" si="2"/>
        <v>MC-C5D3</v>
      </c>
      <c r="I15" s="313" t="str">
        <f t="shared" ca="1" si="2"/>
        <v/>
      </c>
      <c r="J15" s="313" t="str">
        <f t="shared" ca="1" si="2"/>
        <v>MC</v>
      </c>
      <c r="AC15" s="298">
        <f t="shared" si="3"/>
        <v>0</v>
      </c>
      <c r="AD15" s="298">
        <f t="shared" si="4"/>
        <v>-50</v>
      </c>
      <c r="AE15" s="299">
        <f t="shared" si="5"/>
        <v>0</v>
      </c>
      <c r="AF15" s="299">
        <f t="shared" si="6"/>
        <v>-50</v>
      </c>
      <c r="AG15" s="298">
        <f t="shared" si="7"/>
        <v>0</v>
      </c>
      <c r="AH15" s="298">
        <f t="shared" si="8"/>
        <v>10</v>
      </c>
      <c r="AI15" s="298">
        <f t="shared" si="14"/>
        <v>0</v>
      </c>
      <c r="AJ15" s="298">
        <f t="shared" si="9"/>
        <v>0</v>
      </c>
      <c r="AK15" s="298">
        <f t="shared" si="10"/>
        <v>0</v>
      </c>
      <c r="AM15" s="298">
        <f t="shared" si="11"/>
        <v>2</v>
      </c>
      <c r="AN15" s="298">
        <f t="shared" si="12"/>
        <v>0</v>
      </c>
    </row>
    <row r="16" spans="1:40">
      <c r="A16" s="299" t="str">
        <f t="shared" si="13"/>
        <v>00B</v>
      </c>
      <c r="D16" s="300" t="str">
        <f t="shared" si="0"/>
        <v>1-1</v>
      </c>
      <c r="E16" s="300">
        <v>12</v>
      </c>
      <c r="F16" s="313" t="str">
        <f t="shared" ca="1" si="1"/>
        <v>001</v>
      </c>
      <c r="G16" s="313" t="str">
        <f t="shared" ca="1" si="2"/>
        <v>#3熱壓鋼輪 模溫機 電源開啟</v>
      </c>
      <c r="H16" s="313" t="str">
        <f t="shared" ca="1" si="2"/>
        <v>MC-C5E3</v>
      </c>
      <c r="I16" s="313" t="str">
        <f t="shared" ca="1" si="2"/>
        <v/>
      </c>
      <c r="J16" s="313" t="str">
        <f t="shared" ca="1" si="2"/>
        <v>MC</v>
      </c>
      <c r="AC16" s="298">
        <f t="shared" si="3"/>
        <v>0</v>
      </c>
      <c r="AD16" s="298">
        <f t="shared" si="4"/>
        <v>-50</v>
      </c>
      <c r="AE16" s="299">
        <f t="shared" si="5"/>
        <v>0</v>
      </c>
      <c r="AF16" s="299">
        <f t="shared" si="6"/>
        <v>-50</v>
      </c>
      <c r="AG16" s="298">
        <f t="shared" si="7"/>
        <v>200</v>
      </c>
      <c r="AH16" s="298">
        <f t="shared" si="8"/>
        <v>11</v>
      </c>
      <c r="AI16" s="298">
        <f t="shared" si="14"/>
        <v>0</v>
      </c>
      <c r="AJ16" s="298">
        <f t="shared" si="9"/>
        <v>0</v>
      </c>
      <c r="AK16" s="298">
        <f t="shared" si="10"/>
        <v>200</v>
      </c>
      <c r="AM16" s="298">
        <f t="shared" si="11"/>
        <v>3</v>
      </c>
      <c r="AN16" s="298">
        <f t="shared" si="12"/>
        <v>0</v>
      </c>
    </row>
    <row r="17" spans="1:40">
      <c r="A17" s="299" t="str">
        <f t="shared" si="13"/>
        <v>00C</v>
      </c>
      <c r="D17" s="300" t="str">
        <f t="shared" si="0"/>
        <v>1-1</v>
      </c>
      <c r="E17" s="300">
        <v>13</v>
      </c>
      <c r="F17" s="313" t="str">
        <f t="shared" ca="1" si="1"/>
        <v>001</v>
      </c>
      <c r="G17" s="313" t="str">
        <f t="shared" ca="1" si="2"/>
        <v>#4熱壓鋼輪 模溫機 電源開啟</v>
      </c>
      <c r="H17" s="313" t="str">
        <f t="shared" ca="1" si="2"/>
        <v>MC-C5F3</v>
      </c>
      <c r="I17" s="313" t="str">
        <f t="shared" ca="1" si="2"/>
        <v/>
      </c>
      <c r="J17" s="313" t="str">
        <f t="shared" ca="1" si="2"/>
        <v>MC</v>
      </c>
      <c r="AC17" s="298">
        <f t="shared" si="3"/>
        <v>0</v>
      </c>
      <c r="AD17" s="298">
        <f t="shared" si="4"/>
        <v>-60</v>
      </c>
      <c r="AE17" s="299">
        <f t="shared" si="5"/>
        <v>0</v>
      </c>
      <c r="AF17" s="299">
        <f t="shared" si="6"/>
        <v>-60</v>
      </c>
      <c r="AG17" s="298">
        <f t="shared" si="7"/>
        <v>0</v>
      </c>
      <c r="AH17" s="298">
        <f t="shared" si="8"/>
        <v>12</v>
      </c>
      <c r="AI17" s="298">
        <f t="shared" si="14"/>
        <v>0</v>
      </c>
      <c r="AJ17" s="298">
        <f t="shared" si="9"/>
        <v>0</v>
      </c>
      <c r="AK17" s="298">
        <f t="shared" si="10"/>
        <v>0</v>
      </c>
      <c r="AM17" s="298">
        <f t="shared" si="11"/>
        <v>4</v>
      </c>
      <c r="AN17" s="298">
        <f t="shared" si="12"/>
        <v>0</v>
      </c>
    </row>
    <row r="18" spans="1:40">
      <c r="A18" s="299" t="str">
        <f t="shared" si="13"/>
        <v>00D</v>
      </c>
      <c r="D18" s="300" t="str">
        <f t="shared" si="0"/>
        <v>1-1</v>
      </c>
      <c r="E18" s="300">
        <v>14</v>
      </c>
      <c r="F18" s="313" t="str">
        <f t="shared" ca="1" si="1"/>
        <v>001</v>
      </c>
      <c r="G18" s="313" t="str">
        <f t="shared" ca="1" si="2"/>
        <v>#5熱壓鋼輪 模溫機 電源開啟</v>
      </c>
      <c r="H18" s="313" t="str">
        <f t="shared" ca="1" si="2"/>
        <v>MC-C5G3</v>
      </c>
      <c r="I18" s="313" t="str">
        <f t="shared" ca="1" si="2"/>
        <v/>
      </c>
      <c r="J18" s="313" t="str">
        <f t="shared" ca="1" si="2"/>
        <v>MC</v>
      </c>
      <c r="AC18" s="298">
        <f t="shared" si="3"/>
        <v>0</v>
      </c>
      <c r="AD18" s="298">
        <f t="shared" si="4"/>
        <v>-60</v>
      </c>
      <c r="AE18" s="299">
        <f t="shared" si="5"/>
        <v>0</v>
      </c>
      <c r="AF18" s="299">
        <f t="shared" si="6"/>
        <v>-60</v>
      </c>
      <c r="AG18" s="298">
        <f t="shared" si="7"/>
        <v>200</v>
      </c>
      <c r="AH18" s="298">
        <f t="shared" si="8"/>
        <v>13</v>
      </c>
      <c r="AI18" s="298">
        <f t="shared" si="14"/>
        <v>0</v>
      </c>
      <c r="AJ18" s="298">
        <f t="shared" si="9"/>
        <v>0</v>
      </c>
      <c r="AK18" s="298">
        <f t="shared" si="10"/>
        <v>200</v>
      </c>
      <c r="AM18" s="298">
        <f t="shared" si="11"/>
        <v>5</v>
      </c>
      <c r="AN18" s="298">
        <f t="shared" si="12"/>
        <v>0</v>
      </c>
    </row>
    <row r="19" spans="1:40">
      <c r="A19" s="299" t="str">
        <f t="shared" si="13"/>
        <v>00E</v>
      </c>
      <c r="D19" s="300" t="str">
        <f t="shared" si="0"/>
        <v>1-1</v>
      </c>
      <c r="E19" s="300">
        <v>15</v>
      </c>
      <c r="F19" s="313" t="str">
        <f t="shared" ca="1" si="1"/>
        <v>001</v>
      </c>
      <c r="G19" s="313" t="str">
        <f t="shared" ca="1" si="2"/>
        <v>#6熱壓鋼輪 模溫機 電源開啟</v>
      </c>
      <c r="H19" s="313" t="str">
        <f t="shared" ca="1" si="2"/>
        <v>MC-C5H3</v>
      </c>
      <c r="I19" s="313" t="str">
        <f t="shared" ca="1" si="2"/>
        <v/>
      </c>
      <c r="J19" s="313" t="str">
        <f t="shared" ca="1" si="2"/>
        <v>MC</v>
      </c>
      <c r="AC19" s="298">
        <f t="shared" si="3"/>
        <v>0</v>
      </c>
      <c r="AD19" s="298">
        <f t="shared" si="4"/>
        <v>-70</v>
      </c>
      <c r="AE19" s="299">
        <f t="shared" si="5"/>
        <v>0</v>
      </c>
      <c r="AF19" s="299">
        <f t="shared" si="6"/>
        <v>-70</v>
      </c>
      <c r="AG19" s="298">
        <f t="shared" si="7"/>
        <v>0</v>
      </c>
      <c r="AH19" s="298">
        <f t="shared" si="8"/>
        <v>14</v>
      </c>
      <c r="AI19" s="298">
        <f t="shared" si="14"/>
        <v>0</v>
      </c>
      <c r="AJ19" s="298">
        <f t="shared" si="9"/>
        <v>0</v>
      </c>
      <c r="AK19" s="298">
        <f t="shared" si="10"/>
        <v>0</v>
      </c>
      <c r="AM19" s="298">
        <f t="shared" si="11"/>
        <v>6</v>
      </c>
      <c r="AN19" s="298">
        <f t="shared" si="12"/>
        <v>0</v>
      </c>
    </row>
    <row r="20" spans="1:40">
      <c r="A20" s="299" t="str">
        <f t="shared" si="13"/>
        <v>00F</v>
      </c>
      <c r="D20" s="300" t="str">
        <f t="shared" si="0"/>
        <v>1-1</v>
      </c>
      <c r="E20" s="300">
        <v>16</v>
      </c>
      <c r="F20" s="313" t="str">
        <f t="shared" ca="1" si="1"/>
        <v>001</v>
      </c>
      <c r="G20" s="313" t="str">
        <f t="shared" ca="1" si="2"/>
        <v>#7熱壓鋼輪 模溫機 電源開啟</v>
      </c>
      <c r="H20" s="313" t="str">
        <f t="shared" ca="1" si="2"/>
        <v>MC-C5I3</v>
      </c>
      <c r="I20" s="313" t="str">
        <f t="shared" ca="1" si="2"/>
        <v/>
      </c>
      <c r="J20" s="313" t="str">
        <f t="shared" ca="1" si="2"/>
        <v>MC</v>
      </c>
      <c r="AC20" s="298">
        <f t="shared" si="3"/>
        <v>0</v>
      </c>
      <c r="AD20" s="298">
        <f t="shared" si="4"/>
        <v>-70</v>
      </c>
      <c r="AE20" s="299">
        <f t="shared" si="5"/>
        <v>0</v>
      </c>
      <c r="AF20" s="299">
        <f t="shared" si="6"/>
        <v>-70</v>
      </c>
      <c r="AG20" s="298">
        <f t="shared" si="7"/>
        <v>200</v>
      </c>
      <c r="AH20" s="298">
        <f t="shared" si="8"/>
        <v>15</v>
      </c>
      <c r="AI20" s="298">
        <f t="shared" si="14"/>
        <v>0</v>
      </c>
      <c r="AJ20" s="298">
        <f t="shared" si="9"/>
        <v>0</v>
      </c>
      <c r="AK20" s="298">
        <f t="shared" si="10"/>
        <v>200</v>
      </c>
      <c r="AM20" s="298">
        <f t="shared" si="11"/>
        <v>7</v>
      </c>
      <c r="AN20" s="298">
        <f t="shared" si="12"/>
        <v>0</v>
      </c>
    </row>
    <row r="21" spans="1:40">
      <c r="A21" s="299" t="str">
        <f t="shared" si="13"/>
        <v>010</v>
      </c>
      <c r="D21" s="300" t="str">
        <f t="shared" si="0"/>
        <v>1-2</v>
      </c>
      <c r="E21" s="300">
        <v>17</v>
      </c>
      <c r="F21" s="313" t="str">
        <f t="shared" ca="1" si="1"/>
        <v>002</v>
      </c>
      <c r="G21" s="313" t="str">
        <f t="shared" ca="1" si="2"/>
        <v>覆膜輪 模溫機 電源開啟</v>
      </c>
      <c r="H21" s="313" t="str">
        <f t="shared" ca="1" si="2"/>
        <v>MC-C5J3</v>
      </c>
      <c r="I21" s="313" t="str">
        <f t="shared" ca="1" si="2"/>
        <v/>
      </c>
      <c r="J21" s="313" t="str">
        <f t="shared" ca="1" si="2"/>
        <v>MC</v>
      </c>
      <c r="AC21" s="298">
        <f t="shared" si="3"/>
        <v>0</v>
      </c>
      <c r="AD21" s="298">
        <f t="shared" si="4"/>
        <v>0</v>
      </c>
      <c r="AE21" s="299">
        <f t="shared" si="5"/>
        <v>0</v>
      </c>
      <c r="AF21" s="299">
        <f t="shared" si="6"/>
        <v>0</v>
      </c>
      <c r="AG21" s="298">
        <f t="shared" si="7"/>
        <v>0</v>
      </c>
      <c r="AH21" s="298">
        <f t="shared" si="8"/>
        <v>16</v>
      </c>
      <c r="AI21" s="298">
        <f t="shared" si="14"/>
        <v>1</v>
      </c>
      <c r="AJ21" s="298">
        <f t="shared" si="9"/>
        <v>500</v>
      </c>
      <c r="AK21" s="298">
        <f t="shared" si="10"/>
        <v>500</v>
      </c>
      <c r="AM21" s="298">
        <f t="shared" si="11"/>
        <v>0</v>
      </c>
      <c r="AN21" s="298">
        <f t="shared" si="12"/>
        <v>0</v>
      </c>
    </row>
    <row r="22" spans="1:40">
      <c r="A22" s="299" t="str">
        <f t="shared" si="13"/>
        <v>011</v>
      </c>
      <c r="D22" s="300" t="str">
        <f t="shared" si="0"/>
        <v>1-2</v>
      </c>
      <c r="E22" s="300">
        <v>18</v>
      </c>
      <c r="F22" s="313" t="str">
        <f t="shared" ca="1" si="1"/>
        <v>002</v>
      </c>
      <c r="G22" s="313" t="str">
        <f t="shared" ca="1" si="2"/>
        <v/>
      </c>
      <c r="H22" s="313" t="str">
        <f t="shared" ca="1" si="2"/>
        <v/>
      </c>
      <c r="I22" s="313" t="str">
        <f t="shared" ca="1" si="2"/>
        <v/>
      </c>
      <c r="J22" s="313" t="str">
        <f t="shared" ca="1" si="2"/>
        <v/>
      </c>
      <c r="AC22" s="298">
        <f t="shared" si="3"/>
        <v>0</v>
      </c>
      <c r="AD22" s="298">
        <f t="shared" si="4"/>
        <v>0</v>
      </c>
      <c r="AE22" s="299">
        <f t="shared" si="5"/>
        <v>0</v>
      </c>
      <c r="AF22" s="299">
        <f t="shared" si="6"/>
        <v>0</v>
      </c>
      <c r="AG22" s="298">
        <f t="shared" si="7"/>
        <v>200</v>
      </c>
      <c r="AH22" s="298">
        <f t="shared" si="8"/>
        <v>17</v>
      </c>
      <c r="AI22" s="298">
        <f t="shared" si="14"/>
        <v>1</v>
      </c>
      <c r="AJ22" s="298">
        <f t="shared" si="9"/>
        <v>500</v>
      </c>
      <c r="AK22" s="298">
        <f t="shared" si="10"/>
        <v>700</v>
      </c>
      <c r="AM22" s="298">
        <f t="shared" si="11"/>
        <v>1</v>
      </c>
      <c r="AN22" s="298">
        <f t="shared" si="12"/>
        <v>0</v>
      </c>
    </row>
    <row r="23" spans="1:40">
      <c r="A23" s="299" t="str">
        <f t="shared" si="13"/>
        <v>012</v>
      </c>
      <c r="D23" s="300" t="str">
        <f t="shared" si="0"/>
        <v>1-2</v>
      </c>
      <c r="E23" s="300">
        <v>19</v>
      </c>
      <c r="F23" s="313" t="str">
        <f t="shared" ca="1" si="1"/>
        <v>002</v>
      </c>
      <c r="G23" s="313" t="str">
        <f t="shared" ca="1" si="2"/>
        <v>非傳動伺服驅動器 DC電源開啟</v>
      </c>
      <c r="H23" s="313" t="str">
        <f t="shared" ca="1" si="2"/>
        <v>MC-C5H7</v>
      </c>
      <c r="I23" s="313" t="str">
        <f t="shared" ca="1" si="2"/>
        <v/>
      </c>
      <c r="J23" s="313" t="str">
        <f t="shared" ca="1" si="2"/>
        <v>MC</v>
      </c>
      <c r="AC23" s="298">
        <f t="shared" si="3"/>
        <v>0</v>
      </c>
      <c r="AD23" s="298">
        <f t="shared" si="4"/>
        <v>-10</v>
      </c>
      <c r="AE23" s="299">
        <f t="shared" si="5"/>
        <v>0</v>
      </c>
      <c r="AF23" s="299">
        <f t="shared" si="6"/>
        <v>-10</v>
      </c>
      <c r="AG23" s="298">
        <f t="shared" si="7"/>
        <v>0</v>
      </c>
      <c r="AH23" s="298">
        <f t="shared" si="8"/>
        <v>18</v>
      </c>
      <c r="AI23" s="298">
        <f t="shared" si="14"/>
        <v>1</v>
      </c>
      <c r="AJ23" s="298">
        <f t="shared" si="9"/>
        <v>500</v>
      </c>
      <c r="AK23" s="298">
        <f t="shared" si="10"/>
        <v>500</v>
      </c>
      <c r="AM23" s="298">
        <f t="shared" si="11"/>
        <v>2</v>
      </c>
      <c r="AN23" s="298">
        <f t="shared" si="12"/>
        <v>0</v>
      </c>
    </row>
    <row r="24" spans="1:40">
      <c r="A24" s="299" t="str">
        <f t="shared" si="13"/>
        <v>013</v>
      </c>
      <c r="D24" s="300" t="str">
        <f t="shared" si="0"/>
        <v>1-2</v>
      </c>
      <c r="E24" s="300">
        <v>20</v>
      </c>
      <c r="F24" s="313" t="str">
        <f t="shared" ca="1" si="1"/>
        <v>002</v>
      </c>
      <c r="G24" s="313" t="str">
        <f t="shared" ca="1" si="2"/>
        <v>傳動伺服驅動器 DC電源開啟</v>
      </c>
      <c r="H24" s="313" t="str">
        <f t="shared" ca="1" si="2"/>
        <v>MC-C5I7</v>
      </c>
      <c r="I24" s="313" t="str">
        <f t="shared" ca="1" si="2"/>
        <v/>
      </c>
      <c r="J24" s="313" t="str">
        <f t="shared" ca="1" si="2"/>
        <v>MC</v>
      </c>
      <c r="AC24" s="298">
        <f t="shared" si="3"/>
        <v>0</v>
      </c>
      <c r="AD24" s="298">
        <f t="shared" si="4"/>
        <v>-10</v>
      </c>
      <c r="AE24" s="299">
        <f t="shared" si="5"/>
        <v>0</v>
      </c>
      <c r="AF24" s="299">
        <f t="shared" si="6"/>
        <v>-10</v>
      </c>
      <c r="AG24" s="298">
        <f t="shared" si="7"/>
        <v>200</v>
      </c>
      <c r="AH24" s="298">
        <f t="shared" si="8"/>
        <v>19</v>
      </c>
      <c r="AI24" s="298">
        <f t="shared" si="14"/>
        <v>1</v>
      </c>
      <c r="AJ24" s="298">
        <f t="shared" si="9"/>
        <v>500</v>
      </c>
      <c r="AK24" s="298">
        <f t="shared" si="10"/>
        <v>700</v>
      </c>
      <c r="AM24" s="298">
        <f t="shared" si="11"/>
        <v>3</v>
      </c>
      <c r="AN24" s="298">
        <f t="shared" si="12"/>
        <v>0</v>
      </c>
    </row>
    <row r="25" spans="1:40">
      <c r="A25" s="299" t="str">
        <f t="shared" si="13"/>
        <v>014</v>
      </c>
      <c r="D25" s="300" t="str">
        <f t="shared" si="0"/>
        <v>1-2</v>
      </c>
      <c r="E25" s="300">
        <v>21</v>
      </c>
      <c r="F25" s="313" t="str">
        <f t="shared" ca="1" si="1"/>
        <v>002</v>
      </c>
      <c r="G25" s="313" t="str">
        <f t="shared" ref="G25:J44" ca="1" si="1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5" s="313" t="str">
        <f t="shared" ca="1" si="15"/>
        <v/>
      </c>
      <c r="I25" s="313" t="str">
        <f t="shared" ca="1" si="15"/>
        <v/>
      </c>
      <c r="J25" s="313" t="str">
        <f t="shared" ca="1" si="15"/>
        <v/>
      </c>
      <c r="AC25" s="298">
        <f t="shared" si="3"/>
        <v>0</v>
      </c>
      <c r="AD25" s="298">
        <f t="shared" si="4"/>
        <v>-20</v>
      </c>
      <c r="AE25" s="299">
        <f t="shared" si="5"/>
        <v>0</v>
      </c>
      <c r="AF25" s="299">
        <f t="shared" si="6"/>
        <v>-20</v>
      </c>
      <c r="AG25" s="298">
        <f t="shared" si="7"/>
        <v>0</v>
      </c>
      <c r="AH25" s="298">
        <f t="shared" si="8"/>
        <v>20</v>
      </c>
      <c r="AI25" s="298">
        <f t="shared" si="14"/>
        <v>1</v>
      </c>
      <c r="AJ25" s="298">
        <f t="shared" si="9"/>
        <v>500</v>
      </c>
      <c r="AK25" s="298">
        <f t="shared" si="10"/>
        <v>500</v>
      </c>
      <c r="AM25" s="298">
        <f t="shared" si="11"/>
        <v>4</v>
      </c>
      <c r="AN25" s="298">
        <f t="shared" si="12"/>
        <v>0</v>
      </c>
    </row>
    <row r="26" spans="1:40">
      <c r="A26" s="299" t="str">
        <f t="shared" si="13"/>
        <v>015</v>
      </c>
      <c r="D26" s="300" t="str">
        <f t="shared" si="0"/>
        <v>1-2</v>
      </c>
      <c r="E26" s="300">
        <v>22</v>
      </c>
      <c r="F26" s="313" t="str">
        <f t="shared" ca="1" si="1"/>
        <v>002</v>
      </c>
      <c r="G26" s="313" t="str">
        <f t="shared" ca="1" si="15"/>
        <v>安全繼電器 狀態</v>
      </c>
      <c r="H26" s="313" t="str">
        <f t="shared" ca="1" si="15"/>
        <v>FROM C8K3</v>
      </c>
      <c r="I26" s="313" t="str">
        <f t="shared" ca="1" si="15"/>
        <v/>
      </c>
      <c r="J26" s="313" t="str">
        <f t="shared" ca="1" si="15"/>
        <v/>
      </c>
      <c r="AC26" s="298">
        <f t="shared" si="3"/>
        <v>0</v>
      </c>
      <c r="AD26" s="298">
        <f t="shared" si="4"/>
        <v>-20</v>
      </c>
      <c r="AE26" s="299">
        <f t="shared" si="5"/>
        <v>0</v>
      </c>
      <c r="AF26" s="299">
        <f t="shared" si="6"/>
        <v>-20</v>
      </c>
      <c r="AG26" s="298">
        <f t="shared" si="7"/>
        <v>200</v>
      </c>
      <c r="AH26" s="298">
        <f t="shared" si="8"/>
        <v>21</v>
      </c>
      <c r="AI26" s="298">
        <f t="shared" si="14"/>
        <v>1</v>
      </c>
      <c r="AJ26" s="298">
        <f t="shared" si="9"/>
        <v>500</v>
      </c>
      <c r="AK26" s="298">
        <f t="shared" si="10"/>
        <v>700</v>
      </c>
      <c r="AM26" s="298">
        <f t="shared" si="11"/>
        <v>5</v>
      </c>
      <c r="AN26" s="298">
        <f t="shared" si="12"/>
        <v>0</v>
      </c>
    </row>
    <row r="27" spans="1:40">
      <c r="A27" s="299" t="str">
        <f t="shared" si="13"/>
        <v>016</v>
      </c>
      <c r="D27" s="300" t="str">
        <f t="shared" si="0"/>
        <v>1-2</v>
      </c>
      <c r="E27" s="300">
        <v>23</v>
      </c>
      <c r="F27" s="313" t="str">
        <f t="shared" ca="1" si="1"/>
        <v>002</v>
      </c>
      <c r="G27" s="313" t="str">
        <f t="shared" ca="1" si="15"/>
        <v>左電控箱 門檢</v>
      </c>
      <c r="H27" s="313" t="str">
        <f t="shared" ca="1" si="15"/>
        <v>RY-C3D5</v>
      </c>
      <c r="I27" s="313" t="str">
        <f t="shared" ca="1" si="15"/>
        <v/>
      </c>
      <c r="J27" s="313" t="str">
        <f t="shared" ca="1" si="15"/>
        <v>RY</v>
      </c>
      <c r="AC27" s="298">
        <f t="shared" si="3"/>
        <v>0</v>
      </c>
      <c r="AD27" s="298">
        <f t="shared" si="4"/>
        <v>-30</v>
      </c>
      <c r="AE27" s="299">
        <f t="shared" si="5"/>
        <v>0</v>
      </c>
      <c r="AF27" s="299">
        <f t="shared" si="6"/>
        <v>-30</v>
      </c>
      <c r="AG27" s="298">
        <f t="shared" si="7"/>
        <v>0</v>
      </c>
      <c r="AH27" s="298">
        <f t="shared" si="8"/>
        <v>22</v>
      </c>
      <c r="AI27" s="298">
        <f t="shared" si="14"/>
        <v>1</v>
      </c>
      <c r="AJ27" s="298">
        <f t="shared" si="9"/>
        <v>500</v>
      </c>
      <c r="AK27" s="298">
        <f t="shared" si="10"/>
        <v>500</v>
      </c>
      <c r="AM27" s="298">
        <f t="shared" si="11"/>
        <v>6</v>
      </c>
      <c r="AN27" s="298">
        <f t="shared" si="12"/>
        <v>0</v>
      </c>
    </row>
    <row r="28" spans="1:40">
      <c r="A28" s="299" t="str">
        <f t="shared" si="13"/>
        <v>017</v>
      </c>
      <c r="D28" s="300" t="str">
        <f t="shared" si="0"/>
        <v>1-2</v>
      </c>
      <c r="E28" s="300">
        <v>24</v>
      </c>
      <c r="F28" s="313" t="str">
        <f t="shared" ca="1" si="1"/>
        <v>002</v>
      </c>
      <c r="G28" s="313" t="str">
        <f t="shared" ca="1" si="15"/>
        <v>右電控箱 門檢</v>
      </c>
      <c r="H28" s="313" t="str">
        <f t="shared" ca="1" si="15"/>
        <v>RY-C3E5</v>
      </c>
      <c r="I28" s="313" t="str">
        <f t="shared" ca="1" si="15"/>
        <v/>
      </c>
      <c r="J28" s="313" t="str">
        <f t="shared" ca="1" si="15"/>
        <v>RY</v>
      </c>
      <c r="AC28" s="298">
        <f t="shared" si="3"/>
        <v>0</v>
      </c>
      <c r="AD28" s="298">
        <f t="shared" si="4"/>
        <v>-30</v>
      </c>
      <c r="AE28" s="299">
        <f t="shared" si="5"/>
        <v>0</v>
      </c>
      <c r="AF28" s="299">
        <f t="shared" si="6"/>
        <v>-30</v>
      </c>
      <c r="AG28" s="298">
        <f t="shared" si="7"/>
        <v>200</v>
      </c>
      <c r="AH28" s="298">
        <f t="shared" si="8"/>
        <v>23</v>
      </c>
      <c r="AI28" s="298">
        <f t="shared" si="14"/>
        <v>1</v>
      </c>
      <c r="AJ28" s="298">
        <f t="shared" si="9"/>
        <v>500</v>
      </c>
      <c r="AK28" s="298">
        <f t="shared" si="10"/>
        <v>700</v>
      </c>
      <c r="AM28" s="298">
        <f t="shared" si="11"/>
        <v>7</v>
      </c>
      <c r="AN28" s="298">
        <f t="shared" si="12"/>
        <v>0</v>
      </c>
    </row>
    <row r="29" spans="1:40">
      <c r="A29" s="299" t="str">
        <f t="shared" si="13"/>
        <v>018</v>
      </c>
      <c r="D29" s="300" t="str">
        <f t="shared" si="0"/>
        <v>1-2</v>
      </c>
      <c r="E29" s="300">
        <v>25</v>
      </c>
      <c r="F29" s="313" t="str">
        <f t="shared" ca="1" si="1"/>
        <v>003</v>
      </c>
      <c r="G29" s="313" t="str">
        <f t="shared" ca="1" si="15"/>
        <v>#1冰輪 冰水機 電源開啟</v>
      </c>
      <c r="H29" s="313" t="str">
        <f t="shared" ca="1" si="15"/>
        <v>MC-C5B7</v>
      </c>
      <c r="I29" s="313" t="str">
        <f t="shared" ca="1" si="15"/>
        <v/>
      </c>
      <c r="J29" s="313" t="str">
        <f t="shared" ca="1" si="15"/>
        <v>MC</v>
      </c>
      <c r="AC29" s="298">
        <f t="shared" si="3"/>
        <v>0</v>
      </c>
      <c r="AD29" s="298">
        <f t="shared" si="4"/>
        <v>-40</v>
      </c>
      <c r="AE29" s="299">
        <f t="shared" si="5"/>
        <v>0</v>
      </c>
      <c r="AF29" s="299">
        <f t="shared" si="6"/>
        <v>-40</v>
      </c>
      <c r="AG29" s="298">
        <f t="shared" si="7"/>
        <v>0</v>
      </c>
      <c r="AH29" s="298">
        <f t="shared" si="8"/>
        <v>24</v>
      </c>
      <c r="AI29" s="298">
        <f t="shared" si="14"/>
        <v>1</v>
      </c>
      <c r="AJ29" s="298">
        <f t="shared" si="9"/>
        <v>500</v>
      </c>
      <c r="AK29" s="298">
        <f t="shared" si="10"/>
        <v>500</v>
      </c>
      <c r="AM29" s="298">
        <f t="shared" si="11"/>
        <v>0</v>
      </c>
      <c r="AN29" s="298">
        <f t="shared" si="12"/>
        <v>0</v>
      </c>
    </row>
    <row r="30" spans="1:40">
      <c r="A30" s="299" t="str">
        <f t="shared" si="13"/>
        <v>019</v>
      </c>
      <c r="D30" s="300" t="str">
        <f t="shared" si="0"/>
        <v>1-2</v>
      </c>
      <c r="E30" s="300">
        <v>26</v>
      </c>
      <c r="F30" s="313" t="str">
        <f t="shared" ca="1" si="1"/>
        <v>003</v>
      </c>
      <c r="G30" s="313" t="str">
        <f t="shared" ca="1" si="15"/>
        <v>#1冷卻板 冰水機 電源開啟</v>
      </c>
      <c r="H30" s="313" t="str">
        <f t="shared" ca="1" si="15"/>
        <v>MC-C5C7</v>
      </c>
      <c r="I30" s="313" t="str">
        <f t="shared" ca="1" si="15"/>
        <v/>
      </c>
      <c r="J30" s="313" t="str">
        <f t="shared" ca="1" si="15"/>
        <v>MC</v>
      </c>
      <c r="AC30" s="298">
        <f t="shared" si="3"/>
        <v>0</v>
      </c>
      <c r="AD30" s="298">
        <f t="shared" si="4"/>
        <v>-40</v>
      </c>
      <c r="AE30" s="299">
        <f t="shared" si="5"/>
        <v>0</v>
      </c>
      <c r="AF30" s="299">
        <f t="shared" si="6"/>
        <v>-40</v>
      </c>
      <c r="AG30" s="298">
        <f t="shared" si="7"/>
        <v>200</v>
      </c>
      <c r="AH30" s="298">
        <f t="shared" si="8"/>
        <v>25</v>
      </c>
      <c r="AI30" s="298">
        <f t="shared" si="14"/>
        <v>1</v>
      </c>
      <c r="AJ30" s="298">
        <f t="shared" si="9"/>
        <v>500</v>
      </c>
      <c r="AK30" s="298">
        <f t="shared" si="10"/>
        <v>700</v>
      </c>
      <c r="AM30" s="298">
        <f t="shared" si="11"/>
        <v>1</v>
      </c>
      <c r="AN30" s="298">
        <f t="shared" si="12"/>
        <v>0</v>
      </c>
    </row>
    <row r="31" spans="1:40">
      <c r="A31" s="299" t="str">
        <f t="shared" si="13"/>
        <v>01A</v>
      </c>
      <c r="D31" s="300" t="str">
        <f t="shared" si="0"/>
        <v>1-2</v>
      </c>
      <c r="E31" s="300">
        <v>27</v>
      </c>
      <c r="F31" s="313" t="str">
        <f t="shared" ca="1" si="1"/>
        <v>003</v>
      </c>
      <c r="G31" s="313" t="str">
        <f t="shared" ca="1" si="15"/>
        <v>#2冷卻板 冰水機 電源開啟</v>
      </c>
      <c r="H31" s="313" t="str">
        <f t="shared" ca="1" si="15"/>
        <v>MC-C5D7</v>
      </c>
      <c r="I31" s="313" t="str">
        <f t="shared" ca="1" si="15"/>
        <v/>
      </c>
      <c r="J31" s="313" t="str">
        <f t="shared" ca="1" si="15"/>
        <v>MC</v>
      </c>
      <c r="AC31" s="298">
        <f t="shared" si="3"/>
        <v>0</v>
      </c>
      <c r="AD31" s="298">
        <f t="shared" si="4"/>
        <v>-50</v>
      </c>
      <c r="AE31" s="299">
        <f t="shared" si="5"/>
        <v>0</v>
      </c>
      <c r="AF31" s="299">
        <f t="shared" si="6"/>
        <v>-50</v>
      </c>
      <c r="AG31" s="298">
        <f t="shared" si="7"/>
        <v>0</v>
      </c>
      <c r="AH31" s="298">
        <f t="shared" si="8"/>
        <v>26</v>
      </c>
      <c r="AI31" s="298">
        <f t="shared" si="14"/>
        <v>1</v>
      </c>
      <c r="AJ31" s="298">
        <f t="shared" si="9"/>
        <v>500</v>
      </c>
      <c r="AK31" s="298">
        <f t="shared" si="10"/>
        <v>500</v>
      </c>
      <c r="AM31" s="298">
        <f t="shared" si="11"/>
        <v>2</v>
      </c>
      <c r="AN31" s="298">
        <f t="shared" si="12"/>
        <v>0</v>
      </c>
    </row>
    <row r="32" spans="1:40">
      <c r="A32" s="299" t="str">
        <f t="shared" si="13"/>
        <v>01B</v>
      </c>
      <c r="D32" s="300" t="str">
        <f t="shared" si="0"/>
        <v>1-2</v>
      </c>
      <c r="E32" s="300">
        <v>28</v>
      </c>
      <c r="F32" s="313" t="str">
        <f t="shared" ca="1" si="1"/>
        <v>003</v>
      </c>
      <c r="G32" s="313" t="str">
        <f t="shared" ca="1" si="15"/>
        <v>#2冰輪 冰水機 電源開啟</v>
      </c>
      <c r="H32" s="313" t="str">
        <f t="shared" ca="1" si="15"/>
        <v>MC-C5F7</v>
      </c>
      <c r="I32" s="313" t="str">
        <f t="shared" ca="1" si="15"/>
        <v/>
      </c>
      <c r="J32" s="313" t="str">
        <f t="shared" ca="1" si="15"/>
        <v>MC</v>
      </c>
      <c r="AC32" s="298">
        <f t="shared" si="3"/>
        <v>0</v>
      </c>
      <c r="AD32" s="298">
        <f t="shared" si="4"/>
        <v>-50</v>
      </c>
      <c r="AE32" s="299">
        <f t="shared" si="5"/>
        <v>0</v>
      </c>
      <c r="AF32" s="299">
        <f t="shared" si="6"/>
        <v>-50</v>
      </c>
      <c r="AG32" s="298">
        <f t="shared" si="7"/>
        <v>200</v>
      </c>
      <c r="AH32" s="298">
        <f t="shared" si="8"/>
        <v>27</v>
      </c>
      <c r="AI32" s="298">
        <f t="shared" si="14"/>
        <v>1</v>
      </c>
      <c r="AJ32" s="298">
        <f t="shared" si="9"/>
        <v>500</v>
      </c>
      <c r="AK32" s="298">
        <f t="shared" si="10"/>
        <v>700</v>
      </c>
      <c r="AM32" s="298">
        <f t="shared" si="11"/>
        <v>3</v>
      </c>
      <c r="AN32" s="298">
        <f t="shared" si="12"/>
        <v>0</v>
      </c>
    </row>
    <row r="33" spans="1:40">
      <c r="A33" s="299" t="str">
        <f t="shared" si="13"/>
        <v>01C</v>
      </c>
      <c r="D33" s="300" t="str">
        <f t="shared" si="0"/>
        <v>1-2</v>
      </c>
      <c r="E33" s="300">
        <v>29</v>
      </c>
      <c r="F33" s="313" t="str">
        <f t="shared" ca="1" si="1"/>
        <v>003</v>
      </c>
      <c r="G33" s="313" t="str">
        <f t="shared" ca="1" si="15"/>
        <v>#3冷卻板 冰水機 電源開啟</v>
      </c>
      <c r="H33" s="313" t="str">
        <f t="shared" ca="1" si="15"/>
        <v>MC-C5E7</v>
      </c>
      <c r="I33" s="313" t="str">
        <f t="shared" ca="1" si="15"/>
        <v/>
      </c>
      <c r="J33" s="313" t="str">
        <f t="shared" ca="1" si="15"/>
        <v>MC</v>
      </c>
      <c r="AC33" s="298">
        <f t="shared" si="3"/>
        <v>0</v>
      </c>
      <c r="AD33" s="298">
        <f t="shared" si="4"/>
        <v>-60</v>
      </c>
      <c r="AE33" s="299">
        <f t="shared" si="5"/>
        <v>0</v>
      </c>
      <c r="AF33" s="299">
        <f t="shared" si="6"/>
        <v>-60</v>
      </c>
      <c r="AG33" s="298">
        <f t="shared" si="7"/>
        <v>0</v>
      </c>
      <c r="AH33" s="298">
        <f t="shared" si="8"/>
        <v>28</v>
      </c>
      <c r="AI33" s="298">
        <f t="shared" si="14"/>
        <v>1</v>
      </c>
      <c r="AJ33" s="298">
        <f t="shared" si="9"/>
        <v>500</v>
      </c>
      <c r="AK33" s="298">
        <f t="shared" si="10"/>
        <v>500</v>
      </c>
      <c r="AM33" s="298">
        <f t="shared" si="11"/>
        <v>4</v>
      </c>
      <c r="AN33" s="298">
        <f t="shared" si="12"/>
        <v>0</v>
      </c>
    </row>
    <row r="34" spans="1:40">
      <c r="A34" s="299" t="str">
        <f t="shared" si="13"/>
        <v>01D</v>
      </c>
      <c r="D34" s="300" t="str">
        <f t="shared" si="0"/>
        <v>1-2</v>
      </c>
      <c r="E34" s="300">
        <v>30</v>
      </c>
      <c r="F34" s="313" t="str">
        <f t="shared" ca="1" si="1"/>
        <v>003</v>
      </c>
      <c r="G34" s="313" t="str">
        <f t="shared" ca="1" si="15"/>
        <v/>
      </c>
      <c r="H34" s="313" t="str">
        <f t="shared" ca="1" si="15"/>
        <v/>
      </c>
      <c r="I34" s="313" t="str">
        <f t="shared" ca="1" si="15"/>
        <v/>
      </c>
      <c r="J34" s="313" t="str">
        <f t="shared" ca="1" si="15"/>
        <v/>
      </c>
      <c r="AC34" s="298">
        <f t="shared" si="3"/>
        <v>0</v>
      </c>
      <c r="AD34" s="298">
        <f t="shared" si="4"/>
        <v>-60</v>
      </c>
      <c r="AE34" s="299">
        <f t="shared" si="5"/>
        <v>0</v>
      </c>
      <c r="AF34" s="299">
        <f t="shared" si="6"/>
        <v>-60</v>
      </c>
      <c r="AG34" s="298">
        <f t="shared" si="7"/>
        <v>200</v>
      </c>
      <c r="AH34" s="298">
        <f t="shared" si="8"/>
        <v>29</v>
      </c>
      <c r="AI34" s="298">
        <f t="shared" si="14"/>
        <v>1</v>
      </c>
      <c r="AJ34" s="298">
        <f t="shared" si="9"/>
        <v>500</v>
      </c>
      <c r="AK34" s="298">
        <f t="shared" si="10"/>
        <v>700</v>
      </c>
      <c r="AM34" s="298">
        <f t="shared" si="11"/>
        <v>5</v>
      </c>
      <c r="AN34" s="298">
        <f t="shared" si="12"/>
        <v>0</v>
      </c>
    </row>
    <row r="35" spans="1:40">
      <c r="A35" s="299" t="str">
        <f t="shared" si="13"/>
        <v>01E</v>
      </c>
      <c r="D35" s="300" t="str">
        <f t="shared" si="0"/>
        <v>1-2</v>
      </c>
      <c r="E35" s="300">
        <v>31</v>
      </c>
      <c r="F35" s="313" t="str">
        <f t="shared" ca="1" si="1"/>
        <v>003</v>
      </c>
      <c r="G35" s="313" t="str">
        <f t="shared" ca="1" si="15"/>
        <v/>
      </c>
      <c r="H35" s="313" t="str">
        <f t="shared" ca="1" si="15"/>
        <v/>
      </c>
      <c r="I35" s="313" t="str">
        <f t="shared" ca="1" si="15"/>
        <v/>
      </c>
      <c r="J35" s="313" t="str">
        <f t="shared" ca="1" si="15"/>
        <v/>
      </c>
      <c r="AC35" s="298">
        <f t="shared" si="3"/>
        <v>0</v>
      </c>
      <c r="AD35" s="298">
        <f t="shared" si="4"/>
        <v>-70</v>
      </c>
      <c r="AE35" s="299">
        <f t="shared" si="5"/>
        <v>0</v>
      </c>
      <c r="AF35" s="299">
        <f t="shared" si="6"/>
        <v>-70</v>
      </c>
      <c r="AG35" s="298">
        <f t="shared" si="7"/>
        <v>0</v>
      </c>
      <c r="AH35" s="298">
        <f t="shared" si="8"/>
        <v>30</v>
      </c>
      <c r="AI35" s="298">
        <f t="shared" si="14"/>
        <v>1</v>
      </c>
      <c r="AJ35" s="298">
        <f t="shared" si="9"/>
        <v>500</v>
      </c>
      <c r="AK35" s="298">
        <f t="shared" si="10"/>
        <v>500</v>
      </c>
      <c r="AM35" s="298">
        <f t="shared" si="11"/>
        <v>6</v>
      </c>
      <c r="AN35" s="298">
        <f t="shared" si="12"/>
        <v>0</v>
      </c>
    </row>
    <row r="36" spans="1:40">
      <c r="A36" s="299" t="str">
        <f t="shared" si="13"/>
        <v>01F</v>
      </c>
      <c r="D36" s="300" t="str">
        <f t="shared" si="0"/>
        <v>1-2</v>
      </c>
      <c r="E36" s="300">
        <v>32</v>
      </c>
      <c r="F36" s="313" t="str">
        <f t="shared" ca="1" si="1"/>
        <v>003</v>
      </c>
      <c r="G36" s="313" t="str">
        <f t="shared" ca="1" si="15"/>
        <v/>
      </c>
      <c r="H36" s="313" t="str">
        <f t="shared" ca="1" si="15"/>
        <v/>
      </c>
      <c r="I36" s="313" t="str">
        <f t="shared" ca="1" si="15"/>
        <v/>
      </c>
      <c r="J36" s="313" t="str">
        <f t="shared" ca="1" si="15"/>
        <v/>
      </c>
      <c r="AC36" s="298">
        <f t="shared" si="3"/>
        <v>0</v>
      </c>
      <c r="AD36" s="298">
        <f t="shared" si="4"/>
        <v>-70</v>
      </c>
      <c r="AE36" s="299">
        <f t="shared" si="5"/>
        <v>0</v>
      </c>
      <c r="AF36" s="299">
        <f t="shared" si="6"/>
        <v>-70</v>
      </c>
      <c r="AG36" s="298">
        <f t="shared" si="7"/>
        <v>200</v>
      </c>
      <c r="AH36" s="298">
        <f t="shared" si="8"/>
        <v>31</v>
      </c>
      <c r="AI36" s="298">
        <f t="shared" si="14"/>
        <v>1</v>
      </c>
      <c r="AJ36" s="298">
        <f t="shared" si="9"/>
        <v>500</v>
      </c>
      <c r="AK36" s="298">
        <f t="shared" si="10"/>
        <v>700</v>
      </c>
      <c r="AM36" s="298">
        <f t="shared" si="11"/>
        <v>7</v>
      </c>
      <c r="AN36" s="298">
        <f t="shared" si="12"/>
        <v>0</v>
      </c>
    </row>
    <row r="37" spans="1:40">
      <c r="A37" s="299" t="str">
        <f t="shared" si="13"/>
        <v>020</v>
      </c>
      <c r="D37" s="300" t="str">
        <f t="shared" si="0"/>
        <v>1-3</v>
      </c>
      <c r="E37" s="300">
        <v>33</v>
      </c>
      <c r="F37" s="313" t="str">
        <f t="shared" ca="1" si="1"/>
        <v>004</v>
      </c>
      <c r="G37" s="313" t="str">
        <f t="shared" ca="1" si="15"/>
        <v>#1冷卻板冰水機 電動球閥-開檢知</v>
      </c>
      <c r="H37" s="313" t="str">
        <f t="shared" ca="1" si="15"/>
        <v/>
      </c>
      <c r="I37" s="313" t="str">
        <f t="shared" ca="1" si="15"/>
        <v>新增</v>
      </c>
      <c r="J37" s="313" t="str">
        <f t="shared" ca="1" si="15"/>
        <v/>
      </c>
      <c r="AC37" s="298">
        <f t="shared" si="3"/>
        <v>0</v>
      </c>
      <c r="AD37" s="298">
        <f t="shared" si="4"/>
        <v>0</v>
      </c>
      <c r="AE37" s="299">
        <f t="shared" si="5"/>
        <v>0</v>
      </c>
      <c r="AF37" s="299">
        <f t="shared" si="6"/>
        <v>0</v>
      </c>
      <c r="AG37" s="298">
        <f t="shared" si="7"/>
        <v>0</v>
      </c>
      <c r="AH37" s="298">
        <f t="shared" si="8"/>
        <v>32</v>
      </c>
      <c r="AI37" s="298">
        <f t="shared" si="14"/>
        <v>2</v>
      </c>
      <c r="AJ37" s="298">
        <f t="shared" si="9"/>
        <v>1000</v>
      </c>
      <c r="AK37" s="298">
        <f t="shared" si="10"/>
        <v>1000</v>
      </c>
      <c r="AM37" s="298">
        <f t="shared" si="11"/>
        <v>0</v>
      </c>
      <c r="AN37" s="298">
        <f t="shared" si="12"/>
        <v>0</v>
      </c>
    </row>
    <row r="38" spans="1:40">
      <c r="A38" s="299" t="str">
        <f t="shared" si="13"/>
        <v>021</v>
      </c>
      <c r="D38" s="300" t="str">
        <f t="shared" si="0"/>
        <v>1-3</v>
      </c>
      <c r="E38" s="300">
        <v>34</v>
      </c>
      <c r="F38" s="313" t="str">
        <f t="shared" ca="1" si="1"/>
        <v>004</v>
      </c>
      <c r="G38" s="313" t="str">
        <f t="shared" ca="1" si="15"/>
        <v>#1冷卻板冰水機 電動球閥-關檢知</v>
      </c>
      <c r="H38" s="313" t="str">
        <f t="shared" ca="1" si="15"/>
        <v/>
      </c>
      <c r="I38" s="313" t="str">
        <f t="shared" ca="1" si="15"/>
        <v>新增</v>
      </c>
      <c r="J38" s="313" t="str">
        <f t="shared" ca="1" si="15"/>
        <v/>
      </c>
      <c r="AC38" s="298">
        <f t="shared" si="3"/>
        <v>0</v>
      </c>
      <c r="AD38" s="298">
        <f t="shared" si="4"/>
        <v>0</v>
      </c>
      <c r="AE38" s="299">
        <f t="shared" si="5"/>
        <v>0</v>
      </c>
      <c r="AF38" s="299">
        <f t="shared" si="6"/>
        <v>0</v>
      </c>
      <c r="AG38" s="298">
        <f t="shared" si="7"/>
        <v>200</v>
      </c>
      <c r="AH38" s="298">
        <f t="shared" si="8"/>
        <v>33</v>
      </c>
      <c r="AI38" s="298">
        <f t="shared" si="14"/>
        <v>2</v>
      </c>
      <c r="AJ38" s="298">
        <f t="shared" si="9"/>
        <v>1000</v>
      </c>
      <c r="AK38" s="298">
        <f t="shared" si="10"/>
        <v>1200</v>
      </c>
      <c r="AM38" s="298">
        <f t="shared" si="11"/>
        <v>1</v>
      </c>
      <c r="AN38" s="298">
        <f t="shared" si="12"/>
        <v>0</v>
      </c>
    </row>
    <row r="39" spans="1:40">
      <c r="A39" s="299" t="str">
        <f t="shared" si="13"/>
        <v>022</v>
      </c>
      <c r="D39" s="300" t="str">
        <f t="shared" si="0"/>
        <v>1-3</v>
      </c>
      <c r="E39" s="300">
        <v>35</v>
      </c>
      <c r="F39" s="313" t="str">
        <f t="shared" ca="1" si="1"/>
        <v>004</v>
      </c>
      <c r="G39" s="313" t="str">
        <f t="shared" ca="1" si="15"/>
        <v/>
      </c>
      <c r="H39" s="313" t="str">
        <f t="shared" ca="1" si="15"/>
        <v/>
      </c>
      <c r="I39" s="313" t="str">
        <f t="shared" ca="1" si="15"/>
        <v/>
      </c>
      <c r="J39" s="313" t="str">
        <f t="shared" ca="1" si="15"/>
        <v/>
      </c>
      <c r="AC39" s="298">
        <f t="shared" si="3"/>
        <v>0</v>
      </c>
      <c r="AD39" s="298">
        <f t="shared" si="4"/>
        <v>-10</v>
      </c>
      <c r="AE39" s="299">
        <f t="shared" si="5"/>
        <v>0</v>
      </c>
      <c r="AF39" s="299">
        <f t="shared" si="6"/>
        <v>-10</v>
      </c>
      <c r="AG39" s="298">
        <f t="shared" si="7"/>
        <v>0</v>
      </c>
      <c r="AH39" s="298">
        <f t="shared" si="8"/>
        <v>34</v>
      </c>
      <c r="AI39" s="298">
        <f t="shared" si="14"/>
        <v>2</v>
      </c>
      <c r="AJ39" s="298">
        <f t="shared" si="9"/>
        <v>1000</v>
      </c>
      <c r="AK39" s="298">
        <f t="shared" si="10"/>
        <v>1000</v>
      </c>
      <c r="AM39" s="298">
        <f t="shared" si="11"/>
        <v>2</v>
      </c>
      <c r="AN39" s="298">
        <f t="shared" si="12"/>
        <v>0</v>
      </c>
    </row>
    <row r="40" spans="1:40">
      <c r="A40" s="299" t="str">
        <f t="shared" si="13"/>
        <v>023</v>
      </c>
      <c r="D40" s="300" t="str">
        <f t="shared" si="0"/>
        <v>1-3</v>
      </c>
      <c r="E40" s="300">
        <v>36</v>
      </c>
      <c r="F40" s="313" t="str">
        <f t="shared" ca="1" si="1"/>
        <v>004</v>
      </c>
      <c r="G40" s="313" t="str">
        <f t="shared" ca="1" si="15"/>
        <v/>
      </c>
      <c r="H40" s="313" t="str">
        <f t="shared" ca="1" si="15"/>
        <v/>
      </c>
      <c r="I40" s="313" t="str">
        <f t="shared" ca="1" si="15"/>
        <v/>
      </c>
      <c r="J40" s="313" t="str">
        <f t="shared" ca="1" si="15"/>
        <v/>
      </c>
      <c r="AC40" s="298">
        <f t="shared" si="3"/>
        <v>0</v>
      </c>
      <c r="AD40" s="298">
        <f t="shared" si="4"/>
        <v>-10</v>
      </c>
      <c r="AE40" s="299">
        <f t="shared" si="5"/>
        <v>0</v>
      </c>
      <c r="AF40" s="299">
        <f t="shared" si="6"/>
        <v>-10</v>
      </c>
      <c r="AG40" s="298">
        <f t="shared" si="7"/>
        <v>200</v>
      </c>
      <c r="AH40" s="298">
        <f t="shared" si="8"/>
        <v>35</v>
      </c>
      <c r="AI40" s="298">
        <f t="shared" si="14"/>
        <v>2</v>
      </c>
      <c r="AJ40" s="298">
        <f t="shared" si="9"/>
        <v>1000</v>
      </c>
      <c r="AK40" s="298">
        <f t="shared" si="10"/>
        <v>1200</v>
      </c>
      <c r="AM40" s="298">
        <f t="shared" si="11"/>
        <v>3</v>
      </c>
      <c r="AN40" s="298">
        <f t="shared" si="12"/>
        <v>0</v>
      </c>
    </row>
    <row r="41" spans="1:40">
      <c r="A41" s="299" t="str">
        <f t="shared" si="13"/>
        <v>024</v>
      </c>
      <c r="D41" s="300" t="str">
        <f t="shared" si="0"/>
        <v>1-3</v>
      </c>
      <c r="E41" s="300">
        <v>37</v>
      </c>
      <c r="F41" s="313" t="str">
        <f t="shared" ca="1" si="1"/>
        <v>004</v>
      </c>
      <c r="G41" s="313" t="str">
        <f t="shared" ca="1" si="15"/>
        <v/>
      </c>
      <c r="H41" s="313" t="str">
        <f t="shared" ca="1" si="15"/>
        <v/>
      </c>
      <c r="I41" s="313" t="str">
        <f t="shared" ca="1" si="15"/>
        <v/>
      </c>
      <c r="J41" s="313" t="str">
        <f t="shared" ca="1" si="15"/>
        <v/>
      </c>
      <c r="AC41" s="298">
        <f t="shared" si="3"/>
        <v>0</v>
      </c>
      <c r="AD41" s="298">
        <f t="shared" si="4"/>
        <v>-20</v>
      </c>
      <c r="AE41" s="299">
        <f t="shared" si="5"/>
        <v>0</v>
      </c>
      <c r="AF41" s="299">
        <f t="shared" si="6"/>
        <v>-20</v>
      </c>
      <c r="AG41" s="298">
        <f t="shared" si="7"/>
        <v>0</v>
      </c>
      <c r="AH41" s="298">
        <f t="shared" si="8"/>
        <v>36</v>
      </c>
      <c r="AI41" s="298">
        <f t="shared" si="14"/>
        <v>2</v>
      </c>
      <c r="AJ41" s="298">
        <f t="shared" si="9"/>
        <v>1000</v>
      </c>
      <c r="AK41" s="298">
        <f t="shared" si="10"/>
        <v>1000</v>
      </c>
      <c r="AM41" s="298">
        <f t="shared" si="11"/>
        <v>4</v>
      </c>
      <c r="AN41" s="298">
        <f t="shared" si="12"/>
        <v>0</v>
      </c>
    </row>
    <row r="42" spans="1:40">
      <c r="A42" s="299" t="str">
        <f t="shared" si="13"/>
        <v>025</v>
      </c>
      <c r="D42" s="300" t="str">
        <f t="shared" si="0"/>
        <v>1-3</v>
      </c>
      <c r="E42" s="300">
        <v>38</v>
      </c>
      <c r="F42" s="313" t="str">
        <f t="shared" ca="1" si="1"/>
        <v>004</v>
      </c>
      <c r="G42" s="313" t="str">
        <f t="shared" ca="1" si="15"/>
        <v/>
      </c>
      <c r="H42" s="313" t="str">
        <f t="shared" ca="1" si="15"/>
        <v/>
      </c>
      <c r="I42" s="313" t="str">
        <f t="shared" ca="1" si="15"/>
        <v/>
      </c>
      <c r="J42" s="313" t="str">
        <f t="shared" ca="1" si="15"/>
        <v/>
      </c>
      <c r="AC42" s="298">
        <f t="shared" si="3"/>
        <v>0</v>
      </c>
      <c r="AD42" s="298">
        <f t="shared" si="4"/>
        <v>-20</v>
      </c>
      <c r="AE42" s="299">
        <f t="shared" si="5"/>
        <v>0</v>
      </c>
      <c r="AF42" s="299">
        <f t="shared" si="6"/>
        <v>-20</v>
      </c>
      <c r="AG42" s="298">
        <f t="shared" si="7"/>
        <v>200</v>
      </c>
      <c r="AH42" s="298">
        <f t="shared" si="8"/>
        <v>37</v>
      </c>
      <c r="AI42" s="298">
        <f t="shared" si="14"/>
        <v>2</v>
      </c>
      <c r="AJ42" s="298">
        <f t="shared" si="9"/>
        <v>1000</v>
      </c>
      <c r="AK42" s="298">
        <f t="shared" si="10"/>
        <v>1200</v>
      </c>
      <c r="AM42" s="298">
        <f t="shared" si="11"/>
        <v>5</v>
      </c>
      <c r="AN42" s="298">
        <f t="shared" si="12"/>
        <v>0</v>
      </c>
    </row>
    <row r="43" spans="1:40">
      <c r="A43" s="299" t="str">
        <f t="shared" si="13"/>
        <v>026</v>
      </c>
      <c r="D43" s="300" t="str">
        <f t="shared" si="0"/>
        <v>1-3</v>
      </c>
      <c r="E43" s="300">
        <v>39</v>
      </c>
      <c r="F43" s="313" t="str">
        <f t="shared" ca="1" si="1"/>
        <v>004</v>
      </c>
      <c r="G43" s="313" t="str">
        <f t="shared" ca="1" si="15"/>
        <v/>
      </c>
      <c r="H43" s="313" t="str">
        <f t="shared" ca="1" si="15"/>
        <v/>
      </c>
      <c r="I43" s="313" t="str">
        <f t="shared" ca="1" si="15"/>
        <v/>
      </c>
      <c r="J43" s="313" t="str">
        <f t="shared" ca="1" si="15"/>
        <v/>
      </c>
      <c r="AC43" s="298">
        <f t="shared" si="3"/>
        <v>0</v>
      </c>
      <c r="AD43" s="298">
        <f t="shared" si="4"/>
        <v>-30</v>
      </c>
      <c r="AE43" s="299">
        <f t="shared" si="5"/>
        <v>0</v>
      </c>
      <c r="AF43" s="299">
        <f t="shared" si="6"/>
        <v>-30</v>
      </c>
      <c r="AG43" s="298">
        <f t="shared" si="7"/>
        <v>0</v>
      </c>
      <c r="AH43" s="298">
        <f t="shared" si="8"/>
        <v>38</v>
      </c>
      <c r="AI43" s="298">
        <f t="shared" si="14"/>
        <v>2</v>
      </c>
      <c r="AJ43" s="298">
        <f t="shared" si="9"/>
        <v>1000</v>
      </c>
      <c r="AK43" s="298">
        <f t="shared" si="10"/>
        <v>1000</v>
      </c>
      <c r="AM43" s="298">
        <f t="shared" si="11"/>
        <v>6</v>
      </c>
      <c r="AN43" s="298">
        <f t="shared" si="12"/>
        <v>0</v>
      </c>
    </row>
    <row r="44" spans="1:40">
      <c r="A44" s="299" t="str">
        <f t="shared" si="13"/>
        <v>027</v>
      </c>
      <c r="D44" s="300" t="str">
        <f t="shared" si="0"/>
        <v>1-3</v>
      </c>
      <c r="E44" s="300">
        <v>40</v>
      </c>
      <c r="F44" s="313" t="str">
        <f t="shared" ca="1" si="1"/>
        <v>004</v>
      </c>
      <c r="G44" s="313" t="str">
        <f t="shared" ca="1" si="15"/>
        <v/>
      </c>
      <c r="H44" s="313" t="str">
        <f t="shared" ca="1" si="15"/>
        <v/>
      </c>
      <c r="I44" s="313" t="str">
        <f t="shared" ca="1" si="15"/>
        <v/>
      </c>
      <c r="J44" s="313" t="str">
        <f t="shared" ca="1" si="15"/>
        <v/>
      </c>
      <c r="AC44" s="298">
        <f t="shared" si="3"/>
        <v>0</v>
      </c>
      <c r="AD44" s="298">
        <f t="shared" si="4"/>
        <v>-30</v>
      </c>
      <c r="AE44" s="299">
        <f t="shared" si="5"/>
        <v>0</v>
      </c>
      <c r="AF44" s="299">
        <f t="shared" si="6"/>
        <v>-30</v>
      </c>
      <c r="AG44" s="298">
        <f t="shared" si="7"/>
        <v>200</v>
      </c>
      <c r="AH44" s="298">
        <f t="shared" si="8"/>
        <v>39</v>
      </c>
      <c r="AI44" s="298">
        <f t="shared" si="14"/>
        <v>2</v>
      </c>
      <c r="AJ44" s="298">
        <f t="shared" si="9"/>
        <v>1000</v>
      </c>
      <c r="AK44" s="298">
        <f t="shared" si="10"/>
        <v>1200</v>
      </c>
      <c r="AM44" s="298">
        <f t="shared" si="11"/>
        <v>7</v>
      </c>
      <c r="AN44" s="298">
        <f t="shared" si="12"/>
        <v>0</v>
      </c>
    </row>
    <row r="45" spans="1:40">
      <c r="A45" s="299" t="str">
        <f t="shared" si="13"/>
        <v>028</v>
      </c>
      <c r="D45" s="300" t="str">
        <f t="shared" si="0"/>
        <v>1-3</v>
      </c>
      <c r="E45" s="300">
        <v>41</v>
      </c>
      <c r="F45" s="313" t="str">
        <f t="shared" ca="1" si="1"/>
        <v>005</v>
      </c>
      <c r="G45" s="313" t="str">
        <f t="shared" ref="G45:J64" ca="1" si="16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45" s="313" t="str">
        <f t="shared" ca="1" si="16"/>
        <v/>
      </c>
      <c r="I45" s="313" t="str">
        <f t="shared" ca="1" si="16"/>
        <v/>
      </c>
      <c r="J45" s="313" t="str">
        <f t="shared" ca="1" si="16"/>
        <v/>
      </c>
      <c r="AC45" s="298">
        <f t="shared" si="3"/>
        <v>0</v>
      </c>
      <c r="AD45" s="298">
        <f t="shared" si="4"/>
        <v>-40</v>
      </c>
      <c r="AE45" s="299">
        <f t="shared" si="5"/>
        <v>0</v>
      </c>
      <c r="AF45" s="299">
        <f t="shared" si="6"/>
        <v>-40</v>
      </c>
      <c r="AG45" s="298">
        <f t="shared" si="7"/>
        <v>0</v>
      </c>
      <c r="AH45" s="298">
        <f t="shared" si="8"/>
        <v>40</v>
      </c>
      <c r="AI45" s="298">
        <f t="shared" si="14"/>
        <v>2</v>
      </c>
      <c r="AJ45" s="298">
        <f t="shared" si="9"/>
        <v>1000</v>
      </c>
      <c r="AK45" s="298">
        <f t="shared" si="10"/>
        <v>1000</v>
      </c>
      <c r="AM45" s="298">
        <f t="shared" si="11"/>
        <v>0</v>
      </c>
      <c r="AN45" s="298">
        <f t="shared" si="12"/>
        <v>0</v>
      </c>
    </row>
    <row r="46" spans="1:40">
      <c r="A46" s="299" t="str">
        <f t="shared" si="13"/>
        <v>029</v>
      </c>
      <c r="D46" s="300" t="str">
        <f t="shared" si="0"/>
        <v>1-3</v>
      </c>
      <c r="E46" s="300">
        <v>42</v>
      </c>
      <c r="F46" s="313" t="str">
        <f t="shared" ca="1" si="1"/>
        <v>005</v>
      </c>
      <c r="G46" s="313" t="str">
        <f t="shared" ca="1" si="16"/>
        <v>升降負極限[軟體使用]</v>
      </c>
      <c r="H46" s="313" t="str">
        <f t="shared" ca="1" si="16"/>
        <v>工藝參數</v>
      </c>
      <c r="I46" s="313" t="str">
        <f t="shared" ca="1" si="16"/>
        <v/>
      </c>
      <c r="J46" s="313" t="str">
        <f t="shared" ca="1" si="16"/>
        <v/>
      </c>
      <c r="AC46" s="298">
        <f t="shared" si="3"/>
        <v>0</v>
      </c>
      <c r="AD46" s="298">
        <f t="shared" si="4"/>
        <v>-40</v>
      </c>
      <c r="AE46" s="299">
        <f t="shared" si="5"/>
        <v>0</v>
      </c>
      <c r="AF46" s="299">
        <f t="shared" si="6"/>
        <v>-40</v>
      </c>
      <c r="AG46" s="298">
        <f t="shared" si="7"/>
        <v>200</v>
      </c>
      <c r="AH46" s="298">
        <f t="shared" si="8"/>
        <v>41</v>
      </c>
      <c r="AI46" s="298">
        <f t="shared" si="14"/>
        <v>2</v>
      </c>
      <c r="AJ46" s="298">
        <f t="shared" si="9"/>
        <v>1000</v>
      </c>
      <c r="AK46" s="298">
        <f t="shared" si="10"/>
        <v>1200</v>
      </c>
      <c r="AM46" s="298">
        <f t="shared" si="11"/>
        <v>1</v>
      </c>
      <c r="AN46" s="298">
        <f t="shared" si="12"/>
        <v>0</v>
      </c>
    </row>
    <row r="47" spans="1:40">
      <c r="A47" s="299" t="str">
        <f t="shared" si="13"/>
        <v>02A</v>
      </c>
      <c r="D47" s="300" t="str">
        <f t="shared" si="0"/>
        <v>1-3</v>
      </c>
      <c r="E47" s="300">
        <v>43</v>
      </c>
      <c r="F47" s="313" t="str">
        <f t="shared" ca="1" si="1"/>
        <v>005</v>
      </c>
      <c r="G47" s="313" t="str">
        <f t="shared" ca="1" si="16"/>
        <v/>
      </c>
      <c r="H47" s="313" t="str">
        <f t="shared" ca="1" si="16"/>
        <v/>
      </c>
      <c r="I47" s="313" t="str">
        <f t="shared" ca="1" si="16"/>
        <v/>
      </c>
      <c r="J47" s="313" t="str">
        <f t="shared" ca="1" si="16"/>
        <v/>
      </c>
      <c r="AC47" s="298">
        <f t="shared" si="3"/>
        <v>0</v>
      </c>
      <c r="AD47" s="298">
        <f t="shared" si="4"/>
        <v>-50</v>
      </c>
      <c r="AE47" s="299">
        <f t="shared" si="5"/>
        <v>0</v>
      </c>
      <c r="AF47" s="299">
        <f t="shared" si="6"/>
        <v>-50</v>
      </c>
      <c r="AG47" s="298">
        <f t="shared" si="7"/>
        <v>0</v>
      </c>
      <c r="AH47" s="298">
        <f t="shared" si="8"/>
        <v>42</v>
      </c>
      <c r="AI47" s="298">
        <f t="shared" si="14"/>
        <v>2</v>
      </c>
      <c r="AJ47" s="298">
        <f t="shared" si="9"/>
        <v>1000</v>
      </c>
      <c r="AK47" s="298">
        <f t="shared" si="10"/>
        <v>1000</v>
      </c>
      <c r="AM47" s="298">
        <f t="shared" si="11"/>
        <v>2</v>
      </c>
      <c r="AN47" s="298">
        <f t="shared" si="12"/>
        <v>0</v>
      </c>
    </row>
    <row r="48" spans="1:40">
      <c r="A48" s="299" t="str">
        <f t="shared" si="13"/>
        <v>02B</v>
      </c>
      <c r="D48" s="300" t="str">
        <f t="shared" si="0"/>
        <v>1-3</v>
      </c>
      <c r="E48" s="300">
        <v>44</v>
      </c>
      <c r="F48" s="313" t="str">
        <f t="shared" ca="1" si="1"/>
        <v>005</v>
      </c>
      <c r="G48" s="313" t="str">
        <f t="shared" ca="1" si="16"/>
        <v/>
      </c>
      <c r="H48" s="313" t="str">
        <f t="shared" ca="1" si="16"/>
        <v/>
      </c>
      <c r="I48" s="313" t="str">
        <f t="shared" ca="1" si="16"/>
        <v/>
      </c>
      <c r="J48" s="313" t="str">
        <f t="shared" ca="1" si="16"/>
        <v/>
      </c>
      <c r="AC48" s="298">
        <f t="shared" si="3"/>
        <v>0</v>
      </c>
      <c r="AD48" s="298">
        <f t="shared" si="4"/>
        <v>-50</v>
      </c>
      <c r="AE48" s="299">
        <f t="shared" si="5"/>
        <v>0</v>
      </c>
      <c r="AF48" s="299">
        <f t="shared" si="6"/>
        <v>-50</v>
      </c>
      <c r="AG48" s="298">
        <f t="shared" si="7"/>
        <v>200</v>
      </c>
      <c r="AH48" s="298">
        <f t="shared" si="8"/>
        <v>43</v>
      </c>
      <c r="AI48" s="298">
        <f t="shared" si="14"/>
        <v>2</v>
      </c>
      <c r="AJ48" s="298">
        <f t="shared" si="9"/>
        <v>1000</v>
      </c>
      <c r="AK48" s="298">
        <f t="shared" si="10"/>
        <v>1200</v>
      </c>
      <c r="AM48" s="298">
        <f t="shared" si="11"/>
        <v>3</v>
      </c>
      <c r="AN48" s="298">
        <f t="shared" si="12"/>
        <v>0</v>
      </c>
    </row>
    <row r="49" spans="1:40">
      <c r="A49" s="299" t="str">
        <f t="shared" si="13"/>
        <v>02C</v>
      </c>
      <c r="D49" s="300" t="str">
        <f t="shared" si="0"/>
        <v>1-3</v>
      </c>
      <c r="E49" s="300">
        <v>45</v>
      </c>
      <c r="F49" s="313" t="str">
        <f t="shared" ca="1" si="1"/>
        <v>005</v>
      </c>
      <c r="G49" s="313" t="str">
        <f t="shared" ca="1" si="16"/>
        <v/>
      </c>
      <c r="H49" s="313" t="str">
        <f t="shared" ca="1" si="16"/>
        <v/>
      </c>
      <c r="I49" s="313" t="str">
        <f t="shared" ca="1" si="16"/>
        <v/>
      </c>
      <c r="J49" s="313" t="str">
        <f t="shared" ca="1" si="16"/>
        <v/>
      </c>
      <c r="AC49" s="298">
        <f t="shared" si="3"/>
        <v>0</v>
      </c>
      <c r="AD49" s="298">
        <f t="shared" si="4"/>
        <v>-60</v>
      </c>
      <c r="AE49" s="299">
        <f t="shared" si="5"/>
        <v>0</v>
      </c>
      <c r="AF49" s="299">
        <f t="shared" si="6"/>
        <v>-60</v>
      </c>
      <c r="AG49" s="298">
        <f t="shared" si="7"/>
        <v>0</v>
      </c>
      <c r="AH49" s="298">
        <f t="shared" si="8"/>
        <v>44</v>
      </c>
      <c r="AI49" s="298">
        <f t="shared" si="14"/>
        <v>2</v>
      </c>
      <c r="AJ49" s="298">
        <f t="shared" si="9"/>
        <v>1000</v>
      </c>
      <c r="AK49" s="298">
        <f t="shared" si="10"/>
        <v>1000</v>
      </c>
      <c r="AM49" s="298">
        <f t="shared" si="11"/>
        <v>4</v>
      </c>
      <c r="AN49" s="298">
        <f t="shared" si="12"/>
        <v>0</v>
      </c>
    </row>
    <row r="50" spans="1:40">
      <c r="A50" s="299" t="str">
        <f t="shared" si="13"/>
        <v>02D</v>
      </c>
      <c r="D50" s="300" t="str">
        <f t="shared" si="0"/>
        <v>1-3</v>
      </c>
      <c r="E50" s="300">
        <v>46</v>
      </c>
      <c r="F50" s="313" t="str">
        <f t="shared" ca="1" si="1"/>
        <v>005</v>
      </c>
      <c r="G50" s="313" t="str">
        <f t="shared" ca="1" si="16"/>
        <v/>
      </c>
      <c r="H50" s="313" t="str">
        <f t="shared" ca="1" si="16"/>
        <v/>
      </c>
      <c r="I50" s="313" t="str">
        <f t="shared" ca="1" si="16"/>
        <v/>
      </c>
      <c r="J50" s="313" t="str">
        <f t="shared" ca="1" si="16"/>
        <v/>
      </c>
      <c r="AC50" s="298">
        <f t="shared" si="3"/>
        <v>0</v>
      </c>
      <c r="AD50" s="298">
        <f t="shared" si="4"/>
        <v>-60</v>
      </c>
      <c r="AE50" s="299">
        <f t="shared" si="5"/>
        <v>0</v>
      </c>
      <c r="AF50" s="299">
        <f t="shared" si="6"/>
        <v>-60</v>
      </c>
      <c r="AG50" s="298">
        <f t="shared" si="7"/>
        <v>200</v>
      </c>
      <c r="AH50" s="298">
        <f t="shared" si="8"/>
        <v>45</v>
      </c>
      <c r="AI50" s="298">
        <f t="shared" si="14"/>
        <v>2</v>
      </c>
      <c r="AJ50" s="298">
        <f t="shared" si="9"/>
        <v>1000</v>
      </c>
      <c r="AK50" s="298">
        <f t="shared" si="10"/>
        <v>1200</v>
      </c>
      <c r="AM50" s="298">
        <f t="shared" si="11"/>
        <v>5</v>
      </c>
      <c r="AN50" s="298">
        <f t="shared" si="12"/>
        <v>0</v>
      </c>
    </row>
    <row r="51" spans="1:40">
      <c r="A51" s="299" t="str">
        <f t="shared" si="13"/>
        <v>02E</v>
      </c>
      <c r="D51" s="300" t="str">
        <f t="shared" si="0"/>
        <v>1-3</v>
      </c>
      <c r="E51" s="300">
        <v>47</v>
      </c>
      <c r="F51" s="313" t="str">
        <f t="shared" ca="1" si="1"/>
        <v>005</v>
      </c>
      <c r="G51" s="313" t="str">
        <f t="shared" ca="1" si="16"/>
        <v/>
      </c>
      <c r="H51" s="313" t="str">
        <f t="shared" ca="1" si="16"/>
        <v/>
      </c>
      <c r="I51" s="313" t="str">
        <f t="shared" ca="1" si="16"/>
        <v/>
      </c>
      <c r="J51" s="313" t="str">
        <f t="shared" ca="1" si="16"/>
        <v/>
      </c>
      <c r="AC51" s="298">
        <f t="shared" si="3"/>
        <v>0</v>
      </c>
      <c r="AD51" s="298">
        <f t="shared" si="4"/>
        <v>-70</v>
      </c>
      <c r="AE51" s="299">
        <f t="shared" si="5"/>
        <v>0</v>
      </c>
      <c r="AF51" s="299">
        <f t="shared" si="6"/>
        <v>-70</v>
      </c>
      <c r="AG51" s="298">
        <f t="shared" si="7"/>
        <v>0</v>
      </c>
      <c r="AH51" s="298">
        <f t="shared" si="8"/>
        <v>46</v>
      </c>
      <c r="AI51" s="298">
        <f t="shared" si="14"/>
        <v>2</v>
      </c>
      <c r="AJ51" s="298">
        <f t="shared" si="9"/>
        <v>1000</v>
      </c>
      <c r="AK51" s="298">
        <f t="shared" si="10"/>
        <v>1000</v>
      </c>
      <c r="AM51" s="298">
        <f t="shared" si="11"/>
        <v>6</v>
      </c>
      <c r="AN51" s="298">
        <f t="shared" si="12"/>
        <v>0</v>
      </c>
    </row>
    <row r="52" spans="1:40">
      <c r="A52" s="299" t="str">
        <f t="shared" si="13"/>
        <v>02F</v>
      </c>
      <c r="D52" s="300" t="str">
        <f t="shared" si="0"/>
        <v>1-3</v>
      </c>
      <c r="E52" s="300">
        <v>48</v>
      </c>
      <c r="F52" s="313" t="str">
        <f t="shared" ca="1" si="1"/>
        <v>005</v>
      </c>
      <c r="G52" s="313" t="str">
        <f t="shared" ca="1" si="16"/>
        <v/>
      </c>
      <c r="H52" s="313" t="str">
        <f t="shared" ca="1" si="16"/>
        <v/>
      </c>
      <c r="I52" s="313" t="str">
        <f t="shared" ca="1" si="16"/>
        <v/>
      </c>
      <c r="J52" s="313" t="str">
        <f t="shared" ca="1" si="16"/>
        <v/>
      </c>
      <c r="AC52" s="298">
        <f t="shared" si="3"/>
        <v>0</v>
      </c>
      <c r="AD52" s="298">
        <f t="shared" si="4"/>
        <v>-70</v>
      </c>
      <c r="AE52" s="299">
        <f t="shared" si="5"/>
        <v>0</v>
      </c>
      <c r="AF52" s="299">
        <f t="shared" si="6"/>
        <v>-70</v>
      </c>
      <c r="AG52" s="298">
        <f t="shared" si="7"/>
        <v>200</v>
      </c>
      <c r="AH52" s="298">
        <f t="shared" si="8"/>
        <v>47</v>
      </c>
      <c r="AI52" s="298">
        <f t="shared" si="14"/>
        <v>2</v>
      </c>
      <c r="AJ52" s="298">
        <f t="shared" si="9"/>
        <v>1000</v>
      </c>
      <c r="AK52" s="298">
        <f t="shared" si="10"/>
        <v>1200</v>
      </c>
      <c r="AM52" s="298">
        <f t="shared" si="11"/>
        <v>7</v>
      </c>
      <c r="AN52" s="298">
        <f t="shared" si="12"/>
        <v>0</v>
      </c>
    </row>
    <row r="53" spans="1:40">
      <c r="A53" s="299" t="str">
        <f t="shared" si="13"/>
        <v>030</v>
      </c>
      <c r="D53" s="300" t="str">
        <f t="shared" si="0"/>
        <v>1-4</v>
      </c>
      <c r="E53" s="300">
        <v>49</v>
      </c>
      <c r="F53" s="313" t="str">
        <f t="shared" ca="1" si="1"/>
        <v/>
      </c>
      <c r="G53" s="313" t="str">
        <f t="shared" ca="1" si="16"/>
        <v/>
      </c>
      <c r="H53" s="313" t="str">
        <f t="shared" ca="1" si="16"/>
        <v/>
      </c>
      <c r="I53" s="313" t="str">
        <f t="shared" ca="1" si="16"/>
        <v/>
      </c>
      <c r="J53" s="313" t="str">
        <f t="shared" ca="1" si="16"/>
        <v/>
      </c>
      <c r="AC53" s="298">
        <f t="shared" si="3"/>
        <v>0</v>
      </c>
      <c r="AD53" s="298">
        <f t="shared" si="4"/>
        <v>0</v>
      </c>
      <c r="AE53" s="299">
        <f t="shared" si="5"/>
        <v>0</v>
      </c>
      <c r="AF53" s="299">
        <f t="shared" si="6"/>
        <v>0</v>
      </c>
      <c r="AG53" s="298">
        <f t="shared" si="7"/>
        <v>0</v>
      </c>
      <c r="AH53" s="298">
        <f t="shared" si="8"/>
        <v>48</v>
      </c>
      <c r="AI53" s="298">
        <f t="shared" si="14"/>
        <v>3</v>
      </c>
      <c r="AJ53" s="298">
        <f t="shared" si="9"/>
        <v>1500</v>
      </c>
      <c r="AK53" s="298">
        <f t="shared" si="10"/>
        <v>1500</v>
      </c>
      <c r="AM53" s="298">
        <f t="shared" si="11"/>
        <v>0</v>
      </c>
      <c r="AN53" s="298">
        <f t="shared" si="12"/>
        <v>1</v>
      </c>
    </row>
    <row r="54" spans="1:40">
      <c r="A54" s="299" t="str">
        <f t="shared" si="13"/>
        <v>031</v>
      </c>
      <c r="D54" s="300" t="str">
        <f t="shared" si="0"/>
        <v>1-4</v>
      </c>
      <c r="E54" s="300">
        <v>50</v>
      </c>
      <c r="F54" s="313" t="str">
        <f t="shared" ca="1" si="1"/>
        <v/>
      </c>
      <c r="G54" s="313" t="str">
        <f t="shared" ca="1" si="16"/>
        <v/>
      </c>
      <c r="H54" s="313" t="str">
        <f t="shared" ca="1" si="16"/>
        <v/>
      </c>
      <c r="I54" s="313" t="str">
        <f t="shared" ca="1" si="16"/>
        <v/>
      </c>
      <c r="J54" s="313" t="str">
        <f t="shared" ca="1" si="16"/>
        <v/>
      </c>
      <c r="AC54" s="298">
        <f t="shared" si="3"/>
        <v>0</v>
      </c>
      <c r="AD54" s="298">
        <f t="shared" si="4"/>
        <v>0</v>
      </c>
      <c r="AE54" s="299">
        <f t="shared" si="5"/>
        <v>0</v>
      </c>
      <c r="AF54" s="299">
        <f t="shared" si="6"/>
        <v>0</v>
      </c>
      <c r="AG54" s="298">
        <f t="shared" si="7"/>
        <v>200</v>
      </c>
      <c r="AH54" s="298">
        <f t="shared" si="8"/>
        <v>49</v>
      </c>
      <c r="AI54" s="298">
        <f t="shared" si="14"/>
        <v>3</v>
      </c>
      <c r="AJ54" s="298">
        <f t="shared" si="9"/>
        <v>1500</v>
      </c>
      <c r="AK54" s="298">
        <f t="shared" si="10"/>
        <v>1700</v>
      </c>
      <c r="AM54" s="298">
        <f t="shared" si="11"/>
        <v>1</v>
      </c>
      <c r="AN54" s="298">
        <f t="shared" si="12"/>
        <v>1</v>
      </c>
    </row>
    <row r="55" spans="1:40">
      <c r="A55" s="299" t="str">
        <f t="shared" si="13"/>
        <v>032</v>
      </c>
      <c r="D55" s="300" t="str">
        <f t="shared" si="0"/>
        <v>1-4</v>
      </c>
      <c r="E55" s="300">
        <v>51</v>
      </c>
      <c r="F55" s="313" t="str">
        <f t="shared" ca="1" si="1"/>
        <v/>
      </c>
      <c r="G55" s="313" t="str">
        <f t="shared" ca="1" si="16"/>
        <v/>
      </c>
      <c r="H55" s="313" t="str">
        <f t="shared" ca="1" si="16"/>
        <v/>
      </c>
      <c r="I55" s="313" t="str">
        <f t="shared" ca="1" si="16"/>
        <v/>
      </c>
      <c r="J55" s="313" t="str">
        <f t="shared" ca="1" si="16"/>
        <v/>
      </c>
      <c r="AC55" s="298">
        <f t="shared" si="3"/>
        <v>0</v>
      </c>
      <c r="AD55" s="298">
        <f t="shared" si="4"/>
        <v>-10</v>
      </c>
      <c r="AE55" s="299">
        <f t="shared" si="5"/>
        <v>0</v>
      </c>
      <c r="AF55" s="299">
        <f t="shared" si="6"/>
        <v>-10</v>
      </c>
      <c r="AG55" s="298">
        <f t="shared" si="7"/>
        <v>0</v>
      </c>
      <c r="AH55" s="298">
        <f t="shared" si="8"/>
        <v>50</v>
      </c>
      <c r="AI55" s="298">
        <f t="shared" si="14"/>
        <v>3</v>
      </c>
      <c r="AJ55" s="298">
        <f t="shared" si="9"/>
        <v>1500</v>
      </c>
      <c r="AK55" s="298">
        <f t="shared" si="10"/>
        <v>1500</v>
      </c>
      <c r="AM55" s="298">
        <f t="shared" si="11"/>
        <v>2</v>
      </c>
      <c r="AN55" s="298">
        <f t="shared" si="12"/>
        <v>1</v>
      </c>
    </row>
    <row r="56" spans="1:40">
      <c r="A56" s="299" t="str">
        <f t="shared" si="13"/>
        <v>033</v>
      </c>
      <c r="D56" s="300" t="str">
        <f t="shared" si="0"/>
        <v>1-4</v>
      </c>
      <c r="E56" s="300">
        <v>52</v>
      </c>
      <c r="F56" s="313" t="str">
        <f t="shared" ca="1" si="1"/>
        <v/>
      </c>
      <c r="G56" s="313" t="str">
        <f t="shared" ca="1" si="16"/>
        <v/>
      </c>
      <c r="H56" s="313" t="str">
        <f t="shared" ca="1" si="16"/>
        <v/>
      </c>
      <c r="I56" s="313" t="str">
        <f t="shared" ca="1" si="16"/>
        <v/>
      </c>
      <c r="J56" s="313" t="str">
        <f t="shared" ca="1" si="16"/>
        <v/>
      </c>
      <c r="AC56" s="298">
        <f t="shared" si="3"/>
        <v>0</v>
      </c>
      <c r="AD56" s="298">
        <f t="shared" si="4"/>
        <v>-10</v>
      </c>
      <c r="AE56" s="299">
        <f t="shared" si="5"/>
        <v>0</v>
      </c>
      <c r="AF56" s="299">
        <f t="shared" si="6"/>
        <v>-10</v>
      </c>
      <c r="AG56" s="298">
        <f t="shared" si="7"/>
        <v>200</v>
      </c>
      <c r="AH56" s="298">
        <f t="shared" si="8"/>
        <v>51</v>
      </c>
      <c r="AI56" s="298">
        <f t="shared" si="14"/>
        <v>3</v>
      </c>
      <c r="AJ56" s="298">
        <f t="shared" si="9"/>
        <v>1500</v>
      </c>
      <c r="AK56" s="298">
        <f t="shared" si="10"/>
        <v>1700</v>
      </c>
      <c r="AM56" s="298">
        <f t="shared" si="11"/>
        <v>3</v>
      </c>
      <c r="AN56" s="298">
        <f t="shared" si="12"/>
        <v>1</v>
      </c>
    </row>
    <row r="57" spans="1:40">
      <c r="A57" s="299" t="str">
        <f t="shared" si="13"/>
        <v>034</v>
      </c>
      <c r="D57" s="300" t="str">
        <f t="shared" si="0"/>
        <v>1-4</v>
      </c>
      <c r="E57" s="300">
        <v>53</v>
      </c>
      <c r="F57" s="313" t="str">
        <f t="shared" ca="1" si="1"/>
        <v/>
      </c>
      <c r="G57" s="313" t="str">
        <f t="shared" ca="1" si="16"/>
        <v/>
      </c>
      <c r="H57" s="313" t="str">
        <f t="shared" ca="1" si="16"/>
        <v/>
      </c>
      <c r="I57" s="313" t="str">
        <f t="shared" ca="1" si="16"/>
        <v/>
      </c>
      <c r="J57" s="313" t="str">
        <f t="shared" ca="1" si="16"/>
        <v/>
      </c>
      <c r="AC57" s="298">
        <f t="shared" si="3"/>
        <v>0</v>
      </c>
      <c r="AD57" s="298">
        <f t="shared" si="4"/>
        <v>-20</v>
      </c>
      <c r="AE57" s="299">
        <f t="shared" si="5"/>
        <v>0</v>
      </c>
      <c r="AF57" s="299">
        <f t="shared" si="6"/>
        <v>-20</v>
      </c>
      <c r="AG57" s="298">
        <f t="shared" si="7"/>
        <v>0</v>
      </c>
      <c r="AH57" s="298">
        <f t="shared" si="8"/>
        <v>52</v>
      </c>
      <c r="AI57" s="298">
        <f t="shared" si="14"/>
        <v>3</v>
      </c>
      <c r="AJ57" s="298">
        <f t="shared" si="9"/>
        <v>1500</v>
      </c>
      <c r="AK57" s="298">
        <f t="shared" si="10"/>
        <v>1500</v>
      </c>
      <c r="AM57" s="298">
        <f t="shared" si="11"/>
        <v>4</v>
      </c>
      <c r="AN57" s="298">
        <f t="shared" si="12"/>
        <v>1</v>
      </c>
    </row>
    <row r="58" spans="1:40">
      <c r="A58" s="299" t="str">
        <f t="shared" si="13"/>
        <v>035</v>
      </c>
      <c r="D58" s="300" t="str">
        <f t="shared" si="0"/>
        <v>1-4</v>
      </c>
      <c r="E58" s="300">
        <v>54</v>
      </c>
      <c r="F58" s="313" t="str">
        <f t="shared" ca="1" si="1"/>
        <v/>
      </c>
      <c r="G58" s="313" t="str">
        <f t="shared" ca="1" si="16"/>
        <v/>
      </c>
      <c r="H58" s="313" t="str">
        <f t="shared" ca="1" si="16"/>
        <v/>
      </c>
      <c r="I58" s="313" t="str">
        <f t="shared" ca="1" si="16"/>
        <v/>
      </c>
      <c r="J58" s="313" t="str">
        <f t="shared" ca="1" si="16"/>
        <v/>
      </c>
      <c r="AC58" s="298">
        <f t="shared" si="3"/>
        <v>0</v>
      </c>
      <c r="AD58" s="298">
        <f t="shared" si="4"/>
        <v>-20</v>
      </c>
      <c r="AE58" s="299">
        <f t="shared" si="5"/>
        <v>0</v>
      </c>
      <c r="AF58" s="299">
        <f t="shared" si="6"/>
        <v>-20</v>
      </c>
      <c r="AG58" s="298">
        <f t="shared" si="7"/>
        <v>200</v>
      </c>
      <c r="AH58" s="298">
        <f t="shared" si="8"/>
        <v>53</v>
      </c>
      <c r="AI58" s="298">
        <f t="shared" si="14"/>
        <v>3</v>
      </c>
      <c r="AJ58" s="298">
        <f t="shared" si="9"/>
        <v>1500</v>
      </c>
      <c r="AK58" s="298">
        <f t="shared" si="10"/>
        <v>1700</v>
      </c>
      <c r="AM58" s="298">
        <f t="shared" si="11"/>
        <v>5</v>
      </c>
      <c r="AN58" s="298">
        <f t="shared" si="12"/>
        <v>1</v>
      </c>
    </row>
    <row r="59" spans="1:40">
      <c r="A59" s="299" t="str">
        <f t="shared" si="13"/>
        <v>036</v>
      </c>
      <c r="D59" s="300" t="str">
        <f t="shared" si="0"/>
        <v>1-4</v>
      </c>
      <c r="E59" s="300">
        <v>55</v>
      </c>
      <c r="F59" s="313" t="str">
        <f t="shared" ca="1" si="1"/>
        <v/>
      </c>
      <c r="G59" s="313" t="str">
        <f t="shared" ca="1" si="16"/>
        <v/>
      </c>
      <c r="H59" s="313" t="str">
        <f t="shared" ca="1" si="16"/>
        <v/>
      </c>
      <c r="I59" s="313" t="str">
        <f t="shared" ca="1" si="16"/>
        <v/>
      </c>
      <c r="J59" s="313" t="str">
        <f t="shared" ca="1" si="16"/>
        <v/>
      </c>
      <c r="AC59" s="298">
        <f t="shared" si="3"/>
        <v>0</v>
      </c>
      <c r="AD59" s="298">
        <f t="shared" si="4"/>
        <v>-30</v>
      </c>
      <c r="AE59" s="299">
        <f t="shared" si="5"/>
        <v>0</v>
      </c>
      <c r="AF59" s="299">
        <f t="shared" si="6"/>
        <v>-30</v>
      </c>
      <c r="AG59" s="298">
        <f t="shared" si="7"/>
        <v>0</v>
      </c>
      <c r="AH59" s="298">
        <f t="shared" si="8"/>
        <v>54</v>
      </c>
      <c r="AI59" s="298">
        <f t="shared" si="14"/>
        <v>3</v>
      </c>
      <c r="AJ59" s="298">
        <f t="shared" si="9"/>
        <v>1500</v>
      </c>
      <c r="AK59" s="298">
        <f t="shared" si="10"/>
        <v>1500</v>
      </c>
      <c r="AM59" s="298">
        <f t="shared" si="11"/>
        <v>6</v>
      </c>
      <c r="AN59" s="298">
        <f t="shared" si="12"/>
        <v>1</v>
      </c>
    </row>
    <row r="60" spans="1:40">
      <c r="A60" s="299" t="str">
        <f t="shared" si="13"/>
        <v>037</v>
      </c>
      <c r="D60" s="300" t="str">
        <f t="shared" si="0"/>
        <v>1-4</v>
      </c>
      <c r="E60" s="300">
        <v>56</v>
      </c>
      <c r="F60" s="313" t="str">
        <f t="shared" ca="1" si="1"/>
        <v/>
      </c>
      <c r="G60" s="313" t="str">
        <f t="shared" ca="1" si="16"/>
        <v/>
      </c>
      <c r="H60" s="313" t="str">
        <f t="shared" ca="1" si="16"/>
        <v/>
      </c>
      <c r="I60" s="313" t="str">
        <f t="shared" ca="1" si="16"/>
        <v/>
      </c>
      <c r="J60" s="313" t="str">
        <f t="shared" ca="1" si="16"/>
        <v/>
      </c>
      <c r="AC60" s="298">
        <f t="shared" si="3"/>
        <v>0</v>
      </c>
      <c r="AD60" s="298">
        <f t="shared" si="4"/>
        <v>-30</v>
      </c>
      <c r="AE60" s="299">
        <f t="shared" si="5"/>
        <v>0</v>
      </c>
      <c r="AF60" s="299">
        <f t="shared" si="6"/>
        <v>-30</v>
      </c>
      <c r="AG60" s="298">
        <f t="shared" si="7"/>
        <v>200</v>
      </c>
      <c r="AH60" s="298">
        <f t="shared" si="8"/>
        <v>55</v>
      </c>
      <c r="AI60" s="298">
        <f t="shared" si="14"/>
        <v>3</v>
      </c>
      <c r="AJ60" s="298">
        <f t="shared" si="9"/>
        <v>1500</v>
      </c>
      <c r="AK60" s="298">
        <f t="shared" si="10"/>
        <v>1700</v>
      </c>
      <c r="AM60" s="298">
        <f t="shared" si="11"/>
        <v>7</v>
      </c>
      <c r="AN60" s="298">
        <f t="shared" si="12"/>
        <v>1</v>
      </c>
    </row>
    <row r="61" spans="1:40">
      <c r="A61" s="299" t="str">
        <f t="shared" si="13"/>
        <v>038</v>
      </c>
      <c r="D61" s="300" t="str">
        <f t="shared" si="0"/>
        <v>1-4</v>
      </c>
      <c r="E61" s="300">
        <v>57</v>
      </c>
      <c r="F61" s="313" t="str">
        <f t="shared" ca="1" si="1"/>
        <v/>
      </c>
      <c r="G61" s="313" t="str">
        <f t="shared" ca="1" si="16"/>
        <v/>
      </c>
      <c r="H61" s="313" t="str">
        <f t="shared" ca="1" si="16"/>
        <v/>
      </c>
      <c r="I61" s="313" t="str">
        <f t="shared" ca="1" si="16"/>
        <v/>
      </c>
      <c r="J61" s="313" t="str">
        <f t="shared" ca="1" si="16"/>
        <v/>
      </c>
      <c r="AC61" s="298">
        <f t="shared" si="3"/>
        <v>0</v>
      </c>
      <c r="AD61" s="298">
        <f t="shared" si="4"/>
        <v>-40</v>
      </c>
      <c r="AE61" s="299">
        <f t="shared" si="5"/>
        <v>0</v>
      </c>
      <c r="AF61" s="299">
        <f t="shared" si="6"/>
        <v>-40</v>
      </c>
      <c r="AG61" s="298">
        <f t="shared" si="7"/>
        <v>0</v>
      </c>
      <c r="AH61" s="298">
        <f t="shared" si="8"/>
        <v>56</v>
      </c>
      <c r="AI61" s="298">
        <f t="shared" si="14"/>
        <v>3</v>
      </c>
      <c r="AJ61" s="298">
        <f t="shared" si="9"/>
        <v>1500</v>
      </c>
      <c r="AK61" s="298">
        <f t="shared" si="10"/>
        <v>1500</v>
      </c>
      <c r="AM61" s="298">
        <f t="shared" si="11"/>
        <v>0</v>
      </c>
      <c r="AN61" s="298">
        <f t="shared" si="12"/>
        <v>1</v>
      </c>
    </row>
    <row r="62" spans="1:40">
      <c r="A62" s="299" t="str">
        <f t="shared" si="13"/>
        <v>039</v>
      </c>
      <c r="D62" s="300" t="str">
        <f t="shared" si="0"/>
        <v>1-4</v>
      </c>
      <c r="E62" s="300">
        <v>58</v>
      </c>
      <c r="F62" s="313" t="str">
        <f t="shared" ca="1" si="1"/>
        <v/>
      </c>
      <c r="G62" s="313" t="str">
        <f t="shared" ca="1" si="16"/>
        <v/>
      </c>
      <c r="H62" s="313" t="str">
        <f t="shared" ca="1" si="16"/>
        <v/>
      </c>
      <c r="I62" s="313" t="str">
        <f t="shared" ca="1" si="16"/>
        <v/>
      </c>
      <c r="J62" s="313" t="str">
        <f t="shared" ca="1" si="16"/>
        <v/>
      </c>
      <c r="AC62" s="298">
        <f t="shared" si="3"/>
        <v>0</v>
      </c>
      <c r="AD62" s="298">
        <f t="shared" si="4"/>
        <v>-40</v>
      </c>
      <c r="AE62" s="299">
        <f t="shared" si="5"/>
        <v>0</v>
      </c>
      <c r="AF62" s="299">
        <f t="shared" si="6"/>
        <v>-40</v>
      </c>
      <c r="AG62" s="298">
        <f t="shared" si="7"/>
        <v>200</v>
      </c>
      <c r="AH62" s="298">
        <f t="shared" si="8"/>
        <v>57</v>
      </c>
      <c r="AI62" s="298">
        <f t="shared" si="14"/>
        <v>3</v>
      </c>
      <c r="AJ62" s="298">
        <f t="shared" si="9"/>
        <v>1500</v>
      </c>
      <c r="AK62" s="298">
        <f t="shared" si="10"/>
        <v>1700</v>
      </c>
      <c r="AM62" s="298">
        <f t="shared" si="11"/>
        <v>1</v>
      </c>
      <c r="AN62" s="298">
        <f t="shared" si="12"/>
        <v>1</v>
      </c>
    </row>
    <row r="63" spans="1:40">
      <c r="A63" s="299" t="str">
        <f t="shared" si="13"/>
        <v>03A</v>
      </c>
      <c r="D63" s="300" t="str">
        <f t="shared" si="0"/>
        <v>1-4</v>
      </c>
      <c r="E63" s="300">
        <v>59</v>
      </c>
      <c r="F63" s="313" t="str">
        <f t="shared" ca="1" si="1"/>
        <v/>
      </c>
      <c r="G63" s="313" t="str">
        <f t="shared" ca="1" si="16"/>
        <v/>
      </c>
      <c r="H63" s="313" t="str">
        <f t="shared" ca="1" si="16"/>
        <v/>
      </c>
      <c r="I63" s="313" t="str">
        <f t="shared" ca="1" si="16"/>
        <v/>
      </c>
      <c r="J63" s="313" t="str">
        <f t="shared" ca="1" si="16"/>
        <v/>
      </c>
      <c r="AC63" s="298">
        <f t="shared" si="3"/>
        <v>0</v>
      </c>
      <c r="AD63" s="298">
        <f t="shared" si="4"/>
        <v>-50</v>
      </c>
      <c r="AE63" s="299">
        <f t="shared" si="5"/>
        <v>0</v>
      </c>
      <c r="AF63" s="299">
        <f t="shared" si="6"/>
        <v>-50</v>
      </c>
      <c r="AG63" s="298">
        <f t="shared" si="7"/>
        <v>0</v>
      </c>
      <c r="AH63" s="298">
        <f t="shared" si="8"/>
        <v>58</v>
      </c>
      <c r="AI63" s="298">
        <f t="shared" si="14"/>
        <v>3</v>
      </c>
      <c r="AJ63" s="298">
        <f t="shared" si="9"/>
        <v>1500</v>
      </c>
      <c r="AK63" s="298">
        <f t="shared" si="10"/>
        <v>1500</v>
      </c>
      <c r="AM63" s="298">
        <f t="shared" si="11"/>
        <v>2</v>
      </c>
      <c r="AN63" s="298">
        <f t="shared" si="12"/>
        <v>1</v>
      </c>
    </row>
    <row r="64" spans="1:40">
      <c r="A64" s="299" t="str">
        <f t="shared" si="13"/>
        <v>03B</v>
      </c>
      <c r="D64" s="300" t="str">
        <f t="shared" si="0"/>
        <v>1-4</v>
      </c>
      <c r="E64" s="300">
        <v>60</v>
      </c>
      <c r="F64" s="313" t="str">
        <f t="shared" ca="1" si="1"/>
        <v/>
      </c>
      <c r="G64" s="313" t="str">
        <f t="shared" ca="1" si="16"/>
        <v/>
      </c>
      <c r="H64" s="313" t="str">
        <f t="shared" ca="1" si="16"/>
        <v/>
      </c>
      <c r="I64" s="313" t="str">
        <f t="shared" ca="1" si="16"/>
        <v/>
      </c>
      <c r="J64" s="313" t="str">
        <f t="shared" ca="1" si="16"/>
        <v/>
      </c>
      <c r="AC64" s="298">
        <f t="shared" si="3"/>
        <v>0</v>
      </c>
      <c r="AD64" s="298">
        <f t="shared" si="4"/>
        <v>-50</v>
      </c>
      <c r="AE64" s="299">
        <f t="shared" si="5"/>
        <v>0</v>
      </c>
      <c r="AF64" s="299">
        <f t="shared" si="6"/>
        <v>-50</v>
      </c>
      <c r="AG64" s="298">
        <f t="shared" si="7"/>
        <v>200</v>
      </c>
      <c r="AH64" s="298">
        <f t="shared" si="8"/>
        <v>59</v>
      </c>
      <c r="AI64" s="298">
        <f t="shared" si="14"/>
        <v>3</v>
      </c>
      <c r="AJ64" s="298">
        <f t="shared" si="9"/>
        <v>1500</v>
      </c>
      <c r="AK64" s="298">
        <f t="shared" si="10"/>
        <v>1700</v>
      </c>
      <c r="AM64" s="298">
        <f t="shared" si="11"/>
        <v>3</v>
      </c>
      <c r="AN64" s="298">
        <f t="shared" si="12"/>
        <v>1</v>
      </c>
    </row>
    <row r="65" spans="1:40">
      <c r="A65" s="299" t="str">
        <f t="shared" si="13"/>
        <v>03C</v>
      </c>
      <c r="D65" s="300" t="str">
        <f t="shared" si="0"/>
        <v>1-4</v>
      </c>
      <c r="E65" s="300">
        <v>61</v>
      </c>
      <c r="F65" s="313" t="str">
        <f t="shared" ca="1" si="1"/>
        <v/>
      </c>
      <c r="G65" s="313" t="str">
        <f t="shared" ref="G65:J84" ca="1" si="17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65" s="313" t="str">
        <f t="shared" ca="1" si="17"/>
        <v/>
      </c>
      <c r="I65" s="313" t="str">
        <f t="shared" ca="1" si="17"/>
        <v/>
      </c>
      <c r="J65" s="313" t="str">
        <f t="shared" ca="1" si="17"/>
        <v/>
      </c>
      <c r="AC65" s="298">
        <f t="shared" si="3"/>
        <v>0</v>
      </c>
      <c r="AD65" s="298">
        <f t="shared" si="4"/>
        <v>-60</v>
      </c>
      <c r="AE65" s="299">
        <f t="shared" si="5"/>
        <v>0</v>
      </c>
      <c r="AF65" s="299">
        <f t="shared" si="6"/>
        <v>-60</v>
      </c>
      <c r="AG65" s="298">
        <f t="shared" si="7"/>
        <v>0</v>
      </c>
      <c r="AH65" s="298">
        <f t="shared" si="8"/>
        <v>60</v>
      </c>
      <c r="AI65" s="298">
        <f t="shared" si="14"/>
        <v>3</v>
      </c>
      <c r="AJ65" s="298">
        <f t="shared" si="9"/>
        <v>1500</v>
      </c>
      <c r="AK65" s="298">
        <f t="shared" si="10"/>
        <v>1500</v>
      </c>
      <c r="AM65" s="298">
        <f t="shared" si="11"/>
        <v>4</v>
      </c>
      <c r="AN65" s="298">
        <f t="shared" si="12"/>
        <v>1</v>
      </c>
    </row>
    <row r="66" spans="1:40">
      <c r="A66" s="299" t="str">
        <f t="shared" si="13"/>
        <v>03D</v>
      </c>
      <c r="D66" s="300" t="str">
        <f t="shared" si="0"/>
        <v>1-4</v>
      </c>
      <c r="E66" s="300">
        <v>62</v>
      </c>
      <c r="F66" s="313" t="str">
        <f t="shared" ca="1" si="1"/>
        <v/>
      </c>
      <c r="G66" s="313" t="str">
        <f t="shared" ca="1" si="17"/>
        <v/>
      </c>
      <c r="H66" s="313" t="str">
        <f t="shared" ca="1" si="17"/>
        <v/>
      </c>
      <c r="I66" s="313" t="str">
        <f t="shared" ca="1" si="17"/>
        <v/>
      </c>
      <c r="J66" s="313" t="str">
        <f t="shared" ca="1" si="17"/>
        <v/>
      </c>
      <c r="AC66" s="298">
        <f t="shared" si="3"/>
        <v>0</v>
      </c>
      <c r="AD66" s="298">
        <f t="shared" si="4"/>
        <v>-60</v>
      </c>
      <c r="AE66" s="299">
        <f t="shared" si="5"/>
        <v>0</v>
      </c>
      <c r="AF66" s="299">
        <f t="shared" si="6"/>
        <v>-60</v>
      </c>
      <c r="AG66" s="298">
        <f t="shared" si="7"/>
        <v>200</v>
      </c>
      <c r="AH66" s="298">
        <f t="shared" si="8"/>
        <v>61</v>
      </c>
      <c r="AI66" s="298">
        <f t="shared" si="14"/>
        <v>3</v>
      </c>
      <c r="AJ66" s="298">
        <f t="shared" si="9"/>
        <v>1500</v>
      </c>
      <c r="AK66" s="298">
        <f t="shared" si="10"/>
        <v>1700</v>
      </c>
      <c r="AM66" s="298">
        <f t="shared" si="11"/>
        <v>5</v>
      </c>
      <c r="AN66" s="298">
        <f t="shared" si="12"/>
        <v>1</v>
      </c>
    </row>
    <row r="67" spans="1:40">
      <c r="A67" s="299" t="str">
        <f t="shared" si="13"/>
        <v>03E</v>
      </c>
      <c r="D67" s="300" t="str">
        <f t="shared" si="0"/>
        <v>1-4</v>
      </c>
      <c r="E67" s="300">
        <v>63</v>
      </c>
      <c r="F67" s="313" t="str">
        <f t="shared" ca="1" si="1"/>
        <v/>
      </c>
      <c r="G67" s="313" t="str">
        <f t="shared" ca="1" si="17"/>
        <v/>
      </c>
      <c r="H67" s="313" t="str">
        <f t="shared" ca="1" si="17"/>
        <v/>
      </c>
      <c r="I67" s="313" t="str">
        <f t="shared" ca="1" si="17"/>
        <v/>
      </c>
      <c r="J67" s="313" t="str">
        <f t="shared" ca="1" si="17"/>
        <v/>
      </c>
      <c r="AC67" s="298">
        <f t="shared" si="3"/>
        <v>0</v>
      </c>
      <c r="AD67" s="298">
        <f t="shared" si="4"/>
        <v>-70</v>
      </c>
      <c r="AE67" s="299">
        <f t="shared" si="5"/>
        <v>0</v>
      </c>
      <c r="AF67" s="299">
        <f t="shared" si="6"/>
        <v>-70</v>
      </c>
      <c r="AG67" s="298">
        <f t="shared" si="7"/>
        <v>0</v>
      </c>
      <c r="AH67" s="298">
        <f t="shared" si="8"/>
        <v>62</v>
      </c>
      <c r="AI67" s="298">
        <f t="shared" si="14"/>
        <v>3</v>
      </c>
      <c r="AJ67" s="298">
        <f t="shared" si="9"/>
        <v>1500</v>
      </c>
      <c r="AK67" s="298">
        <f t="shared" si="10"/>
        <v>1500</v>
      </c>
      <c r="AM67" s="298">
        <f t="shared" si="11"/>
        <v>6</v>
      </c>
      <c r="AN67" s="298">
        <f t="shared" si="12"/>
        <v>1</v>
      </c>
    </row>
    <row r="68" spans="1:40">
      <c r="A68" s="299" t="str">
        <f t="shared" si="13"/>
        <v>03F</v>
      </c>
      <c r="D68" s="300" t="str">
        <f t="shared" si="0"/>
        <v>1-4</v>
      </c>
      <c r="E68" s="300">
        <v>64</v>
      </c>
      <c r="F68" s="313" t="str">
        <f t="shared" ca="1" si="1"/>
        <v/>
      </c>
      <c r="G68" s="313" t="str">
        <f t="shared" ca="1" si="17"/>
        <v/>
      </c>
      <c r="H68" s="313" t="str">
        <f t="shared" ca="1" si="17"/>
        <v/>
      </c>
      <c r="I68" s="313" t="str">
        <f t="shared" ca="1" si="17"/>
        <v/>
      </c>
      <c r="J68" s="313" t="str">
        <f t="shared" ca="1" si="17"/>
        <v/>
      </c>
      <c r="AC68" s="298">
        <f t="shared" si="3"/>
        <v>0</v>
      </c>
      <c r="AD68" s="298">
        <f t="shared" si="4"/>
        <v>-70</v>
      </c>
      <c r="AE68" s="299">
        <f t="shared" si="5"/>
        <v>0</v>
      </c>
      <c r="AF68" s="299">
        <f t="shared" si="6"/>
        <v>-70</v>
      </c>
      <c r="AG68" s="298">
        <f t="shared" si="7"/>
        <v>200</v>
      </c>
      <c r="AH68" s="298">
        <f t="shared" si="8"/>
        <v>63</v>
      </c>
      <c r="AI68" s="298">
        <f t="shared" si="14"/>
        <v>3</v>
      </c>
      <c r="AJ68" s="298">
        <f t="shared" si="9"/>
        <v>1500</v>
      </c>
      <c r="AK68" s="298">
        <f t="shared" si="10"/>
        <v>1700</v>
      </c>
      <c r="AM68" s="298">
        <f t="shared" si="11"/>
        <v>7</v>
      </c>
      <c r="AN68" s="298">
        <f t="shared" si="12"/>
        <v>1</v>
      </c>
    </row>
    <row r="69" spans="1:40">
      <c r="A69" s="299" t="str">
        <f t="shared" si="13"/>
        <v>040</v>
      </c>
      <c r="D69" s="300" t="str">
        <f t="shared" ref="D69:D132" si="18">DEC2HEX(HEX2DEC($D$4)+FLOOR((ROW(A65)-1)/($M$4*10),1))&amp;"-"&amp;FLOOR((ROW(A65)-1)/$M$4,1)+1-FLOOR((ROW(A65)-1)/($M$4*10),1)*10</f>
        <v>1-5</v>
      </c>
      <c r="E69" s="300">
        <v>65</v>
      </c>
      <c r="F69" s="313" t="str">
        <f t="shared" ref="F69:F132" ca="1" si="19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69" s="313" t="str">
        <f t="shared" ca="1" si="17"/>
        <v/>
      </c>
      <c r="H69" s="313" t="str">
        <f t="shared" ca="1" si="17"/>
        <v/>
      </c>
      <c r="I69" s="313" t="str">
        <f t="shared" ca="1" si="17"/>
        <v/>
      </c>
      <c r="J69" s="313" t="str">
        <f t="shared" ca="1" si="17"/>
        <v/>
      </c>
      <c r="AC69" s="298">
        <f t="shared" ref="AC69:AC132" si="20">FLOOR((ROW(A65)-1)/($M$4*10),1)</f>
        <v>0</v>
      </c>
      <c r="AD69" s="298">
        <f t="shared" ref="AD69:AD132" si="21">-FLOOR((MOD((ROW(A65)-1)/2,$M$4/2)),1)*10</f>
        <v>0</v>
      </c>
      <c r="AE69" s="299">
        <f t="shared" ref="AE69:AE132" si="22">-FLOOR((ROW(A65)-1)/($M$4*10),1)*400</f>
        <v>0</v>
      </c>
      <c r="AF69" s="299">
        <f t="shared" ref="AF69:AF132" si="23">-FLOOR((MOD((ROW(A65)-1)/2,$M$4/2)),1)*10-FLOOR((ROW(A65)-1)/($M$4*10),1)*400</f>
        <v>0</v>
      </c>
      <c r="AG69" s="298">
        <f t="shared" ref="AG69:AG132" si="24">MOD(ROW(A66),2)*200</f>
        <v>0</v>
      </c>
      <c r="AH69" s="298">
        <f t="shared" ref="AH69:AH132" si="25">(ROW(A65)-1)</f>
        <v>64</v>
      </c>
      <c r="AI69" s="298">
        <f t="shared" si="14"/>
        <v>4</v>
      </c>
      <c r="AJ69" s="298">
        <f t="shared" ref="AJ69:AJ132" si="26">FLOOR((MOD((ROW(A65)-1)/$M$4,10)),1)*500</f>
        <v>2000</v>
      </c>
      <c r="AK69" s="298">
        <f t="shared" ref="AK69:AK132" si="27">MOD(ROW(A66),2)*200+FLOOR((MOD((ROW(A65)-1)/$M$4,10)),1)*500</f>
        <v>2000</v>
      </c>
      <c r="AM69" s="298">
        <f t="shared" ref="AM69:AM132" si="28">FLOOR((MOD((ROW(A65)-1),$N$4)),1)</f>
        <v>0</v>
      </c>
      <c r="AN69" s="298">
        <f t="shared" ref="AN69:AN132" si="29">IF(ROW(A65)&gt;$AN$4*16,1,0)</f>
        <v>1</v>
      </c>
    </row>
    <row r="70" spans="1:40">
      <c r="A70" s="299" t="str">
        <f t="shared" ref="A70:A133" si="30">IF(LEN(DEC2HEX(ROW(A65)))=1,"00"&amp;DEC2HEX(ROW(A65)),IF(LEN(DEC2HEX(ROW(A65)))=2,"0"&amp;DEC2HEX(ROW(A65)),IF(LEN(DEC2HEX(ROW(A65)))=3,DEC2HEX(ROW(A65)),TEXT(DEC2HEX(ROW(A65)),DEC2HEX(ROW(A65))))))</f>
        <v>041</v>
      </c>
      <c r="D70" s="300" t="str">
        <f t="shared" si="18"/>
        <v>1-5</v>
      </c>
      <c r="E70" s="300">
        <v>66</v>
      </c>
      <c r="F70" s="313" t="str">
        <f t="shared" ca="1" si="19"/>
        <v/>
      </c>
      <c r="G70" s="313" t="str">
        <f t="shared" ca="1" si="17"/>
        <v/>
      </c>
      <c r="H70" s="313" t="str">
        <f t="shared" ca="1" si="17"/>
        <v/>
      </c>
      <c r="I70" s="313" t="str">
        <f t="shared" ca="1" si="17"/>
        <v/>
      </c>
      <c r="J70" s="313" t="str">
        <f t="shared" ca="1" si="17"/>
        <v/>
      </c>
      <c r="AC70" s="298">
        <f t="shared" si="20"/>
        <v>0</v>
      </c>
      <c r="AD70" s="298">
        <f t="shared" si="21"/>
        <v>0</v>
      </c>
      <c r="AE70" s="299">
        <f t="shared" si="22"/>
        <v>0</v>
      </c>
      <c r="AF70" s="299">
        <f t="shared" si="23"/>
        <v>0</v>
      </c>
      <c r="AG70" s="298">
        <f t="shared" si="24"/>
        <v>200</v>
      </c>
      <c r="AH70" s="298">
        <f t="shared" si="25"/>
        <v>65</v>
      </c>
      <c r="AI70" s="298">
        <f t="shared" ref="AI70:AI133" si="31">FLOOR((MOD(AH70/$M$4,10)),1)</f>
        <v>4</v>
      </c>
      <c r="AJ70" s="298">
        <f t="shared" si="26"/>
        <v>2000</v>
      </c>
      <c r="AK70" s="298">
        <f t="shared" si="27"/>
        <v>2200</v>
      </c>
      <c r="AM70" s="298">
        <f t="shared" si="28"/>
        <v>1</v>
      </c>
      <c r="AN70" s="298">
        <f t="shared" si="29"/>
        <v>1</v>
      </c>
    </row>
    <row r="71" spans="1:40">
      <c r="A71" s="299" t="str">
        <f t="shared" si="30"/>
        <v>042</v>
      </c>
      <c r="D71" s="300" t="str">
        <f t="shared" si="18"/>
        <v>1-5</v>
      </c>
      <c r="E71" s="300">
        <v>67</v>
      </c>
      <c r="F71" s="313" t="str">
        <f t="shared" ca="1" si="19"/>
        <v/>
      </c>
      <c r="G71" s="313" t="str">
        <f t="shared" ca="1" si="17"/>
        <v/>
      </c>
      <c r="H71" s="313" t="str">
        <f t="shared" ca="1" si="17"/>
        <v/>
      </c>
      <c r="I71" s="313" t="str">
        <f t="shared" ca="1" si="17"/>
        <v/>
      </c>
      <c r="J71" s="313" t="str">
        <f t="shared" ca="1" si="17"/>
        <v/>
      </c>
      <c r="AC71" s="298">
        <f t="shared" si="20"/>
        <v>0</v>
      </c>
      <c r="AD71" s="298">
        <f t="shared" si="21"/>
        <v>-10</v>
      </c>
      <c r="AE71" s="299">
        <f t="shared" si="22"/>
        <v>0</v>
      </c>
      <c r="AF71" s="299">
        <f t="shared" si="23"/>
        <v>-10</v>
      </c>
      <c r="AG71" s="298">
        <f t="shared" si="24"/>
        <v>0</v>
      </c>
      <c r="AH71" s="298">
        <f t="shared" si="25"/>
        <v>66</v>
      </c>
      <c r="AI71" s="298">
        <f t="shared" si="31"/>
        <v>4</v>
      </c>
      <c r="AJ71" s="298">
        <f t="shared" si="26"/>
        <v>2000</v>
      </c>
      <c r="AK71" s="298">
        <f t="shared" si="27"/>
        <v>2000</v>
      </c>
      <c r="AM71" s="298">
        <f t="shared" si="28"/>
        <v>2</v>
      </c>
      <c r="AN71" s="298">
        <f t="shared" si="29"/>
        <v>1</v>
      </c>
    </row>
    <row r="72" spans="1:40">
      <c r="A72" s="299" t="str">
        <f t="shared" si="30"/>
        <v>043</v>
      </c>
      <c r="D72" s="300" t="str">
        <f t="shared" si="18"/>
        <v>1-5</v>
      </c>
      <c r="E72" s="300">
        <v>68</v>
      </c>
      <c r="F72" s="313" t="str">
        <f t="shared" ca="1" si="19"/>
        <v/>
      </c>
      <c r="G72" s="313" t="str">
        <f t="shared" ca="1" si="17"/>
        <v/>
      </c>
      <c r="H72" s="313" t="str">
        <f t="shared" ca="1" si="17"/>
        <v/>
      </c>
      <c r="I72" s="313" t="str">
        <f t="shared" ca="1" si="17"/>
        <v/>
      </c>
      <c r="J72" s="313" t="str">
        <f t="shared" ca="1" si="17"/>
        <v/>
      </c>
      <c r="AC72" s="298">
        <f t="shared" si="20"/>
        <v>0</v>
      </c>
      <c r="AD72" s="298">
        <f t="shared" si="21"/>
        <v>-10</v>
      </c>
      <c r="AE72" s="299">
        <f t="shared" si="22"/>
        <v>0</v>
      </c>
      <c r="AF72" s="299">
        <f t="shared" si="23"/>
        <v>-10</v>
      </c>
      <c r="AG72" s="298">
        <f t="shared" si="24"/>
        <v>200</v>
      </c>
      <c r="AH72" s="298">
        <f t="shared" si="25"/>
        <v>67</v>
      </c>
      <c r="AI72" s="298">
        <f t="shared" si="31"/>
        <v>4</v>
      </c>
      <c r="AJ72" s="298">
        <f t="shared" si="26"/>
        <v>2000</v>
      </c>
      <c r="AK72" s="298">
        <f t="shared" si="27"/>
        <v>2200</v>
      </c>
      <c r="AM72" s="298">
        <f t="shared" si="28"/>
        <v>3</v>
      </c>
      <c r="AN72" s="298">
        <f t="shared" si="29"/>
        <v>1</v>
      </c>
    </row>
    <row r="73" spans="1:40">
      <c r="A73" s="299" t="str">
        <f t="shared" si="30"/>
        <v>044</v>
      </c>
      <c r="D73" s="300" t="str">
        <f t="shared" si="18"/>
        <v>1-5</v>
      </c>
      <c r="E73" s="300">
        <v>69</v>
      </c>
      <c r="F73" s="313" t="str">
        <f t="shared" ca="1" si="19"/>
        <v/>
      </c>
      <c r="G73" s="313" t="str">
        <f t="shared" ca="1" si="17"/>
        <v/>
      </c>
      <c r="H73" s="313" t="str">
        <f t="shared" ca="1" si="17"/>
        <v/>
      </c>
      <c r="I73" s="313" t="str">
        <f t="shared" ca="1" si="17"/>
        <v/>
      </c>
      <c r="J73" s="313" t="str">
        <f t="shared" ca="1" si="17"/>
        <v/>
      </c>
      <c r="AC73" s="298">
        <f t="shared" si="20"/>
        <v>0</v>
      </c>
      <c r="AD73" s="298">
        <f t="shared" si="21"/>
        <v>-20</v>
      </c>
      <c r="AE73" s="299">
        <f t="shared" si="22"/>
        <v>0</v>
      </c>
      <c r="AF73" s="299">
        <f t="shared" si="23"/>
        <v>-20</v>
      </c>
      <c r="AG73" s="298">
        <f t="shared" si="24"/>
        <v>0</v>
      </c>
      <c r="AH73" s="298">
        <f t="shared" si="25"/>
        <v>68</v>
      </c>
      <c r="AI73" s="298">
        <f t="shared" si="31"/>
        <v>4</v>
      </c>
      <c r="AJ73" s="298">
        <f t="shared" si="26"/>
        <v>2000</v>
      </c>
      <c r="AK73" s="298">
        <f t="shared" si="27"/>
        <v>2000</v>
      </c>
      <c r="AM73" s="298">
        <f t="shared" si="28"/>
        <v>4</v>
      </c>
      <c r="AN73" s="298">
        <f t="shared" si="29"/>
        <v>1</v>
      </c>
    </row>
    <row r="74" spans="1:40">
      <c r="A74" s="299" t="str">
        <f t="shared" si="30"/>
        <v>045</v>
      </c>
      <c r="D74" s="300" t="str">
        <f t="shared" si="18"/>
        <v>1-5</v>
      </c>
      <c r="E74" s="300">
        <v>70</v>
      </c>
      <c r="F74" s="313" t="str">
        <f t="shared" ca="1" si="19"/>
        <v/>
      </c>
      <c r="G74" s="313" t="str">
        <f t="shared" ca="1" si="17"/>
        <v/>
      </c>
      <c r="H74" s="313" t="str">
        <f t="shared" ca="1" si="17"/>
        <v/>
      </c>
      <c r="I74" s="313" t="str">
        <f t="shared" ca="1" si="17"/>
        <v/>
      </c>
      <c r="J74" s="313" t="str">
        <f t="shared" ca="1" si="17"/>
        <v/>
      </c>
      <c r="AC74" s="298">
        <f t="shared" si="20"/>
        <v>0</v>
      </c>
      <c r="AD74" s="298">
        <f t="shared" si="21"/>
        <v>-20</v>
      </c>
      <c r="AE74" s="299">
        <f t="shared" si="22"/>
        <v>0</v>
      </c>
      <c r="AF74" s="299">
        <f t="shared" si="23"/>
        <v>-20</v>
      </c>
      <c r="AG74" s="298">
        <f t="shared" si="24"/>
        <v>200</v>
      </c>
      <c r="AH74" s="298">
        <f t="shared" si="25"/>
        <v>69</v>
      </c>
      <c r="AI74" s="298">
        <f t="shared" si="31"/>
        <v>4</v>
      </c>
      <c r="AJ74" s="298">
        <f t="shared" si="26"/>
        <v>2000</v>
      </c>
      <c r="AK74" s="298">
        <f t="shared" si="27"/>
        <v>2200</v>
      </c>
      <c r="AM74" s="298">
        <f t="shared" si="28"/>
        <v>5</v>
      </c>
      <c r="AN74" s="298">
        <f t="shared" si="29"/>
        <v>1</v>
      </c>
    </row>
    <row r="75" spans="1:40">
      <c r="A75" s="299" t="str">
        <f t="shared" si="30"/>
        <v>046</v>
      </c>
      <c r="D75" s="300" t="str">
        <f t="shared" si="18"/>
        <v>1-5</v>
      </c>
      <c r="E75" s="300">
        <v>71</v>
      </c>
      <c r="F75" s="313" t="str">
        <f t="shared" ca="1" si="19"/>
        <v/>
      </c>
      <c r="G75" s="313" t="str">
        <f t="shared" ca="1" si="17"/>
        <v/>
      </c>
      <c r="H75" s="313" t="str">
        <f t="shared" ca="1" si="17"/>
        <v/>
      </c>
      <c r="I75" s="313" t="str">
        <f t="shared" ca="1" si="17"/>
        <v/>
      </c>
      <c r="J75" s="313" t="str">
        <f t="shared" ca="1" si="17"/>
        <v/>
      </c>
      <c r="AC75" s="298">
        <f t="shared" si="20"/>
        <v>0</v>
      </c>
      <c r="AD75" s="298">
        <f t="shared" si="21"/>
        <v>-30</v>
      </c>
      <c r="AE75" s="299">
        <f t="shared" si="22"/>
        <v>0</v>
      </c>
      <c r="AF75" s="299">
        <f t="shared" si="23"/>
        <v>-30</v>
      </c>
      <c r="AG75" s="298">
        <f t="shared" si="24"/>
        <v>0</v>
      </c>
      <c r="AH75" s="298">
        <f t="shared" si="25"/>
        <v>70</v>
      </c>
      <c r="AI75" s="298">
        <f t="shared" si="31"/>
        <v>4</v>
      </c>
      <c r="AJ75" s="298">
        <f t="shared" si="26"/>
        <v>2000</v>
      </c>
      <c r="AK75" s="298">
        <f t="shared" si="27"/>
        <v>2000</v>
      </c>
      <c r="AM75" s="298">
        <f t="shared" si="28"/>
        <v>6</v>
      </c>
      <c r="AN75" s="298">
        <f t="shared" si="29"/>
        <v>1</v>
      </c>
    </row>
    <row r="76" spans="1:40">
      <c r="A76" s="299" t="str">
        <f t="shared" si="30"/>
        <v>047</v>
      </c>
      <c r="D76" s="300" t="str">
        <f t="shared" si="18"/>
        <v>1-5</v>
      </c>
      <c r="E76" s="300">
        <v>72</v>
      </c>
      <c r="F76" s="313" t="str">
        <f t="shared" ca="1" si="19"/>
        <v/>
      </c>
      <c r="G76" s="313" t="str">
        <f t="shared" ca="1" si="17"/>
        <v/>
      </c>
      <c r="H76" s="313" t="str">
        <f t="shared" ca="1" si="17"/>
        <v/>
      </c>
      <c r="I76" s="313" t="str">
        <f t="shared" ca="1" si="17"/>
        <v/>
      </c>
      <c r="J76" s="313" t="str">
        <f t="shared" ca="1" si="17"/>
        <v/>
      </c>
      <c r="AC76" s="298">
        <f t="shared" si="20"/>
        <v>0</v>
      </c>
      <c r="AD76" s="298">
        <f t="shared" si="21"/>
        <v>-30</v>
      </c>
      <c r="AE76" s="299">
        <f t="shared" si="22"/>
        <v>0</v>
      </c>
      <c r="AF76" s="299">
        <f t="shared" si="23"/>
        <v>-30</v>
      </c>
      <c r="AG76" s="298">
        <f t="shared" si="24"/>
        <v>200</v>
      </c>
      <c r="AH76" s="298">
        <f t="shared" si="25"/>
        <v>71</v>
      </c>
      <c r="AI76" s="298">
        <f t="shared" si="31"/>
        <v>4</v>
      </c>
      <c r="AJ76" s="298">
        <f t="shared" si="26"/>
        <v>2000</v>
      </c>
      <c r="AK76" s="298">
        <f t="shared" si="27"/>
        <v>2200</v>
      </c>
      <c r="AM76" s="298">
        <f t="shared" si="28"/>
        <v>7</v>
      </c>
      <c r="AN76" s="298">
        <f t="shared" si="29"/>
        <v>1</v>
      </c>
    </row>
    <row r="77" spans="1:40">
      <c r="A77" s="299" t="str">
        <f t="shared" si="30"/>
        <v>048</v>
      </c>
      <c r="D77" s="300" t="str">
        <f t="shared" si="18"/>
        <v>1-5</v>
      </c>
      <c r="E77" s="300">
        <v>73</v>
      </c>
      <c r="F77" s="313" t="str">
        <f t="shared" ca="1" si="19"/>
        <v/>
      </c>
      <c r="G77" s="313" t="str">
        <f t="shared" ca="1" si="17"/>
        <v/>
      </c>
      <c r="H77" s="313" t="str">
        <f t="shared" ca="1" si="17"/>
        <v/>
      </c>
      <c r="I77" s="313" t="str">
        <f t="shared" ca="1" si="17"/>
        <v/>
      </c>
      <c r="J77" s="313" t="str">
        <f t="shared" ca="1" si="17"/>
        <v/>
      </c>
      <c r="AC77" s="298">
        <f t="shared" si="20"/>
        <v>0</v>
      </c>
      <c r="AD77" s="298">
        <f t="shared" si="21"/>
        <v>-40</v>
      </c>
      <c r="AE77" s="299">
        <f t="shared" si="22"/>
        <v>0</v>
      </c>
      <c r="AF77" s="299">
        <f t="shared" si="23"/>
        <v>-40</v>
      </c>
      <c r="AG77" s="298">
        <f t="shared" si="24"/>
        <v>0</v>
      </c>
      <c r="AH77" s="298">
        <f t="shared" si="25"/>
        <v>72</v>
      </c>
      <c r="AI77" s="298">
        <f t="shared" si="31"/>
        <v>4</v>
      </c>
      <c r="AJ77" s="298">
        <f t="shared" si="26"/>
        <v>2000</v>
      </c>
      <c r="AK77" s="298">
        <f t="shared" si="27"/>
        <v>2000</v>
      </c>
      <c r="AM77" s="298">
        <f t="shared" si="28"/>
        <v>0</v>
      </c>
      <c r="AN77" s="298">
        <f t="shared" si="29"/>
        <v>1</v>
      </c>
    </row>
    <row r="78" spans="1:40">
      <c r="A78" s="299" t="str">
        <f t="shared" si="30"/>
        <v>049</v>
      </c>
      <c r="D78" s="300" t="str">
        <f t="shared" si="18"/>
        <v>1-5</v>
      </c>
      <c r="E78" s="300">
        <v>74</v>
      </c>
      <c r="F78" s="313" t="str">
        <f t="shared" ca="1" si="19"/>
        <v/>
      </c>
      <c r="G78" s="313" t="str">
        <f t="shared" ca="1" si="17"/>
        <v/>
      </c>
      <c r="H78" s="313" t="str">
        <f t="shared" ca="1" si="17"/>
        <v/>
      </c>
      <c r="I78" s="313" t="str">
        <f t="shared" ca="1" si="17"/>
        <v/>
      </c>
      <c r="J78" s="313" t="str">
        <f t="shared" ca="1" si="17"/>
        <v/>
      </c>
      <c r="AC78" s="298">
        <f t="shared" si="20"/>
        <v>0</v>
      </c>
      <c r="AD78" s="298">
        <f t="shared" si="21"/>
        <v>-40</v>
      </c>
      <c r="AE78" s="299">
        <f t="shared" si="22"/>
        <v>0</v>
      </c>
      <c r="AF78" s="299">
        <f t="shared" si="23"/>
        <v>-40</v>
      </c>
      <c r="AG78" s="298">
        <f t="shared" si="24"/>
        <v>200</v>
      </c>
      <c r="AH78" s="298">
        <f t="shared" si="25"/>
        <v>73</v>
      </c>
      <c r="AI78" s="298">
        <f t="shared" si="31"/>
        <v>4</v>
      </c>
      <c r="AJ78" s="298">
        <f t="shared" si="26"/>
        <v>2000</v>
      </c>
      <c r="AK78" s="298">
        <f t="shared" si="27"/>
        <v>2200</v>
      </c>
      <c r="AM78" s="298">
        <f t="shared" si="28"/>
        <v>1</v>
      </c>
      <c r="AN78" s="298">
        <f t="shared" si="29"/>
        <v>1</v>
      </c>
    </row>
    <row r="79" spans="1:40">
      <c r="A79" s="299" t="str">
        <f t="shared" si="30"/>
        <v>04A</v>
      </c>
      <c r="D79" s="300" t="str">
        <f t="shared" si="18"/>
        <v>1-5</v>
      </c>
      <c r="E79" s="300">
        <v>75</v>
      </c>
      <c r="F79" s="313" t="str">
        <f t="shared" ca="1" si="19"/>
        <v/>
      </c>
      <c r="G79" s="313" t="str">
        <f t="shared" ca="1" si="17"/>
        <v/>
      </c>
      <c r="H79" s="313" t="str">
        <f t="shared" ca="1" si="17"/>
        <v/>
      </c>
      <c r="I79" s="313" t="str">
        <f t="shared" ca="1" si="17"/>
        <v/>
      </c>
      <c r="J79" s="313" t="str">
        <f t="shared" ca="1" si="17"/>
        <v/>
      </c>
      <c r="AC79" s="298">
        <f t="shared" si="20"/>
        <v>0</v>
      </c>
      <c r="AD79" s="298">
        <f t="shared" si="21"/>
        <v>-50</v>
      </c>
      <c r="AE79" s="299">
        <f t="shared" si="22"/>
        <v>0</v>
      </c>
      <c r="AF79" s="299">
        <f t="shared" si="23"/>
        <v>-50</v>
      </c>
      <c r="AG79" s="298">
        <f t="shared" si="24"/>
        <v>0</v>
      </c>
      <c r="AH79" s="298">
        <f t="shared" si="25"/>
        <v>74</v>
      </c>
      <c r="AI79" s="298">
        <f t="shared" si="31"/>
        <v>4</v>
      </c>
      <c r="AJ79" s="298">
        <f t="shared" si="26"/>
        <v>2000</v>
      </c>
      <c r="AK79" s="298">
        <f t="shared" si="27"/>
        <v>2000</v>
      </c>
      <c r="AM79" s="298">
        <f t="shared" si="28"/>
        <v>2</v>
      </c>
      <c r="AN79" s="298">
        <f t="shared" si="29"/>
        <v>1</v>
      </c>
    </row>
    <row r="80" spans="1:40">
      <c r="A80" s="299" t="str">
        <f t="shared" si="30"/>
        <v>04B</v>
      </c>
      <c r="D80" s="300" t="str">
        <f t="shared" si="18"/>
        <v>1-5</v>
      </c>
      <c r="E80" s="300">
        <v>76</v>
      </c>
      <c r="F80" s="313" t="str">
        <f t="shared" ca="1" si="19"/>
        <v/>
      </c>
      <c r="G80" s="313" t="str">
        <f t="shared" ca="1" si="17"/>
        <v/>
      </c>
      <c r="H80" s="313" t="str">
        <f t="shared" ca="1" si="17"/>
        <v/>
      </c>
      <c r="I80" s="313" t="str">
        <f t="shared" ca="1" si="17"/>
        <v/>
      </c>
      <c r="J80" s="313" t="str">
        <f t="shared" ca="1" si="17"/>
        <v/>
      </c>
      <c r="AC80" s="298">
        <f t="shared" si="20"/>
        <v>0</v>
      </c>
      <c r="AD80" s="298">
        <f t="shared" si="21"/>
        <v>-50</v>
      </c>
      <c r="AE80" s="299">
        <f t="shared" si="22"/>
        <v>0</v>
      </c>
      <c r="AF80" s="299">
        <f t="shared" si="23"/>
        <v>-50</v>
      </c>
      <c r="AG80" s="298">
        <f t="shared" si="24"/>
        <v>200</v>
      </c>
      <c r="AH80" s="298">
        <f t="shared" si="25"/>
        <v>75</v>
      </c>
      <c r="AI80" s="298">
        <f t="shared" si="31"/>
        <v>4</v>
      </c>
      <c r="AJ80" s="298">
        <f t="shared" si="26"/>
        <v>2000</v>
      </c>
      <c r="AK80" s="298">
        <f t="shared" si="27"/>
        <v>2200</v>
      </c>
      <c r="AM80" s="298">
        <f t="shared" si="28"/>
        <v>3</v>
      </c>
      <c r="AN80" s="298">
        <f t="shared" si="29"/>
        <v>1</v>
      </c>
    </row>
    <row r="81" spans="1:40">
      <c r="A81" s="299" t="str">
        <f t="shared" si="30"/>
        <v>04C</v>
      </c>
      <c r="D81" s="300" t="str">
        <f t="shared" si="18"/>
        <v>1-5</v>
      </c>
      <c r="E81" s="300">
        <v>77</v>
      </c>
      <c r="F81" s="313" t="str">
        <f t="shared" ca="1" si="19"/>
        <v/>
      </c>
      <c r="G81" s="313" t="str">
        <f t="shared" ca="1" si="17"/>
        <v/>
      </c>
      <c r="H81" s="313" t="str">
        <f t="shared" ca="1" si="17"/>
        <v/>
      </c>
      <c r="I81" s="313" t="str">
        <f t="shared" ca="1" si="17"/>
        <v/>
      </c>
      <c r="J81" s="313" t="str">
        <f t="shared" ca="1" si="17"/>
        <v/>
      </c>
      <c r="AC81" s="298">
        <f t="shared" si="20"/>
        <v>0</v>
      </c>
      <c r="AD81" s="298">
        <f t="shared" si="21"/>
        <v>-60</v>
      </c>
      <c r="AE81" s="299">
        <f t="shared" si="22"/>
        <v>0</v>
      </c>
      <c r="AF81" s="299">
        <f t="shared" si="23"/>
        <v>-60</v>
      </c>
      <c r="AG81" s="298">
        <f t="shared" si="24"/>
        <v>0</v>
      </c>
      <c r="AH81" s="298">
        <f t="shared" si="25"/>
        <v>76</v>
      </c>
      <c r="AI81" s="298">
        <f t="shared" si="31"/>
        <v>4</v>
      </c>
      <c r="AJ81" s="298">
        <f t="shared" si="26"/>
        <v>2000</v>
      </c>
      <c r="AK81" s="298">
        <f t="shared" si="27"/>
        <v>2000</v>
      </c>
      <c r="AM81" s="298">
        <f t="shared" si="28"/>
        <v>4</v>
      </c>
      <c r="AN81" s="298">
        <f t="shared" si="29"/>
        <v>1</v>
      </c>
    </row>
    <row r="82" spans="1:40">
      <c r="A82" s="299" t="str">
        <f t="shared" si="30"/>
        <v>04D</v>
      </c>
      <c r="D82" s="300" t="str">
        <f t="shared" si="18"/>
        <v>1-5</v>
      </c>
      <c r="E82" s="300">
        <v>78</v>
      </c>
      <c r="F82" s="313" t="str">
        <f t="shared" ca="1" si="19"/>
        <v/>
      </c>
      <c r="G82" s="313" t="str">
        <f t="shared" ca="1" si="17"/>
        <v/>
      </c>
      <c r="H82" s="313" t="str">
        <f t="shared" ca="1" si="17"/>
        <v/>
      </c>
      <c r="I82" s="313" t="str">
        <f t="shared" ca="1" si="17"/>
        <v/>
      </c>
      <c r="J82" s="313" t="str">
        <f t="shared" ca="1" si="17"/>
        <v/>
      </c>
      <c r="AC82" s="298">
        <f t="shared" si="20"/>
        <v>0</v>
      </c>
      <c r="AD82" s="298">
        <f t="shared" si="21"/>
        <v>-60</v>
      </c>
      <c r="AE82" s="299">
        <f t="shared" si="22"/>
        <v>0</v>
      </c>
      <c r="AF82" s="299">
        <f t="shared" si="23"/>
        <v>-60</v>
      </c>
      <c r="AG82" s="298">
        <f t="shared" si="24"/>
        <v>200</v>
      </c>
      <c r="AH82" s="298">
        <f t="shared" si="25"/>
        <v>77</v>
      </c>
      <c r="AI82" s="298">
        <f t="shared" si="31"/>
        <v>4</v>
      </c>
      <c r="AJ82" s="298">
        <f t="shared" si="26"/>
        <v>2000</v>
      </c>
      <c r="AK82" s="298">
        <f t="shared" si="27"/>
        <v>2200</v>
      </c>
      <c r="AM82" s="298">
        <f t="shared" si="28"/>
        <v>5</v>
      </c>
      <c r="AN82" s="298">
        <f t="shared" si="29"/>
        <v>1</v>
      </c>
    </row>
    <row r="83" spans="1:40">
      <c r="A83" s="299" t="str">
        <f t="shared" si="30"/>
        <v>04E</v>
      </c>
      <c r="D83" s="300" t="str">
        <f t="shared" si="18"/>
        <v>1-5</v>
      </c>
      <c r="E83" s="300">
        <v>79</v>
      </c>
      <c r="F83" s="313" t="str">
        <f t="shared" ca="1" si="19"/>
        <v/>
      </c>
      <c r="G83" s="313" t="str">
        <f t="shared" ca="1" si="17"/>
        <v/>
      </c>
      <c r="H83" s="313" t="str">
        <f t="shared" ca="1" si="17"/>
        <v/>
      </c>
      <c r="I83" s="313" t="str">
        <f t="shared" ca="1" si="17"/>
        <v/>
      </c>
      <c r="J83" s="313" t="str">
        <f t="shared" ca="1" si="17"/>
        <v/>
      </c>
      <c r="AC83" s="298">
        <f t="shared" si="20"/>
        <v>0</v>
      </c>
      <c r="AD83" s="298">
        <f t="shared" si="21"/>
        <v>-70</v>
      </c>
      <c r="AE83" s="299">
        <f t="shared" si="22"/>
        <v>0</v>
      </c>
      <c r="AF83" s="299">
        <f t="shared" si="23"/>
        <v>-70</v>
      </c>
      <c r="AG83" s="298">
        <f t="shared" si="24"/>
        <v>0</v>
      </c>
      <c r="AH83" s="298">
        <f t="shared" si="25"/>
        <v>78</v>
      </c>
      <c r="AI83" s="298">
        <f t="shared" si="31"/>
        <v>4</v>
      </c>
      <c r="AJ83" s="298">
        <f t="shared" si="26"/>
        <v>2000</v>
      </c>
      <c r="AK83" s="298">
        <f t="shared" si="27"/>
        <v>2000</v>
      </c>
      <c r="AM83" s="298">
        <f t="shared" si="28"/>
        <v>6</v>
      </c>
      <c r="AN83" s="298">
        <f t="shared" si="29"/>
        <v>1</v>
      </c>
    </row>
    <row r="84" spans="1:40">
      <c r="A84" s="299" t="str">
        <f t="shared" si="30"/>
        <v>04F</v>
      </c>
      <c r="D84" s="300" t="str">
        <f t="shared" si="18"/>
        <v>1-5</v>
      </c>
      <c r="E84" s="300">
        <v>80</v>
      </c>
      <c r="F84" s="313" t="str">
        <f t="shared" ca="1" si="19"/>
        <v/>
      </c>
      <c r="G84" s="313" t="str">
        <f t="shared" ca="1" si="17"/>
        <v/>
      </c>
      <c r="H84" s="313" t="str">
        <f t="shared" ca="1" si="17"/>
        <v/>
      </c>
      <c r="I84" s="313" t="str">
        <f t="shared" ca="1" si="17"/>
        <v/>
      </c>
      <c r="J84" s="313" t="str">
        <f t="shared" ca="1" si="17"/>
        <v/>
      </c>
      <c r="AC84" s="298">
        <f t="shared" si="20"/>
        <v>0</v>
      </c>
      <c r="AD84" s="298">
        <f t="shared" si="21"/>
        <v>-70</v>
      </c>
      <c r="AE84" s="299">
        <f t="shared" si="22"/>
        <v>0</v>
      </c>
      <c r="AF84" s="299">
        <f t="shared" si="23"/>
        <v>-70</v>
      </c>
      <c r="AG84" s="298">
        <f t="shared" si="24"/>
        <v>200</v>
      </c>
      <c r="AH84" s="298">
        <f t="shared" si="25"/>
        <v>79</v>
      </c>
      <c r="AI84" s="298">
        <f t="shared" si="31"/>
        <v>4</v>
      </c>
      <c r="AJ84" s="298">
        <f t="shared" si="26"/>
        <v>2000</v>
      </c>
      <c r="AK84" s="298">
        <f t="shared" si="27"/>
        <v>2200</v>
      </c>
      <c r="AM84" s="298">
        <f t="shared" si="28"/>
        <v>7</v>
      </c>
      <c r="AN84" s="298">
        <f t="shared" si="29"/>
        <v>1</v>
      </c>
    </row>
    <row r="85" spans="1:40">
      <c r="A85" s="299" t="str">
        <f t="shared" si="30"/>
        <v>050</v>
      </c>
      <c r="D85" s="300" t="str">
        <f t="shared" si="18"/>
        <v>1-6</v>
      </c>
      <c r="E85" s="300">
        <v>81</v>
      </c>
      <c r="F85" s="313" t="str">
        <f t="shared" ca="1" si="19"/>
        <v/>
      </c>
      <c r="G85" s="313" t="str">
        <f t="shared" ref="G85:J104" ca="1" si="32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85" s="313" t="str">
        <f t="shared" ca="1" si="32"/>
        <v/>
      </c>
      <c r="I85" s="313" t="str">
        <f t="shared" ca="1" si="32"/>
        <v/>
      </c>
      <c r="J85" s="313" t="str">
        <f t="shared" ca="1" si="32"/>
        <v/>
      </c>
      <c r="AC85" s="298">
        <f t="shared" si="20"/>
        <v>0</v>
      </c>
      <c r="AD85" s="298">
        <f t="shared" si="21"/>
        <v>0</v>
      </c>
      <c r="AE85" s="299">
        <f t="shared" si="22"/>
        <v>0</v>
      </c>
      <c r="AF85" s="299">
        <f t="shared" si="23"/>
        <v>0</v>
      </c>
      <c r="AG85" s="298">
        <f t="shared" si="24"/>
        <v>0</v>
      </c>
      <c r="AH85" s="298">
        <f t="shared" si="25"/>
        <v>80</v>
      </c>
      <c r="AI85" s="298">
        <f t="shared" si="31"/>
        <v>5</v>
      </c>
      <c r="AJ85" s="298">
        <f t="shared" si="26"/>
        <v>2500</v>
      </c>
      <c r="AK85" s="298">
        <f t="shared" si="27"/>
        <v>2500</v>
      </c>
      <c r="AM85" s="298">
        <f t="shared" si="28"/>
        <v>0</v>
      </c>
      <c r="AN85" s="298">
        <f t="shared" si="29"/>
        <v>1</v>
      </c>
    </row>
    <row r="86" spans="1:40">
      <c r="A86" s="299" t="str">
        <f t="shared" si="30"/>
        <v>051</v>
      </c>
      <c r="D86" s="300" t="str">
        <f t="shared" si="18"/>
        <v>1-6</v>
      </c>
      <c r="E86" s="300">
        <v>82</v>
      </c>
      <c r="F86" s="313" t="str">
        <f t="shared" ca="1" si="19"/>
        <v/>
      </c>
      <c r="G86" s="313" t="str">
        <f t="shared" ca="1" si="32"/>
        <v/>
      </c>
      <c r="H86" s="313" t="str">
        <f t="shared" ca="1" si="32"/>
        <v/>
      </c>
      <c r="I86" s="313" t="str">
        <f t="shared" ca="1" si="32"/>
        <v/>
      </c>
      <c r="J86" s="313" t="str">
        <f t="shared" ca="1" si="32"/>
        <v/>
      </c>
      <c r="AC86" s="298">
        <f t="shared" si="20"/>
        <v>0</v>
      </c>
      <c r="AD86" s="298">
        <f t="shared" si="21"/>
        <v>0</v>
      </c>
      <c r="AE86" s="299">
        <f t="shared" si="22"/>
        <v>0</v>
      </c>
      <c r="AF86" s="299">
        <f t="shared" si="23"/>
        <v>0</v>
      </c>
      <c r="AG86" s="298">
        <f t="shared" si="24"/>
        <v>200</v>
      </c>
      <c r="AH86" s="298">
        <f t="shared" si="25"/>
        <v>81</v>
      </c>
      <c r="AI86" s="298">
        <f t="shared" si="31"/>
        <v>5</v>
      </c>
      <c r="AJ86" s="298">
        <f t="shared" si="26"/>
        <v>2500</v>
      </c>
      <c r="AK86" s="298">
        <f t="shared" si="27"/>
        <v>2700</v>
      </c>
      <c r="AM86" s="298">
        <f t="shared" si="28"/>
        <v>1</v>
      </c>
      <c r="AN86" s="298">
        <f t="shared" si="29"/>
        <v>1</v>
      </c>
    </row>
    <row r="87" spans="1:40">
      <c r="A87" s="299" t="str">
        <f t="shared" si="30"/>
        <v>052</v>
      </c>
      <c r="D87" s="300" t="str">
        <f t="shared" si="18"/>
        <v>1-6</v>
      </c>
      <c r="E87" s="300">
        <v>83</v>
      </c>
      <c r="F87" s="313" t="str">
        <f t="shared" ca="1" si="19"/>
        <v/>
      </c>
      <c r="G87" s="313" t="str">
        <f t="shared" ca="1" si="32"/>
        <v/>
      </c>
      <c r="H87" s="313" t="str">
        <f t="shared" ca="1" si="32"/>
        <v/>
      </c>
      <c r="I87" s="313" t="str">
        <f t="shared" ca="1" si="32"/>
        <v/>
      </c>
      <c r="J87" s="313" t="str">
        <f t="shared" ca="1" si="32"/>
        <v/>
      </c>
      <c r="AC87" s="298">
        <f t="shared" si="20"/>
        <v>0</v>
      </c>
      <c r="AD87" s="298">
        <f t="shared" si="21"/>
        <v>-10</v>
      </c>
      <c r="AE87" s="299">
        <f t="shared" si="22"/>
        <v>0</v>
      </c>
      <c r="AF87" s="299">
        <f t="shared" si="23"/>
        <v>-10</v>
      </c>
      <c r="AG87" s="298">
        <f t="shared" si="24"/>
        <v>0</v>
      </c>
      <c r="AH87" s="298">
        <f t="shared" si="25"/>
        <v>82</v>
      </c>
      <c r="AI87" s="298">
        <f t="shared" si="31"/>
        <v>5</v>
      </c>
      <c r="AJ87" s="298">
        <f t="shared" si="26"/>
        <v>2500</v>
      </c>
      <c r="AK87" s="298">
        <f t="shared" si="27"/>
        <v>2500</v>
      </c>
      <c r="AM87" s="298">
        <f t="shared" si="28"/>
        <v>2</v>
      </c>
      <c r="AN87" s="298">
        <f t="shared" si="29"/>
        <v>1</v>
      </c>
    </row>
    <row r="88" spans="1:40">
      <c r="A88" s="299" t="str">
        <f t="shared" si="30"/>
        <v>053</v>
      </c>
      <c r="D88" s="300" t="str">
        <f t="shared" si="18"/>
        <v>1-6</v>
      </c>
      <c r="E88" s="300">
        <v>84</v>
      </c>
      <c r="F88" s="313" t="str">
        <f t="shared" ca="1" si="19"/>
        <v/>
      </c>
      <c r="G88" s="313" t="str">
        <f t="shared" ca="1" si="32"/>
        <v/>
      </c>
      <c r="H88" s="313" t="str">
        <f t="shared" ca="1" si="32"/>
        <v/>
      </c>
      <c r="I88" s="313" t="str">
        <f t="shared" ca="1" si="32"/>
        <v/>
      </c>
      <c r="J88" s="313" t="str">
        <f t="shared" ca="1" si="32"/>
        <v/>
      </c>
      <c r="AC88" s="298">
        <f t="shared" si="20"/>
        <v>0</v>
      </c>
      <c r="AD88" s="298">
        <f t="shared" si="21"/>
        <v>-10</v>
      </c>
      <c r="AE88" s="299">
        <f t="shared" si="22"/>
        <v>0</v>
      </c>
      <c r="AF88" s="299">
        <f t="shared" si="23"/>
        <v>-10</v>
      </c>
      <c r="AG88" s="298">
        <f t="shared" si="24"/>
        <v>200</v>
      </c>
      <c r="AH88" s="298">
        <f t="shared" si="25"/>
        <v>83</v>
      </c>
      <c r="AI88" s="298">
        <f t="shared" si="31"/>
        <v>5</v>
      </c>
      <c r="AJ88" s="298">
        <f t="shared" si="26"/>
        <v>2500</v>
      </c>
      <c r="AK88" s="298">
        <f t="shared" si="27"/>
        <v>2700</v>
      </c>
      <c r="AM88" s="298">
        <f t="shared" si="28"/>
        <v>3</v>
      </c>
      <c r="AN88" s="298">
        <f t="shared" si="29"/>
        <v>1</v>
      </c>
    </row>
    <row r="89" spans="1:40">
      <c r="A89" s="299" t="str">
        <f t="shared" si="30"/>
        <v>054</v>
      </c>
      <c r="D89" s="300" t="str">
        <f t="shared" si="18"/>
        <v>1-6</v>
      </c>
      <c r="E89" s="300">
        <v>85</v>
      </c>
      <c r="F89" s="313" t="str">
        <f t="shared" ca="1" si="19"/>
        <v/>
      </c>
      <c r="G89" s="313" t="str">
        <f t="shared" ca="1" si="32"/>
        <v/>
      </c>
      <c r="H89" s="313" t="str">
        <f t="shared" ca="1" si="32"/>
        <v/>
      </c>
      <c r="I89" s="313" t="str">
        <f t="shared" ca="1" si="32"/>
        <v/>
      </c>
      <c r="J89" s="313" t="str">
        <f t="shared" ca="1" si="32"/>
        <v/>
      </c>
      <c r="AC89" s="298">
        <f t="shared" si="20"/>
        <v>0</v>
      </c>
      <c r="AD89" s="298">
        <f t="shared" si="21"/>
        <v>-20</v>
      </c>
      <c r="AE89" s="299">
        <f t="shared" si="22"/>
        <v>0</v>
      </c>
      <c r="AF89" s="299">
        <f t="shared" si="23"/>
        <v>-20</v>
      </c>
      <c r="AG89" s="298">
        <f t="shared" si="24"/>
        <v>0</v>
      </c>
      <c r="AH89" s="298">
        <f t="shared" si="25"/>
        <v>84</v>
      </c>
      <c r="AI89" s="298">
        <f t="shared" si="31"/>
        <v>5</v>
      </c>
      <c r="AJ89" s="298">
        <f t="shared" si="26"/>
        <v>2500</v>
      </c>
      <c r="AK89" s="298">
        <f t="shared" si="27"/>
        <v>2500</v>
      </c>
      <c r="AM89" s="298">
        <f t="shared" si="28"/>
        <v>4</v>
      </c>
      <c r="AN89" s="298">
        <f t="shared" si="29"/>
        <v>1</v>
      </c>
    </row>
    <row r="90" spans="1:40">
      <c r="A90" s="299" t="str">
        <f t="shared" si="30"/>
        <v>055</v>
      </c>
      <c r="D90" s="300" t="str">
        <f t="shared" si="18"/>
        <v>1-6</v>
      </c>
      <c r="E90" s="300">
        <v>86</v>
      </c>
      <c r="F90" s="313" t="str">
        <f t="shared" ca="1" si="19"/>
        <v/>
      </c>
      <c r="G90" s="313" t="str">
        <f t="shared" ca="1" si="32"/>
        <v/>
      </c>
      <c r="H90" s="313" t="str">
        <f t="shared" ca="1" si="32"/>
        <v/>
      </c>
      <c r="I90" s="313" t="str">
        <f t="shared" ca="1" si="32"/>
        <v/>
      </c>
      <c r="J90" s="313" t="str">
        <f t="shared" ca="1" si="32"/>
        <v/>
      </c>
      <c r="AC90" s="298">
        <f t="shared" si="20"/>
        <v>0</v>
      </c>
      <c r="AD90" s="298">
        <f t="shared" si="21"/>
        <v>-20</v>
      </c>
      <c r="AE90" s="299">
        <f t="shared" si="22"/>
        <v>0</v>
      </c>
      <c r="AF90" s="299">
        <f t="shared" si="23"/>
        <v>-20</v>
      </c>
      <c r="AG90" s="298">
        <f t="shared" si="24"/>
        <v>200</v>
      </c>
      <c r="AH90" s="298">
        <f t="shared" si="25"/>
        <v>85</v>
      </c>
      <c r="AI90" s="298">
        <f t="shared" si="31"/>
        <v>5</v>
      </c>
      <c r="AJ90" s="298">
        <f t="shared" si="26"/>
        <v>2500</v>
      </c>
      <c r="AK90" s="298">
        <f t="shared" si="27"/>
        <v>2700</v>
      </c>
      <c r="AM90" s="298">
        <f t="shared" si="28"/>
        <v>5</v>
      </c>
      <c r="AN90" s="298">
        <f t="shared" si="29"/>
        <v>1</v>
      </c>
    </row>
    <row r="91" spans="1:40">
      <c r="A91" s="299" t="str">
        <f t="shared" si="30"/>
        <v>056</v>
      </c>
      <c r="D91" s="300" t="str">
        <f t="shared" si="18"/>
        <v>1-6</v>
      </c>
      <c r="E91" s="300">
        <v>87</v>
      </c>
      <c r="F91" s="313" t="str">
        <f t="shared" ca="1" si="19"/>
        <v/>
      </c>
      <c r="G91" s="313" t="str">
        <f t="shared" ca="1" si="32"/>
        <v/>
      </c>
      <c r="H91" s="313" t="str">
        <f t="shared" ca="1" si="32"/>
        <v/>
      </c>
      <c r="I91" s="313" t="str">
        <f t="shared" ca="1" si="32"/>
        <v/>
      </c>
      <c r="J91" s="313" t="str">
        <f t="shared" ca="1" si="32"/>
        <v/>
      </c>
      <c r="AC91" s="298">
        <f t="shared" si="20"/>
        <v>0</v>
      </c>
      <c r="AD91" s="298">
        <f t="shared" si="21"/>
        <v>-30</v>
      </c>
      <c r="AE91" s="299">
        <f t="shared" si="22"/>
        <v>0</v>
      </c>
      <c r="AF91" s="299">
        <f t="shared" si="23"/>
        <v>-30</v>
      </c>
      <c r="AG91" s="298">
        <f t="shared" si="24"/>
        <v>0</v>
      </c>
      <c r="AH91" s="298">
        <f t="shared" si="25"/>
        <v>86</v>
      </c>
      <c r="AI91" s="298">
        <f t="shared" si="31"/>
        <v>5</v>
      </c>
      <c r="AJ91" s="298">
        <f t="shared" si="26"/>
        <v>2500</v>
      </c>
      <c r="AK91" s="298">
        <f t="shared" si="27"/>
        <v>2500</v>
      </c>
      <c r="AM91" s="298">
        <f t="shared" si="28"/>
        <v>6</v>
      </c>
      <c r="AN91" s="298">
        <f t="shared" si="29"/>
        <v>1</v>
      </c>
    </row>
    <row r="92" spans="1:40">
      <c r="A92" s="299" t="str">
        <f t="shared" si="30"/>
        <v>057</v>
      </c>
      <c r="D92" s="300" t="str">
        <f t="shared" si="18"/>
        <v>1-6</v>
      </c>
      <c r="E92" s="300">
        <v>88</v>
      </c>
      <c r="F92" s="313" t="str">
        <f t="shared" ca="1" si="19"/>
        <v/>
      </c>
      <c r="G92" s="313" t="str">
        <f t="shared" ca="1" si="32"/>
        <v/>
      </c>
      <c r="H92" s="313" t="str">
        <f t="shared" ca="1" si="32"/>
        <v/>
      </c>
      <c r="I92" s="313" t="str">
        <f t="shared" ca="1" si="32"/>
        <v/>
      </c>
      <c r="J92" s="313" t="str">
        <f t="shared" ca="1" si="32"/>
        <v/>
      </c>
      <c r="AC92" s="298">
        <f t="shared" si="20"/>
        <v>0</v>
      </c>
      <c r="AD92" s="298">
        <f t="shared" si="21"/>
        <v>-30</v>
      </c>
      <c r="AE92" s="299">
        <f t="shared" si="22"/>
        <v>0</v>
      </c>
      <c r="AF92" s="299">
        <f t="shared" si="23"/>
        <v>-30</v>
      </c>
      <c r="AG92" s="298">
        <f t="shared" si="24"/>
        <v>200</v>
      </c>
      <c r="AH92" s="298">
        <f t="shared" si="25"/>
        <v>87</v>
      </c>
      <c r="AI92" s="298">
        <f t="shared" si="31"/>
        <v>5</v>
      </c>
      <c r="AJ92" s="298">
        <f t="shared" si="26"/>
        <v>2500</v>
      </c>
      <c r="AK92" s="298">
        <f t="shared" si="27"/>
        <v>2700</v>
      </c>
      <c r="AM92" s="298">
        <f t="shared" si="28"/>
        <v>7</v>
      </c>
      <c r="AN92" s="298">
        <f t="shared" si="29"/>
        <v>1</v>
      </c>
    </row>
    <row r="93" spans="1:40">
      <c r="A93" s="299" t="str">
        <f t="shared" si="30"/>
        <v>058</v>
      </c>
      <c r="D93" s="300" t="str">
        <f t="shared" si="18"/>
        <v>1-6</v>
      </c>
      <c r="E93" s="300">
        <v>89</v>
      </c>
      <c r="F93" s="313" t="str">
        <f t="shared" ca="1" si="19"/>
        <v/>
      </c>
      <c r="G93" s="313" t="str">
        <f t="shared" ca="1" si="32"/>
        <v/>
      </c>
      <c r="H93" s="313" t="str">
        <f t="shared" ca="1" si="32"/>
        <v/>
      </c>
      <c r="I93" s="313" t="str">
        <f t="shared" ca="1" si="32"/>
        <v/>
      </c>
      <c r="J93" s="313" t="str">
        <f t="shared" ca="1" si="32"/>
        <v/>
      </c>
      <c r="AC93" s="298">
        <f t="shared" si="20"/>
        <v>0</v>
      </c>
      <c r="AD93" s="298">
        <f t="shared" si="21"/>
        <v>-40</v>
      </c>
      <c r="AE93" s="299">
        <f t="shared" si="22"/>
        <v>0</v>
      </c>
      <c r="AF93" s="299">
        <f t="shared" si="23"/>
        <v>-40</v>
      </c>
      <c r="AG93" s="298">
        <f t="shared" si="24"/>
        <v>0</v>
      </c>
      <c r="AH93" s="298">
        <f t="shared" si="25"/>
        <v>88</v>
      </c>
      <c r="AI93" s="298">
        <f t="shared" si="31"/>
        <v>5</v>
      </c>
      <c r="AJ93" s="298">
        <f t="shared" si="26"/>
        <v>2500</v>
      </c>
      <c r="AK93" s="298">
        <f t="shared" si="27"/>
        <v>2500</v>
      </c>
      <c r="AM93" s="298">
        <f t="shared" si="28"/>
        <v>0</v>
      </c>
      <c r="AN93" s="298">
        <f t="shared" si="29"/>
        <v>1</v>
      </c>
    </row>
    <row r="94" spans="1:40">
      <c r="A94" s="299" t="str">
        <f t="shared" si="30"/>
        <v>059</v>
      </c>
      <c r="D94" s="300" t="str">
        <f t="shared" si="18"/>
        <v>1-6</v>
      </c>
      <c r="E94" s="300">
        <v>90</v>
      </c>
      <c r="F94" s="313" t="str">
        <f t="shared" ca="1" si="19"/>
        <v/>
      </c>
      <c r="G94" s="313" t="str">
        <f t="shared" ca="1" si="32"/>
        <v/>
      </c>
      <c r="H94" s="313" t="str">
        <f t="shared" ca="1" si="32"/>
        <v/>
      </c>
      <c r="I94" s="313" t="str">
        <f t="shared" ca="1" si="32"/>
        <v/>
      </c>
      <c r="J94" s="313" t="str">
        <f t="shared" ca="1" si="32"/>
        <v/>
      </c>
      <c r="AC94" s="298">
        <f t="shared" si="20"/>
        <v>0</v>
      </c>
      <c r="AD94" s="298">
        <f t="shared" si="21"/>
        <v>-40</v>
      </c>
      <c r="AE94" s="299">
        <f t="shared" si="22"/>
        <v>0</v>
      </c>
      <c r="AF94" s="299">
        <f t="shared" si="23"/>
        <v>-40</v>
      </c>
      <c r="AG94" s="298">
        <f t="shared" si="24"/>
        <v>200</v>
      </c>
      <c r="AH94" s="298">
        <f t="shared" si="25"/>
        <v>89</v>
      </c>
      <c r="AI94" s="298">
        <f t="shared" si="31"/>
        <v>5</v>
      </c>
      <c r="AJ94" s="298">
        <f t="shared" si="26"/>
        <v>2500</v>
      </c>
      <c r="AK94" s="298">
        <f t="shared" si="27"/>
        <v>2700</v>
      </c>
      <c r="AM94" s="298">
        <f t="shared" si="28"/>
        <v>1</v>
      </c>
      <c r="AN94" s="298">
        <f t="shared" si="29"/>
        <v>1</v>
      </c>
    </row>
    <row r="95" spans="1:40">
      <c r="A95" s="299" t="str">
        <f t="shared" si="30"/>
        <v>05A</v>
      </c>
      <c r="D95" s="300" t="str">
        <f t="shared" si="18"/>
        <v>1-6</v>
      </c>
      <c r="E95" s="300">
        <v>91</v>
      </c>
      <c r="F95" s="313" t="str">
        <f t="shared" ca="1" si="19"/>
        <v/>
      </c>
      <c r="G95" s="313" t="str">
        <f t="shared" ca="1" si="32"/>
        <v/>
      </c>
      <c r="H95" s="313" t="str">
        <f t="shared" ca="1" si="32"/>
        <v/>
      </c>
      <c r="I95" s="313" t="str">
        <f t="shared" ca="1" si="32"/>
        <v/>
      </c>
      <c r="J95" s="313" t="str">
        <f t="shared" ca="1" si="32"/>
        <v/>
      </c>
      <c r="AC95" s="298">
        <f t="shared" si="20"/>
        <v>0</v>
      </c>
      <c r="AD95" s="298">
        <f t="shared" si="21"/>
        <v>-50</v>
      </c>
      <c r="AE95" s="299">
        <f t="shared" si="22"/>
        <v>0</v>
      </c>
      <c r="AF95" s="299">
        <f t="shared" si="23"/>
        <v>-50</v>
      </c>
      <c r="AG95" s="298">
        <f t="shared" si="24"/>
        <v>0</v>
      </c>
      <c r="AH95" s="298">
        <f t="shared" si="25"/>
        <v>90</v>
      </c>
      <c r="AI95" s="298">
        <f t="shared" si="31"/>
        <v>5</v>
      </c>
      <c r="AJ95" s="298">
        <f t="shared" si="26"/>
        <v>2500</v>
      </c>
      <c r="AK95" s="298">
        <f t="shared" si="27"/>
        <v>2500</v>
      </c>
      <c r="AM95" s="298">
        <f t="shared" si="28"/>
        <v>2</v>
      </c>
      <c r="AN95" s="298">
        <f t="shared" si="29"/>
        <v>1</v>
      </c>
    </row>
    <row r="96" spans="1:40">
      <c r="A96" s="299" t="str">
        <f t="shared" si="30"/>
        <v>05B</v>
      </c>
      <c r="D96" s="300" t="str">
        <f t="shared" si="18"/>
        <v>1-6</v>
      </c>
      <c r="E96" s="300">
        <v>92</v>
      </c>
      <c r="F96" s="313" t="str">
        <f t="shared" ca="1" si="19"/>
        <v/>
      </c>
      <c r="G96" s="313" t="str">
        <f t="shared" ca="1" si="32"/>
        <v/>
      </c>
      <c r="H96" s="313" t="str">
        <f t="shared" ca="1" si="32"/>
        <v/>
      </c>
      <c r="I96" s="313" t="str">
        <f t="shared" ca="1" si="32"/>
        <v/>
      </c>
      <c r="J96" s="313" t="str">
        <f t="shared" ca="1" si="32"/>
        <v/>
      </c>
      <c r="AC96" s="298">
        <f t="shared" si="20"/>
        <v>0</v>
      </c>
      <c r="AD96" s="298">
        <f t="shared" si="21"/>
        <v>-50</v>
      </c>
      <c r="AE96" s="299">
        <f t="shared" si="22"/>
        <v>0</v>
      </c>
      <c r="AF96" s="299">
        <f t="shared" si="23"/>
        <v>-50</v>
      </c>
      <c r="AG96" s="298">
        <f t="shared" si="24"/>
        <v>200</v>
      </c>
      <c r="AH96" s="298">
        <f t="shared" si="25"/>
        <v>91</v>
      </c>
      <c r="AI96" s="298">
        <f t="shared" si="31"/>
        <v>5</v>
      </c>
      <c r="AJ96" s="298">
        <f t="shared" si="26"/>
        <v>2500</v>
      </c>
      <c r="AK96" s="298">
        <f t="shared" si="27"/>
        <v>2700</v>
      </c>
      <c r="AM96" s="298">
        <f t="shared" si="28"/>
        <v>3</v>
      </c>
      <c r="AN96" s="298">
        <f t="shared" si="29"/>
        <v>1</v>
      </c>
    </row>
    <row r="97" spans="1:40">
      <c r="A97" s="299" t="str">
        <f t="shared" si="30"/>
        <v>05C</v>
      </c>
      <c r="D97" s="300" t="str">
        <f t="shared" si="18"/>
        <v>1-6</v>
      </c>
      <c r="E97" s="300">
        <v>93</v>
      </c>
      <c r="F97" s="313" t="str">
        <f t="shared" ca="1" si="19"/>
        <v/>
      </c>
      <c r="G97" s="313" t="str">
        <f t="shared" ca="1" si="32"/>
        <v/>
      </c>
      <c r="H97" s="313" t="str">
        <f t="shared" ca="1" si="32"/>
        <v/>
      </c>
      <c r="I97" s="313" t="str">
        <f t="shared" ca="1" si="32"/>
        <v/>
      </c>
      <c r="J97" s="313" t="str">
        <f t="shared" ca="1" si="32"/>
        <v/>
      </c>
      <c r="AC97" s="298">
        <f t="shared" si="20"/>
        <v>0</v>
      </c>
      <c r="AD97" s="298">
        <f t="shared" si="21"/>
        <v>-60</v>
      </c>
      <c r="AE97" s="299">
        <f t="shared" si="22"/>
        <v>0</v>
      </c>
      <c r="AF97" s="299">
        <f t="shared" si="23"/>
        <v>-60</v>
      </c>
      <c r="AG97" s="298">
        <f t="shared" si="24"/>
        <v>0</v>
      </c>
      <c r="AH97" s="298">
        <f t="shared" si="25"/>
        <v>92</v>
      </c>
      <c r="AI97" s="298">
        <f t="shared" si="31"/>
        <v>5</v>
      </c>
      <c r="AJ97" s="298">
        <f t="shared" si="26"/>
        <v>2500</v>
      </c>
      <c r="AK97" s="298">
        <f t="shared" si="27"/>
        <v>2500</v>
      </c>
      <c r="AM97" s="298">
        <f t="shared" si="28"/>
        <v>4</v>
      </c>
      <c r="AN97" s="298">
        <f t="shared" si="29"/>
        <v>1</v>
      </c>
    </row>
    <row r="98" spans="1:40">
      <c r="A98" s="299" t="str">
        <f t="shared" si="30"/>
        <v>05D</v>
      </c>
      <c r="D98" s="300" t="str">
        <f t="shared" si="18"/>
        <v>1-6</v>
      </c>
      <c r="E98" s="300">
        <v>94</v>
      </c>
      <c r="F98" s="313" t="str">
        <f t="shared" ca="1" si="19"/>
        <v/>
      </c>
      <c r="G98" s="313" t="str">
        <f t="shared" ca="1" si="32"/>
        <v/>
      </c>
      <c r="H98" s="313" t="str">
        <f t="shared" ca="1" si="32"/>
        <v/>
      </c>
      <c r="I98" s="313" t="str">
        <f t="shared" ca="1" si="32"/>
        <v/>
      </c>
      <c r="J98" s="313" t="str">
        <f t="shared" ca="1" si="32"/>
        <v/>
      </c>
      <c r="AC98" s="298">
        <f t="shared" si="20"/>
        <v>0</v>
      </c>
      <c r="AD98" s="298">
        <f t="shared" si="21"/>
        <v>-60</v>
      </c>
      <c r="AE98" s="299">
        <f t="shared" si="22"/>
        <v>0</v>
      </c>
      <c r="AF98" s="299">
        <f t="shared" si="23"/>
        <v>-60</v>
      </c>
      <c r="AG98" s="298">
        <f t="shared" si="24"/>
        <v>200</v>
      </c>
      <c r="AH98" s="298">
        <f t="shared" si="25"/>
        <v>93</v>
      </c>
      <c r="AI98" s="298">
        <f t="shared" si="31"/>
        <v>5</v>
      </c>
      <c r="AJ98" s="298">
        <f t="shared" si="26"/>
        <v>2500</v>
      </c>
      <c r="AK98" s="298">
        <f t="shared" si="27"/>
        <v>2700</v>
      </c>
      <c r="AM98" s="298">
        <f t="shared" si="28"/>
        <v>5</v>
      </c>
      <c r="AN98" s="298">
        <f t="shared" si="29"/>
        <v>1</v>
      </c>
    </row>
    <row r="99" spans="1:40">
      <c r="A99" s="299" t="str">
        <f t="shared" si="30"/>
        <v>05E</v>
      </c>
      <c r="D99" s="300" t="str">
        <f t="shared" si="18"/>
        <v>1-6</v>
      </c>
      <c r="E99" s="300">
        <v>95</v>
      </c>
      <c r="F99" s="313" t="str">
        <f t="shared" ca="1" si="19"/>
        <v/>
      </c>
      <c r="G99" s="313" t="str">
        <f t="shared" ca="1" si="32"/>
        <v/>
      </c>
      <c r="H99" s="313" t="str">
        <f t="shared" ca="1" si="32"/>
        <v/>
      </c>
      <c r="I99" s="313" t="str">
        <f t="shared" ca="1" si="32"/>
        <v/>
      </c>
      <c r="J99" s="313" t="str">
        <f t="shared" ca="1" si="32"/>
        <v/>
      </c>
      <c r="AC99" s="298">
        <f t="shared" si="20"/>
        <v>0</v>
      </c>
      <c r="AD99" s="298">
        <f t="shared" si="21"/>
        <v>-70</v>
      </c>
      <c r="AE99" s="299">
        <f t="shared" si="22"/>
        <v>0</v>
      </c>
      <c r="AF99" s="299">
        <f t="shared" si="23"/>
        <v>-70</v>
      </c>
      <c r="AG99" s="298">
        <f t="shared" si="24"/>
        <v>0</v>
      </c>
      <c r="AH99" s="298">
        <f t="shared" si="25"/>
        <v>94</v>
      </c>
      <c r="AI99" s="298">
        <f t="shared" si="31"/>
        <v>5</v>
      </c>
      <c r="AJ99" s="298">
        <f t="shared" si="26"/>
        <v>2500</v>
      </c>
      <c r="AK99" s="298">
        <f t="shared" si="27"/>
        <v>2500</v>
      </c>
      <c r="AM99" s="298">
        <f t="shared" si="28"/>
        <v>6</v>
      </c>
      <c r="AN99" s="298">
        <f t="shared" si="29"/>
        <v>1</v>
      </c>
    </row>
    <row r="100" spans="1:40">
      <c r="A100" s="299" t="str">
        <f t="shared" si="30"/>
        <v>05F</v>
      </c>
      <c r="D100" s="300" t="str">
        <f t="shared" si="18"/>
        <v>1-6</v>
      </c>
      <c r="E100" s="300">
        <v>96</v>
      </c>
      <c r="F100" s="313" t="str">
        <f t="shared" ca="1" si="19"/>
        <v/>
      </c>
      <c r="G100" s="313" t="str">
        <f t="shared" ca="1" si="32"/>
        <v/>
      </c>
      <c r="H100" s="313" t="str">
        <f t="shared" ca="1" si="32"/>
        <v/>
      </c>
      <c r="I100" s="313" t="str">
        <f t="shared" ca="1" si="32"/>
        <v/>
      </c>
      <c r="J100" s="313" t="str">
        <f t="shared" ca="1" si="32"/>
        <v/>
      </c>
      <c r="AC100" s="298">
        <f t="shared" si="20"/>
        <v>0</v>
      </c>
      <c r="AD100" s="298">
        <f t="shared" si="21"/>
        <v>-70</v>
      </c>
      <c r="AE100" s="299">
        <f t="shared" si="22"/>
        <v>0</v>
      </c>
      <c r="AF100" s="299">
        <f t="shared" si="23"/>
        <v>-70</v>
      </c>
      <c r="AG100" s="298">
        <f t="shared" si="24"/>
        <v>200</v>
      </c>
      <c r="AH100" s="298">
        <f t="shared" si="25"/>
        <v>95</v>
      </c>
      <c r="AI100" s="298">
        <f t="shared" si="31"/>
        <v>5</v>
      </c>
      <c r="AJ100" s="298">
        <f t="shared" si="26"/>
        <v>2500</v>
      </c>
      <c r="AK100" s="298">
        <f t="shared" si="27"/>
        <v>2700</v>
      </c>
      <c r="AM100" s="298">
        <f t="shared" si="28"/>
        <v>7</v>
      </c>
      <c r="AN100" s="298">
        <f t="shared" si="29"/>
        <v>1</v>
      </c>
    </row>
    <row r="101" spans="1:40">
      <c r="A101" s="299" t="str">
        <f t="shared" si="30"/>
        <v>060</v>
      </c>
      <c r="D101" s="300" t="str">
        <f t="shared" si="18"/>
        <v>1-7</v>
      </c>
      <c r="E101" s="300">
        <v>97</v>
      </c>
      <c r="F101" s="313" t="str">
        <f t="shared" ca="1" si="19"/>
        <v/>
      </c>
      <c r="G101" s="313" t="str">
        <f t="shared" ca="1" si="32"/>
        <v/>
      </c>
      <c r="H101" s="313" t="str">
        <f t="shared" ca="1" si="32"/>
        <v/>
      </c>
      <c r="I101" s="313" t="str">
        <f t="shared" ca="1" si="32"/>
        <v/>
      </c>
      <c r="J101" s="313" t="str">
        <f t="shared" ca="1" si="32"/>
        <v/>
      </c>
      <c r="AC101" s="298">
        <f t="shared" si="20"/>
        <v>0</v>
      </c>
      <c r="AD101" s="298">
        <f t="shared" si="21"/>
        <v>0</v>
      </c>
      <c r="AE101" s="299">
        <f t="shared" si="22"/>
        <v>0</v>
      </c>
      <c r="AF101" s="299">
        <f t="shared" si="23"/>
        <v>0</v>
      </c>
      <c r="AG101" s="298">
        <f t="shared" si="24"/>
        <v>0</v>
      </c>
      <c r="AH101" s="298">
        <f t="shared" si="25"/>
        <v>96</v>
      </c>
      <c r="AI101" s="298">
        <f t="shared" si="31"/>
        <v>6</v>
      </c>
      <c r="AJ101" s="298">
        <f t="shared" si="26"/>
        <v>3000</v>
      </c>
      <c r="AK101" s="298">
        <f t="shared" si="27"/>
        <v>3000</v>
      </c>
      <c r="AM101" s="298">
        <f t="shared" si="28"/>
        <v>0</v>
      </c>
      <c r="AN101" s="298">
        <f t="shared" si="29"/>
        <v>1</v>
      </c>
    </row>
    <row r="102" spans="1:40">
      <c r="A102" s="299" t="str">
        <f t="shared" si="30"/>
        <v>061</v>
      </c>
      <c r="D102" s="300" t="str">
        <f t="shared" si="18"/>
        <v>1-7</v>
      </c>
      <c r="E102" s="300">
        <v>98</v>
      </c>
      <c r="F102" s="313" t="str">
        <f t="shared" ca="1" si="19"/>
        <v/>
      </c>
      <c r="G102" s="313" t="str">
        <f t="shared" ca="1" si="32"/>
        <v/>
      </c>
      <c r="H102" s="313" t="str">
        <f t="shared" ca="1" si="32"/>
        <v/>
      </c>
      <c r="I102" s="313" t="str">
        <f t="shared" ca="1" si="32"/>
        <v/>
      </c>
      <c r="J102" s="313" t="str">
        <f t="shared" ca="1" si="32"/>
        <v/>
      </c>
      <c r="AC102" s="298">
        <f t="shared" si="20"/>
        <v>0</v>
      </c>
      <c r="AD102" s="298">
        <f t="shared" si="21"/>
        <v>0</v>
      </c>
      <c r="AE102" s="299">
        <f t="shared" si="22"/>
        <v>0</v>
      </c>
      <c r="AF102" s="299">
        <f t="shared" si="23"/>
        <v>0</v>
      </c>
      <c r="AG102" s="298">
        <f t="shared" si="24"/>
        <v>200</v>
      </c>
      <c r="AH102" s="298">
        <f t="shared" si="25"/>
        <v>97</v>
      </c>
      <c r="AI102" s="298">
        <f t="shared" si="31"/>
        <v>6</v>
      </c>
      <c r="AJ102" s="298">
        <f t="shared" si="26"/>
        <v>3000</v>
      </c>
      <c r="AK102" s="298">
        <f t="shared" si="27"/>
        <v>3200</v>
      </c>
      <c r="AM102" s="298">
        <f t="shared" si="28"/>
        <v>1</v>
      </c>
      <c r="AN102" s="298">
        <f t="shared" si="29"/>
        <v>1</v>
      </c>
    </row>
    <row r="103" spans="1:40">
      <c r="A103" s="299" t="str">
        <f t="shared" si="30"/>
        <v>062</v>
      </c>
      <c r="D103" s="300" t="str">
        <f t="shared" si="18"/>
        <v>1-7</v>
      </c>
      <c r="E103" s="300">
        <v>99</v>
      </c>
      <c r="F103" s="313" t="str">
        <f t="shared" ca="1" si="19"/>
        <v/>
      </c>
      <c r="G103" s="313" t="str">
        <f t="shared" ca="1" si="32"/>
        <v/>
      </c>
      <c r="H103" s="313" t="str">
        <f t="shared" ca="1" si="32"/>
        <v/>
      </c>
      <c r="I103" s="313" t="str">
        <f t="shared" ca="1" si="32"/>
        <v/>
      </c>
      <c r="J103" s="313" t="str">
        <f t="shared" ca="1" si="32"/>
        <v/>
      </c>
      <c r="AC103" s="298">
        <f t="shared" si="20"/>
        <v>0</v>
      </c>
      <c r="AD103" s="298">
        <f t="shared" si="21"/>
        <v>-10</v>
      </c>
      <c r="AE103" s="299">
        <f t="shared" si="22"/>
        <v>0</v>
      </c>
      <c r="AF103" s="299">
        <f t="shared" si="23"/>
        <v>-10</v>
      </c>
      <c r="AG103" s="298">
        <f t="shared" si="24"/>
        <v>0</v>
      </c>
      <c r="AH103" s="298">
        <f t="shared" si="25"/>
        <v>98</v>
      </c>
      <c r="AI103" s="298">
        <f t="shared" si="31"/>
        <v>6</v>
      </c>
      <c r="AJ103" s="298">
        <f t="shared" si="26"/>
        <v>3000</v>
      </c>
      <c r="AK103" s="298">
        <f t="shared" si="27"/>
        <v>3000</v>
      </c>
      <c r="AM103" s="298">
        <f t="shared" si="28"/>
        <v>2</v>
      </c>
      <c r="AN103" s="298">
        <f t="shared" si="29"/>
        <v>1</v>
      </c>
    </row>
    <row r="104" spans="1:40">
      <c r="A104" s="299" t="str">
        <f t="shared" si="30"/>
        <v>063</v>
      </c>
      <c r="D104" s="300" t="str">
        <f t="shared" si="18"/>
        <v>1-7</v>
      </c>
      <c r="E104" s="300">
        <v>100</v>
      </c>
      <c r="F104" s="313" t="str">
        <f t="shared" ca="1" si="19"/>
        <v/>
      </c>
      <c r="G104" s="313" t="str">
        <f t="shared" ca="1" si="32"/>
        <v/>
      </c>
      <c r="H104" s="313" t="str">
        <f t="shared" ca="1" si="32"/>
        <v/>
      </c>
      <c r="I104" s="313" t="str">
        <f t="shared" ca="1" si="32"/>
        <v/>
      </c>
      <c r="J104" s="313" t="str">
        <f t="shared" ca="1" si="32"/>
        <v/>
      </c>
      <c r="AC104" s="298">
        <f t="shared" si="20"/>
        <v>0</v>
      </c>
      <c r="AD104" s="298">
        <f t="shared" si="21"/>
        <v>-10</v>
      </c>
      <c r="AE104" s="299">
        <f t="shared" si="22"/>
        <v>0</v>
      </c>
      <c r="AF104" s="299">
        <f t="shared" si="23"/>
        <v>-10</v>
      </c>
      <c r="AG104" s="298">
        <f t="shared" si="24"/>
        <v>200</v>
      </c>
      <c r="AH104" s="298">
        <f t="shared" si="25"/>
        <v>99</v>
      </c>
      <c r="AI104" s="298">
        <f t="shared" si="31"/>
        <v>6</v>
      </c>
      <c r="AJ104" s="298">
        <f t="shared" si="26"/>
        <v>3000</v>
      </c>
      <c r="AK104" s="298">
        <f t="shared" si="27"/>
        <v>3200</v>
      </c>
      <c r="AM104" s="298">
        <f t="shared" si="28"/>
        <v>3</v>
      </c>
      <c r="AN104" s="298">
        <f t="shared" si="29"/>
        <v>1</v>
      </c>
    </row>
    <row r="105" spans="1:40">
      <c r="A105" s="299" t="str">
        <f t="shared" si="30"/>
        <v>064</v>
      </c>
      <c r="D105" s="300" t="str">
        <f t="shared" si="18"/>
        <v>1-7</v>
      </c>
      <c r="E105" s="300">
        <v>101</v>
      </c>
      <c r="F105" s="313" t="str">
        <f t="shared" ca="1" si="19"/>
        <v/>
      </c>
      <c r="G105" s="313" t="str">
        <f t="shared" ref="G105:J124" ca="1" si="3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05" s="313" t="str">
        <f t="shared" ca="1" si="33"/>
        <v/>
      </c>
      <c r="I105" s="313" t="str">
        <f t="shared" ca="1" si="33"/>
        <v/>
      </c>
      <c r="J105" s="313" t="str">
        <f t="shared" ca="1" si="33"/>
        <v/>
      </c>
      <c r="AC105" s="298">
        <f t="shared" si="20"/>
        <v>0</v>
      </c>
      <c r="AD105" s="298">
        <f t="shared" si="21"/>
        <v>-20</v>
      </c>
      <c r="AE105" s="299">
        <f t="shared" si="22"/>
        <v>0</v>
      </c>
      <c r="AF105" s="299">
        <f t="shared" si="23"/>
        <v>-20</v>
      </c>
      <c r="AG105" s="298">
        <f t="shared" si="24"/>
        <v>0</v>
      </c>
      <c r="AH105" s="298">
        <f t="shared" si="25"/>
        <v>100</v>
      </c>
      <c r="AI105" s="298">
        <f t="shared" si="31"/>
        <v>6</v>
      </c>
      <c r="AJ105" s="298">
        <f t="shared" si="26"/>
        <v>3000</v>
      </c>
      <c r="AK105" s="298">
        <f t="shared" si="27"/>
        <v>3000</v>
      </c>
      <c r="AM105" s="298">
        <f t="shared" si="28"/>
        <v>4</v>
      </c>
      <c r="AN105" s="298">
        <f t="shared" si="29"/>
        <v>1</v>
      </c>
    </row>
    <row r="106" spans="1:40">
      <c r="A106" s="299" t="str">
        <f t="shared" si="30"/>
        <v>065</v>
      </c>
      <c r="D106" s="300" t="str">
        <f t="shared" si="18"/>
        <v>1-7</v>
      </c>
      <c r="E106" s="300">
        <v>102</v>
      </c>
      <c r="F106" s="313" t="str">
        <f t="shared" ca="1" si="19"/>
        <v/>
      </c>
      <c r="G106" s="313" t="str">
        <f t="shared" ca="1" si="33"/>
        <v/>
      </c>
      <c r="H106" s="313" t="str">
        <f t="shared" ca="1" si="33"/>
        <v/>
      </c>
      <c r="I106" s="313" t="str">
        <f t="shared" ca="1" si="33"/>
        <v/>
      </c>
      <c r="J106" s="313" t="str">
        <f t="shared" ca="1" si="33"/>
        <v/>
      </c>
      <c r="AC106" s="298">
        <f t="shared" si="20"/>
        <v>0</v>
      </c>
      <c r="AD106" s="298">
        <f t="shared" si="21"/>
        <v>-20</v>
      </c>
      <c r="AE106" s="299">
        <f t="shared" si="22"/>
        <v>0</v>
      </c>
      <c r="AF106" s="299">
        <f t="shared" si="23"/>
        <v>-20</v>
      </c>
      <c r="AG106" s="298">
        <f t="shared" si="24"/>
        <v>200</v>
      </c>
      <c r="AH106" s="298">
        <f t="shared" si="25"/>
        <v>101</v>
      </c>
      <c r="AI106" s="298">
        <f t="shared" si="31"/>
        <v>6</v>
      </c>
      <c r="AJ106" s="298">
        <f t="shared" si="26"/>
        <v>3000</v>
      </c>
      <c r="AK106" s="298">
        <f t="shared" si="27"/>
        <v>3200</v>
      </c>
      <c r="AM106" s="298">
        <f t="shared" si="28"/>
        <v>5</v>
      </c>
      <c r="AN106" s="298">
        <f t="shared" si="29"/>
        <v>1</v>
      </c>
    </row>
    <row r="107" spans="1:40">
      <c r="A107" s="299" t="str">
        <f t="shared" si="30"/>
        <v>066</v>
      </c>
      <c r="D107" s="300" t="str">
        <f t="shared" si="18"/>
        <v>1-7</v>
      </c>
      <c r="E107" s="300">
        <v>103</v>
      </c>
      <c r="F107" s="313" t="str">
        <f t="shared" ca="1" si="19"/>
        <v/>
      </c>
      <c r="G107" s="313" t="str">
        <f t="shared" ca="1" si="33"/>
        <v/>
      </c>
      <c r="H107" s="313" t="str">
        <f t="shared" ca="1" si="33"/>
        <v/>
      </c>
      <c r="I107" s="313" t="str">
        <f t="shared" ca="1" si="33"/>
        <v/>
      </c>
      <c r="J107" s="313" t="str">
        <f t="shared" ca="1" si="33"/>
        <v/>
      </c>
      <c r="AC107" s="298">
        <f t="shared" si="20"/>
        <v>0</v>
      </c>
      <c r="AD107" s="298">
        <f t="shared" si="21"/>
        <v>-30</v>
      </c>
      <c r="AE107" s="299">
        <f t="shared" si="22"/>
        <v>0</v>
      </c>
      <c r="AF107" s="299">
        <f t="shared" si="23"/>
        <v>-30</v>
      </c>
      <c r="AG107" s="298">
        <f t="shared" si="24"/>
        <v>0</v>
      </c>
      <c r="AH107" s="298">
        <f t="shared" si="25"/>
        <v>102</v>
      </c>
      <c r="AI107" s="298">
        <f t="shared" si="31"/>
        <v>6</v>
      </c>
      <c r="AJ107" s="298">
        <f t="shared" si="26"/>
        <v>3000</v>
      </c>
      <c r="AK107" s="298">
        <f t="shared" si="27"/>
        <v>3000</v>
      </c>
      <c r="AM107" s="298">
        <f t="shared" si="28"/>
        <v>6</v>
      </c>
      <c r="AN107" s="298">
        <f t="shared" si="29"/>
        <v>1</v>
      </c>
    </row>
    <row r="108" spans="1:40">
      <c r="A108" s="299" t="str">
        <f t="shared" si="30"/>
        <v>067</v>
      </c>
      <c r="D108" s="300" t="str">
        <f t="shared" si="18"/>
        <v>1-7</v>
      </c>
      <c r="E108" s="300">
        <v>104</v>
      </c>
      <c r="F108" s="313" t="str">
        <f t="shared" ca="1" si="19"/>
        <v/>
      </c>
      <c r="G108" s="313" t="str">
        <f t="shared" ca="1" si="33"/>
        <v/>
      </c>
      <c r="H108" s="313" t="str">
        <f t="shared" ca="1" si="33"/>
        <v/>
      </c>
      <c r="I108" s="313" t="str">
        <f t="shared" ca="1" si="33"/>
        <v/>
      </c>
      <c r="J108" s="313" t="str">
        <f t="shared" ca="1" si="33"/>
        <v/>
      </c>
      <c r="AC108" s="298">
        <f t="shared" si="20"/>
        <v>0</v>
      </c>
      <c r="AD108" s="298">
        <f t="shared" si="21"/>
        <v>-30</v>
      </c>
      <c r="AE108" s="299">
        <f t="shared" si="22"/>
        <v>0</v>
      </c>
      <c r="AF108" s="299">
        <f t="shared" si="23"/>
        <v>-30</v>
      </c>
      <c r="AG108" s="298">
        <f t="shared" si="24"/>
        <v>200</v>
      </c>
      <c r="AH108" s="298">
        <f t="shared" si="25"/>
        <v>103</v>
      </c>
      <c r="AI108" s="298">
        <f t="shared" si="31"/>
        <v>6</v>
      </c>
      <c r="AJ108" s="298">
        <f t="shared" si="26"/>
        <v>3000</v>
      </c>
      <c r="AK108" s="298">
        <f t="shared" si="27"/>
        <v>3200</v>
      </c>
      <c r="AM108" s="298">
        <f t="shared" si="28"/>
        <v>7</v>
      </c>
      <c r="AN108" s="298">
        <f t="shared" si="29"/>
        <v>1</v>
      </c>
    </row>
    <row r="109" spans="1:40">
      <c r="A109" s="299" t="str">
        <f t="shared" si="30"/>
        <v>068</v>
      </c>
      <c r="D109" s="300" t="str">
        <f t="shared" si="18"/>
        <v>1-7</v>
      </c>
      <c r="E109" s="300">
        <v>105</v>
      </c>
      <c r="F109" s="313" t="str">
        <f t="shared" ca="1" si="19"/>
        <v/>
      </c>
      <c r="G109" s="313" t="str">
        <f t="shared" ca="1" si="33"/>
        <v/>
      </c>
      <c r="H109" s="313" t="str">
        <f t="shared" ca="1" si="33"/>
        <v/>
      </c>
      <c r="I109" s="313" t="str">
        <f t="shared" ca="1" si="33"/>
        <v/>
      </c>
      <c r="J109" s="313" t="str">
        <f t="shared" ca="1" si="33"/>
        <v/>
      </c>
      <c r="AC109" s="298">
        <f t="shared" si="20"/>
        <v>0</v>
      </c>
      <c r="AD109" s="298">
        <f t="shared" si="21"/>
        <v>-40</v>
      </c>
      <c r="AE109" s="299">
        <f t="shared" si="22"/>
        <v>0</v>
      </c>
      <c r="AF109" s="299">
        <f t="shared" si="23"/>
        <v>-40</v>
      </c>
      <c r="AG109" s="298">
        <f t="shared" si="24"/>
        <v>0</v>
      </c>
      <c r="AH109" s="298">
        <f t="shared" si="25"/>
        <v>104</v>
      </c>
      <c r="AI109" s="298">
        <f t="shared" si="31"/>
        <v>6</v>
      </c>
      <c r="AJ109" s="298">
        <f t="shared" si="26"/>
        <v>3000</v>
      </c>
      <c r="AK109" s="298">
        <f t="shared" si="27"/>
        <v>3000</v>
      </c>
      <c r="AM109" s="298">
        <f t="shared" si="28"/>
        <v>0</v>
      </c>
      <c r="AN109" s="298">
        <f t="shared" si="29"/>
        <v>1</v>
      </c>
    </row>
    <row r="110" spans="1:40">
      <c r="A110" s="299" t="str">
        <f t="shared" si="30"/>
        <v>069</v>
      </c>
      <c r="D110" s="300" t="str">
        <f t="shared" si="18"/>
        <v>1-7</v>
      </c>
      <c r="E110" s="300">
        <v>106</v>
      </c>
      <c r="F110" s="313" t="str">
        <f t="shared" ca="1" si="19"/>
        <v/>
      </c>
      <c r="G110" s="313" t="str">
        <f t="shared" ca="1" si="33"/>
        <v/>
      </c>
      <c r="H110" s="313" t="str">
        <f t="shared" ca="1" si="33"/>
        <v/>
      </c>
      <c r="I110" s="313" t="str">
        <f t="shared" ca="1" si="33"/>
        <v/>
      </c>
      <c r="J110" s="313" t="str">
        <f t="shared" ca="1" si="33"/>
        <v/>
      </c>
      <c r="AC110" s="298">
        <f t="shared" si="20"/>
        <v>0</v>
      </c>
      <c r="AD110" s="298">
        <f t="shared" si="21"/>
        <v>-40</v>
      </c>
      <c r="AE110" s="299">
        <f t="shared" si="22"/>
        <v>0</v>
      </c>
      <c r="AF110" s="299">
        <f t="shared" si="23"/>
        <v>-40</v>
      </c>
      <c r="AG110" s="298">
        <f t="shared" si="24"/>
        <v>200</v>
      </c>
      <c r="AH110" s="298">
        <f t="shared" si="25"/>
        <v>105</v>
      </c>
      <c r="AI110" s="298">
        <f t="shared" si="31"/>
        <v>6</v>
      </c>
      <c r="AJ110" s="298">
        <f t="shared" si="26"/>
        <v>3000</v>
      </c>
      <c r="AK110" s="298">
        <f t="shared" si="27"/>
        <v>3200</v>
      </c>
      <c r="AM110" s="298">
        <f t="shared" si="28"/>
        <v>1</v>
      </c>
      <c r="AN110" s="298">
        <f t="shared" si="29"/>
        <v>1</v>
      </c>
    </row>
    <row r="111" spans="1:40">
      <c r="A111" s="299" t="str">
        <f t="shared" si="30"/>
        <v>06A</v>
      </c>
      <c r="D111" s="300" t="str">
        <f t="shared" si="18"/>
        <v>1-7</v>
      </c>
      <c r="E111" s="300">
        <v>107</v>
      </c>
      <c r="F111" s="313" t="str">
        <f t="shared" ca="1" si="19"/>
        <v/>
      </c>
      <c r="G111" s="313" t="str">
        <f t="shared" ca="1" si="33"/>
        <v/>
      </c>
      <c r="H111" s="313" t="str">
        <f t="shared" ca="1" si="33"/>
        <v/>
      </c>
      <c r="I111" s="313" t="str">
        <f t="shared" ca="1" si="33"/>
        <v/>
      </c>
      <c r="J111" s="313" t="str">
        <f t="shared" ca="1" si="33"/>
        <v/>
      </c>
      <c r="AC111" s="298">
        <f t="shared" si="20"/>
        <v>0</v>
      </c>
      <c r="AD111" s="298">
        <f t="shared" si="21"/>
        <v>-50</v>
      </c>
      <c r="AE111" s="299">
        <f t="shared" si="22"/>
        <v>0</v>
      </c>
      <c r="AF111" s="299">
        <f t="shared" si="23"/>
        <v>-50</v>
      </c>
      <c r="AG111" s="298">
        <f t="shared" si="24"/>
        <v>0</v>
      </c>
      <c r="AH111" s="298">
        <f t="shared" si="25"/>
        <v>106</v>
      </c>
      <c r="AI111" s="298">
        <f t="shared" si="31"/>
        <v>6</v>
      </c>
      <c r="AJ111" s="298">
        <f t="shared" si="26"/>
        <v>3000</v>
      </c>
      <c r="AK111" s="298">
        <f t="shared" si="27"/>
        <v>3000</v>
      </c>
      <c r="AM111" s="298">
        <f t="shared" si="28"/>
        <v>2</v>
      </c>
      <c r="AN111" s="298">
        <f t="shared" si="29"/>
        <v>1</v>
      </c>
    </row>
    <row r="112" spans="1:40">
      <c r="A112" s="299" t="str">
        <f t="shared" si="30"/>
        <v>06B</v>
      </c>
      <c r="D112" s="300" t="str">
        <f t="shared" si="18"/>
        <v>1-7</v>
      </c>
      <c r="E112" s="300">
        <v>108</v>
      </c>
      <c r="F112" s="313" t="str">
        <f t="shared" ca="1" si="19"/>
        <v/>
      </c>
      <c r="G112" s="313" t="str">
        <f t="shared" ca="1" si="33"/>
        <v/>
      </c>
      <c r="H112" s="313" t="str">
        <f t="shared" ca="1" si="33"/>
        <v/>
      </c>
      <c r="I112" s="313" t="str">
        <f t="shared" ca="1" si="33"/>
        <v/>
      </c>
      <c r="J112" s="313" t="str">
        <f t="shared" ca="1" si="33"/>
        <v/>
      </c>
      <c r="AC112" s="298">
        <f t="shared" si="20"/>
        <v>0</v>
      </c>
      <c r="AD112" s="298">
        <f t="shared" si="21"/>
        <v>-50</v>
      </c>
      <c r="AE112" s="299">
        <f t="shared" si="22"/>
        <v>0</v>
      </c>
      <c r="AF112" s="299">
        <f t="shared" si="23"/>
        <v>-50</v>
      </c>
      <c r="AG112" s="298">
        <f t="shared" si="24"/>
        <v>200</v>
      </c>
      <c r="AH112" s="298">
        <f t="shared" si="25"/>
        <v>107</v>
      </c>
      <c r="AI112" s="298">
        <f t="shared" si="31"/>
        <v>6</v>
      </c>
      <c r="AJ112" s="298">
        <f t="shared" si="26"/>
        <v>3000</v>
      </c>
      <c r="AK112" s="298">
        <f t="shared" si="27"/>
        <v>3200</v>
      </c>
      <c r="AM112" s="298">
        <f t="shared" si="28"/>
        <v>3</v>
      </c>
      <c r="AN112" s="298">
        <f t="shared" si="29"/>
        <v>1</v>
      </c>
    </row>
    <row r="113" spans="1:40">
      <c r="A113" s="299" t="str">
        <f t="shared" si="30"/>
        <v>06C</v>
      </c>
      <c r="D113" s="300" t="str">
        <f t="shared" si="18"/>
        <v>1-7</v>
      </c>
      <c r="E113" s="300">
        <v>109</v>
      </c>
      <c r="F113" s="313" t="str">
        <f t="shared" ca="1" si="19"/>
        <v/>
      </c>
      <c r="G113" s="313" t="str">
        <f t="shared" ca="1" si="33"/>
        <v/>
      </c>
      <c r="H113" s="313" t="str">
        <f t="shared" ca="1" si="33"/>
        <v/>
      </c>
      <c r="I113" s="313" t="str">
        <f t="shared" ca="1" si="33"/>
        <v/>
      </c>
      <c r="J113" s="313" t="str">
        <f t="shared" ca="1" si="33"/>
        <v/>
      </c>
      <c r="AC113" s="298">
        <f t="shared" si="20"/>
        <v>0</v>
      </c>
      <c r="AD113" s="298">
        <f t="shared" si="21"/>
        <v>-60</v>
      </c>
      <c r="AE113" s="299">
        <f t="shared" si="22"/>
        <v>0</v>
      </c>
      <c r="AF113" s="299">
        <f t="shared" si="23"/>
        <v>-60</v>
      </c>
      <c r="AG113" s="298">
        <f t="shared" si="24"/>
        <v>0</v>
      </c>
      <c r="AH113" s="298">
        <f t="shared" si="25"/>
        <v>108</v>
      </c>
      <c r="AI113" s="298">
        <f t="shared" si="31"/>
        <v>6</v>
      </c>
      <c r="AJ113" s="298">
        <f t="shared" si="26"/>
        <v>3000</v>
      </c>
      <c r="AK113" s="298">
        <f t="shared" si="27"/>
        <v>3000</v>
      </c>
      <c r="AM113" s="298">
        <f t="shared" si="28"/>
        <v>4</v>
      </c>
      <c r="AN113" s="298">
        <f t="shared" si="29"/>
        <v>1</v>
      </c>
    </row>
    <row r="114" spans="1:40">
      <c r="A114" s="299" t="str">
        <f t="shared" si="30"/>
        <v>06D</v>
      </c>
      <c r="D114" s="300" t="str">
        <f t="shared" si="18"/>
        <v>1-7</v>
      </c>
      <c r="E114" s="300">
        <v>110</v>
      </c>
      <c r="F114" s="313" t="str">
        <f t="shared" ca="1" si="19"/>
        <v/>
      </c>
      <c r="G114" s="313" t="str">
        <f t="shared" ca="1" si="33"/>
        <v/>
      </c>
      <c r="H114" s="313" t="str">
        <f t="shared" ca="1" si="33"/>
        <v/>
      </c>
      <c r="I114" s="313" t="str">
        <f t="shared" ca="1" si="33"/>
        <v/>
      </c>
      <c r="J114" s="313" t="str">
        <f t="shared" ca="1" si="33"/>
        <v/>
      </c>
      <c r="AC114" s="298">
        <f t="shared" si="20"/>
        <v>0</v>
      </c>
      <c r="AD114" s="298">
        <f t="shared" si="21"/>
        <v>-60</v>
      </c>
      <c r="AE114" s="299">
        <f t="shared" si="22"/>
        <v>0</v>
      </c>
      <c r="AF114" s="299">
        <f t="shared" si="23"/>
        <v>-60</v>
      </c>
      <c r="AG114" s="298">
        <f t="shared" si="24"/>
        <v>200</v>
      </c>
      <c r="AH114" s="298">
        <f t="shared" si="25"/>
        <v>109</v>
      </c>
      <c r="AI114" s="298">
        <f t="shared" si="31"/>
        <v>6</v>
      </c>
      <c r="AJ114" s="298">
        <f t="shared" si="26"/>
        <v>3000</v>
      </c>
      <c r="AK114" s="298">
        <f t="shared" si="27"/>
        <v>3200</v>
      </c>
      <c r="AM114" s="298">
        <f t="shared" si="28"/>
        <v>5</v>
      </c>
      <c r="AN114" s="298">
        <f t="shared" si="29"/>
        <v>1</v>
      </c>
    </row>
    <row r="115" spans="1:40">
      <c r="A115" s="299" t="str">
        <f t="shared" si="30"/>
        <v>06E</v>
      </c>
      <c r="D115" s="300" t="str">
        <f t="shared" si="18"/>
        <v>1-7</v>
      </c>
      <c r="E115" s="300">
        <v>111</v>
      </c>
      <c r="F115" s="313" t="str">
        <f t="shared" ca="1" si="19"/>
        <v/>
      </c>
      <c r="G115" s="313" t="str">
        <f t="shared" ca="1" si="33"/>
        <v/>
      </c>
      <c r="H115" s="313" t="str">
        <f t="shared" ca="1" si="33"/>
        <v/>
      </c>
      <c r="I115" s="313" t="str">
        <f t="shared" ca="1" si="33"/>
        <v/>
      </c>
      <c r="J115" s="313" t="str">
        <f t="shared" ca="1" si="33"/>
        <v/>
      </c>
      <c r="AC115" s="298">
        <f t="shared" si="20"/>
        <v>0</v>
      </c>
      <c r="AD115" s="298">
        <f t="shared" si="21"/>
        <v>-70</v>
      </c>
      <c r="AE115" s="299">
        <f t="shared" si="22"/>
        <v>0</v>
      </c>
      <c r="AF115" s="299">
        <f t="shared" si="23"/>
        <v>-70</v>
      </c>
      <c r="AG115" s="298">
        <f t="shared" si="24"/>
        <v>0</v>
      </c>
      <c r="AH115" s="298">
        <f t="shared" si="25"/>
        <v>110</v>
      </c>
      <c r="AI115" s="298">
        <f t="shared" si="31"/>
        <v>6</v>
      </c>
      <c r="AJ115" s="298">
        <f t="shared" si="26"/>
        <v>3000</v>
      </c>
      <c r="AK115" s="298">
        <f t="shared" si="27"/>
        <v>3000</v>
      </c>
      <c r="AM115" s="298">
        <f t="shared" si="28"/>
        <v>6</v>
      </c>
      <c r="AN115" s="298">
        <f t="shared" si="29"/>
        <v>1</v>
      </c>
    </row>
    <row r="116" spans="1:40">
      <c r="A116" s="299" t="str">
        <f t="shared" si="30"/>
        <v>06F</v>
      </c>
      <c r="D116" s="300" t="str">
        <f t="shared" si="18"/>
        <v>1-7</v>
      </c>
      <c r="E116" s="300">
        <v>112</v>
      </c>
      <c r="F116" s="313" t="str">
        <f t="shared" ca="1" si="19"/>
        <v/>
      </c>
      <c r="G116" s="313" t="str">
        <f t="shared" ca="1" si="33"/>
        <v/>
      </c>
      <c r="H116" s="313" t="str">
        <f t="shared" ca="1" si="33"/>
        <v/>
      </c>
      <c r="I116" s="313" t="str">
        <f t="shared" ca="1" si="33"/>
        <v/>
      </c>
      <c r="J116" s="313" t="str">
        <f t="shared" ca="1" si="33"/>
        <v/>
      </c>
      <c r="AC116" s="298">
        <f t="shared" si="20"/>
        <v>0</v>
      </c>
      <c r="AD116" s="298">
        <f t="shared" si="21"/>
        <v>-70</v>
      </c>
      <c r="AE116" s="299">
        <f t="shared" si="22"/>
        <v>0</v>
      </c>
      <c r="AF116" s="299">
        <f t="shared" si="23"/>
        <v>-70</v>
      </c>
      <c r="AG116" s="298">
        <f t="shared" si="24"/>
        <v>200</v>
      </c>
      <c r="AH116" s="298">
        <f t="shared" si="25"/>
        <v>111</v>
      </c>
      <c r="AI116" s="298">
        <f t="shared" si="31"/>
        <v>6</v>
      </c>
      <c r="AJ116" s="298">
        <f t="shared" si="26"/>
        <v>3000</v>
      </c>
      <c r="AK116" s="298">
        <f t="shared" si="27"/>
        <v>3200</v>
      </c>
      <c r="AM116" s="298">
        <f t="shared" si="28"/>
        <v>7</v>
      </c>
      <c r="AN116" s="298">
        <f t="shared" si="29"/>
        <v>1</v>
      </c>
    </row>
    <row r="117" spans="1:40">
      <c r="A117" s="299" t="str">
        <f t="shared" si="30"/>
        <v>070</v>
      </c>
      <c r="D117" s="300" t="str">
        <f t="shared" si="18"/>
        <v>1-8</v>
      </c>
      <c r="E117" s="300">
        <v>113</v>
      </c>
      <c r="F117" s="313" t="str">
        <f t="shared" ca="1" si="19"/>
        <v/>
      </c>
      <c r="G117" s="313" t="str">
        <f t="shared" ca="1" si="33"/>
        <v/>
      </c>
      <c r="H117" s="313" t="str">
        <f t="shared" ca="1" si="33"/>
        <v/>
      </c>
      <c r="I117" s="313" t="str">
        <f t="shared" ca="1" si="33"/>
        <v/>
      </c>
      <c r="J117" s="313" t="str">
        <f t="shared" ca="1" si="33"/>
        <v/>
      </c>
      <c r="AC117" s="298">
        <f t="shared" si="20"/>
        <v>0</v>
      </c>
      <c r="AD117" s="298">
        <f t="shared" si="21"/>
        <v>0</v>
      </c>
      <c r="AE117" s="299">
        <f t="shared" si="22"/>
        <v>0</v>
      </c>
      <c r="AF117" s="299">
        <f t="shared" si="23"/>
        <v>0</v>
      </c>
      <c r="AG117" s="298">
        <f t="shared" si="24"/>
        <v>0</v>
      </c>
      <c r="AH117" s="298">
        <f t="shared" si="25"/>
        <v>112</v>
      </c>
      <c r="AI117" s="298">
        <f t="shared" si="31"/>
        <v>7</v>
      </c>
      <c r="AJ117" s="298">
        <f t="shared" si="26"/>
        <v>3500</v>
      </c>
      <c r="AK117" s="298">
        <f t="shared" si="27"/>
        <v>3500</v>
      </c>
      <c r="AM117" s="298">
        <f t="shared" si="28"/>
        <v>0</v>
      </c>
      <c r="AN117" s="298">
        <f t="shared" si="29"/>
        <v>1</v>
      </c>
    </row>
    <row r="118" spans="1:40">
      <c r="A118" s="299" t="str">
        <f t="shared" si="30"/>
        <v>071</v>
      </c>
      <c r="D118" s="300" t="str">
        <f t="shared" si="18"/>
        <v>1-8</v>
      </c>
      <c r="E118" s="300">
        <v>114</v>
      </c>
      <c r="F118" s="313" t="str">
        <f t="shared" ca="1" si="19"/>
        <v/>
      </c>
      <c r="G118" s="313" t="str">
        <f t="shared" ca="1" si="33"/>
        <v/>
      </c>
      <c r="H118" s="313" t="str">
        <f t="shared" ca="1" si="33"/>
        <v/>
      </c>
      <c r="I118" s="313" t="str">
        <f t="shared" ca="1" si="33"/>
        <v/>
      </c>
      <c r="J118" s="313" t="str">
        <f t="shared" ca="1" si="33"/>
        <v/>
      </c>
      <c r="AC118" s="298">
        <f t="shared" si="20"/>
        <v>0</v>
      </c>
      <c r="AD118" s="298">
        <f t="shared" si="21"/>
        <v>0</v>
      </c>
      <c r="AE118" s="299">
        <f t="shared" si="22"/>
        <v>0</v>
      </c>
      <c r="AF118" s="299">
        <f t="shared" si="23"/>
        <v>0</v>
      </c>
      <c r="AG118" s="298">
        <f t="shared" si="24"/>
        <v>200</v>
      </c>
      <c r="AH118" s="298">
        <f t="shared" si="25"/>
        <v>113</v>
      </c>
      <c r="AI118" s="298">
        <f t="shared" si="31"/>
        <v>7</v>
      </c>
      <c r="AJ118" s="298">
        <f t="shared" si="26"/>
        <v>3500</v>
      </c>
      <c r="AK118" s="298">
        <f t="shared" si="27"/>
        <v>3700</v>
      </c>
      <c r="AM118" s="298">
        <f t="shared" si="28"/>
        <v>1</v>
      </c>
      <c r="AN118" s="298">
        <f t="shared" si="29"/>
        <v>1</v>
      </c>
    </row>
    <row r="119" spans="1:40">
      <c r="A119" s="299" t="str">
        <f t="shared" si="30"/>
        <v>072</v>
      </c>
      <c r="D119" s="300" t="str">
        <f t="shared" si="18"/>
        <v>1-8</v>
      </c>
      <c r="E119" s="300">
        <v>115</v>
      </c>
      <c r="F119" s="313" t="str">
        <f t="shared" ca="1" si="19"/>
        <v/>
      </c>
      <c r="G119" s="313" t="str">
        <f t="shared" ca="1" si="33"/>
        <v/>
      </c>
      <c r="H119" s="313" t="str">
        <f t="shared" ca="1" si="33"/>
        <v/>
      </c>
      <c r="I119" s="313" t="str">
        <f t="shared" ca="1" si="33"/>
        <v/>
      </c>
      <c r="J119" s="313" t="str">
        <f t="shared" ca="1" si="33"/>
        <v/>
      </c>
      <c r="AC119" s="298">
        <f t="shared" si="20"/>
        <v>0</v>
      </c>
      <c r="AD119" s="298">
        <f t="shared" si="21"/>
        <v>-10</v>
      </c>
      <c r="AE119" s="299">
        <f t="shared" si="22"/>
        <v>0</v>
      </c>
      <c r="AF119" s="299">
        <f t="shared" si="23"/>
        <v>-10</v>
      </c>
      <c r="AG119" s="298">
        <f t="shared" si="24"/>
        <v>0</v>
      </c>
      <c r="AH119" s="298">
        <f t="shared" si="25"/>
        <v>114</v>
      </c>
      <c r="AI119" s="298">
        <f t="shared" si="31"/>
        <v>7</v>
      </c>
      <c r="AJ119" s="298">
        <f t="shared" si="26"/>
        <v>3500</v>
      </c>
      <c r="AK119" s="298">
        <f t="shared" si="27"/>
        <v>3500</v>
      </c>
      <c r="AM119" s="298">
        <f t="shared" si="28"/>
        <v>2</v>
      </c>
      <c r="AN119" s="298">
        <f t="shared" si="29"/>
        <v>1</v>
      </c>
    </row>
    <row r="120" spans="1:40">
      <c r="A120" s="299" t="str">
        <f t="shared" si="30"/>
        <v>073</v>
      </c>
      <c r="D120" s="300" t="str">
        <f t="shared" si="18"/>
        <v>1-8</v>
      </c>
      <c r="E120" s="300">
        <v>116</v>
      </c>
      <c r="F120" s="313" t="str">
        <f t="shared" ca="1" si="19"/>
        <v/>
      </c>
      <c r="G120" s="313" t="str">
        <f t="shared" ca="1" si="33"/>
        <v/>
      </c>
      <c r="H120" s="313" t="str">
        <f t="shared" ca="1" si="33"/>
        <v/>
      </c>
      <c r="I120" s="313" t="str">
        <f t="shared" ca="1" si="33"/>
        <v/>
      </c>
      <c r="J120" s="313" t="str">
        <f t="shared" ca="1" si="33"/>
        <v/>
      </c>
      <c r="AC120" s="298">
        <f t="shared" si="20"/>
        <v>0</v>
      </c>
      <c r="AD120" s="298">
        <f t="shared" si="21"/>
        <v>-10</v>
      </c>
      <c r="AE120" s="299">
        <f t="shared" si="22"/>
        <v>0</v>
      </c>
      <c r="AF120" s="299">
        <f t="shared" si="23"/>
        <v>-10</v>
      </c>
      <c r="AG120" s="298">
        <f t="shared" si="24"/>
        <v>200</v>
      </c>
      <c r="AH120" s="298">
        <f t="shared" si="25"/>
        <v>115</v>
      </c>
      <c r="AI120" s="298">
        <f t="shared" si="31"/>
        <v>7</v>
      </c>
      <c r="AJ120" s="298">
        <f t="shared" si="26"/>
        <v>3500</v>
      </c>
      <c r="AK120" s="298">
        <f t="shared" si="27"/>
        <v>3700</v>
      </c>
      <c r="AM120" s="298">
        <f t="shared" si="28"/>
        <v>3</v>
      </c>
      <c r="AN120" s="298">
        <f t="shared" si="29"/>
        <v>1</v>
      </c>
    </row>
    <row r="121" spans="1:40">
      <c r="A121" s="299" t="str">
        <f t="shared" si="30"/>
        <v>074</v>
      </c>
      <c r="D121" s="300" t="str">
        <f t="shared" si="18"/>
        <v>1-8</v>
      </c>
      <c r="E121" s="300">
        <v>117</v>
      </c>
      <c r="F121" s="313" t="str">
        <f t="shared" ca="1" si="19"/>
        <v/>
      </c>
      <c r="G121" s="313" t="str">
        <f t="shared" ca="1" si="33"/>
        <v/>
      </c>
      <c r="H121" s="313" t="str">
        <f t="shared" ca="1" si="33"/>
        <v/>
      </c>
      <c r="I121" s="313" t="str">
        <f t="shared" ca="1" si="33"/>
        <v/>
      </c>
      <c r="J121" s="313" t="str">
        <f t="shared" ca="1" si="33"/>
        <v/>
      </c>
      <c r="AC121" s="298">
        <f t="shared" si="20"/>
        <v>0</v>
      </c>
      <c r="AD121" s="298">
        <f t="shared" si="21"/>
        <v>-20</v>
      </c>
      <c r="AE121" s="299">
        <f t="shared" si="22"/>
        <v>0</v>
      </c>
      <c r="AF121" s="299">
        <f t="shared" si="23"/>
        <v>-20</v>
      </c>
      <c r="AG121" s="298">
        <f t="shared" si="24"/>
        <v>0</v>
      </c>
      <c r="AH121" s="298">
        <f t="shared" si="25"/>
        <v>116</v>
      </c>
      <c r="AI121" s="298">
        <f t="shared" si="31"/>
        <v>7</v>
      </c>
      <c r="AJ121" s="298">
        <f t="shared" si="26"/>
        <v>3500</v>
      </c>
      <c r="AK121" s="298">
        <f t="shared" si="27"/>
        <v>3500</v>
      </c>
      <c r="AM121" s="298">
        <f t="shared" si="28"/>
        <v>4</v>
      </c>
      <c r="AN121" s="298">
        <f t="shared" si="29"/>
        <v>1</v>
      </c>
    </row>
    <row r="122" spans="1:40">
      <c r="A122" s="299" t="str">
        <f t="shared" si="30"/>
        <v>075</v>
      </c>
      <c r="D122" s="300" t="str">
        <f t="shared" si="18"/>
        <v>1-8</v>
      </c>
      <c r="E122" s="300">
        <v>118</v>
      </c>
      <c r="F122" s="313" t="str">
        <f t="shared" ca="1" si="19"/>
        <v/>
      </c>
      <c r="G122" s="313" t="str">
        <f t="shared" ca="1" si="33"/>
        <v/>
      </c>
      <c r="H122" s="313" t="str">
        <f t="shared" ca="1" si="33"/>
        <v/>
      </c>
      <c r="I122" s="313" t="str">
        <f t="shared" ca="1" si="33"/>
        <v/>
      </c>
      <c r="J122" s="313" t="str">
        <f t="shared" ca="1" si="33"/>
        <v/>
      </c>
      <c r="AC122" s="298">
        <f t="shared" si="20"/>
        <v>0</v>
      </c>
      <c r="AD122" s="298">
        <f t="shared" si="21"/>
        <v>-20</v>
      </c>
      <c r="AE122" s="299">
        <f t="shared" si="22"/>
        <v>0</v>
      </c>
      <c r="AF122" s="299">
        <f t="shared" si="23"/>
        <v>-20</v>
      </c>
      <c r="AG122" s="298">
        <f t="shared" si="24"/>
        <v>200</v>
      </c>
      <c r="AH122" s="298">
        <f t="shared" si="25"/>
        <v>117</v>
      </c>
      <c r="AI122" s="298">
        <f t="shared" si="31"/>
        <v>7</v>
      </c>
      <c r="AJ122" s="298">
        <f t="shared" si="26"/>
        <v>3500</v>
      </c>
      <c r="AK122" s="298">
        <f t="shared" si="27"/>
        <v>3700</v>
      </c>
      <c r="AM122" s="298">
        <f t="shared" si="28"/>
        <v>5</v>
      </c>
      <c r="AN122" s="298">
        <f t="shared" si="29"/>
        <v>1</v>
      </c>
    </row>
    <row r="123" spans="1:40">
      <c r="A123" s="299" t="str">
        <f t="shared" si="30"/>
        <v>076</v>
      </c>
      <c r="D123" s="300" t="str">
        <f t="shared" si="18"/>
        <v>1-8</v>
      </c>
      <c r="E123" s="300">
        <v>119</v>
      </c>
      <c r="F123" s="313" t="str">
        <f t="shared" ca="1" si="19"/>
        <v/>
      </c>
      <c r="G123" s="313" t="str">
        <f t="shared" ca="1" si="33"/>
        <v/>
      </c>
      <c r="H123" s="313" t="str">
        <f t="shared" ca="1" si="33"/>
        <v/>
      </c>
      <c r="I123" s="313" t="str">
        <f t="shared" ca="1" si="33"/>
        <v/>
      </c>
      <c r="J123" s="313" t="str">
        <f t="shared" ca="1" si="33"/>
        <v/>
      </c>
      <c r="AC123" s="298">
        <f t="shared" si="20"/>
        <v>0</v>
      </c>
      <c r="AD123" s="298">
        <f t="shared" si="21"/>
        <v>-30</v>
      </c>
      <c r="AE123" s="299">
        <f t="shared" si="22"/>
        <v>0</v>
      </c>
      <c r="AF123" s="299">
        <f t="shared" si="23"/>
        <v>-30</v>
      </c>
      <c r="AG123" s="298">
        <f t="shared" si="24"/>
        <v>0</v>
      </c>
      <c r="AH123" s="298">
        <f t="shared" si="25"/>
        <v>118</v>
      </c>
      <c r="AI123" s="298">
        <f t="shared" si="31"/>
        <v>7</v>
      </c>
      <c r="AJ123" s="298">
        <f t="shared" si="26"/>
        <v>3500</v>
      </c>
      <c r="AK123" s="298">
        <f t="shared" si="27"/>
        <v>3500</v>
      </c>
      <c r="AM123" s="298">
        <f t="shared" si="28"/>
        <v>6</v>
      </c>
      <c r="AN123" s="298">
        <f t="shared" si="29"/>
        <v>1</v>
      </c>
    </row>
    <row r="124" spans="1:40">
      <c r="A124" s="299" t="str">
        <f t="shared" si="30"/>
        <v>077</v>
      </c>
      <c r="D124" s="300" t="str">
        <f t="shared" si="18"/>
        <v>1-8</v>
      </c>
      <c r="E124" s="300">
        <v>120</v>
      </c>
      <c r="F124" s="313" t="str">
        <f t="shared" ca="1" si="19"/>
        <v/>
      </c>
      <c r="G124" s="313" t="str">
        <f t="shared" ca="1" si="33"/>
        <v/>
      </c>
      <c r="H124" s="313" t="str">
        <f t="shared" ca="1" si="33"/>
        <v/>
      </c>
      <c r="I124" s="313" t="str">
        <f t="shared" ca="1" si="33"/>
        <v/>
      </c>
      <c r="J124" s="313" t="str">
        <f t="shared" ca="1" si="33"/>
        <v/>
      </c>
      <c r="AC124" s="298">
        <f t="shared" si="20"/>
        <v>0</v>
      </c>
      <c r="AD124" s="298">
        <f t="shared" si="21"/>
        <v>-30</v>
      </c>
      <c r="AE124" s="299">
        <f t="shared" si="22"/>
        <v>0</v>
      </c>
      <c r="AF124" s="299">
        <f t="shared" si="23"/>
        <v>-30</v>
      </c>
      <c r="AG124" s="298">
        <f t="shared" si="24"/>
        <v>200</v>
      </c>
      <c r="AH124" s="298">
        <f t="shared" si="25"/>
        <v>119</v>
      </c>
      <c r="AI124" s="298">
        <f t="shared" si="31"/>
        <v>7</v>
      </c>
      <c r="AJ124" s="298">
        <f t="shared" si="26"/>
        <v>3500</v>
      </c>
      <c r="AK124" s="298">
        <f t="shared" si="27"/>
        <v>3700</v>
      </c>
      <c r="AM124" s="298">
        <f t="shared" si="28"/>
        <v>7</v>
      </c>
      <c r="AN124" s="298">
        <f t="shared" si="29"/>
        <v>1</v>
      </c>
    </row>
    <row r="125" spans="1:40">
      <c r="A125" s="299" t="str">
        <f t="shared" si="30"/>
        <v>078</v>
      </c>
      <c r="D125" s="300" t="str">
        <f t="shared" si="18"/>
        <v>1-8</v>
      </c>
      <c r="E125" s="300">
        <v>121</v>
      </c>
      <c r="F125" s="313" t="str">
        <f t="shared" ca="1" si="19"/>
        <v/>
      </c>
      <c r="G125" s="313" t="str">
        <f t="shared" ref="G125:J144" ca="1" si="34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25" s="313" t="str">
        <f t="shared" ca="1" si="34"/>
        <v/>
      </c>
      <c r="I125" s="313" t="str">
        <f t="shared" ca="1" si="34"/>
        <v/>
      </c>
      <c r="J125" s="313" t="str">
        <f t="shared" ca="1" si="34"/>
        <v/>
      </c>
      <c r="AC125" s="298">
        <f t="shared" si="20"/>
        <v>0</v>
      </c>
      <c r="AD125" s="298">
        <f t="shared" si="21"/>
        <v>-40</v>
      </c>
      <c r="AE125" s="299">
        <f t="shared" si="22"/>
        <v>0</v>
      </c>
      <c r="AF125" s="299">
        <f t="shared" si="23"/>
        <v>-40</v>
      </c>
      <c r="AG125" s="298">
        <f t="shared" si="24"/>
        <v>0</v>
      </c>
      <c r="AH125" s="298">
        <f t="shared" si="25"/>
        <v>120</v>
      </c>
      <c r="AI125" s="298">
        <f t="shared" si="31"/>
        <v>7</v>
      </c>
      <c r="AJ125" s="298">
        <f t="shared" si="26"/>
        <v>3500</v>
      </c>
      <c r="AK125" s="298">
        <f t="shared" si="27"/>
        <v>3500</v>
      </c>
      <c r="AM125" s="298">
        <f t="shared" si="28"/>
        <v>0</v>
      </c>
      <c r="AN125" s="298">
        <f t="shared" si="29"/>
        <v>1</v>
      </c>
    </row>
    <row r="126" spans="1:40">
      <c r="A126" s="299" t="str">
        <f t="shared" si="30"/>
        <v>079</v>
      </c>
      <c r="D126" s="300" t="str">
        <f t="shared" si="18"/>
        <v>1-8</v>
      </c>
      <c r="E126" s="300">
        <v>122</v>
      </c>
      <c r="F126" s="313" t="str">
        <f t="shared" ca="1" si="19"/>
        <v/>
      </c>
      <c r="G126" s="313" t="str">
        <f t="shared" ca="1" si="34"/>
        <v/>
      </c>
      <c r="H126" s="313" t="str">
        <f t="shared" ca="1" si="34"/>
        <v/>
      </c>
      <c r="I126" s="313" t="str">
        <f t="shared" ca="1" si="34"/>
        <v/>
      </c>
      <c r="J126" s="313" t="str">
        <f t="shared" ca="1" si="34"/>
        <v/>
      </c>
      <c r="AC126" s="298">
        <f t="shared" si="20"/>
        <v>0</v>
      </c>
      <c r="AD126" s="298">
        <f t="shared" si="21"/>
        <v>-40</v>
      </c>
      <c r="AE126" s="299">
        <f t="shared" si="22"/>
        <v>0</v>
      </c>
      <c r="AF126" s="299">
        <f t="shared" si="23"/>
        <v>-40</v>
      </c>
      <c r="AG126" s="298">
        <f t="shared" si="24"/>
        <v>200</v>
      </c>
      <c r="AH126" s="298">
        <f t="shared" si="25"/>
        <v>121</v>
      </c>
      <c r="AI126" s="298">
        <f t="shared" si="31"/>
        <v>7</v>
      </c>
      <c r="AJ126" s="298">
        <f t="shared" si="26"/>
        <v>3500</v>
      </c>
      <c r="AK126" s="298">
        <f t="shared" si="27"/>
        <v>3700</v>
      </c>
      <c r="AM126" s="298">
        <f t="shared" si="28"/>
        <v>1</v>
      </c>
      <c r="AN126" s="298">
        <f t="shared" si="29"/>
        <v>1</v>
      </c>
    </row>
    <row r="127" spans="1:40">
      <c r="A127" s="299" t="str">
        <f t="shared" si="30"/>
        <v>07A</v>
      </c>
      <c r="D127" s="300" t="str">
        <f t="shared" si="18"/>
        <v>1-8</v>
      </c>
      <c r="E127" s="300">
        <v>123</v>
      </c>
      <c r="F127" s="313" t="str">
        <f t="shared" ca="1" si="19"/>
        <v/>
      </c>
      <c r="G127" s="313" t="str">
        <f t="shared" ca="1" si="34"/>
        <v/>
      </c>
      <c r="H127" s="313" t="str">
        <f t="shared" ca="1" si="34"/>
        <v/>
      </c>
      <c r="I127" s="313" t="str">
        <f t="shared" ca="1" si="34"/>
        <v/>
      </c>
      <c r="J127" s="313" t="str">
        <f t="shared" ca="1" si="34"/>
        <v/>
      </c>
      <c r="AC127" s="298">
        <f t="shared" si="20"/>
        <v>0</v>
      </c>
      <c r="AD127" s="298">
        <f t="shared" si="21"/>
        <v>-50</v>
      </c>
      <c r="AE127" s="299">
        <f t="shared" si="22"/>
        <v>0</v>
      </c>
      <c r="AF127" s="299">
        <f t="shared" si="23"/>
        <v>-50</v>
      </c>
      <c r="AG127" s="298">
        <f t="shared" si="24"/>
        <v>0</v>
      </c>
      <c r="AH127" s="298">
        <f t="shared" si="25"/>
        <v>122</v>
      </c>
      <c r="AI127" s="298">
        <f t="shared" si="31"/>
        <v>7</v>
      </c>
      <c r="AJ127" s="298">
        <f t="shared" si="26"/>
        <v>3500</v>
      </c>
      <c r="AK127" s="298">
        <f t="shared" si="27"/>
        <v>3500</v>
      </c>
      <c r="AM127" s="298">
        <f t="shared" si="28"/>
        <v>2</v>
      </c>
      <c r="AN127" s="298">
        <f t="shared" si="29"/>
        <v>1</v>
      </c>
    </row>
    <row r="128" spans="1:40">
      <c r="A128" s="299" t="str">
        <f t="shared" si="30"/>
        <v>07B</v>
      </c>
      <c r="D128" s="300" t="str">
        <f t="shared" si="18"/>
        <v>1-8</v>
      </c>
      <c r="E128" s="300">
        <v>124</v>
      </c>
      <c r="F128" s="313" t="str">
        <f t="shared" ca="1" si="19"/>
        <v/>
      </c>
      <c r="G128" s="313" t="str">
        <f t="shared" ca="1" si="34"/>
        <v/>
      </c>
      <c r="H128" s="313" t="str">
        <f t="shared" ca="1" si="34"/>
        <v/>
      </c>
      <c r="I128" s="313" t="str">
        <f t="shared" ca="1" si="34"/>
        <v/>
      </c>
      <c r="J128" s="313" t="str">
        <f t="shared" ca="1" si="34"/>
        <v/>
      </c>
      <c r="AC128" s="298">
        <f t="shared" si="20"/>
        <v>0</v>
      </c>
      <c r="AD128" s="298">
        <f t="shared" si="21"/>
        <v>-50</v>
      </c>
      <c r="AE128" s="299">
        <f t="shared" si="22"/>
        <v>0</v>
      </c>
      <c r="AF128" s="299">
        <f t="shared" si="23"/>
        <v>-50</v>
      </c>
      <c r="AG128" s="298">
        <f t="shared" si="24"/>
        <v>200</v>
      </c>
      <c r="AH128" s="298">
        <f t="shared" si="25"/>
        <v>123</v>
      </c>
      <c r="AI128" s="298">
        <f t="shared" si="31"/>
        <v>7</v>
      </c>
      <c r="AJ128" s="298">
        <f t="shared" si="26"/>
        <v>3500</v>
      </c>
      <c r="AK128" s="298">
        <f t="shared" si="27"/>
        <v>3700</v>
      </c>
      <c r="AM128" s="298">
        <f t="shared" si="28"/>
        <v>3</v>
      </c>
      <c r="AN128" s="298">
        <f t="shared" si="29"/>
        <v>1</v>
      </c>
    </row>
    <row r="129" spans="1:40">
      <c r="A129" s="299" t="str">
        <f t="shared" si="30"/>
        <v>07C</v>
      </c>
      <c r="D129" s="300" t="str">
        <f t="shared" si="18"/>
        <v>1-8</v>
      </c>
      <c r="E129" s="300">
        <v>125</v>
      </c>
      <c r="F129" s="313" t="str">
        <f t="shared" ca="1" si="19"/>
        <v/>
      </c>
      <c r="G129" s="313" t="str">
        <f t="shared" ca="1" si="34"/>
        <v/>
      </c>
      <c r="H129" s="313" t="str">
        <f t="shared" ca="1" si="34"/>
        <v/>
      </c>
      <c r="I129" s="313" t="str">
        <f t="shared" ca="1" si="34"/>
        <v/>
      </c>
      <c r="J129" s="313" t="str">
        <f t="shared" ca="1" si="34"/>
        <v/>
      </c>
      <c r="AC129" s="298">
        <f t="shared" si="20"/>
        <v>0</v>
      </c>
      <c r="AD129" s="298">
        <f t="shared" si="21"/>
        <v>-60</v>
      </c>
      <c r="AE129" s="299">
        <f t="shared" si="22"/>
        <v>0</v>
      </c>
      <c r="AF129" s="299">
        <f t="shared" si="23"/>
        <v>-60</v>
      </c>
      <c r="AG129" s="298">
        <f t="shared" si="24"/>
        <v>0</v>
      </c>
      <c r="AH129" s="298">
        <f t="shared" si="25"/>
        <v>124</v>
      </c>
      <c r="AI129" s="298">
        <f t="shared" si="31"/>
        <v>7</v>
      </c>
      <c r="AJ129" s="298">
        <f t="shared" si="26"/>
        <v>3500</v>
      </c>
      <c r="AK129" s="298">
        <f t="shared" si="27"/>
        <v>3500</v>
      </c>
      <c r="AM129" s="298">
        <f t="shared" si="28"/>
        <v>4</v>
      </c>
      <c r="AN129" s="298">
        <f t="shared" si="29"/>
        <v>1</v>
      </c>
    </row>
    <row r="130" spans="1:40">
      <c r="A130" s="299" t="str">
        <f t="shared" si="30"/>
        <v>07D</v>
      </c>
      <c r="D130" s="300" t="str">
        <f t="shared" si="18"/>
        <v>1-8</v>
      </c>
      <c r="E130" s="300">
        <v>126</v>
      </c>
      <c r="F130" s="313" t="str">
        <f t="shared" ca="1" si="19"/>
        <v/>
      </c>
      <c r="G130" s="313" t="str">
        <f t="shared" ca="1" si="34"/>
        <v/>
      </c>
      <c r="H130" s="313" t="str">
        <f t="shared" ca="1" si="34"/>
        <v/>
      </c>
      <c r="I130" s="313" t="str">
        <f t="shared" ca="1" si="34"/>
        <v/>
      </c>
      <c r="J130" s="313" t="str">
        <f t="shared" ca="1" si="34"/>
        <v/>
      </c>
      <c r="AC130" s="298">
        <f t="shared" si="20"/>
        <v>0</v>
      </c>
      <c r="AD130" s="298">
        <f t="shared" si="21"/>
        <v>-60</v>
      </c>
      <c r="AE130" s="299">
        <f t="shared" si="22"/>
        <v>0</v>
      </c>
      <c r="AF130" s="299">
        <f t="shared" si="23"/>
        <v>-60</v>
      </c>
      <c r="AG130" s="298">
        <f t="shared" si="24"/>
        <v>200</v>
      </c>
      <c r="AH130" s="298">
        <f t="shared" si="25"/>
        <v>125</v>
      </c>
      <c r="AI130" s="298">
        <f t="shared" si="31"/>
        <v>7</v>
      </c>
      <c r="AJ130" s="298">
        <f t="shared" si="26"/>
        <v>3500</v>
      </c>
      <c r="AK130" s="298">
        <f t="shared" si="27"/>
        <v>3700</v>
      </c>
      <c r="AM130" s="298">
        <f t="shared" si="28"/>
        <v>5</v>
      </c>
      <c r="AN130" s="298">
        <f t="shared" si="29"/>
        <v>1</v>
      </c>
    </row>
    <row r="131" spans="1:40">
      <c r="A131" s="299" t="str">
        <f t="shared" si="30"/>
        <v>07E</v>
      </c>
      <c r="D131" s="300" t="str">
        <f t="shared" si="18"/>
        <v>1-8</v>
      </c>
      <c r="E131" s="300">
        <v>127</v>
      </c>
      <c r="F131" s="313" t="str">
        <f t="shared" ca="1" si="19"/>
        <v/>
      </c>
      <c r="G131" s="313" t="str">
        <f t="shared" ca="1" si="34"/>
        <v/>
      </c>
      <c r="H131" s="313" t="str">
        <f t="shared" ca="1" si="34"/>
        <v/>
      </c>
      <c r="I131" s="313" t="str">
        <f t="shared" ca="1" si="34"/>
        <v/>
      </c>
      <c r="J131" s="313" t="str">
        <f t="shared" ca="1" si="34"/>
        <v/>
      </c>
      <c r="AC131" s="298">
        <f t="shared" si="20"/>
        <v>0</v>
      </c>
      <c r="AD131" s="298">
        <f t="shared" si="21"/>
        <v>-70</v>
      </c>
      <c r="AE131" s="299">
        <f t="shared" si="22"/>
        <v>0</v>
      </c>
      <c r="AF131" s="299">
        <f t="shared" si="23"/>
        <v>-70</v>
      </c>
      <c r="AG131" s="298">
        <f t="shared" si="24"/>
        <v>0</v>
      </c>
      <c r="AH131" s="298">
        <f t="shared" si="25"/>
        <v>126</v>
      </c>
      <c r="AI131" s="298">
        <f t="shared" si="31"/>
        <v>7</v>
      </c>
      <c r="AJ131" s="298">
        <f t="shared" si="26"/>
        <v>3500</v>
      </c>
      <c r="AK131" s="298">
        <f t="shared" si="27"/>
        <v>3500</v>
      </c>
      <c r="AM131" s="298">
        <f t="shared" si="28"/>
        <v>6</v>
      </c>
      <c r="AN131" s="298">
        <f t="shared" si="29"/>
        <v>1</v>
      </c>
    </row>
    <row r="132" spans="1:40">
      <c r="A132" s="299" t="str">
        <f t="shared" si="30"/>
        <v>07F</v>
      </c>
      <c r="D132" s="300" t="str">
        <f t="shared" si="18"/>
        <v>1-8</v>
      </c>
      <c r="E132" s="300">
        <v>128</v>
      </c>
      <c r="F132" s="313" t="str">
        <f t="shared" ca="1" si="19"/>
        <v/>
      </c>
      <c r="G132" s="313" t="str">
        <f t="shared" ca="1" si="34"/>
        <v/>
      </c>
      <c r="H132" s="313" t="str">
        <f t="shared" ca="1" si="34"/>
        <v/>
      </c>
      <c r="I132" s="313" t="str">
        <f t="shared" ca="1" si="34"/>
        <v/>
      </c>
      <c r="J132" s="313" t="str">
        <f t="shared" ca="1" si="34"/>
        <v/>
      </c>
      <c r="AC132" s="298">
        <f t="shared" si="20"/>
        <v>0</v>
      </c>
      <c r="AD132" s="298">
        <f t="shared" si="21"/>
        <v>-70</v>
      </c>
      <c r="AE132" s="299">
        <f t="shared" si="22"/>
        <v>0</v>
      </c>
      <c r="AF132" s="299">
        <f t="shared" si="23"/>
        <v>-70</v>
      </c>
      <c r="AG132" s="298">
        <f t="shared" si="24"/>
        <v>200</v>
      </c>
      <c r="AH132" s="298">
        <f t="shared" si="25"/>
        <v>127</v>
      </c>
      <c r="AI132" s="298">
        <f t="shared" si="31"/>
        <v>7</v>
      </c>
      <c r="AJ132" s="298">
        <f t="shared" si="26"/>
        <v>3500</v>
      </c>
      <c r="AK132" s="298">
        <f t="shared" si="27"/>
        <v>3700</v>
      </c>
      <c r="AM132" s="298">
        <f t="shared" si="28"/>
        <v>7</v>
      </c>
      <c r="AN132" s="298">
        <f t="shared" si="29"/>
        <v>1</v>
      </c>
    </row>
    <row r="133" spans="1:40">
      <c r="A133" s="299" t="str">
        <f t="shared" si="30"/>
        <v>080</v>
      </c>
      <c r="D133" s="300" t="str">
        <f t="shared" ref="D133:D196" si="35">DEC2HEX(HEX2DEC($D$4)+FLOOR((ROW(A129)-1)/($M$4*10),1))&amp;"-"&amp;FLOOR((ROW(A129)-1)/$M$4,1)+1-FLOOR((ROW(A129)-1)/($M$4*10),1)*10</f>
        <v>1-9</v>
      </c>
      <c r="E133" s="300">
        <v>129</v>
      </c>
      <c r="F133" s="313" t="str">
        <f t="shared" ref="F133:F164" ca="1" si="36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133" s="313" t="str">
        <f t="shared" ca="1" si="34"/>
        <v/>
      </c>
      <c r="H133" s="313" t="str">
        <f t="shared" ca="1" si="34"/>
        <v/>
      </c>
      <c r="I133" s="313" t="str">
        <f t="shared" ca="1" si="34"/>
        <v/>
      </c>
      <c r="J133" s="313" t="str">
        <f t="shared" ca="1" si="34"/>
        <v/>
      </c>
      <c r="AC133" s="298">
        <f t="shared" ref="AC133:AC180" si="37">FLOOR((ROW(A129)-1)/($M$4*10),1)</f>
        <v>0</v>
      </c>
      <c r="AD133" s="298">
        <f t="shared" ref="AD133:AD180" si="38">-FLOOR((MOD((ROW(A129)-1)/2,$M$4/2)),1)*10</f>
        <v>0</v>
      </c>
      <c r="AE133" s="299">
        <f t="shared" ref="AE133:AE180" si="39">-FLOOR((ROW(A129)-1)/($M$4*10),1)*400</f>
        <v>0</v>
      </c>
      <c r="AF133" s="299">
        <f t="shared" ref="AF133:AF180" si="40">-FLOOR((MOD((ROW(A129)-1)/2,$M$4/2)),1)*10-FLOOR((ROW(A129)-1)/($M$4*10),1)*400</f>
        <v>0</v>
      </c>
      <c r="AG133" s="298">
        <f t="shared" ref="AG133:AG180" si="41">MOD(ROW(A130),2)*200</f>
        <v>0</v>
      </c>
      <c r="AH133" s="298">
        <f t="shared" ref="AH133:AH180" si="42">(ROW(A129)-1)</f>
        <v>128</v>
      </c>
      <c r="AI133" s="298">
        <f t="shared" si="31"/>
        <v>8</v>
      </c>
      <c r="AJ133" s="298">
        <f t="shared" ref="AJ133:AJ180" si="43">FLOOR((MOD((ROW(A129)-1)/$M$4,10)),1)*500</f>
        <v>4000</v>
      </c>
      <c r="AK133" s="298">
        <f t="shared" ref="AK133:AK180" si="44">MOD(ROW(A130),2)*200+FLOOR((MOD((ROW(A129)-1)/$M$4,10)),1)*500</f>
        <v>4000</v>
      </c>
      <c r="AM133" s="298">
        <f t="shared" ref="AM133:AM180" si="45">FLOOR((MOD((ROW(A129)-1),$N$4)),1)</f>
        <v>0</v>
      </c>
      <c r="AN133" s="298">
        <f t="shared" ref="AN133:AN180" si="46">IF(ROW(A129)&gt;$AN$4*16,1,0)</f>
        <v>1</v>
      </c>
    </row>
    <row r="134" spans="1:40">
      <c r="A134" s="299" t="str">
        <f t="shared" ref="A134:A197" si="47">IF(LEN(DEC2HEX(ROW(A129)))=1,"00"&amp;DEC2HEX(ROW(A129)),IF(LEN(DEC2HEX(ROW(A129)))=2,"0"&amp;DEC2HEX(ROW(A129)),IF(LEN(DEC2HEX(ROW(A129)))=3,DEC2HEX(ROW(A129)),TEXT(DEC2HEX(ROW(A129)),DEC2HEX(ROW(A129))))))</f>
        <v>081</v>
      </c>
      <c r="D134" s="300" t="str">
        <f t="shared" si="35"/>
        <v>1-9</v>
      </c>
      <c r="E134" s="300">
        <v>130</v>
      </c>
      <c r="F134" s="313" t="str">
        <f t="shared" ca="1" si="36"/>
        <v/>
      </c>
      <c r="G134" s="313" t="str">
        <f t="shared" ca="1" si="34"/>
        <v/>
      </c>
      <c r="H134" s="313" t="str">
        <f t="shared" ca="1" si="34"/>
        <v/>
      </c>
      <c r="I134" s="313" t="str">
        <f t="shared" ca="1" si="34"/>
        <v/>
      </c>
      <c r="J134" s="313" t="str">
        <f t="shared" ca="1" si="34"/>
        <v/>
      </c>
      <c r="AC134" s="298">
        <f t="shared" si="37"/>
        <v>0</v>
      </c>
      <c r="AD134" s="298">
        <f t="shared" si="38"/>
        <v>0</v>
      </c>
      <c r="AE134" s="299">
        <f t="shared" si="39"/>
        <v>0</v>
      </c>
      <c r="AF134" s="299">
        <f t="shared" si="40"/>
        <v>0</v>
      </c>
      <c r="AG134" s="298">
        <f t="shared" si="41"/>
        <v>200</v>
      </c>
      <c r="AH134" s="298">
        <f t="shared" si="42"/>
        <v>129</v>
      </c>
      <c r="AI134" s="298">
        <f t="shared" ref="AI134:AI180" si="48">FLOOR((MOD(AH134/$M$4,10)),1)</f>
        <v>8</v>
      </c>
      <c r="AJ134" s="298">
        <f t="shared" si="43"/>
        <v>4000</v>
      </c>
      <c r="AK134" s="298">
        <f t="shared" si="44"/>
        <v>4200</v>
      </c>
      <c r="AM134" s="298">
        <f t="shared" si="45"/>
        <v>1</v>
      </c>
      <c r="AN134" s="298">
        <f t="shared" si="46"/>
        <v>1</v>
      </c>
    </row>
    <row r="135" spans="1:40">
      <c r="A135" s="299" t="str">
        <f t="shared" si="47"/>
        <v>082</v>
      </c>
      <c r="D135" s="300" t="str">
        <f t="shared" si="35"/>
        <v>1-9</v>
      </c>
      <c r="E135" s="300">
        <v>131</v>
      </c>
      <c r="F135" s="313" t="str">
        <f t="shared" ca="1" si="36"/>
        <v/>
      </c>
      <c r="G135" s="313" t="str">
        <f t="shared" ca="1" si="34"/>
        <v/>
      </c>
      <c r="H135" s="313" t="str">
        <f t="shared" ca="1" si="34"/>
        <v/>
      </c>
      <c r="I135" s="313" t="str">
        <f t="shared" ca="1" si="34"/>
        <v/>
      </c>
      <c r="J135" s="313" t="str">
        <f t="shared" ca="1" si="34"/>
        <v/>
      </c>
      <c r="AC135" s="298">
        <f t="shared" si="37"/>
        <v>0</v>
      </c>
      <c r="AD135" s="298">
        <f t="shared" si="38"/>
        <v>-10</v>
      </c>
      <c r="AE135" s="299">
        <f t="shared" si="39"/>
        <v>0</v>
      </c>
      <c r="AF135" s="299">
        <f t="shared" si="40"/>
        <v>-10</v>
      </c>
      <c r="AG135" s="298">
        <f t="shared" si="41"/>
        <v>0</v>
      </c>
      <c r="AH135" s="298">
        <f t="shared" si="42"/>
        <v>130</v>
      </c>
      <c r="AI135" s="298">
        <f t="shared" si="48"/>
        <v>8</v>
      </c>
      <c r="AJ135" s="298">
        <f t="shared" si="43"/>
        <v>4000</v>
      </c>
      <c r="AK135" s="298">
        <f t="shared" si="44"/>
        <v>4000</v>
      </c>
      <c r="AM135" s="298">
        <f t="shared" si="45"/>
        <v>2</v>
      </c>
      <c r="AN135" s="298">
        <f t="shared" si="46"/>
        <v>1</v>
      </c>
    </row>
    <row r="136" spans="1:40">
      <c r="A136" s="299" t="str">
        <f t="shared" si="47"/>
        <v>083</v>
      </c>
      <c r="D136" s="300" t="str">
        <f t="shared" si="35"/>
        <v>1-9</v>
      </c>
      <c r="E136" s="300">
        <v>132</v>
      </c>
      <c r="F136" s="313" t="str">
        <f t="shared" ca="1" si="36"/>
        <v/>
      </c>
      <c r="G136" s="313" t="str">
        <f t="shared" ca="1" si="34"/>
        <v/>
      </c>
      <c r="H136" s="313" t="str">
        <f t="shared" ca="1" si="34"/>
        <v/>
      </c>
      <c r="I136" s="313" t="str">
        <f t="shared" ca="1" si="34"/>
        <v/>
      </c>
      <c r="J136" s="313" t="str">
        <f t="shared" ca="1" si="34"/>
        <v/>
      </c>
      <c r="AC136" s="298">
        <f t="shared" si="37"/>
        <v>0</v>
      </c>
      <c r="AD136" s="298">
        <f t="shared" si="38"/>
        <v>-10</v>
      </c>
      <c r="AE136" s="299">
        <f t="shared" si="39"/>
        <v>0</v>
      </c>
      <c r="AF136" s="299">
        <f t="shared" si="40"/>
        <v>-10</v>
      </c>
      <c r="AG136" s="298">
        <f t="shared" si="41"/>
        <v>200</v>
      </c>
      <c r="AH136" s="298">
        <f t="shared" si="42"/>
        <v>131</v>
      </c>
      <c r="AI136" s="298">
        <f t="shared" si="48"/>
        <v>8</v>
      </c>
      <c r="AJ136" s="298">
        <f t="shared" si="43"/>
        <v>4000</v>
      </c>
      <c r="AK136" s="298">
        <f t="shared" si="44"/>
        <v>4200</v>
      </c>
      <c r="AM136" s="298">
        <f t="shared" si="45"/>
        <v>3</v>
      </c>
      <c r="AN136" s="298">
        <f t="shared" si="46"/>
        <v>1</v>
      </c>
    </row>
    <row r="137" spans="1:40">
      <c r="A137" s="299" t="str">
        <f t="shared" si="47"/>
        <v>084</v>
      </c>
      <c r="D137" s="300" t="str">
        <f t="shared" si="35"/>
        <v>1-9</v>
      </c>
      <c r="E137" s="300">
        <v>133</v>
      </c>
      <c r="F137" s="313" t="str">
        <f t="shared" ca="1" si="36"/>
        <v/>
      </c>
      <c r="G137" s="313" t="str">
        <f t="shared" ca="1" si="34"/>
        <v/>
      </c>
      <c r="H137" s="313" t="str">
        <f t="shared" ca="1" si="34"/>
        <v/>
      </c>
      <c r="I137" s="313" t="str">
        <f t="shared" ca="1" si="34"/>
        <v/>
      </c>
      <c r="J137" s="313" t="str">
        <f t="shared" ca="1" si="34"/>
        <v/>
      </c>
      <c r="AC137" s="298">
        <f t="shared" si="37"/>
        <v>0</v>
      </c>
      <c r="AD137" s="298">
        <f t="shared" si="38"/>
        <v>-20</v>
      </c>
      <c r="AE137" s="299">
        <f t="shared" si="39"/>
        <v>0</v>
      </c>
      <c r="AF137" s="299">
        <f t="shared" si="40"/>
        <v>-20</v>
      </c>
      <c r="AG137" s="298">
        <f t="shared" si="41"/>
        <v>0</v>
      </c>
      <c r="AH137" s="298">
        <f t="shared" si="42"/>
        <v>132</v>
      </c>
      <c r="AI137" s="298">
        <f t="shared" si="48"/>
        <v>8</v>
      </c>
      <c r="AJ137" s="298">
        <f t="shared" si="43"/>
        <v>4000</v>
      </c>
      <c r="AK137" s="298">
        <f t="shared" si="44"/>
        <v>4000</v>
      </c>
      <c r="AM137" s="298">
        <f t="shared" si="45"/>
        <v>4</v>
      </c>
      <c r="AN137" s="298">
        <f t="shared" si="46"/>
        <v>1</v>
      </c>
    </row>
    <row r="138" spans="1:40">
      <c r="A138" s="299" t="str">
        <f t="shared" si="47"/>
        <v>085</v>
      </c>
      <c r="D138" s="300" t="str">
        <f t="shared" si="35"/>
        <v>1-9</v>
      </c>
      <c r="E138" s="300">
        <v>134</v>
      </c>
      <c r="F138" s="313" t="str">
        <f t="shared" ca="1" si="36"/>
        <v/>
      </c>
      <c r="G138" s="313" t="str">
        <f t="shared" ca="1" si="34"/>
        <v/>
      </c>
      <c r="H138" s="313" t="str">
        <f t="shared" ca="1" si="34"/>
        <v/>
      </c>
      <c r="I138" s="313" t="str">
        <f t="shared" ca="1" si="34"/>
        <v/>
      </c>
      <c r="J138" s="313" t="str">
        <f t="shared" ca="1" si="34"/>
        <v/>
      </c>
      <c r="AC138" s="298">
        <f t="shared" si="37"/>
        <v>0</v>
      </c>
      <c r="AD138" s="298">
        <f t="shared" si="38"/>
        <v>-20</v>
      </c>
      <c r="AE138" s="299">
        <f t="shared" si="39"/>
        <v>0</v>
      </c>
      <c r="AF138" s="299">
        <f t="shared" si="40"/>
        <v>-20</v>
      </c>
      <c r="AG138" s="298">
        <f t="shared" si="41"/>
        <v>200</v>
      </c>
      <c r="AH138" s="298">
        <f t="shared" si="42"/>
        <v>133</v>
      </c>
      <c r="AI138" s="298">
        <f t="shared" si="48"/>
        <v>8</v>
      </c>
      <c r="AJ138" s="298">
        <f t="shared" si="43"/>
        <v>4000</v>
      </c>
      <c r="AK138" s="298">
        <f t="shared" si="44"/>
        <v>4200</v>
      </c>
      <c r="AM138" s="298">
        <f t="shared" si="45"/>
        <v>5</v>
      </c>
      <c r="AN138" s="298">
        <f t="shared" si="46"/>
        <v>1</v>
      </c>
    </row>
    <row r="139" spans="1:40">
      <c r="A139" s="299" t="str">
        <f t="shared" si="47"/>
        <v>086</v>
      </c>
      <c r="D139" s="300" t="str">
        <f t="shared" si="35"/>
        <v>1-9</v>
      </c>
      <c r="E139" s="300">
        <v>135</v>
      </c>
      <c r="F139" s="313" t="str">
        <f t="shared" ca="1" si="36"/>
        <v/>
      </c>
      <c r="G139" s="313" t="str">
        <f t="shared" ca="1" si="34"/>
        <v/>
      </c>
      <c r="H139" s="313" t="str">
        <f t="shared" ca="1" si="34"/>
        <v/>
      </c>
      <c r="I139" s="313" t="str">
        <f t="shared" ca="1" si="34"/>
        <v/>
      </c>
      <c r="J139" s="313" t="str">
        <f t="shared" ca="1" si="34"/>
        <v/>
      </c>
      <c r="AC139" s="298">
        <f t="shared" si="37"/>
        <v>0</v>
      </c>
      <c r="AD139" s="298">
        <f t="shared" si="38"/>
        <v>-30</v>
      </c>
      <c r="AE139" s="299">
        <f t="shared" si="39"/>
        <v>0</v>
      </c>
      <c r="AF139" s="299">
        <f t="shared" si="40"/>
        <v>-30</v>
      </c>
      <c r="AG139" s="298">
        <f t="shared" si="41"/>
        <v>0</v>
      </c>
      <c r="AH139" s="298">
        <f t="shared" si="42"/>
        <v>134</v>
      </c>
      <c r="AI139" s="298">
        <f t="shared" si="48"/>
        <v>8</v>
      </c>
      <c r="AJ139" s="298">
        <f t="shared" si="43"/>
        <v>4000</v>
      </c>
      <c r="AK139" s="298">
        <f t="shared" si="44"/>
        <v>4000</v>
      </c>
      <c r="AM139" s="298">
        <f t="shared" si="45"/>
        <v>6</v>
      </c>
      <c r="AN139" s="298">
        <f t="shared" si="46"/>
        <v>1</v>
      </c>
    </row>
    <row r="140" spans="1:40">
      <c r="A140" s="299" t="str">
        <f t="shared" si="47"/>
        <v>087</v>
      </c>
      <c r="D140" s="300" t="str">
        <f t="shared" si="35"/>
        <v>1-9</v>
      </c>
      <c r="E140" s="300">
        <v>136</v>
      </c>
      <c r="F140" s="313" t="str">
        <f t="shared" ca="1" si="36"/>
        <v/>
      </c>
      <c r="G140" s="313" t="str">
        <f t="shared" ca="1" si="34"/>
        <v/>
      </c>
      <c r="H140" s="313" t="str">
        <f t="shared" ca="1" si="34"/>
        <v/>
      </c>
      <c r="I140" s="313" t="str">
        <f t="shared" ca="1" si="34"/>
        <v/>
      </c>
      <c r="J140" s="313" t="str">
        <f t="shared" ca="1" si="34"/>
        <v/>
      </c>
      <c r="AC140" s="298">
        <f t="shared" si="37"/>
        <v>0</v>
      </c>
      <c r="AD140" s="298">
        <f t="shared" si="38"/>
        <v>-30</v>
      </c>
      <c r="AE140" s="299">
        <f t="shared" si="39"/>
        <v>0</v>
      </c>
      <c r="AF140" s="299">
        <f t="shared" si="40"/>
        <v>-30</v>
      </c>
      <c r="AG140" s="298">
        <f t="shared" si="41"/>
        <v>200</v>
      </c>
      <c r="AH140" s="298">
        <f t="shared" si="42"/>
        <v>135</v>
      </c>
      <c r="AI140" s="298">
        <f t="shared" si="48"/>
        <v>8</v>
      </c>
      <c r="AJ140" s="298">
        <f t="shared" si="43"/>
        <v>4000</v>
      </c>
      <c r="AK140" s="298">
        <f t="shared" si="44"/>
        <v>4200</v>
      </c>
      <c r="AM140" s="298">
        <f t="shared" si="45"/>
        <v>7</v>
      </c>
      <c r="AN140" s="298">
        <f t="shared" si="46"/>
        <v>1</v>
      </c>
    </row>
    <row r="141" spans="1:40">
      <c r="A141" s="299" t="str">
        <f t="shared" si="47"/>
        <v>088</v>
      </c>
      <c r="D141" s="300" t="str">
        <f t="shared" si="35"/>
        <v>1-9</v>
      </c>
      <c r="E141" s="300">
        <v>137</v>
      </c>
      <c r="F141" s="313" t="str">
        <f t="shared" ca="1" si="36"/>
        <v/>
      </c>
      <c r="G141" s="313" t="str">
        <f t="shared" ca="1" si="34"/>
        <v/>
      </c>
      <c r="H141" s="313" t="str">
        <f t="shared" ca="1" si="34"/>
        <v/>
      </c>
      <c r="I141" s="313" t="str">
        <f t="shared" ca="1" si="34"/>
        <v/>
      </c>
      <c r="J141" s="313" t="str">
        <f t="shared" ca="1" si="34"/>
        <v/>
      </c>
      <c r="AC141" s="298">
        <f t="shared" si="37"/>
        <v>0</v>
      </c>
      <c r="AD141" s="298">
        <f t="shared" si="38"/>
        <v>-40</v>
      </c>
      <c r="AE141" s="299">
        <f t="shared" si="39"/>
        <v>0</v>
      </c>
      <c r="AF141" s="299">
        <f t="shared" si="40"/>
        <v>-40</v>
      </c>
      <c r="AG141" s="298">
        <f t="shared" si="41"/>
        <v>0</v>
      </c>
      <c r="AH141" s="298">
        <f t="shared" si="42"/>
        <v>136</v>
      </c>
      <c r="AI141" s="298">
        <f t="shared" si="48"/>
        <v>8</v>
      </c>
      <c r="AJ141" s="298">
        <f t="shared" si="43"/>
        <v>4000</v>
      </c>
      <c r="AK141" s="298">
        <f t="shared" si="44"/>
        <v>4000</v>
      </c>
      <c r="AM141" s="298">
        <f t="shared" si="45"/>
        <v>0</v>
      </c>
      <c r="AN141" s="298">
        <f t="shared" si="46"/>
        <v>1</v>
      </c>
    </row>
    <row r="142" spans="1:40">
      <c r="A142" s="299" t="str">
        <f t="shared" si="47"/>
        <v>089</v>
      </c>
      <c r="D142" s="300" t="str">
        <f t="shared" si="35"/>
        <v>1-9</v>
      </c>
      <c r="E142" s="300">
        <v>138</v>
      </c>
      <c r="F142" s="313" t="str">
        <f t="shared" ca="1" si="36"/>
        <v/>
      </c>
      <c r="G142" s="313" t="str">
        <f t="shared" ca="1" si="34"/>
        <v/>
      </c>
      <c r="H142" s="313" t="str">
        <f t="shared" ca="1" si="34"/>
        <v/>
      </c>
      <c r="I142" s="313" t="str">
        <f t="shared" ca="1" si="34"/>
        <v/>
      </c>
      <c r="J142" s="313" t="str">
        <f t="shared" ca="1" si="34"/>
        <v/>
      </c>
      <c r="AC142" s="298">
        <f t="shared" si="37"/>
        <v>0</v>
      </c>
      <c r="AD142" s="298">
        <f t="shared" si="38"/>
        <v>-40</v>
      </c>
      <c r="AE142" s="299">
        <f t="shared" si="39"/>
        <v>0</v>
      </c>
      <c r="AF142" s="299">
        <f t="shared" si="40"/>
        <v>-40</v>
      </c>
      <c r="AG142" s="298">
        <f t="shared" si="41"/>
        <v>200</v>
      </c>
      <c r="AH142" s="298">
        <f t="shared" si="42"/>
        <v>137</v>
      </c>
      <c r="AI142" s="298">
        <f t="shared" si="48"/>
        <v>8</v>
      </c>
      <c r="AJ142" s="298">
        <f t="shared" si="43"/>
        <v>4000</v>
      </c>
      <c r="AK142" s="298">
        <f t="shared" si="44"/>
        <v>4200</v>
      </c>
      <c r="AM142" s="298">
        <f t="shared" si="45"/>
        <v>1</v>
      </c>
      <c r="AN142" s="298">
        <f t="shared" si="46"/>
        <v>1</v>
      </c>
    </row>
    <row r="143" spans="1:40">
      <c r="A143" s="299" t="str">
        <f t="shared" si="47"/>
        <v>08A</v>
      </c>
      <c r="D143" s="300" t="str">
        <f t="shared" si="35"/>
        <v>1-9</v>
      </c>
      <c r="E143" s="300">
        <v>139</v>
      </c>
      <c r="F143" s="313" t="str">
        <f t="shared" ca="1" si="36"/>
        <v/>
      </c>
      <c r="G143" s="313" t="str">
        <f t="shared" ca="1" si="34"/>
        <v/>
      </c>
      <c r="H143" s="313" t="str">
        <f t="shared" ca="1" si="34"/>
        <v/>
      </c>
      <c r="I143" s="313" t="str">
        <f t="shared" ca="1" si="34"/>
        <v/>
      </c>
      <c r="J143" s="313" t="str">
        <f t="shared" ca="1" si="34"/>
        <v/>
      </c>
      <c r="AC143" s="298">
        <f t="shared" si="37"/>
        <v>0</v>
      </c>
      <c r="AD143" s="298">
        <f t="shared" si="38"/>
        <v>-50</v>
      </c>
      <c r="AE143" s="299">
        <f t="shared" si="39"/>
        <v>0</v>
      </c>
      <c r="AF143" s="299">
        <f t="shared" si="40"/>
        <v>-50</v>
      </c>
      <c r="AG143" s="298">
        <f t="shared" si="41"/>
        <v>0</v>
      </c>
      <c r="AH143" s="298">
        <f t="shared" si="42"/>
        <v>138</v>
      </c>
      <c r="AI143" s="298">
        <f t="shared" si="48"/>
        <v>8</v>
      </c>
      <c r="AJ143" s="298">
        <f t="shared" si="43"/>
        <v>4000</v>
      </c>
      <c r="AK143" s="298">
        <f t="shared" si="44"/>
        <v>4000</v>
      </c>
      <c r="AM143" s="298">
        <f t="shared" si="45"/>
        <v>2</v>
      </c>
      <c r="AN143" s="298">
        <f t="shared" si="46"/>
        <v>1</v>
      </c>
    </row>
    <row r="144" spans="1:40">
      <c r="A144" s="299" t="str">
        <f t="shared" si="47"/>
        <v>08B</v>
      </c>
      <c r="D144" s="300" t="str">
        <f t="shared" si="35"/>
        <v>1-9</v>
      </c>
      <c r="E144" s="300">
        <v>140</v>
      </c>
      <c r="F144" s="313" t="str">
        <f t="shared" ca="1" si="36"/>
        <v/>
      </c>
      <c r="G144" s="313" t="str">
        <f t="shared" ca="1" si="34"/>
        <v/>
      </c>
      <c r="H144" s="313" t="str">
        <f t="shared" ca="1" si="34"/>
        <v/>
      </c>
      <c r="I144" s="313" t="str">
        <f t="shared" ca="1" si="34"/>
        <v/>
      </c>
      <c r="J144" s="313" t="str">
        <f t="shared" ca="1" si="34"/>
        <v/>
      </c>
      <c r="AC144" s="298">
        <f t="shared" si="37"/>
        <v>0</v>
      </c>
      <c r="AD144" s="298">
        <f t="shared" si="38"/>
        <v>-50</v>
      </c>
      <c r="AE144" s="299">
        <f t="shared" si="39"/>
        <v>0</v>
      </c>
      <c r="AF144" s="299">
        <f t="shared" si="40"/>
        <v>-50</v>
      </c>
      <c r="AG144" s="298">
        <f t="shared" si="41"/>
        <v>200</v>
      </c>
      <c r="AH144" s="298">
        <f t="shared" si="42"/>
        <v>139</v>
      </c>
      <c r="AI144" s="298">
        <f t="shared" si="48"/>
        <v>8</v>
      </c>
      <c r="AJ144" s="298">
        <f t="shared" si="43"/>
        <v>4000</v>
      </c>
      <c r="AK144" s="298">
        <f t="shared" si="44"/>
        <v>4200</v>
      </c>
      <c r="AM144" s="298">
        <f t="shared" si="45"/>
        <v>3</v>
      </c>
      <c r="AN144" s="298">
        <f t="shared" si="46"/>
        <v>1</v>
      </c>
    </row>
    <row r="145" spans="1:40">
      <c r="A145" s="299" t="str">
        <f t="shared" si="47"/>
        <v>08C</v>
      </c>
      <c r="D145" s="300" t="str">
        <f t="shared" si="35"/>
        <v>1-9</v>
      </c>
      <c r="E145" s="300">
        <v>141</v>
      </c>
      <c r="F145" s="313" t="str">
        <f t="shared" ca="1" si="36"/>
        <v/>
      </c>
      <c r="G145" s="313" t="str">
        <f t="shared" ref="G145:J164" ca="1" si="49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45" s="313" t="str">
        <f t="shared" ca="1" si="49"/>
        <v/>
      </c>
      <c r="I145" s="313" t="str">
        <f t="shared" ca="1" si="49"/>
        <v/>
      </c>
      <c r="J145" s="313" t="str">
        <f t="shared" ca="1" si="49"/>
        <v/>
      </c>
      <c r="AC145" s="298">
        <f t="shared" si="37"/>
        <v>0</v>
      </c>
      <c r="AD145" s="298">
        <f t="shared" si="38"/>
        <v>-60</v>
      </c>
      <c r="AE145" s="299">
        <f t="shared" si="39"/>
        <v>0</v>
      </c>
      <c r="AF145" s="299">
        <f t="shared" si="40"/>
        <v>-60</v>
      </c>
      <c r="AG145" s="298">
        <f t="shared" si="41"/>
        <v>0</v>
      </c>
      <c r="AH145" s="298">
        <f t="shared" si="42"/>
        <v>140</v>
      </c>
      <c r="AI145" s="298">
        <f t="shared" si="48"/>
        <v>8</v>
      </c>
      <c r="AJ145" s="298">
        <f t="shared" si="43"/>
        <v>4000</v>
      </c>
      <c r="AK145" s="298">
        <f t="shared" si="44"/>
        <v>4000</v>
      </c>
      <c r="AM145" s="298">
        <f t="shared" si="45"/>
        <v>4</v>
      </c>
      <c r="AN145" s="298">
        <f t="shared" si="46"/>
        <v>1</v>
      </c>
    </row>
    <row r="146" spans="1:40">
      <c r="A146" s="299" t="str">
        <f t="shared" si="47"/>
        <v>08D</v>
      </c>
      <c r="D146" s="300" t="str">
        <f t="shared" si="35"/>
        <v>1-9</v>
      </c>
      <c r="E146" s="300">
        <v>142</v>
      </c>
      <c r="F146" s="313" t="str">
        <f t="shared" ca="1" si="36"/>
        <v/>
      </c>
      <c r="G146" s="313" t="str">
        <f t="shared" ca="1" si="49"/>
        <v/>
      </c>
      <c r="H146" s="313" t="str">
        <f t="shared" ca="1" si="49"/>
        <v/>
      </c>
      <c r="I146" s="313" t="str">
        <f t="shared" ca="1" si="49"/>
        <v/>
      </c>
      <c r="J146" s="313" t="str">
        <f t="shared" ca="1" si="49"/>
        <v/>
      </c>
      <c r="AC146" s="298">
        <f t="shared" si="37"/>
        <v>0</v>
      </c>
      <c r="AD146" s="298">
        <f t="shared" si="38"/>
        <v>-60</v>
      </c>
      <c r="AE146" s="299">
        <f t="shared" si="39"/>
        <v>0</v>
      </c>
      <c r="AF146" s="299">
        <f t="shared" si="40"/>
        <v>-60</v>
      </c>
      <c r="AG146" s="298">
        <f t="shared" si="41"/>
        <v>200</v>
      </c>
      <c r="AH146" s="298">
        <f t="shared" si="42"/>
        <v>141</v>
      </c>
      <c r="AI146" s="298">
        <f t="shared" si="48"/>
        <v>8</v>
      </c>
      <c r="AJ146" s="298">
        <f t="shared" si="43"/>
        <v>4000</v>
      </c>
      <c r="AK146" s="298">
        <f t="shared" si="44"/>
        <v>4200</v>
      </c>
      <c r="AM146" s="298">
        <f t="shared" si="45"/>
        <v>5</v>
      </c>
      <c r="AN146" s="298">
        <f t="shared" si="46"/>
        <v>1</v>
      </c>
    </row>
    <row r="147" spans="1:40">
      <c r="A147" s="299" t="str">
        <f t="shared" si="47"/>
        <v>08E</v>
      </c>
      <c r="D147" s="300" t="str">
        <f t="shared" si="35"/>
        <v>1-9</v>
      </c>
      <c r="E147" s="300">
        <v>143</v>
      </c>
      <c r="F147" s="313" t="str">
        <f t="shared" ca="1" si="36"/>
        <v/>
      </c>
      <c r="G147" s="313" t="str">
        <f t="shared" ca="1" si="49"/>
        <v/>
      </c>
      <c r="H147" s="313" t="str">
        <f t="shared" ca="1" si="49"/>
        <v/>
      </c>
      <c r="I147" s="313" t="str">
        <f t="shared" ca="1" si="49"/>
        <v/>
      </c>
      <c r="J147" s="313" t="str">
        <f t="shared" ca="1" si="49"/>
        <v/>
      </c>
      <c r="AC147" s="298">
        <f t="shared" si="37"/>
        <v>0</v>
      </c>
      <c r="AD147" s="298">
        <f t="shared" si="38"/>
        <v>-70</v>
      </c>
      <c r="AE147" s="299">
        <f t="shared" si="39"/>
        <v>0</v>
      </c>
      <c r="AF147" s="299">
        <f t="shared" si="40"/>
        <v>-70</v>
      </c>
      <c r="AG147" s="298">
        <f t="shared" si="41"/>
        <v>0</v>
      </c>
      <c r="AH147" s="298">
        <f t="shared" si="42"/>
        <v>142</v>
      </c>
      <c r="AI147" s="298">
        <f t="shared" si="48"/>
        <v>8</v>
      </c>
      <c r="AJ147" s="298">
        <f t="shared" si="43"/>
        <v>4000</v>
      </c>
      <c r="AK147" s="298">
        <f t="shared" si="44"/>
        <v>4000</v>
      </c>
      <c r="AM147" s="298">
        <f t="shared" si="45"/>
        <v>6</v>
      </c>
      <c r="AN147" s="298">
        <f t="shared" si="46"/>
        <v>1</v>
      </c>
    </row>
    <row r="148" spans="1:40">
      <c r="A148" s="299" t="str">
        <f t="shared" si="47"/>
        <v>08F</v>
      </c>
      <c r="D148" s="300" t="str">
        <f t="shared" si="35"/>
        <v>1-9</v>
      </c>
      <c r="E148" s="300">
        <v>144</v>
      </c>
      <c r="F148" s="313" t="str">
        <f t="shared" ca="1" si="36"/>
        <v/>
      </c>
      <c r="G148" s="313" t="str">
        <f t="shared" ca="1" si="49"/>
        <v/>
      </c>
      <c r="H148" s="313" t="str">
        <f t="shared" ca="1" si="49"/>
        <v/>
      </c>
      <c r="I148" s="313" t="str">
        <f t="shared" ca="1" si="49"/>
        <v/>
      </c>
      <c r="J148" s="313" t="str">
        <f t="shared" ca="1" si="49"/>
        <v/>
      </c>
      <c r="AC148" s="298">
        <f t="shared" si="37"/>
        <v>0</v>
      </c>
      <c r="AD148" s="298">
        <f t="shared" si="38"/>
        <v>-70</v>
      </c>
      <c r="AE148" s="299">
        <f t="shared" si="39"/>
        <v>0</v>
      </c>
      <c r="AF148" s="299">
        <f t="shared" si="40"/>
        <v>-70</v>
      </c>
      <c r="AG148" s="298">
        <f t="shared" si="41"/>
        <v>200</v>
      </c>
      <c r="AH148" s="298">
        <f t="shared" si="42"/>
        <v>143</v>
      </c>
      <c r="AI148" s="298">
        <f t="shared" si="48"/>
        <v>8</v>
      </c>
      <c r="AJ148" s="298">
        <f t="shared" si="43"/>
        <v>4000</v>
      </c>
      <c r="AK148" s="298">
        <f t="shared" si="44"/>
        <v>4200</v>
      </c>
      <c r="AM148" s="298">
        <f t="shared" si="45"/>
        <v>7</v>
      </c>
      <c r="AN148" s="298">
        <f t="shared" si="46"/>
        <v>1</v>
      </c>
    </row>
    <row r="149" spans="1:40">
      <c r="A149" s="299" t="str">
        <f t="shared" si="47"/>
        <v>090</v>
      </c>
      <c r="D149" s="300" t="str">
        <f t="shared" si="35"/>
        <v>1-10</v>
      </c>
      <c r="E149" s="300">
        <v>145</v>
      </c>
      <c r="F149" s="313" t="str">
        <f t="shared" ca="1" si="36"/>
        <v/>
      </c>
      <c r="G149" s="313" t="str">
        <f t="shared" ca="1" si="49"/>
        <v/>
      </c>
      <c r="H149" s="313" t="str">
        <f t="shared" ca="1" si="49"/>
        <v/>
      </c>
      <c r="I149" s="313" t="str">
        <f t="shared" ca="1" si="49"/>
        <v/>
      </c>
      <c r="J149" s="313" t="str">
        <f t="shared" ca="1" si="49"/>
        <v/>
      </c>
      <c r="AC149" s="298">
        <f t="shared" si="37"/>
        <v>0</v>
      </c>
      <c r="AD149" s="298">
        <f t="shared" si="38"/>
        <v>0</v>
      </c>
      <c r="AE149" s="299">
        <f t="shared" si="39"/>
        <v>0</v>
      </c>
      <c r="AF149" s="299">
        <f t="shared" si="40"/>
        <v>0</v>
      </c>
      <c r="AG149" s="298">
        <f t="shared" si="41"/>
        <v>0</v>
      </c>
      <c r="AH149" s="298">
        <f t="shared" si="42"/>
        <v>144</v>
      </c>
      <c r="AI149" s="298">
        <f t="shared" si="48"/>
        <v>9</v>
      </c>
      <c r="AJ149" s="298">
        <f t="shared" si="43"/>
        <v>4500</v>
      </c>
      <c r="AK149" s="298">
        <f t="shared" si="44"/>
        <v>4500</v>
      </c>
      <c r="AM149" s="298">
        <f t="shared" si="45"/>
        <v>0</v>
      </c>
      <c r="AN149" s="298">
        <f t="shared" si="46"/>
        <v>1</v>
      </c>
    </row>
    <row r="150" spans="1:40">
      <c r="A150" s="299" t="str">
        <f t="shared" si="47"/>
        <v>091</v>
      </c>
      <c r="D150" s="300" t="str">
        <f t="shared" si="35"/>
        <v>1-10</v>
      </c>
      <c r="E150" s="300">
        <v>146</v>
      </c>
      <c r="F150" s="313" t="str">
        <f t="shared" ca="1" si="36"/>
        <v/>
      </c>
      <c r="G150" s="313" t="str">
        <f t="shared" ca="1" si="49"/>
        <v/>
      </c>
      <c r="H150" s="313" t="str">
        <f t="shared" ca="1" si="49"/>
        <v/>
      </c>
      <c r="I150" s="313" t="str">
        <f t="shared" ca="1" si="49"/>
        <v/>
      </c>
      <c r="J150" s="313" t="str">
        <f t="shared" ca="1" si="49"/>
        <v/>
      </c>
      <c r="AC150" s="298">
        <f t="shared" si="37"/>
        <v>0</v>
      </c>
      <c r="AD150" s="298">
        <f t="shared" si="38"/>
        <v>0</v>
      </c>
      <c r="AE150" s="299">
        <f t="shared" si="39"/>
        <v>0</v>
      </c>
      <c r="AF150" s="299">
        <f t="shared" si="40"/>
        <v>0</v>
      </c>
      <c r="AG150" s="298">
        <f t="shared" si="41"/>
        <v>200</v>
      </c>
      <c r="AH150" s="298">
        <f t="shared" si="42"/>
        <v>145</v>
      </c>
      <c r="AI150" s="298">
        <f t="shared" si="48"/>
        <v>9</v>
      </c>
      <c r="AJ150" s="298">
        <f t="shared" si="43"/>
        <v>4500</v>
      </c>
      <c r="AK150" s="298">
        <f t="shared" si="44"/>
        <v>4700</v>
      </c>
      <c r="AM150" s="298">
        <f t="shared" si="45"/>
        <v>1</v>
      </c>
      <c r="AN150" s="298">
        <f t="shared" si="46"/>
        <v>1</v>
      </c>
    </row>
    <row r="151" spans="1:40">
      <c r="A151" s="299" t="str">
        <f t="shared" si="47"/>
        <v>092</v>
      </c>
      <c r="D151" s="300" t="str">
        <f t="shared" si="35"/>
        <v>1-10</v>
      </c>
      <c r="E151" s="300">
        <v>147</v>
      </c>
      <c r="F151" s="313" t="str">
        <f t="shared" ca="1" si="36"/>
        <v/>
      </c>
      <c r="G151" s="313" t="str">
        <f t="shared" ca="1" si="49"/>
        <v/>
      </c>
      <c r="H151" s="313" t="str">
        <f t="shared" ca="1" si="49"/>
        <v/>
      </c>
      <c r="I151" s="313" t="str">
        <f t="shared" ca="1" si="49"/>
        <v/>
      </c>
      <c r="J151" s="313" t="str">
        <f t="shared" ca="1" si="49"/>
        <v/>
      </c>
      <c r="AC151" s="298">
        <f t="shared" si="37"/>
        <v>0</v>
      </c>
      <c r="AD151" s="298">
        <f t="shared" si="38"/>
        <v>-10</v>
      </c>
      <c r="AE151" s="299">
        <f t="shared" si="39"/>
        <v>0</v>
      </c>
      <c r="AF151" s="299">
        <f t="shared" si="40"/>
        <v>-10</v>
      </c>
      <c r="AG151" s="298">
        <f t="shared" si="41"/>
        <v>0</v>
      </c>
      <c r="AH151" s="298">
        <f t="shared" si="42"/>
        <v>146</v>
      </c>
      <c r="AI151" s="298">
        <f t="shared" si="48"/>
        <v>9</v>
      </c>
      <c r="AJ151" s="298">
        <f t="shared" si="43"/>
        <v>4500</v>
      </c>
      <c r="AK151" s="298">
        <f t="shared" si="44"/>
        <v>4500</v>
      </c>
      <c r="AM151" s="298">
        <f t="shared" si="45"/>
        <v>2</v>
      </c>
      <c r="AN151" s="298">
        <f t="shared" si="46"/>
        <v>1</v>
      </c>
    </row>
    <row r="152" spans="1:40">
      <c r="A152" s="299" t="str">
        <f t="shared" si="47"/>
        <v>093</v>
      </c>
      <c r="D152" s="300" t="str">
        <f t="shared" si="35"/>
        <v>1-10</v>
      </c>
      <c r="E152" s="300">
        <v>148</v>
      </c>
      <c r="F152" s="313" t="str">
        <f t="shared" ca="1" si="36"/>
        <v/>
      </c>
      <c r="G152" s="313" t="str">
        <f t="shared" ca="1" si="49"/>
        <v/>
      </c>
      <c r="H152" s="313" t="str">
        <f t="shared" ca="1" si="49"/>
        <v/>
      </c>
      <c r="I152" s="313" t="str">
        <f t="shared" ca="1" si="49"/>
        <v/>
      </c>
      <c r="J152" s="313" t="str">
        <f t="shared" ca="1" si="49"/>
        <v/>
      </c>
      <c r="AC152" s="298">
        <f t="shared" si="37"/>
        <v>0</v>
      </c>
      <c r="AD152" s="298">
        <f t="shared" si="38"/>
        <v>-10</v>
      </c>
      <c r="AE152" s="299">
        <f t="shared" si="39"/>
        <v>0</v>
      </c>
      <c r="AF152" s="299">
        <f t="shared" si="40"/>
        <v>-10</v>
      </c>
      <c r="AG152" s="298">
        <f t="shared" si="41"/>
        <v>200</v>
      </c>
      <c r="AH152" s="298">
        <f t="shared" si="42"/>
        <v>147</v>
      </c>
      <c r="AI152" s="298">
        <f t="shared" si="48"/>
        <v>9</v>
      </c>
      <c r="AJ152" s="298">
        <f t="shared" si="43"/>
        <v>4500</v>
      </c>
      <c r="AK152" s="298">
        <f t="shared" si="44"/>
        <v>4700</v>
      </c>
      <c r="AM152" s="298">
        <f t="shared" si="45"/>
        <v>3</v>
      </c>
      <c r="AN152" s="298">
        <f t="shared" si="46"/>
        <v>1</v>
      </c>
    </row>
    <row r="153" spans="1:40">
      <c r="A153" s="299" t="str">
        <f t="shared" si="47"/>
        <v>094</v>
      </c>
      <c r="D153" s="300" t="str">
        <f t="shared" si="35"/>
        <v>1-10</v>
      </c>
      <c r="E153" s="300">
        <v>149</v>
      </c>
      <c r="F153" s="313" t="str">
        <f t="shared" ca="1" si="36"/>
        <v/>
      </c>
      <c r="G153" s="313" t="str">
        <f t="shared" ca="1" si="49"/>
        <v/>
      </c>
      <c r="H153" s="313" t="str">
        <f t="shared" ca="1" si="49"/>
        <v/>
      </c>
      <c r="I153" s="313" t="str">
        <f t="shared" ca="1" si="49"/>
        <v/>
      </c>
      <c r="J153" s="313" t="str">
        <f t="shared" ca="1" si="49"/>
        <v/>
      </c>
      <c r="AC153" s="298">
        <f t="shared" si="37"/>
        <v>0</v>
      </c>
      <c r="AD153" s="298">
        <f t="shared" si="38"/>
        <v>-20</v>
      </c>
      <c r="AE153" s="299">
        <f t="shared" si="39"/>
        <v>0</v>
      </c>
      <c r="AF153" s="299">
        <f t="shared" si="40"/>
        <v>-20</v>
      </c>
      <c r="AG153" s="298">
        <f t="shared" si="41"/>
        <v>0</v>
      </c>
      <c r="AH153" s="298">
        <f t="shared" si="42"/>
        <v>148</v>
      </c>
      <c r="AI153" s="298">
        <f t="shared" si="48"/>
        <v>9</v>
      </c>
      <c r="AJ153" s="298">
        <f t="shared" si="43"/>
        <v>4500</v>
      </c>
      <c r="AK153" s="298">
        <f t="shared" si="44"/>
        <v>4500</v>
      </c>
      <c r="AM153" s="298">
        <f t="shared" si="45"/>
        <v>4</v>
      </c>
      <c r="AN153" s="298">
        <f t="shared" si="46"/>
        <v>1</v>
      </c>
    </row>
    <row r="154" spans="1:40">
      <c r="A154" s="299" t="str">
        <f t="shared" si="47"/>
        <v>095</v>
      </c>
      <c r="D154" s="300" t="str">
        <f t="shared" si="35"/>
        <v>1-10</v>
      </c>
      <c r="E154" s="300">
        <v>150</v>
      </c>
      <c r="F154" s="313" t="str">
        <f t="shared" ca="1" si="36"/>
        <v/>
      </c>
      <c r="G154" s="313" t="str">
        <f t="shared" ca="1" si="49"/>
        <v/>
      </c>
      <c r="H154" s="313" t="str">
        <f t="shared" ca="1" si="49"/>
        <v/>
      </c>
      <c r="I154" s="313" t="str">
        <f t="shared" ca="1" si="49"/>
        <v/>
      </c>
      <c r="J154" s="313" t="str">
        <f t="shared" ca="1" si="49"/>
        <v/>
      </c>
      <c r="AC154" s="298">
        <f t="shared" si="37"/>
        <v>0</v>
      </c>
      <c r="AD154" s="298">
        <f t="shared" si="38"/>
        <v>-20</v>
      </c>
      <c r="AE154" s="299">
        <f t="shared" si="39"/>
        <v>0</v>
      </c>
      <c r="AF154" s="299">
        <f t="shared" si="40"/>
        <v>-20</v>
      </c>
      <c r="AG154" s="298">
        <f t="shared" si="41"/>
        <v>200</v>
      </c>
      <c r="AH154" s="298">
        <f t="shared" si="42"/>
        <v>149</v>
      </c>
      <c r="AI154" s="298">
        <f t="shared" si="48"/>
        <v>9</v>
      </c>
      <c r="AJ154" s="298">
        <f t="shared" si="43"/>
        <v>4500</v>
      </c>
      <c r="AK154" s="298">
        <f t="shared" si="44"/>
        <v>4700</v>
      </c>
      <c r="AM154" s="298">
        <f t="shared" si="45"/>
        <v>5</v>
      </c>
      <c r="AN154" s="298">
        <f t="shared" si="46"/>
        <v>1</v>
      </c>
    </row>
    <row r="155" spans="1:40">
      <c r="A155" s="299" t="str">
        <f t="shared" si="47"/>
        <v>096</v>
      </c>
      <c r="D155" s="300" t="str">
        <f t="shared" si="35"/>
        <v>1-10</v>
      </c>
      <c r="E155" s="300">
        <v>151</v>
      </c>
      <c r="F155" s="313" t="str">
        <f t="shared" ca="1" si="36"/>
        <v/>
      </c>
      <c r="G155" s="313" t="str">
        <f t="shared" ca="1" si="49"/>
        <v/>
      </c>
      <c r="H155" s="313" t="str">
        <f t="shared" ca="1" si="49"/>
        <v/>
      </c>
      <c r="I155" s="313" t="str">
        <f t="shared" ca="1" si="49"/>
        <v/>
      </c>
      <c r="J155" s="313" t="str">
        <f t="shared" ca="1" si="49"/>
        <v/>
      </c>
      <c r="AC155" s="298">
        <f t="shared" si="37"/>
        <v>0</v>
      </c>
      <c r="AD155" s="298">
        <f t="shared" si="38"/>
        <v>-30</v>
      </c>
      <c r="AE155" s="299">
        <f t="shared" si="39"/>
        <v>0</v>
      </c>
      <c r="AF155" s="299">
        <f t="shared" si="40"/>
        <v>-30</v>
      </c>
      <c r="AG155" s="298">
        <f t="shared" si="41"/>
        <v>0</v>
      </c>
      <c r="AH155" s="298">
        <f t="shared" si="42"/>
        <v>150</v>
      </c>
      <c r="AI155" s="298">
        <f t="shared" si="48"/>
        <v>9</v>
      </c>
      <c r="AJ155" s="298">
        <f t="shared" si="43"/>
        <v>4500</v>
      </c>
      <c r="AK155" s="298">
        <f t="shared" si="44"/>
        <v>4500</v>
      </c>
      <c r="AM155" s="298">
        <f t="shared" si="45"/>
        <v>6</v>
      </c>
      <c r="AN155" s="298">
        <f t="shared" si="46"/>
        <v>1</v>
      </c>
    </row>
    <row r="156" spans="1:40">
      <c r="A156" s="299" t="str">
        <f t="shared" si="47"/>
        <v>097</v>
      </c>
      <c r="D156" s="300" t="str">
        <f t="shared" si="35"/>
        <v>1-10</v>
      </c>
      <c r="E156" s="300">
        <v>152</v>
      </c>
      <c r="F156" s="313" t="str">
        <f t="shared" ca="1" si="36"/>
        <v/>
      </c>
      <c r="G156" s="313" t="str">
        <f t="shared" ca="1" si="49"/>
        <v/>
      </c>
      <c r="H156" s="313" t="str">
        <f t="shared" ca="1" si="49"/>
        <v/>
      </c>
      <c r="I156" s="313" t="str">
        <f t="shared" ca="1" si="49"/>
        <v/>
      </c>
      <c r="J156" s="313" t="str">
        <f t="shared" ca="1" si="49"/>
        <v/>
      </c>
      <c r="AC156" s="298">
        <f t="shared" si="37"/>
        <v>0</v>
      </c>
      <c r="AD156" s="298">
        <f t="shared" si="38"/>
        <v>-30</v>
      </c>
      <c r="AE156" s="299">
        <f t="shared" si="39"/>
        <v>0</v>
      </c>
      <c r="AF156" s="299">
        <f t="shared" si="40"/>
        <v>-30</v>
      </c>
      <c r="AG156" s="298">
        <f t="shared" si="41"/>
        <v>200</v>
      </c>
      <c r="AH156" s="298">
        <f t="shared" si="42"/>
        <v>151</v>
      </c>
      <c r="AI156" s="298">
        <f t="shared" si="48"/>
        <v>9</v>
      </c>
      <c r="AJ156" s="298">
        <f t="shared" si="43"/>
        <v>4500</v>
      </c>
      <c r="AK156" s="298">
        <f t="shared" si="44"/>
        <v>4700</v>
      </c>
      <c r="AM156" s="298">
        <f t="shared" si="45"/>
        <v>7</v>
      </c>
      <c r="AN156" s="298">
        <f t="shared" si="46"/>
        <v>1</v>
      </c>
    </row>
    <row r="157" spans="1:40">
      <c r="A157" s="299" t="str">
        <f t="shared" si="47"/>
        <v>098</v>
      </c>
      <c r="D157" s="300" t="str">
        <f t="shared" si="35"/>
        <v>1-10</v>
      </c>
      <c r="E157" s="300">
        <v>153</v>
      </c>
      <c r="F157" s="313" t="str">
        <f t="shared" ca="1" si="36"/>
        <v/>
      </c>
      <c r="G157" s="313" t="str">
        <f t="shared" ca="1" si="49"/>
        <v/>
      </c>
      <c r="H157" s="313" t="str">
        <f t="shared" ca="1" si="49"/>
        <v/>
      </c>
      <c r="I157" s="313" t="str">
        <f t="shared" ca="1" si="49"/>
        <v/>
      </c>
      <c r="J157" s="313" t="str">
        <f t="shared" ca="1" si="49"/>
        <v/>
      </c>
      <c r="AC157" s="298">
        <f t="shared" si="37"/>
        <v>0</v>
      </c>
      <c r="AD157" s="298">
        <f t="shared" si="38"/>
        <v>-40</v>
      </c>
      <c r="AE157" s="299">
        <f t="shared" si="39"/>
        <v>0</v>
      </c>
      <c r="AF157" s="299">
        <f t="shared" si="40"/>
        <v>-40</v>
      </c>
      <c r="AG157" s="298">
        <f t="shared" si="41"/>
        <v>0</v>
      </c>
      <c r="AH157" s="298">
        <f t="shared" si="42"/>
        <v>152</v>
      </c>
      <c r="AI157" s="298">
        <f t="shared" si="48"/>
        <v>9</v>
      </c>
      <c r="AJ157" s="298">
        <f t="shared" si="43"/>
        <v>4500</v>
      </c>
      <c r="AK157" s="298">
        <f t="shared" si="44"/>
        <v>4500</v>
      </c>
      <c r="AM157" s="298">
        <f t="shared" si="45"/>
        <v>0</v>
      </c>
      <c r="AN157" s="298">
        <f t="shared" si="46"/>
        <v>1</v>
      </c>
    </row>
    <row r="158" spans="1:40">
      <c r="A158" s="299" t="str">
        <f t="shared" si="47"/>
        <v>099</v>
      </c>
      <c r="D158" s="300" t="str">
        <f t="shared" si="35"/>
        <v>1-10</v>
      </c>
      <c r="E158" s="300">
        <v>154</v>
      </c>
      <c r="F158" s="313" t="str">
        <f t="shared" ca="1" si="36"/>
        <v/>
      </c>
      <c r="G158" s="313" t="str">
        <f t="shared" ca="1" si="49"/>
        <v/>
      </c>
      <c r="H158" s="313" t="str">
        <f t="shared" ca="1" si="49"/>
        <v/>
      </c>
      <c r="I158" s="313" t="str">
        <f t="shared" ca="1" si="49"/>
        <v/>
      </c>
      <c r="J158" s="313" t="str">
        <f t="shared" ca="1" si="49"/>
        <v/>
      </c>
      <c r="AC158" s="298">
        <f t="shared" si="37"/>
        <v>0</v>
      </c>
      <c r="AD158" s="298">
        <f t="shared" si="38"/>
        <v>-40</v>
      </c>
      <c r="AE158" s="299">
        <f t="shared" si="39"/>
        <v>0</v>
      </c>
      <c r="AF158" s="299">
        <f t="shared" si="40"/>
        <v>-40</v>
      </c>
      <c r="AG158" s="298">
        <f t="shared" si="41"/>
        <v>200</v>
      </c>
      <c r="AH158" s="298">
        <f t="shared" si="42"/>
        <v>153</v>
      </c>
      <c r="AI158" s="298">
        <f t="shared" si="48"/>
        <v>9</v>
      </c>
      <c r="AJ158" s="298">
        <f t="shared" si="43"/>
        <v>4500</v>
      </c>
      <c r="AK158" s="298">
        <f t="shared" si="44"/>
        <v>4700</v>
      </c>
      <c r="AM158" s="298">
        <f t="shared" si="45"/>
        <v>1</v>
      </c>
      <c r="AN158" s="298">
        <f t="shared" si="46"/>
        <v>1</v>
      </c>
    </row>
    <row r="159" spans="1:40">
      <c r="A159" s="299" t="str">
        <f t="shared" si="47"/>
        <v>09A</v>
      </c>
      <c r="D159" s="300" t="str">
        <f t="shared" si="35"/>
        <v>1-10</v>
      </c>
      <c r="E159" s="300">
        <v>155</v>
      </c>
      <c r="F159" s="313" t="str">
        <f t="shared" ca="1" si="36"/>
        <v/>
      </c>
      <c r="G159" s="313" t="str">
        <f t="shared" ca="1" si="49"/>
        <v/>
      </c>
      <c r="H159" s="313" t="str">
        <f t="shared" ca="1" si="49"/>
        <v/>
      </c>
      <c r="I159" s="313" t="str">
        <f t="shared" ca="1" si="49"/>
        <v/>
      </c>
      <c r="J159" s="313" t="str">
        <f t="shared" ca="1" si="49"/>
        <v/>
      </c>
      <c r="AC159" s="298">
        <f t="shared" si="37"/>
        <v>0</v>
      </c>
      <c r="AD159" s="298">
        <f t="shared" si="38"/>
        <v>-50</v>
      </c>
      <c r="AE159" s="299">
        <f t="shared" si="39"/>
        <v>0</v>
      </c>
      <c r="AF159" s="299">
        <f t="shared" si="40"/>
        <v>-50</v>
      </c>
      <c r="AG159" s="298">
        <f t="shared" si="41"/>
        <v>0</v>
      </c>
      <c r="AH159" s="298">
        <f t="shared" si="42"/>
        <v>154</v>
      </c>
      <c r="AI159" s="298">
        <f t="shared" si="48"/>
        <v>9</v>
      </c>
      <c r="AJ159" s="298">
        <f t="shared" si="43"/>
        <v>4500</v>
      </c>
      <c r="AK159" s="298">
        <f t="shared" si="44"/>
        <v>4500</v>
      </c>
      <c r="AM159" s="298">
        <f t="shared" si="45"/>
        <v>2</v>
      </c>
      <c r="AN159" s="298">
        <f t="shared" si="46"/>
        <v>1</v>
      </c>
    </row>
    <row r="160" spans="1:40">
      <c r="A160" s="299" t="str">
        <f t="shared" si="47"/>
        <v>09B</v>
      </c>
      <c r="D160" s="300" t="str">
        <f t="shared" si="35"/>
        <v>1-10</v>
      </c>
      <c r="E160" s="300">
        <v>156</v>
      </c>
      <c r="F160" s="313" t="str">
        <f t="shared" ca="1" si="36"/>
        <v/>
      </c>
      <c r="G160" s="313" t="str">
        <f t="shared" ca="1" si="49"/>
        <v/>
      </c>
      <c r="H160" s="313" t="str">
        <f t="shared" ca="1" si="49"/>
        <v/>
      </c>
      <c r="I160" s="313" t="str">
        <f t="shared" ca="1" si="49"/>
        <v/>
      </c>
      <c r="J160" s="313" t="str">
        <f t="shared" ca="1" si="49"/>
        <v/>
      </c>
      <c r="AC160" s="298">
        <f t="shared" si="37"/>
        <v>0</v>
      </c>
      <c r="AD160" s="298">
        <f t="shared" si="38"/>
        <v>-50</v>
      </c>
      <c r="AE160" s="299">
        <f t="shared" si="39"/>
        <v>0</v>
      </c>
      <c r="AF160" s="299">
        <f t="shared" si="40"/>
        <v>-50</v>
      </c>
      <c r="AG160" s="298">
        <f t="shared" si="41"/>
        <v>200</v>
      </c>
      <c r="AH160" s="298">
        <f t="shared" si="42"/>
        <v>155</v>
      </c>
      <c r="AI160" s="298">
        <f t="shared" si="48"/>
        <v>9</v>
      </c>
      <c r="AJ160" s="298">
        <f t="shared" si="43"/>
        <v>4500</v>
      </c>
      <c r="AK160" s="298">
        <f t="shared" si="44"/>
        <v>4700</v>
      </c>
      <c r="AM160" s="298">
        <f t="shared" si="45"/>
        <v>3</v>
      </c>
      <c r="AN160" s="298">
        <f t="shared" si="46"/>
        <v>1</v>
      </c>
    </row>
    <row r="161" spans="1:40">
      <c r="A161" s="299" t="str">
        <f t="shared" si="47"/>
        <v>09C</v>
      </c>
      <c r="D161" s="300" t="str">
        <f t="shared" si="35"/>
        <v>1-10</v>
      </c>
      <c r="E161" s="300">
        <v>157</v>
      </c>
      <c r="F161" s="313" t="str">
        <f t="shared" ca="1" si="36"/>
        <v/>
      </c>
      <c r="G161" s="313" t="str">
        <f t="shared" ca="1" si="49"/>
        <v/>
      </c>
      <c r="H161" s="313" t="str">
        <f t="shared" ca="1" si="49"/>
        <v/>
      </c>
      <c r="I161" s="313" t="str">
        <f t="shared" ca="1" si="49"/>
        <v/>
      </c>
      <c r="J161" s="313" t="str">
        <f t="shared" ca="1" si="49"/>
        <v/>
      </c>
      <c r="AC161" s="298">
        <f t="shared" si="37"/>
        <v>0</v>
      </c>
      <c r="AD161" s="298">
        <f t="shared" si="38"/>
        <v>-60</v>
      </c>
      <c r="AE161" s="299">
        <f t="shared" si="39"/>
        <v>0</v>
      </c>
      <c r="AF161" s="299">
        <f t="shared" si="40"/>
        <v>-60</v>
      </c>
      <c r="AG161" s="298">
        <f t="shared" si="41"/>
        <v>0</v>
      </c>
      <c r="AH161" s="298">
        <f t="shared" si="42"/>
        <v>156</v>
      </c>
      <c r="AI161" s="298">
        <f t="shared" si="48"/>
        <v>9</v>
      </c>
      <c r="AJ161" s="298">
        <f t="shared" si="43"/>
        <v>4500</v>
      </c>
      <c r="AK161" s="298">
        <f t="shared" si="44"/>
        <v>4500</v>
      </c>
      <c r="AM161" s="298">
        <f t="shared" si="45"/>
        <v>4</v>
      </c>
      <c r="AN161" s="298">
        <f t="shared" si="46"/>
        <v>1</v>
      </c>
    </row>
    <row r="162" spans="1:40">
      <c r="A162" s="299" t="str">
        <f t="shared" si="47"/>
        <v>09D</v>
      </c>
      <c r="D162" s="300" t="str">
        <f t="shared" si="35"/>
        <v>1-10</v>
      </c>
      <c r="E162" s="300">
        <v>158</v>
      </c>
      <c r="F162" s="313" t="str">
        <f t="shared" ca="1" si="36"/>
        <v/>
      </c>
      <c r="G162" s="313" t="str">
        <f t="shared" ca="1" si="49"/>
        <v/>
      </c>
      <c r="H162" s="313" t="str">
        <f t="shared" ca="1" si="49"/>
        <v/>
      </c>
      <c r="I162" s="313" t="str">
        <f t="shared" ca="1" si="49"/>
        <v/>
      </c>
      <c r="J162" s="313" t="str">
        <f t="shared" ca="1" si="49"/>
        <v/>
      </c>
      <c r="AC162" s="298">
        <f t="shared" si="37"/>
        <v>0</v>
      </c>
      <c r="AD162" s="298">
        <f t="shared" si="38"/>
        <v>-60</v>
      </c>
      <c r="AE162" s="299">
        <f t="shared" si="39"/>
        <v>0</v>
      </c>
      <c r="AF162" s="299">
        <f t="shared" si="40"/>
        <v>-60</v>
      </c>
      <c r="AG162" s="298">
        <f t="shared" si="41"/>
        <v>200</v>
      </c>
      <c r="AH162" s="298">
        <f t="shared" si="42"/>
        <v>157</v>
      </c>
      <c r="AI162" s="298">
        <f t="shared" si="48"/>
        <v>9</v>
      </c>
      <c r="AJ162" s="298">
        <f t="shared" si="43"/>
        <v>4500</v>
      </c>
      <c r="AK162" s="298">
        <f t="shared" si="44"/>
        <v>4700</v>
      </c>
      <c r="AM162" s="298">
        <f t="shared" si="45"/>
        <v>5</v>
      </c>
      <c r="AN162" s="298">
        <f t="shared" si="46"/>
        <v>1</v>
      </c>
    </row>
    <row r="163" spans="1:40">
      <c r="A163" s="299" t="str">
        <f t="shared" si="47"/>
        <v>09E</v>
      </c>
      <c r="D163" s="300" t="str">
        <f t="shared" si="35"/>
        <v>1-10</v>
      </c>
      <c r="E163" s="300">
        <v>159</v>
      </c>
      <c r="F163" s="313" t="str">
        <f t="shared" ca="1" si="36"/>
        <v/>
      </c>
      <c r="G163" s="313" t="str">
        <f t="shared" ca="1" si="49"/>
        <v/>
      </c>
      <c r="H163" s="313" t="str">
        <f t="shared" ca="1" si="49"/>
        <v/>
      </c>
      <c r="I163" s="313" t="str">
        <f t="shared" ca="1" si="49"/>
        <v/>
      </c>
      <c r="J163" s="313" t="str">
        <f t="shared" ca="1" si="49"/>
        <v/>
      </c>
      <c r="AC163" s="298">
        <f t="shared" si="37"/>
        <v>0</v>
      </c>
      <c r="AD163" s="298">
        <f t="shared" si="38"/>
        <v>-70</v>
      </c>
      <c r="AE163" s="299">
        <f t="shared" si="39"/>
        <v>0</v>
      </c>
      <c r="AF163" s="299">
        <f t="shared" si="40"/>
        <v>-70</v>
      </c>
      <c r="AG163" s="298">
        <f t="shared" si="41"/>
        <v>0</v>
      </c>
      <c r="AH163" s="298">
        <f t="shared" si="42"/>
        <v>158</v>
      </c>
      <c r="AI163" s="298">
        <f t="shared" si="48"/>
        <v>9</v>
      </c>
      <c r="AJ163" s="298">
        <f t="shared" si="43"/>
        <v>4500</v>
      </c>
      <c r="AK163" s="298">
        <f t="shared" si="44"/>
        <v>4500</v>
      </c>
      <c r="AM163" s="298">
        <f t="shared" si="45"/>
        <v>6</v>
      </c>
      <c r="AN163" s="298">
        <f t="shared" si="46"/>
        <v>1</v>
      </c>
    </row>
    <row r="164" spans="1:40">
      <c r="A164" s="299" t="str">
        <f t="shared" si="47"/>
        <v>09F</v>
      </c>
      <c r="D164" s="300" t="str">
        <f t="shared" si="35"/>
        <v>1-10</v>
      </c>
      <c r="E164" s="300">
        <v>160</v>
      </c>
      <c r="F164" s="313" t="str">
        <f t="shared" ca="1" si="36"/>
        <v/>
      </c>
      <c r="G164" s="313" t="str">
        <f t="shared" ca="1" si="49"/>
        <v/>
      </c>
      <c r="H164" s="313" t="str">
        <f t="shared" ca="1" si="49"/>
        <v/>
      </c>
      <c r="I164" s="313" t="str">
        <f t="shared" ca="1" si="49"/>
        <v/>
      </c>
      <c r="J164" s="313" t="str">
        <f t="shared" ca="1" si="49"/>
        <v/>
      </c>
      <c r="AC164" s="298">
        <f t="shared" si="37"/>
        <v>0</v>
      </c>
      <c r="AD164" s="298">
        <f t="shared" si="38"/>
        <v>-70</v>
      </c>
      <c r="AE164" s="299">
        <f t="shared" si="39"/>
        <v>0</v>
      </c>
      <c r="AF164" s="299">
        <f t="shared" si="40"/>
        <v>-70</v>
      </c>
      <c r="AG164" s="298">
        <f t="shared" si="41"/>
        <v>200</v>
      </c>
      <c r="AH164" s="298">
        <f t="shared" si="42"/>
        <v>159</v>
      </c>
      <c r="AI164" s="298">
        <f t="shared" si="48"/>
        <v>9</v>
      </c>
      <c r="AJ164" s="298">
        <f t="shared" si="43"/>
        <v>4500</v>
      </c>
      <c r="AK164" s="298">
        <f t="shared" si="44"/>
        <v>4700</v>
      </c>
      <c r="AM164" s="298">
        <f t="shared" si="45"/>
        <v>7</v>
      </c>
      <c r="AN164" s="298">
        <f t="shared" si="46"/>
        <v>1</v>
      </c>
    </row>
    <row r="165" spans="1:40">
      <c r="A165" s="299" t="str">
        <f t="shared" si="47"/>
        <v>0A0</v>
      </c>
      <c r="D165" s="300" t="str">
        <f t="shared" si="35"/>
        <v>2-1</v>
      </c>
      <c r="E165" s="300">
        <v>161</v>
      </c>
      <c r="F165" s="313" t="str">
        <f t="shared" ref="F165:F228" ca="1" si="50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>000</v>
      </c>
      <c r="G165" s="313" t="str">
        <f t="shared" ref="G165:J184" ca="1" si="51">IF(OR(INDIRECT("DO!"&amp;ADDRESS(MOD(ROW()-5,160)+7,4+FLOOR((ROW()-5)/320,1)*8))="",INDIRECT("DO!"&amp;ADDRESS(MOD(ROW()-5,160)+7,COLUMN()-2+FLOOR((ROW()-5)/320,1)*8))=""),"",
INDIRECT("DO!"&amp;ADDRESS(MOD(ROW()-5,160)+7,COLUMN()-2+FLOOR((ROW()-5)/320,1)*8)))</f>
        <v>強制關機控制訊號</v>
      </c>
      <c r="H165" s="313" t="str">
        <f t="shared" ca="1" si="51"/>
        <v>RY-O1C3</v>
      </c>
      <c r="I165" s="313" t="str">
        <f t="shared" ca="1" si="51"/>
        <v/>
      </c>
      <c r="J165" s="313" t="str">
        <f t="shared" ca="1" si="51"/>
        <v>RY</v>
      </c>
      <c r="K165" s="298" t="s">
        <v>1232</v>
      </c>
      <c r="AC165" s="298">
        <f t="shared" si="37"/>
        <v>1</v>
      </c>
      <c r="AD165" s="298">
        <f t="shared" si="38"/>
        <v>0</v>
      </c>
      <c r="AE165" s="299">
        <f t="shared" si="39"/>
        <v>-400</v>
      </c>
      <c r="AF165" s="299">
        <f t="shared" si="40"/>
        <v>-400</v>
      </c>
      <c r="AG165" s="298">
        <f t="shared" si="41"/>
        <v>0</v>
      </c>
      <c r="AH165" s="298">
        <f t="shared" si="42"/>
        <v>160</v>
      </c>
      <c r="AI165" s="298">
        <f t="shared" si="48"/>
        <v>0</v>
      </c>
      <c r="AJ165" s="298">
        <f t="shared" si="43"/>
        <v>0</v>
      </c>
      <c r="AK165" s="298">
        <f t="shared" si="44"/>
        <v>0</v>
      </c>
      <c r="AM165" s="298">
        <f t="shared" si="45"/>
        <v>0</v>
      </c>
      <c r="AN165" s="298">
        <f t="shared" si="46"/>
        <v>1</v>
      </c>
    </row>
    <row r="166" spans="1:40">
      <c r="A166" s="299" t="str">
        <f t="shared" si="47"/>
        <v>0A1</v>
      </c>
      <c r="D166" s="300" t="str">
        <f t="shared" si="35"/>
        <v>2-1</v>
      </c>
      <c r="E166" s="300">
        <v>162</v>
      </c>
      <c r="F166" s="313" t="str">
        <f t="shared" ca="1" si="50"/>
        <v>000</v>
      </c>
      <c r="G166" s="313" t="str">
        <f t="shared" ca="1" si="51"/>
        <v>中繼箱電源</v>
      </c>
      <c r="H166" s="313" t="str">
        <f t="shared" ca="1" si="51"/>
        <v>RY-O1C8</v>
      </c>
      <c r="I166" s="313" t="str">
        <f t="shared" ca="1" si="51"/>
        <v/>
      </c>
      <c r="J166" s="313" t="str">
        <f t="shared" ca="1" si="51"/>
        <v>RY</v>
      </c>
      <c r="AC166" s="298">
        <f t="shared" si="37"/>
        <v>1</v>
      </c>
      <c r="AD166" s="298">
        <f t="shared" si="38"/>
        <v>0</v>
      </c>
      <c r="AE166" s="299">
        <f t="shared" si="39"/>
        <v>-400</v>
      </c>
      <c r="AF166" s="299">
        <f t="shared" si="40"/>
        <v>-400</v>
      </c>
      <c r="AG166" s="298">
        <f t="shared" si="41"/>
        <v>200</v>
      </c>
      <c r="AH166" s="298">
        <f t="shared" si="42"/>
        <v>161</v>
      </c>
      <c r="AI166" s="298">
        <f t="shared" si="48"/>
        <v>0</v>
      </c>
      <c r="AJ166" s="298">
        <f t="shared" si="43"/>
        <v>0</v>
      </c>
      <c r="AK166" s="298">
        <f t="shared" si="44"/>
        <v>200</v>
      </c>
      <c r="AM166" s="298">
        <f t="shared" si="45"/>
        <v>1</v>
      </c>
      <c r="AN166" s="298">
        <f t="shared" si="46"/>
        <v>1</v>
      </c>
    </row>
    <row r="167" spans="1:40">
      <c r="A167" s="299" t="str">
        <f t="shared" si="47"/>
        <v>0A2</v>
      </c>
      <c r="D167" s="300" t="str">
        <f t="shared" si="35"/>
        <v>2-1</v>
      </c>
      <c r="E167" s="300">
        <v>163</v>
      </c>
      <c r="F167" s="313" t="str">
        <f t="shared" ca="1" si="50"/>
        <v>000</v>
      </c>
      <c r="G167" s="313" t="str">
        <f t="shared" ca="1" si="51"/>
        <v/>
      </c>
      <c r="H167" s="313" t="str">
        <f t="shared" ca="1" si="51"/>
        <v/>
      </c>
      <c r="I167" s="313" t="str">
        <f t="shared" ca="1" si="51"/>
        <v/>
      </c>
      <c r="J167" s="313" t="str">
        <f t="shared" ca="1" si="51"/>
        <v/>
      </c>
      <c r="AC167" s="298">
        <f t="shared" si="37"/>
        <v>1</v>
      </c>
      <c r="AD167" s="298">
        <f t="shared" si="38"/>
        <v>-10</v>
      </c>
      <c r="AE167" s="299">
        <f t="shared" si="39"/>
        <v>-400</v>
      </c>
      <c r="AF167" s="299">
        <f t="shared" si="40"/>
        <v>-410</v>
      </c>
      <c r="AG167" s="298">
        <f t="shared" si="41"/>
        <v>0</v>
      </c>
      <c r="AH167" s="298">
        <f t="shared" si="42"/>
        <v>162</v>
      </c>
      <c r="AI167" s="298">
        <f t="shared" si="48"/>
        <v>0</v>
      </c>
      <c r="AJ167" s="298">
        <f t="shared" si="43"/>
        <v>0</v>
      </c>
      <c r="AK167" s="298">
        <f t="shared" si="44"/>
        <v>0</v>
      </c>
      <c r="AM167" s="298">
        <f t="shared" si="45"/>
        <v>2</v>
      </c>
      <c r="AN167" s="298">
        <f t="shared" si="46"/>
        <v>1</v>
      </c>
    </row>
    <row r="168" spans="1:40">
      <c r="A168" s="299" t="str">
        <f t="shared" si="47"/>
        <v>0A3</v>
      </c>
      <c r="D168" s="300" t="str">
        <f t="shared" si="35"/>
        <v>2-1</v>
      </c>
      <c r="E168" s="300">
        <v>164</v>
      </c>
      <c r="F168" s="313" t="str">
        <f t="shared" ca="1" si="50"/>
        <v>000</v>
      </c>
      <c r="G168" s="313" t="str">
        <f t="shared" ca="1" si="51"/>
        <v/>
      </c>
      <c r="H168" s="313" t="str">
        <f t="shared" ca="1" si="51"/>
        <v/>
      </c>
      <c r="I168" s="313" t="str">
        <f t="shared" ca="1" si="51"/>
        <v/>
      </c>
      <c r="J168" s="313" t="str">
        <f t="shared" ca="1" si="51"/>
        <v/>
      </c>
      <c r="AC168" s="298">
        <f t="shared" si="37"/>
        <v>1</v>
      </c>
      <c r="AD168" s="298">
        <f t="shared" si="38"/>
        <v>-10</v>
      </c>
      <c r="AE168" s="299">
        <f t="shared" si="39"/>
        <v>-400</v>
      </c>
      <c r="AF168" s="299">
        <f t="shared" si="40"/>
        <v>-410</v>
      </c>
      <c r="AG168" s="298">
        <f t="shared" si="41"/>
        <v>200</v>
      </c>
      <c r="AH168" s="298">
        <f t="shared" si="42"/>
        <v>163</v>
      </c>
      <c r="AI168" s="298">
        <f t="shared" si="48"/>
        <v>0</v>
      </c>
      <c r="AJ168" s="298">
        <f t="shared" si="43"/>
        <v>0</v>
      </c>
      <c r="AK168" s="298">
        <f t="shared" si="44"/>
        <v>200</v>
      </c>
      <c r="AM168" s="298">
        <f t="shared" si="45"/>
        <v>3</v>
      </c>
      <c r="AN168" s="298">
        <f t="shared" si="46"/>
        <v>1</v>
      </c>
    </row>
    <row r="169" spans="1:40">
      <c r="A169" s="299" t="str">
        <f t="shared" si="47"/>
        <v>0A4</v>
      </c>
      <c r="D169" s="300" t="str">
        <f t="shared" si="35"/>
        <v>2-1</v>
      </c>
      <c r="E169" s="300">
        <v>165</v>
      </c>
      <c r="F169" s="313" t="str">
        <f t="shared" ca="1" si="50"/>
        <v>000</v>
      </c>
      <c r="G169" s="313" t="str">
        <f t="shared" ca="1" si="51"/>
        <v>升降伺服電力電源</v>
      </c>
      <c r="H169" s="313" t="str">
        <f t="shared" ca="1" si="51"/>
        <v>RY-O1D3</v>
      </c>
      <c r="I169" s="313" t="str">
        <f t="shared" ca="1" si="51"/>
        <v/>
      </c>
      <c r="J169" s="313" t="str">
        <f t="shared" ca="1" si="51"/>
        <v>RY</v>
      </c>
      <c r="AC169" s="298">
        <f t="shared" si="37"/>
        <v>1</v>
      </c>
      <c r="AD169" s="298">
        <f t="shared" si="38"/>
        <v>-20</v>
      </c>
      <c r="AE169" s="299">
        <f t="shared" si="39"/>
        <v>-400</v>
      </c>
      <c r="AF169" s="299">
        <f t="shared" si="40"/>
        <v>-420</v>
      </c>
      <c r="AG169" s="298">
        <f t="shared" si="41"/>
        <v>0</v>
      </c>
      <c r="AH169" s="298">
        <f t="shared" si="42"/>
        <v>164</v>
      </c>
      <c r="AI169" s="298">
        <f t="shared" si="48"/>
        <v>0</v>
      </c>
      <c r="AJ169" s="298">
        <f t="shared" si="43"/>
        <v>0</v>
      </c>
      <c r="AK169" s="298">
        <f t="shared" si="44"/>
        <v>0</v>
      </c>
      <c r="AM169" s="298">
        <f t="shared" si="45"/>
        <v>4</v>
      </c>
      <c r="AN169" s="298">
        <f t="shared" si="46"/>
        <v>1</v>
      </c>
    </row>
    <row r="170" spans="1:40">
      <c r="A170" s="299" t="str">
        <f t="shared" si="47"/>
        <v>0A5</v>
      </c>
      <c r="D170" s="300" t="str">
        <f t="shared" si="35"/>
        <v>2-1</v>
      </c>
      <c r="E170" s="300">
        <v>166</v>
      </c>
      <c r="F170" s="313" t="str">
        <f t="shared" ca="1" si="50"/>
        <v>000</v>
      </c>
      <c r="G170" s="313" t="str">
        <f t="shared" ca="1" si="51"/>
        <v>傳動伺服電力電源</v>
      </c>
      <c r="H170" s="313" t="str">
        <f t="shared" ca="1" si="51"/>
        <v>RY-O1D8</v>
      </c>
      <c r="I170" s="313" t="str">
        <f t="shared" ca="1" si="51"/>
        <v/>
      </c>
      <c r="J170" s="313" t="str">
        <f t="shared" ca="1" si="51"/>
        <v>RY</v>
      </c>
      <c r="AC170" s="298">
        <f t="shared" si="37"/>
        <v>1</v>
      </c>
      <c r="AD170" s="298">
        <f t="shared" si="38"/>
        <v>-20</v>
      </c>
      <c r="AE170" s="299">
        <f t="shared" si="39"/>
        <v>-400</v>
      </c>
      <c r="AF170" s="299">
        <f t="shared" si="40"/>
        <v>-420</v>
      </c>
      <c r="AG170" s="298">
        <f t="shared" si="41"/>
        <v>200</v>
      </c>
      <c r="AH170" s="298">
        <f t="shared" si="42"/>
        <v>165</v>
      </c>
      <c r="AI170" s="298">
        <f t="shared" si="48"/>
        <v>0</v>
      </c>
      <c r="AJ170" s="298">
        <f t="shared" si="43"/>
        <v>0</v>
      </c>
      <c r="AK170" s="298">
        <f t="shared" si="44"/>
        <v>200</v>
      </c>
      <c r="AM170" s="298">
        <f t="shared" si="45"/>
        <v>5</v>
      </c>
      <c r="AN170" s="298">
        <f t="shared" si="46"/>
        <v>1</v>
      </c>
    </row>
    <row r="171" spans="1:40">
      <c r="A171" s="299" t="str">
        <f t="shared" si="47"/>
        <v>0A6</v>
      </c>
      <c r="D171" s="300" t="str">
        <f t="shared" si="35"/>
        <v>2-1</v>
      </c>
      <c r="E171" s="300">
        <v>167</v>
      </c>
      <c r="F171" s="313" t="str">
        <f t="shared" ca="1" si="50"/>
        <v>000</v>
      </c>
      <c r="G171" s="313" t="str">
        <f t="shared" ca="1" si="51"/>
        <v/>
      </c>
      <c r="H171" s="313" t="str">
        <f t="shared" ca="1" si="51"/>
        <v/>
      </c>
      <c r="I171" s="313" t="str">
        <f t="shared" ca="1" si="51"/>
        <v/>
      </c>
      <c r="J171" s="313" t="str">
        <f t="shared" ca="1" si="51"/>
        <v/>
      </c>
      <c r="AC171" s="298">
        <f t="shared" si="37"/>
        <v>1</v>
      </c>
      <c r="AD171" s="298">
        <f t="shared" si="38"/>
        <v>-30</v>
      </c>
      <c r="AE171" s="299">
        <f t="shared" si="39"/>
        <v>-400</v>
      </c>
      <c r="AF171" s="299">
        <f t="shared" si="40"/>
        <v>-430</v>
      </c>
      <c r="AG171" s="298">
        <f t="shared" si="41"/>
        <v>0</v>
      </c>
      <c r="AH171" s="298">
        <f t="shared" si="42"/>
        <v>166</v>
      </c>
      <c r="AI171" s="298">
        <f t="shared" si="48"/>
        <v>0</v>
      </c>
      <c r="AJ171" s="298">
        <f t="shared" si="43"/>
        <v>0</v>
      </c>
      <c r="AK171" s="298">
        <f t="shared" si="44"/>
        <v>0</v>
      </c>
      <c r="AM171" s="298">
        <f t="shared" si="45"/>
        <v>6</v>
      </c>
      <c r="AN171" s="298">
        <f t="shared" si="46"/>
        <v>1</v>
      </c>
    </row>
    <row r="172" spans="1:40">
      <c r="A172" s="299" t="str">
        <f t="shared" si="47"/>
        <v>0A7</v>
      </c>
      <c r="D172" s="300" t="str">
        <f t="shared" si="35"/>
        <v>2-1</v>
      </c>
      <c r="E172" s="300">
        <v>168</v>
      </c>
      <c r="F172" s="313" t="str">
        <f t="shared" ca="1" si="50"/>
        <v>000</v>
      </c>
      <c r="G172" s="313" t="str">
        <f t="shared" ca="1" si="51"/>
        <v/>
      </c>
      <c r="H172" s="313" t="str">
        <f t="shared" ca="1" si="51"/>
        <v/>
      </c>
      <c r="I172" s="313" t="str">
        <f t="shared" ca="1" si="51"/>
        <v/>
      </c>
      <c r="J172" s="313" t="str">
        <f t="shared" ca="1" si="51"/>
        <v/>
      </c>
      <c r="AC172" s="298">
        <f t="shared" si="37"/>
        <v>1</v>
      </c>
      <c r="AD172" s="298">
        <f t="shared" si="38"/>
        <v>-30</v>
      </c>
      <c r="AE172" s="299">
        <f t="shared" si="39"/>
        <v>-400</v>
      </c>
      <c r="AF172" s="299">
        <f t="shared" si="40"/>
        <v>-430</v>
      </c>
      <c r="AG172" s="298">
        <f t="shared" si="41"/>
        <v>200</v>
      </c>
      <c r="AH172" s="298">
        <f t="shared" si="42"/>
        <v>167</v>
      </c>
      <c r="AI172" s="298">
        <f t="shared" si="48"/>
        <v>0</v>
      </c>
      <c r="AJ172" s="298">
        <f t="shared" si="43"/>
        <v>0</v>
      </c>
      <c r="AK172" s="298">
        <f t="shared" si="44"/>
        <v>200</v>
      </c>
      <c r="AM172" s="298">
        <f t="shared" si="45"/>
        <v>7</v>
      </c>
      <c r="AN172" s="298">
        <f t="shared" si="46"/>
        <v>1</v>
      </c>
    </row>
    <row r="173" spans="1:40">
      <c r="A173" s="299" t="str">
        <f t="shared" si="47"/>
        <v>0A8</v>
      </c>
      <c r="D173" s="300" t="str">
        <f t="shared" si="35"/>
        <v>2-1</v>
      </c>
      <c r="E173" s="300">
        <v>169</v>
      </c>
      <c r="F173" s="313" t="str">
        <f t="shared" ca="1" si="50"/>
        <v>001</v>
      </c>
      <c r="G173" s="313" t="str">
        <f t="shared" ca="1" si="51"/>
        <v>展紗鋼輪 模溫機電源</v>
      </c>
      <c r="H173" s="313" t="str">
        <f t="shared" ca="1" si="51"/>
        <v>RY-O1E3</v>
      </c>
      <c r="I173" s="313" t="str">
        <f t="shared" ca="1" si="51"/>
        <v/>
      </c>
      <c r="J173" s="313" t="str">
        <f t="shared" ca="1" si="51"/>
        <v>RY</v>
      </c>
      <c r="AC173" s="298">
        <f t="shared" si="37"/>
        <v>1</v>
      </c>
      <c r="AD173" s="298">
        <f t="shared" si="38"/>
        <v>-40</v>
      </c>
      <c r="AE173" s="299">
        <f t="shared" si="39"/>
        <v>-400</v>
      </c>
      <c r="AF173" s="299">
        <f t="shared" si="40"/>
        <v>-440</v>
      </c>
      <c r="AG173" s="298">
        <f t="shared" si="41"/>
        <v>0</v>
      </c>
      <c r="AH173" s="298">
        <f t="shared" si="42"/>
        <v>168</v>
      </c>
      <c r="AI173" s="298">
        <f t="shared" si="48"/>
        <v>0</v>
      </c>
      <c r="AJ173" s="298">
        <f t="shared" si="43"/>
        <v>0</v>
      </c>
      <c r="AK173" s="298">
        <f t="shared" si="44"/>
        <v>0</v>
      </c>
      <c r="AM173" s="298">
        <f t="shared" si="45"/>
        <v>0</v>
      </c>
      <c r="AN173" s="298">
        <f t="shared" si="46"/>
        <v>1</v>
      </c>
    </row>
    <row r="174" spans="1:40">
      <c r="A174" s="299" t="str">
        <f t="shared" si="47"/>
        <v>0A9</v>
      </c>
      <c r="D174" s="300" t="str">
        <f t="shared" si="35"/>
        <v>2-1</v>
      </c>
      <c r="E174" s="300">
        <v>170</v>
      </c>
      <c r="F174" s="313" t="str">
        <f t="shared" ca="1" si="50"/>
        <v>001</v>
      </c>
      <c r="G174" s="313" t="str">
        <f t="shared" ca="1" si="51"/>
        <v>#1熱壓鋼輪 模溫機電源</v>
      </c>
      <c r="H174" s="313" t="str">
        <f t="shared" ca="1" si="51"/>
        <v>RY-O1E8</v>
      </c>
      <c r="I174" s="313" t="str">
        <f t="shared" ca="1" si="51"/>
        <v/>
      </c>
      <c r="J174" s="313" t="str">
        <f t="shared" ca="1" si="51"/>
        <v>RY</v>
      </c>
      <c r="AC174" s="298">
        <f t="shared" si="37"/>
        <v>1</v>
      </c>
      <c r="AD174" s="298">
        <f t="shared" si="38"/>
        <v>-40</v>
      </c>
      <c r="AE174" s="299">
        <f t="shared" si="39"/>
        <v>-400</v>
      </c>
      <c r="AF174" s="299">
        <f t="shared" si="40"/>
        <v>-440</v>
      </c>
      <c r="AG174" s="298">
        <f t="shared" si="41"/>
        <v>200</v>
      </c>
      <c r="AH174" s="298">
        <f t="shared" si="42"/>
        <v>169</v>
      </c>
      <c r="AI174" s="298">
        <f t="shared" si="48"/>
        <v>0</v>
      </c>
      <c r="AJ174" s="298">
        <f t="shared" si="43"/>
        <v>0</v>
      </c>
      <c r="AK174" s="298">
        <f t="shared" si="44"/>
        <v>200</v>
      </c>
      <c r="AM174" s="298">
        <f t="shared" si="45"/>
        <v>1</v>
      </c>
      <c r="AN174" s="298">
        <f t="shared" si="46"/>
        <v>1</v>
      </c>
    </row>
    <row r="175" spans="1:40">
      <c r="A175" s="299" t="str">
        <f t="shared" si="47"/>
        <v>0AA</v>
      </c>
      <c r="D175" s="300" t="str">
        <f t="shared" si="35"/>
        <v>2-1</v>
      </c>
      <c r="E175" s="300">
        <v>171</v>
      </c>
      <c r="F175" s="313" t="str">
        <f t="shared" ca="1" si="50"/>
        <v>001</v>
      </c>
      <c r="G175" s="313" t="str">
        <f t="shared" ca="1" si="51"/>
        <v>#2熱壓鋼輪 模溫機電源</v>
      </c>
      <c r="H175" s="313" t="str">
        <f t="shared" ca="1" si="51"/>
        <v>RY-O1E2</v>
      </c>
      <c r="I175" s="313" t="str">
        <f t="shared" ca="1" si="51"/>
        <v/>
      </c>
      <c r="J175" s="313" t="str">
        <f t="shared" ca="1" si="51"/>
        <v>RY</v>
      </c>
      <c r="AC175" s="298">
        <f t="shared" si="37"/>
        <v>1</v>
      </c>
      <c r="AD175" s="298">
        <f t="shared" si="38"/>
        <v>-50</v>
      </c>
      <c r="AE175" s="299">
        <f t="shared" si="39"/>
        <v>-400</v>
      </c>
      <c r="AF175" s="299">
        <f t="shared" si="40"/>
        <v>-450</v>
      </c>
      <c r="AG175" s="298">
        <f t="shared" si="41"/>
        <v>0</v>
      </c>
      <c r="AH175" s="298">
        <f t="shared" si="42"/>
        <v>170</v>
      </c>
      <c r="AI175" s="298">
        <f t="shared" si="48"/>
        <v>0</v>
      </c>
      <c r="AJ175" s="298">
        <f t="shared" si="43"/>
        <v>0</v>
      </c>
      <c r="AK175" s="298">
        <f t="shared" si="44"/>
        <v>0</v>
      </c>
      <c r="AM175" s="298">
        <f t="shared" si="45"/>
        <v>2</v>
      </c>
      <c r="AN175" s="298">
        <f t="shared" si="46"/>
        <v>1</v>
      </c>
    </row>
    <row r="176" spans="1:40">
      <c r="A176" s="299" t="str">
        <f t="shared" si="47"/>
        <v>0AB</v>
      </c>
      <c r="D176" s="300" t="str">
        <f t="shared" si="35"/>
        <v>2-1</v>
      </c>
      <c r="E176" s="300">
        <v>172</v>
      </c>
      <c r="F176" s="313" t="str">
        <f t="shared" ca="1" si="50"/>
        <v>001</v>
      </c>
      <c r="G176" s="313" t="str">
        <f t="shared" ca="1" si="51"/>
        <v>#3熱壓鋼輪 模溫機電源</v>
      </c>
      <c r="H176" s="313" t="str">
        <f t="shared" ca="1" si="51"/>
        <v>RY-O1E7</v>
      </c>
      <c r="I176" s="313" t="str">
        <f t="shared" ca="1" si="51"/>
        <v/>
      </c>
      <c r="J176" s="313" t="str">
        <f t="shared" ca="1" si="51"/>
        <v>RY</v>
      </c>
      <c r="AC176" s="298">
        <f t="shared" si="37"/>
        <v>1</v>
      </c>
      <c r="AD176" s="298">
        <f t="shared" si="38"/>
        <v>-50</v>
      </c>
      <c r="AE176" s="299">
        <f t="shared" si="39"/>
        <v>-400</v>
      </c>
      <c r="AF176" s="299">
        <f t="shared" si="40"/>
        <v>-450</v>
      </c>
      <c r="AG176" s="298">
        <f t="shared" si="41"/>
        <v>200</v>
      </c>
      <c r="AH176" s="298">
        <f t="shared" si="42"/>
        <v>171</v>
      </c>
      <c r="AI176" s="298">
        <f t="shared" si="48"/>
        <v>0</v>
      </c>
      <c r="AJ176" s="298">
        <f t="shared" si="43"/>
        <v>0</v>
      </c>
      <c r="AK176" s="298">
        <f t="shared" si="44"/>
        <v>200</v>
      </c>
      <c r="AM176" s="298">
        <f t="shared" si="45"/>
        <v>3</v>
      </c>
      <c r="AN176" s="298">
        <f t="shared" si="46"/>
        <v>1</v>
      </c>
    </row>
    <row r="177" spans="1:40">
      <c r="A177" s="299" t="str">
        <f t="shared" si="47"/>
        <v>0AC</v>
      </c>
      <c r="D177" s="300" t="str">
        <f t="shared" si="35"/>
        <v>2-1</v>
      </c>
      <c r="E177" s="300">
        <v>173</v>
      </c>
      <c r="F177" s="313" t="str">
        <f t="shared" ca="1" si="50"/>
        <v>001</v>
      </c>
      <c r="G177" s="313" t="str">
        <f t="shared" ca="1" si="51"/>
        <v>#4熱壓鋼輪 模溫機電源</v>
      </c>
      <c r="H177" s="313" t="str">
        <f t="shared" ca="1" si="51"/>
        <v>RY-O1F3</v>
      </c>
      <c r="I177" s="313" t="str">
        <f t="shared" ca="1" si="51"/>
        <v/>
      </c>
      <c r="J177" s="313" t="str">
        <f t="shared" ca="1" si="51"/>
        <v>RY</v>
      </c>
      <c r="AC177" s="298">
        <f t="shared" si="37"/>
        <v>1</v>
      </c>
      <c r="AD177" s="298">
        <f t="shared" si="38"/>
        <v>-60</v>
      </c>
      <c r="AE177" s="299">
        <f t="shared" si="39"/>
        <v>-400</v>
      </c>
      <c r="AF177" s="299">
        <f t="shared" si="40"/>
        <v>-460</v>
      </c>
      <c r="AG177" s="298">
        <f t="shared" si="41"/>
        <v>0</v>
      </c>
      <c r="AH177" s="298">
        <f t="shared" si="42"/>
        <v>172</v>
      </c>
      <c r="AI177" s="298">
        <f t="shared" si="48"/>
        <v>0</v>
      </c>
      <c r="AJ177" s="298">
        <f t="shared" si="43"/>
        <v>0</v>
      </c>
      <c r="AK177" s="298">
        <f t="shared" si="44"/>
        <v>0</v>
      </c>
      <c r="AM177" s="298">
        <f t="shared" si="45"/>
        <v>4</v>
      </c>
      <c r="AN177" s="298">
        <f t="shared" si="46"/>
        <v>1</v>
      </c>
    </row>
    <row r="178" spans="1:40">
      <c r="A178" s="299" t="str">
        <f t="shared" si="47"/>
        <v>0AD</v>
      </c>
      <c r="D178" s="300" t="str">
        <f t="shared" si="35"/>
        <v>2-1</v>
      </c>
      <c r="E178" s="300">
        <v>174</v>
      </c>
      <c r="F178" s="313" t="str">
        <f t="shared" ca="1" si="50"/>
        <v>001</v>
      </c>
      <c r="G178" s="313" t="str">
        <f t="shared" ca="1" si="51"/>
        <v>#5熱壓鋼輪 模溫機電源</v>
      </c>
      <c r="H178" s="313" t="str">
        <f t="shared" ca="1" si="51"/>
        <v>RY-O1F8</v>
      </c>
      <c r="I178" s="313" t="str">
        <f t="shared" ca="1" si="51"/>
        <v/>
      </c>
      <c r="J178" s="313" t="str">
        <f t="shared" ca="1" si="51"/>
        <v>RY</v>
      </c>
      <c r="AC178" s="298">
        <f t="shared" si="37"/>
        <v>1</v>
      </c>
      <c r="AD178" s="298">
        <f t="shared" si="38"/>
        <v>-60</v>
      </c>
      <c r="AE178" s="299">
        <f t="shared" si="39"/>
        <v>-400</v>
      </c>
      <c r="AF178" s="299">
        <f t="shared" si="40"/>
        <v>-460</v>
      </c>
      <c r="AG178" s="298">
        <f t="shared" si="41"/>
        <v>200</v>
      </c>
      <c r="AH178" s="298">
        <f t="shared" si="42"/>
        <v>173</v>
      </c>
      <c r="AI178" s="298">
        <f t="shared" si="48"/>
        <v>0</v>
      </c>
      <c r="AJ178" s="298">
        <f t="shared" si="43"/>
        <v>0</v>
      </c>
      <c r="AK178" s="298">
        <f t="shared" si="44"/>
        <v>200</v>
      </c>
      <c r="AM178" s="298">
        <f t="shared" si="45"/>
        <v>5</v>
      </c>
      <c r="AN178" s="298">
        <f t="shared" si="46"/>
        <v>1</v>
      </c>
    </row>
    <row r="179" spans="1:40">
      <c r="A179" s="299" t="str">
        <f t="shared" si="47"/>
        <v>0AE</v>
      </c>
      <c r="D179" s="300" t="str">
        <f t="shared" si="35"/>
        <v>2-1</v>
      </c>
      <c r="E179" s="300">
        <v>175</v>
      </c>
      <c r="F179" s="313" t="str">
        <f t="shared" ca="1" si="50"/>
        <v>001</v>
      </c>
      <c r="G179" s="313" t="str">
        <f t="shared" ca="1" si="51"/>
        <v>#6熱壓鋼輪 模溫機電源</v>
      </c>
      <c r="H179" s="313" t="str">
        <f t="shared" ca="1" si="51"/>
        <v>RY-O1F2</v>
      </c>
      <c r="I179" s="313" t="str">
        <f t="shared" ca="1" si="51"/>
        <v/>
      </c>
      <c r="J179" s="313" t="str">
        <f t="shared" ca="1" si="51"/>
        <v>RY</v>
      </c>
      <c r="AC179" s="298">
        <f t="shared" si="37"/>
        <v>1</v>
      </c>
      <c r="AD179" s="298">
        <f t="shared" si="38"/>
        <v>-70</v>
      </c>
      <c r="AE179" s="299">
        <f t="shared" si="39"/>
        <v>-400</v>
      </c>
      <c r="AF179" s="299">
        <f t="shared" si="40"/>
        <v>-470</v>
      </c>
      <c r="AG179" s="298">
        <f t="shared" si="41"/>
        <v>0</v>
      </c>
      <c r="AH179" s="298">
        <f t="shared" si="42"/>
        <v>174</v>
      </c>
      <c r="AI179" s="298">
        <f t="shared" si="48"/>
        <v>0</v>
      </c>
      <c r="AJ179" s="298">
        <f t="shared" si="43"/>
        <v>0</v>
      </c>
      <c r="AK179" s="298">
        <f t="shared" si="44"/>
        <v>0</v>
      </c>
      <c r="AM179" s="298">
        <f t="shared" si="45"/>
        <v>6</v>
      </c>
      <c r="AN179" s="298">
        <f t="shared" si="46"/>
        <v>1</v>
      </c>
    </row>
    <row r="180" spans="1:40">
      <c r="A180" s="299" t="str">
        <f t="shared" si="47"/>
        <v>0AF</v>
      </c>
      <c r="D180" s="300" t="str">
        <f t="shared" si="35"/>
        <v>2-1</v>
      </c>
      <c r="E180" s="300">
        <v>176</v>
      </c>
      <c r="F180" s="313" t="str">
        <f t="shared" ca="1" si="50"/>
        <v>001</v>
      </c>
      <c r="G180" s="313" t="str">
        <f t="shared" ca="1" si="51"/>
        <v>#7熱壓鋼輪 模溫機電源</v>
      </c>
      <c r="H180" s="313" t="str">
        <f t="shared" ca="1" si="51"/>
        <v>RY-O1F7</v>
      </c>
      <c r="I180" s="313" t="str">
        <f t="shared" ca="1" si="51"/>
        <v/>
      </c>
      <c r="J180" s="313" t="str">
        <f t="shared" ca="1" si="51"/>
        <v>RY</v>
      </c>
      <c r="AC180" s="298">
        <f t="shared" si="37"/>
        <v>1</v>
      </c>
      <c r="AD180" s="298">
        <f t="shared" si="38"/>
        <v>-70</v>
      </c>
      <c r="AE180" s="299">
        <f t="shared" si="39"/>
        <v>-400</v>
      </c>
      <c r="AF180" s="299">
        <f t="shared" si="40"/>
        <v>-470</v>
      </c>
      <c r="AG180" s="298">
        <f t="shared" si="41"/>
        <v>200</v>
      </c>
      <c r="AH180" s="298">
        <f t="shared" si="42"/>
        <v>175</v>
      </c>
      <c r="AI180" s="298">
        <f t="shared" si="48"/>
        <v>0</v>
      </c>
      <c r="AJ180" s="298">
        <f t="shared" si="43"/>
        <v>0</v>
      </c>
      <c r="AK180" s="298">
        <f t="shared" si="44"/>
        <v>200</v>
      </c>
      <c r="AM180" s="298">
        <f t="shared" si="45"/>
        <v>7</v>
      </c>
      <c r="AN180" s="298">
        <f t="shared" si="46"/>
        <v>1</v>
      </c>
    </row>
    <row r="181" spans="1:40">
      <c r="A181" s="299" t="str">
        <f t="shared" si="47"/>
        <v>0B0</v>
      </c>
      <c r="D181" s="300" t="str">
        <f t="shared" si="35"/>
        <v>2-2</v>
      </c>
      <c r="E181" s="300">
        <v>177</v>
      </c>
      <c r="F181" s="313" t="str">
        <f t="shared" ca="1" si="50"/>
        <v>002</v>
      </c>
      <c r="G181" s="313" t="str">
        <f t="shared" ca="1" si="51"/>
        <v>覆膜輪 模溫機電源</v>
      </c>
      <c r="H181" s="313" t="str">
        <f t="shared" ca="1" si="51"/>
        <v>RY-O2C3</v>
      </c>
      <c r="I181" s="313" t="str">
        <f t="shared" ca="1" si="51"/>
        <v/>
      </c>
      <c r="J181" s="313" t="str">
        <f t="shared" ca="1" si="51"/>
        <v>RY</v>
      </c>
    </row>
    <row r="182" spans="1:40">
      <c r="A182" s="299" t="str">
        <f t="shared" si="47"/>
        <v>0B1</v>
      </c>
      <c r="D182" s="300" t="str">
        <f t="shared" si="35"/>
        <v>2-2</v>
      </c>
      <c r="E182" s="300">
        <v>178</v>
      </c>
      <c r="F182" s="313" t="str">
        <f t="shared" ca="1" si="50"/>
        <v>002</v>
      </c>
      <c r="G182" s="313" t="str">
        <f t="shared" ca="1" si="51"/>
        <v>#1冰輪 電磁閥開啟</v>
      </c>
      <c r="H182" s="313" t="str">
        <f t="shared" ca="1" si="51"/>
        <v>RY-O2C8</v>
      </c>
      <c r="I182" s="313" t="str">
        <f t="shared" ca="1" si="51"/>
        <v/>
      </c>
      <c r="J182" s="313" t="str">
        <f t="shared" ca="1" si="51"/>
        <v>RY</v>
      </c>
    </row>
    <row r="183" spans="1:40">
      <c r="A183" s="299" t="str">
        <f t="shared" si="47"/>
        <v>0B2</v>
      </c>
      <c r="D183" s="300" t="str">
        <f t="shared" si="35"/>
        <v>2-2</v>
      </c>
      <c r="E183" s="300">
        <v>179</v>
      </c>
      <c r="F183" s="313" t="str">
        <f t="shared" ca="1" si="50"/>
        <v>002</v>
      </c>
      <c r="G183" s="313" t="str">
        <f t="shared" ca="1" si="51"/>
        <v>非傳動伺服驅動器DC電源</v>
      </c>
      <c r="H183" s="313" t="str">
        <f t="shared" ca="1" si="51"/>
        <v>RY-O2C2</v>
      </c>
      <c r="I183" s="313" t="str">
        <f t="shared" ca="1" si="51"/>
        <v/>
      </c>
      <c r="J183" s="313" t="str">
        <f t="shared" ca="1" si="51"/>
        <v>RY</v>
      </c>
    </row>
    <row r="184" spans="1:40">
      <c r="A184" s="299" t="str">
        <f t="shared" si="47"/>
        <v>0B3</v>
      </c>
      <c r="D184" s="300" t="str">
        <f t="shared" si="35"/>
        <v>2-2</v>
      </c>
      <c r="E184" s="300">
        <v>180</v>
      </c>
      <c r="F184" s="313" t="str">
        <f t="shared" ca="1" si="50"/>
        <v>002</v>
      </c>
      <c r="G184" s="313" t="str">
        <f t="shared" ca="1" si="51"/>
        <v>傳動伺服驅動器DC電源</v>
      </c>
      <c r="H184" s="313" t="str">
        <f t="shared" ca="1" si="51"/>
        <v>RY-O2C7</v>
      </c>
      <c r="I184" s="313" t="str">
        <f t="shared" ca="1" si="51"/>
        <v/>
      </c>
      <c r="J184" s="313" t="str">
        <f t="shared" ca="1" si="51"/>
        <v>RY</v>
      </c>
    </row>
    <row r="185" spans="1:40">
      <c r="A185" s="299" t="str">
        <f t="shared" si="47"/>
        <v>0B4</v>
      </c>
      <c r="D185" s="300" t="str">
        <f t="shared" si="35"/>
        <v>2-2</v>
      </c>
      <c r="E185" s="300">
        <v>181</v>
      </c>
      <c r="F185" s="313" t="str">
        <f t="shared" ca="1" si="50"/>
        <v>002</v>
      </c>
      <c r="G185" s="313" t="str">
        <f t="shared" ref="G185:J204" ca="1" si="52">IF(OR(INDIRECT("DO!"&amp;ADDRESS(MOD(ROW()-5,160)+7,4+FLOOR((ROW()-5)/320,1)*8))="",INDIRECT("DO!"&amp;ADDRESS(MOD(ROW()-5,160)+7,COLUMN()-2+FLOOR((ROW()-5)/320,1)*8))=""),"",
INDIRECT("DO!"&amp;ADDRESS(MOD(ROW()-5,160)+7,COLUMN()-2+FLOOR((ROW()-5)/320,1)*8)))</f>
        <v>#1冷卻板 電磁閥開啟</v>
      </c>
      <c r="H185" s="313" t="str">
        <f t="shared" ca="1" si="52"/>
        <v>RY-O2D3</v>
      </c>
      <c r="I185" s="313" t="str">
        <f t="shared" ca="1" si="52"/>
        <v/>
      </c>
      <c r="J185" s="313" t="str">
        <f t="shared" ca="1" si="52"/>
        <v>RY</v>
      </c>
    </row>
    <row r="186" spans="1:40">
      <c r="A186" s="299" t="str">
        <f t="shared" si="47"/>
        <v>0B5</v>
      </c>
      <c r="D186" s="300" t="str">
        <f t="shared" si="35"/>
        <v>2-2</v>
      </c>
      <c r="E186" s="300">
        <v>182</v>
      </c>
      <c r="F186" s="313" t="str">
        <f t="shared" ca="1" si="50"/>
        <v>002</v>
      </c>
      <c r="G186" s="313" t="str">
        <f t="shared" ca="1" si="52"/>
        <v>#2冷卻板 電磁閥開啟</v>
      </c>
      <c r="H186" s="313" t="str">
        <f t="shared" ca="1" si="52"/>
        <v>RY-O2D8</v>
      </c>
      <c r="I186" s="313" t="str">
        <f t="shared" ca="1" si="52"/>
        <v/>
      </c>
      <c r="J186" s="313" t="str">
        <f t="shared" ca="1" si="52"/>
        <v>RY</v>
      </c>
    </row>
    <row r="187" spans="1:40">
      <c r="A187" s="299" t="str">
        <f t="shared" si="47"/>
        <v>0B6</v>
      </c>
      <c r="D187" s="300" t="str">
        <f t="shared" si="35"/>
        <v>2-2</v>
      </c>
      <c r="E187" s="300">
        <v>183</v>
      </c>
      <c r="F187" s="313" t="str">
        <f t="shared" ca="1" si="50"/>
        <v>002</v>
      </c>
      <c r="G187" s="313" t="str">
        <f t="shared" ca="1" si="52"/>
        <v>#2冰輪 電磁閥開啟</v>
      </c>
      <c r="H187" s="313" t="str">
        <f t="shared" ca="1" si="52"/>
        <v>RY-O2D2</v>
      </c>
      <c r="I187" s="313" t="str">
        <f t="shared" ca="1" si="52"/>
        <v/>
      </c>
      <c r="J187" s="313" t="str">
        <f t="shared" ca="1" si="52"/>
        <v>RY</v>
      </c>
    </row>
    <row r="188" spans="1:40">
      <c r="A188" s="299" t="str">
        <f t="shared" si="47"/>
        <v>0B7</v>
      </c>
      <c r="D188" s="300" t="str">
        <f t="shared" si="35"/>
        <v>2-2</v>
      </c>
      <c r="E188" s="300">
        <v>184</v>
      </c>
      <c r="F188" s="313" t="str">
        <f t="shared" ca="1" si="50"/>
        <v>002</v>
      </c>
      <c r="G188" s="313" t="str">
        <f t="shared" ca="1" si="52"/>
        <v>#3冷卻板 電磁閥開啟[預留]</v>
      </c>
      <c r="H188" s="313" t="str">
        <f t="shared" ca="1" si="52"/>
        <v>RY-O2D7</v>
      </c>
      <c r="I188" s="313" t="str">
        <f t="shared" ca="1" si="52"/>
        <v/>
      </c>
      <c r="J188" s="313" t="str">
        <f t="shared" ca="1" si="52"/>
        <v>RY</v>
      </c>
    </row>
    <row r="189" spans="1:40">
      <c r="A189" s="299" t="str">
        <f t="shared" si="47"/>
        <v>0B8</v>
      </c>
      <c r="D189" s="300" t="str">
        <f t="shared" si="35"/>
        <v>2-2</v>
      </c>
      <c r="E189" s="300">
        <v>185</v>
      </c>
      <c r="F189" s="313" t="str">
        <f t="shared" ca="1" si="50"/>
        <v>003</v>
      </c>
      <c r="G189" s="313" t="str">
        <f t="shared" ca="1" si="52"/>
        <v>#1冰輪 冰水機電源</v>
      </c>
      <c r="H189" s="313" t="str">
        <f t="shared" ca="1" si="52"/>
        <v>RY-O2E3</v>
      </c>
      <c r="I189" s="313" t="str">
        <f t="shared" ca="1" si="52"/>
        <v/>
      </c>
      <c r="J189" s="313" t="str">
        <f t="shared" ca="1" si="52"/>
        <v>RY</v>
      </c>
    </row>
    <row r="190" spans="1:40">
      <c r="A190" s="299" t="str">
        <f t="shared" si="47"/>
        <v>0B9</v>
      </c>
      <c r="D190" s="300" t="str">
        <f t="shared" si="35"/>
        <v>2-2</v>
      </c>
      <c r="E190" s="300">
        <v>186</v>
      </c>
      <c r="F190" s="313" t="str">
        <f t="shared" ca="1" si="50"/>
        <v>003</v>
      </c>
      <c r="G190" s="313" t="str">
        <f t="shared" ca="1" si="52"/>
        <v>#1冷卻板 冰水機電源</v>
      </c>
      <c r="H190" s="313" t="str">
        <f t="shared" ca="1" si="52"/>
        <v>RY-O2E8</v>
      </c>
      <c r="I190" s="313" t="str">
        <f t="shared" ca="1" si="52"/>
        <v/>
      </c>
      <c r="J190" s="313" t="str">
        <f t="shared" ca="1" si="52"/>
        <v>RY</v>
      </c>
    </row>
    <row r="191" spans="1:40">
      <c r="A191" s="299" t="str">
        <f t="shared" si="47"/>
        <v>0BA</v>
      </c>
      <c r="D191" s="300" t="str">
        <f t="shared" si="35"/>
        <v>2-2</v>
      </c>
      <c r="E191" s="300">
        <v>187</v>
      </c>
      <c r="F191" s="313" t="str">
        <f t="shared" ca="1" si="50"/>
        <v>003</v>
      </c>
      <c r="G191" s="313" t="str">
        <f t="shared" ca="1" si="52"/>
        <v>#2冷卻板 冰水機電源</v>
      </c>
      <c r="H191" s="313" t="str">
        <f t="shared" ca="1" si="52"/>
        <v>RY-O2E2</v>
      </c>
      <c r="I191" s="313" t="str">
        <f t="shared" ca="1" si="52"/>
        <v/>
      </c>
      <c r="J191" s="313" t="str">
        <f t="shared" ca="1" si="52"/>
        <v>RY</v>
      </c>
    </row>
    <row r="192" spans="1:40">
      <c r="A192" s="299" t="str">
        <f t="shared" si="47"/>
        <v>0BB</v>
      </c>
      <c r="D192" s="300" t="str">
        <f t="shared" si="35"/>
        <v>2-2</v>
      </c>
      <c r="E192" s="300">
        <v>188</v>
      </c>
      <c r="F192" s="313" t="str">
        <f t="shared" ca="1" si="50"/>
        <v>003</v>
      </c>
      <c r="G192" s="313" t="str">
        <f t="shared" ca="1" si="52"/>
        <v>#2冰輪 冰水機電源</v>
      </c>
      <c r="H192" s="313" t="str">
        <f t="shared" ca="1" si="52"/>
        <v>RY-O2E7</v>
      </c>
      <c r="I192" s="313" t="str">
        <f t="shared" ca="1" si="52"/>
        <v/>
      </c>
      <c r="J192" s="313" t="str">
        <f t="shared" ca="1" si="52"/>
        <v>RY</v>
      </c>
    </row>
    <row r="193" spans="1:10">
      <c r="A193" s="299" t="str">
        <f t="shared" si="47"/>
        <v>0BC</v>
      </c>
      <c r="D193" s="300" t="str">
        <f t="shared" si="35"/>
        <v>2-2</v>
      </c>
      <c r="E193" s="300">
        <v>189</v>
      </c>
      <c r="F193" s="313" t="str">
        <f t="shared" ca="1" si="50"/>
        <v>003</v>
      </c>
      <c r="G193" s="313" t="str">
        <f t="shared" ca="1" si="52"/>
        <v>#3冷卻板 冰水機電源</v>
      </c>
      <c r="H193" s="313" t="str">
        <f t="shared" ca="1" si="52"/>
        <v>RY-O2F3</v>
      </c>
      <c r="I193" s="313" t="str">
        <f t="shared" ca="1" si="52"/>
        <v/>
      </c>
      <c r="J193" s="313" t="str">
        <f t="shared" ca="1" si="52"/>
        <v>RY</v>
      </c>
    </row>
    <row r="194" spans="1:10">
      <c r="A194" s="299" t="str">
        <f t="shared" si="47"/>
        <v>0BD</v>
      </c>
      <c r="D194" s="300" t="str">
        <f t="shared" si="35"/>
        <v>2-2</v>
      </c>
      <c r="E194" s="300">
        <v>190</v>
      </c>
      <c r="F194" s="313" t="str">
        <f t="shared" ca="1" si="50"/>
        <v>003</v>
      </c>
      <c r="G194" s="313" t="str">
        <f t="shared" ca="1" si="52"/>
        <v/>
      </c>
      <c r="H194" s="313" t="str">
        <f t="shared" ca="1" si="52"/>
        <v/>
      </c>
      <c r="I194" s="313" t="str">
        <f t="shared" ca="1" si="52"/>
        <v/>
      </c>
      <c r="J194" s="313" t="str">
        <f t="shared" ca="1" si="52"/>
        <v/>
      </c>
    </row>
    <row r="195" spans="1:10">
      <c r="A195" s="299" t="str">
        <f t="shared" si="47"/>
        <v>0BE</v>
      </c>
      <c r="D195" s="300" t="str">
        <f t="shared" si="35"/>
        <v>2-2</v>
      </c>
      <c r="E195" s="300">
        <v>191</v>
      </c>
      <c r="F195" s="313" t="str">
        <f t="shared" ca="1" si="50"/>
        <v>003</v>
      </c>
      <c r="G195" s="313" t="str">
        <f t="shared" ca="1" si="52"/>
        <v/>
      </c>
      <c r="H195" s="313" t="str">
        <f t="shared" ca="1" si="52"/>
        <v/>
      </c>
      <c r="I195" s="313" t="str">
        <f t="shared" ca="1" si="52"/>
        <v/>
      </c>
      <c r="J195" s="313" t="str">
        <f t="shared" ca="1" si="52"/>
        <v/>
      </c>
    </row>
    <row r="196" spans="1:10">
      <c r="A196" s="299" t="str">
        <f t="shared" si="47"/>
        <v>0BF</v>
      </c>
      <c r="D196" s="300" t="str">
        <f t="shared" si="35"/>
        <v>2-2</v>
      </c>
      <c r="E196" s="300">
        <v>192</v>
      </c>
      <c r="F196" s="313" t="str">
        <f t="shared" ca="1" si="50"/>
        <v>003</v>
      </c>
      <c r="G196" s="313" t="str">
        <f t="shared" ca="1" si="52"/>
        <v/>
      </c>
      <c r="H196" s="313" t="str">
        <f t="shared" ca="1" si="52"/>
        <v/>
      </c>
      <c r="I196" s="313" t="str">
        <f t="shared" ca="1" si="52"/>
        <v/>
      </c>
      <c r="J196" s="313" t="str">
        <f t="shared" ca="1" si="52"/>
        <v/>
      </c>
    </row>
    <row r="197" spans="1:10">
      <c r="A197" s="299" t="str">
        <f t="shared" si="47"/>
        <v>0C0</v>
      </c>
      <c r="D197" s="300" t="str">
        <f t="shared" ref="D197:D260" si="53">DEC2HEX(HEX2DEC($D$4)+FLOOR((ROW(A193)-1)/($M$4*10),1))&amp;"-"&amp;FLOOR((ROW(A193)-1)/$M$4,1)+1-FLOOR((ROW(A193)-1)/($M$4*10),1)*10</f>
        <v>2-3</v>
      </c>
      <c r="E197" s="300">
        <v>193</v>
      </c>
      <c r="F197" s="313" t="str">
        <f t="shared" ca="1" si="50"/>
        <v/>
      </c>
      <c r="G197" s="313" t="str">
        <f t="shared" ca="1" si="52"/>
        <v/>
      </c>
      <c r="H197" s="313" t="str">
        <f t="shared" ca="1" si="52"/>
        <v/>
      </c>
      <c r="I197" s="313" t="str">
        <f t="shared" ca="1" si="52"/>
        <v/>
      </c>
      <c r="J197" s="313" t="str">
        <f t="shared" ca="1" si="52"/>
        <v/>
      </c>
    </row>
    <row r="198" spans="1:10">
      <c r="A198" s="299" t="str">
        <f t="shared" ref="A198:A261" si="54">IF(LEN(DEC2HEX(ROW(A193)))=1,"00"&amp;DEC2HEX(ROW(A193)),IF(LEN(DEC2HEX(ROW(A193)))=2,"0"&amp;DEC2HEX(ROW(A193)),IF(LEN(DEC2HEX(ROW(A193)))=3,DEC2HEX(ROW(A193)),TEXT(DEC2HEX(ROW(A193)),DEC2HEX(ROW(A193))))))</f>
        <v>0C1</v>
      </c>
      <c r="D198" s="300" t="str">
        <f t="shared" si="53"/>
        <v>2-3</v>
      </c>
      <c r="E198" s="300">
        <v>194</v>
      </c>
      <c r="F198" s="313" t="str">
        <f t="shared" ca="1" si="50"/>
        <v/>
      </c>
      <c r="G198" s="313" t="str">
        <f t="shared" ca="1" si="52"/>
        <v/>
      </c>
      <c r="H198" s="313" t="str">
        <f t="shared" ca="1" si="52"/>
        <v/>
      </c>
      <c r="I198" s="313" t="str">
        <f t="shared" ca="1" si="52"/>
        <v/>
      </c>
      <c r="J198" s="313" t="str">
        <f t="shared" ca="1" si="52"/>
        <v/>
      </c>
    </row>
    <row r="199" spans="1:10">
      <c r="A199" s="299" t="str">
        <f t="shared" si="54"/>
        <v>0C2</v>
      </c>
      <c r="D199" s="300" t="str">
        <f t="shared" si="53"/>
        <v>2-3</v>
      </c>
      <c r="E199" s="300">
        <v>195</v>
      </c>
      <c r="F199" s="313" t="str">
        <f t="shared" ca="1" si="50"/>
        <v/>
      </c>
      <c r="G199" s="313" t="str">
        <f t="shared" ca="1" si="52"/>
        <v/>
      </c>
      <c r="H199" s="313" t="str">
        <f t="shared" ca="1" si="52"/>
        <v/>
      </c>
      <c r="I199" s="313" t="str">
        <f t="shared" ca="1" si="52"/>
        <v/>
      </c>
      <c r="J199" s="313" t="str">
        <f t="shared" ca="1" si="52"/>
        <v/>
      </c>
    </row>
    <row r="200" spans="1:10">
      <c r="A200" s="299" t="str">
        <f t="shared" si="54"/>
        <v>0C3</v>
      </c>
      <c r="D200" s="300" t="str">
        <f t="shared" si="53"/>
        <v>2-3</v>
      </c>
      <c r="E200" s="300">
        <v>196</v>
      </c>
      <c r="F200" s="313" t="str">
        <f t="shared" ca="1" si="50"/>
        <v/>
      </c>
      <c r="G200" s="313" t="str">
        <f t="shared" ca="1" si="52"/>
        <v/>
      </c>
      <c r="H200" s="313" t="str">
        <f t="shared" ca="1" si="52"/>
        <v/>
      </c>
      <c r="I200" s="313" t="str">
        <f t="shared" ca="1" si="52"/>
        <v/>
      </c>
      <c r="J200" s="313" t="str">
        <f t="shared" ca="1" si="52"/>
        <v/>
      </c>
    </row>
    <row r="201" spans="1:10">
      <c r="A201" s="299" t="str">
        <f t="shared" si="54"/>
        <v>0C4</v>
      </c>
      <c r="D201" s="300" t="str">
        <f t="shared" si="53"/>
        <v>2-3</v>
      </c>
      <c r="E201" s="300">
        <v>197</v>
      </c>
      <c r="F201" s="313" t="str">
        <f t="shared" ca="1" si="50"/>
        <v/>
      </c>
      <c r="G201" s="313" t="str">
        <f t="shared" ca="1" si="52"/>
        <v/>
      </c>
      <c r="H201" s="313" t="str">
        <f t="shared" ca="1" si="52"/>
        <v/>
      </c>
      <c r="I201" s="313" t="str">
        <f t="shared" ca="1" si="52"/>
        <v/>
      </c>
      <c r="J201" s="313" t="str">
        <f t="shared" ca="1" si="52"/>
        <v/>
      </c>
    </row>
    <row r="202" spans="1:10">
      <c r="A202" s="299" t="str">
        <f t="shared" si="54"/>
        <v>0C5</v>
      </c>
      <c r="D202" s="300" t="str">
        <f t="shared" si="53"/>
        <v>2-3</v>
      </c>
      <c r="E202" s="300">
        <v>198</v>
      </c>
      <c r="F202" s="313" t="str">
        <f t="shared" ca="1" si="50"/>
        <v/>
      </c>
      <c r="G202" s="313" t="str">
        <f t="shared" ca="1" si="52"/>
        <v/>
      </c>
      <c r="H202" s="313" t="str">
        <f t="shared" ca="1" si="52"/>
        <v/>
      </c>
      <c r="I202" s="313" t="str">
        <f t="shared" ca="1" si="52"/>
        <v/>
      </c>
      <c r="J202" s="313" t="str">
        <f t="shared" ca="1" si="52"/>
        <v/>
      </c>
    </row>
    <row r="203" spans="1:10">
      <c r="A203" s="299" t="str">
        <f t="shared" si="54"/>
        <v>0C6</v>
      </c>
      <c r="D203" s="300" t="str">
        <f t="shared" si="53"/>
        <v>2-3</v>
      </c>
      <c r="E203" s="300">
        <v>199</v>
      </c>
      <c r="F203" s="313" t="str">
        <f t="shared" ca="1" si="50"/>
        <v/>
      </c>
      <c r="G203" s="313" t="str">
        <f t="shared" ca="1" si="52"/>
        <v/>
      </c>
      <c r="H203" s="313" t="str">
        <f t="shared" ca="1" si="52"/>
        <v/>
      </c>
      <c r="I203" s="313" t="str">
        <f t="shared" ca="1" si="52"/>
        <v/>
      </c>
      <c r="J203" s="313" t="str">
        <f t="shared" ca="1" si="52"/>
        <v/>
      </c>
    </row>
    <row r="204" spans="1:10">
      <c r="A204" s="299" t="str">
        <f t="shared" si="54"/>
        <v>0C7</v>
      </c>
      <c r="D204" s="300" t="str">
        <f t="shared" si="53"/>
        <v>2-3</v>
      </c>
      <c r="E204" s="300">
        <v>200</v>
      </c>
      <c r="F204" s="313" t="str">
        <f t="shared" ca="1" si="50"/>
        <v/>
      </c>
      <c r="G204" s="313" t="str">
        <f t="shared" ca="1" si="52"/>
        <v/>
      </c>
      <c r="H204" s="313" t="str">
        <f t="shared" ca="1" si="52"/>
        <v/>
      </c>
      <c r="I204" s="313" t="str">
        <f t="shared" ca="1" si="52"/>
        <v/>
      </c>
      <c r="J204" s="313" t="str">
        <f t="shared" ca="1" si="52"/>
        <v/>
      </c>
    </row>
    <row r="205" spans="1:10">
      <c r="A205" s="299" t="str">
        <f t="shared" si="54"/>
        <v>0C8</v>
      </c>
      <c r="D205" s="300" t="str">
        <f t="shared" si="53"/>
        <v>2-3</v>
      </c>
      <c r="E205" s="300">
        <v>201</v>
      </c>
      <c r="F205" s="313" t="str">
        <f t="shared" ca="1" si="50"/>
        <v/>
      </c>
      <c r="G205" s="313" t="str">
        <f t="shared" ref="G205:J224" ca="1" si="55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05" s="313" t="str">
        <f t="shared" ca="1" si="55"/>
        <v/>
      </c>
      <c r="I205" s="313" t="str">
        <f t="shared" ca="1" si="55"/>
        <v/>
      </c>
      <c r="J205" s="313" t="str">
        <f t="shared" ca="1" si="55"/>
        <v/>
      </c>
    </row>
    <row r="206" spans="1:10">
      <c r="A206" s="299" t="str">
        <f t="shared" si="54"/>
        <v>0C9</v>
      </c>
      <c r="D206" s="300" t="str">
        <f t="shared" si="53"/>
        <v>2-3</v>
      </c>
      <c r="E206" s="300">
        <v>202</v>
      </c>
      <c r="F206" s="313" t="str">
        <f t="shared" ca="1" si="50"/>
        <v/>
      </c>
      <c r="G206" s="313" t="str">
        <f t="shared" ca="1" si="55"/>
        <v/>
      </c>
      <c r="H206" s="313" t="str">
        <f t="shared" ca="1" si="55"/>
        <v/>
      </c>
      <c r="I206" s="313" t="str">
        <f t="shared" ca="1" si="55"/>
        <v/>
      </c>
      <c r="J206" s="313" t="str">
        <f t="shared" ca="1" si="55"/>
        <v/>
      </c>
    </row>
    <row r="207" spans="1:10">
      <c r="A207" s="299" t="str">
        <f t="shared" si="54"/>
        <v>0CA</v>
      </c>
      <c r="D207" s="300" t="str">
        <f t="shared" si="53"/>
        <v>2-3</v>
      </c>
      <c r="E207" s="300">
        <v>203</v>
      </c>
      <c r="F207" s="313" t="str">
        <f t="shared" ca="1" si="50"/>
        <v/>
      </c>
      <c r="G207" s="313" t="str">
        <f t="shared" ca="1" si="55"/>
        <v/>
      </c>
      <c r="H207" s="313" t="str">
        <f t="shared" ca="1" si="55"/>
        <v/>
      </c>
      <c r="I207" s="313" t="str">
        <f t="shared" ca="1" si="55"/>
        <v/>
      </c>
      <c r="J207" s="313" t="str">
        <f t="shared" ca="1" si="55"/>
        <v/>
      </c>
    </row>
    <row r="208" spans="1:10">
      <c r="A208" s="299" t="str">
        <f t="shared" si="54"/>
        <v>0CB</v>
      </c>
      <c r="D208" s="300" t="str">
        <f t="shared" si="53"/>
        <v>2-3</v>
      </c>
      <c r="E208" s="300">
        <v>204</v>
      </c>
      <c r="F208" s="313" t="str">
        <f t="shared" ca="1" si="50"/>
        <v/>
      </c>
      <c r="G208" s="313" t="str">
        <f t="shared" ca="1" si="55"/>
        <v/>
      </c>
      <c r="H208" s="313" t="str">
        <f t="shared" ca="1" si="55"/>
        <v/>
      </c>
      <c r="I208" s="313" t="str">
        <f t="shared" ca="1" si="55"/>
        <v/>
      </c>
      <c r="J208" s="313" t="str">
        <f t="shared" ca="1" si="55"/>
        <v/>
      </c>
    </row>
    <row r="209" spans="1:10">
      <c r="A209" s="299" t="str">
        <f t="shared" si="54"/>
        <v>0CC</v>
      </c>
      <c r="D209" s="300" t="str">
        <f t="shared" si="53"/>
        <v>2-3</v>
      </c>
      <c r="E209" s="300">
        <v>205</v>
      </c>
      <c r="F209" s="313" t="str">
        <f t="shared" ca="1" si="50"/>
        <v/>
      </c>
      <c r="G209" s="313" t="str">
        <f t="shared" ca="1" si="55"/>
        <v/>
      </c>
      <c r="H209" s="313" t="str">
        <f t="shared" ca="1" si="55"/>
        <v/>
      </c>
      <c r="I209" s="313" t="str">
        <f t="shared" ca="1" si="55"/>
        <v/>
      </c>
      <c r="J209" s="313" t="str">
        <f t="shared" ca="1" si="55"/>
        <v/>
      </c>
    </row>
    <row r="210" spans="1:10">
      <c r="A210" s="299" t="str">
        <f t="shared" si="54"/>
        <v>0CD</v>
      </c>
      <c r="D210" s="300" t="str">
        <f t="shared" si="53"/>
        <v>2-3</v>
      </c>
      <c r="E210" s="300">
        <v>206</v>
      </c>
      <c r="F210" s="313" t="str">
        <f t="shared" ca="1" si="50"/>
        <v/>
      </c>
      <c r="G210" s="313" t="str">
        <f t="shared" ca="1" si="55"/>
        <v/>
      </c>
      <c r="H210" s="313" t="str">
        <f t="shared" ca="1" si="55"/>
        <v/>
      </c>
      <c r="I210" s="313" t="str">
        <f t="shared" ca="1" si="55"/>
        <v/>
      </c>
      <c r="J210" s="313" t="str">
        <f t="shared" ca="1" si="55"/>
        <v/>
      </c>
    </row>
    <row r="211" spans="1:10">
      <c r="A211" s="299" t="str">
        <f t="shared" si="54"/>
        <v>0CE</v>
      </c>
      <c r="D211" s="300" t="str">
        <f t="shared" si="53"/>
        <v>2-3</v>
      </c>
      <c r="E211" s="300">
        <v>207</v>
      </c>
      <c r="F211" s="313" t="str">
        <f t="shared" ca="1" si="50"/>
        <v/>
      </c>
      <c r="G211" s="313" t="str">
        <f t="shared" ca="1" si="55"/>
        <v/>
      </c>
      <c r="H211" s="313" t="str">
        <f t="shared" ca="1" si="55"/>
        <v/>
      </c>
      <c r="I211" s="313" t="str">
        <f t="shared" ca="1" si="55"/>
        <v/>
      </c>
      <c r="J211" s="313" t="str">
        <f t="shared" ca="1" si="55"/>
        <v/>
      </c>
    </row>
    <row r="212" spans="1:10">
      <c r="A212" s="299" t="str">
        <f t="shared" si="54"/>
        <v>0CF</v>
      </c>
      <c r="D212" s="300" t="str">
        <f t="shared" si="53"/>
        <v>2-3</v>
      </c>
      <c r="E212" s="300">
        <v>208</v>
      </c>
      <c r="F212" s="313" t="str">
        <f t="shared" ca="1" si="50"/>
        <v/>
      </c>
      <c r="G212" s="313" t="str">
        <f t="shared" ca="1" si="55"/>
        <v/>
      </c>
      <c r="H212" s="313" t="str">
        <f t="shared" ca="1" si="55"/>
        <v/>
      </c>
      <c r="I212" s="313" t="str">
        <f t="shared" ca="1" si="55"/>
        <v/>
      </c>
      <c r="J212" s="313" t="str">
        <f t="shared" ca="1" si="55"/>
        <v/>
      </c>
    </row>
    <row r="213" spans="1:10">
      <c r="A213" s="299" t="str">
        <f t="shared" si="54"/>
        <v>0D0</v>
      </c>
      <c r="D213" s="300" t="str">
        <f t="shared" si="53"/>
        <v>2-4</v>
      </c>
      <c r="E213" s="300">
        <v>209</v>
      </c>
      <c r="F213" s="313" t="str">
        <f t="shared" ca="1" si="50"/>
        <v/>
      </c>
      <c r="G213" s="313" t="str">
        <f t="shared" ca="1" si="55"/>
        <v/>
      </c>
      <c r="H213" s="313" t="str">
        <f t="shared" ca="1" si="55"/>
        <v/>
      </c>
      <c r="I213" s="313" t="str">
        <f t="shared" ca="1" si="55"/>
        <v/>
      </c>
      <c r="J213" s="313" t="str">
        <f t="shared" ca="1" si="55"/>
        <v/>
      </c>
    </row>
    <row r="214" spans="1:10">
      <c r="A214" s="299" t="str">
        <f t="shared" si="54"/>
        <v>0D1</v>
      </c>
      <c r="D214" s="300" t="str">
        <f t="shared" si="53"/>
        <v>2-4</v>
      </c>
      <c r="E214" s="300">
        <v>210</v>
      </c>
      <c r="F214" s="313" t="str">
        <f t="shared" ca="1" si="50"/>
        <v/>
      </c>
      <c r="G214" s="313" t="str">
        <f t="shared" ca="1" si="55"/>
        <v/>
      </c>
      <c r="H214" s="313" t="str">
        <f t="shared" ca="1" si="55"/>
        <v/>
      </c>
      <c r="I214" s="313" t="str">
        <f t="shared" ca="1" si="55"/>
        <v/>
      </c>
      <c r="J214" s="313" t="str">
        <f t="shared" ca="1" si="55"/>
        <v/>
      </c>
    </row>
    <row r="215" spans="1:10">
      <c r="A215" s="299" t="str">
        <f t="shared" si="54"/>
        <v>0D2</v>
      </c>
      <c r="D215" s="300" t="str">
        <f t="shared" si="53"/>
        <v>2-4</v>
      </c>
      <c r="E215" s="300">
        <v>211</v>
      </c>
      <c r="F215" s="313" t="str">
        <f t="shared" ca="1" si="50"/>
        <v/>
      </c>
      <c r="G215" s="313" t="str">
        <f t="shared" ca="1" si="55"/>
        <v/>
      </c>
      <c r="H215" s="313" t="str">
        <f t="shared" ca="1" si="55"/>
        <v/>
      </c>
      <c r="I215" s="313" t="str">
        <f t="shared" ca="1" si="55"/>
        <v/>
      </c>
      <c r="J215" s="313" t="str">
        <f t="shared" ca="1" si="55"/>
        <v/>
      </c>
    </row>
    <row r="216" spans="1:10">
      <c r="A216" s="299" t="str">
        <f t="shared" si="54"/>
        <v>0D3</v>
      </c>
      <c r="D216" s="300" t="str">
        <f t="shared" si="53"/>
        <v>2-4</v>
      </c>
      <c r="E216" s="300">
        <v>212</v>
      </c>
      <c r="F216" s="313" t="str">
        <f t="shared" ca="1" si="50"/>
        <v/>
      </c>
      <c r="G216" s="313" t="str">
        <f t="shared" ca="1" si="55"/>
        <v/>
      </c>
      <c r="H216" s="313" t="str">
        <f t="shared" ca="1" si="55"/>
        <v/>
      </c>
      <c r="I216" s="313" t="str">
        <f t="shared" ca="1" si="55"/>
        <v/>
      </c>
      <c r="J216" s="313" t="str">
        <f t="shared" ca="1" si="55"/>
        <v/>
      </c>
    </row>
    <row r="217" spans="1:10">
      <c r="A217" s="299" t="str">
        <f t="shared" si="54"/>
        <v>0D4</v>
      </c>
      <c r="D217" s="300" t="str">
        <f t="shared" si="53"/>
        <v>2-4</v>
      </c>
      <c r="E217" s="300">
        <v>213</v>
      </c>
      <c r="F217" s="313" t="str">
        <f t="shared" ca="1" si="50"/>
        <v/>
      </c>
      <c r="G217" s="313" t="str">
        <f t="shared" ca="1" si="55"/>
        <v/>
      </c>
      <c r="H217" s="313" t="str">
        <f t="shared" ca="1" si="55"/>
        <v/>
      </c>
      <c r="I217" s="313" t="str">
        <f t="shared" ca="1" si="55"/>
        <v/>
      </c>
      <c r="J217" s="313" t="str">
        <f t="shared" ca="1" si="55"/>
        <v/>
      </c>
    </row>
    <row r="218" spans="1:10">
      <c r="A218" s="299" t="str">
        <f t="shared" si="54"/>
        <v>0D5</v>
      </c>
      <c r="D218" s="300" t="str">
        <f t="shared" si="53"/>
        <v>2-4</v>
      </c>
      <c r="E218" s="300">
        <v>214</v>
      </c>
      <c r="F218" s="313" t="str">
        <f t="shared" ca="1" si="50"/>
        <v/>
      </c>
      <c r="G218" s="313" t="str">
        <f t="shared" ca="1" si="55"/>
        <v/>
      </c>
      <c r="H218" s="313" t="str">
        <f t="shared" ca="1" si="55"/>
        <v/>
      </c>
      <c r="I218" s="313" t="str">
        <f t="shared" ca="1" si="55"/>
        <v/>
      </c>
      <c r="J218" s="313" t="str">
        <f t="shared" ca="1" si="55"/>
        <v/>
      </c>
    </row>
    <row r="219" spans="1:10">
      <c r="A219" s="299" t="str">
        <f t="shared" si="54"/>
        <v>0D6</v>
      </c>
      <c r="D219" s="300" t="str">
        <f t="shared" si="53"/>
        <v>2-4</v>
      </c>
      <c r="E219" s="300">
        <v>215</v>
      </c>
      <c r="F219" s="313" t="str">
        <f t="shared" ca="1" si="50"/>
        <v/>
      </c>
      <c r="G219" s="313" t="str">
        <f t="shared" ca="1" si="55"/>
        <v/>
      </c>
      <c r="H219" s="313" t="str">
        <f t="shared" ca="1" si="55"/>
        <v/>
      </c>
      <c r="I219" s="313" t="str">
        <f t="shared" ca="1" si="55"/>
        <v/>
      </c>
      <c r="J219" s="313" t="str">
        <f t="shared" ca="1" si="55"/>
        <v/>
      </c>
    </row>
    <row r="220" spans="1:10">
      <c r="A220" s="299" t="str">
        <f t="shared" si="54"/>
        <v>0D7</v>
      </c>
      <c r="D220" s="300" t="str">
        <f t="shared" si="53"/>
        <v>2-4</v>
      </c>
      <c r="E220" s="300">
        <v>216</v>
      </c>
      <c r="F220" s="313" t="str">
        <f t="shared" ca="1" si="50"/>
        <v/>
      </c>
      <c r="G220" s="313" t="str">
        <f t="shared" ca="1" si="55"/>
        <v/>
      </c>
      <c r="H220" s="313" t="str">
        <f t="shared" ca="1" si="55"/>
        <v/>
      </c>
      <c r="I220" s="313" t="str">
        <f t="shared" ca="1" si="55"/>
        <v/>
      </c>
      <c r="J220" s="313" t="str">
        <f t="shared" ca="1" si="55"/>
        <v/>
      </c>
    </row>
    <row r="221" spans="1:10">
      <c r="A221" s="299" t="str">
        <f t="shared" si="54"/>
        <v>0D8</v>
      </c>
      <c r="D221" s="300" t="str">
        <f t="shared" si="53"/>
        <v>2-4</v>
      </c>
      <c r="E221" s="300">
        <v>217</v>
      </c>
      <c r="F221" s="313" t="str">
        <f t="shared" ca="1" si="50"/>
        <v/>
      </c>
      <c r="G221" s="313" t="str">
        <f t="shared" ca="1" si="55"/>
        <v/>
      </c>
      <c r="H221" s="313" t="str">
        <f t="shared" ca="1" si="55"/>
        <v/>
      </c>
      <c r="I221" s="313" t="str">
        <f t="shared" ca="1" si="55"/>
        <v/>
      </c>
      <c r="J221" s="313" t="str">
        <f t="shared" ca="1" si="55"/>
        <v/>
      </c>
    </row>
    <row r="222" spans="1:10">
      <c r="A222" s="299" t="str">
        <f t="shared" si="54"/>
        <v>0D9</v>
      </c>
      <c r="D222" s="300" t="str">
        <f t="shared" si="53"/>
        <v>2-4</v>
      </c>
      <c r="E222" s="300">
        <v>218</v>
      </c>
      <c r="F222" s="313" t="str">
        <f t="shared" ca="1" si="50"/>
        <v/>
      </c>
      <c r="G222" s="313" t="str">
        <f t="shared" ca="1" si="55"/>
        <v/>
      </c>
      <c r="H222" s="313" t="str">
        <f t="shared" ca="1" si="55"/>
        <v/>
      </c>
      <c r="I222" s="313" t="str">
        <f t="shared" ca="1" si="55"/>
        <v/>
      </c>
      <c r="J222" s="313" t="str">
        <f t="shared" ca="1" si="55"/>
        <v/>
      </c>
    </row>
    <row r="223" spans="1:10">
      <c r="A223" s="299" t="str">
        <f t="shared" si="54"/>
        <v>0DA</v>
      </c>
      <c r="D223" s="300" t="str">
        <f t="shared" si="53"/>
        <v>2-4</v>
      </c>
      <c r="E223" s="300">
        <v>219</v>
      </c>
      <c r="F223" s="313" t="str">
        <f t="shared" ca="1" si="50"/>
        <v/>
      </c>
      <c r="G223" s="313" t="str">
        <f t="shared" ca="1" si="55"/>
        <v/>
      </c>
      <c r="H223" s="313" t="str">
        <f t="shared" ca="1" si="55"/>
        <v/>
      </c>
      <c r="I223" s="313" t="str">
        <f t="shared" ca="1" si="55"/>
        <v/>
      </c>
      <c r="J223" s="313" t="str">
        <f t="shared" ca="1" si="55"/>
        <v/>
      </c>
    </row>
    <row r="224" spans="1:10">
      <c r="A224" s="299" t="str">
        <f t="shared" si="54"/>
        <v>0DB</v>
      </c>
      <c r="D224" s="300" t="str">
        <f t="shared" si="53"/>
        <v>2-4</v>
      </c>
      <c r="E224" s="300">
        <v>220</v>
      </c>
      <c r="F224" s="313" t="str">
        <f t="shared" ca="1" si="50"/>
        <v/>
      </c>
      <c r="G224" s="313" t="str">
        <f t="shared" ca="1" si="55"/>
        <v/>
      </c>
      <c r="H224" s="313" t="str">
        <f t="shared" ca="1" si="55"/>
        <v/>
      </c>
      <c r="I224" s="313" t="str">
        <f t="shared" ca="1" si="55"/>
        <v/>
      </c>
      <c r="J224" s="313" t="str">
        <f t="shared" ca="1" si="55"/>
        <v/>
      </c>
    </row>
    <row r="225" spans="1:10">
      <c r="A225" s="299" t="str">
        <f t="shared" si="54"/>
        <v>0DC</v>
      </c>
      <c r="D225" s="300" t="str">
        <f t="shared" si="53"/>
        <v>2-4</v>
      </c>
      <c r="E225" s="300">
        <v>221</v>
      </c>
      <c r="F225" s="313" t="str">
        <f t="shared" ca="1" si="50"/>
        <v/>
      </c>
      <c r="G225" s="313" t="str">
        <f t="shared" ref="G225:J244" ca="1" si="56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25" s="313" t="str">
        <f t="shared" ca="1" si="56"/>
        <v/>
      </c>
      <c r="I225" s="313" t="str">
        <f t="shared" ca="1" si="56"/>
        <v/>
      </c>
      <c r="J225" s="313" t="str">
        <f t="shared" ca="1" si="56"/>
        <v/>
      </c>
    </row>
    <row r="226" spans="1:10">
      <c r="A226" s="299" t="str">
        <f t="shared" si="54"/>
        <v>0DD</v>
      </c>
      <c r="D226" s="300" t="str">
        <f t="shared" si="53"/>
        <v>2-4</v>
      </c>
      <c r="E226" s="300">
        <v>222</v>
      </c>
      <c r="F226" s="313" t="str">
        <f t="shared" ca="1" si="50"/>
        <v/>
      </c>
      <c r="G226" s="313" t="str">
        <f t="shared" ca="1" si="56"/>
        <v/>
      </c>
      <c r="H226" s="313" t="str">
        <f t="shared" ca="1" si="56"/>
        <v/>
      </c>
      <c r="I226" s="313" t="str">
        <f t="shared" ca="1" si="56"/>
        <v/>
      </c>
      <c r="J226" s="313" t="str">
        <f t="shared" ca="1" si="56"/>
        <v/>
      </c>
    </row>
    <row r="227" spans="1:10">
      <c r="A227" s="299" t="str">
        <f t="shared" si="54"/>
        <v>0DE</v>
      </c>
      <c r="D227" s="300" t="str">
        <f t="shared" si="53"/>
        <v>2-4</v>
      </c>
      <c r="E227" s="300">
        <v>223</v>
      </c>
      <c r="F227" s="313" t="str">
        <f t="shared" ca="1" si="50"/>
        <v/>
      </c>
      <c r="G227" s="313" t="str">
        <f t="shared" ca="1" si="56"/>
        <v/>
      </c>
      <c r="H227" s="313" t="str">
        <f t="shared" ca="1" si="56"/>
        <v/>
      </c>
      <c r="I227" s="313" t="str">
        <f t="shared" ca="1" si="56"/>
        <v/>
      </c>
      <c r="J227" s="313" t="str">
        <f t="shared" ca="1" si="56"/>
        <v/>
      </c>
    </row>
    <row r="228" spans="1:10">
      <c r="A228" s="299" t="str">
        <f t="shared" si="54"/>
        <v>0DF</v>
      </c>
      <c r="D228" s="300" t="str">
        <f t="shared" si="53"/>
        <v>2-4</v>
      </c>
      <c r="E228" s="300">
        <v>224</v>
      </c>
      <c r="F228" s="313" t="str">
        <f t="shared" ca="1" si="50"/>
        <v/>
      </c>
      <c r="G228" s="313" t="str">
        <f t="shared" ca="1" si="56"/>
        <v/>
      </c>
      <c r="H228" s="313" t="str">
        <f t="shared" ca="1" si="56"/>
        <v/>
      </c>
      <c r="I228" s="313" t="str">
        <f t="shared" ca="1" si="56"/>
        <v/>
      </c>
      <c r="J228" s="313" t="str">
        <f t="shared" ca="1" si="56"/>
        <v/>
      </c>
    </row>
    <row r="229" spans="1:10">
      <c r="A229" s="299" t="str">
        <f t="shared" si="54"/>
        <v>0E0</v>
      </c>
      <c r="D229" s="300" t="str">
        <f t="shared" si="53"/>
        <v>2-5</v>
      </c>
      <c r="E229" s="300">
        <v>225</v>
      </c>
      <c r="F229" s="313" t="str">
        <f t="shared" ref="F229:F292" ca="1" si="57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229" s="313" t="str">
        <f t="shared" ca="1" si="56"/>
        <v/>
      </c>
      <c r="H229" s="313" t="str">
        <f t="shared" ca="1" si="56"/>
        <v/>
      </c>
      <c r="I229" s="313" t="str">
        <f t="shared" ca="1" si="56"/>
        <v/>
      </c>
      <c r="J229" s="313" t="str">
        <f t="shared" ca="1" si="56"/>
        <v/>
      </c>
    </row>
    <row r="230" spans="1:10">
      <c r="A230" s="299" t="str">
        <f t="shared" si="54"/>
        <v>0E1</v>
      </c>
      <c r="D230" s="300" t="str">
        <f t="shared" si="53"/>
        <v>2-5</v>
      </c>
      <c r="E230" s="300">
        <v>226</v>
      </c>
      <c r="F230" s="313" t="str">
        <f t="shared" ca="1" si="57"/>
        <v/>
      </c>
      <c r="G230" s="313" t="str">
        <f t="shared" ca="1" si="56"/>
        <v/>
      </c>
      <c r="H230" s="313" t="str">
        <f t="shared" ca="1" si="56"/>
        <v/>
      </c>
      <c r="I230" s="313" t="str">
        <f t="shared" ca="1" si="56"/>
        <v/>
      </c>
      <c r="J230" s="313" t="str">
        <f t="shared" ca="1" si="56"/>
        <v/>
      </c>
    </row>
    <row r="231" spans="1:10">
      <c r="A231" s="299" t="str">
        <f t="shared" si="54"/>
        <v>0E2</v>
      </c>
      <c r="D231" s="300" t="str">
        <f t="shared" si="53"/>
        <v>2-5</v>
      </c>
      <c r="E231" s="300">
        <v>227</v>
      </c>
      <c r="F231" s="313" t="str">
        <f t="shared" ca="1" si="57"/>
        <v/>
      </c>
      <c r="G231" s="313" t="str">
        <f t="shared" ca="1" si="56"/>
        <v/>
      </c>
      <c r="H231" s="313" t="str">
        <f t="shared" ca="1" si="56"/>
        <v/>
      </c>
      <c r="I231" s="313" t="str">
        <f t="shared" ca="1" si="56"/>
        <v/>
      </c>
      <c r="J231" s="313" t="str">
        <f t="shared" ca="1" si="56"/>
        <v/>
      </c>
    </row>
    <row r="232" spans="1:10">
      <c r="A232" s="299" t="str">
        <f t="shared" si="54"/>
        <v>0E3</v>
      </c>
      <c r="D232" s="300" t="str">
        <f t="shared" si="53"/>
        <v>2-5</v>
      </c>
      <c r="E232" s="300">
        <v>228</v>
      </c>
      <c r="F232" s="313" t="str">
        <f t="shared" ca="1" si="57"/>
        <v/>
      </c>
      <c r="G232" s="313" t="str">
        <f t="shared" ca="1" si="56"/>
        <v/>
      </c>
      <c r="H232" s="313" t="str">
        <f t="shared" ca="1" si="56"/>
        <v/>
      </c>
      <c r="I232" s="313" t="str">
        <f t="shared" ca="1" si="56"/>
        <v/>
      </c>
      <c r="J232" s="313" t="str">
        <f t="shared" ca="1" si="56"/>
        <v/>
      </c>
    </row>
    <row r="233" spans="1:10">
      <c r="A233" s="299" t="str">
        <f t="shared" si="54"/>
        <v>0E4</v>
      </c>
      <c r="D233" s="300" t="str">
        <f t="shared" si="53"/>
        <v>2-5</v>
      </c>
      <c r="E233" s="300">
        <v>229</v>
      </c>
      <c r="F233" s="313" t="str">
        <f t="shared" ca="1" si="57"/>
        <v/>
      </c>
      <c r="G233" s="313" t="str">
        <f t="shared" ca="1" si="56"/>
        <v/>
      </c>
      <c r="H233" s="313" t="str">
        <f t="shared" ca="1" si="56"/>
        <v/>
      </c>
      <c r="I233" s="313" t="str">
        <f t="shared" ca="1" si="56"/>
        <v/>
      </c>
      <c r="J233" s="313" t="str">
        <f t="shared" ca="1" si="56"/>
        <v/>
      </c>
    </row>
    <row r="234" spans="1:10">
      <c r="A234" s="299" t="str">
        <f t="shared" si="54"/>
        <v>0E5</v>
      </c>
      <c r="D234" s="300" t="str">
        <f t="shared" si="53"/>
        <v>2-5</v>
      </c>
      <c r="E234" s="300">
        <v>230</v>
      </c>
      <c r="F234" s="313" t="str">
        <f t="shared" ca="1" si="57"/>
        <v/>
      </c>
      <c r="G234" s="313" t="str">
        <f t="shared" ca="1" si="56"/>
        <v/>
      </c>
      <c r="H234" s="313" t="str">
        <f t="shared" ca="1" si="56"/>
        <v/>
      </c>
      <c r="I234" s="313" t="str">
        <f t="shared" ca="1" si="56"/>
        <v/>
      </c>
      <c r="J234" s="313" t="str">
        <f t="shared" ca="1" si="56"/>
        <v/>
      </c>
    </row>
    <row r="235" spans="1:10">
      <c r="A235" s="299" t="str">
        <f t="shared" si="54"/>
        <v>0E6</v>
      </c>
      <c r="D235" s="300" t="str">
        <f t="shared" si="53"/>
        <v>2-5</v>
      </c>
      <c r="E235" s="300">
        <v>231</v>
      </c>
      <c r="F235" s="313" t="str">
        <f t="shared" ca="1" si="57"/>
        <v/>
      </c>
      <c r="G235" s="313" t="str">
        <f t="shared" ca="1" si="56"/>
        <v/>
      </c>
      <c r="H235" s="313" t="str">
        <f t="shared" ca="1" si="56"/>
        <v/>
      </c>
      <c r="I235" s="313" t="str">
        <f t="shared" ca="1" si="56"/>
        <v/>
      </c>
      <c r="J235" s="313" t="str">
        <f t="shared" ca="1" si="56"/>
        <v/>
      </c>
    </row>
    <row r="236" spans="1:10">
      <c r="A236" s="299" t="str">
        <f t="shared" si="54"/>
        <v>0E7</v>
      </c>
      <c r="D236" s="300" t="str">
        <f t="shared" si="53"/>
        <v>2-5</v>
      </c>
      <c r="E236" s="300">
        <v>232</v>
      </c>
      <c r="F236" s="313" t="str">
        <f t="shared" ca="1" si="57"/>
        <v/>
      </c>
      <c r="G236" s="313" t="str">
        <f t="shared" ca="1" si="56"/>
        <v/>
      </c>
      <c r="H236" s="313" t="str">
        <f t="shared" ca="1" si="56"/>
        <v/>
      </c>
      <c r="I236" s="313" t="str">
        <f t="shared" ca="1" si="56"/>
        <v/>
      </c>
      <c r="J236" s="313" t="str">
        <f t="shared" ca="1" si="56"/>
        <v/>
      </c>
    </row>
    <row r="237" spans="1:10">
      <c r="A237" s="299" t="str">
        <f t="shared" si="54"/>
        <v>0E8</v>
      </c>
      <c r="D237" s="300" t="str">
        <f t="shared" si="53"/>
        <v>2-5</v>
      </c>
      <c r="E237" s="300">
        <v>233</v>
      </c>
      <c r="F237" s="313" t="str">
        <f t="shared" ca="1" si="57"/>
        <v/>
      </c>
      <c r="G237" s="313" t="str">
        <f t="shared" ca="1" si="56"/>
        <v/>
      </c>
      <c r="H237" s="313" t="str">
        <f t="shared" ca="1" si="56"/>
        <v/>
      </c>
      <c r="I237" s="313" t="str">
        <f t="shared" ca="1" si="56"/>
        <v/>
      </c>
      <c r="J237" s="313" t="str">
        <f t="shared" ca="1" si="56"/>
        <v/>
      </c>
    </row>
    <row r="238" spans="1:10">
      <c r="A238" s="299" t="str">
        <f t="shared" si="54"/>
        <v>0E9</v>
      </c>
      <c r="D238" s="300" t="str">
        <f t="shared" si="53"/>
        <v>2-5</v>
      </c>
      <c r="E238" s="300">
        <v>234</v>
      </c>
      <c r="F238" s="313" t="str">
        <f t="shared" ca="1" si="57"/>
        <v/>
      </c>
      <c r="G238" s="313" t="str">
        <f t="shared" ca="1" si="56"/>
        <v/>
      </c>
      <c r="H238" s="313" t="str">
        <f t="shared" ca="1" si="56"/>
        <v/>
      </c>
      <c r="I238" s="313" t="str">
        <f t="shared" ca="1" si="56"/>
        <v/>
      </c>
      <c r="J238" s="313" t="str">
        <f t="shared" ca="1" si="56"/>
        <v/>
      </c>
    </row>
    <row r="239" spans="1:10">
      <c r="A239" s="299" t="str">
        <f t="shared" si="54"/>
        <v>0EA</v>
      </c>
      <c r="D239" s="300" t="str">
        <f t="shared" si="53"/>
        <v>2-5</v>
      </c>
      <c r="E239" s="300">
        <v>235</v>
      </c>
      <c r="F239" s="313" t="str">
        <f t="shared" ca="1" si="57"/>
        <v/>
      </c>
      <c r="G239" s="313" t="str">
        <f t="shared" ca="1" si="56"/>
        <v/>
      </c>
      <c r="H239" s="313" t="str">
        <f t="shared" ca="1" si="56"/>
        <v/>
      </c>
      <c r="I239" s="313" t="str">
        <f t="shared" ca="1" si="56"/>
        <v/>
      </c>
      <c r="J239" s="313" t="str">
        <f t="shared" ca="1" si="56"/>
        <v/>
      </c>
    </row>
    <row r="240" spans="1:10">
      <c r="A240" s="299" t="str">
        <f t="shared" si="54"/>
        <v>0EB</v>
      </c>
      <c r="D240" s="300" t="str">
        <f t="shared" si="53"/>
        <v>2-5</v>
      </c>
      <c r="E240" s="300">
        <v>236</v>
      </c>
      <c r="F240" s="313" t="str">
        <f t="shared" ca="1" si="57"/>
        <v/>
      </c>
      <c r="G240" s="313" t="str">
        <f t="shared" ca="1" si="56"/>
        <v/>
      </c>
      <c r="H240" s="313" t="str">
        <f t="shared" ca="1" si="56"/>
        <v/>
      </c>
      <c r="I240" s="313" t="str">
        <f t="shared" ca="1" si="56"/>
        <v/>
      </c>
      <c r="J240" s="313" t="str">
        <f t="shared" ca="1" si="56"/>
        <v/>
      </c>
    </row>
    <row r="241" spans="1:10">
      <c r="A241" s="299" t="str">
        <f t="shared" si="54"/>
        <v>0EC</v>
      </c>
      <c r="D241" s="300" t="str">
        <f t="shared" si="53"/>
        <v>2-5</v>
      </c>
      <c r="E241" s="300">
        <v>237</v>
      </c>
      <c r="F241" s="313" t="str">
        <f t="shared" ca="1" si="57"/>
        <v/>
      </c>
      <c r="G241" s="313" t="str">
        <f t="shared" ca="1" si="56"/>
        <v/>
      </c>
      <c r="H241" s="313" t="str">
        <f t="shared" ca="1" si="56"/>
        <v/>
      </c>
      <c r="I241" s="313" t="str">
        <f t="shared" ca="1" si="56"/>
        <v/>
      </c>
      <c r="J241" s="313" t="str">
        <f t="shared" ca="1" si="56"/>
        <v/>
      </c>
    </row>
    <row r="242" spans="1:10">
      <c r="A242" s="299" t="str">
        <f t="shared" si="54"/>
        <v>0ED</v>
      </c>
      <c r="D242" s="300" t="str">
        <f t="shared" si="53"/>
        <v>2-5</v>
      </c>
      <c r="E242" s="300">
        <v>238</v>
      </c>
      <c r="F242" s="313" t="str">
        <f t="shared" ca="1" si="57"/>
        <v/>
      </c>
      <c r="G242" s="313" t="str">
        <f t="shared" ca="1" si="56"/>
        <v/>
      </c>
      <c r="H242" s="313" t="str">
        <f t="shared" ca="1" si="56"/>
        <v/>
      </c>
      <c r="I242" s="313" t="str">
        <f t="shared" ca="1" si="56"/>
        <v/>
      </c>
      <c r="J242" s="313" t="str">
        <f t="shared" ca="1" si="56"/>
        <v/>
      </c>
    </row>
    <row r="243" spans="1:10">
      <c r="A243" s="299" t="str">
        <f t="shared" si="54"/>
        <v>0EE</v>
      </c>
      <c r="D243" s="300" t="str">
        <f t="shared" si="53"/>
        <v>2-5</v>
      </c>
      <c r="E243" s="300">
        <v>239</v>
      </c>
      <c r="F243" s="313" t="str">
        <f t="shared" ca="1" si="57"/>
        <v/>
      </c>
      <c r="G243" s="313" t="str">
        <f t="shared" ca="1" si="56"/>
        <v/>
      </c>
      <c r="H243" s="313" t="str">
        <f t="shared" ca="1" si="56"/>
        <v/>
      </c>
      <c r="I243" s="313" t="str">
        <f t="shared" ca="1" si="56"/>
        <v/>
      </c>
      <c r="J243" s="313" t="str">
        <f t="shared" ca="1" si="56"/>
        <v/>
      </c>
    </row>
    <row r="244" spans="1:10">
      <c r="A244" s="299" t="str">
        <f t="shared" si="54"/>
        <v>0EF</v>
      </c>
      <c r="D244" s="300" t="str">
        <f t="shared" si="53"/>
        <v>2-5</v>
      </c>
      <c r="E244" s="300">
        <v>240</v>
      </c>
      <c r="F244" s="313" t="str">
        <f t="shared" ca="1" si="57"/>
        <v/>
      </c>
      <c r="G244" s="313" t="str">
        <f t="shared" ca="1" si="56"/>
        <v/>
      </c>
      <c r="H244" s="313" t="str">
        <f t="shared" ca="1" si="56"/>
        <v/>
      </c>
      <c r="I244" s="313" t="str">
        <f t="shared" ca="1" si="56"/>
        <v/>
      </c>
      <c r="J244" s="313" t="str">
        <f t="shared" ca="1" si="56"/>
        <v/>
      </c>
    </row>
    <row r="245" spans="1:10">
      <c r="A245" s="299" t="str">
        <f t="shared" si="54"/>
        <v>0F0</v>
      </c>
      <c r="D245" s="300" t="str">
        <f t="shared" si="53"/>
        <v>2-6</v>
      </c>
      <c r="E245" s="300">
        <v>241</v>
      </c>
      <c r="F245" s="313" t="str">
        <f t="shared" ca="1" si="57"/>
        <v/>
      </c>
      <c r="G245" s="313" t="str">
        <f t="shared" ref="G245:J264" ca="1" si="58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45" s="313" t="str">
        <f t="shared" ca="1" si="58"/>
        <v/>
      </c>
      <c r="I245" s="313" t="str">
        <f t="shared" ca="1" si="58"/>
        <v/>
      </c>
      <c r="J245" s="313" t="str">
        <f t="shared" ca="1" si="58"/>
        <v/>
      </c>
    </row>
    <row r="246" spans="1:10">
      <c r="A246" s="299" t="str">
        <f t="shared" si="54"/>
        <v>0F1</v>
      </c>
      <c r="D246" s="300" t="str">
        <f t="shared" si="53"/>
        <v>2-6</v>
      </c>
      <c r="E246" s="300">
        <v>242</v>
      </c>
      <c r="F246" s="313" t="str">
        <f t="shared" ca="1" si="57"/>
        <v/>
      </c>
      <c r="G246" s="313" t="str">
        <f t="shared" ca="1" si="58"/>
        <v/>
      </c>
      <c r="H246" s="313" t="str">
        <f t="shared" ca="1" si="58"/>
        <v/>
      </c>
      <c r="I246" s="313" t="str">
        <f t="shared" ca="1" si="58"/>
        <v/>
      </c>
      <c r="J246" s="313" t="str">
        <f t="shared" ca="1" si="58"/>
        <v/>
      </c>
    </row>
    <row r="247" spans="1:10">
      <c r="A247" s="299" t="str">
        <f t="shared" si="54"/>
        <v>0F2</v>
      </c>
      <c r="D247" s="300" t="str">
        <f t="shared" si="53"/>
        <v>2-6</v>
      </c>
      <c r="E247" s="300">
        <v>243</v>
      </c>
      <c r="F247" s="313" t="str">
        <f t="shared" ca="1" si="57"/>
        <v/>
      </c>
      <c r="G247" s="313" t="str">
        <f t="shared" ca="1" si="58"/>
        <v/>
      </c>
      <c r="H247" s="313" t="str">
        <f t="shared" ca="1" si="58"/>
        <v/>
      </c>
      <c r="I247" s="313" t="str">
        <f t="shared" ca="1" si="58"/>
        <v/>
      </c>
      <c r="J247" s="313" t="str">
        <f t="shared" ca="1" si="58"/>
        <v/>
      </c>
    </row>
    <row r="248" spans="1:10">
      <c r="A248" s="299" t="str">
        <f t="shared" si="54"/>
        <v>0F3</v>
      </c>
      <c r="D248" s="300" t="str">
        <f t="shared" si="53"/>
        <v>2-6</v>
      </c>
      <c r="E248" s="300">
        <v>244</v>
      </c>
      <c r="F248" s="313" t="str">
        <f t="shared" ca="1" si="57"/>
        <v/>
      </c>
      <c r="G248" s="313" t="str">
        <f t="shared" ca="1" si="58"/>
        <v/>
      </c>
      <c r="H248" s="313" t="str">
        <f t="shared" ca="1" si="58"/>
        <v/>
      </c>
      <c r="I248" s="313" t="str">
        <f t="shared" ca="1" si="58"/>
        <v/>
      </c>
      <c r="J248" s="313" t="str">
        <f t="shared" ca="1" si="58"/>
        <v/>
      </c>
    </row>
    <row r="249" spans="1:10">
      <c r="A249" s="299" t="str">
        <f t="shared" si="54"/>
        <v>0F4</v>
      </c>
      <c r="D249" s="300" t="str">
        <f t="shared" si="53"/>
        <v>2-6</v>
      </c>
      <c r="E249" s="300">
        <v>245</v>
      </c>
      <c r="F249" s="313" t="str">
        <f t="shared" ca="1" si="57"/>
        <v/>
      </c>
      <c r="G249" s="313" t="str">
        <f t="shared" ca="1" si="58"/>
        <v/>
      </c>
      <c r="H249" s="313" t="str">
        <f t="shared" ca="1" si="58"/>
        <v/>
      </c>
      <c r="I249" s="313" t="str">
        <f t="shared" ca="1" si="58"/>
        <v/>
      </c>
      <c r="J249" s="313" t="str">
        <f t="shared" ca="1" si="58"/>
        <v/>
      </c>
    </row>
    <row r="250" spans="1:10">
      <c r="A250" s="299" t="str">
        <f t="shared" si="54"/>
        <v>0F5</v>
      </c>
      <c r="D250" s="300" t="str">
        <f t="shared" si="53"/>
        <v>2-6</v>
      </c>
      <c r="E250" s="300">
        <v>246</v>
      </c>
      <c r="F250" s="313" t="str">
        <f t="shared" ca="1" si="57"/>
        <v/>
      </c>
      <c r="G250" s="313" t="str">
        <f t="shared" ca="1" si="58"/>
        <v/>
      </c>
      <c r="H250" s="313" t="str">
        <f t="shared" ca="1" si="58"/>
        <v/>
      </c>
      <c r="I250" s="313" t="str">
        <f t="shared" ca="1" si="58"/>
        <v/>
      </c>
      <c r="J250" s="313" t="str">
        <f t="shared" ca="1" si="58"/>
        <v/>
      </c>
    </row>
    <row r="251" spans="1:10">
      <c r="A251" s="299" t="str">
        <f t="shared" si="54"/>
        <v>0F6</v>
      </c>
      <c r="D251" s="300" t="str">
        <f t="shared" si="53"/>
        <v>2-6</v>
      </c>
      <c r="E251" s="300">
        <v>247</v>
      </c>
      <c r="F251" s="313" t="str">
        <f t="shared" ca="1" si="57"/>
        <v/>
      </c>
      <c r="G251" s="313" t="str">
        <f t="shared" ca="1" si="58"/>
        <v/>
      </c>
      <c r="H251" s="313" t="str">
        <f t="shared" ca="1" si="58"/>
        <v/>
      </c>
      <c r="I251" s="313" t="str">
        <f t="shared" ca="1" si="58"/>
        <v/>
      </c>
      <c r="J251" s="313" t="str">
        <f t="shared" ca="1" si="58"/>
        <v/>
      </c>
    </row>
    <row r="252" spans="1:10">
      <c r="A252" s="299" t="str">
        <f t="shared" si="54"/>
        <v>0F7</v>
      </c>
      <c r="D252" s="300" t="str">
        <f t="shared" si="53"/>
        <v>2-6</v>
      </c>
      <c r="E252" s="300">
        <v>248</v>
      </c>
      <c r="F252" s="313" t="str">
        <f t="shared" ca="1" si="57"/>
        <v/>
      </c>
      <c r="G252" s="313" t="str">
        <f t="shared" ca="1" si="58"/>
        <v/>
      </c>
      <c r="H252" s="313" t="str">
        <f t="shared" ca="1" si="58"/>
        <v/>
      </c>
      <c r="I252" s="313" t="str">
        <f t="shared" ca="1" si="58"/>
        <v/>
      </c>
      <c r="J252" s="313" t="str">
        <f t="shared" ca="1" si="58"/>
        <v/>
      </c>
    </row>
    <row r="253" spans="1:10">
      <c r="A253" s="299" t="str">
        <f t="shared" si="54"/>
        <v>0F8</v>
      </c>
      <c r="D253" s="300" t="str">
        <f t="shared" si="53"/>
        <v>2-6</v>
      </c>
      <c r="E253" s="300">
        <v>249</v>
      </c>
      <c r="F253" s="313" t="str">
        <f t="shared" ca="1" si="57"/>
        <v/>
      </c>
      <c r="G253" s="313" t="str">
        <f t="shared" ca="1" si="58"/>
        <v/>
      </c>
      <c r="H253" s="313" t="str">
        <f t="shared" ca="1" si="58"/>
        <v/>
      </c>
      <c r="I253" s="313" t="str">
        <f t="shared" ca="1" si="58"/>
        <v/>
      </c>
      <c r="J253" s="313" t="str">
        <f t="shared" ca="1" si="58"/>
        <v/>
      </c>
    </row>
    <row r="254" spans="1:10">
      <c r="A254" s="299" t="str">
        <f t="shared" si="54"/>
        <v>0F9</v>
      </c>
      <c r="D254" s="300" t="str">
        <f t="shared" si="53"/>
        <v>2-6</v>
      </c>
      <c r="E254" s="300">
        <v>250</v>
      </c>
      <c r="F254" s="313" t="str">
        <f t="shared" ca="1" si="57"/>
        <v/>
      </c>
      <c r="G254" s="313" t="str">
        <f t="shared" ca="1" si="58"/>
        <v/>
      </c>
      <c r="H254" s="313" t="str">
        <f t="shared" ca="1" si="58"/>
        <v/>
      </c>
      <c r="I254" s="313" t="str">
        <f t="shared" ca="1" si="58"/>
        <v/>
      </c>
      <c r="J254" s="313" t="str">
        <f t="shared" ca="1" si="58"/>
        <v/>
      </c>
    </row>
    <row r="255" spans="1:10">
      <c r="A255" s="299" t="str">
        <f t="shared" si="54"/>
        <v>0FA</v>
      </c>
      <c r="D255" s="300" t="str">
        <f t="shared" si="53"/>
        <v>2-6</v>
      </c>
      <c r="E255" s="300">
        <v>251</v>
      </c>
      <c r="F255" s="313" t="str">
        <f t="shared" ca="1" si="57"/>
        <v/>
      </c>
      <c r="G255" s="313" t="str">
        <f t="shared" ca="1" si="58"/>
        <v/>
      </c>
      <c r="H255" s="313" t="str">
        <f t="shared" ca="1" si="58"/>
        <v/>
      </c>
      <c r="I255" s="313" t="str">
        <f t="shared" ca="1" si="58"/>
        <v/>
      </c>
      <c r="J255" s="313" t="str">
        <f t="shared" ca="1" si="58"/>
        <v/>
      </c>
    </row>
    <row r="256" spans="1:10">
      <c r="A256" s="299" t="str">
        <f t="shared" si="54"/>
        <v>0FB</v>
      </c>
      <c r="D256" s="300" t="str">
        <f t="shared" si="53"/>
        <v>2-6</v>
      </c>
      <c r="E256" s="300">
        <v>252</v>
      </c>
      <c r="F256" s="313" t="str">
        <f t="shared" ca="1" si="57"/>
        <v/>
      </c>
      <c r="G256" s="313" t="str">
        <f t="shared" ca="1" si="58"/>
        <v/>
      </c>
      <c r="H256" s="313" t="str">
        <f t="shared" ca="1" si="58"/>
        <v/>
      </c>
      <c r="I256" s="313" t="str">
        <f t="shared" ca="1" si="58"/>
        <v/>
      </c>
      <c r="J256" s="313" t="str">
        <f t="shared" ca="1" si="58"/>
        <v/>
      </c>
    </row>
    <row r="257" spans="1:10">
      <c r="A257" s="299" t="str">
        <f t="shared" si="54"/>
        <v>0FC</v>
      </c>
      <c r="D257" s="300" t="str">
        <f t="shared" si="53"/>
        <v>2-6</v>
      </c>
      <c r="E257" s="300">
        <v>253</v>
      </c>
      <c r="F257" s="313" t="str">
        <f t="shared" ca="1" si="57"/>
        <v/>
      </c>
      <c r="G257" s="313" t="str">
        <f t="shared" ca="1" si="58"/>
        <v/>
      </c>
      <c r="H257" s="313" t="str">
        <f t="shared" ca="1" si="58"/>
        <v/>
      </c>
      <c r="I257" s="313" t="str">
        <f t="shared" ca="1" si="58"/>
        <v/>
      </c>
      <c r="J257" s="313" t="str">
        <f t="shared" ca="1" si="58"/>
        <v/>
      </c>
    </row>
    <row r="258" spans="1:10">
      <c r="A258" s="299" t="str">
        <f t="shared" si="54"/>
        <v>0FD</v>
      </c>
      <c r="D258" s="300" t="str">
        <f t="shared" si="53"/>
        <v>2-6</v>
      </c>
      <c r="E258" s="300">
        <v>254</v>
      </c>
      <c r="F258" s="313" t="str">
        <f t="shared" ca="1" si="57"/>
        <v/>
      </c>
      <c r="G258" s="313" t="str">
        <f t="shared" ca="1" si="58"/>
        <v/>
      </c>
      <c r="H258" s="313" t="str">
        <f t="shared" ca="1" si="58"/>
        <v/>
      </c>
      <c r="I258" s="313" t="str">
        <f t="shared" ca="1" si="58"/>
        <v/>
      </c>
      <c r="J258" s="313" t="str">
        <f t="shared" ca="1" si="58"/>
        <v/>
      </c>
    </row>
    <row r="259" spans="1:10">
      <c r="A259" s="299" t="str">
        <f t="shared" si="54"/>
        <v>0FE</v>
      </c>
      <c r="D259" s="300" t="str">
        <f t="shared" si="53"/>
        <v>2-6</v>
      </c>
      <c r="E259" s="300">
        <v>255</v>
      </c>
      <c r="F259" s="313" t="str">
        <f t="shared" ca="1" si="57"/>
        <v/>
      </c>
      <c r="G259" s="313" t="str">
        <f t="shared" ca="1" si="58"/>
        <v/>
      </c>
      <c r="H259" s="313" t="str">
        <f t="shared" ca="1" si="58"/>
        <v/>
      </c>
      <c r="I259" s="313" t="str">
        <f t="shared" ca="1" si="58"/>
        <v/>
      </c>
      <c r="J259" s="313" t="str">
        <f t="shared" ca="1" si="58"/>
        <v/>
      </c>
    </row>
    <row r="260" spans="1:10">
      <c r="A260" s="299" t="str">
        <f t="shared" si="54"/>
        <v>0FF</v>
      </c>
      <c r="D260" s="300" t="str">
        <f t="shared" si="53"/>
        <v>2-6</v>
      </c>
      <c r="E260" s="300">
        <v>256</v>
      </c>
      <c r="F260" s="313" t="str">
        <f t="shared" ca="1" si="57"/>
        <v/>
      </c>
      <c r="G260" s="313" t="str">
        <f t="shared" ca="1" si="58"/>
        <v/>
      </c>
      <c r="H260" s="313" t="str">
        <f t="shared" ca="1" si="58"/>
        <v/>
      </c>
      <c r="I260" s="313" t="str">
        <f t="shared" ca="1" si="58"/>
        <v/>
      </c>
      <c r="J260" s="313" t="str">
        <f t="shared" ca="1" si="58"/>
        <v/>
      </c>
    </row>
    <row r="261" spans="1:10">
      <c r="A261" s="299" t="str">
        <f t="shared" si="54"/>
        <v>100</v>
      </c>
      <c r="D261" s="300" t="str">
        <f t="shared" ref="D261:D324" si="59">DEC2HEX(HEX2DEC($D$4)+FLOOR((ROW(A257)-1)/($M$4*10),1))&amp;"-"&amp;FLOOR((ROW(A257)-1)/$M$4,1)+1-FLOOR((ROW(A257)-1)/($M$4*10),1)*10</f>
        <v>2-7</v>
      </c>
      <c r="E261" s="300">
        <v>257</v>
      </c>
      <c r="F261" s="313" t="str">
        <f t="shared" ca="1" si="57"/>
        <v/>
      </c>
      <c r="G261" s="313" t="str">
        <f t="shared" ca="1" si="58"/>
        <v/>
      </c>
      <c r="H261" s="313" t="str">
        <f t="shared" ca="1" si="58"/>
        <v/>
      </c>
      <c r="I261" s="313" t="str">
        <f t="shared" ca="1" si="58"/>
        <v/>
      </c>
      <c r="J261" s="313" t="str">
        <f t="shared" ca="1" si="58"/>
        <v/>
      </c>
    </row>
    <row r="262" spans="1:10">
      <c r="A262" s="299" t="str">
        <f t="shared" ref="A262:A325" si="60">IF(LEN(DEC2HEX(ROW(A257)))=1,"00"&amp;DEC2HEX(ROW(A257)),IF(LEN(DEC2HEX(ROW(A257)))=2,"0"&amp;DEC2HEX(ROW(A257)),IF(LEN(DEC2HEX(ROW(A257)))=3,DEC2HEX(ROW(A257)),TEXT(DEC2HEX(ROW(A257)),DEC2HEX(ROW(A257))))))</f>
        <v>101</v>
      </c>
      <c r="D262" s="300" t="str">
        <f t="shared" si="59"/>
        <v>2-7</v>
      </c>
      <c r="E262" s="300">
        <v>258</v>
      </c>
      <c r="F262" s="313" t="str">
        <f t="shared" ca="1" si="57"/>
        <v/>
      </c>
      <c r="G262" s="313" t="str">
        <f t="shared" ca="1" si="58"/>
        <v/>
      </c>
      <c r="H262" s="313" t="str">
        <f t="shared" ca="1" si="58"/>
        <v/>
      </c>
      <c r="I262" s="313" t="str">
        <f t="shared" ca="1" si="58"/>
        <v/>
      </c>
      <c r="J262" s="313" t="str">
        <f t="shared" ca="1" si="58"/>
        <v/>
      </c>
    </row>
    <row r="263" spans="1:10">
      <c r="A263" s="299" t="str">
        <f t="shared" si="60"/>
        <v>102</v>
      </c>
      <c r="D263" s="300" t="str">
        <f t="shared" si="59"/>
        <v>2-7</v>
      </c>
      <c r="E263" s="300">
        <v>259</v>
      </c>
      <c r="F263" s="313" t="str">
        <f t="shared" ca="1" si="57"/>
        <v/>
      </c>
      <c r="G263" s="313" t="str">
        <f t="shared" ca="1" si="58"/>
        <v/>
      </c>
      <c r="H263" s="313" t="str">
        <f t="shared" ca="1" si="58"/>
        <v/>
      </c>
      <c r="I263" s="313" t="str">
        <f t="shared" ca="1" si="58"/>
        <v/>
      </c>
      <c r="J263" s="313" t="str">
        <f t="shared" ca="1" si="58"/>
        <v/>
      </c>
    </row>
    <row r="264" spans="1:10">
      <c r="A264" s="299" t="str">
        <f t="shared" si="60"/>
        <v>103</v>
      </c>
      <c r="D264" s="300" t="str">
        <f t="shared" si="59"/>
        <v>2-7</v>
      </c>
      <c r="E264" s="300">
        <v>260</v>
      </c>
      <c r="F264" s="313" t="str">
        <f t="shared" ca="1" si="57"/>
        <v/>
      </c>
      <c r="G264" s="313" t="str">
        <f t="shared" ca="1" si="58"/>
        <v/>
      </c>
      <c r="H264" s="313" t="str">
        <f t="shared" ca="1" si="58"/>
        <v/>
      </c>
      <c r="I264" s="313" t="str">
        <f t="shared" ca="1" si="58"/>
        <v/>
      </c>
      <c r="J264" s="313" t="str">
        <f t="shared" ca="1" si="58"/>
        <v/>
      </c>
    </row>
    <row r="265" spans="1:10">
      <c r="A265" s="299" t="str">
        <f t="shared" si="60"/>
        <v>104</v>
      </c>
      <c r="D265" s="300" t="str">
        <f t="shared" si="59"/>
        <v>2-7</v>
      </c>
      <c r="E265" s="300">
        <v>261</v>
      </c>
      <c r="F265" s="313" t="str">
        <f t="shared" ca="1" si="57"/>
        <v/>
      </c>
      <c r="G265" s="313" t="str">
        <f t="shared" ref="G265:J284" ca="1" si="61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65" s="313" t="str">
        <f t="shared" ca="1" si="61"/>
        <v/>
      </c>
      <c r="I265" s="313" t="str">
        <f t="shared" ca="1" si="61"/>
        <v/>
      </c>
      <c r="J265" s="313" t="str">
        <f t="shared" ca="1" si="61"/>
        <v/>
      </c>
    </row>
    <row r="266" spans="1:10">
      <c r="A266" s="299" t="str">
        <f t="shared" si="60"/>
        <v>105</v>
      </c>
      <c r="D266" s="300" t="str">
        <f t="shared" si="59"/>
        <v>2-7</v>
      </c>
      <c r="E266" s="300">
        <v>262</v>
      </c>
      <c r="F266" s="313" t="str">
        <f t="shared" ca="1" si="57"/>
        <v/>
      </c>
      <c r="G266" s="313" t="str">
        <f t="shared" ca="1" si="61"/>
        <v/>
      </c>
      <c r="H266" s="313" t="str">
        <f t="shared" ca="1" si="61"/>
        <v/>
      </c>
      <c r="I266" s="313" t="str">
        <f t="shared" ca="1" si="61"/>
        <v/>
      </c>
      <c r="J266" s="313" t="str">
        <f t="shared" ca="1" si="61"/>
        <v/>
      </c>
    </row>
    <row r="267" spans="1:10">
      <c r="A267" s="299" t="str">
        <f t="shared" si="60"/>
        <v>106</v>
      </c>
      <c r="D267" s="300" t="str">
        <f t="shared" si="59"/>
        <v>2-7</v>
      </c>
      <c r="E267" s="300">
        <v>263</v>
      </c>
      <c r="F267" s="313" t="str">
        <f t="shared" ca="1" si="57"/>
        <v/>
      </c>
      <c r="G267" s="313" t="str">
        <f t="shared" ca="1" si="61"/>
        <v/>
      </c>
      <c r="H267" s="313" t="str">
        <f t="shared" ca="1" si="61"/>
        <v/>
      </c>
      <c r="I267" s="313" t="str">
        <f t="shared" ca="1" si="61"/>
        <v/>
      </c>
      <c r="J267" s="313" t="str">
        <f t="shared" ca="1" si="61"/>
        <v/>
      </c>
    </row>
    <row r="268" spans="1:10">
      <c r="A268" s="299" t="str">
        <f t="shared" si="60"/>
        <v>107</v>
      </c>
      <c r="D268" s="300" t="str">
        <f t="shared" si="59"/>
        <v>2-7</v>
      </c>
      <c r="E268" s="300">
        <v>264</v>
      </c>
      <c r="F268" s="313" t="str">
        <f t="shared" ca="1" si="57"/>
        <v/>
      </c>
      <c r="G268" s="313" t="str">
        <f t="shared" ca="1" si="61"/>
        <v/>
      </c>
      <c r="H268" s="313" t="str">
        <f t="shared" ca="1" si="61"/>
        <v/>
      </c>
      <c r="I268" s="313" t="str">
        <f t="shared" ca="1" si="61"/>
        <v/>
      </c>
      <c r="J268" s="313" t="str">
        <f t="shared" ca="1" si="61"/>
        <v/>
      </c>
    </row>
    <row r="269" spans="1:10">
      <c r="A269" s="299" t="str">
        <f t="shared" si="60"/>
        <v>108</v>
      </c>
      <c r="D269" s="300" t="str">
        <f t="shared" si="59"/>
        <v>2-7</v>
      </c>
      <c r="E269" s="300">
        <v>265</v>
      </c>
      <c r="F269" s="313" t="str">
        <f t="shared" ca="1" si="57"/>
        <v/>
      </c>
      <c r="G269" s="313" t="str">
        <f t="shared" ca="1" si="61"/>
        <v/>
      </c>
      <c r="H269" s="313" t="str">
        <f t="shared" ca="1" si="61"/>
        <v/>
      </c>
      <c r="I269" s="313" t="str">
        <f t="shared" ca="1" si="61"/>
        <v/>
      </c>
      <c r="J269" s="313" t="str">
        <f t="shared" ca="1" si="61"/>
        <v/>
      </c>
    </row>
    <row r="270" spans="1:10">
      <c r="A270" s="299" t="str">
        <f t="shared" si="60"/>
        <v>109</v>
      </c>
      <c r="D270" s="300" t="str">
        <f t="shared" si="59"/>
        <v>2-7</v>
      </c>
      <c r="E270" s="300">
        <v>266</v>
      </c>
      <c r="F270" s="313" t="str">
        <f t="shared" ca="1" si="57"/>
        <v/>
      </c>
      <c r="G270" s="313" t="str">
        <f t="shared" ca="1" si="61"/>
        <v/>
      </c>
      <c r="H270" s="313" t="str">
        <f t="shared" ca="1" si="61"/>
        <v/>
      </c>
      <c r="I270" s="313" t="str">
        <f t="shared" ca="1" si="61"/>
        <v/>
      </c>
      <c r="J270" s="313" t="str">
        <f t="shared" ca="1" si="61"/>
        <v/>
      </c>
    </row>
    <row r="271" spans="1:10">
      <c r="A271" s="299" t="str">
        <f t="shared" si="60"/>
        <v>10A</v>
      </c>
      <c r="D271" s="300" t="str">
        <f t="shared" si="59"/>
        <v>2-7</v>
      </c>
      <c r="E271" s="300">
        <v>267</v>
      </c>
      <c r="F271" s="313" t="str">
        <f t="shared" ca="1" si="57"/>
        <v/>
      </c>
      <c r="G271" s="313" t="str">
        <f t="shared" ca="1" si="61"/>
        <v/>
      </c>
      <c r="H271" s="313" t="str">
        <f t="shared" ca="1" si="61"/>
        <v/>
      </c>
      <c r="I271" s="313" t="str">
        <f t="shared" ca="1" si="61"/>
        <v/>
      </c>
      <c r="J271" s="313" t="str">
        <f t="shared" ca="1" si="61"/>
        <v/>
      </c>
    </row>
    <row r="272" spans="1:10">
      <c r="A272" s="299" t="str">
        <f t="shared" si="60"/>
        <v>10B</v>
      </c>
      <c r="D272" s="300" t="str">
        <f t="shared" si="59"/>
        <v>2-7</v>
      </c>
      <c r="E272" s="300">
        <v>268</v>
      </c>
      <c r="F272" s="313" t="str">
        <f t="shared" ca="1" si="57"/>
        <v/>
      </c>
      <c r="G272" s="313" t="str">
        <f t="shared" ca="1" si="61"/>
        <v/>
      </c>
      <c r="H272" s="313" t="str">
        <f t="shared" ca="1" si="61"/>
        <v/>
      </c>
      <c r="I272" s="313" t="str">
        <f t="shared" ca="1" si="61"/>
        <v/>
      </c>
      <c r="J272" s="313" t="str">
        <f t="shared" ca="1" si="61"/>
        <v/>
      </c>
    </row>
    <row r="273" spans="1:10">
      <c r="A273" s="299" t="str">
        <f t="shared" si="60"/>
        <v>10C</v>
      </c>
      <c r="D273" s="300" t="str">
        <f t="shared" si="59"/>
        <v>2-7</v>
      </c>
      <c r="E273" s="300">
        <v>269</v>
      </c>
      <c r="F273" s="313" t="str">
        <f t="shared" ca="1" si="57"/>
        <v/>
      </c>
      <c r="G273" s="313" t="str">
        <f t="shared" ca="1" si="61"/>
        <v/>
      </c>
      <c r="H273" s="313" t="str">
        <f t="shared" ca="1" si="61"/>
        <v/>
      </c>
      <c r="I273" s="313" t="str">
        <f t="shared" ca="1" si="61"/>
        <v/>
      </c>
      <c r="J273" s="313" t="str">
        <f t="shared" ca="1" si="61"/>
        <v/>
      </c>
    </row>
    <row r="274" spans="1:10">
      <c r="A274" s="299" t="str">
        <f t="shared" si="60"/>
        <v>10D</v>
      </c>
      <c r="D274" s="300" t="str">
        <f t="shared" si="59"/>
        <v>2-7</v>
      </c>
      <c r="E274" s="300">
        <v>270</v>
      </c>
      <c r="F274" s="313" t="str">
        <f t="shared" ca="1" si="57"/>
        <v/>
      </c>
      <c r="G274" s="313" t="str">
        <f t="shared" ca="1" si="61"/>
        <v/>
      </c>
      <c r="H274" s="313" t="str">
        <f t="shared" ca="1" si="61"/>
        <v/>
      </c>
      <c r="I274" s="313" t="str">
        <f t="shared" ca="1" si="61"/>
        <v/>
      </c>
      <c r="J274" s="313" t="str">
        <f t="shared" ca="1" si="61"/>
        <v/>
      </c>
    </row>
    <row r="275" spans="1:10">
      <c r="A275" s="299" t="str">
        <f t="shared" si="60"/>
        <v>10E</v>
      </c>
      <c r="D275" s="300" t="str">
        <f t="shared" si="59"/>
        <v>2-7</v>
      </c>
      <c r="E275" s="300">
        <v>271</v>
      </c>
      <c r="F275" s="313" t="str">
        <f t="shared" ca="1" si="57"/>
        <v/>
      </c>
      <c r="G275" s="313" t="str">
        <f t="shared" ca="1" si="61"/>
        <v/>
      </c>
      <c r="H275" s="313" t="str">
        <f t="shared" ca="1" si="61"/>
        <v/>
      </c>
      <c r="I275" s="313" t="str">
        <f t="shared" ca="1" si="61"/>
        <v/>
      </c>
      <c r="J275" s="313" t="str">
        <f t="shared" ca="1" si="61"/>
        <v/>
      </c>
    </row>
    <row r="276" spans="1:10">
      <c r="A276" s="299" t="str">
        <f t="shared" si="60"/>
        <v>10F</v>
      </c>
      <c r="D276" s="300" t="str">
        <f t="shared" si="59"/>
        <v>2-7</v>
      </c>
      <c r="E276" s="300">
        <v>272</v>
      </c>
      <c r="F276" s="313" t="str">
        <f t="shared" ca="1" si="57"/>
        <v/>
      </c>
      <c r="G276" s="313" t="str">
        <f t="shared" ca="1" si="61"/>
        <v/>
      </c>
      <c r="H276" s="313" t="str">
        <f t="shared" ca="1" si="61"/>
        <v/>
      </c>
      <c r="I276" s="313" t="str">
        <f t="shared" ca="1" si="61"/>
        <v/>
      </c>
      <c r="J276" s="313" t="str">
        <f t="shared" ca="1" si="61"/>
        <v/>
      </c>
    </row>
    <row r="277" spans="1:10">
      <c r="A277" s="299" t="str">
        <f t="shared" si="60"/>
        <v>110</v>
      </c>
      <c r="D277" s="300" t="str">
        <f t="shared" si="59"/>
        <v>2-8</v>
      </c>
      <c r="E277" s="300">
        <v>273</v>
      </c>
      <c r="F277" s="313" t="str">
        <f t="shared" ca="1" si="57"/>
        <v/>
      </c>
      <c r="G277" s="313" t="str">
        <f t="shared" ca="1" si="61"/>
        <v/>
      </c>
      <c r="H277" s="313" t="str">
        <f t="shared" ca="1" si="61"/>
        <v/>
      </c>
      <c r="I277" s="313" t="str">
        <f t="shared" ca="1" si="61"/>
        <v/>
      </c>
      <c r="J277" s="313" t="str">
        <f t="shared" ca="1" si="61"/>
        <v/>
      </c>
    </row>
    <row r="278" spans="1:10">
      <c r="A278" s="299" t="str">
        <f t="shared" si="60"/>
        <v>111</v>
      </c>
      <c r="D278" s="300" t="str">
        <f t="shared" si="59"/>
        <v>2-8</v>
      </c>
      <c r="E278" s="300">
        <v>274</v>
      </c>
      <c r="F278" s="313" t="str">
        <f t="shared" ca="1" si="57"/>
        <v/>
      </c>
      <c r="G278" s="313" t="str">
        <f t="shared" ca="1" si="61"/>
        <v/>
      </c>
      <c r="H278" s="313" t="str">
        <f t="shared" ca="1" si="61"/>
        <v/>
      </c>
      <c r="I278" s="313" t="str">
        <f t="shared" ca="1" si="61"/>
        <v/>
      </c>
      <c r="J278" s="313" t="str">
        <f t="shared" ca="1" si="61"/>
        <v/>
      </c>
    </row>
    <row r="279" spans="1:10">
      <c r="A279" s="299" t="str">
        <f t="shared" si="60"/>
        <v>112</v>
      </c>
      <c r="D279" s="300" t="str">
        <f t="shared" si="59"/>
        <v>2-8</v>
      </c>
      <c r="E279" s="300">
        <v>275</v>
      </c>
      <c r="F279" s="313" t="str">
        <f t="shared" ca="1" si="57"/>
        <v/>
      </c>
      <c r="G279" s="313" t="str">
        <f t="shared" ca="1" si="61"/>
        <v/>
      </c>
      <c r="H279" s="313" t="str">
        <f t="shared" ca="1" si="61"/>
        <v/>
      </c>
      <c r="I279" s="313" t="str">
        <f t="shared" ca="1" si="61"/>
        <v/>
      </c>
      <c r="J279" s="313" t="str">
        <f t="shared" ca="1" si="61"/>
        <v/>
      </c>
    </row>
    <row r="280" spans="1:10">
      <c r="A280" s="299" t="str">
        <f t="shared" si="60"/>
        <v>113</v>
      </c>
      <c r="D280" s="300" t="str">
        <f t="shared" si="59"/>
        <v>2-8</v>
      </c>
      <c r="E280" s="300">
        <v>276</v>
      </c>
      <c r="F280" s="313" t="str">
        <f t="shared" ca="1" si="57"/>
        <v/>
      </c>
      <c r="G280" s="313" t="str">
        <f t="shared" ca="1" si="61"/>
        <v/>
      </c>
      <c r="H280" s="313" t="str">
        <f t="shared" ca="1" si="61"/>
        <v/>
      </c>
      <c r="I280" s="313" t="str">
        <f t="shared" ca="1" si="61"/>
        <v/>
      </c>
      <c r="J280" s="313" t="str">
        <f t="shared" ca="1" si="61"/>
        <v/>
      </c>
    </row>
    <row r="281" spans="1:10">
      <c r="A281" s="299" t="str">
        <f t="shared" si="60"/>
        <v>114</v>
      </c>
      <c r="D281" s="300" t="str">
        <f t="shared" si="59"/>
        <v>2-8</v>
      </c>
      <c r="E281" s="300">
        <v>277</v>
      </c>
      <c r="F281" s="313" t="str">
        <f t="shared" ca="1" si="57"/>
        <v/>
      </c>
      <c r="G281" s="313" t="str">
        <f t="shared" ca="1" si="61"/>
        <v/>
      </c>
      <c r="H281" s="313" t="str">
        <f t="shared" ca="1" si="61"/>
        <v/>
      </c>
      <c r="I281" s="313" t="str">
        <f t="shared" ca="1" si="61"/>
        <v/>
      </c>
      <c r="J281" s="313" t="str">
        <f t="shared" ca="1" si="61"/>
        <v/>
      </c>
    </row>
    <row r="282" spans="1:10">
      <c r="A282" s="299" t="str">
        <f t="shared" si="60"/>
        <v>115</v>
      </c>
      <c r="D282" s="300" t="str">
        <f t="shared" si="59"/>
        <v>2-8</v>
      </c>
      <c r="E282" s="300">
        <v>278</v>
      </c>
      <c r="F282" s="313" t="str">
        <f t="shared" ca="1" si="57"/>
        <v/>
      </c>
      <c r="G282" s="313" t="str">
        <f t="shared" ca="1" si="61"/>
        <v/>
      </c>
      <c r="H282" s="313" t="str">
        <f t="shared" ca="1" si="61"/>
        <v/>
      </c>
      <c r="I282" s="313" t="str">
        <f t="shared" ca="1" si="61"/>
        <v/>
      </c>
      <c r="J282" s="313" t="str">
        <f t="shared" ca="1" si="61"/>
        <v/>
      </c>
    </row>
    <row r="283" spans="1:10">
      <c r="A283" s="299" t="str">
        <f t="shared" si="60"/>
        <v>116</v>
      </c>
      <c r="D283" s="300" t="str">
        <f t="shared" si="59"/>
        <v>2-8</v>
      </c>
      <c r="E283" s="300">
        <v>279</v>
      </c>
      <c r="F283" s="313" t="str">
        <f t="shared" ca="1" si="57"/>
        <v/>
      </c>
      <c r="G283" s="313" t="str">
        <f t="shared" ca="1" si="61"/>
        <v/>
      </c>
      <c r="H283" s="313" t="str">
        <f t="shared" ca="1" si="61"/>
        <v/>
      </c>
      <c r="I283" s="313" t="str">
        <f t="shared" ca="1" si="61"/>
        <v/>
      </c>
      <c r="J283" s="313" t="str">
        <f t="shared" ca="1" si="61"/>
        <v/>
      </c>
    </row>
    <row r="284" spans="1:10">
      <c r="A284" s="299" t="str">
        <f t="shared" si="60"/>
        <v>117</v>
      </c>
      <c r="D284" s="300" t="str">
        <f t="shared" si="59"/>
        <v>2-8</v>
      </c>
      <c r="E284" s="300">
        <v>280</v>
      </c>
      <c r="F284" s="313" t="str">
        <f t="shared" ca="1" si="57"/>
        <v/>
      </c>
      <c r="G284" s="313" t="str">
        <f t="shared" ca="1" si="61"/>
        <v/>
      </c>
      <c r="H284" s="313" t="str">
        <f t="shared" ca="1" si="61"/>
        <v/>
      </c>
      <c r="I284" s="313" t="str">
        <f t="shared" ca="1" si="61"/>
        <v/>
      </c>
      <c r="J284" s="313" t="str">
        <f t="shared" ca="1" si="61"/>
        <v/>
      </c>
    </row>
    <row r="285" spans="1:10">
      <c r="A285" s="299" t="str">
        <f t="shared" si="60"/>
        <v>118</v>
      </c>
      <c r="D285" s="300" t="str">
        <f t="shared" si="59"/>
        <v>2-8</v>
      </c>
      <c r="E285" s="300">
        <v>281</v>
      </c>
      <c r="F285" s="313" t="str">
        <f t="shared" ca="1" si="57"/>
        <v/>
      </c>
      <c r="G285" s="313" t="str">
        <f t="shared" ref="G285:J304" ca="1" si="62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85" s="313" t="str">
        <f t="shared" ca="1" si="62"/>
        <v/>
      </c>
      <c r="I285" s="313" t="str">
        <f t="shared" ca="1" si="62"/>
        <v/>
      </c>
      <c r="J285" s="313" t="str">
        <f t="shared" ca="1" si="62"/>
        <v/>
      </c>
    </row>
    <row r="286" spans="1:10">
      <c r="A286" s="299" t="str">
        <f t="shared" si="60"/>
        <v>119</v>
      </c>
      <c r="D286" s="300" t="str">
        <f t="shared" si="59"/>
        <v>2-8</v>
      </c>
      <c r="E286" s="300">
        <v>282</v>
      </c>
      <c r="F286" s="313" t="str">
        <f t="shared" ca="1" si="57"/>
        <v/>
      </c>
      <c r="G286" s="313" t="str">
        <f t="shared" ca="1" si="62"/>
        <v/>
      </c>
      <c r="H286" s="313" t="str">
        <f t="shared" ca="1" si="62"/>
        <v/>
      </c>
      <c r="I286" s="313" t="str">
        <f t="shared" ca="1" si="62"/>
        <v/>
      </c>
      <c r="J286" s="313" t="str">
        <f t="shared" ca="1" si="62"/>
        <v/>
      </c>
    </row>
    <row r="287" spans="1:10">
      <c r="A287" s="299" t="str">
        <f t="shared" si="60"/>
        <v>11A</v>
      </c>
      <c r="D287" s="300" t="str">
        <f t="shared" si="59"/>
        <v>2-8</v>
      </c>
      <c r="E287" s="300">
        <v>283</v>
      </c>
      <c r="F287" s="313" t="str">
        <f t="shared" ca="1" si="57"/>
        <v/>
      </c>
      <c r="G287" s="313" t="str">
        <f t="shared" ca="1" si="62"/>
        <v/>
      </c>
      <c r="H287" s="313" t="str">
        <f t="shared" ca="1" si="62"/>
        <v/>
      </c>
      <c r="I287" s="313" t="str">
        <f t="shared" ca="1" si="62"/>
        <v/>
      </c>
      <c r="J287" s="313" t="str">
        <f t="shared" ca="1" si="62"/>
        <v/>
      </c>
    </row>
    <row r="288" spans="1:10">
      <c r="A288" s="299" t="str">
        <f t="shared" si="60"/>
        <v>11B</v>
      </c>
      <c r="D288" s="300" t="str">
        <f t="shared" si="59"/>
        <v>2-8</v>
      </c>
      <c r="E288" s="300">
        <v>284</v>
      </c>
      <c r="F288" s="313" t="str">
        <f t="shared" ca="1" si="57"/>
        <v/>
      </c>
      <c r="G288" s="313" t="str">
        <f t="shared" ca="1" si="62"/>
        <v/>
      </c>
      <c r="H288" s="313" t="str">
        <f t="shared" ca="1" si="62"/>
        <v/>
      </c>
      <c r="I288" s="313" t="str">
        <f t="shared" ca="1" si="62"/>
        <v/>
      </c>
      <c r="J288" s="313" t="str">
        <f t="shared" ca="1" si="62"/>
        <v/>
      </c>
    </row>
    <row r="289" spans="1:10">
      <c r="A289" s="299" t="str">
        <f t="shared" si="60"/>
        <v>11C</v>
      </c>
      <c r="D289" s="300" t="str">
        <f t="shared" si="59"/>
        <v>2-8</v>
      </c>
      <c r="E289" s="300">
        <v>285</v>
      </c>
      <c r="F289" s="313" t="str">
        <f t="shared" ca="1" si="57"/>
        <v/>
      </c>
      <c r="G289" s="313" t="str">
        <f t="shared" ca="1" si="62"/>
        <v/>
      </c>
      <c r="H289" s="313" t="str">
        <f t="shared" ca="1" si="62"/>
        <v/>
      </c>
      <c r="I289" s="313" t="str">
        <f t="shared" ca="1" si="62"/>
        <v/>
      </c>
      <c r="J289" s="313" t="str">
        <f t="shared" ca="1" si="62"/>
        <v/>
      </c>
    </row>
    <row r="290" spans="1:10">
      <c r="A290" s="299" t="str">
        <f t="shared" si="60"/>
        <v>11D</v>
      </c>
      <c r="D290" s="300" t="str">
        <f t="shared" si="59"/>
        <v>2-8</v>
      </c>
      <c r="E290" s="300">
        <v>286</v>
      </c>
      <c r="F290" s="313" t="str">
        <f t="shared" ca="1" si="57"/>
        <v/>
      </c>
      <c r="G290" s="313" t="str">
        <f t="shared" ca="1" si="62"/>
        <v/>
      </c>
      <c r="H290" s="313" t="str">
        <f t="shared" ca="1" si="62"/>
        <v/>
      </c>
      <c r="I290" s="313" t="str">
        <f t="shared" ca="1" si="62"/>
        <v/>
      </c>
      <c r="J290" s="313" t="str">
        <f t="shared" ca="1" si="62"/>
        <v/>
      </c>
    </row>
    <row r="291" spans="1:10">
      <c r="A291" s="299" t="str">
        <f t="shared" si="60"/>
        <v>11E</v>
      </c>
      <c r="D291" s="300" t="str">
        <f t="shared" si="59"/>
        <v>2-8</v>
      </c>
      <c r="E291" s="300">
        <v>287</v>
      </c>
      <c r="F291" s="313" t="str">
        <f t="shared" ca="1" si="57"/>
        <v/>
      </c>
      <c r="G291" s="313" t="str">
        <f t="shared" ca="1" si="62"/>
        <v/>
      </c>
      <c r="H291" s="313" t="str">
        <f t="shared" ca="1" si="62"/>
        <v/>
      </c>
      <c r="I291" s="313" t="str">
        <f t="shared" ca="1" si="62"/>
        <v/>
      </c>
      <c r="J291" s="313" t="str">
        <f t="shared" ca="1" si="62"/>
        <v/>
      </c>
    </row>
    <row r="292" spans="1:10">
      <c r="A292" s="299" t="str">
        <f t="shared" si="60"/>
        <v>11F</v>
      </c>
      <c r="D292" s="300" t="str">
        <f t="shared" si="59"/>
        <v>2-8</v>
      </c>
      <c r="E292" s="300">
        <v>288</v>
      </c>
      <c r="F292" s="313" t="str">
        <f t="shared" ca="1" si="57"/>
        <v/>
      </c>
      <c r="G292" s="313" t="str">
        <f t="shared" ca="1" si="62"/>
        <v/>
      </c>
      <c r="H292" s="313" t="str">
        <f t="shared" ca="1" si="62"/>
        <v/>
      </c>
      <c r="I292" s="313" t="str">
        <f t="shared" ca="1" si="62"/>
        <v/>
      </c>
      <c r="J292" s="313" t="str">
        <f t="shared" ca="1" si="62"/>
        <v/>
      </c>
    </row>
    <row r="293" spans="1:10">
      <c r="A293" s="299" t="str">
        <f t="shared" si="60"/>
        <v>120</v>
      </c>
      <c r="D293" s="300" t="str">
        <f t="shared" si="59"/>
        <v>2-9</v>
      </c>
      <c r="E293" s="300">
        <v>289</v>
      </c>
      <c r="F293" s="313" t="str">
        <f t="shared" ref="F293:F324" ca="1" si="63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293" s="313" t="str">
        <f t="shared" ca="1" si="62"/>
        <v/>
      </c>
      <c r="H293" s="313" t="str">
        <f t="shared" ca="1" si="62"/>
        <v/>
      </c>
      <c r="I293" s="313" t="str">
        <f t="shared" ca="1" si="62"/>
        <v/>
      </c>
      <c r="J293" s="313" t="str">
        <f t="shared" ca="1" si="62"/>
        <v/>
      </c>
    </row>
    <row r="294" spans="1:10">
      <c r="A294" s="299" t="str">
        <f t="shared" si="60"/>
        <v>121</v>
      </c>
      <c r="D294" s="300" t="str">
        <f t="shared" si="59"/>
        <v>2-9</v>
      </c>
      <c r="E294" s="300">
        <v>290</v>
      </c>
      <c r="F294" s="313" t="str">
        <f t="shared" ca="1" si="63"/>
        <v/>
      </c>
      <c r="G294" s="313" t="str">
        <f t="shared" ca="1" si="62"/>
        <v/>
      </c>
      <c r="H294" s="313" t="str">
        <f t="shared" ca="1" si="62"/>
        <v/>
      </c>
      <c r="I294" s="313" t="str">
        <f t="shared" ca="1" si="62"/>
        <v/>
      </c>
      <c r="J294" s="313" t="str">
        <f t="shared" ca="1" si="62"/>
        <v/>
      </c>
    </row>
    <row r="295" spans="1:10">
      <c r="A295" s="299" t="str">
        <f t="shared" si="60"/>
        <v>122</v>
      </c>
      <c r="D295" s="300" t="str">
        <f t="shared" si="59"/>
        <v>2-9</v>
      </c>
      <c r="E295" s="300">
        <v>291</v>
      </c>
      <c r="F295" s="313" t="str">
        <f t="shared" ca="1" si="63"/>
        <v/>
      </c>
      <c r="G295" s="313" t="str">
        <f t="shared" ca="1" si="62"/>
        <v/>
      </c>
      <c r="H295" s="313" t="str">
        <f t="shared" ca="1" si="62"/>
        <v/>
      </c>
      <c r="I295" s="313" t="str">
        <f t="shared" ca="1" si="62"/>
        <v/>
      </c>
      <c r="J295" s="313" t="str">
        <f t="shared" ca="1" si="62"/>
        <v/>
      </c>
    </row>
    <row r="296" spans="1:10">
      <c r="A296" s="299" t="str">
        <f t="shared" si="60"/>
        <v>123</v>
      </c>
      <c r="D296" s="300" t="str">
        <f t="shared" si="59"/>
        <v>2-9</v>
      </c>
      <c r="E296" s="300">
        <v>292</v>
      </c>
      <c r="F296" s="313" t="str">
        <f t="shared" ca="1" si="63"/>
        <v/>
      </c>
      <c r="G296" s="313" t="str">
        <f t="shared" ca="1" si="62"/>
        <v/>
      </c>
      <c r="H296" s="313" t="str">
        <f t="shared" ca="1" si="62"/>
        <v/>
      </c>
      <c r="I296" s="313" t="str">
        <f t="shared" ca="1" si="62"/>
        <v/>
      </c>
      <c r="J296" s="313" t="str">
        <f t="shared" ca="1" si="62"/>
        <v/>
      </c>
    </row>
    <row r="297" spans="1:10">
      <c r="A297" s="299" t="str">
        <f t="shared" si="60"/>
        <v>124</v>
      </c>
      <c r="D297" s="300" t="str">
        <f t="shared" si="59"/>
        <v>2-9</v>
      </c>
      <c r="E297" s="300">
        <v>293</v>
      </c>
      <c r="F297" s="313" t="str">
        <f t="shared" ca="1" si="63"/>
        <v/>
      </c>
      <c r="G297" s="313" t="str">
        <f t="shared" ca="1" si="62"/>
        <v/>
      </c>
      <c r="H297" s="313" t="str">
        <f t="shared" ca="1" si="62"/>
        <v/>
      </c>
      <c r="I297" s="313" t="str">
        <f t="shared" ca="1" si="62"/>
        <v/>
      </c>
      <c r="J297" s="313" t="str">
        <f t="shared" ca="1" si="62"/>
        <v/>
      </c>
    </row>
    <row r="298" spans="1:10">
      <c r="A298" s="299" t="str">
        <f t="shared" si="60"/>
        <v>125</v>
      </c>
      <c r="D298" s="300" t="str">
        <f t="shared" si="59"/>
        <v>2-9</v>
      </c>
      <c r="E298" s="300">
        <v>294</v>
      </c>
      <c r="F298" s="313" t="str">
        <f t="shared" ca="1" si="63"/>
        <v/>
      </c>
      <c r="G298" s="313" t="str">
        <f t="shared" ca="1" si="62"/>
        <v/>
      </c>
      <c r="H298" s="313" t="str">
        <f t="shared" ca="1" si="62"/>
        <v/>
      </c>
      <c r="I298" s="313" t="str">
        <f t="shared" ca="1" si="62"/>
        <v/>
      </c>
      <c r="J298" s="313" t="str">
        <f t="shared" ca="1" si="62"/>
        <v/>
      </c>
    </row>
    <row r="299" spans="1:10">
      <c r="A299" s="299" t="str">
        <f t="shared" si="60"/>
        <v>126</v>
      </c>
      <c r="D299" s="300" t="str">
        <f t="shared" si="59"/>
        <v>2-9</v>
      </c>
      <c r="E299" s="300">
        <v>295</v>
      </c>
      <c r="F299" s="313" t="str">
        <f t="shared" ca="1" si="63"/>
        <v/>
      </c>
      <c r="G299" s="313" t="str">
        <f t="shared" ca="1" si="62"/>
        <v/>
      </c>
      <c r="H299" s="313" t="str">
        <f t="shared" ca="1" si="62"/>
        <v/>
      </c>
      <c r="I299" s="313" t="str">
        <f t="shared" ca="1" si="62"/>
        <v/>
      </c>
      <c r="J299" s="313" t="str">
        <f t="shared" ca="1" si="62"/>
        <v/>
      </c>
    </row>
    <row r="300" spans="1:10">
      <c r="A300" s="299" t="str">
        <f t="shared" si="60"/>
        <v>127</v>
      </c>
      <c r="D300" s="300" t="str">
        <f t="shared" si="59"/>
        <v>2-9</v>
      </c>
      <c r="E300" s="300">
        <v>296</v>
      </c>
      <c r="F300" s="313" t="str">
        <f t="shared" ca="1" si="63"/>
        <v/>
      </c>
      <c r="G300" s="313" t="str">
        <f t="shared" ca="1" si="62"/>
        <v/>
      </c>
      <c r="H300" s="313" t="str">
        <f t="shared" ca="1" si="62"/>
        <v/>
      </c>
      <c r="I300" s="313" t="str">
        <f t="shared" ca="1" si="62"/>
        <v/>
      </c>
      <c r="J300" s="313" t="str">
        <f t="shared" ca="1" si="62"/>
        <v/>
      </c>
    </row>
    <row r="301" spans="1:10">
      <c r="A301" s="299" t="str">
        <f t="shared" si="60"/>
        <v>128</v>
      </c>
      <c r="D301" s="300" t="str">
        <f t="shared" si="59"/>
        <v>2-9</v>
      </c>
      <c r="E301" s="300">
        <v>297</v>
      </c>
      <c r="F301" s="313" t="str">
        <f t="shared" ca="1" si="63"/>
        <v/>
      </c>
      <c r="G301" s="313" t="str">
        <f t="shared" ca="1" si="62"/>
        <v/>
      </c>
      <c r="H301" s="313" t="str">
        <f t="shared" ca="1" si="62"/>
        <v/>
      </c>
      <c r="I301" s="313" t="str">
        <f t="shared" ca="1" si="62"/>
        <v/>
      </c>
      <c r="J301" s="313" t="str">
        <f t="shared" ca="1" si="62"/>
        <v/>
      </c>
    </row>
    <row r="302" spans="1:10">
      <c r="A302" s="299" t="str">
        <f t="shared" si="60"/>
        <v>129</v>
      </c>
      <c r="D302" s="300" t="str">
        <f t="shared" si="59"/>
        <v>2-9</v>
      </c>
      <c r="E302" s="300">
        <v>298</v>
      </c>
      <c r="F302" s="313" t="str">
        <f t="shared" ca="1" si="63"/>
        <v/>
      </c>
      <c r="G302" s="313" t="str">
        <f t="shared" ca="1" si="62"/>
        <v/>
      </c>
      <c r="H302" s="313" t="str">
        <f t="shared" ca="1" si="62"/>
        <v/>
      </c>
      <c r="I302" s="313" t="str">
        <f t="shared" ca="1" si="62"/>
        <v/>
      </c>
      <c r="J302" s="313" t="str">
        <f t="shared" ca="1" si="62"/>
        <v/>
      </c>
    </row>
    <row r="303" spans="1:10">
      <c r="A303" s="299" t="str">
        <f t="shared" si="60"/>
        <v>12A</v>
      </c>
      <c r="D303" s="300" t="str">
        <f t="shared" si="59"/>
        <v>2-9</v>
      </c>
      <c r="E303" s="300">
        <v>299</v>
      </c>
      <c r="F303" s="313" t="str">
        <f t="shared" ca="1" si="63"/>
        <v/>
      </c>
      <c r="G303" s="313" t="str">
        <f t="shared" ca="1" si="62"/>
        <v/>
      </c>
      <c r="H303" s="313" t="str">
        <f t="shared" ca="1" si="62"/>
        <v/>
      </c>
      <c r="I303" s="313" t="str">
        <f t="shared" ca="1" si="62"/>
        <v/>
      </c>
      <c r="J303" s="313" t="str">
        <f t="shared" ca="1" si="62"/>
        <v/>
      </c>
    </row>
    <row r="304" spans="1:10">
      <c r="A304" s="299" t="str">
        <f t="shared" si="60"/>
        <v>12B</v>
      </c>
      <c r="D304" s="300" t="str">
        <f t="shared" si="59"/>
        <v>2-9</v>
      </c>
      <c r="E304" s="300">
        <v>300</v>
      </c>
      <c r="F304" s="313" t="str">
        <f t="shared" ca="1" si="63"/>
        <v/>
      </c>
      <c r="G304" s="313" t="str">
        <f t="shared" ca="1" si="62"/>
        <v/>
      </c>
      <c r="H304" s="313" t="str">
        <f t="shared" ca="1" si="62"/>
        <v/>
      </c>
      <c r="I304" s="313" t="str">
        <f t="shared" ca="1" si="62"/>
        <v/>
      </c>
      <c r="J304" s="313" t="str">
        <f t="shared" ca="1" si="62"/>
        <v/>
      </c>
    </row>
    <row r="305" spans="1:10">
      <c r="A305" s="299" t="str">
        <f t="shared" si="60"/>
        <v>12C</v>
      </c>
      <c r="D305" s="300" t="str">
        <f t="shared" si="59"/>
        <v>2-9</v>
      </c>
      <c r="E305" s="300">
        <v>301</v>
      </c>
      <c r="F305" s="313" t="str">
        <f t="shared" ca="1" si="63"/>
        <v/>
      </c>
      <c r="G305" s="313" t="str">
        <f t="shared" ref="G305:J324" ca="1" si="64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05" s="313" t="str">
        <f t="shared" ca="1" si="64"/>
        <v/>
      </c>
      <c r="I305" s="313" t="str">
        <f t="shared" ca="1" si="64"/>
        <v/>
      </c>
      <c r="J305" s="313" t="str">
        <f t="shared" ca="1" si="64"/>
        <v/>
      </c>
    </row>
    <row r="306" spans="1:10">
      <c r="A306" s="299" t="str">
        <f t="shared" si="60"/>
        <v>12D</v>
      </c>
      <c r="D306" s="300" t="str">
        <f t="shared" si="59"/>
        <v>2-9</v>
      </c>
      <c r="E306" s="300">
        <v>302</v>
      </c>
      <c r="F306" s="313" t="str">
        <f t="shared" ca="1" si="63"/>
        <v/>
      </c>
      <c r="G306" s="313" t="str">
        <f t="shared" ca="1" si="64"/>
        <v/>
      </c>
      <c r="H306" s="313" t="str">
        <f t="shared" ca="1" si="64"/>
        <v/>
      </c>
      <c r="I306" s="313" t="str">
        <f t="shared" ca="1" si="64"/>
        <v/>
      </c>
      <c r="J306" s="313" t="str">
        <f t="shared" ca="1" si="64"/>
        <v/>
      </c>
    </row>
    <row r="307" spans="1:10">
      <c r="A307" s="299" t="str">
        <f t="shared" si="60"/>
        <v>12E</v>
      </c>
      <c r="D307" s="300" t="str">
        <f t="shared" si="59"/>
        <v>2-9</v>
      </c>
      <c r="E307" s="300">
        <v>303</v>
      </c>
      <c r="F307" s="313" t="str">
        <f t="shared" ca="1" si="63"/>
        <v/>
      </c>
      <c r="G307" s="313" t="str">
        <f t="shared" ca="1" si="64"/>
        <v/>
      </c>
      <c r="H307" s="313" t="str">
        <f t="shared" ca="1" si="64"/>
        <v/>
      </c>
      <c r="I307" s="313" t="str">
        <f t="shared" ca="1" si="64"/>
        <v/>
      </c>
      <c r="J307" s="313" t="str">
        <f t="shared" ca="1" si="64"/>
        <v/>
      </c>
    </row>
    <row r="308" spans="1:10">
      <c r="A308" s="299" t="str">
        <f t="shared" si="60"/>
        <v>12F</v>
      </c>
      <c r="D308" s="300" t="str">
        <f t="shared" si="59"/>
        <v>2-9</v>
      </c>
      <c r="E308" s="300">
        <v>304</v>
      </c>
      <c r="F308" s="313" t="str">
        <f t="shared" ca="1" si="63"/>
        <v/>
      </c>
      <c r="G308" s="313" t="str">
        <f t="shared" ca="1" si="64"/>
        <v/>
      </c>
      <c r="H308" s="313" t="str">
        <f t="shared" ca="1" si="64"/>
        <v/>
      </c>
      <c r="I308" s="313" t="str">
        <f t="shared" ca="1" si="64"/>
        <v/>
      </c>
      <c r="J308" s="313" t="str">
        <f t="shared" ca="1" si="64"/>
        <v/>
      </c>
    </row>
    <row r="309" spans="1:10">
      <c r="A309" s="299" t="str">
        <f t="shared" si="60"/>
        <v>130</v>
      </c>
      <c r="D309" s="300" t="str">
        <f t="shared" si="59"/>
        <v>2-10</v>
      </c>
      <c r="E309" s="300">
        <v>305</v>
      </c>
      <c r="F309" s="313" t="str">
        <f t="shared" ca="1" si="63"/>
        <v/>
      </c>
      <c r="G309" s="313" t="str">
        <f t="shared" ca="1" si="64"/>
        <v/>
      </c>
      <c r="H309" s="313" t="str">
        <f t="shared" ca="1" si="64"/>
        <v/>
      </c>
      <c r="I309" s="313" t="str">
        <f t="shared" ca="1" si="64"/>
        <v/>
      </c>
      <c r="J309" s="313" t="str">
        <f t="shared" ca="1" si="64"/>
        <v/>
      </c>
    </row>
    <row r="310" spans="1:10">
      <c r="A310" s="299" t="str">
        <f t="shared" si="60"/>
        <v>131</v>
      </c>
      <c r="D310" s="300" t="str">
        <f t="shared" si="59"/>
        <v>2-10</v>
      </c>
      <c r="E310" s="300">
        <v>306</v>
      </c>
      <c r="F310" s="313" t="str">
        <f t="shared" ca="1" si="63"/>
        <v/>
      </c>
      <c r="G310" s="313" t="str">
        <f t="shared" ca="1" si="64"/>
        <v/>
      </c>
      <c r="H310" s="313" t="str">
        <f t="shared" ca="1" si="64"/>
        <v/>
      </c>
      <c r="I310" s="313" t="str">
        <f t="shared" ca="1" si="64"/>
        <v/>
      </c>
      <c r="J310" s="313" t="str">
        <f t="shared" ca="1" si="64"/>
        <v/>
      </c>
    </row>
    <row r="311" spans="1:10">
      <c r="A311" s="299" t="str">
        <f t="shared" si="60"/>
        <v>132</v>
      </c>
      <c r="D311" s="300" t="str">
        <f t="shared" si="59"/>
        <v>2-10</v>
      </c>
      <c r="E311" s="300">
        <v>307</v>
      </c>
      <c r="F311" s="313" t="str">
        <f t="shared" ca="1" si="63"/>
        <v/>
      </c>
      <c r="G311" s="313" t="str">
        <f t="shared" ca="1" si="64"/>
        <v/>
      </c>
      <c r="H311" s="313" t="str">
        <f t="shared" ca="1" si="64"/>
        <v/>
      </c>
      <c r="I311" s="313" t="str">
        <f t="shared" ca="1" si="64"/>
        <v/>
      </c>
      <c r="J311" s="313" t="str">
        <f t="shared" ca="1" si="64"/>
        <v/>
      </c>
    </row>
    <row r="312" spans="1:10">
      <c r="A312" s="299" t="str">
        <f t="shared" si="60"/>
        <v>133</v>
      </c>
      <c r="D312" s="300" t="str">
        <f t="shared" si="59"/>
        <v>2-10</v>
      </c>
      <c r="E312" s="300">
        <v>308</v>
      </c>
      <c r="F312" s="313" t="str">
        <f t="shared" ca="1" si="63"/>
        <v/>
      </c>
      <c r="G312" s="313" t="str">
        <f t="shared" ca="1" si="64"/>
        <v/>
      </c>
      <c r="H312" s="313" t="str">
        <f t="shared" ca="1" si="64"/>
        <v/>
      </c>
      <c r="I312" s="313" t="str">
        <f t="shared" ca="1" si="64"/>
        <v/>
      </c>
      <c r="J312" s="313" t="str">
        <f t="shared" ca="1" si="64"/>
        <v/>
      </c>
    </row>
    <row r="313" spans="1:10">
      <c r="A313" s="299" t="str">
        <f t="shared" si="60"/>
        <v>134</v>
      </c>
      <c r="D313" s="300" t="str">
        <f t="shared" si="59"/>
        <v>2-10</v>
      </c>
      <c r="E313" s="300">
        <v>309</v>
      </c>
      <c r="F313" s="313" t="str">
        <f t="shared" ca="1" si="63"/>
        <v/>
      </c>
      <c r="G313" s="313" t="str">
        <f t="shared" ca="1" si="64"/>
        <v/>
      </c>
      <c r="H313" s="313" t="str">
        <f t="shared" ca="1" si="64"/>
        <v/>
      </c>
      <c r="I313" s="313" t="str">
        <f t="shared" ca="1" si="64"/>
        <v/>
      </c>
      <c r="J313" s="313" t="str">
        <f t="shared" ca="1" si="64"/>
        <v/>
      </c>
    </row>
    <row r="314" spans="1:10">
      <c r="A314" s="299" t="str">
        <f t="shared" si="60"/>
        <v>135</v>
      </c>
      <c r="D314" s="300" t="str">
        <f t="shared" si="59"/>
        <v>2-10</v>
      </c>
      <c r="E314" s="300">
        <v>310</v>
      </c>
      <c r="F314" s="313" t="str">
        <f t="shared" ca="1" si="63"/>
        <v/>
      </c>
      <c r="G314" s="313" t="str">
        <f t="shared" ca="1" si="64"/>
        <v/>
      </c>
      <c r="H314" s="313" t="str">
        <f t="shared" ca="1" si="64"/>
        <v/>
      </c>
      <c r="I314" s="313" t="str">
        <f t="shared" ca="1" si="64"/>
        <v/>
      </c>
      <c r="J314" s="313" t="str">
        <f t="shared" ca="1" si="64"/>
        <v/>
      </c>
    </row>
    <row r="315" spans="1:10">
      <c r="A315" s="299" t="str">
        <f t="shared" si="60"/>
        <v>136</v>
      </c>
      <c r="D315" s="300" t="str">
        <f t="shared" si="59"/>
        <v>2-10</v>
      </c>
      <c r="E315" s="300">
        <v>311</v>
      </c>
      <c r="F315" s="313" t="str">
        <f t="shared" ca="1" si="63"/>
        <v/>
      </c>
      <c r="G315" s="313" t="str">
        <f t="shared" ca="1" si="64"/>
        <v/>
      </c>
      <c r="H315" s="313" t="str">
        <f t="shared" ca="1" si="64"/>
        <v/>
      </c>
      <c r="I315" s="313" t="str">
        <f t="shared" ca="1" si="64"/>
        <v/>
      </c>
      <c r="J315" s="313" t="str">
        <f t="shared" ca="1" si="64"/>
        <v/>
      </c>
    </row>
    <row r="316" spans="1:10">
      <c r="A316" s="299" t="str">
        <f t="shared" si="60"/>
        <v>137</v>
      </c>
      <c r="D316" s="300" t="str">
        <f t="shared" si="59"/>
        <v>2-10</v>
      </c>
      <c r="E316" s="300">
        <v>312</v>
      </c>
      <c r="F316" s="313" t="str">
        <f t="shared" ca="1" si="63"/>
        <v/>
      </c>
      <c r="G316" s="313" t="str">
        <f t="shared" ca="1" si="64"/>
        <v/>
      </c>
      <c r="H316" s="313" t="str">
        <f t="shared" ca="1" si="64"/>
        <v/>
      </c>
      <c r="I316" s="313" t="str">
        <f t="shared" ca="1" si="64"/>
        <v/>
      </c>
      <c r="J316" s="313" t="str">
        <f t="shared" ca="1" si="64"/>
        <v/>
      </c>
    </row>
    <row r="317" spans="1:10">
      <c r="A317" s="299" t="str">
        <f t="shared" si="60"/>
        <v>138</v>
      </c>
      <c r="D317" s="300" t="str">
        <f t="shared" si="59"/>
        <v>2-10</v>
      </c>
      <c r="E317" s="300">
        <v>313</v>
      </c>
      <c r="F317" s="313" t="str">
        <f t="shared" ca="1" si="63"/>
        <v/>
      </c>
      <c r="G317" s="313" t="str">
        <f t="shared" ca="1" si="64"/>
        <v/>
      </c>
      <c r="H317" s="313" t="str">
        <f t="shared" ca="1" si="64"/>
        <v/>
      </c>
      <c r="I317" s="313" t="str">
        <f t="shared" ca="1" si="64"/>
        <v/>
      </c>
      <c r="J317" s="313" t="str">
        <f t="shared" ca="1" si="64"/>
        <v/>
      </c>
    </row>
    <row r="318" spans="1:10">
      <c r="A318" s="299" t="str">
        <f t="shared" si="60"/>
        <v>139</v>
      </c>
      <c r="D318" s="300" t="str">
        <f t="shared" si="59"/>
        <v>2-10</v>
      </c>
      <c r="E318" s="300">
        <v>314</v>
      </c>
      <c r="F318" s="313" t="str">
        <f t="shared" ca="1" si="63"/>
        <v/>
      </c>
      <c r="G318" s="313" t="str">
        <f t="shared" ca="1" si="64"/>
        <v/>
      </c>
      <c r="H318" s="313" t="str">
        <f t="shared" ca="1" si="64"/>
        <v/>
      </c>
      <c r="I318" s="313" t="str">
        <f t="shared" ca="1" si="64"/>
        <v/>
      </c>
      <c r="J318" s="313" t="str">
        <f t="shared" ca="1" si="64"/>
        <v/>
      </c>
    </row>
    <row r="319" spans="1:10">
      <c r="A319" s="299" t="str">
        <f t="shared" si="60"/>
        <v>13A</v>
      </c>
      <c r="D319" s="300" t="str">
        <f t="shared" si="59"/>
        <v>2-10</v>
      </c>
      <c r="E319" s="300">
        <v>315</v>
      </c>
      <c r="F319" s="313" t="str">
        <f t="shared" ca="1" si="63"/>
        <v/>
      </c>
      <c r="G319" s="313" t="str">
        <f t="shared" ca="1" si="64"/>
        <v/>
      </c>
      <c r="H319" s="313" t="str">
        <f t="shared" ca="1" si="64"/>
        <v/>
      </c>
      <c r="I319" s="313" t="str">
        <f t="shared" ca="1" si="64"/>
        <v/>
      </c>
      <c r="J319" s="313" t="str">
        <f t="shared" ca="1" si="64"/>
        <v/>
      </c>
    </row>
    <row r="320" spans="1:10">
      <c r="A320" s="299" t="str">
        <f t="shared" si="60"/>
        <v>13B</v>
      </c>
      <c r="D320" s="300" t="str">
        <f t="shared" si="59"/>
        <v>2-10</v>
      </c>
      <c r="E320" s="300">
        <v>316</v>
      </c>
      <c r="F320" s="313" t="str">
        <f t="shared" ca="1" si="63"/>
        <v/>
      </c>
      <c r="G320" s="313" t="str">
        <f t="shared" ca="1" si="64"/>
        <v/>
      </c>
      <c r="H320" s="313" t="str">
        <f t="shared" ca="1" si="64"/>
        <v/>
      </c>
      <c r="I320" s="313" t="str">
        <f t="shared" ca="1" si="64"/>
        <v/>
      </c>
      <c r="J320" s="313" t="str">
        <f t="shared" ca="1" si="64"/>
        <v/>
      </c>
    </row>
    <row r="321" spans="1:11">
      <c r="A321" s="299" t="str">
        <f t="shared" si="60"/>
        <v>13C</v>
      </c>
      <c r="D321" s="300" t="str">
        <f t="shared" si="59"/>
        <v>2-10</v>
      </c>
      <c r="E321" s="300">
        <v>317</v>
      </c>
      <c r="F321" s="313" t="str">
        <f t="shared" ca="1" si="63"/>
        <v/>
      </c>
      <c r="G321" s="313" t="str">
        <f t="shared" ca="1" si="64"/>
        <v/>
      </c>
      <c r="H321" s="313" t="str">
        <f t="shared" ca="1" si="64"/>
        <v/>
      </c>
      <c r="I321" s="313" t="str">
        <f t="shared" ca="1" si="64"/>
        <v/>
      </c>
      <c r="J321" s="313" t="str">
        <f t="shared" ca="1" si="64"/>
        <v/>
      </c>
    </row>
    <row r="322" spans="1:11">
      <c r="A322" s="299" t="str">
        <f t="shared" si="60"/>
        <v>13D</v>
      </c>
      <c r="D322" s="300" t="str">
        <f t="shared" si="59"/>
        <v>2-10</v>
      </c>
      <c r="E322" s="300">
        <v>318</v>
      </c>
      <c r="F322" s="313" t="str">
        <f t="shared" ca="1" si="63"/>
        <v/>
      </c>
      <c r="G322" s="313" t="str">
        <f t="shared" ca="1" si="64"/>
        <v/>
      </c>
      <c r="H322" s="313" t="str">
        <f t="shared" ca="1" si="64"/>
        <v/>
      </c>
      <c r="I322" s="313" t="str">
        <f t="shared" ca="1" si="64"/>
        <v/>
      </c>
      <c r="J322" s="313" t="str">
        <f t="shared" ca="1" si="64"/>
        <v/>
      </c>
    </row>
    <row r="323" spans="1:11">
      <c r="A323" s="299" t="str">
        <f t="shared" si="60"/>
        <v>13E</v>
      </c>
      <c r="D323" s="300" t="str">
        <f t="shared" si="59"/>
        <v>2-10</v>
      </c>
      <c r="E323" s="300">
        <v>319</v>
      </c>
      <c r="F323" s="313" t="str">
        <f t="shared" ca="1" si="63"/>
        <v/>
      </c>
      <c r="G323" s="313" t="str">
        <f t="shared" ca="1" si="64"/>
        <v/>
      </c>
      <c r="H323" s="313" t="str">
        <f t="shared" ca="1" si="64"/>
        <v/>
      </c>
      <c r="I323" s="313" t="str">
        <f t="shared" ca="1" si="64"/>
        <v/>
      </c>
      <c r="J323" s="313" t="str">
        <f t="shared" ca="1" si="64"/>
        <v/>
      </c>
    </row>
    <row r="324" spans="1:11">
      <c r="A324" s="299" t="str">
        <f t="shared" si="60"/>
        <v>13F</v>
      </c>
      <c r="D324" s="300" t="str">
        <f t="shared" si="59"/>
        <v>2-10</v>
      </c>
      <c r="E324" s="300">
        <v>320</v>
      </c>
      <c r="F324" s="313" t="str">
        <f t="shared" ca="1" si="63"/>
        <v/>
      </c>
      <c r="G324" s="313" t="str">
        <f t="shared" ca="1" si="64"/>
        <v/>
      </c>
      <c r="H324" s="313" t="str">
        <f t="shared" ca="1" si="64"/>
        <v/>
      </c>
      <c r="I324" s="313" t="str">
        <f t="shared" ca="1" si="64"/>
        <v/>
      </c>
      <c r="J324" s="313" t="str">
        <f t="shared" ca="1" si="64"/>
        <v/>
      </c>
    </row>
    <row r="325" spans="1:11">
      <c r="A325" s="299" t="str">
        <f t="shared" si="60"/>
        <v>140</v>
      </c>
      <c r="D325" s="300" t="str">
        <f t="shared" ref="D325:D388" si="65">DEC2HEX(HEX2DEC($D$4)+FLOOR((ROW(A321)-1)/($M$4*10),1))&amp;"-"&amp;FLOOR((ROW(A321)-1)/$M$4,1)+1-FLOOR((ROW(A321)-1)/($M$4*10),1)*10</f>
        <v>3-1</v>
      </c>
      <c r="E325" s="300">
        <v>321</v>
      </c>
      <c r="F325" s="313" t="str">
        <f t="shared" ref="F325:F388" ca="1" si="66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010</v>
      </c>
      <c r="G325" s="313" t="str">
        <f t="shared" ref="G325:J344" ca="1" si="67">IF(OR(INDIRECT("DI!"&amp;ADDRESS(MOD(ROW()-5,160)+7,4+FLOOR((ROW()-5)/320,1)*8))="",INDIRECT("DI!"&amp;ADDRESS(MOD(ROW()-5,160)+7,COLUMN()-2+FLOOR((ROW()-5)/320,1)*8))=""),"",
INDIRECT("DI!"&amp;ADDRESS(MOD(ROW()-5,160)+7,COLUMN()-2+FLOOR((ROW()-5)/320,1)*8)))</f>
        <v>#1織物放卷EMO信號</v>
      </c>
      <c r="H325" s="313" t="str">
        <f t="shared" ca="1" si="67"/>
        <v>EMO-I11C3</v>
      </c>
      <c r="I325" s="313" t="str">
        <f t="shared" ca="1" si="67"/>
        <v/>
      </c>
      <c r="J325" s="313" t="str">
        <f t="shared" ca="1" si="67"/>
        <v>EMO</v>
      </c>
      <c r="K325" s="298" t="s">
        <v>1233</v>
      </c>
    </row>
    <row r="326" spans="1:11">
      <c r="A326" s="299" t="str">
        <f t="shared" ref="A326:A389" si="68">IF(LEN(DEC2HEX(ROW(A321)))=1,"00"&amp;DEC2HEX(ROW(A321)),IF(LEN(DEC2HEX(ROW(A321)))=2,"0"&amp;DEC2HEX(ROW(A321)),IF(LEN(DEC2HEX(ROW(A321)))=3,DEC2HEX(ROW(A321)),TEXT(DEC2HEX(ROW(A321)),DEC2HEX(ROW(A321))))))</f>
        <v>141</v>
      </c>
      <c r="D326" s="300" t="str">
        <f t="shared" si="65"/>
        <v>3-1</v>
      </c>
      <c r="E326" s="300">
        <v>322</v>
      </c>
      <c r="F326" s="313" t="str">
        <f t="shared" ca="1" si="66"/>
        <v>010</v>
      </c>
      <c r="G326" s="313" t="str">
        <f t="shared" ca="1" si="67"/>
        <v>#2織物放卷EMO信號</v>
      </c>
      <c r="H326" s="313" t="str">
        <f t="shared" ca="1" si="67"/>
        <v>EMO-I11C8</v>
      </c>
      <c r="I326" s="313" t="str">
        <f t="shared" ca="1" si="67"/>
        <v/>
      </c>
      <c r="J326" s="313" t="str">
        <f t="shared" ca="1" si="67"/>
        <v>EMO</v>
      </c>
    </row>
    <row r="327" spans="1:11">
      <c r="A327" s="299" t="str">
        <f t="shared" si="68"/>
        <v>142</v>
      </c>
      <c r="D327" s="300" t="str">
        <f t="shared" si="65"/>
        <v>3-1</v>
      </c>
      <c r="E327" s="300">
        <v>323</v>
      </c>
      <c r="F327" s="313" t="str">
        <f t="shared" ca="1" si="66"/>
        <v>010</v>
      </c>
      <c r="G327" s="313" t="str">
        <f t="shared" ca="1" si="67"/>
        <v>#1上膠膜放卷EMO信號</v>
      </c>
      <c r="H327" s="313" t="str">
        <f t="shared" ca="1" si="67"/>
        <v>EMO-I11C2</v>
      </c>
      <c r="I327" s="313" t="str">
        <f t="shared" ca="1" si="67"/>
        <v/>
      </c>
      <c r="J327" s="313" t="str">
        <f t="shared" ca="1" si="67"/>
        <v>EMO</v>
      </c>
    </row>
    <row r="328" spans="1:11">
      <c r="A328" s="299" t="str">
        <f t="shared" si="68"/>
        <v>143</v>
      </c>
      <c r="D328" s="300" t="str">
        <f t="shared" si="65"/>
        <v>3-1</v>
      </c>
      <c r="E328" s="300">
        <v>324</v>
      </c>
      <c r="F328" s="313" t="str">
        <f t="shared" ca="1" si="66"/>
        <v>010</v>
      </c>
      <c r="G328" s="313" t="str">
        <f t="shared" ca="1" si="67"/>
        <v>#1下膠膜放卷EMO信號</v>
      </c>
      <c r="H328" s="313" t="str">
        <f t="shared" ca="1" si="67"/>
        <v>EMO-I11C7</v>
      </c>
      <c r="I328" s="313" t="str">
        <f t="shared" ca="1" si="67"/>
        <v/>
      </c>
      <c r="J328" s="313" t="str">
        <f t="shared" ca="1" si="67"/>
        <v>EMO</v>
      </c>
    </row>
    <row r="329" spans="1:11">
      <c r="A329" s="299" t="str">
        <f t="shared" si="68"/>
        <v>144</v>
      </c>
      <c r="D329" s="300" t="str">
        <f t="shared" si="65"/>
        <v>3-1</v>
      </c>
      <c r="E329" s="300">
        <v>325</v>
      </c>
      <c r="F329" s="313" t="str">
        <f t="shared" ca="1" si="66"/>
        <v>010</v>
      </c>
      <c r="G329" s="313" t="str">
        <f t="shared" ca="1" si="67"/>
        <v>碳紗牽引輪EMO信號</v>
      </c>
      <c r="H329" s="313" t="str">
        <f t="shared" ca="1" si="67"/>
        <v>EMO-I11D3</v>
      </c>
      <c r="I329" s="313" t="str">
        <f t="shared" ca="1" si="67"/>
        <v/>
      </c>
      <c r="J329" s="313" t="str">
        <f t="shared" ca="1" si="67"/>
        <v>EMO</v>
      </c>
    </row>
    <row r="330" spans="1:11">
      <c r="A330" s="299" t="str">
        <f t="shared" si="68"/>
        <v>145</v>
      </c>
      <c r="D330" s="300" t="str">
        <f t="shared" si="65"/>
        <v>3-1</v>
      </c>
      <c r="E330" s="300">
        <v>326</v>
      </c>
      <c r="F330" s="313" t="str">
        <f t="shared" ca="1" si="66"/>
        <v>010</v>
      </c>
      <c r="G330" s="313" t="str">
        <f t="shared" ca="1" si="67"/>
        <v>2F前段伺服驅動器 DC電源</v>
      </c>
      <c r="H330" s="313" t="str">
        <f t="shared" ca="1" si="67"/>
        <v>MC-?#*</v>
      </c>
      <c r="I330" s="313" t="str">
        <f t="shared" ca="1" si="67"/>
        <v>新增</v>
      </c>
      <c r="J330" s="313" t="str">
        <f t="shared" ca="1" si="67"/>
        <v>MC</v>
      </c>
    </row>
    <row r="331" spans="1:11">
      <c r="A331" s="299" t="str">
        <f t="shared" si="68"/>
        <v>146</v>
      </c>
      <c r="D331" s="300" t="str">
        <f t="shared" si="65"/>
        <v>3-1</v>
      </c>
      <c r="E331" s="300">
        <v>327</v>
      </c>
      <c r="F331" s="313" t="str">
        <f t="shared" ca="1" si="66"/>
        <v>010</v>
      </c>
      <c r="G331" s="313" t="str">
        <f t="shared" ca="1" si="67"/>
        <v>展紗區EMO信號</v>
      </c>
      <c r="H331" s="313" t="str">
        <f t="shared" ca="1" si="67"/>
        <v>EMO-I11D2</v>
      </c>
      <c r="I331" s="313" t="str">
        <f t="shared" ca="1" si="67"/>
        <v/>
      </c>
      <c r="J331" s="313" t="str">
        <f t="shared" ca="1" si="67"/>
        <v>EMO</v>
      </c>
    </row>
    <row r="332" spans="1:11">
      <c r="A332" s="299" t="str">
        <f t="shared" si="68"/>
        <v>147</v>
      </c>
      <c r="D332" s="300" t="str">
        <f t="shared" si="65"/>
        <v>3-1</v>
      </c>
      <c r="E332" s="300">
        <v>328</v>
      </c>
      <c r="F332" s="313" t="str">
        <f t="shared" ca="1" si="66"/>
        <v>010</v>
      </c>
      <c r="G332" s="313" t="str">
        <f t="shared" ca="1" si="67"/>
        <v>2F前段伺服動力電源</v>
      </c>
      <c r="H332" s="313" t="str">
        <f t="shared" ca="1" si="67"/>
        <v>MC-?#*</v>
      </c>
      <c r="I332" s="313" t="str">
        <f t="shared" ca="1" si="67"/>
        <v>新增</v>
      </c>
      <c r="J332" s="313" t="str">
        <f t="shared" ca="1" si="67"/>
        <v>MC</v>
      </c>
    </row>
    <row r="333" spans="1:11">
      <c r="A333" s="299" t="str">
        <f t="shared" si="68"/>
        <v>148</v>
      </c>
      <c r="D333" s="300" t="str">
        <f t="shared" si="65"/>
        <v>3-1</v>
      </c>
      <c r="E333" s="300">
        <v>329</v>
      </c>
      <c r="F333" s="313" t="str">
        <f t="shared" ca="1" si="66"/>
        <v>011</v>
      </c>
      <c r="G333" s="313" t="str">
        <f t="shared" ca="1" si="67"/>
        <v>#1鋼輪傳動側EMO信號</v>
      </c>
      <c r="H333" s="313" t="str">
        <f t="shared" ca="1" si="67"/>
        <v>EMO-I11E3</v>
      </c>
      <c r="I333" s="313" t="str">
        <f t="shared" ca="1" si="67"/>
        <v/>
      </c>
      <c r="J333" s="313" t="str">
        <f t="shared" ca="1" si="67"/>
        <v>EMO</v>
      </c>
    </row>
    <row r="334" spans="1:11">
      <c r="A334" s="299" t="str">
        <f t="shared" si="68"/>
        <v>149</v>
      </c>
      <c r="D334" s="300" t="str">
        <f t="shared" si="65"/>
        <v>3-1</v>
      </c>
      <c r="E334" s="300">
        <v>330</v>
      </c>
      <c r="F334" s="313" t="str">
        <f t="shared" ca="1" si="66"/>
        <v>011</v>
      </c>
      <c r="G334" s="313" t="str">
        <f t="shared" ca="1" si="67"/>
        <v>#1鋼輪操作側EMO信號</v>
      </c>
      <c r="H334" s="313" t="str">
        <f t="shared" ca="1" si="67"/>
        <v>EMO-I11E8</v>
      </c>
      <c r="I334" s="313" t="str">
        <f t="shared" ca="1" si="67"/>
        <v/>
      </c>
      <c r="J334" s="313" t="str">
        <f t="shared" ca="1" si="67"/>
        <v>EMO</v>
      </c>
    </row>
    <row r="335" spans="1:11">
      <c r="A335" s="299" t="str">
        <f t="shared" si="68"/>
        <v>14A</v>
      </c>
      <c r="D335" s="300" t="str">
        <f t="shared" si="65"/>
        <v>3-1</v>
      </c>
      <c r="E335" s="300">
        <v>331</v>
      </c>
      <c r="F335" s="313" t="str">
        <f t="shared" ca="1" si="66"/>
        <v>011</v>
      </c>
      <c r="G335" s="313" t="str">
        <f t="shared" ca="1" si="67"/>
        <v>震動鋼輪 電源</v>
      </c>
      <c r="H335" s="313" t="str">
        <f t="shared" ca="1" si="67"/>
        <v>MC-C12G5</v>
      </c>
      <c r="I335" s="313" t="str">
        <f t="shared" ca="1" si="67"/>
        <v>移動</v>
      </c>
      <c r="J335" s="313" t="str">
        <f t="shared" ca="1" si="67"/>
        <v>MC</v>
      </c>
    </row>
    <row r="336" spans="1:11">
      <c r="A336" s="299" t="str">
        <f t="shared" si="68"/>
        <v>14B</v>
      </c>
      <c r="D336" s="300" t="str">
        <f t="shared" si="65"/>
        <v>3-1</v>
      </c>
      <c r="E336" s="300">
        <v>332</v>
      </c>
      <c r="F336" s="313" t="str">
        <f t="shared" ca="1" si="66"/>
        <v>011</v>
      </c>
      <c r="G336" s="313" t="str">
        <f t="shared" ca="1" si="67"/>
        <v>#4展紗鋼輪升降伺服 上極限</v>
      </c>
      <c r="H336" s="313" t="str">
        <f t="shared" ca="1" si="67"/>
        <v>SR-I11E7</v>
      </c>
      <c r="I336" s="313" t="str">
        <f t="shared" ca="1" si="67"/>
        <v>新增</v>
      </c>
      <c r="J336" s="313" t="str">
        <f t="shared" ca="1" si="67"/>
        <v>SR</v>
      </c>
    </row>
    <row r="337" spans="1:10">
      <c r="A337" s="299" t="str">
        <f t="shared" si="68"/>
        <v>14C</v>
      </c>
      <c r="D337" s="300" t="str">
        <f t="shared" si="65"/>
        <v>3-1</v>
      </c>
      <c r="E337" s="300">
        <v>333</v>
      </c>
      <c r="F337" s="313" t="str">
        <f t="shared" ca="1" si="66"/>
        <v>011</v>
      </c>
      <c r="G337" s="313" t="str">
        <f t="shared" ca="1" si="67"/>
        <v>#4展紗鋼輪升降伺服 原點</v>
      </c>
      <c r="H337" s="313" t="str">
        <f t="shared" ca="1" si="67"/>
        <v>SR-I11F3</v>
      </c>
      <c r="I337" s="313" t="str">
        <f t="shared" ca="1" si="67"/>
        <v>新增</v>
      </c>
      <c r="J337" s="313" t="str">
        <f t="shared" ca="1" si="67"/>
        <v>SR</v>
      </c>
    </row>
    <row r="338" spans="1:10">
      <c r="A338" s="299" t="str">
        <f t="shared" si="68"/>
        <v>14D</v>
      </c>
      <c r="D338" s="300" t="str">
        <f t="shared" si="65"/>
        <v>3-1</v>
      </c>
      <c r="E338" s="300">
        <v>334</v>
      </c>
      <c r="F338" s="313" t="str">
        <f t="shared" ca="1" si="66"/>
        <v>011</v>
      </c>
      <c r="G338" s="313" t="str">
        <f t="shared" ca="1" si="67"/>
        <v>#4展紗鋼輪升降伺服 下極限</v>
      </c>
      <c r="H338" s="313" t="str">
        <f t="shared" ca="1" si="67"/>
        <v>SR-I11F8</v>
      </c>
      <c r="I338" s="313" t="str">
        <f t="shared" ca="1" si="67"/>
        <v>新增</v>
      </c>
      <c r="J338" s="313" t="str">
        <f t="shared" ca="1" si="67"/>
        <v>SR</v>
      </c>
    </row>
    <row r="339" spans="1:10">
      <c r="A339" s="299" t="str">
        <f t="shared" si="68"/>
        <v>14E</v>
      </c>
      <c r="D339" s="300" t="str">
        <f t="shared" si="65"/>
        <v>3-1</v>
      </c>
      <c r="E339" s="300">
        <v>335</v>
      </c>
      <c r="F339" s="313" t="str">
        <f t="shared" ca="1" si="66"/>
        <v>011</v>
      </c>
      <c r="G339" s="313" t="str">
        <f t="shared" ca="1" si="67"/>
        <v>2F前段 左電控箱 門檢</v>
      </c>
      <c r="H339" s="313" t="str">
        <f t="shared" ca="1" si="67"/>
        <v>RY-C13D5</v>
      </c>
      <c r="I339" s="313" t="str">
        <f t="shared" ca="1" si="67"/>
        <v/>
      </c>
      <c r="J339" s="313" t="str">
        <f t="shared" ca="1" si="67"/>
        <v>RY</v>
      </c>
    </row>
    <row r="340" spans="1:10">
      <c r="A340" s="299" t="str">
        <f t="shared" si="68"/>
        <v>14F</v>
      </c>
      <c r="D340" s="300" t="str">
        <f t="shared" si="65"/>
        <v>3-1</v>
      </c>
      <c r="E340" s="300">
        <v>336</v>
      </c>
      <c r="F340" s="313" t="str">
        <f t="shared" ca="1" si="66"/>
        <v>011</v>
      </c>
      <c r="G340" s="313" t="str">
        <f t="shared" ca="1" si="67"/>
        <v>2F前段 右電控箱 門檢</v>
      </c>
      <c r="H340" s="313" t="str">
        <f t="shared" ca="1" si="67"/>
        <v>RY-C13E5</v>
      </c>
      <c r="I340" s="313" t="str">
        <f t="shared" ca="1" si="67"/>
        <v/>
      </c>
      <c r="J340" s="313" t="str">
        <f t="shared" ca="1" si="67"/>
        <v>RY</v>
      </c>
    </row>
    <row r="341" spans="1:10">
      <c r="A341" s="299" t="str">
        <f t="shared" si="68"/>
        <v>150</v>
      </c>
      <c r="D341" s="300" t="str">
        <f t="shared" si="65"/>
        <v>3-2</v>
      </c>
      <c r="E341" s="300">
        <v>337</v>
      </c>
      <c r="F341" s="313" t="str">
        <f t="shared" ca="1" si="66"/>
        <v>012</v>
      </c>
      <c r="G341" s="313" t="str">
        <f t="shared" ca="1" si="67"/>
        <v>#1震動鋼輪 ALM(異常) 信號</v>
      </c>
      <c r="H341" s="313" t="str">
        <f t="shared" ca="1" si="67"/>
        <v>From M52J8</v>
      </c>
      <c r="I341" s="313" t="str">
        <f t="shared" ca="1" si="67"/>
        <v/>
      </c>
      <c r="J341" s="313" t="str">
        <f t="shared" ca="1" si="67"/>
        <v/>
      </c>
    </row>
    <row r="342" spans="1:10">
      <c r="A342" s="299" t="str">
        <f t="shared" si="68"/>
        <v>151</v>
      </c>
      <c r="D342" s="300" t="str">
        <f t="shared" si="65"/>
        <v>3-2</v>
      </c>
      <c r="E342" s="300">
        <v>338</v>
      </c>
      <c r="F342" s="313" t="str">
        <f t="shared" ca="1" si="66"/>
        <v>012</v>
      </c>
      <c r="G342" s="313" t="str">
        <f t="shared" ca="1" si="67"/>
        <v>#1震動鋼輪 MOVE(運轉) 信號</v>
      </c>
      <c r="H342" s="313" t="str">
        <f t="shared" ca="1" si="67"/>
        <v>From M52J8</v>
      </c>
      <c r="I342" s="313" t="str">
        <f t="shared" ca="1" si="67"/>
        <v/>
      </c>
      <c r="J342" s="313" t="str">
        <f t="shared" ca="1" si="67"/>
        <v/>
      </c>
    </row>
    <row r="343" spans="1:10">
      <c r="A343" s="299" t="str">
        <f t="shared" si="68"/>
        <v>152</v>
      </c>
      <c r="D343" s="300" t="str">
        <f t="shared" si="65"/>
        <v>3-2</v>
      </c>
      <c r="E343" s="300">
        <v>339</v>
      </c>
      <c r="F343" s="313" t="str">
        <f t="shared" ca="1" si="66"/>
        <v>012</v>
      </c>
      <c r="G343" s="313" t="str">
        <f t="shared" ca="1" si="67"/>
        <v>#2震動鋼輪 ALM(異常) 信號</v>
      </c>
      <c r="H343" s="313" t="str">
        <f t="shared" ca="1" si="67"/>
        <v>From M53J8</v>
      </c>
      <c r="I343" s="313" t="str">
        <f t="shared" ca="1" si="67"/>
        <v/>
      </c>
      <c r="J343" s="313" t="str">
        <f t="shared" ca="1" si="67"/>
        <v/>
      </c>
    </row>
    <row r="344" spans="1:10">
      <c r="A344" s="299" t="str">
        <f t="shared" si="68"/>
        <v>153</v>
      </c>
      <c r="D344" s="300" t="str">
        <f t="shared" si="65"/>
        <v>3-2</v>
      </c>
      <c r="E344" s="300">
        <v>340</v>
      </c>
      <c r="F344" s="313" t="str">
        <f t="shared" ca="1" si="66"/>
        <v>012</v>
      </c>
      <c r="G344" s="313" t="str">
        <f t="shared" ca="1" si="67"/>
        <v>#2震動鋼輪 MOVE(運轉) 信號</v>
      </c>
      <c r="H344" s="313" t="str">
        <f t="shared" ca="1" si="67"/>
        <v>From M53J8</v>
      </c>
      <c r="I344" s="313" t="str">
        <f t="shared" ca="1" si="67"/>
        <v/>
      </c>
      <c r="J344" s="313" t="str">
        <f t="shared" ca="1" si="67"/>
        <v/>
      </c>
    </row>
    <row r="345" spans="1:10">
      <c r="A345" s="299" t="str">
        <f t="shared" si="68"/>
        <v>154</v>
      </c>
      <c r="D345" s="300" t="str">
        <f t="shared" si="65"/>
        <v>3-2</v>
      </c>
      <c r="E345" s="300">
        <v>341</v>
      </c>
      <c r="F345" s="313" t="str">
        <f t="shared" ca="1" si="66"/>
        <v>012</v>
      </c>
      <c r="G345" s="313" t="str">
        <f t="shared" ref="G345:J364" ca="1" si="69">IF(OR(INDIRECT("DI!"&amp;ADDRESS(MOD(ROW()-5,160)+7,4+FLOOR((ROW()-5)/320,1)*8))="",INDIRECT("DI!"&amp;ADDRESS(MOD(ROW()-5,160)+7,COLUMN()-2+FLOOR((ROW()-5)/320,1)*8))=""),"",
INDIRECT("DI!"&amp;ADDRESS(MOD(ROW()-5,160)+7,COLUMN()-2+FLOOR((ROW()-5)/320,1)*8)))</f>
        <v>#3震動鋼輪 ALM(異常) 信號</v>
      </c>
      <c r="H345" s="313" t="str">
        <f t="shared" ca="1" si="69"/>
        <v>From M54J8</v>
      </c>
      <c r="I345" s="313" t="str">
        <f t="shared" ca="1" si="69"/>
        <v/>
      </c>
      <c r="J345" s="313" t="str">
        <f t="shared" ca="1" si="69"/>
        <v/>
      </c>
    </row>
    <row r="346" spans="1:10">
      <c r="A346" s="299" t="str">
        <f t="shared" si="68"/>
        <v>155</v>
      </c>
      <c r="D346" s="300" t="str">
        <f t="shared" si="65"/>
        <v>3-2</v>
      </c>
      <c r="E346" s="300">
        <v>342</v>
      </c>
      <c r="F346" s="313" t="str">
        <f t="shared" ca="1" si="66"/>
        <v>012</v>
      </c>
      <c r="G346" s="313" t="str">
        <f t="shared" ca="1" si="69"/>
        <v>#3震動鋼輪 MOVE(運轉) 信號</v>
      </c>
      <c r="H346" s="313" t="str">
        <f t="shared" ca="1" si="69"/>
        <v>From M54J8</v>
      </c>
      <c r="I346" s="313" t="str">
        <f t="shared" ca="1" si="69"/>
        <v/>
      </c>
      <c r="J346" s="313" t="str">
        <f t="shared" ca="1" si="69"/>
        <v/>
      </c>
    </row>
    <row r="347" spans="1:10">
      <c r="A347" s="299" t="str">
        <f t="shared" si="68"/>
        <v>156</v>
      </c>
      <c r="D347" s="300" t="str">
        <f t="shared" si="65"/>
        <v>3-2</v>
      </c>
      <c r="E347" s="300">
        <v>343</v>
      </c>
      <c r="F347" s="313" t="str">
        <f t="shared" ca="1" si="66"/>
        <v>012</v>
      </c>
      <c r="G347" s="313" t="str">
        <f t="shared" ca="1" si="69"/>
        <v>#4震動鋼輪 ALM(異常) 信號</v>
      </c>
      <c r="H347" s="313" t="str">
        <f t="shared" ca="1" si="69"/>
        <v>From M55J8</v>
      </c>
      <c r="I347" s="313" t="str">
        <f t="shared" ca="1" si="69"/>
        <v>新增</v>
      </c>
      <c r="J347" s="313" t="str">
        <f t="shared" ca="1" si="69"/>
        <v/>
      </c>
    </row>
    <row r="348" spans="1:10">
      <c r="A348" s="299" t="str">
        <f t="shared" si="68"/>
        <v>157</v>
      </c>
      <c r="D348" s="300" t="str">
        <f t="shared" si="65"/>
        <v>3-2</v>
      </c>
      <c r="E348" s="300">
        <v>344</v>
      </c>
      <c r="F348" s="313" t="str">
        <f t="shared" ca="1" si="66"/>
        <v>012</v>
      </c>
      <c r="G348" s="313" t="str">
        <f t="shared" ca="1" si="69"/>
        <v>#4震動鋼輪 MOVE(運轉) 信號</v>
      </c>
      <c r="H348" s="313" t="str">
        <f t="shared" ca="1" si="69"/>
        <v>From M55J8</v>
      </c>
      <c r="I348" s="313" t="str">
        <f t="shared" ca="1" si="69"/>
        <v xml:space="preserve">新增 </v>
      </c>
      <c r="J348" s="313" t="str">
        <f t="shared" ca="1" si="69"/>
        <v/>
      </c>
    </row>
    <row r="349" spans="1:10">
      <c r="A349" s="299" t="str">
        <f t="shared" si="68"/>
        <v>158</v>
      </c>
      <c r="D349" s="300" t="str">
        <f t="shared" si="65"/>
        <v>3-2</v>
      </c>
      <c r="E349" s="300">
        <v>345</v>
      </c>
      <c r="F349" s="313" t="str">
        <f t="shared" ca="1" si="66"/>
        <v>013</v>
      </c>
      <c r="G349" s="313" t="str">
        <f t="shared" ca="1" si="69"/>
        <v>#1下PE收卷LOCK檢知[預留]</v>
      </c>
      <c r="H349" s="313" t="str">
        <f t="shared" ca="1" si="69"/>
        <v>SR-I12E3</v>
      </c>
      <c r="I349" s="313" t="str">
        <f t="shared" ca="1" si="69"/>
        <v/>
      </c>
      <c r="J349" s="313" t="str">
        <f t="shared" ca="1" si="69"/>
        <v>SR</v>
      </c>
    </row>
    <row r="350" spans="1:10">
      <c r="A350" s="299" t="str">
        <f t="shared" si="68"/>
        <v>159</v>
      </c>
      <c r="D350" s="300" t="str">
        <f t="shared" si="65"/>
        <v>3-2</v>
      </c>
      <c r="E350" s="300">
        <v>346</v>
      </c>
      <c r="F350" s="313" t="str">
        <f t="shared" ca="1" si="66"/>
        <v>013</v>
      </c>
      <c r="G350" s="313" t="str">
        <f t="shared" ca="1" si="69"/>
        <v>#1下膠膜放卷LOCK檢知</v>
      </c>
      <c r="H350" s="313" t="str">
        <f t="shared" ca="1" si="69"/>
        <v>SR-I12E8</v>
      </c>
      <c r="I350" s="313" t="str">
        <f t="shared" ca="1" si="69"/>
        <v/>
      </c>
      <c r="J350" s="313" t="str">
        <f t="shared" ca="1" si="69"/>
        <v>SR</v>
      </c>
    </row>
    <row r="351" spans="1:10">
      <c r="A351" s="299" t="str">
        <f t="shared" si="68"/>
        <v>15A</v>
      </c>
      <c r="D351" s="300" t="str">
        <f t="shared" si="65"/>
        <v>3-2</v>
      </c>
      <c r="E351" s="300">
        <v>347</v>
      </c>
      <c r="F351" s="313" t="str">
        <f t="shared" ca="1" si="66"/>
        <v>013</v>
      </c>
      <c r="G351" s="313" t="str">
        <f t="shared" ca="1" si="69"/>
        <v>碳紗牽引輪 上極限</v>
      </c>
      <c r="H351" s="313" t="str">
        <f t="shared" ca="1" si="69"/>
        <v>SR-I12E2</v>
      </c>
      <c r="I351" s="313" t="str">
        <f t="shared" ca="1" si="69"/>
        <v/>
      </c>
      <c r="J351" s="313" t="str">
        <f t="shared" ca="1" si="69"/>
        <v>SR</v>
      </c>
    </row>
    <row r="352" spans="1:10">
      <c r="A352" s="299" t="str">
        <f t="shared" si="68"/>
        <v>15B</v>
      </c>
      <c r="D352" s="300" t="str">
        <f t="shared" si="65"/>
        <v>3-2</v>
      </c>
      <c r="E352" s="300">
        <v>348</v>
      </c>
      <c r="F352" s="313" t="str">
        <f t="shared" ca="1" si="66"/>
        <v>013</v>
      </c>
      <c r="G352" s="313" t="str">
        <f t="shared" ca="1" si="69"/>
        <v/>
      </c>
      <c r="H352" s="313" t="str">
        <f t="shared" ca="1" si="69"/>
        <v/>
      </c>
      <c r="I352" s="313" t="str">
        <f t="shared" ca="1" si="69"/>
        <v/>
      </c>
      <c r="J352" s="313" t="str">
        <f t="shared" ca="1" si="69"/>
        <v/>
      </c>
    </row>
    <row r="353" spans="1:10">
      <c r="A353" s="299" t="str">
        <f t="shared" si="68"/>
        <v>15C</v>
      </c>
      <c r="D353" s="300" t="str">
        <f t="shared" si="65"/>
        <v>3-2</v>
      </c>
      <c r="E353" s="300">
        <v>349</v>
      </c>
      <c r="F353" s="313" t="str">
        <f t="shared" ca="1" si="66"/>
        <v>013</v>
      </c>
      <c r="G353" s="313" t="str">
        <f t="shared" ca="1" si="69"/>
        <v>#1展紗鋼輪升降伺服 上極限</v>
      </c>
      <c r="H353" s="313" t="str">
        <f t="shared" ca="1" si="69"/>
        <v>SR-I12F3</v>
      </c>
      <c r="I353" s="313" t="str">
        <f t="shared" ca="1" si="69"/>
        <v/>
      </c>
      <c r="J353" s="313" t="str">
        <f t="shared" ca="1" si="69"/>
        <v>SR</v>
      </c>
    </row>
    <row r="354" spans="1:10">
      <c r="A354" s="299" t="str">
        <f t="shared" si="68"/>
        <v>15D</v>
      </c>
      <c r="D354" s="300" t="str">
        <f t="shared" si="65"/>
        <v>3-2</v>
      </c>
      <c r="E354" s="300">
        <v>350</v>
      </c>
      <c r="F354" s="313" t="str">
        <f t="shared" ca="1" si="66"/>
        <v>013</v>
      </c>
      <c r="G354" s="313" t="str">
        <f t="shared" ca="1" si="69"/>
        <v>#1展紗鋼輪升降伺服 原點</v>
      </c>
      <c r="H354" s="313" t="str">
        <f t="shared" ca="1" si="69"/>
        <v>SR-I12F8</v>
      </c>
      <c r="I354" s="313" t="str">
        <f t="shared" ca="1" si="69"/>
        <v/>
      </c>
      <c r="J354" s="313" t="str">
        <f t="shared" ca="1" si="69"/>
        <v>SR</v>
      </c>
    </row>
    <row r="355" spans="1:10">
      <c r="A355" s="299" t="str">
        <f t="shared" si="68"/>
        <v>15E</v>
      </c>
      <c r="D355" s="300" t="str">
        <f t="shared" si="65"/>
        <v>3-2</v>
      </c>
      <c r="E355" s="300">
        <v>351</v>
      </c>
      <c r="F355" s="313" t="str">
        <f t="shared" ca="1" si="66"/>
        <v>013</v>
      </c>
      <c r="G355" s="313" t="str">
        <f t="shared" ca="1" si="69"/>
        <v>#1展紗鋼輪升降伺服 下極限</v>
      </c>
      <c r="H355" s="313" t="str">
        <f t="shared" ca="1" si="69"/>
        <v>SR-I12F2</v>
      </c>
      <c r="I355" s="313" t="str">
        <f t="shared" ca="1" si="69"/>
        <v/>
      </c>
      <c r="J355" s="313" t="str">
        <f t="shared" ca="1" si="69"/>
        <v>SR</v>
      </c>
    </row>
    <row r="356" spans="1:10">
      <c r="A356" s="299" t="str">
        <f t="shared" si="68"/>
        <v>15F</v>
      </c>
      <c r="D356" s="300" t="str">
        <f t="shared" si="65"/>
        <v>3-2</v>
      </c>
      <c r="E356" s="300">
        <v>352</v>
      </c>
      <c r="F356" s="313" t="str">
        <f t="shared" ca="1" si="66"/>
        <v>013</v>
      </c>
      <c r="G356" s="313" t="str">
        <f t="shared" ca="1" si="69"/>
        <v>#2展紗鋼輪升降伺服 上極限</v>
      </c>
      <c r="H356" s="313" t="str">
        <f t="shared" ca="1" si="69"/>
        <v>SR-I12F7</v>
      </c>
      <c r="I356" s="313" t="str">
        <f t="shared" ca="1" si="69"/>
        <v/>
      </c>
      <c r="J356" s="313" t="str">
        <f t="shared" ca="1" si="69"/>
        <v>SR</v>
      </c>
    </row>
    <row r="357" spans="1:10">
      <c r="A357" s="299" t="str">
        <f t="shared" si="68"/>
        <v>160</v>
      </c>
      <c r="D357" s="300" t="str">
        <f t="shared" si="65"/>
        <v>3-3</v>
      </c>
      <c r="E357" s="300">
        <v>353</v>
      </c>
      <c r="F357" s="313" t="str">
        <f t="shared" ca="1" si="66"/>
        <v>014</v>
      </c>
      <c r="G357" s="313" t="str">
        <f t="shared" ca="1" si="69"/>
        <v>#2展紗鋼輪升降伺服 原點</v>
      </c>
      <c r="H357" s="313" t="str">
        <f t="shared" ca="1" si="69"/>
        <v>SR-I13C3</v>
      </c>
      <c r="I357" s="313" t="str">
        <f t="shared" ca="1" si="69"/>
        <v/>
      </c>
      <c r="J357" s="313" t="str">
        <f t="shared" ca="1" si="69"/>
        <v>SR</v>
      </c>
    </row>
    <row r="358" spans="1:10">
      <c r="A358" s="299" t="str">
        <f t="shared" si="68"/>
        <v>161</v>
      </c>
      <c r="D358" s="300" t="str">
        <f t="shared" si="65"/>
        <v>3-3</v>
      </c>
      <c r="E358" s="300">
        <v>354</v>
      </c>
      <c r="F358" s="313" t="str">
        <f t="shared" ca="1" si="66"/>
        <v>014</v>
      </c>
      <c r="G358" s="313" t="str">
        <f t="shared" ca="1" si="69"/>
        <v>#2展紗鋼輪升降伺服 下極限</v>
      </c>
      <c r="H358" s="313" t="str">
        <f t="shared" ca="1" si="69"/>
        <v>SR-I13C8</v>
      </c>
      <c r="I358" s="313" t="str">
        <f t="shared" ca="1" si="69"/>
        <v/>
      </c>
      <c r="J358" s="313" t="str">
        <f t="shared" ca="1" si="69"/>
        <v>SR</v>
      </c>
    </row>
    <row r="359" spans="1:10">
      <c r="A359" s="299" t="str">
        <f t="shared" si="68"/>
        <v>162</v>
      </c>
      <c r="D359" s="300" t="str">
        <f t="shared" si="65"/>
        <v>3-3</v>
      </c>
      <c r="E359" s="300">
        <v>355</v>
      </c>
      <c r="F359" s="313" t="str">
        <f t="shared" ca="1" si="66"/>
        <v>014</v>
      </c>
      <c r="G359" s="313" t="str">
        <f t="shared" ca="1" si="69"/>
        <v>#3展紗鋼輪升降伺服 上極限</v>
      </c>
      <c r="H359" s="313" t="str">
        <f t="shared" ca="1" si="69"/>
        <v>SR-I13C2</v>
      </c>
      <c r="I359" s="313" t="str">
        <f t="shared" ca="1" si="69"/>
        <v>新增</v>
      </c>
      <c r="J359" s="313" t="str">
        <f t="shared" ca="1" si="69"/>
        <v>SR</v>
      </c>
    </row>
    <row r="360" spans="1:10">
      <c r="A360" s="299" t="str">
        <f t="shared" si="68"/>
        <v>163</v>
      </c>
      <c r="D360" s="300" t="str">
        <f t="shared" si="65"/>
        <v>3-3</v>
      </c>
      <c r="E360" s="300">
        <v>356</v>
      </c>
      <c r="F360" s="313" t="str">
        <f t="shared" ca="1" si="66"/>
        <v>014</v>
      </c>
      <c r="G360" s="313" t="str">
        <f t="shared" ca="1" si="69"/>
        <v>#3展紗鋼輪升降伺服 原點</v>
      </c>
      <c r="H360" s="313" t="str">
        <f t="shared" ca="1" si="69"/>
        <v>SR-I13C7</v>
      </c>
      <c r="I360" s="313" t="str">
        <f t="shared" ca="1" si="69"/>
        <v>新增</v>
      </c>
      <c r="J360" s="313" t="str">
        <f t="shared" ca="1" si="69"/>
        <v>SR</v>
      </c>
    </row>
    <row r="361" spans="1:10">
      <c r="A361" s="299" t="str">
        <f t="shared" si="68"/>
        <v>164</v>
      </c>
      <c r="D361" s="300" t="str">
        <f t="shared" si="65"/>
        <v>3-3</v>
      </c>
      <c r="E361" s="300">
        <v>357</v>
      </c>
      <c r="F361" s="313" t="str">
        <f t="shared" ca="1" si="66"/>
        <v>014</v>
      </c>
      <c r="G361" s="313" t="str">
        <f t="shared" ca="1" si="69"/>
        <v>#3展紗鋼輪升降伺服 下極限</v>
      </c>
      <c r="H361" s="313" t="str">
        <f t="shared" ca="1" si="69"/>
        <v>SR-I13D3</v>
      </c>
      <c r="I361" s="313" t="str">
        <f t="shared" ca="1" si="69"/>
        <v>新增</v>
      </c>
      <c r="J361" s="313" t="str">
        <f t="shared" ca="1" si="69"/>
        <v>SR</v>
      </c>
    </row>
    <row r="362" spans="1:10">
      <c r="A362" s="299" t="str">
        <f t="shared" si="68"/>
        <v>165</v>
      </c>
      <c r="D362" s="300" t="str">
        <f t="shared" si="65"/>
        <v>3-3</v>
      </c>
      <c r="E362" s="300">
        <v>358</v>
      </c>
      <c r="F362" s="313" t="str">
        <f t="shared" ca="1" si="66"/>
        <v>014</v>
      </c>
      <c r="G362" s="313" t="str">
        <f t="shared" ca="1" si="69"/>
        <v>#1熱壓輪 傳動側/操作側 上極限</v>
      </c>
      <c r="H362" s="313" t="str">
        <f t="shared" ca="1" si="69"/>
        <v>SR-I13D8</v>
      </c>
      <c r="I362" s="313" t="str">
        <f t="shared" ca="1" si="69"/>
        <v/>
      </c>
      <c r="J362" s="313" t="str">
        <f t="shared" ca="1" si="69"/>
        <v>SR</v>
      </c>
    </row>
    <row r="363" spans="1:10">
      <c r="A363" s="299" t="str">
        <f t="shared" si="68"/>
        <v>166</v>
      </c>
      <c r="D363" s="300" t="str">
        <f t="shared" si="65"/>
        <v>3-3</v>
      </c>
      <c r="E363" s="300">
        <v>359</v>
      </c>
      <c r="F363" s="313" t="str">
        <f t="shared" ca="1" si="66"/>
        <v>014</v>
      </c>
      <c r="G363" s="313" t="str">
        <f t="shared" ca="1" si="69"/>
        <v>#1熱壓輪傳動 原點</v>
      </c>
      <c r="H363" s="313" t="str">
        <f t="shared" ca="1" si="69"/>
        <v>SR-I13D2</v>
      </c>
      <c r="I363" s="313" t="str">
        <f t="shared" ca="1" si="69"/>
        <v/>
      </c>
      <c r="J363" s="313" t="str">
        <f t="shared" ca="1" si="69"/>
        <v>SR</v>
      </c>
    </row>
    <row r="364" spans="1:10">
      <c r="A364" s="299" t="str">
        <f t="shared" si="68"/>
        <v>167</v>
      </c>
      <c r="D364" s="300" t="str">
        <f t="shared" si="65"/>
        <v>3-3</v>
      </c>
      <c r="E364" s="300">
        <v>360</v>
      </c>
      <c r="F364" s="313" t="str">
        <f t="shared" ca="1" si="66"/>
        <v>014</v>
      </c>
      <c r="G364" s="313" t="str">
        <f t="shared" ca="1" si="69"/>
        <v/>
      </c>
      <c r="H364" s="313" t="str">
        <f t="shared" ca="1" si="69"/>
        <v/>
      </c>
      <c r="I364" s="313" t="str">
        <f t="shared" ca="1" si="69"/>
        <v/>
      </c>
      <c r="J364" s="313" t="str">
        <f t="shared" ca="1" si="69"/>
        <v/>
      </c>
    </row>
    <row r="365" spans="1:10">
      <c r="A365" s="299" t="str">
        <f t="shared" si="68"/>
        <v>168</v>
      </c>
      <c r="D365" s="300" t="str">
        <f t="shared" si="65"/>
        <v>3-3</v>
      </c>
      <c r="E365" s="300">
        <v>361</v>
      </c>
      <c r="F365" s="313" t="str">
        <f t="shared" ca="1" si="66"/>
        <v>015</v>
      </c>
      <c r="G365" s="313" t="str">
        <f t="shared" ref="G365:J384" ca="1" si="70">IF(OR(INDIRECT("DI!"&amp;ADDRESS(MOD(ROW()-5,160)+7,4+FLOOR((ROW()-5)/320,1)*8))="",INDIRECT("DI!"&amp;ADDRESS(MOD(ROW()-5,160)+7,COLUMN()-2+FLOOR((ROW()-5)/320,1)*8))=""),"",
INDIRECT("DI!"&amp;ADDRESS(MOD(ROW()-5,160)+7,COLUMN()-2+FLOOR((ROW()-5)/320,1)*8)))</f>
        <v>#1織物放卷 EPC(糾邊)異常訊號</v>
      </c>
      <c r="H365" s="313" t="str">
        <f t="shared" ca="1" si="70"/>
        <v>乾接點-EPC-L11C6</v>
      </c>
      <c r="I365" s="313" t="str">
        <f t="shared" ca="1" si="70"/>
        <v/>
      </c>
      <c r="J365" s="313" t="str">
        <f t="shared" ca="1" si="70"/>
        <v>乾接點</v>
      </c>
    </row>
    <row r="366" spans="1:10">
      <c r="A366" s="299" t="str">
        <f t="shared" si="68"/>
        <v>169</v>
      </c>
      <c r="D366" s="300" t="str">
        <f t="shared" si="65"/>
        <v>3-3</v>
      </c>
      <c r="E366" s="300">
        <v>362</v>
      </c>
      <c r="F366" s="313" t="str">
        <f t="shared" ca="1" si="66"/>
        <v>015</v>
      </c>
      <c r="G366" s="313" t="str">
        <f t="shared" ca="1" si="70"/>
        <v>#2織物放卷 EPC(糾邊)異常訊號</v>
      </c>
      <c r="H366" s="313" t="str">
        <f t="shared" ca="1" si="70"/>
        <v>乾接點-EPC-L11I6</v>
      </c>
      <c r="I366" s="313" t="str">
        <f t="shared" ca="1" si="70"/>
        <v/>
      </c>
      <c r="J366" s="313" t="str">
        <f t="shared" ca="1" si="70"/>
        <v>乾接點</v>
      </c>
    </row>
    <row r="367" spans="1:10">
      <c r="A367" s="299" t="str">
        <f t="shared" si="68"/>
        <v>16A</v>
      </c>
      <c r="D367" s="300" t="str">
        <f t="shared" si="65"/>
        <v>3-3</v>
      </c>
      <c r="E367" s="300">
        <v>363</v>
      </c>
      <c r="F367" s="313" t="str">
        <f t="shared" ca="1" si="66"/>
        <v>015</v>
      </c>
      <c r="G367" s="313" t="str">
        <f t="shared" ca="1" si="70"/>
        <v>#1上膠膜放卷 EPC(糾邊)異常訊號</v>
      </c>
      <c r="H367" s="313" t="str">
        <f t="shared" ca="1" si="70"/>
        <v>乾接點-EPC-L12C6</v>
      </c>
      <c r="I367" s="313" t="str">
        <f t="shared" ca="1" si="70"/>
        <v/>
      </c>
      <c r="J367" s="313" t="str">
        <f t="shared" ca="1" si="70"/>
        <v>乾接點</v>
      </c>
    </row>
    <row r="368" spans="1:10">
      <c r="A368" s="299" t="str">
        <f t="shared" si="68"/>
        <v>16B</v>
      </c>
      <c r="D368" s="300" t="str">
        <f t="shared" si="65"/>
        <v>3-3</v>
      </c>
      <c r="E368" s="300">
        <v>364</v>
      </c>
      <c r="F368" s="313" t="str">
        <f t="shared" ca="1" si="66"/>
        <v>015</v>
      </c>
      <c r="G368" s="313" t="str">
        <f t="shared" ca="1" si="70"/>
        <v>#1下膠膜放卷 EPC(糾邊)異常訊號</v>
      </c>
      <c r="H368" s="313" t="str">
        <f t="shared" ca="1" si="70"/>
        <v>乾接點-EPC-L12I6</v>
      </c>
      <c r="I368" s="313" t="str">
        <f t="shared" ca="1" si="70"/>
        <v/>
      </c>
      <c r="J368" s="313" t="str">
        <f t="shared" ca="1" si="70"/>
        <v>乾接點</v>
      </c>
    </row>
    <row r="369" spans="1:10">
      <c r="A369" s="299" t="str">
        <f t="shared" si="68"/>
        <v>16C</v>
      </c>
      <c r="D369" s="300" t="str">
        <f t="shared" si="65"/>
        <v>3-3</v>
      </c>
      <c r="E369" s="300">
        <v>365</v>
      </c>
      <c r="F369" s="313" t="str">
        <f t="shared" ca="1" si="66"/>
        <v>015</v>
      </c>
      <c r="G369" s="313" t="str">
        <f t="shared" ca="1" si="70"/>
        <v>#1上織物煞車電源</v>
      </c>
      <c r="H369" s="313" t="str">
        <f t="shared" ca="1" si="70"/>
        <v>RY-O13F3</v>
      </c>
      <c r="I369" s="313" t="str">
        <f t="shared" ca="1" si="70"/>
        <v/>
      </c>
      <c r="J369" s="313" t="str">
        <f t="shared" ca="1" si="70"/>
        <v>RY</v>
      </c>
    </row>
    <row r="370" spans="1:10">
      <c r="A370" s="299" t="str">
        <f t="shared" si="68"/>
        <v>16D</v>
      </c>
      <c r="D370" s="300" t="str">
        <f t="shared" si="65"/>
        <v>3-3</v>
      </c>
      <c r="E370" s="300">
        <v>366</v>
      </c>
      <c r="F370" s="313" t="str">
        <f t="shared" ca="1" si="66"/>
        <v>015</v>
      </c>
      <c r="G370" s="313" t="str">
        <f t="shared" ca="1" si="70"/>
        <v>#2上織物煞車電源</v>
      </c>
      <c r="H370" s="313" t="str">
        <f t="shared" ca="1" si="70"/>
        <v>RY-O13F8</v>
      </c>
      <c r="I370" s="313" t="str">
        <f t="shared" ca="1" si="70"/>
        <v/>
      </c>
      <c r="J370" s="313" t="str">
        <f t="shared" ca="1" si="70"/>
        <v>RY</v>
      </c>
    </row>
    <row r="371" spans="1:10">
      <c r="A371" s="299" t="str">
        <f t="shared" si="68"/>
        <v>16E</v>
      </c>
      <c r="D371" s="300" t="str">
        <f t="shared" si="65"/>
        <v>3-3</v>
      </c>
      <c r="E371" s="300">
        <v>367</v>
      </c>
      <c r="F371" s="313" t="str">
        <f t="shared" ca="1" si="66"/>
        <v>015</v>
      </c>
      <c r="G371" s="313" t="str">
        <f t="shared" ca="1" si="70"/>
        <v>#5震動鋼輪 ALM(異常) 信號</v>
      </c>
      <c r="H371" s="313" t="str">
        <f t="shared" ca="1" si="70"/>
        <v>From M56J8</v>
      </c>
      <c r="I371" s="313" t="str">
        <f t="shared" ca="1" si="70"/>
        <v>新增</v>
      </c>
      <c r="J371" s="313" t="str">
        <f t="shared" ca="1" si="70"/>
        <v/>
      </c>
    </row>
    <row r="372" spans="1:10">
      <c r="A372" s="299" t="str">
        <f t="shared" si="68"/>
        <v>16F</v>
      </c>
      <c r="D372" s="300" t="str">
        <f t="shared" si="65"/>
        <v>3-3</v>
      </c>
      <c r="E372" s="300">
        <v>368</v>
      </c>
      <c r="F372" s="313" t="str">
        <f t="shared" ca="1" si="66"/>
        <v>015</v>
      </c>
      <c r="G372" s="313" t="str">
        <f t="shared" ca="1" si="70"/>
        <v>#5震動鋼輪 MOVE(運轉) 信號</v>
      </c>
      <c r="H372" s="313" t="str">
        <f t="shared" ca="1" si="70"/>
        <v>From M56J8</v>
      </c>
      <c r="I372" s="313" t="str">
        <f t="shared" ca="1" si="70"/>
        <v xml:space="preserve">新增 </v>
      </c>
      <c r="J372" s="313" t="str">
        <f t="shared" ca="1" si="70"/>
        <v/>
      </c>
    </row>
    <row r="373" spans="1:10">
      <c r="A373" s="299" t="str">
        <f t="shared" si="68"/>
        <v>170</v>
      </c>
      <c r="D373" s="300" t="str">
        <f t="shared" si="65"/>
        <v>3-4</v>
      </c>
      <c r="E373" s="300">
        <v>369</v>
      </c>
      <c r="F373" s="313" t="str">
        <f t="shared" ca="1" si="66"/>
        <v>016</v>
      </c>
      <c r="G373" s="313" t="str">
        <f t="shared" ca="1" si="70"/>
        <v>#1上織物煞車電源</v>
      </c>
      <c r="H373" s="313" t="str">
        <f t="shared" ca="1" si="70"/>
        <v>LPBG-I14C3</v>
      </c>
      <c r="I373" s="313" t="str">
        <f t="shared" ca="1" si="70"/>
        <v/>
      </c>
      <c r="J373" s="313" t="str">
        <f t="shared" ca="1" si="70"/>
        <v>LPBG</v>
      </c>
    </row>
    <row r="374" spans="1:10">
      <c r="A374" s="299" t="str">
        <f t="shared" si="68"/>
        <v>171</v>
      </c>
      <c r="D374" s="300" t="str">
        <f t="shared" si="65"/>
        <v>3-4</v>
      </c>
      <c r="E374" s="300">
        <v>370</v>
      </c>
      <c r="F374" s="313" t="str">
        <f t="shared" ca="1" si="66"/>
        <v>016</v>
      </c>
      <c r="G374" s="313" t="str">
        <f t="shared" ca="1" si="70"/>
        <v>#1上織物煞車電源(柱子)</v>
      </c>
      <c r="H374" s="313" t="str">
        <f t="shared" ca="1" si="70"/>
        <v>LPBG-I14C8</v>
      </c>
      <c r="I374" s="313" t="str">
        <f t="shared" ca="1" si="70"/>
        <v/>
      </c>
      <c r="J374" s="313" t="str">
        <f t="shared" ca="1" si="70"/>
        <v>LPBG</v>
      </c>
    </row>
    <row r="375" spans="1:10">
      <c r="A375" s="299" t="str">
        <f t="shared" si="68"/>
        <v>172</v>
      </c>
      <c r="D375" s="300" t="str">
        <f t="shared" si="65"/>
        <v>3-4</v>
      </c>
      <c r="E375" s="300">
        <v>371</v>
      </c>
      <c r="F375" s="313" t="str">
        <f t="shared" ca="1" si="66"/>
        <v>016</v>
      </c>
      <c r="G375" s="313" t="str">
        <f t="shared" ca="1" si="70"/>
        <v>#2上織物煞車電源</v>
      </c>
      <c r="H375" s="313" t="str">
        <f t="shared" ca="1" si="70"/>
        <v>LPBG-I14C2</v>
      </c>
      <c r="I375" s="313" t="str">
        <f t="shared" ca="1" si="70"/>
        <v/>
      </c>
      <c r="J375" s="313" t="str">
        <f t="shared" ca="1" si="70"/>
        <v>LPBG</v>
      </c>
    </row>
    <row r="376" spans="1:10">
      <c r="A376" s="299" t="str">
        <f t="shared" si="68"/>
        <v>173</v>
      </c>
      <c r="D376" s="300" t="str">
        <f t="shared" si="65"/>
        <v>3-4</v>
      </c>
      <c r="E376" s="300">
        <v>372</v>
      </c>
      <c r="F376" s="313" t="str">
        <f t="shared" ca="1" si="66"/>
        <v>016</v>
      </c>
      <c r="G376" s="313" t="str">
        <f t="shared" ca="1" si="70"/>
        <v>#2上織物煞車電源(柱子)</v>
      </c>
      <c r="H376" s="313" t="str">
        <f t="shared" ca="1" si="70"/>
        <v>LPBG-I14C7</v>
      </c>
      <c r="I376" s="313" t="str">
        <f t="shared" ca="1" si="70"/>
        <v/>
      </c>
      <c r="J376" s="313" t="str">
        <f t="shared" ca="1" si="70"/>
        <v>LPBG</v>
      </c>
    </row>
    <row r="377" spans="1:10">
      <c r="A377" s="299" t="str">
        <f t="shared" si="68"/>
        <v>174</v>
      </c>
      <c r="D377" s="300" t="str">
        <f t="shared" si="65"/>
        <v>3-4</v>
      </c>
      <c r="E377" s="300">
        <v>373</v>
      </c>
      <c r="F377" s="313" t="str">
        <f t="shared" ca="1" si="66"/>
        <v>016</v>
      </c>
      <c r="G377" s="313" t="str">
        <f t="shared" ca="1" si="70"/>
        <v>#1上PE膜收卷 啟動</v>
      </c>
      <c r="H377" s="313" t="str">
        <f t="shared" ca="1" si="70"/>
        <v>LPBG-I14D3</v>
      </c>
      <c r="I377" s="313" t="str">
        <f t="shared" ca="1" si="70"/>
        <v/>
      </c>
      <c r="J377" s="313" t="str">
        <f t="shared" ca="1" si="70"/>
        <v>LPBG</v>
      </c>
    </row>
    <row r="378" spans="1:10">
      <c r="A378" s="299" t="str">
        <f t="shared" si="68"/>
        <v>175</v>
      </c>
      <c r="D378" s="300" t="str">
        <f t="shared" si="65"/>
        <v>3-4</v>
      </c>
      <c r="E378" s="300">
        <v>374</v>
      </c>
      <c r="F378" s="313" t="str">
        <f t="shared" ca="1" si="66"/>
        <v>016</v>
      </c>
      <c r="G378" s="313" t="str">
        <f t="shared" ca="1" si="70"/>
        <v>#1下PE膜收卷 啟動</v>
      </c>
      <c r="H378" s="313" t="str">
        <f t="shared" ca="1" si="70"/>
        <v>LPBG-I14D8</v>
      </c>
      <c r="I378" s="313" t="str">
        <f t="shared" ca="1" si="70"/>
        <v/>
      </c>
      <c r="J378" s="313" t="str">
        <f t="shared" ca="1" si="70"/>
        <v>LPBG</v>
      </c>
    </row>
    <row r="379" spans="1:10">
      <c r="A379" s="299" t="str">
        <f t="shared" si="68"/>
        <v>176</v>
      </c>
      <c r="D379" s="300" t="str">
        <f t="shared" si="65"/>
        <v>3-4</v>
      </c>
      <c r="E379" s="300">
        <v>375</v>
      </c>
      <c r="F379" s="313" t="str">
        <f t="shared" ca="1" si="66"/>
        <v>016</v>
      </c>
      <c r="G379" s="313" t="str">
        <f t="shared" ca="1" si="70"/>
        <v>#1上膠膜放卷 啟動[預留]</v>
      </c>
      <c r="H379" s="313" t="str">
        <f t="shared" ca="1" si="70"/>
        <v>LPBG-I14D2</v>
      </c>
      <c r="I379" s="313" t="str">
        <f t="shared" ca="1" si="70"/>
        <v/>
      </c>
      <c r="J379" s="313" t="str">
        <f t="shared" ca="1" si="70"/>
        <v>LPBG</v>
      </c>
    </row>
    <row r="380" spans="1:10">
      <c r="A380" s="299" t="str">
        <f t="shared" si="68"/>
        <v>177</v>
      </c>
      <c r="D380" s="300" t="str">
        <f t="shared" si="65"/>
        <v>3-4</v>
      </c>
      <c r="E380" s="300">
        <v>376</v>
      </c>
      <c r="F380" s="313" t="str">
        <f t="shared" ca="1" si="66"/>
        <v>016</v>
      </c>
      <c r="G380" s="313" t="str">
        <f t="shared" ca="1" si="70"/>
        <v>#1下膠膜放卷 啟動[預留]</v>
      </c>
      <c r="H380" s="313" t="str">
        <f t="shared" ca="1" si="70"/>
        <v>LPBG-I14D7</v>
      </c>
      <c r="I380" s="313" t="str">
        <f t="shared" ca="1" si="70"/>
        <v/>
      </c>
      <c r="J380" s="313" t="str">
        <f t="shared" ca="1" si="70"/>
        <v>LPBG</v>
      </c>
    </row>
    <row r="381" spans="1:10">
      <c r="A381" s="299" t="str">
        <f t="shared" si="68"/>
        <v>178</v>
      </c>
      <c r="D381" s="300" t="str">
        <f t="shared" si="65"/>
        <v>3-4</v>
      </c>
      <c r="E381" s="300">
        <v>377</v>
      </c>
      <c r="F381" s="313" t="str">
        <f t="shared" ca="1" si="66"/>
        <v>017</v>
      </c>
      <c r="G381" s="313" t="str">
        <f t="shared" ca="1" si="70"/>
        <v>#1上膠膜放卷張力 手動(一樓)</v>
      </c>
      <c r="H381" s="313" t="str">
        <f t="shared" ca="1" si="70"/>
        <v>LPBG-I14E2</v>
      </c>
      <c r="I381" s="313" t="str">
        <f t="shared" ca="1" si="70"/>
        <v>新增</v>
      </c>
      <c r="J381" s="313" t="str">
        <f t="shared" ca="1" si="70"/>
        <v>LPBG</v>
      </c>
    </row>
    <row r="382" spans="1:10">
      <c r="A382" s="299" t="str">
        <f t="shared" si="68"/>
        <v>179</v>
      </c>
      <c r="D382" s="300" t="str">
        <f t="shared" si="65"/>
        <v>3-4</v>
      </c>
      <c r="E382" s="300">
        <v>378</v>
      </c>
      <c r="F382" s="313" t="str">
        <f t="shared" ca="1" si="66"/>
        <v>017</v>
      </c>
      <c r="G382" s="313" t="str">
        <f t="shared" ca="1" si="70"/>
        <v>#1上膠膜放卷 順轉</v>
      </c>
      <c r="H382" s="313" t="str">
        <f t="shared" ca="1" si="70"/>
        <v>LCSG-I14E8</v>
      </c>
      <c r="I382" s="313" t="str">
        <f t="shared" ca="1" si="70"/>
        <v>CS3</v>
      </c>
      <c r="J382" s="313" t="str">
        <f t="shared" ca="1" si="70"/>
        <v>LCSG</v>
      </c>
    </row>
    <row r="383" spans="1:10">
      <c r="A383" s="299" t="str">
        <f t="shared" si="68"/>
        <v>17A</v>
      </c>
      <c r="D383" s="300" t="str">
        <f t="shared" si="65"/>
        <v>3-4</v>
      </c>
      <c r="E383" s="300">
        <v>379</v>
      </c>
      <c r="F383" s="313" t="str">
        <f t="shared" ca="1" si="66"/>
        <v>017</v>
      </c>
      <c r="G383" s="313" t="str">
        <f t="shared" ca="1" si="70"/>
        <v>#1上膠膜放卷張力 手動</v>
      </c>
      <c r="H383" s="313" t="str">
        <f t="shared" ca="1" si="70"/>
        <v>LPBG-I14E3</v>
      </c>
      <c r="I383" s="313" t="str">
        <f t="shared" ca="1" si="70"/>
        <v/>
      </c>
      <c r="J383" s="313" t="str">
        <f t="shared" ca="1" si="70"/>
        <v>LPBG</v>
      </c>
    </row>
    <row r="384" spans="1:10">
      <c r="A384" s="299" t="str">
        <f t="shared" si="68"/>
        <v>17B</v>
      </c>
      <c r="D384" s="300" t="str">
        <f t="shared" si="65"/>
        <v>3-4</v>
      </c>
      <c r="E384" s="300">
        <v>380</v>
      </c>
      <c r="F384" s="313" t="str">
        <f t="shared" ca="1" si="66"/>
        <v>017</v>
      </c>
      <c r="G384" s="313" t="str">
        <f t="shared" ca="1" si="70"/>
        <v>#1上膠膜放卷 逆轉</v>
      </c>
      <c r="H384" s="313" t="str">
        <f t="shared" ca="1" si="70"/>
        <v>LCSG-I14E8</v>
      </c>
      <c r="I384" s="313" t="str">
        <f t="shared" ca="1" si="70"/>
        <v>CS3</v>
      </c>
      <c r="J384" s="313" t="str">
        <f t="shared" ca="1" si="70"/>
        <v>LCSG</v>
      </c>
    </row>
    <row r="385" spans="1:10">
      <c r="A385" s="299" t="str">
        <f t="shared" si="68"/>
        <v>17C</v>
      </c>
      <c r="D385" s="300" t="str">
        <f t="shared" si="65"/>
        <v>3-4</v>
      </c>
      <c r="E385" s="300">
        <v>381</v>
      </c>
      <c r="F385" s="313" t="str">
        <f t="shared" ca="1" si="66"/>
        <v>017</v>
      </c>
      <c r="G385" s="313" t="str">
        <f t="shared" ref="G385:J404" ca="1" si="71">IF(OR(INDIRECT("DI!"&amp;ADDRESS(MOD(ROW()-5,160)+7,4+FLOOR((ROW()-5)/320,1)*8))="",INDIRECT("DI!"&amp;ADDRESS(MOD(ROW()-5,160)+7,COLUMN()-2+FLOOR((ROW()-5)/320,1)*8))=""),"",
INDIRECT("DI!"&amp;ADDRESS(MOD(ROW()-5,160)+7,COLUMN()-2+FLOOR((ROW()-5)/320,1)*8)))</f>
        <v>#5震動鋼輪 開/關</v>
      </c>
      <c r="H385" s="313" t="str">
        <f t="shared" ca="1" si="71"/>
        <v>LPBG-I14F3</v>
      </c>
      <c r="I385" s="313" t="str">
        <f t="shared" ca="1" si="71"/>
        <v>新增</v>
      </c>
      <c r="J385" s="313" t="str">
        <f t="shared" ca="1" si="71"/>
        <v>LPBG</v>
      </c>
    </row>
    <row r="386" spans="1:10">
      <c r="A386" s="299" t="str">
        <f t="shared" si="68"/>
        <v>17D</v>
      </c>
      <c r="D386" s="300" t="str">
        <f t="shared" si="65"/>
        <v>3-4</v>
      </c>
      <c r="E386" s="300">
        <v>382</v>
      </c>
      <c r="F386" s="313" t="str">
        <f t="shared" ca="1" si="66"/>
        <v>017</v>
      </c>
      <c r="G386" s="313" t="str">
        <f t="shared" ca="1" si="71"/>
        <v>#1下膠膜放卷 順轉</v>
      </c>
      <c r="H386" s="313" t="str">
        <f t="shared" ca="1" si="71"/>
        <v>LCSG-I14F8</v>
      </c>
      <c r="I386" s="313" t="str">
        <f t="shared" ca="1" si="71"/>
        <v>CS3</v>
      </c>
      <c r="J386" s="313" t="str">
        <f t="shared" ca="1" si="71"/>
        <v>LCSG</v>
      </c>
    </row>
    <row r="387" spans="1:10">
      <c r="A387" s="299" t="str">
        <f t="shared" si="68"/>
        <v>17E</v>
      </c>
      <c r="D387" s="300" t="str">
        <f t="shared" si="65"/>
        <v>3-4</v>
      </c>
      <c r="E387" s="300">
        <v>383</v>
      </c>
      <c r="F387" s="313" t="str">
        <f t="shared" ca="1" si="66"/>
        <v>017</v>
      </c>
      <c r="G387" s="313" t="str">
        <f t="shared" ca="1" si="71"/>
        <v>#1下膠膜放卷張力 手動</v>
      </c>
      <c r="H387" s="313" t="str">
        <f t="shared" ca="1" si="71"/>
        <v>LCSG-I14F3</v>
      </c>
      <c r="I387" s="313" t="str">
        <f t="shared" ca="1" si="71"/>
        <v>CS3</v>
      </c>
      <c r="J387" s="313" t="str">
        <f t="shared" ca="1" si="71"/>
        <v>LCSG</v>
      </c>
    </row>
    <row r="388" spans="1:10">
      <c r="A388" s="299" t="str">
        <f t="shared" si="68"/>
        <v>17F</v>
      </c>
      <c r="D388" s="300" t="str">
        <f t="shared" si="65"/>
        <v>3-4</v>
      </c>
      <c r="E388" s="300">
        <v>384</v>
      </c>
      <c r="F388" s="313" t="str">
        <f t="shared" ca="1" si="66"/>
        <v>017</v>
      </c>
      <c r="G388" s="313" t="str">
        <f t="shared" ca="1" si="71"/>
        <v>#1下膠膜放卷 逆轉</v>
      </c>
      <c r="H388" s="313" t="str">
        <f t="shared" ca="1" si="71"/>
        <v>LCSG-I14F8</v>
      </c>
      <c r="I388" s="313" t="str">
        <f t="shared" ca="1" si="71"/>
        <v>CS3</v>
      </c>
      <c r="J388" s="313" t="str">
        <f t="shared" ca="1" si="71"/>
        <v>LCSG</v>
      </c>
    </row>
    <row r="389" spans="1:10">
      <c r="A389" s="299" t="str">
        <f t="shared" si="68"/>
        <v>180</v>
      </c>
      <c r="D389" s="300" t="str">
        <f t="shared" ref="D389:D452" si="72">DEC2HEX(HEX2DEC($D$4)+FLOOR((ROW(A385)-1)/($M$4*10),1))&amp;"-"&amp;FLOOR((ROW(A385)-1)/$M$4,1)+1-FLOOR((ROW(A385)-1)/($M$4*10),1)*10</f>
        <v>3-5</v>
      </c>
      <c r="E389" s="300">
        <v>385</v>
      </c>
      <c r="F389" s="313" t="str">
        <f t="shared" ref="F389:F452" ca="1" si="73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018</v>
      </c>
      <c r="G389" s="313" t="str">
        <f t="shared" ca="1" si="71"/>
        <v>碳紗牽引輪 上升</v>
      </c>
      <c r="H389" s="313" t="str">
        <f t="shared" ca="1" si="71"/>
        <v>LCSG-I15C3</v>
      </c>
      <c r="I389" s="313" t="str">
        <f t="shared" ca="1" si="71"/>
        <v>CS3</v>
      </c>
      <c r="J389" s="313" t="str">
        <f t="shared" ca="1" si="71"/>
        <v>LCSG</v>
      </c>
    </row>
    <row r="390" spans="1:10">
      <c r="A390" s="299" t="str">
        <f t="shared" ref="A390:A453" si="74">IF(LEN(DEC2HEX(ROW(A385)))=1,"00"&amp;DEC2HEX(ROW(A385)),IF(LEN(DEC2HEX(ROW(A385)))=2,"0"&amp;DEC2HEX(ROW(A385)),IF(LEN(DEC2HEX(ROW(A385)))=3,DEC2HEX(ROW(A385)),TEXT(DEC2HEX(ROW(A385)),DEC2HEX(ROW(A385))))))</f>
        <v>181</v>
      </c>
      <c r="D390" s="300" t="str">
        <f t="shared" si="72"/>
        <v>3-5</v>
      </c>
      <c r="E390" s="300">
        <v>386</v>
      </c>
      <c r="F390" s="313" t="str">
        <f t="shared" ca="1" si="73"/>
        <v>018</v>
      </c>
      <c r="G390" s="313" t="str">
        <f t="shared" ca="1" si="71"/>
        <v>#1熱壓鋼輪 上升</v>
      </c>
      <c r="H390" s="313" t="str">
        <f t="shared" ca="1" si="71"/>
        <v>LCSG-I15C8</v>
      </c>
      <c r="I390" s="313" t="str">
        <f t="shared" ca="1" si="71"/>
        <v>CS3</v>
      </c>
      <c r="J390" s="313" t="str">
        <f t="shared" ca="1" si="71"/>
        <v>LCSG</v>
      </c>
    </row>
    <row r="391" spans="1:10">
      <c r="A391" s="299" t="str">
        <f t="shared" si="74"/>
        <v>182</v>
      </c>
      <c r="D391" s="300" t="str">
        <f t="shared" si="72"/>
        <v>3-5</v>
      </c>
      <c r="E391" s="300">
        <v>387</v>
      </c>
      <c r="F391" s="313" t="str">
        <f t="shared" ca="1" si="73"/>
        <v>018</v>
      </c>
      <c r="G391" s="313" t="str">
        <f t="shared" ca="1" si="71"/>
        <v>碳紗牽引輪 下降</v>
      </c>
      <c r="H391" s="313" t="str">
        <f t="shared" ca="1" si="71"/>
        <v>LCSG-I15C3</v>
      </c>
      <c r="I391" s="313" t="str">
        <f t="shared" ca="1" si="71"/>
        <v>CS3</v>
      </c>
      <c r="J391" s="313" t="str">
        <f t="shared" ca="1" si="71"/>
        <v>LCSG</v>
      </c>
    </row>
    <row r="392" spans="1:10">
      <c r="A392" s="299" t="str">
        <f t="shared" si="74"/>
        <v>183</v>
      </c>
      <c r="D392" s="300" t="str">
        <f t="shared" si="72"/>
        <v>3-5</v>
      </c>
      <c r="E392" s="300">
        <v>388</v>
      </c>
      <c r="F392" s="313" t="str">
        <f t="shared" ca="1" si="73"/>
        <v>018</v>
      </c>
      <c r="G392" s="313" t="str">
        <f t="shared" ca="1" si="71"/>
        <v>#1熱壓鋼輪 下降</v>
      </c>
      <c r="H392" s="313" t="str">
        <f t="shared" ca="1" si="71"/>
        <v>LCSG-I15C8</v>
      </c>
      <c r="I392" s="313" t="str">
        <f t="shared" ca="1" si="71"/>
        <v>CS3</v>
      </c>
      <c r="J392" s="313" t="str">
        <f t="shared" ca="1" si="71"/>
        <v>LCSG</v>
      </c>
    </row>
    <row r="393" spans="1:10">
      <c r="A393" s="299" t="str">
        <f t="shared" si="74"/>
        <v>184</v>
      </c>
      <c r="D393" s="300" t="str">
        <f t="shared" si="72"/>
        <v>3-5</v>
      </c>
      <c r="E393" s="300">
        <v>389</v>
      </c>
      <c r="F393" s="313" t="str">
        <f t="shared" ca="1" si="73"/>
        <v>018</v>
      </c>
      <c r="G393" s="313" t="str">
        <f t="shared" ca="1" si="71"/>
        <v>#1震動鋼輪 開/關</v>
      </c>
      <c r="H393" s="313" t="str">
        <f t="shared" ca="1" si="71"/>
        <v>LPBG-I15D3</v>
      </c>
      <c r="I393" s="313" t="str">
        <f t="shared" ca="1" si="71"/>
        <v/>
      </c>
      <c r="J393" s="313" t="str">
        <f t="shared" ca="1" si="71"/>
        <v>LPBG</v>
      </c>
    </row>
    <row r="394" spans="1:10">
      <c r="A394" s="299" t="str">
        <f t="shared" si="74"/>
        <v>185</v>
      </c>
      <c r="D394" s="300" t="str">
        <f t="shared" si="72"/>
        <v>3-5</v>
      </c>
      <c r="E394" s="300">
        <v>390</v>
      </c>
      <c r="F394" s="313" t="str">
        <f t="shared" ca="1" si="73"/>
        <v>018</v>
      </c>
      <c r="G394" s="313" t="str">
        <f t="shared" ca="1" si="71"/>
        <v>#2震動鋼輪 開/關</v>
      </c>
      <c r="H394" s="313" t="str">
        <f t="shared" ca="1" si="71"/>
        <v>LPBG-I15D8</v>
      </c>
      <c r="I394" s="313" t="str">
        <f t="shared" ca="1" si="71"/>
        <v/>
      </c>
      <c r="J394" s="313" t="str">
        <f t="shared" ca="1" si="71"/>
        <v>LPBG</v>
      </c>
    </row>
    <row r="395" spans="1:10">
      <c r="A395" s="299" t="str">
        <f t="shared" si="74"/>
        <v>186</v>
      </c>
      <c r="D395" s="300" t="str">
        <f t="shared" si="72"/>
        <v>3-5</v>
      </c>
      <c r="E395" s="300">
        <v>391</v>
      </c>
      <c r="F395" s="313" t="str">
        <f t="shared" ca="1" si="73"/>
        <v>018</v>
      </c>
      <c r="G395" s="313" t="str">
        <f t="shared" ca="1" si="71"/>
        <v>#3震動鋼輪 開/關</v>
      </c>
      <c r="H395" s="313" t="str">
        <f t="shared" ca="1" si="71"/>
        <v>LPBG-I15D2</v>
      </c>
      <c r="I395" s="313" t="str">
        <f t="shared" ca="1" si="71"/>
        <v/>
      </c>
      <c r="J395" s="313" t="str">
        <f t="shared" ca="1" si="71"/>
        <v>LPBG</v>
      </c>
    </row>
    <row r="396" spans="1:10">
      <c r="A396" s="299" t="str">
        <f t="shared" si="74"/>
        <v>187</v>
      </c>
      <c r="D396" s="300" t="str">
        <f t="shared" si="72"/>
        <v>3-5</v>
      </c>
      <c r="E396" s="300">
        <v>392</v>
      </c>
      <c r="F396" s="313" t="str">
        <f t="shared" ca="1" si="73"/>
        <v>018</v>
      </c>
      <c r="G396" s="313" t="str">
        <f t="shared" ca="1" si="71"/>
        <v>#4震動鋼輪 開/關</v>
      </c>
      <c r="H396" s="313" t="str">
        <f t="shared" ca="1" si="71"/>
        <v>LPBG-I15D7</v>
      </c>
      <c r="I396" s="313" t="str">
        <f t="shared" ca="1" si="71"/>
        <v>新增</v>
      </c>
      <c r="J396" s="313" t="str">
        <f t="shared" ca="1" si="71"/>
        <v>LPBG</v>
      </c>
    </row>
    <row r="397" spans="1:10">
      <c r="A397" s="299" t="str">
        <f t="shared" si="74"/>
        <v>188</v>
      </c>
      <c r="D397" s="300" t="str">
        <f t="shared" si="72"/>
        <v>3-5</v>
      </c>
      <c r="E397" s="300">
        <v>393</v>
      </c>
      <c r="F397" s="313" t="str">
        <f t="shared" ca="1" si="73"/>
        <v>019</v>
      </c>
      <c r="G397" s="313" t="str">
        <f t="shared" ca="1" si="71"/>
        <v>#1展紗鋼輪 上升</v>
      </c>
      <c r="H397" s="313" t="str">
        <f t="shared" ca="1" si="71"/>
        <v>LPBG-I15E3</v>
      </c>
      <c r="I397" s="313" t="str">
        <f t="shared" ca="1" si="71"/>
        <v/>
      </c>
      <c r="J397" s="313" t="str">
        <f t="shared" ca="1" si="71"/>
        <v>LPBG</v>
      </c>
    </row>
    <row r="398" spans="1:10">
      <c r="A398" s="299" t="str">
        <f t="shared" si="74"/>
        <v>189</v>
      </c>
      <c r="D398" s="300" t="str">
        <f t="shared" si="72"/>
        <v>3-5</v>
      </c>
      <c r="E398" s="300">
        <v>394</v>
      </c>
      <c r="F398" s="313" t="str">
        <f t="shared" ca="1" si="73"/>
        <v>019</v>
      </c>
      <c r="G398" s="313" t="str">
        <f t="shared" ca="1" si="71"/>
        <v>#1展紗鋼輪 下降</v>
      </c>
      <c r="H398" s="313" t="str">
        <f t="shared" ca="1" si="71"/>
        <v>LPBR-I15E8</v>
      </c>
      <c r="I398" s="313" t="str">
        <f t="shared" ca="1" si="71"/>
        <v/>
      </c>
      <c r="J398" s="313" t="str">
        <f t="shared" ca="1" si="71"/>
        <v>LPBR</v>
      </c>
    </row>
    <row r="399" spans="1:10">
      <c r="A399" s="299" t="str">
        <f t="shared" si="74"/>
        <v>18A</v>
      </c>
      <c r="D399" s="300" t="str">
        <f t="shared" si="72"/>
        <v>3-5</v>
      </c>
      <c r="E399" s="300">
        <v>395</v>
      </c>
      <c r="F399" s="313" t="str">
        <f t="shared" ca="1" si="73"/>
        <v>019</v>
      </c>
      <c r="G399" s="313" t="str">
        <f t="shared" ca="1" si="71"/>
        <v>#2展紗鋼輪 上升</v>
      </c>
      <c r="H399" s="313" t="str">
        <f t="shared" ca="1" si="71"/>
        <v>LPBG-I15E2</v>
      </c>
      <c r="I399" s="313" t="str">
        <f t="shared" ca="1" si="71"/>
        <v/>
      </c>
      <c r="J399" s="313" t="str">
        <f t="shared" ca="1" si="71"/>
        <v>LPBG</v>
      </c>
    </row>
    <row r="400" spans="1:10">
      <c r="A400" s="299" t="str">
        <f t="shared" si="74"/>
        <v>18B</v>
      </c>
      <c r="D400" s="300" t="str">
        <f t="shared" si="72"/>
        <v>3-5</v>
      </c>
      <c r="E400" s="300">
        <v>396</v>
      </c>
      <c r="F400" s="313" t="str">
        <f t="shared" ca="1" si="73"/>
        <v>019</v>
      </c>
      <c r="G400" s="313" t="str">
        <f t="shared" ca="1" si="71"/>
        <v>#2展紗鋼輪 下降</v>
      </c>
      <c r="H400" s="313" t="str">
        <f t="shared" ca="1" si="71"/>
        <v>LPBR-I15E7</v>
      </c>
      <c r="I400" s="313" t="str">
        <f t="shared" ca="1" si="71"/>
        <v/>
      </c>
      <c r="J400" s="313" t="str">
        <f t="shared" ca="1" si="71"/>
        <v>LPBR</v>
      </c>
    </row>
    <row r="401" spans="1:10">
      <c r="A401" s="299" t="str">
        <f t="shared" si="74"/>
        <v>18C</v>
      </c>
      <c r="D401" s="300" t="str">
        <f t="shared" si="72"/>
        <v>3-5</v>
      </c>
      <c r="E401" s="300">
        <v>397</v>
      </c>
      <c r="F401" s="313" t="str">
        <f t="shared" ca="1" si="73"/>
        <v>019</v>
      </c>
      <c r="G401" s="313" t="str">
        <f t="shared" ca="1" si="71"/>
        <v>#3展紗鋼輪 上升</v>
      </c>
      <c r="H401" s="313" t="str">
        <f t="shared" ca="1" si="71"/>
        <v>LPBG-I15F3</v>
      </c>
      <c r="I401" s="313" t="str">
        <f t="shared" ca="1" si="71"/>
        <v>新增</v>
      </c>
      <c r="J401" s="313" t="str">
        <f t="shared" ca="1" si="71"/>
        <v>LPBG</v>
      </c>
    </row>
    <row r="402" spans="1:10">
      <c r="A402" s="299" t="str">
        <f t="shared" si="74"/>
        <v>18D</v>
      </c>
      <c r="D402" s="300" t="str">
        <f t="shared" si="72"/>
        <v>3-5</v>
      </c>
      <c r="E402" s="300">
        <v>398</v>
      </c>
      <c r="F402" s="313" t="str">
        <f t="shared" ca="1" si="73"/>
        <v>019</v>
      </c>
      <c r="G402" s="313" t="str">
        <f t="shared" ca="1" si="71"/>
        <v>#3展紗鋼輪 下降</v>
      </c>
      <c r="H402" s="313" t="str">
        <f t="shared" ca="1" si="71"/>
        <v>LPBR-I15F8</v>
      </c>
      <c r="I402" s="313" t="str">
        <f t="shared" ca="1" si="71"/>
        <v>新增</v>
      </c>
      <c r="J402" s="313" t="str">
        <f t="shared" ca="1" si="71"/>
        <v>LPBR</v>
      </c>
    </row>
    <row r="403" spans="1:10">
      <c r="A403" s="299" t="str">
        <f t="shared" si="74"/>
        <v>18E</v>
      </c>
      <c r="D403" s="300" t="str">
        <f t="shared" si="72"/>
        <v>3-5</v>
      </c>
      <c r="E403" s="300">
        <v>399</v>
      </c>
      <c r="F403" s="313" t="str">
        <f t="shared" ca="1" si="73"/>
        <v>019</v>
      </c>
      <c r="G403" s="313" t="str">
        <f t="shared" ca="1" si="71"/>
        <v>#4展紗鋼輪 上升</v>
      </c>
      <c r="H403" s="313" t="str">
        <f t="shared" ca="1" si="71"/>
        <v>LPBG-I15F2</v>
      </c>
      <c r="I403" s="313" t="str">
        <f t="shared" ca="1" si="71"/>
        <v>新增</v>
      </c>
      <c r="J403" s="313" t="str">
        <f t="shared" ca="1" si="71"/>
        <v>LPBG</v>
      </c>
    </row>
    <row r="404" spans="1:10">
      <c r="A404" s="299" t="str">
        <f t="shared" si="74"/>
        <v>18F</v>
      </c>
      <c r="D404" s="300" t="str">
        <f t="shared" si="72"/>
        <v>3-5</v>
      </c>
      <c r="E404" s="300">
        <v>400</v>
      </c>
      <c r="F404" s="313" t="str">
        <f t="shared" ca="1" si="73"/>
        <v>019</v>
      </c>
      <c r="G404" s="313" t="str">
        <f t="shared" ca="1" si="71"/>
        <v>#4展紗鋼輪 下降</v>
      </c>
      <c r="H404" s="313" t="str">
        <f t="shared" ca="1" si="71"/>
        <v>LPBR-I15F7</v>
      </c>
      <c r="I404" s="313" t="str">
        <f t="shared" ca="1" si="71"/>
        <v>新增</v>
      </c>
      <c r="J404" s="313" t="str">
        <f t="shared" ca="1" si="71"/>
        <v>LPBR</v>
      </c>
    </row>
    <row r="405" spans="1:10">
      <c r="A405" s="299" t="str">
        <f t="shared" si="74"/>
        <v>190</v>
      </c>
      <c r="D405" s="300" t="str">
        <f t="shared" si="72"/>
        <v>3-6</v>
      </c>
      <c r="E405" s="300">
        <v>401</v>
      </c>
      <c r="F405" s="313" t="str">
        <f t="shared" ca="1" si="73"/>
        <v/>
      </c>
      <c r="G405" s="313" t="str">
        <f t="shared" ref="G405:J424" ca="1" si="7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405" s="313" t="str">
        <f t="shared" ca="1" si="75"/>
        <v/>
      </c>
      <c r="I405" s="313" t="str">
        <f t="shared" ca="1" si="75"/>
        <v/>
      </c>
      <c r="J405" s="313" t="str">
        <f t="shared" ca="1" si="75"/>
        <v/>
      </c>
    </row>
    <row r="406" spans="1:10">
      <c r="A406" s="299" t="str">
        <f t="shared" si="74"/>
        <v>191</v>
      </c>
      <c r="D406" s="300" t="str">
        <f t="shared" si="72"/>
        <v>3-6</v>
      </c>
      <c r="E406" s="300">
        <v>402</v>
      </c>
      <c r="F406" s="313" t="str">
        <f t="shared" ca="1" si="73"/>
        <v/>
      </c>
      <c r="G406" s="313" t="str">
        <f t="shared" ca="1" si="75"/>
        <v/>
      </c>
      <c r="H406" s="313" t="str">
        <f t="shared" ca="1" si="75"/>
        <v/>
      </c>
      <c r="I406" s="313" t="str">
        <f t="shared" ca="1" si="75"/>
        <v/>
      </c>
      <c r="J406" s="313" t="str">
        <f t="shared" ca="1" si="75"/>
        <v/>
      </c>
    </row>
    <row r="407" spans="1:10">
      <c r="A407" s="299" t="str">
        <f t="shared" si="74"/>
        <v>192</v>
      </c>
      <c r="D407" s="300" t="str">
        <f t="shared" si="72"/>
        <v>3-6</v>
      </c>
      <c r="E407" s="300">
        <v>403</v>
      </c>
      <c r="F407" s="313" t="str">
        <f t="shared" ca="1" si="73"/>
        <v/>
      </c>
      <c r="G407" s="313" t="str">
        <f t="shared" ca="1" si="75"/>
        <v/>
      </c>
      <c r="H407" s="313" t="str">
        <f t="shared" ca="1" si="75"/>
        <v/>
      </c>
      <c r="I407" s="313" t="str">
        <f t="shared" ca="1" si="75"/>
        <v/>
      </c>
      <c r="J407" s="313" t="str">
        <f t="shared" ca="1" si="75"/>
        <v/>
      </c>
    </row>
    <row r="408" spans="1:10">
      <c r="A408" s="299" t="str">
        <f t="shared" si="74"/>
        <v>193</v>
      </c>
      <c r="D408" s="300" t="str">
        <f t="shared" si="72"/>
        <v>3-6</v>
      </c>
      <c r="E408" s="300">
        <v>404</v>
      </c>
      <c r="F408" s="313" t="str">
        <f t="shared" ca="1" si="73"/>
        <v/>
      </c>
      <c r="G408" s="313" t="str">
        <f t="shared" ca="1" si="75"/>
        <v/>
      </c>
      <c r="H408" s="313" t="str">
        <f t="shared" ca="1" si="75"/>
        <v/>
      </c>
      <c r="I408" s="313" t="str">
        <f t="shared" ca="1" si="75"/>
        <v/>
      </c>
      <c r="J408" s="313" t="str">
        <f t="shared" ca="1" si="75"/>
        <v/>
      </c>
    </row>
    <row r="409" spans="1:10">
      <c r="A409" s="299" t="str">
        <f t="shared" si="74"/>
        <v>194</v>
      </c>
      <c r="D409" s="300" t="str">
        <f t="shared" si="72"/>
        <v>3-6</v>
      </c>
      <c r="E409" s="300">
        <v>405</v>
      </c>
      <c r="F409" s="313" t="str">
        <f t="shared" ca="1" si="73"/>
        <v/>
      </c>
      <c r="G409" s="313" t="str">
        <f t="shared" ca="1" si="75"/>
        <v/>
      </c>
      <c r="H409" s="313" t="str">
        <f t="shared" ca="1" si="75"/>
        <v/>
      </c>
      <c r="I409" s="313" t="str">
        <f t="shared" ca="1" si="75"/>
        <v/>
      </c>
      <c r="J409" s="313" t="str">
        <f t="shared" ca="1" si="75"/>
        <v/>
      </c>
    </row>
    <row r="410" spans="1:10">
      <c r="A410" s="299" t="str">
        <f t="shared" si="74"/>
        <v>195</v>
      </c>
      <c r="D410" s="300" t="str">
        <f t="shared" si="72"/>
        <v>3-6</v>
      </c>
      <c r="E410" s="300">
        <v>406</v>
      </c>
      <c r="F410" s="313" t="str">
        <f t="shared" ca="1" si="73"/>
        <v/>
      </c>
      <c r="G410" s="313" t="str">
        <f t="shared" ca="1" si="75"/>
        <v/>
      </c>
      <c r="H410" s="313" t="str">
        <f t="shared" ca="1" si="75"/>
        <v/>
      </c>
      <c r="I410" s="313" t="str">
        <f t="shared" ca="1" si="75"/>
        <v/>
      </c>
      <c r="J410" s="313" t="str">
        <f t="shared" ca="1" si="75"/>
        <v/>
      </c>
    </row>
    <row r="411" spans="1:10">
      <c r="A411" s="299" t="str">
        <f t="shared" si="74"/>
        <v>196</v>
      </c>
      <c r="D411" s="300" t="str">
        <f t="shared" si="72"/>
        <v>3-6</v>
      </c>
      <c r="E411" s="300">
        <v>407</v>
      </c>
      <c r="F411" s="313" t="str">
        <f t="shared" ca="1" si="73"/>
        <v/>
      </c>
      <c r="G411" s="313" t="str">
        <f t="shared" ca="1" si="75"/>
        <v/>
      </c>
      <c r="H411" s="313" t="str">
        <f t="shared" ca="1" si="75"/>
        <v/>
      </c>
      <c r="I411" s="313" t="str">
        <f t="shared" ca="1" si="75"/>
        <v/>
      </c>
      <c r="J411" s="313" t="str">
        <f t="shared" ca="1" si="75"/>
        <v/>
      </c>
    </row>
    <row r="412" spans="1:10">
      <c r="A412" s="299" t="str">
        <f t="shared" si="74"/>
        <v>197</v>
      </c>
      <c r="D412" s="300" t="str">
        <f t="shared" si="72"/>
        <v>3-6</v>
      </c>
      <c r="E412" s="300">
        <v>408</v>
      </c>
      <c r="F412" s="313" t="str">
        <f t="shared" ca="1" si="73"/>
        <v/>
      </c>
      <c r="G412" s="313" t="str">
        <f t="shared" ca="1" si="75"/>
        <v/>
      </c>
      <c r="H412" s="313" t="str">
        <f t="shared" ca="1" si="75"/>
        <v/>
      </c>
      <c r="I412" s="313" t="str">
        <f t="shared" ca="1" si="75"/>
        <v/>
      </c>
      <c r="J412" s="313" t="str">
        <f t="shared" ca="1" si="75"/>
        <v/>
      </c>
    </row>
    <row r="413" spans="1:10">
      <c r="A413" s="299" t="str">
        <f t="shared" si="74"/>
        <v>198</v>
      </c>
      <c r="D413" s="300" t="str">
        <f t="shared" si="72"/>
        <v>3-6</v>
      </c>
      <c r="E413" s="300">
        <v>409</v>
      </c>
      <c r="F413" s="313" t="str">
        <f t="shared" ca="1" si="73"/>
        <v/>
      </c>
      <c r="G413" s="313" t="str">
        <f t="shared" ca="1" si="75"/>
        <v/>
      </c>
      <c r="H413" s="313" t="str">
        <f t="shared" ca="1" si="75"/>
        <v/>
      </c>
      <c r="I413" s="313" t="str">
        <f t="shared" ca="1" si="75"/>
        <v/>
      </c>
      <c r="J413" s="313" t="str">
        <f t="shared" ca="1" si="75"/>
        <v/>
      </c>
    </row>
    <row r="414" spans="1:10">
      <c r="A414" s="299" t="str">
        <f t="shared" si="74"/>
        <v>199</v>
      </c>
      <c r="D414" s="300" t="str">
        <f t="shared" si="72"/>
        <v>3-6</v>
      </c>
      <c r="E414" s="300">
        <v>410</v>
      </c>
      <c r="F414" s="313" t="str">
        <f t="shared" ca="1" si="73"/>
        <v/>
      </c>
      <c r="G414" s="313" t="str">
        <f t="shared" ca="1" si="75"/>
        <v/>
      </c>
      <c r="H414" s="313" t="str">
        <f t="shared" ca="1" si="75"/>
        <v/>
      </c>
      <c r="I414" s="313" t="str">
        <f t="shared" ca="1" si="75"/>
        <v/>
      </c>
      <c r="J414" s="313" t="str">
        <f t="shared" ca="1" si="75"/>
        <v/>
      </c>
    </row>
    <row r="415" spans="1:10">
      <c r="A415" s="299" t="str">
        <f t="shared" si="74"/>
        <v>19A</v>
      </c>
      <c r="D415" s="300" t="str">
        <f t="shared" si="72"/>
        <v>3-6</v>
      </c>
      <c r="E415" s="300">
        <v>411</v>
      </c>
      <c r="F415" s="313" t="str">
        <f t="shared" ca="1" si="73"/>
        <v/>
      </c>
      <c r="G415" s="313" t="str">
        <f t="shared" ca="1" si="75"/>
        <v/>
      </c>
      <c r="H415" s="313" t="str">
        <f t="shared" ca="1" si="75"/>
        <v/>
      </c>
      <c r="I415" s="313" t="str">
        <f t="shared" ca="1" si="75"/>
        <v/>
      </c>
      <c r="J415" s="313" t="str">
        <f t="shared" ca="1" si="75"/>
        <v/>
      </c>
    </row>
    <row r="416" spans="1:10">
      <c r="A416" s="299" t="str">
        <f t="shared" si="74"/>
        <v>19B</v>
      </c>
      <c r="D416" s="300" t="str">
        <f t="shared" si="72"/>
        <v>3-6</v>
      </c>
      <c r="E416" s="300">
        <v>412</v>
      </c>
      <c r="F416" s="313" t="str">
        <f t="shared" ca="1" si="73"/>
        <v/>
      </c>
      <c r="G416" s="313" t="str">
        <f t="shared" ca="1" si="75"/>
        <v/>
      </c>
      <c r="H416" s="313" t="str">
        <f t="shared" ca="1" si="75"/>
        <v/>
      </c>
      <c r="I416" s="313" t="str">
        <f t="shared" ca="1" si="75"/>
        <v/>
      </c>
      <c r="J416" s="313" t="str">
        <f t="shared" ca="1" si="75"/>
        <v/>
      </c>
    </row>
    <row r="417" spans="1:10">
      <c r="A417" s="299" t="str">
        <f t="shared" si="74"/>
        <v>19C</v>
      </c>
      <c r="D417" s="300" t="str">
        <f t="shared" si="72"/>
        <v>3-6</v>
      </c>
      <c r="E417" s="300">
        <v>413</v>
      </c>
      <c r="F417" s="313" t="str">
        <f t="shared" ca="1" si="73"/>
        <v/>
      </c>
      <c r="G417" s="313" t="str">
        <f t="shared" ca="1" si="75"/>
        <v/>
      </c>
      <c r="H417" s="313" t="str">
        <f t="shared" ca="1" si="75"/>
        <v/>
      </c>
      <c r="I417" s="313" t="str">
        <f t="shared" ca="1" si="75"/>
        <v/>
      </c>
      <c r="J417" s="313" t="str">
        <f t="shared" ca="1" si="75"/>
        <v/>
      </c>
    </row>
    <row r="418" spans="1:10">
      <c r="A418" s="299" t="str">
        <f t="shared" si="74"/>
        <v>19D</v>
      </c>
      <c r="D418" s="300" t="str">
        <f t="shared" si="72"/>
        <v>3-6</v>
      </c>
      <c r="E418" s="300">
        <v>414</v>
      </c>
      <c r="F418" s="313" t="str">
        <f t="shared" ca="1" si="73"/>
        <v/>
      </c>
      <c r="G418" s="313" t="str">
        <f t="shared" ca="1" si="75"/>
        <v/>
      </c>
      <c r="H418" s="313" t="str">
        <f t="shared" ca="1" si="75"/>
        <v/>
      </c>
      <c r="I418" s="313" t="str">
        <f t="shared" ca="1" si="75"/>
        <v/>
      </c>
      <c r="J418" s="313" t="str">
        <f t="shared" ca="1" si="75"/>
        <v/>
      </c>
    </row>
    <row r="419" spans="1:10">
      <c r="A419" s="299" t="str">
        <f t="shared" si="74"/>
        <v>19E</v>
      </c>
      <c r="D419" s="300" t="str">
        <f t="shared" si="72"/>
        <v>3-6</v>
      </c>
      <c r="E419" s="300">
        <v>415</v>
      </c>
      <c r="F419" s="313" t="str">
        <f t="shared" ca="1" si="73"/>
        <v/>
      </c>
      <c r="G419" s="313" t="str">
        <f t="shared" ca="1" si="75"/>
        <v/>
      </c>
      <c r="H419" s="313" t="str">
        <f t="shared" ca="1" si="75"/>
        <v/>
      </c>
      <c r="I419" s="313" t="str">
        <f t="shared" ca="1" si="75"/>
        <v/>
      </c>
      <c r="J419" s="313" t="str">
        <f t="shared" ca="1" si="75"/>
        <v/>
      </c>
    </row>
    <row r="420" spans="1:10">
      <c r="A420" s="299" t="str">
        <f t="shared" si="74"/>
        <v>19F</v>
      </c>
      <c r="D420" s="300" t="str">
        <f t="shared" si="72"/>
        <v>3-6</v>
      </c>
      <c r="E420" s="300">
        <v>416</v>
      </c>
      <c r="F420" s="313" t="str">
        <f t="shared" ca="1" si="73"/>
        <v/>
      </c>
      <c r="G420" s="313" t="str">
        <f t="shared" ca="1" si="75"/>
        <v/>
      </c>
      <c r="H420" s="313" t="str">
        <f t="shared" ca="1" si="75"/>
        <v/>
      </c>
      <c r="I420" s="313" t="str">
        <f t="shared" ca="1" si="75"/>
        <v/>
      </c>
      <c r="J420" s="313" t="str">
        <f t="shared" ca="1" si="75"/>
        <v/>
      </c>
    </row>
    <row r="421" spans="1:10">
      <c r="A421" s="299" t="str">
        <f t="shared" si="74"/>
        <v>1A0</v>
      </c>
      <c r="D421" s="300" t="str">
        <f t="shared" si="72"/>
        <v>3-7</v>
      </c>
      <c r="E421" s="300">
        <v>417</v>
      </c>
      <c r="F421" s="313" t="str">
        <f t="shared" ca="1" si="73"/>
        <v/>
      </c>
      <c r="G421" s="313" t="str">
        <f t="shared" ca="1" si="75"/>
        <v/>
      </c>
      <c r="H421" s="313" t="str">
        <f t="shared" ca="1" si="75"/>
        <v/>
      </c>
      <c r="I421" s="313" t="str">
        <f t="shared" ca="1" si="75"/>
        <v/>
      </c>
      <c r="J421" s="313" t="str">
        <f t="shared" ca="1" si="75"/>
        <v/>
      </c>
    </row>
    <row r="422" spans="1:10">
      <c r="A422" s="299" t="str">
        <f t="shared" si="74"/>
        <v>1A1</v>
      </c>
      <c r="D422" s="300" t="str">
        <f t="shared" si="72"/>
        <v>3-7</v>
      </c>
      <c r="E422" s="300">
        <v>418</v>
      </c>
      <c r="F422" s="313" t="str">
        <f t="shared" ca="1" si="73"/>
        <v/>
      </c>
      <c r="G422" s="313" t="str">
        <f t="shared" ca="1" si="75"/>
        <v/>
      </c>
      <c r="H422" s="313" t="str">
        <f t="shared" ca="1" si="75"/>
        <v/>
      </c>
      <c r="I422" s="313" t="str">
        <f t="shared" ca="1" si="75"/>
        <v/>
      </c>
      <c r="J422" s="313" t="str">
        <f t="shared" ca="1" si="75"/>
        <v/>
      </c>
    </row>
    <row r="423" spans="1:10">
      <c r="A423" s="299" t="str">
        <f t="shared" si="74"/>
        <v>1A2</v>
      </c>
      <c r="D423" s="300" t="str">
        <f t="shared" si="72"/>
        <v>3-7</v>
      </c>
      <c r="E423" s="300">
        <v>419</v>
      </c>
      <c r="F423" s="313" t="str">
        <f t="shared" ca="1" si="73"/>
        <v/>
      </c>
      <c r="G423" s="313" t="str">
        <f t="shared" ca="1" si="75"/>
        <v/>
      </c>
      <c r="H423" s="313" t="str">
        <f t="shared" ca="1" si="75"/>
        <v/>
      </c>
      <c r="I423" s="313" t="str">
        <f t="shared" ca="1" si="75"/>
        <v/>
      </c>
      <c r="J423" s="313" t="str">
        <f t="shared" ca="1" si="75"/>
        <v/>
      </c>
    </row>
    <row r="424" spans="1:10">
      <c r="A424" s="299" t="str">
        <f t="shared" si="74"/>
        <v>1A3</v>
      </c>
      <c r="D424" s="300" t="str">
        <f t="shared" si="72"/>
        <v>3-7</v>
      </c>
      <c r="E424" s="300">
        <v>420</v>
      </c>
      <c r="F424" s="313" t="str">
        <f t="shared" ca="1" si="73"/>
        <v/>
      </c>
      <c r="G424" s="313" t="str">
        <f t="shared" ca="1" si="75"/>
        <v/>
      </c>
      <c r="H424" s="313" t="str">
        <f t="shared" ca="1" si="75"/>
        <v/>
      </c>
      <c r="I424" s="313" t="str">
        <f t="shared" ca="1" si="75"/>
        <v/>
      </c>
      <c r="J424" s="313" t="str">
        <f t="shared" ca="1" si="75"/>
        <v/>
      </c>
    </row>
    <row r="425" spans="1:10">
      <c r="A425" s="299" t="str">
        <f t="shared" si="74"/>
        <v>1A4</v>
      </c>
      <c r="D425" s="300" t="str">
        <f t="shared" si="72"/>
        <v>3-7</v>
      </c>
      <c r="E425" s="300">
        <v>421</v>
      </c>
      <c r="F425" s="313" t="str">
        <f t="shared" ca="1" si="73"/>
        <v/>
      </c>
      <c r="G425" s="313" t="str">
        <f t="shared" ref="G425:J444" ca="1" si="76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425" s="313" t="str">
        <f t="shared" ca="1" si="76"/>
        <v/>
      </c>
      <c r="I425" s="313" t="str">
        <f t="shared" ca="1" si="76"/>
        <v/>
      </c>
      <c r="J425" s="313" t="str">
        <f t="shared" ca="1" si="76"/>
        <v/>
      </c>
    </row>
    <row r="426" spans="1:10">
      <c r="A426" s="299" t="str">
        <f t="shared" si="74"/>
        <v>1A5</v>
      </c>
      <c r="D426" s="300" t="str">
        <f t="shared" si="72"/>
        <v>3-7</v>
      </c>
      <c r="E426" s="300">
        <v>422</v>
      </c>
      <c r="F426" s="313" t="str">
        <f t="shared" ca="1" si="73"/>
        <v/>
      </c>
      <c r="G426" s="313" t="str">
        <f t="shared" ca="1" si="76"/>
        <v/>
      </c>
      <c r="H426" s="313" t="str">
        <f t="shared" ca="1" si="76"/>
        <v/>
      </c>
      <c r="I426" s="313" t="str">
        <f t="shared" ca="1" si="76"/>
        <v/>
      </c>
      <c r="J426" s="313" t="str">
        <f t="shared" ca="1" si="76"/>
        <v/>
      </c>
    </row>
    <row r="427" spans="1:10">
      <c r="A427" s="299" t="str">
        <f t="shared" si="74"/>
        <v>1A6</v>
      </c>
      <c r="D427" s="300" t="str">
        <f t="shared" si="72"/>
        <v>3-7</v>
      </c>
      <c r="E427" s="300">
        <v>423</v>
      </c>
      <c r="F427" s="313" t="str">
        <f t="shared" ca="1" si="73"/>
        <v/>
      </c>
      <c r="G427" s="313" t="str">
        <f t="shared" ca="1" si="76"/>
        <v/>
      </c>
      <c r="H427" s="313" t="str">
        <f t="shared" ca="1" si="76"/>
        <v/>
      </c>
      <c r="I427" s="313" t="str">
        <f t="shared" ca="1" si="76"/>
        <v/>
      </c>
      <c r="J427" s="313" t="str">
        <f t="shared" ca="1" si="76"/>
        <v/>
      </c>
    </row>
    <row r="428" spans="1:10">
      <c r="A428" s="299" t="str">
        <f t="shared" si="74"/>
        <v>1A7</v>
      </c>
      <c r="D428" s="300" t="str">
        <f t="shared" si="72"/>
        <v>3-7</v>
      </c>
      <c r="E428" s="300">
        <v>424</v>
      </c>
      <c r="F428" s="313" t="str">
        <f t="shared" ca="1" si="73"/>
        <v/>
      </c>
      <c r="G428" s="313" t="str">
        <f t="shared" ca="1" si="76"/>
        <v/>
      </c>
      <c r="H428" s="313" t="str">
        <f t="shared" ca="1" si="76"/>
        <v/>
      </c>
      <c r="I428" s="313" t="str">
        <f t="shared" ca="1" si="76"/>
        <v/>
      </c>
      <c r="J428" s="313" t="str">
        <f t="shared" ca="1" si="76"/>
        <v/>
      </c>
    </row>
    <row r="429" spans="1:10">
      <c r="A429" s="299" t="str">
        <f t="shared" si="74"/>
        <v>1A8</v>
      </c>
      <c r="D429" s="300" t="str">
        <f t="shared" si="72"/>
        <v>3-7</v>
      </c>
      <c r="E429" s="300">
        <v>425</v>
      </c>
      <c r="F429" s="313" t="str">
        <f t="shared" ca="1" si="73"/>
        <v/>
      </c>
      <c r="G429" s="313" t="str">
        <f t="shared" ca="1" si="76"/>
        <v/>
      </c>
      <c r="H429" s="313" t="str">
        <f t="shared" ca="1" si="76"/>
        <v/>
      </c>
      <c r="I429" s="313" t="str">
        <f t="shared" ca="1" si="76"/>
        <v/>
      </c>
      <c r="J429" s="313" t="str">
        <f t="shared" ca="1" si="76"/>
        <v/>
      </c>
    </row>
    <row r="430" spans="1:10">
      <c r="A430" s="299" t="str">
        <f t="shared" si="74"/>
        <v>1A9</v>
      </c>
      <c r="D430" s="300" t="str">
        <f t="shared" si="72"/>
        <v>3-7</v>
      </c>
      <c r="E430" s="300">
        <v>426</v>
      </c>
      <c r="F430" s="313" t="str">
        <f t="shared" ca="1" si="73"/>
        <v/>
      </c>
      <c r="G430" s="313" t="str">
        <f t="shared" ca="1" si="76"/>
        <v/>
      </c>
      <c r="H430" s="313" t="str">
        <f t="shared" ca="1" si="76"/>
        <v/>
      </c>
      <c r="I430" s="313" t="str">
        <f t="shared" ca="1" si="76"/>
        <v/>
      </c>
      <c r="J430" s="313" t="str">
        <f t="shared" ca="1" si="76"/>
        <v/>
      </c>
    </row>
    <row r="431" spans="1:10">
      <c r="A431" s="299" t="str">
        <f t="shared" si="74"/>
        <v>1AA</v>
      </c>
      <c r="D431" s="300" t="str">
        <f t="shared" si="72"/>
        <v>3-7</v>
      </c>
      <c r="E431" s="300">
        <v>427</v>
      </c>
      <c r="F431" s="313" t="str">
        <f t="shared" ca="1" si="73"/>
        <v/>
      </c>
      <c r="G431" s="313" t="str">
        <f t="shared" ca="1" si="76"/>
        <v/>
      </c>
      <c r="H431" s="313" t="str">
        <f t="shared" ca="1" si="76"/>
        <v/>
      </c>
      <c r="I431" s="313" t="str">
        <f t="shared" ca="1" si="76"/>
        <v/>
      </c>
      <c r="J431" s="313" t="str">
        <f t="shared" ca="1" si="76"/>
        <v/>
      </c>
    </row>
    <row r="432" spans="1:10">
      <c r="A432" s="299" t="str">
        <f t="shared" si="74"/>
        <v>1AB</v>
      </c>
      <c r="D432" s="300" t="str">
        <f t="shared" si="72"/>
        <v>3-7</v>
      </c>
      <c r="E432" s="300">
        <v>428</v>
      </c>
      <c r="F432" s="313" t="str">
        <f t="shared" ca="1" si="73"/>
        <v/>
      </c>
      <c r="G432" s="313" t="str">
        <f t="shared" ca="1" si="76"/>
        <v/>
      </c>
      <c r="H432" s="313" t="str">
        <f t="shared" ca="1" si="76"/>
        <v/>
      </c>
      <c r="I432" s="313" t="str">
        <f t="shared" ca="1" si="76"/>
        <v/>
      </c>
      <c r="J432" s="313" t="str">
        <f t="shared" ca="1" si="76"/>
        <v/>
      </c>
    </row>
    <row r="433" spans="1:10">
      <c r="A433" s="299" t="str">
        <f t="shared" si="74"/>
        <v>1AC</v>
      </c>
      <c r="D433" s="300" t="str">
        <f t="shared" si="72"/>
        <v>3-7</v>
      </c>
      <c r="E433" s="300">
        <v>429</v>
      </c>
      <c r="F433" s="313" t="str">
        <f t="shared" ca="1" si="73"/>
        <v/>
      </c>
      <c r="G433" s="313" t="str">
        <f t="shared" ca="1" si="76"/>
        <v/>
      </c>
      <c r="H433" s="313" t="str">
        <f t="shared" ca="1" si="76"/>
        <v/>
      </c>
      <c r="I433" s="313" t="str">
        <f t="shared" ca="1" si="76"/>
        <v/>
      </c>
      <c r="J433" s="313" t="str">
        <f t="shared" ca="1" si="76"/>
        <v/>
      </c>
    </row>
    <row r="434" spans="1:10">
      <c r="A434" s="299" t="str">
        <f t="shared" si="74"/>
        <v>1AD</v>
      </c>
      <c r="D434" s="300" t="str">
        <f t="shared" si="72"/>
        <v>3-7</v>
      </c>
      <c r="E434" s="300">
        <v>430</v>
      </c>
      <c r="F434" s="313" t="str">
        <f t="shared" ca="1" si="73"/>
        <v/>
      </c>
      <c r="G434" s="313" t="str">
        <f t="shared" ca="1" si="76"/>
        <v/>
      </c>
      <c r="H434" s="313" t="str">
        <f t="shared" ca="1" si="76"/>
        <v/>
      </c>
      <c r="I434" s="313" t="str">
        <f t="shared" ca="1" si="76"/>
        <v/>
      </c>
      <c r="J434" s="313" t="str">
        <f t="shared" ca="1" si="76"/>
        <v/>
      </c>
    </row>
    <row r="435" spans="1:10">
      <c r="A435" s="299" t="str">
        <f t="shared" si="74"/>
        <v>1AE</v>
      </c>
      <c r="D435" s="300" t="str">
        <f t="shared" si="72"/>
        <v>3-7</v>
      </c>
      <c r="E435" s="300">
        <v>431</v>
      </c>
      <c r="F435" s="313" t="str">
        <f t="shared" ca="1" si="73"/>
        <v/>
      </c>
      <c r="G435" s="313" t="str">
        <f t="shared" ca="1" si="76"/>
        <v/>
      </c>
      <c r="H435" s="313" t="str">
        <f t="shared" ca="1" si="76"/>
        <v/>
      </c>
      <c r="I435" s="313" t="str">
        <f t="shared" ca="1" si="76"/>
        <v/>
      </c>
      <c r="J435" s="313" t="str">
        <f t="shared" ca="1" si="76"/>
        <v/>
      </c>
    </row>
    <row r="436" spans="1:10">
      <c r="A436" s="299" t="str">
        <f t="shared" si="74"/>
        <v>1AF</v>
      </c>
      <c r="D436" s="300" t="str">
        <f t="shared" si="72"/>
        <v>3-7</v>
      </c>
      <c r="E436" s="300">
        <v>432</v>
      </c>
      <c r="F436" s="313" t="str">
        <f t="shared" ca="1" si="73"/>
        <v/>
      </c>
      <c r="G436" s="313" t="str">
        <f t="shared" ca="1" si="76"/>
        <v/>
      </c>
      <c r="H436" s="313" t="str">
        <f t="shared" ca="1" si="76"/>
        <v/>
      </c>
      <c r="I436" s="313" t="str">
        <f t="shared" ca="1" si="76"/>
        <v/>
      </c>
      <c r="J436" s="313" t="str">
        <f t="shared" ca="1" si="76"/>
        <v/>
      </c>
    </row>
    <row r="437" spans="1:10">
      <c r="A437" s="299" t="str">
        <f t="shared" si="74"/>
        <v>1B0</v>
      </c>
      <c r="D437" s="300" t="str">
        <f t="shared" si="72"/>
        <v>3-8</v>
      </c>
      <c r="E437" s="300">
        <v>433</v>
      </c>
      <c r="F437" s="313" t="str">
        <f t="shared" ca="1" si="73"/>
        <v/>
      </c>
      <c r="G437" s="313" t="str">
        <f t="shared" ca="1" si="76"/>
        <v/>
      </c>
      <c r="H437" s="313" t="str">
        <f t="shared" ca="1" si="76"/>
        <v/>
      </c>
      <c r="I437" s="313" t="str">
        <f t="shared" ca="1" si="76"/>
        <v/>
      </c>
      <c r="J437" s="313" t="str">
        <f t="shared" ca="1" si="76"/>
        <v/>
      </c>
    </row>
    <row r="438" spans="1:10">
      <c r="A438" s="299" t="str">
        <f t="shared" si="74"/>
        <v>1B1</v>
      </c>
      <c r="D438" s="300" t="str">
        <f t="shared" si="72"/>
        <v>3-8</v>
      </c>
      <c r="E438" s="300">
        <v>434</v>
      </c>
      <c r="F438" s="313" t="str">
        <f t="shared" ca="1" si="73"/>
        <v/>
      </c>
      <c r="G438" s="313" t="str">
        <f t="shared" ca="1" si="76"/>
        <v/>
      </c>
      <c r="H438" s="313" t="str">
        <f t="shared" ca="1" si="76"/>
        <v/>
      </c>
      <c r="I438" s="313" t="str">
        <f t="shared" ca="1" si="76"/>
        <v/>
      </c>
      <c r="J438" s="313" t="str">
        <f t="shared" ca="1" si="76"/>
        <v/>
      </c>
    </row>
    <row r="439" spans="1:10">
      <c r="A439" s="299" t="str">
        <f t="shared" si="74"/>
        <v>1B2</v>
      </c>
      <c r="D439" s="300" t="str">
        <f t="shared" si="72"/>
        <v>3-8</v>
      </c>
      <c r="E439" s="300">
        <v>435</v>
      </c>
      <c r="F439" s="313" t="str">
        <f t="shared" ca="1" si="73"/>
        <v/>
      </c>
      <c r="G439" s="313" t="str">
        <f t="shared" ca="1" si="76"/>
        <v/>
      </c>
      <c r="H439" s="313" t="str">
        <f t="shared" ca="1" si="76"/>
        <v/>
      </c>
      <c r="I439" s="313" t="str">
        <f t="shared" ca="1" si="76"/>
        <v/>
      </c>
      <c r="J439" s="313" t="str">
        <f t="shared" ca="1" si="76"/>
        <v/>
      </c>
    </row>
    <row r="440" spans="1:10">
      <c r="A440" s="299" t="str">
        <f t="shared" si="74"/>
        <v>1B3</v>
      </c>
      <c r="D440" s="300" t="str">
        <f t="shared" si="72"/>
        <v>3-8</v>
      </c>
      <c r="E440" s="300">
        <v>436</v>
      </c>
      <c r="F440" s="313" t="str">
        <f t="shared" ca="1" si="73"/>
        <v/>
      </c>
      <c r="G440" s="313" t="str">
        <f t="shared" ca="1" si="76"/>
        <v/>
      </c>
      <c r="H440" s="313" t="str">
        <f t="shared" ca="1" si="76"/>
        <v/>
      </c>
      <c r="I440" s="313" t="str">
        <f t="shared" ca="1" si="76"/>
        <v/>
      </c>
      <c r="J440" s="313" t="str">
        <f t="shared" ca="1" si="76"/>
        <v/>
      </c>
    </row>
    <row r="441" spans="1:10">
      <c r="A441" s="299" t="str">
        <f t="shared" si="74"/>
        <v>1B4</v>
      </c>
      <c r="D441" s="300" t="str">
        <f t="shared" si="72"/>
        <v>3-8</v>
      </c>
      <c r="E441" s="300">
        <v>437</v>
      </c>
      <c r="F441" s="313" t="str">
        <f t="shared" ca="1" si="73"/>
        <v/>
      </c>
      <c r="G441" s="313" t="str">
        <f t="shared" ca="1" si="76"/>
        <v/>
      </c>
      <c r="H441" s="313" t="str">
        <f t="shared" ca="1" si="76"/>
        <v/>
      </c>
      <c r="I441" s="313" t="str">
        <f t="shared" ca="1" si="76"/>
        <v/>
      </c>
      <c r="J441" s="313" t="str">
        <f t="shared" ca="1" si="76"/>
        <v/>
      </c>
    </row>
    <row r="442" spans="1:10">
      <c r="A442" s="299" t="str">
        <f t="shared" si="74"/>
        <v>1B5</v>
      </c>
      <c r="D442" s="300" t="str">
        <f t="shared" si="72"/>
        <v>3-8</v>
      </c>
      <c r="E442" s="300">
        <v>438</v>
      </c>
      <c r="F442" s="313" t="str">
        <f t="shared" ca="1" si="73"/>
        <v/>
      </c>
      <c r="G442" s="313" t="str">
        <f t="shared" ca="1" si="76"/>
        <v/>
      </c>
      <c r="H442" s="313" t="str">
        <f t="shared" ca="1" si="76"/>
        <v/>
      </c>
      <c r="I442" s="313" t="str">
        <f t="shared" ca="1" si="76"/>
        <v/>
      </c>
      <c r="J442" s="313" t="str">
        <f t="shared" ca="1" si="76"/>
        <v/>
      </c>
    </row>
    <row r="443" spans="1:10">
      <c r="A443" s="299" t="str">
        <f t="shared" si="74"/>
        <v>1B6</v>
      </c>
      <c r="D443" s="300" t="str">
        <f t="shared" si="72"/>
        <v>3-8</v>
      </c>
      <c r="E443" s="300">
        <v>439</v>
      </c>
      <c r="F443" s="313" t="str">
        <f t="shared" ca="1" si="73"/>
        <v/>
      </c>
      <c r="G443" s="313" t="str">
        <f t="shared" ca="1" si="76"/>
        <v/>
      </c>
      <c r="H443" s="313" t="str">
        <f t="shared" ca="1" si="76"/>
        <v/>
      </c>
      <c r="I443" s="313" t="str">
        <f t="shared" ca="1" si="76"/>
        <v/>
      </c>
      <c r="J443" s="313" t="str">
        <f t="shared" ca="1" si="76"/>
        <v/>
      </c>
    </row>
    <row r="444" spans="1:10">
      <c r="A444" s="299" t="str">
        <f t="shared" si="74"/>
        <v>1B7</v>
      </c>
      <c r="D444" s="300" t="str">
        <f t="shared" si="72"/>
        <v>3-8</v>
      </c>
      <c r="E444" s="300">
        <v>440</v>
      </c>
      <c r="F444" s="313" t="str">
        <f t="shared" ca="1" si="73"/>
        <v/>
      </c>
      <c r="G444" s="313" t="str">
        <f t="shared" ca="1" si="76"/>
        <v/>
      </c>
      <c r="H444" s="313" t="str">
        <f t="shared" ca="1" si="76"/>
        <v/>
      </c>
      <c r="I444" s="313" t="str">
        <f t="shared" ca="1" si="76"/>
        <v/>
      </c>
      <c r="J444" s="313" t="str">
        <f t="shared" ca="1" si="76"/>
        <v/>
      </c>
    </row>
    <row r="445" spans="1:10">
      <c r="A445" s="299" t="str">
        <f t="shared" si="74"/>
        <v>1B8</v>
      </c>
      <c r="D445" s="300" t="str">
        <f t="shared" si="72"/>
        <v>3-8</v>
      </c>
      <c r="E445" s="300">
        <v>441</v>
      </c>
      <c r="F445" s="313" t="str">
        <f t="shared" ca="1" si="73"/>
        <v/>
      </c>
      <c r="G445" s="313" t="str">
        <f t="shared" ref="G445:J464" ca="1" si="77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445" s="313" t="str">
        <f t="shared" ca="1" si="77"/>
        <v/>
      </c>
      <c r="I445" s="313" t="str">
        <f t="shared" ca="1" si="77"/>
        <v/>
      </c>
      <c r="J445" s="313" t="str">
        <f t="shared" ca="1" si="77"/>
        <v/>
      </c>
    </row>
    <row r="446" spans="1:10">
      <c r="A446" s="299" t="str">
        <f t="shared" si="74"/>
        <v>1B9</v>
      </c>
      <c r="D446" s="300" t="str">
        <f t="shared" si="72"/>
        <v>3-8</v>
      </c>
      <c r="E446" s="300">
        <v>442</v>
      </c>
      <c r="F446" s="313" t="str">
        <f t="shared" ca="1" si="73"/>
        <v/>
      </c>
      <c r="G446" s="313" t="str">
        <f t="shared" ca="1" si="77"/>
        <v/>
      </c>
      <c r="H446" s="313" t="str">
        <f t="shared" ca="1" si="77"/>
        <v/>
      </c>
      <c r="I446" s="313" t="str">
        <f t="shared" ca="1" si="77"/>
        <v/>
      </c>
      <c r="J446" s="313" t="str">
        <f t="shared" ca="1" si="77"/>
        <v/>
      </c>
    </row>
    <row r="447" spans="1:10">
      <c r="A447" s="299" t="str">
        <f t="shared" si="74"/>
        <v>1BA</v>
      </c>
      <c r="D447" s="300" t="str">
        <f t="shared" si="72"/>
        <v>3-8</v>
      </c>
      <c r="E447" s="300">
        <v>443</v>
      </c>
      <c r="F447" s="313" t="str">
        <f t="shared" ca="1" si="73"/>
        <v/>
      </c>
      <c r="G447" s="313" t="str">
        <f t="shared" ca="1" si="77"/>
        <v/>
      </c>
      <c r="H447" s="313" t="str">
        <f t="shared" ca="1" si="77"/>
        <v/>
      </c>
      <c r="I447" s="313" t="str">
        <f t="shared" ca="1" si="77"/>
        <v/>
      </c>
      <c r="J447" s="313" t="str">
        <f t="shared" ca="1" si="77"/>
        <v/>
      </c>
    </row>
    <row r="448" spans="1:10">
      <c r="A448" s="299" t="str">
        <f t="shared" si="74"/>
        <v>1BB</v>
      </c>
      <c r="D448" s="300" t="str">
        <f t="shared" si="72"/>
        <v>3-8</v>
      </c>
      <c r="E448" s="300">
        <v>444</v>
      </c>
      <c r="F448" s="313" t="str">
        <f t="shared" ca="1" si="73"/>
        <v/>
      </c>
      <c r="G448" s="313" t="str">
        <f t="shared" ca="1" si="77"/>
        <v/>
      </c>
      <c r="H448" s="313" t="str">
        <f t="shared" ca="1" si="77"/>
        <v/>
      </c>
      <c r="I448" s="313" t="str">
        <f t="shared" ca="1" si="77"/>
        <v/>
      </c>
      <c r="J448" s="313" t="str">
        <f t="shared" ca="1" si="77"/>
        <v/>
      </c>
    </row>
    <row r="449" spans="1:10">
      <c r="A449" s="299" t="str">
        <f t="shared" si="74"/>
        <v>1BC</v>
      </c>
      <c r="D449" s="300" t="str">
        <f t="shared" si="72"/>
        <v>3-8</v>
      </c>
      <c r="E449" s="300">
        <v>445</v>
      </c>
      <c r="F449" s="313" t="str">
        <f t="shared" ca="1" si="73"/>
        <v/>
      </c>
      <c r="G449" s="313" t="str">
        <f t="shared" ca="1" si="77"/>
        <v/>
      </c>
      <c r="H449" s="313" t="str">
        <f t="shared" ca="1" si="77"/>
        <v/>
      </c>
      <c r="I449" s="313" t="str">
        <f t="shared" ca="1" si="77"/>
        <v/>
      </c>
      <c r="J449" s="313" t="str">
        <f t="shared" ca="1" si="77"/>
        <v/>
      </c>
    </row>
    <row r="450" spans="1:10">
      <c r="A450" s="299" t="str">
        <f t="shared" si="74"/>
        <v>1BD</v>
      </c>
      <c r="D450" s="300" t="str">
        <f t="shared" si="72"/>
        <v>3-8</v>
      </c>
      <c r="E450" s="300">
        <v>446</v>
      </c>
      <c r="F450" s="313" t="str">
        <f t="shared" ca="1" si="73"/>
        <v/>
      </c>
      <c r="G450" s="313" t="str">
        <f t="shared" ca="1" si="77"/>
        <v/>
      </c>
      <c r="H450" s="313" t="str">
        <f t="shared" ca="1" si="77"/>
        <v/>
      </c>
      <c r="I450" s="313" t="str">
        <f t="shared" ca="1" si="77"/>
        <v/>
      </c>
      <c r="J450" s="313" t="str">
        <f t="shared" ca="1" si="77"/>
        <v/>
      </c>
    </row>
    <row r="451" spans="1:10">
      <c r="A451" s="299" t="str">
        <f t="shared" si="74"/>
        <v>1BE</v>
      </c>
      <c r="D451" s="300" t="str">
        <f t="shared" si="72"/>
        <v>3-8</v>
      </c>
      <c r="E451" s="300">
        <v>447</v>
      </c>
      <c r="F451" s="313" t="str">
        <f t="shared" ca="1" si="73"/>
        <v/>
      </c>
      <c r="G451" s="313" t="str">
        <f t="shared" ca="1" si="77"/>
        <v/>
      </c>
      <c r="H451" s="313" t="str">
        <f t="shared" ca="1" si="77"/>
        <v/>
      </c>
      <c r="I451" s="313" t="str">
        <f t="shared" ca="1" si="77"/>
        <v/>
      </c>
      <c r="J451" s="313" t="str">
        <f t="shared" ca="1" si="77"/>
        <v/>
      </c>
    </row>
    <row r="452" spans="1:10">
      <c r="A452" s="299" t="str">
        <f t="shared" si="74"/>
        <v>1BF</v>
      </c>
      <c r="D452" s="300" t="str">
        <f t="shared" si="72"/>
        <v>3-8</v>
      </c>
      <c r="E452" s="300">
        <v>448</v>
      </c>
      <c r="F452" s="313" t="str">
        <f t="shared" ca="1" si="73"/>
        <v/>
      </c>
      <c r="G452" s="313" t="str">
        <f t="shared" ca="1" si="77"/>
        <v/>
      </c>
      <c r="H452" s="313" t="str">
        <f t="shared" ca="1" si="77"/>
        <v/>
      </c>
      <c r="I452" s="313" t="str">
        <f t="shared" ca="1" si="77"/>
        <v/>
      </c>
      <c r="J452" s="313" t="str">
        <f t="shared" ca="1" si="77"/>
        <v/>
      </c>
    </row>
    <row r="453" spans="1:10">
      <c r="A453" s="299" t="str">
        <f t="shared" si="74"/>
        <v>1C0</v>
      </c>
      <c r="D453" s="300" t="str">
        <f t="shared" ref="D453:D516" si="78">DEC2HEX(HEX2DEC($D$4)+FLOOR((ROW(A449)-1)/($M$4*10),1))&amp;"-"&amp;FLOOR((ROW(A449)-1)/$M$4,1)+1-FLOOR((ROW(A449)-1)/($M$4*10),1)*10</f>
        <v>3-9</v>
      </c>
      <c r="E453" s="300">
        <v>449</v>
      </c>
      <c r="F453" s="313" t="str">
        <f t="shared" ref="F453:F484" ca="1" si="79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453" s="313" t="str">
        <f t="shared" ca="1" si="77"/>
        <v/>
      </c>
      <c r="H453" s="313" t="str">
        <f t="shared" ca="1" si="77"/>
        <v/>
      </c>
      <c r="I453" s="313" t="str">
        <f t="shared" ca="1" si="77"/>
        <v/>
      </c>
      <c r="J453" s="313" t="str">
        <f t="shared" ca="1" si="77"/>
        <v/>
      </c>
    </row>
    <row r="454" spans="1:10">
      <c r="A454" s="299" t="str">
        <f t="shared" ref="A454:A516" si="80">IF(LEN(DEC2HEX(ROW(A449)))=1,"00"&amp;DEC2HEX(ROW(A449)),IF(LEN(DEC2HEX(ROW(A449)))=2,"0"&amp;DEC2HEX(ROW(A449)),IF(LEN(DEC2HEX(ROW(A449)))=3,DEC2HEX(ROW(A449)),TEXT(DEC2HEX(ROW(A449)),DEC2HEX(ROW(A449))))))</f>
        <v>1C1</v>
      </c>
      <c r="D454" s="300" t="str">
        <f t="shared" si="78"/>
        <v>3-9</v>
      </c>
      <c r="E454" s="300">
        <v>450</v>
      </c>
      <c r="F454" s="313" t="str">
        <f t="shared" ca="1" si="79"/>
        <v/>
      </c>
      <c r="G454" s="313" t="str">
        <f t="shared" ca="1" si="77"/>
        <v/>
      </c>
      <c r="H454" s="313" t="str">
        <f t="shared" ca="1" si="77"/>
        <v/>
      </c>
      <c r="I454" s="313" t="str">
        <f t="shared" ca="1" si="77"/>
        <v/>
      </c>
      <c r="J454" s="313" t="str">
        <f t="shared" ca="1" si="77"/>
        <v/>
      </c>
    </row>
    <row r="455" spans="1:10">
      <c r="A455" s="299" t="str">
        <f t="shared" si="80"/>
        <v>1C2</v>
      </c>
      <c r="D455" s="300" t="str">
        <f t="shared" si="78"/>
        <v>3-9</v>
      </c>
      <c r="E455" s="300">
        <v>451</v>
      </c>
      <c r="F455" s="313" t="str">
        <f t="shared" ca="1" si="79"/>
        <v/>
      </c>
      <c r="G455" s="313" t="str">
        <f t="shared" ca="1" si="77"/>
        <v/>
      </c>
      <c r="H455" s="313" t="str">
        <f t="shared" ca="1" si="77"/>
        <v/>
      </c>
      <c r="I455" s="313" t="str">
        <f t="shared" ca="1" si="77"/>
        <v/>
      </c>
      <c r="J455" s="313" t="str">
        <f t="shared" ca="1" si="77"/>
        <v/>
      </c>
    </row>
    <row r="456" spans="1:10">
      <c r="A456" s="299" t="str">
        <f t="shared" si="80"/>
        <v>1C3</v>
      </c>
      <c r="D456" s="300" t="str">
        <f t="shared" si="78"/>
        <v>3-9</v>
      </c>
      <c r="E456" s="300">
        <v>452</v>
      </c>
      <c r="F456" s="313" t="str">
        <f t="shared" ca="1" si="79"/>
        <v/>
      </c>
      <c r="G456" s="313" t="str">
        <f t="shared" ca="1" si="77"/>
        <v/>
      </c>
      <c r="H456" s="313" t="str">
        <f t="shared" ca="1" si="77"/>
        <v/>
      </c>
      <c r="I456" s="313" t="str">
        <f t="shared" ca="1" si="77"/>
        <v/>
      </c>
      <c r="J456" s="313" t="str">
        <f t="shared" ca="1" si="77"/>
        <v/>
      </c>
    </row>
    <row r="457" spans="1:10">
      <c r="A457" s="299" t="str">
        <f t="shared" si="80"/>
        <v>1C4</v>
      </c>
      <c r="D457" s="300" t="str">
        <f t="shared" si="78"/>
        <v>3-9</v>
      </c>
      <c r="E457" s="300">
        <v>453</v>
      </c>
      <c r="F457" s="313" t="str">
        <f t="shared" ca="1" si="79"/>
        <v/>
      </c>
      <c r="G457" s="313" t="str">
        <f t="shared" ca="1" si="77"/>
        <v/>
      </c>
      <c r="H457" s="313" t="str">
        <f t="shared" ca="1" si="77"/>
        <v/>
      </c>
      <c r="I457" s="313" t="str">
        <f t="shared" ca="1" si="77"/>
        <v/>
      </c>
      <c r="J457" s="313" t="str">
        <f t="shared" ca="1" si="77"/>
        <v/>
      </c>
    </row>
    <row r="458" spans="1:10">
      <c r="A458" s="299" t="str">
        <f t="shared" si="80"/>
        <v>1C5</v>
      </c>
      <c r="D458" s="300" t="str">
        <f t="shared" si="78"/>
        <v>3-9</v>
      </c>
      <c r="E458" s="300">
        <v>454</v>
      </c>
      <c r="F458" s="313" t="str">
        <f t="shared" ca="1" si="79"/>
        <v/>
      </c>
      <c r="G458" s="313" t="str">
        <f t="shared" ca="1" si="77"/>
        <v/>
      </c>
      <c r="H458" s="313" t="str">
        <f t="shared" ca="1" si="77"/>
        <v/>
      </c>
      <c r="I458" s="313" t="str">
        <f t="shared" ca="1" si="77"/>
        <v/>
      </c>
      <c r="J458" s="313" t="str">
        <f t="shared" ca="1" si="77"/>
        <v/>
      </c>
    </row>
    <row r="459" spans="1:10">
      <c r="A459" s="299" t="str">
        <f t="shared" si="80"/>
        <v>1C6</v>
      </c>
      <c r="D459" s="300" t="str">
        <f t="shared" si="78"/>
        <v>3-9</v>
      </c>
      <c r="E459" s="300">
        <v>455</v>
      </c>
      <c r="F459" s="313" t="str">
        <f t="shared" ca="1" si="79"/>
        <v/>
      </c>
      <c r="G459" s="313" t="str">
        <f t="shared" ca="1" si="77"/>
        <v/>
      </c>
      <c r="H459" s="313" t="str">
        <f t="shared" ca="1" si="77"/>
        <v/>
      </c>
      <c r="I459" s="313" t="str">
        <f t="shared" ca="1" si="77"/>
        <v/>
      </c>
      <c r="J459" s="313" t="str">
        <f t="shared" ca="1" si="77"/>
        <v/>
      </c>
    </row>
    <row r="460" spans="1:10">
      <c r="A460" s="299" t="str">
        <f t="shared" si="80"/>
        <v>1C7</v>
      </c>
      <c r="D460" s="300" t="str">
        <f t="shared" si="78"/>
        <v>3-9</v>
      </c>
      <c r="E460" s="300">
        <v>456</v>
      </c>
      <c r="F460" s="313" t="str">
        <f t="shared" ca="1" si="79"/>
        <v/>
      </c>
      <c r="G460" s="313" t="str">
        <f t="shared" ca="1" si="77"/>
        <v/>
      </c>
      <c r="H460" s="313" t="str">
        <f t="shared" ca="1" si="77"/>
        <v/>
      </c>
      <c r="I460" s="313" t="str">
        <f t="shared" ca="1" si="77"/>
        <v/>
      </c>
      <c r="J460" s="313" t="str">
        <f t="shared" ca="1" si="77"/>
        <v/>
      </c>
    </row>
    <row r="461" spans="1:10">
      <c r="A461" s="299" t="str">
        <f t="shared" si="80"/>
        <v>1C8</v>
      </c>
      <c r="D461" s="300" t="str">
        <f t="shared" si="78"/>
        <v>3-9</v>
      </c>
      <c r="E461" s="300">
        <v>457</v>
      </c>
      <c r="F461" s="313" t="str">
        <f t="shared" ca="1" si="79"/>
        <v/>
      </c>
      <c r="G461" s="313" t="str">
        <f t="shared" ca="1" si="77"/>
        <v/>
      </c>
      <c r="H461" s="313" t="str">
        <f t="shared" ca="1" si="77"/>
        <v/>
      </c>
      <c r="I461" s="313" t="str">
        <f t="shared" ca="1" si="77"/>
        <v/>
      </c>
      <c r="J461" s="313" t="str">
        <f t="shared" ca="1" si="77"/>
        <v/>
      </c>
    </row>
    <row r="462" spans="1:10">
      <c r="A462" s="299" t="str">
        <f t="shared" si="80"/>
        <v>1C9</v>
      </c>
      <c r="D462" s="300" t="str">
        <f t="shared" si="78"/>
        <v>3-9</v>
      </c>
      <c r="E462" s="300">
        <v>458</v>
      </c>
      <c r="F462" s="313" t="str">
        <f t="shared" ca="1" si="79"/>
        <v/>
      </c>
      <c r="G462" s="313" t="str">
        <f t="shared" ca="1" si="77"/>
        <v/>
      </c>
      <c r="H462" s="313" t="str">
        <f t="shared" ca="1" si="77"/>
        <v/>
      </c>
      <c r="I462" s="313" t="str">
        <f t="shared" ca="1" si="77"/>
        <v/>
      </c>
      <c r="J462" s="313" t="str">
        <f t="shared" ca="1" si="77"/>
        <v/>
      </c>
    </row>
    <row r="463" spans="1:10">
      <c r="A463" s="299" t="str">
        <f t="shared" si="80"/>
        <v>1CA</v>
      </c>
      <c r="D463" s="300" t="str">
        <f t="shared" si="78"/>
        <v>3-9</v>
      </c>
      <c r="E463" s="300">
        <v>459</v>
      </c>
      <c r="F463" s="313" t="str">
        <f t="shared" ca="1" si="79"/>
        <v/>
      </c>
      <c r="G463" s="313" t="str">
        <f t="shared" ca="1" si="77"/>
        <v/>
      </c>
      <c r="H463" s="313" t="str">
        <f t="shared" ca="1" si="77"/>
        <v/>
      </c>
      <c r="I463" s="313" t="str">
        <f t="shared" ca="1" si="77"/>
        <v/>
      </c>
      <c r="J463" s="313" t="str">
        <f t="shared" ca="1" si="77"/>
        <v/>
      </c>
    </row>
    <row r="464" spans="1:10">
      <c r="A464" s="299" t="str">
        <f t="shared" si="80"/>
        <v>1CB</v>
      </c>
      <c r="D464" s="300" t="str">
        <f t="shared" si="78"/>
        <v>3-9</v>
      </c>
      <c r="E464" s="300">
        <v>460</v>
      </c>
      <c r="F464" s="313" t="str">
        <f t="shared" ca="1" si="79"/>
        <v/>
      </c>
      <c r="G464" s="313" t="str">
        <f t="shared" ca="1" si="77"/>
        <v/>
      </c>
      <c r="H464" s="313" t="str">
        <f t="shared" ca="1" si="77"/>
        <v/>
      </c>
      <c r="I464" s="313" t="str">
        <f t="shared" ca="1" si="77"/>
        <v/>
      </c>
      <c r="J464" s="313" t="str">
        <f t="shared" ca="1" si="77"/>
        <v/>
      </c>
    </row>
    <row r="465" spans="1:10">
      <c r="A465" s="299" t="str">
        <f t="shared" si="80"/>
        <v>1CC</v>
      </c>
      <c r="D465" s="300" t="str">
        <f t="shared" si="78"/>
        <v>3-9</v>
      </c>
      <c r="E465" s="300">
        <v>461</v>
      </c>
      <c r="F465" s="313" t="str">
        <f t="shared" ca="1" si="79"/>
        <v/>
      </c>
      <c r="G465" s="313" t="str">
        <f t="shared" ref="G465:J484" ca="1" si="81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465" s="313" t="str">
        <f t="shared" ca="1" si="81"/>
        <v/>
      </c>
      <c r="I465" s="313" t="str">
        <f t="shared" ca="1" si="81"/>
        <v/>
      </c>
      <c r="J465" s="313" t="str">
        <f t="shared" ca="1" si="81"/>
        <v/>
      </c>
    </row>
    <row r="466" spans="1:10">
      <c r="A466" s="299" t="str">
        <f t="shared" si="80"/>
        <v>1CD</v>
      </c>
      <c r="D466" s="300" t="str">
        <f t="shared" si="78"/>
        <v>3-9</v>
      </c>
      <c r="E466" s="300">
        <v>462</v>
      </c>
      <c r="F466" s="313" t="str">
        <f t="shared" ca="1" si="79"/>
        <v/>
      </c>
      <c r="G466" s="313" t="str">
        <f t="shared" ca="1" si="81"/>
        <v/>
      </c>
      <c r="H466" s="313" t="str">
        <f t="shared" ca="1" si="81"/>
        <v/>
      </c>
      <c r="I466" s="313" t="str">
        <f t="shared" ca="1" si="81"/>
        <v/>
      </c>
      <c r="J466" s="313" t="str">
        <f t="shared" ca="1" si="81"/>
        <v/>
      </c>
    </row>
    <row r="467" spans="1:10">
      <c r="A467" s="299" t="str">
        <f t="shared" si="80"/>
        <v>1CE</v>
      </c>
      <c r="D467" s="300" t="str">
        <f t="shared" si="78"/>
        <v>3-9</v>
      </c>
      <c r="E467" s="300">
        <v>463</v>
      </c>
      <c r="F467" s="313" t="str">
        <f t="shared" ca="1" si="79"/>
        <v/>
      </c>
      <c r="G467" s="313" t="str">
        <f t="shared" ca="1" si="81"/>
        <v/>
      </c>
      <c r="H467" s="313" t="str">
        <f t="shared" ca="1" si="81"/>
        <v/>
      </c>
      <c r="I467" s="313" t="str">
        <f t="shared" ca="1" si="81"/>
        <v/>
      </c>
      <c r="J467" s="313" t="str">
        <f t="shared" ca="1" si="81"/>
        <v/>
      </c>
    </row>
    <row r="468" spans="1:10">
      <c r="A468" s="299" t="str">
        <f t="shared" si="80"/>
        <v>1CF</v>
      </c>
      <c r="D468" s="300" t="str">
        <f t="shared" si="78"/>
        <v>3-9</v>
      </c>
      <c r="E468" s="300">
        <v>464</v>
      </c>
      <c r="F468" s="313" t="str">
        <f t="shared" ca="1" si="79"/>
        <v/>
      </c>
      <c r="G468" s="313" t="str">
        <f t="shared" ca="1" si="81"/>
        <v/>
      </c>
      <c r="H468" s="313" t="str">
        <f t="shared" ca="1" si="81"/>
        <v/>
      </c>
      <c r="I468" s="313" t="str">
        <f t="shared" ca="1" si="81"/>
        <v/>
      </c>
      <c r="J468" s="313" t="str">
        <f t="shared" ca="1" si="81"/>
        <v/>
      </c>
    </row>
    <row r="469" spans="1:10">
      <c r="A469" s="299" t="str">
        <f t="shared" si="80"/>
        <v>1D0</v>
      </c>
      <c r="D469" s="300" t="str">
        <f t="shared" si="78"/>
        <v>3-10</v>
      </c>
      <c r="E469" s="300">
        <v>465</v>
      </c>
      <c r="F469" s="313" t="str">
        <f t="shared" ca="1" si="79"/>
        <v/>
      </c>
      <c r="G469" s="313" t="str">
        <f t="shared" ca="1" si="81"/>
        <v/>
      </c>
      <c r="H469" s="313" t="str">
        <f t="shared" ca="1" si="81"/>
        <v/>
      </c>
      <c r="I469" s="313" t="str">
        <f t="shared" ca="1" si="81"/>
        <v/>
      </c>
      <c r="J469" s="313" t="str">
        <f t="shared" ca="1" si="81"/>
        <v/>
      </c>
    </row>
    <row r="470" spans="1:10">
      <c r="A470" s="299" t="str">
        <f t="shared" si="80"/>
        <v>1D1</v>
      </c>
      <c r="D470" s="300" t="str">
        <f t="shared" si="78"/>
        <v>3-10</v>
      </c>
      <c r="E470" s="300">
        <v>466</v>
      </c>
      <c r="F470" s="313" t="str">
        <f t="shared" ca="1" si="79"/>
        <v/>
      </c>
      <c r="G470" s="313" t="str">
        <f t="shared" ca="1" si="81"/>
        <v/>
      </c>
      <c r="H470" s="313" t="str">
        <f t="shared" ca="1" si="81"/>
        <v/>
      </c>
      <c r="I470" s="313" t="str">
        <f t="shared" ca="1" si="81"/>
        <v/>
      </c>
      <c r="J470" s="313" t="str">
        <f t="shared" ca="1" si="81"/>
        <v/>
      </c>
    </row>
    <row r="471" spans="1:10">
      <c r="A471" s="299" t="str">
        <f t="shared" si="80"/>
        <v>1D2</v>
      </c>
      <c r="D471" s="300" t="str">
        <f t="shared" si="78"/>
        <v>3-10</v>
      </c>
      <c r="E471" s="300">
        <v>467</v>
      </c>
      <c r="F471" s="313" t="str">
        <f t="shared" ca="1" si="79"/>
        <v/>
      </c>
      <c r="G471" s="313" t="str">
        <f t="shared" ca="1" si="81"/>
        <v/>
      </c>
      <c r="H471" s="313" t="str">
        <f t="shared" ca="1" si="81"/>
        <v/>
      </c>
      <c r="I471" s="313" t="str">
        <f t="shared" ca="1" si="81"/>
        <v/>
      </c>
      <c r="J471" s="313" t="str">
        <f t="shared" ca="1" si="81"/>
        <v/>
      </c>
    </row>
    <row r="472" spans="1:10">
      <c r="A472" s="299" t="str">
        <f t="shared" si="80"/>
        <v>1D3</v>
      </c>
      <c r="D472" s="300" t="str">
        <f t="shared" si="78"/>
        <v>3-10</v>
      </c>
      <c r="E472" s="300">
        <v>468</v>
      </c>
      <c r="F472" s="313" t="str">
        <f t="shared" ca="1" si="79"/>
        <v/>
      </c>
      <c r="G472" s="313" t="str">
        <f t="shared" ca="1" si="81"/>
        <v/>
      </c>
      <c r="H472" s="313" t="str">
        <f t="shared" ca="1" si="81"/>
        <v/>
      </c>
      <c r="I472" s="313" t="str">
        <f t="shared" ca="1" si="81"/>
        <v/>
      </c>
      <c r="J472" s="313" t="str">
        <f t="shared" ca="1" si="81"/>
        <v/>
      </c>
    </row>
    <row r="473" spans="1:10">
      <c r="A473" s="299" t="str">
        <f t="shared" si="80"/>
        <v>1D4</v>
      </c>
      <c r="D473" s="300" t="str">
        <f t="shared" si="78"/>
        <v>3-10</v>
      </c>
      <c r="E473" s="300">
        <v>469</v>
      </c>
      <c r="F473" s="313" t="str">
        <f t="shared" ca="1" si="79"/>
        <v/>
      </c>
      <c r="G473" s="313" t="str">
        <f t="shared" ca="1" si="81"/>
        <v/>
      </c>
      <c r="H473" s="313" t="str">
        <f t="shared" ca="1" si="81"/>
        <v/>
      </c>
      <c r="I473" s="313" t="str">
        <f t="shared" ca="1" si="81"/>
        <v/>
      </c>
      <c r="J473" s="313" t="str">
        <f t="shared" ca="1" si="81"/>
        <v/>
      </c>
    </row>
    <row r="474" spans="1:10">
      <c r="A474" s="299" t="str">
        <f t="shared" si="80"/>
        <v>1D5</v>
      </c>
      <c r="D474" s="300" t="str">
        <f t="shared" si="78"/>
        <v>3-10</v>
      </c>
      <c r="E474" s="300">
        <v>470</v>
      </c>
      <c r="F474" s="313" t="str">
        <f t="shared" ca="1" si="79"/>
        <v/>
      </c>
      <c r="G474" s="313" t="str">
        <f t="shared" ca="1" si="81"/>
        <v/>
      </c>
      <c r="H474" s="313" t="str">
        <f t="shared" ca="1" si="81"/>
        <v/>
      </c>
      <c r="I474" s="313" t="str">
        <f t="shared" ca="1" si="81"/>
        <v/>
      </c>
      <c r="J474" s="313" t="str">
        <f t="shared" ca="1" si="81"/>
        <v/>
      </c>
    </row>
    <row r="475" spans="1:10">
      <c r="A475" s="299" t="str">
        <f t="shared" si="80"/>
        <v>1D6</v>
      </c>
      <c r="D475" s="300" t="str">
        <f t="shared" si="78"/>
        <v>3-10</v>
      </c>
      <c r="E475" s="300">
        <v>471</v>
      </c>
      <c r="F475" s="313" t="str">
        <f t="shared" ca="1" si="79"/>
        <v/>
      </c>
      <c r="G475" s="313" t="str">
        <f t="shared" ca="1" si="81"/>
        <v/>
      </c>
      <c r="H475" s="313" t="str">
        <f t="shared" ca="1" si="81"/>
        <v/>
      </c>
      <c r="I475" s="313" t="str">
        <f t="shared" ca="1" si="81"/>
        <v/>
      </c>
      <c r="J475" s="313" t="str">
        <f t="shared" ca="1" si="81"/>
        <v/>
      </c>
    </row>
    <row r="476" spans="1:10">
      <c r="A476" s="299" t="str">
        <f t="shared" si="80"/>
        <v>1D7</v>
      </c>
      <c r="D476" s="300" t="str">
        <f t="shared" si="78"/>
        <v>3-10</v>
      </c>
      <c r="E476" s="300">
        <v>472</v>
      </c>
      <c r="F476" s="313" t="str">
        <f t="shared" ca="1" si="79"/>
        <v/>
      </c>
      <c r="G476" s="313" t="str">
        <f t="shared" ca="1" si="81"/>
        <v/>
      </c>
      <c r="H476" s="313" t="str">
        <f t="shared" ca="1" si="81"/>
        <v/>
      </c>
      <c r="I476" s="313" t="str">
        <f t="shared" ca="1" si="81"/>
        <v/>
      </c>
      <c r="J476" s="313" t="str">
        <f t="shared" ca="1" si="81"/>
        <v/>
      </c>
    </row>
    <row r="477" spans="1:10">
      <c r="A477" s="299" t="str">
        <f t="shared" si="80"/>
        <v>1D8</v>
      </c>
      <c r="D477" s="300" t="str">
        <f t="shared" si="78"/>
        <v>3-10</v>
      </c>
      <c r="E477" s="300">
        <v>473</v>
      </c>
      <c r="F477" s="313" t="str">
        <f t="shared" ca="1" si="79"/>
        <v/>
      </c>
      <c r="G477" s="313" t="str">
        <f t="shared" ca="1" si="81"/>
        <v/>
      </c>
      <c r="H477" s="313" t="str">
        <f t="shared" ca="1" si="81"/>
        <v/>
      </c>
      <c r="I477" s="313" t="str">
        <f t="shared" ca="1" si="81"/>
        <v/>
      </c>
      <c r="J477" s="313" t="str">
        <f t="shared" ca="1" si="81"/>
        <v/>
      </c>
    </row>
    <row r="478" spans="1:10">
      <c r="A478" s="299" t="str">
        <f t="shared" si="80"/>
        <v>1D9</v>
      </c>
      <c r="D478" s="300" t="str">
        <f t="shared" si="78"/>
        <v>3-10</v>
      </c>
      <c r="E478" s="300">
        <v>474</v>
      </c>
      <c r="F478" s="313" t="str">
        <f t="shared" ca="1" si="79"/>
        <v/>
      </c>
      <c r="G478" s="313" t="str">
        <f t="shared" ca="1" si="81"/>
        <v/>
      </c>
      <c r="H478" s="313" t="str">
        <f t="shared" ca="1" si="81"/>
        <v/>
      </c>
      <c r="I478" s="313" t="str">
        <f t="shared" ca="1" si="81"/>
        <v/>
      </c>
      <c r="J478" s="313" t="str">
        <f t="shared" ca="1" si="81"/>
        <v/>
      </c>
    </row>
    <row r="479" spans="1:10">
      <c r="A479" s="299" t="str">
        <f t="shared" si="80"/>
        <v>1DA</v>
      </c>
      <c r="D479" s="300" t="str">
        <f t="shared" si="78"/>
        <v>3-10</v>
      </c>
      <c r="E479" s="300">
        <v>475</v>
      </c>
      <c r="F479" s="313" t="str">
        <f t="shared" ca="1" si="79"/>
        <v/>
      </c>
      <c r="G479" s="313" t="str">
        <f t="shared" ca="1" si="81"/>
        <v/>
      </c>
      <c r="H479" s="313" t="str">
        <f t="shared" ca="1" si="81"/>
        <v/>
      </c>
      <c r="I479" s="313" t="str">
        <f t="shared" ca="1" si="81"/>
        <v/>
      </c>
      <c r="J479" s="313" t="str">
        <f t="shared" ca="1" si="81"/>
        <v/>
      </c>
    </row>
    <row r="480" spans="1:10">
      <c r="A480" s="299" t="str">
        <f t="shared" si="80"/>
        <v>1DB</v>
      </c>
      <c r="D480" s="300" t="str">
        <f t="shared" si="78"/>
        <v>3-10</v>
      </c>
      <c r="E480" s="300">
        <v>476</v>
      </c>
      <c r="F480" s="313" t="str">
        <f t="shared" ca="1" si="79"/>
        <v/>
      </c>
      <c r="G480" s="313" t="str">
        <f t="shared" ca="1" si="81"/>
        <v/>
      </c>
      <c r="H480" s="313" t="str">
        <f t="shared" ca="1" si="81"/>
        <v/>
      </c>
      <c r="I480" s="313" t="str">
        <f t="shared" ca="1" si="81"/>
        <v/>
      </c>
      <c r="J480" s="313" t="str">
        <f t="shared" ca="1" si="81"/>
        <v/>
      </c>
    </row>
    <row r="481" spans="1:11">
      <c r="A481" s="299" t="str">
        <f t="shared" si="80"/>
        <v>1DC</v>
      </c>
      <c r="D481" s="300" t="str">
        <f t="shared" si="78"/>
        <v>3-10</v>
      </c>
      <c r="E481" s="300">
        <v>477</v>
      </c>
      <c r="F481" s="313" t="str">
        <f t="shared" ca="1" si="79"/>
        <v/>
      </c>
      <c r="G481" s="313" t="str">
        <f t="shared" ca="1" si="81"/>
        <v/>
      </c>
      <c r="H481" s="313" t="str">
        <f t="shared" ca="1" si="81"/>
        <v/>
      </c>
      <c r="I481" s="313" t="str">
        <f t="shared" ca="1" si="81"/>
        <v/>
      </c>
      <c r="J481" s="313" t="str">
        <f t="shared" ca="1" si="81"/>
        <v/>
      </c>
    </row>
    <row r="482" spans="1:11">
      <c r="A482" s="299" t="str">
        <f t="shared" si="80"/>
        <v>1DD</v>
      </c>
      <c r="D482" s="300" t="str">
        <f t="shared" si="78"/>
        <v>3-10</v>
      </c>
      <c r="E482" s="300">
        <v>478</v>
      </c>
      <c r="F482" s="313" t="str">
        <f t="shared" ca="1" si="79"/>
        <v/>
      </c>
      <c r="G482" s="313" t="str">
        <f t="shared" ca="1" si="81"/>
        <v/>
      </c>
      <c r="H482" s="313" t="str">
        <f t="shared" ca="1" si="81"/>
        <v/>
      </c>
      <c r="I482" s="313" t="str">
        <f t="shared" ca="1" si="81"/>
        <v/>
      </c>
      <c r="J482" s="313" t="str">
        <f t="shared" ca="1" si="81"/>
        <v/>
      </c>
    </row>
    <row r="483" spans="1:11">
      <c r="A483" s="299" t="str">
        <f t="shared" si="80"/>
        <v>1DE</v>
      </c>
      <c r="D483" s="300" t="str">
        <f t="shared" si="78"/>
        <v>3-10</v>
      </c>
      <c r="E483" s="300">
        <v>479</v>
      </c>
      <c r="F483" s="313" t="str">
        <f t="shared" ca="1" si="79"/>
        <v/>
      </c>
      <c r="G483" s="313" t="str">
        <f t="shared" ca="1" si="81"/>
        <v/>
      </c>
      <c r="H483" s="313" t="str">
        <f t="shared" ca="1" si="81"/>
        <v/>
      </c>
      <c r="I483" s="313" t="str">
        <f t="shared" ca="1" si="81"/>
        <v/>
      </c>
      <c r="J483" s="313" t="str">
        <f t="shared" ca="1" si="81"/>
        <v/>
      </c>
    </row>
    <row r="484" spans="1:11">
      <c r="A484" s="299" t="str">
        <f t="shared" si="80"/>
        <v>1DF</v>
      </c>
      <c r="D484" s="300" t="str">
        <f t="shared" si="78"/>
        <v>3-10</v>
      </c>
      <c r="E484" s="300">
        <v>480</v>
      </c>
      <c r="F484" s="313" t="str">
        <f t="shared" ca="1" si="79"/>
        <v/>
      </c>
      <c r="G484" s="313" t="str">
        <f t="shared" ca="1" si="81"/>
        <v/>
      </c>
      <c r="H484" s="313" t="str">
        <f t="shared" ca="1" si="81"/>
        <v/>
      </c>
      <c r="I484" s="313" t="str">
        <f t="shared" ca="1" si="81"/>
        <v/>
      </c>
      <c r="J484" s="313" t="str">
        <f t="shared" ca="1" si="81"/>
        <v/>
      </c>
    </row>
    <row r="485" spans="1:11">
      <c r="A485" s="299" t="str">
        <f t="shared" si="80"/>
        <v>1E0</v>
      </c>
      <c r="D485" s="300" t="str">
        <f t="shared" si="78"/>
        <v>4-1</v>
      </c>
      <c r="E485" s="300">
        <v>481</v>
      </c>
      <c r="F485" s="313" t="str">
        <f t="shared" ref="F485:F548" ca="1" si="82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>010</v>
      </c>
      <c r="G485" s="313" t="str">
        <f t="shared" ref="G485:J504" ca="1" si="83">IF(OR(INDIRECT("DO!"&amp;ADDRESS(MOD(ROW()-5,160)+7,4+FLOOR((ROW()-5)/320,1)*8))="",INDIRECT("DO!"&amp;ADDRESS(MOD(ROW()-5,160)+7,COLUMN()-2+FLOOR((ROW()-5)/320,1)*8))=""),"",
INDIRECT("DO!"&amp;ADDRESS(MOD(ROW()-5,160)+7,COLUMN()-2+FLOOR((ROW()-5)/320,1)*8)))</f>
        <v>震動鋼輪 電源</v>
      </c>
      <c r="H485" s="313" t="str">
        <f t="shared" ca="1" si="83"/>
        <v>RY-O11C3</v>
      </c>
      <c r="I485" s="313" t="str">
        <f t="shared" ca="1" si="83"/>
        <v/>
      </c>
      <c r="J485" s="313" t="str">
        <f t="shared" ca="1" si="83"/>
        <v>RY</v>
      </c>
      <c r="K485" s="298" t="s">
        <v>1234</v>
      </c>
    </row>
    <row r="486" spans="1:11">
      <c r="A486" s="299" t="str">
        <f t="shared" si="80"/>
        <v>1E1</v>
      </c>
      <c r="D486" s="300" t="str">
        <f t="shared" si="78"/>
        <v>4-1</v>
      </c>
      <c r="E486" s="300">
        <v>482</v>
      </c>
      <c r="F486" s="313" t="str">
        <f t="shared" ca="1" si="82"/>
        <v>010</v>
      </c>
      <c r="G486" s="313" t="str">
        <f t="shared" ca="1" si="83"/>
        <v>2F前段伺服驅動 電源</v>
      </c>
      <c r="H486" s="313" t="str">
        <f t="shared" ca="1" si="83"/>
        <v>RY-O11C8</v>
      </c>
      <c r="I486" s="313" t="str">
        <f t="shared" ca="1" si="83"/>
        <v/>
      </c>
      <c r="J486" s="313" t="str">
        <f t="shared" ca="1" si="83"/>
        <v>RY</v>
      </c>
    </row>
    <row r="487" spans="1:11">
      <c r="A487" s="299" t="str">
        <f t="shared" si="80"/>
        <v>1E2</v>
      </c>
      <c r="D487" s="300" t="str">
        <f t="shared" si="78"/>
        <v>4-1</v>
      </c>
      <c r="E487" s="300">
        <v>483</v>
      </c>
      <c r="F487" s="313" t="str">
        <f t="shared" ca="1" si="82"/>
        <v>010</v>
      </c>
      <c r="G487" s="313" t="str">
        <f t="shared" ca="1" si="83"/>
        <v>前段 產品警鈴</v>
      </c>
      <c r="H487" s="313" t="str">
        <f t="shared" ca="1" si="83"/>
        <v>RY-O11C2</v>
      </c>
      <c r="I487" s="313" t="str">
        <f t="shared" ca="1" si="83"/>
        <v/>
      </c>
      <c r="J487" s="313" t="str">
        <f t="shared" ca="1" si="83"/>
        <v>RY</v>
      </c>
    </row>
    <row r="488" spans="1:11">
      <c r="A488" s="299" t="str">
        <f t="shared" si="80"/>
        <v>1E3</v>
      </c>
      <c r="D488" s="300" t="str">
        <f t="shared" si="78"/>
        <v>4-1</v>
      </c>
      <c r="E488" s="300">
        <v>484</v>
      </c>
      <c r="F488" s="313" t="str">
        <f t="shared" ca="1" si="82"/>
        <v>010</v>
      </c>
      <c r="G488" s="313" t="str">
        <f t="shared" ca="1" si="83"/>
        <v>2F前段伺服驅動器DC電源</v>
      </c>
      <c r="H488" s="313" t="str">
        <f t="shared" ca="1" si="83"/>
        <v>RY-O11C7</v>
      </c>
      <c r="I488" s="313" t="str">
        <f t="shared" ca="1" si="83"/>
        <v>新增</v>
      </c>
      <c r="J488" s="313" t="str">
        <f t="shared" ca="1" si="83"/>
        <v>RY</v>
      </c>
    </row>
    <row r="489" spans="1:11">
      <c r="A489" s="299" t="str">
        <f t="shared" si="80"/>
        <v>1E4</v>
      </c>
      <c r="D489" s="300" t="str">
        <f t="shared" si="78"/>
        <v>4-1</v>
      </c>
      <c r="E489" s="300">
        <v>485</v>
      </c>
      <c r="F489" s="313" t="str">
        <f t="shared" ca="1" si="82"/>
        <v>010</v>
      </c>
      <c r="G489" s="313" t="str">
        <f t="shared" ca="1" si="83"/>
        <v>#1震動鋼輪 IN0[FWD]</v>
      </c>
      <c r="H489" s="313" t="str">
        <f t="shared" ca="1" si="83"/>
        <v>To M48E7</v>
      </c>
      <c r="I489" s="313" t="str">
        <f t="shared" ca="1" si="83"/>
        <v/>
      </c>
      <c r="J489" s="313" t="str">
        <f t="shared" ca="1" si="83"/>
        <v/>
      </c>
    </row>
    <row r="490" spans="1:11">
      <c r="A490" s="299" t="str">
        <f t="shared" si="80"/>
        <v>1E5</v>
      </c>
      <c r="D490" s="300" t="str">
        <f t="shared" si="78"/>
        <v>4-1</v>
      </c>
      <c r="E490" s="300">
        <v>486</v>
      </c>
      <c r="F490" s="313" t="str">
        <f t="shared" ca="1" si="82"/>
        <v>010</v>
      </c>
      <c r="G490" s="313" t="str">
        <f t="shared" ca="1" si="83"/>
        <v>#1震動鋼輪 IN2[M0]</v>
      </c>
      <c r="H490" s="313" t="str">
        <f t="shared" ca="1" si="83"/>
        <v>To M48E7</v>
      </c>
      <c r="I490" s="313" t="str">
        <f t="shared" ca="1" si="83"/>
        <v/>
      </c>
      <c r="J490" s="313" t="str">
        <f t="shared" ca="1" si="83"/>
        <v/>
      </c>
    </row>
    <row r="491" spans="1:11">
      <c r="A491" s="299" t="str">
        <f t="shared" si="80"/>
        <v>1E6</v>
      </c>
      <c r="D491" s="300" t="str">
        <f t="shared" si="78"/>
        <v>4-1</v>
      </c>
      <c r="E491" s="300">
        <v>487</v>
      </c>
      <c r="F491" s="313" t="str">
        <f t="shared" ca="1" si="82"/>
        <v>010</v>
      </c>
      <c r="G491" s="313" t="str">
        <f t="shared" ca="1" si="83"/>
        <v>#1震動鋼輪 IN7[ALM-RST]</v>
      </c>
      <c r="H491" s="313" t="str">
        <f t="shared" ca="1" si="83"/>
        <v>To M48E7</v>
      </c>
      <c r="I491" s="313" t="str">
        <f t="shared" ca="1" si="83"/>
        <v/>
      </c>
      <c r="J491" s="313" t="str">
        <f t="shared" ca="1" si="83"/>
        <v/>
      </c>
    </row>
    <row r="492" spans="1:11">
      <c r="A492" s="299" t="str">
        <f t="shared" si="80"/>
        <v>1E7</v>
      </c>
      <c r="D492" s="300" t="str">
        <f t="shared" si="78"/>
        <v>4-1</v>
      </c>
      <c r="E492" s="300">
        <v>488</v>
      </c>
      <c r="F492" s="313" t="str">
        <f t="shared" ca="1" si="82"/>
        <v>010</v>
      </c>
      <c r="G492" s="313" t="str">
        <f t="shared" ca="1" si="83"/>
        <v>#2震動鋼輪 IN0[FWD]</v>
      </c>
      <c r="H492" s="313" t="str">
        <f t="shared" ca="1" si="83"/>
        <v>To M49E7</v>
      </c>
      <c r="I492" s="313" t="str">
        <f t="shared" ca="1" si="83"/>
        <v/>
      </c>
      <c r="J492" s="313" t="str">
        <f t="shared" ca="1" si="83"/>
        <v/>
      </c>
    </row>
    <row r="493" spans="1:11">
      <c r="A493" s="299" t="str">
        <f t="shared" si="80"/>
        <v>1E8</v>
      </c>
      <c r="D493" s="300" t="str">
        <f t="shared" si="78"/>
        <v>4-1</v>
      </c>
      <c r="E493" s="300">
        <v>489</v>
      </c>
      <c r="F493" s="313" t="str">
        <f t="shared" ca="1" si="82"/>
        <v>011</v>
      </c>
      <c r="G493" s="313" t="str">
        <f t="shared" ca="1" si="83"/>
        <v>#2震動鋼輪 IN2[M0]</v>
      </c>
      <c r="H493" s="313" t="str">
        <f t="shared" ca="1" si="83"/>
        <v>To M49E7</v>
      </c>
      <c r="I493" s="313" t="str">
        <f t="shared" ca="1" si="83"/>
        <v/>
      </c>
      <c r="J493" s="313" t="str">
        <f t="shared" ca="1" si="83"/>
        <v/>
      </c>
    </row>
    <row r="494" spans="1:11">
      <c r="A494" s="299" t="str">
        <f t="shared" si="80"/>
        <v>1E9</v>
      </c>
      <c r="D494" s="300" t="str">
        <f t="shared" si="78"/>
        <v>4-1</v>
      </c>
      <c r="E494" s="300">
        <v>490</v>
      </c>
      <c r="F494" s="313" t="str">
        <f t="shared" ca="1" si="82"/>
        <v>011</v>
      </c>
      <c r="G494" s="313" t="str">
        <f t="shared" ca="1" si="83"/>
        <v>#2震動鋼輪 IN7[ALM-RST]</v>
      </c>
      <c r="H494" s="313" t="str">
        <f t="shared" ca="1" si="83"/>
        <v>To M49E7</v>
      </c>
      <c r="I494" s="313" t="str">
        <f t="shared" ca="1" si="83"/>
        <v/>
      </c>
      <c r="J494" s="313" t="str">
        <f t="shared" ca="1" si="83"/>
        <v/>
      </c>
    </row>
    <row r="495" spans="1:11">
      <c r="A495" s="299" t="str">
        <f t="shared" si="80"/>
        <v>1EA</v>
      </c>
      <c r="D495" s="300" t="str">
        <f t="shared" si="78"/>
        <v>4-1</v>
      </c>
      <c r="E495" s="300">
        <v>491</v>
      </c>
      <c r="F495" s="313" t="str">
        <f t="shared" ca="1" si="82"/>
        <v>011</v>
      </c>
      <c r="G495" s="313" t="str">
        <f t="shared" ca="1" si="83"/>
        <v>#3震動鋼輪 IN0[FWD]</v>
      </c>
      <c r="H495" s="313" t="str">
        <f t="shared" ca="1" si="83"/>
        <v>To M50E7</v>
      </c>
      <c r="I495" s="313" t="str">
        <f t="shared" ca="1" si="83"/>
        <v/>
      </c>
      <c r="J495" s="313" t="str">
        <f t="shared" ca="1" si="83"/>
        <v/>
      </c>
    </row>
    <row r="496" spans="1:11">
      <c r="A496" s="299" t="str">
        <f t="shared" si="80"/>
        <v>1EB</v>
      </c>
      <c r="D496" s="300" t="str">
        <f t="shared" si="78"/>
        <v>4-1</v>
      </c>
      <c r="E496" s="300">
        <v>492</v>
      </c>
      <c r="F496" s="313" t="str">
        <f t="shared" ca="1" si="82"/>
        <v>011</v>
      </c>
      <c r="G496" s="313" t="str">
        <f t="shared" ca="1" si="83"/>
        <v>#3震動鋼輪 IN2[M0]</v>
      </c>
      <c r="H496" s="313" t="str">
        <f t="shared" ca="1" si="83"/>
        <v>To M50E7</v>
      </c>
      <c r="I496" s="313" t="str">
        <f t="shared" ca="1" si="83"/>
        <v/>
      </c>
      <c r="J496" s="313" t="str">
        <f t="shared" ca="1" si="83"/>
        <v/>
      </c>
    </row>
    <row r="497" spans="1:10">
      <c r="A497" s="299" t="str">
        <f t="shared" si="80"/>
        <v>1EC</v>
      </c>
      <c r="D497" s="300" t="str">
        <f t="shared" si="78"/>
        <v>4-1</v>
      </c>
      <c r="E497" s="300">
        <v>493</v>
      </c>
      <c r="F497" s="313" t="str">
        <f t="shared" ca="1" si="82"/>
        <v>011</v>
      </c>
      <c r="G497" s="313" t="str">
        <f t="shared" ca="1" si="83"/>
        <v>#3震動鋼輪 IN7[ALM-RST]</v>
      </c>
      <c r="H497" s="313" t="str">
        <f t="shared" ca="1" si="83"/>
        <v>To M50E7</v>
      </c>
      <c r="I497" s="313" t="str">
        <f t="shared" ca="1" si="83"/>
        <v/>
      </c>
      <c r="J497" s="313" t="str">
        <f t="shared" ca="1" si="83"/>
        <v/>
      </c>
    </row>
    <row r="498" spans="1:10">
      <c r="A498" s="299" t="str">
        <f t="shared" si="80"/>
        <v>1ED</v>
      </c>
      <c r="D498" s="300" t="str">
        <f t="shared" si="78"/>
        <v>4-1</v>
      </c>
      <c r="E498" s="300">
        <v>494</v>
      </c>
      <c r="F498" s="313" t="str">
        <f t="shared" ca="1" si="82"/>
        <v>011</v>
      </c>
      <c r="G498" s="313" t="str">
        <f t="shared" ca="1" si="83"/>
        <v/>
      </c>
      <c r="H498" s="313" t="str">
        <f t="shared" ca="1" si="83"/>
        <v/>
      </c>
      <c r="I498" s="313" t="str">
        <f t="shared" ca="1" si="83"/>
        <v/>
      </c>
      <c r="J498" s="313" t="str">
        <f t="shared" ca="1" si="83"/>
        <v/>
      </c>
    </row>
    <row r="499" spans="1:10">
      <c r="A499" s="299" t="str">
        <f t="shared" si="80"/>
        <v>1EE</v>
      </c>
      <c r="D499" s="300" t="str">
        <f t="shared" si="78"/>
        <v>4-1</v>
      </c>
      <c r="E499" s="300">
        <v>495</v>
      </c>
      <c r="F499" s="313" t="str">
        <f t="shared" ca="1" si="82"/>
        <v>011</v>
      </c>
      <c r="G499" s="313" t="str">
        <f t="shared" ca="1" si="83"/>
        <v/>
      </c>
      <c r="H499" s="313" t="str">
        <f t="shared" ca="1" si="83"/>
        <v/>
      </c>
      <c r="I499" s="313" t="str">
        <f t="shared" ca="1" si="83"/>
        <v/>
      </c>
      <c r="J499" s="313" t="str">
        <f t="shared" ca="1" si="83"/>
        <v/>
      </c>
    </row>
    <row r="500" spans="1:10">
      <c r="A500" s="299" t="str">
        <f t="shared" si="80"/>
        <v>1EF</v>
      </c>
      <c r="D500" s="300" t="str">
        <f t="shared" si="78"/>
        <v>4-1</v>
      </c>
      <c r="E500" s="300">
        <v>496</v>
      </c>
      <c r="F500" s="313" t="str">
        <f t="shared" ca="1" si="82"/>
        <v>011</v>
      </c>
      <c r="G500" s="313" t="str">
        <f t="shared" ca="1" si="83"/>
        <v/>
      </c>
      <c r="H500" s="313" t="str">
        <f t="shared" ca="1" si="83"/>
        <v/>
      </c>
      <c r="I500" s="313" t="str">
        <f t="shared" ca="1" si="83"/>
        <v/>
      </c>
      <c r="J500" s="313" t="str">
        <f t="shared" ca="1" si="83"/>
        <v/>
      </c>
    </row>
    <row r="501" spans="1:10">
      <c r="A501" s="299" t="str">
        <f t="shared" si="80"/>
        <v>1F0</v>
      </c>
      <c r="D501" s="300" t="str">
        <f t="shared" si="78"/>
        <v>4-2</v>
      </c>
      <c r="E501" s="300">
        <v>497</v>
      </c>
      <c r="F501" s="313" t="str">
        <f t="shared" ca="1" si="82"/>
        <v>012</v>
      </c>
      <c r="G501" s="313" t="str">
        <f t="shared" ca="1" si="83"/>
        <v>#1織物放卷 EPC(糾邊)停機訊號</v>
      </c>
      <c r="H501" s="313" t="str">
        <f t="shared" ca="1" si="83"/>
        <v>RY-O12C3</v>
      </c>
      <c r="I501" s="313" t="str">
        <f t="shared" ca="1" si="83"/>
        <v/>
      </c>
      <c r="J501" s="313" t="str">
        <f t="shared" ca="1" si="83"/>
        <v>RY</v>
      </c>
    </row>
    <row r="502" spans="1:10">
      <c r="A502" s="299" t="str">
        <f t="shared" si="80"/>
        <v>1F1</v>
      </c>
      <c r="D502" s="300" t="str">
        <f t="shared" si="78"/>
        <v>4-2</v>
      </c>
      <c r="E502" s="300">
        <v>498</v>
      </c>
      <c r="F502" s="313" t="str">
        <f t="shared" ca="1" si="82"/>
        <v>012</v>
      </c>
      <c r="G502" s="313" t="str">
        <f t="shared" ca="1" si="83"/>
        <v>#2織物放卷 EPC(糾邊)停機訊號</v>
      </c>
      <c r="H502" s="313" t="str">
        <f t="shared" ca="1" si="83"/>
        <v>RY-O12C8</v>
      </c>
      <c r="I502" s="313" t="str">
        <f t="shared" ca="1" si="83"/>
        <v/>
      </c>
      <c r="J502" s="313" t="str">
        <f t="shared" ca="1" si="83"/>
        <v>RY</v>
      </c>
    </row>
    <row r="503" spans="1:10">
      <c r="A503" s="299" t="str">
        <f t="shared" si="80"/>
        <v>1F2</v>
      </c>
      <c r="D503" s="300" t="str">
        <f t="shared" si="78"/>
        <v>4-2</v>
      </c>
      <c r="E503" s="300">
        <v>499</v>
      </c>
      <c r="F503" s="313" t="str">
        <f t="shared" ca="1" si="82"/>
        <v>012</v>
      </c>
      <c r="G503" s="313" t="str">
        <f t="shared" ca="1" si="83"/>
        <v>#1上膠膜放卷 EPC(糾邊)停機訊號</v>
      </c>
      <c r="H503" s="313" t="str">
        <f t="shared" ca="1" si="83"/>
        <v>RY-O12C2</v>
      </c>
      <c r="I503" s="313" t="str">
        <f t="shared" ca="1" si="83"/>
        <v/>
      </c>
      <c r="J503" s="313" t="str">
        <f t="shared" ca="1" si="83"/>
        <v>RY</v>
      </c>
    </row>
    <row r="504" spans="1:10">
      <c r="A504" s="299" t="str">
        <f t="shared" si="80"/>
        <v>1F3</v>
      </c>
      <c r="D504" s="300" t="str">
        <f t="shared" si="78"/>
        <v>4-2</v>
      </c>
      <c r="E504" s="300">
        <v>500</v>
      </c>
      <c r="F504" s="313" t="str">
        <f t="shared" ca="1" si="82"/>
        <v>012</v>
      </c>
      <c r="G504" s="313" t="str">
        <f t="shared" ca="1" si="83"/>
        <v>#1下膠膜放卷 EPC(糾邊)停機訊號</v>
      </c>
      <c r="H504" s="313" t="str">
        <f t="shared" ca="1" si="83"/>
        <v>RY-O12C7</v>
      </c>
      <c r="I504" s="313" t="str">
        <f t="shared" ca="1" si="83"/>
        <v/>
      </c>
      <c r="J504" s="313" t="str">
        <f t="shared" ca="1" si="83"/>
        <v>RY</v>
      </c>
    </row>
    <row r="505" spans="1:10">
      <c r="A505" s="299" t="str">
        <f t="shared" si="80"/>
        <v>1F4</v>
      </c>
      <c r="D505" s="300" t="str">
        <f t="shared" si="78"/>
        <v>4-2</v>
      </c>
      <c r="E505" s="300">
        <v>501</v>
      </c>
      <c r="F505" s="313" t="str">
        <f t="shared" ca="1" si="82"/>
        <v>012</v>
      </c>
      <c r="G505" s="313" t="str">
        <f t="shared" ref="G505:J524" ca="1" si="84">IF(OR(INDIRECT("DO!"&amp;ADDRESS(MOD(ROW()-5,160)+7,4+FLOOR((ROW()-5)/320,1)*8))="",INDIRECT("DO!"&amp;ADDRESS(MOD(ROW()-5,160)+7,COLUMN()-2+FLOOR((ROW()-5)/320,1)*8))=""),"",
INDIRECT("DO!"&amp;ADDRESS(MOD(ROW()-5,160)+7,COLUMN()-2+FLOOR((ROW()-5)/320,1)*8)))</f>
        <v>#1上膠膜放卷 張力切換 狀態指示燈</v>
      </c>
      <c r="H505" s="313" t="str">
        <f t="shared" ca="1" si="84"/>
        <v>LPBG-I14E3</v>
      </c>
      <c r="I505" s="313" t="str">
        <f t="shared" ca="1" si="84"/>
        <v/>
      </c>
      <c r="J505" s="313" t="str">
        <f t="shared" ca="1" si="84"/>
        <v>LPBG</v>
      </c>
    </row>
    <row r="506" spans="1:10">
      <c r="A506" s="299" t="str">
        <f t="shared" si="80"/>
        <v>1F5</v>
      </c>
      <c r="D506" s="300" t="str">
        <f t="shared" si="78"/>
        <v>4-2</v>
      </c>
      <c r="E506" s="300">
        <v>502</v>
      </c>
      <c r="F506" s="313" t="str">
        <f t="shared" ca="1" si="82"/>
        <v>012</v>
      </c>
      <c r="G506" s="313" t="str">
        <f t="shared" ca="1" si="84"/>
        <v>#1上膠膜放卷 順轉/逆轉 指示燈</v>
      </c>
      <c r="H506" s="313" t="str">
        <f t="shared" ca="1" si="84"/>
        <v>LCSG-I14E8</v>
      </c>
      <c r="I506" s="313" t="str">
        <f t="shared" ca="1" si="84"/>
        <v/>
      </c>
      <c r="J506" s="313" t="str">
        <f t="shared" ca="1" si="84"/>
        <v>LCSG</v>
      </c>
    </row>
    <row r="507" spans="1:10">
      <c r="A507" s="299" t="str">
        <f t="shared" si="80"/>
        <v>1F6</v>
      </c>
      <c r="D507" s="300" t="str">
        <f t="shared" si="78"/>
        <v>4-2</v>
      </c>
      <c r="E507" s="300">
        <v>503</v>
      </c>
      <c r="F507" s="313" t="str">
        <f t="shared" ca="1" si="82"/>
        <v>012</v>
      </c>
      <c r="G507" s="313" t="str">
        <f t="shared" ca="1" si="84"/>
        <v>#1下膠膜放卷 張力切換 狀態指示燈</v>
      </c>
      <c r="H507" s="313" t="str">
        <f t="shared" ca="1" si="84"/>
        <v>LCSG-I14F3</v>
      </c>
      <c r="I507" s="313" t="str">
        <f t="shared" ca="1" si="84"/>
        <v/>
      </c>
      <c r="J507" s="313" t="str">
        <f t="shared" ca="1" si="84"/>
        <v>LCSG</v>
      </c>
    </row>
    <row r="508" spans="1:10">
      <c r="A508" s="299" t="str">
        <f t="shared" si="80"/>
        <v>1F7</v>
      </c>
      <c r="D508" s="300" t="str">
        <f t="shared" si="78"/>
        <v>4-2</v>
      </c>
      <c r="E508" s="300">
        <v>504</v>
      </c>
      <c r="F508" s="313" t="str">
        <f t="shared" ca="1" si="82"/>
        <v>012</v>
      </c>
      <c r="G508" s="313" t="str">
        <f t="shared" ca="1" si="84"/>
        <v>#1下膠膜放卷 順轉/逆轉 指示燈</v>
      </c>
      <c r="H508" s="313" t="str">
        <f t="shared" ca="1" si="84"/>
        <v>LCSG-I14F8</v>
      </c>
      <c r="I508" s="313" t="str">
        <f t="shared" ca="1" si="84"/>
        <v/>
      </c>
      <c r="J508" s="313" t="str">
        <f t="shared" ca="1" si="84"/>
        <v>LCSG</v>
      </c>
    </row>
    <row r="509" spans="1:10">
      <c r="A509" s="299" t="str">
        <f t="shared" si="80"/>
        <v>1F8</v>
      </c>
      <c r="D509" s="300" t="str">
        <f t="shared" si="78"/>
        <v>4-2</v>
      </c>
      <c r="E509" s="300">
        <v>505</v>
      </c>
      <c r="F509" s="313" t="str">
        <f t="shared" ca="1" si="82"/>
        <v>013</v>
      </c>
      <c r="G509" s="313" t="str">
        <f t="shared" ca="1" si="84"/>
        <v>#1上織物煞車電源 指示燈</v>
      </c>
      <c r="H509" s="313" t="str">
        <f t="shared" ca="1" si="84"/>
        <v>LPBG-I14C3</v>
      </c>
      <c r="I509" s="313" t="str">
        <f t="shared" ca="1" si="84"/>
        <v/>
      </c>
      <c r="J509" s="313" t="str">
        <f t="shared" ca="1" si="84"/>
        <v>LPBG</v>
      </c>
    </row>
    <row r="510" spans="1:10">
      <c r="A510" s="299" t="str">
        <f t="shared" si="80"/>
        <v>1F9</v>
      </c>
      <c r="D510" s="300" t="str">
        <f t="shared" si="78"/>
        <v>4-2</v>
      </c>
      <c r="E510" s="300">
        <v>506</v>
      </c>
      <c r="F510" s="313" t="str">
        <f t="shared" ca="1" si="82"/>
        <v>013</v>
      </c>
      <c r="G510" s="313" t="str">
        <f t="shared" ca="1" si="84"/>
        <v>#1上織物煞車電源(柱子) 指示燈</v>
      </c>
      <c r="H510" s="313" t="str">
        <f t="shared" ca="1" si="84"/>
        <v>LPBG-I14C8</v>
      </c>
      <c r="I510" s="313" t="str">
        <f t="shared" ca="1" si="84"/>
        <v/>
      </c>
      <c r="J510" s="313" t="str">
        <f t="shared" ca="1" si="84"/>
        <v>LPBG</v>
      </c>
    </row>
    <row r="511" spans="1:10">
      <c r="A511" s="299" t="str">
        <f t="shared" si="80"/>
        <v>1FA</v>
      </c>
      <c r="D511" s="300" t="str">
        <f t="shared" si="78"/>
        <v>4-2</v>
      </c>
      <c r="E511" s="300">
        <v>507</v>
      </c>
      <c r="F511" s="313" t="str">
        <f t="shared" ca="1" si="82"/>
        <v>013</v>
      </c>
      <c r="G511" s="313" t="str">
        <f t="shared" ca="1" si="84"/>
        <v>#2上織物煞車電源 指示燈</v>
      </c>
      <c r="H511" s="313" t="str">
        <f t="shared" ca="1" si="84"/>
        <v>LPBG-I14C2</v>
      </c>
      <c r="I511" s="313" t="str">
        <f t="shared" ca="1" si="84"/>
        <v/>
      </c>
      <c r="J511" s="313" t="str">
        <f t="shared" ca="1" si="84"/>
        <v>LPBG</v>
      </c>
    </row>
    <row r="512" spans="1:10">
      <c r="A512" s="299" t="str">
        <f t="shared" si="80"/>
        <v>1FB</v>
      </c>
      <c r="D512" s="300" t="str">
        <f t="shared" si="78"/>
        <v>4-2</v>
      </c>
      <c r="E512" s="300">
        <v>508</v>
      </c>
      <c r="F512" s="313" t="str">
        <f t="shared" ca="1" si="82"/>
        <v>013</v>
      </c>
      <c r="G512" s="313" t="str">
        <f t="shared" ca="1" si="84"/>
        <v>#2上織物煞車電源(柱子) 指示燈</v>
      </c>
      <c r="H512" s="313" t="str">
        <f t="shared" ca="1" si="84"/>
        <v>LPBG-I14C7</v>
      </c>
      <c r="I512" s="313" t="str">
        <f t="shared" ca="1" si="84"/>
        <v/>
      </c>
      <c r="J512" s="313" t="str">
        <f t="shared" ca="1" si="84"/>
        <v>LPBG</v>
      </c>
    </row>
    <row r="513" spans="1:10">
      <c r="A513" s="299" t="str">
        <f t="shared" si="80"/>
        <v>1FC</v>
      </c>
      <c r="D513" s="300" t="str">
        <f t="shared" si="78"/>
        <v>4-2</v>
      </c>
      <c r="E513" s="300">
        <v>509</v>
      </c>
      <c r="F513" s="313" t="str">
        <f t="shared" ca="1" si="82"/>
        <v>013</v>
      </c>
      <c r="G513" s="313" t="str">
        <f t="shared" ca="1" si="84"/>
        <v>#1上PE膜收卷 運轉指示燈</v>
      </c>
      <c r="H513" s="313" t="str">
        <f t="shared" ca="1" si="84"/>
        <v>LPBG-I14D3</v>
      </c>
      <c r="I513" s="313" t="str">
        <f t="shared" ca="1" si="84"/>
        <v/>
      </c>
      <c r="J513" s="313" t="str">
        <f t="shared" ca="1" si="84"/>
        <v>LPBG</v>
      </c>
    </row>
    <row r="514" spans="1:10">
      <c r="A514" s="299" t="str">
        <f t="shared" si="80"/>
        <v>1FD</v>
      </c>
      <c r="D514" s="300" t="str">
        <f t="shared" si="78"/>
        <v>4-2</v>
      </c>
      <c r="E514" s="300">
        <v>510</v>
      </c>
      <c r="F514" s="313" t="str">
        <f t="shared" ca="1" si="82"/>
        <v>013</v>
      </c>
      <c r="G514" s="313" t="str">
        <f t="shared" ca="1" si="84"/>
        <v>#1下PE膜收卷 運轉指示燈</v>
      </c>
      <c r="H514" s="313" t="str">
        <f t="shared" ca="1" si="84"/>
        <v>LPBG-I14D8</v>
      </c>
      <c r="I514" s="313" t="str">
        <f t="shared" ca="1" si="84"/>
        <v/>
      </c>
      <c r="J514" s="313" t="str">
        <f t="shared" ca="1" si="84"/>
        <v>LPBG</v>
      </c>
    </row>
    <row r="515" spans="1:10">
      <c r="A515" s="299" t="str">
        <f t="shared" si="80"/>
        <v>1FE</v>
      </c>
      <c r="D515" s="300" t="str">
        <f t="shared" si="78"/>
        <v>4-2</v>
      </c>
      <c r="E515" s="300">
        <v>511</v>
      </c>
      <c r="F515" s="313" t="str">
        <f t="shared" ca="1" si="82"/>
        <v>013</v>
      </c>
      <c r="G515" s="313" t="str">
        <f t="shared" ca="1" si="84"/>
        <v>#1上膠膜放卷 運轉指示燈[預留]</v>
      </c>
      <c r="H515" s="313" t="str">
        <f t="shared" ca="1" si="84"/>
        <v>LPBG-I14D2</v>
      </c>
      <c r="I515" s="313" t="str">
        <f t="shared" ca="1" si="84"/>
        <v/>
      </c>
      <c r="J515" s="313" t="str">
        <f t="shared" ca="1" si="84"/>
        <v>LPBG</v>
      </c>
    </row>
    <row r="516" spans="1:10">
      <c r="A516" s="299" t="str">
        <f t="shared" si="80"/>
        <v>1FF</v>
      </c>
      <c r="D516" s="300" t="str">
        <f t="shared" si="78"/>
        <v>4-2</v>
      </c>
      <c r="E516" s="300">
        <v>512</v>
      </c>
      <c r="F516" s="313" t="str">
        <f t="shared" ca="1" si="82"/>
        <v>013</v>
      </c>
      <c r="G516" s="313" t="str">
        <f t="shared" ca="1" si="84"/>
        <v>#1下膠膜放卷 運轉指示燈[預留]</v>
      </c>
      <c r="H516" s="313" t="str">
        <f t="shared" ca="1" si="84"/>
        <v>LPBG-I14D7</v>
      </c>
      <c r="I516" s="313" t="str">
        <f t="shared" ca="1" si="84"/>
        <v/>
      </c>
      <c r="J516" s="313" t="str">
        <f t="shared" ca="1" si="84"/>
        <v>LPBG</v>
      </c>
    </row>
    <row r="517" spans="1:10">
      <c r="D517" s="300" t="str">
        <f t="shared" ref="D517:D580" si="85">DEC2HEX(HEX2DEC($D$4)+FLOOR((ROW(A513)-1)/($M$4*10),1))&amp;"-"&amp;FLOOR((ROW(A513)-1)/$M$4,1)+1-FLOOR((ROW(A513)-1)/($M$4*10),1)*10</f>
        <v>4-3</v>
      </c>
      <c r="E517" s="300">
        <v>513</v>
      </c>
      <c r="F517" s="313" t="str">
        <f t="shared" ca="1" si="82"/>
        <v>014</v>
      </c>
      <c r="G517" s="313" t="str">
        <f t="shared" ca="1" si="84"/>
        <v>碳紗牽引輪 升降 運轉指示燈</v>
      </c>
      <c r="H517" s="313" t="str">
        <f t="shared" ca="1" si="84"/>
        <v>LCSG-I15C3</v>
      </c>
      <c r="I517" s="313" t="str">
        <f t="shared" ca="1" si="84"/>
        <v/>
      </c>
      <c r="J517" s="313" t="str">
        <f t="shared" ca="1" si="84"/>
        <v>LCSG</v>
      </c>
    </row>
    <row r="518" spans="1:10">
      <c r="D518" s="300" t="str">
        <f t="shared" si="85"/>
        <v>4-3</v>
      </c>
      <c r="E518" s="300">
        <v>514</v>
      </c>
      <c r="F518" s="313" t="str">
        <f t="shared" ca="1" si="82"/>
        <v>014</v>
      </c>
      <c r="G518" s="313" t="str">
        <f t="shared" ca="1" si="84"/>
        <v>#1熱壓鋼輪 升降 運轉指示燈</v>
      </c>
      <c r="H518" s="313" t="str">
        <f t="shared" ca="1" si="84"/>
        <v>LCSG-I15C8</v>
      </c>
      <c r="I518" s="313" t="str">
        <f t="shared" ca="1" si="84"/>
        <v/>
      </c>
      <c r="J518" s="313" t="str">
        <f t="shared" ca="1" si="84"/>
        <v>LCSG</v>
      </c>
    </row>
    <row r="519" spans="1:10">
      <c r="D519" s="300" t="str">
        <f t="shared" si="85"/>
        <v>4-3</v>
      </c>
      <c r="E519" s="300">
        <v>515</v>
      </c>
      <c r="F519" s="313" t="str">
        <f t="shared" ca="1" si="82"/>
        <v>014</v>
      </c>
      <c r="G519" s="313" t="str">
        <f t="shared" ca="1" si="84"/>
        <v>#1震動鋼輪 運轉指示燈</v>
      </c>
      <c r="H519" s="313" t="str">
        <f t="shared" ca="1" si="84"/>
        <v>LPBG-I15D3</v>
      </c>
      <c r="I519" s="313" t="str">
        <f t="shared" ca="1" si="84"/>
        <v/>
      </c>
      <c r="J519" s="313" t="str">
        <f t="shared" ca="1" si="84"/>
        <v>LPBG</v>
      </c>
    </row>
    <row r="520" spans="1:10">
      <c r="D520" s="300" t="str">
        <f t="shared" si="85"/>
        <v>4-3</v>
      </c>
      <c r="E520" s="300">
        <v>516</v>
      </c>
      <c r="F520" s="313" t="str">
        <f t="shared" ca="1" si="82"/>
        <v>014</v>
      </c>
      <c r="G520" s="313" t="str">
        <f t="shared" ca="1" si="84"/>
        <v>#2震動鋼輪 運轉指示燈</v>
      </c>
      <c r="H520" s="313" t="str">
        <f t="shared" ca="1" si="84"/>
        <v>LPBG-I15D8</v>
      </c>
      <c r="I520" s="313" t="str">
        <f t="shared" ca="1" si="84"/>
        <v/>
      </c>
      <c r="J520" s="313" t="str">
        <f t="shared" ca="1" si="84"/>
        <v>LPBG</v>
      </c>
    </row>
    <row r="521" spans="1:10">
      <c r="D521" s="300" t="str">
        <f t="shared" si="85"/>
        <v>4-3</v>
      </c>
      <c r="E521" s="300">
        <v>517</v>
      </c>
      <c r="F521" s="313" t="str">
        <f t="shared" ca="1" si="82"/>
        <v>014</v>
      </c>
      <c r="G521" s="313" t="str">
        <f t="shared" ca="1" si="84"/>
        <v>#3震動鋼輪 運轉指示燈</v>
      </c>
      <c r="H521" s="313" t="str">
        <f t="shared" ca="1" si="84"/>
        <v>LPBG-I15D2</v>
      </c>
      <c r="I521" s="313" t="str">
        <f t="shared" ca="1" si="84"/>
        <v/>
      </c>
      <c r="J521" s="313" t="str">
        <f t="shared" ca="1" si="84"/>
        <v>LPBG</v>
      </c>
    </row>
    <row r="522" spans="1:10">
      <c r="D522" s="300" t="str">
        <f t="shared" si="85"/>
        <v>4-3</v>
      </c>
      <c r="E522" s="300">
        <v>518</v>
      </c>
      <c r="F522" s="313" t="str">
        <f t="shared" ca="1" si="82"/>
        <v>014</v>
      </c>
      <c r="G522" s="313" t="str">
        <f t="shared" ca="1" si="84"/>
        <v>#1展紗鋼輪 上升 運轉指示燈</v>
      </c>
      <c r="H522" s="313" t="str">
        <f t="shared" ca="1" si="84"/>
        <v>LPBG-I15E3</v>
      </c>
      <c r="I522" s="313" t="str">
        <f t="shared" ca="1" si="84"/>
        <v/>
      </c>
      <c r="J522" s="313" t="str">
        <f t="shared" ca="1" si="84"/>
        <v>LPBG</v>
      </c>
    </row>
    <row r="523" spans="1:10">
      <c r="D523" s="300" t="str">
        <f t="shared" si="85"/>
        <v>4-3</v>
      </c>
      <c r="E523" s="300">
        <v>519</v>
      </c>
      <c r="F523" s="313" t="str">
        <f t="shared" ca="1" si="82"/>
        <v>014</v>
      </c>
      <c r="G523" s="313" t="str">
        <f t="shared" ca="1" si="84"/>
        <v>#1展紗鋼輪 下降 運轉指示燈</v>
      </c>
      <c r="H523" s="313" t="str">
        <f t="shared" ca="1" si="84"/>
        <v>LPBR-I15E8</v>
      </c>
      <c r="I523" s="313" t="str">
        <f t="shared" ca="1" si="84"/>
        <v/>
      </c>
      <c r="J523" s="313" t="str">
        <f t="shared" ca="1" si="84"/>
        <v>LPBR</v>
      </c>
    </row>
    <row r="524" spans="1:10">
      <c r="D524" s="300" t="str">
        <f t="shared" si="85"/>
        <v>4-3</v>
      </c>
      <c r="E524" s="300">
        <v>520</v>
      </c>
      <c r="F524" s="313" t="str">
        <f t="shared" ca="1" si="82"/>
        <v>014</v>
      </c>
      <c r="G524" s="313" t="str">
        <f t="shared" ca="1" si="84"/>
        <v>#2展紗鋼輪 上升 運轉指示燈</v>
      </c>
      <c r="H524" s="313" t="str">
        <f t="shared" ca="1" si="84"/>
        <v>LPBG-I15E2</v>
      </c>
      <c r="I524" s="313" t="str">
        <f t="shared" ca="1" si="84"/>
        <v/>
      </c>
      <c r="J524" s="313" t="str">
        <f t="shared" ca="1" si="84"/>
        <v>LPBG</v>
      </c>
    </row>
    <row r="525" spans="1:10">
      <c r="D525" s="300" t="str">
        <f t="shared" si="85"/>
        <v>4-3</v>
      </c>
      <c r="E525" s="300">
        <v>521</v>
      </c>
      <c r="F525" s="313" t="str">
        <f t="shared" ca="1" si="82"/>
        <v>015</v>
      </c>
      <c r="G525" s="313" t="str">
        <f t="shared" ref="G525:J544" ca="1" si="86">IF(OR(INDIRECT("DO!"&amp;ADDRESS(MOD(ROW()-5,160)+7,4+FLOOR((ROW()-5)/320,1)*8))="",INDIRECT("DO!"&amp;ADDRESS(MOD(ROW()-5,160)+7,COLUMN()-2+FLOOR((ROW()-5)/320,1)*8))=""),"",
INDIRECT("DO!"&amp;ADDRESS(MOD(ROW()-5,160)+7,COLUMN()-2+FLOOR((ROW()-5)/320,1)*8)))</f>
        <v>#2展紗鋼輪 下降 運轉指示燈</v>
      </c>
      <c r="H525" s="313" t="str">
        <f t="shared" ca="1" si="86"/>
        <v>LPBR-I15E7</v>
      </c>
      <c r="I525" s="313" t="str">
        <f t="shared" ca="1" si="86"/>
        <v/>
      </c>
      <c r="J525" s="313" t="str">
        <f t="shared" ca="1" si="86"/>
        <v>LPBR</v>
      </c>
    </row>
    <row r="526" spans="1:10">
      <c r="D526" s="300" t="str">
        <f t="shared" si="85"/>
        <v>4-3</v>
      </c>
      <c r="E526" s="300">
        <v>522</v>
      </c>
      <c r="F526" s="313" t="str">
        <f t="shared" ca="1" si="82"/>
        <v>015</v>
      </c>
      <c r="G526" s="313" t="str">
        <f t="shared" ca="1" si="86"/>
        <v>#3展紗鋼輪 上升 運轉指示燈</v>
      </c>
      <c r="H526" s="313" t="str">
        <f t="shared" ca="1" si="86"/>
        <v>LPBG-I15F3</v>
      </c>
      <c r="I526" s="313" t="str">
        <f t="shared" ca="1" si="86"/>
        <v>新增</v>
      </c>
      <c r="J526" s="313" t="str">
        <f t="shared" ca="1" si="86"/>
        <v>LPBG</v>
      </c>
    </row>
    <row r="527" spans="1:10">
      <c r="D527" s="300" t="str">
        <f t="shared" si="85"/>
        <v>4-3</v>
      </c>
      <c r="E527" s="300">
        <v>523</v>
      </c>
      <c r="F527" s="313" t="str">
        <f t="shared" ca="1" si="82"/>
        <v>015</v>
      </c>
      <c r="G527" s="313" t="str">
        <f t="shared" ca="1" si="86"/>
        <v>#3展紗鋼輪 下降 運轉指示燈</v>
      </c>
      <c r="H527" s="313" t="str">
        <f t="shared" ca="1" si="86"/>
        <v>LPBR-I15F8</v>
      </c>
      <c r="I527" s="313" t="str">
        <f t="shared" ca="1" si="86"/>
        <v>新增</v>
      </c>
      <c r="J527" s="313" t="str">
        <f t="shared" ca="1" si="86"/>
        <v>LPBR</v>
      </c>
    </row>
    <row r="528" spans="1:10">
      <c r="D528" s="300" t="str">
        <f t="shared" si="85"/>
        <v>4-3</v>
      </c>
      <c r="E528" s="300">
        <v>524</v>
      </c>
      <c r="F528" s="313" t="str">
        <f t="shared" ca="1" si="82"/>
        <v>015</v>
      </c>
      <c r="G528" s="313" t="str">
        <f t="shared" ca="1" si="86"/>
        <v>#1上膠膜放卷 張力切換 狀態指示燈(一樓)</v>
      </c>
      <c r="H528" s="313" t="str">
        <f t="shared" ca="1" si="86"/>
        <v>LPBG-I14E2</v>
      </c>
      <c r="I528" s="313" t="str">
        <f t="shared" ca="1" si="86"/>
        <v>新增</v>
      </c>
      <c r="J528" s="313" t="str">
        <f t="shared" ca="1" si="86"/>
        <v>LPBG</v>
      </c>
    </row>
    <row r="529" spans="4:10">
      <c r="D529" s="300" t="str">
        <f t="shared" si="85"/>
        <v>4-3</v>
      </c>
      <c r="E529" s="300">
        <v>525</v>
      </c>
      <c r="F529" s="313" t="str">
        <f t="shared" ca="1" si="82"/>
        <v>015</v>
      </c>
      <c r="G529" s="313" t="str">
        <f t="shared" ca="1" si="86"/>
        <v>#1上織物煞車電源</v>
      </c>
      <c r="H529" s="313" t="str">
        <f t="shared" ca="1" si="86"/>
        <v>RY-O13F3</v>
      </c>
      <c r="I529" s="313" t="str">
        <f t="shared" ca="1" si="86"/>
        <v/>
      </c>
      <c r="J529" s="313" t="str">
        <f t="shared" ca="1" si="86"/>
        <v>RY</v>
      </c>
    </row>
    <row r="530" spans="4:10">
      <c r="D530" s="300" t="str">
        <f t="shared" si="85"/>
        <v>4-3</v>
      </c>
      <c r="E530" s="300">
        <v>526</v>
      </c>
      <c r="F530" s="313" t="str">
        <f t="shared" ca="1" si="82"/>
        <v>015</v>
      </c>
      <c r="G530" s="313" t="str">
        <f t="shared" ca="1" si="86"/>
        <v>#2上織物煞車電源</v>
      </c>
      <c r="H530" s="313" t="str">
        <f t="shared" ca="1" si="86"/>
        <v>RY-O13F8</v>
      </c>
      <c r="I530" s="313" t="str">
        <f t="shared" ca="1" si="86"/>
        <v/>
      </c>
      <c r="J530" s="313" t="str">
        <f t="shared" ca="1" si="86"/>
        <v>RY</v>
      </c>
    </row>
    <row r="531" spans="4:10">
      <c r="D531" s="300" t="str">
        <f t="shared" si="85"/>
        <v>4-3</v>
      </c>
      <c r="E531" s="300">
        <v>527</v>
      </c>
      <c r="F531" s="313" t="str">
        <f t="shared" ca="1" si="82"/>
        <v>015</v>
      </c>
      <c r="G531" s="313" t="str">
        <f t="shared" ca="1" si="86"/>
        <v/>
      </c>
      <c r="H531" s="313" t="str">
        <f t="shared" ca="1" si="86"/>
        <v/>
      </c>
      <c r="I531" s="313" t="str">
        <f t="shared" ca="1" si="86"/>
        <v/>
      </c>
      <c r="J531" s="313" t="str">
        <f t="shared" ca="1" si="86"/>
        <v/>
      </c>
    </row>
    <row r="532" spans="4:10">
      <c r="D532" s="300" t="str">
        <f t="shared" si="85"/>
        <v>4-3</v>
      </c>
      <c r="E532" s="300">
        <v>528</v>
      </c>
      <c r="F532" s="313" t="str">
        <f t="shared" ca="1" si="82"/>
        <v>015</v>
      </c>
      <c r="G532" s="313" t="str">
        <f t="shared" ca="1" si="86"/>
        <v/>
      </c>
      <c r="H532" s="313" t="str">
        <f t="shared" ca="1" si="86"/>
        <v/>
      </c>
      <c r="I532" s="313" t="str">
        <f t="shared" ca="1" si="86"/>
        <v/>
      </c>
      <c r="J532" s="313" t="str">
        <f t="shared" ca="1" si="86"/>
        <v/>
      </c>
    </row>
    <row r="533" spans="4:10">
      <c r="D533" s="300" t="str">
        <f t="shared" si="85"/>
        <v>4-4</v>
      </c>
      <c r="E533" s="300">
        <v>529</v>
      </c>
      <c r="F533" s="313" t="str">
        <f t="shared" ca="1" si="82"/>
        <v>016</v>
      </c>
      <c r="G533" s="313" t="str">
        <f t="shared" ca="1" si="86"/>
        <v>#4震動鋼輪 IN0[FWD]</v>
      </c>
      <c r="H533" s="313" t="str">
        <f t="shared" ca="1" si="86"/>
        <v>XXX-%?#*</v>
      </c>
      <c r="I533" s="313" t="str">
        <f t="shared" ca="1" si="86"/>
        <v>新增</v>
      </c>
      <c r="J533" s="313" t="str">
        <f t="shared" ca="1" si="86"/>
        <v>XXX</v>
      </c>
    </row>
    <row r="534" spans="4:10">
      <c r="D534" s="300" t="str">
        <f t="shared" si="85"/>
        <v>4-4</v>
      </c>
      <c r="E534" s="300">
        <v>530</v>
      </c>
      <c r="F534" s="313" t="str">
        <f t="shared" ca="1" si="82"/>
        <v>016</v>
      </c>
      <c r="G534" s="313" t="str">
        <f t="shared" ca="1" si="86"/>
        <v>#4震動鋼輪 IN2[M0]</v>
      </c>
      <c r="H534" s="313" t="str">
        <f t="shared" ca="1" si="86"/>
        <v>XXX-%?#*</v>
      </c>
      <c r="I534" s="313" t="str">
        <f t="shared" ca="1" si="86"/>
        <v>新增</v>
      </c>
      <c r="J534" s="313" t="str">
        <f t="shared" ca="1" si="86"/>
        <v>XXX</v>
      </c>
    </row>
    <row r="535" spans="4:10">
      <c r="D535" s="300" t="str">
        <f t="shared" si="85"/>
        <v>4-4</v>
      </c>
      <c r="E535" s="300">
        <v>531</v>
      </c>
      <c r="F535" s="313" t="str">
        <f t="shared" ca="1" si="82"/>
        <v>016</v>
      </c>
      <c r="G535" s="313" t="str">
        <f t="shared" ca="1" si="86"/>
        <v>#4震動鋼輪 IN7[ALM-RST]</v>
      </c>
      <c r="H535" s="313" t="str">
        <f t="shared" ca="1" si="86"/>
        <v>XXX-%?#*</v>
      </c>
      <c r="I535" s="313" t="str">
        <f t="shared" ca="1" si="86"/>
        <v>新增</v>
      </c>
      <c r="J535" s="313" t="str">
        <f t="shared" ca="1" si="86"/>
        <v>XXX</v>
      </c>
    </row>
    <row r="536" spans="4:10">
      <c r="D536" s="300" t="str">
        <f t="shared" si="85"/>
        <v>4-4</v>
      </c>
      <c r="E536" s="300">
        <v>532</v>
      </c>
      <c r="F536" s="313" t="str">
        <f t="shared" ca="1" si="82"/>
        <v>016</v>
      </c>
      <c r="G536" s="313" t="str">
        <f t="shared" ca="1" si="86"/>
        <v>#5震動鋼輪 IN0[FWD]</v>
      </c>
      <c r="H536" s="313" t="str">
        <f t="shared" ca="1" si="86"/>
        <v>XXX-%?#*</v>
      </c>
      <c r="I536" s="313" t="str">
        <f t="shared" ca="1" si="86"/>
        <v>新增</v>
      </c>
      <c r="J536" s="313" t="str">
        <f t="shared" ca="1" si="86"/>
        <v>XXX</v>
      </c>
    </row>
    <row r="537" spans="4:10">
      <c r="D537" s="300" t="str">
        <f t="shared" si="85"/>
        <v>4-4</v>
      </c>
      <c r="E537" s="300">
        <v>533</v>
      </c>
      <c r="F537" s="313" t="str">
        <f t="shared" ca="1" si="82"/>
        <v>016</v>
      </c>
      <c r="G537" s="313" t="str">
        <f t="shared" ca="1" si="86"/>
        <v>#5震動鋼輪 IN2[M0]</v>
      </c>
      <c r="H537" s="313" t="str">
        <f t="shared" ca="1" si="86"/>
        <v>XXX-%?#*</v>
      </c>
      <c r="I537" s="313" t="str">
        <f t="shared" ca="1" si="86"/>
        <v>新增</v>
      </c>
      <c r="J537" s="313" t="str">
        <f t="shared" ca="1" si="86"/>
        <v>XXX</v>
      </c>
    </row>
    <row r="538" spans="4:10">
      <c r="D538" s="300" t="str">
        <f t="shared" si="85"/>
        <v>4-4</v>
      </c>
      <c r="E538" s="300">
        <v>534</v>
      </c>
      <c r="F538" s="313" t="str">
        <f t="shared" ca="1" si="82"/>
        <v>016</v>
      </c>
      <c r="G538" s="313" t="str">
        <f t="shared" ca="1" si="86"/>
        <v>#5震動鋼輪 IN7[ALM-RST]</v>
      </c>
      <c r="H538" s="313" t="str">
        <f t="shared" ca="1" si="86"/>
        <v>XXX-%?#*</v>
      </c>
      <c r="I538" s="313" t="str">
        <f t="shared" ca="1" si="86"/>
        <v>新增</v>
      </c>
      <c r="J538" s="313" t="str">
        <f t="shared" ca="1" si="86"/>
        <v>XXX</v>
      </c>
    </row>
    <row r="539" spans="4:10">
      <c r="D539" s="300" t="str">
        <f t="shared" si="85"/>
        <v>4-4</v>
      </c>
      <c r="E539" s="300">
        <v>535</v>
      </c>
      <c r="F539" s="313" t="str">
        <f t="shared" ca="1" si="82"/>
        <v>016</v>
      </c>
      <c r="G539" s="313" t="str">
        <f t="shared" ca="1" si="86"/>
        <v>#4震動鋼輪 運轉指示燈</v>
      </c>
      <c r="H539" s="313" t="str">
        <f t="shared" ca="1" si="86"/>
        <v>LPBG-I15D7</v>
      </c>
      <c r="I539" s="313" t="str">
        <f t="shared" ca="1" si="86"/>
        <v>新增</v>
      </c>
      <c r="J539" s="313" t="str">
        <f t="shared" ca="1" si="86"/>
        <v>LPBG</v>
      </c>
    </row>
    <row r="540" spans="4:10">
      <c r="D540" s="300" t="str">
        <f t="shared" si="85"/>
        <v>4-4</v>
      </c>
      <c r="E540" s="300">
        <v>536</v>
      </c>
      <c r="F540" s="313" t="str">
        <f t="shared" ca="1" si="82"/>
        <v>016</v>
      </c>
      <c r="G540" s="313" t="str">
        <f t="shared" ca="1" si="86"/>
        <v>#5震動鋼輪 運轉指示燈</v>
      </c>
      <c r="H540" s="313" t="str">
        <f t="shared" ca="1" si="86"/>
        <v>LPBG-%?#*</v>
      </c>
      <c r="I540" s="313" t="str">
        <f t="shared" ca="1" si="86"/>
        <v>新增</v>
      </c>
      <c r="J540" s="313" t="str">
        <f t="shared" ca="1" si="86"/>
        <v>LPBG</v>
      </c>
    </row>
    <row r="541" spans="4:10">
      <c r="D541" s="300" t="str">
        <f t="shared" si="85"/>
        <v>4-4</v>
      </c>
      <c r="E541" s="300">
        <v>537</v>
      </c>
      <c r="F541" s="313" t="str">
        <f t="shared" ca="1" si="82"/>
        <v>017</v>
      </c>
      <c r="G541" s="313" t="str">
        <f t="shared" ca="1" si="86"/>
        <v>#4展紗鋼輪 上升 運轉指示燈</v>
      </c>
      <c r="H541" s="313" t="str">
        <f t="shared" ca="1" si="86"/>
        <v>LPBG-%?#*</v>
      </c>
      <c r="I541" s="313" t="str">
        <f t="shared" ca="1" si="86"/>
        <v>新增</v>
      </c>
      <c r="J541" s="313" t="str">
        <f t="shared" ca="1" si="86"/>
        <v>LPBG</v>
      </c>
    </row>
    <row r="542" spans="4:10">
      <c r="D542" s="300" t="str">
        <f t="shared" si="85"/>
        <v>4-4</v>
      </c>
      <c r="E542" s="300">
        <v>538</v>
      </c>
      <c r="F542" s="313" t="str">
        <f t="shared" ca="1" si="82"/>
        <v>017</v>
      </c>
      <c r="G542" s="313" t="str">
        <f t="shared" ca="1" si="86"/>
        <v>#4展紗鋼輪 下降 運轉指示燈</v>
      </c>
      <c r="H542" s="313" t="str">
        <f t="shared" ca="1" si="86"/>
        <v>LPBR-%?#*</v>
      </c>
      <c r="I542" s="313" t="str">
        <f t="shared" ca="1" si="86"/>
        <v>新增</v>
      </c>
      <c r="J542" s="313" t="str">
        <f t="shared" ca="1" si="86"/>
        <v>LPBR</v>
      </c>
    </row>
    <row r="543" spans="4:10">
      <c r="D543" s="300" t="str">
        <f t="shared" si="85"/>
        <v>4-4</v>
      </c>
      <c r="E543" s="300">
        <v>539</v>
      </c>
      <c r="F543" s="313" t="str">
        <f t="shared" ca="1" si="82"/>
        <v>017</v>
      </c>
      <c r="G543" s="313" t="str">
        <f t="shared" ca="1" si="86"/>
        <v/>
      </c>
      <c r="H543" s="313" t="str">
        <f t="shared" ca="1" si="86"/>
        <v/>
      </c>
      <c r="I543" s="313" t="str">
        <f t="shared" ca="1" si="86"/>
        <v/>
      </c>
      <c r="J543" s="313" t="str">
        <f t="shared" ca="1" si="86"/>
        <v/>
      </c>
    </row>
    <row r="544" spans="4:10">
      <c r="D544" s="300" t="str">
        <f t="shared" si="85"/>
        <v>4-4</v>
      </c>
      <c r="E544" s="300">
        <v>540</v>
      </c>
      <c r="F544" s="313" t="str">
        <f t="shared" ca="1" si="82"/>
        <v>017</v>
      </c>
      <c r="G544" s="313" t="str">
        <f t="shared" ca="1" si="86"/>
        <v/>
      </c>
      <c r="H544" s="313" t="str">
        <f t="shared" ca="1" si="86"/>
        <v/>
      </c>
      <c r="I544" s="313" t="str">
        <f t="shared" ca="1" si="86"/>
        <v/>
      </c>
      <c r="J544" s="313" t="str">
        <f t="shared" ca="1" si="86"/>
        <v/>
      </c>
    </row>
    <row r="545" spans="4:10">
      <c r="D545" s="300" t="str">
        <f t="shared" si="85"/>
        <v>4-4</v>
      </c>
      <c r="E545" s="300">
        <v>541</v>
      </c>
      <c r="F545" s="313" t="str">
        <f t="shared" ca="1" si="82"/>
        <v>017</v>
      </c>
      <c r="G545" s="313" t="str">
        <f t="shared" ref="G545:J564" ca="1" si="87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545" s="313" t="str">
        <f t="shared" ca="1" si="87"/>
        <v/>
      </c>
      <c r="I545" s="313" t="str">
        <f t="shared" ca="1" si="87"/>
        <v/>
      </c>
      <c r="J545" s="313" t="str">
        <f t="shared" ca="1" si="87"/>
        <v/>
      </c>
    </row>
    <row r="546" spans="4:10">
      <c r="D546" s="300" t="str">
        <f t="shared" si="85"/>
        <v>4-4</v>
      </c>
      <c r="E546" s="300">
        <v>542</v>
      </c>
      <c r="F546" s="313" t="str">
        <f t="shared" ca="1" si="82"/>
        <v>017</v>
      </c>
      <c r="G546" s="313" t="str">
        <f t="shared" ca="1" si="87"/>
        <v/>
      </c>
      <c r="H546" s="313" t="str">
        <f t="shared" ca="1" si="87"/>
        <v/>
      </c>
      <c r="I546" s="313" t="str">
        <f t="shared" ca="1" si="87"/>
        <v/>
      </c>
      <c r="J546" s="313" t="str">
        <f t="shared" ca="1" si="87"/>
        <v/>
      </c>
    </row>
    <row r="547" spans="4:10">
      <c r="D547" s="300" t="str">
        <f t="shared" si="85"/>
        <v>4-4</v>
      </c>
      <c r="E547" s="300">
        <v>543</v>
      </c>
      <c r="F547" s="313" t="str">
        <f t="shared" ca="1" si="82"/>
        <v>017</v>
      </c>
      <c r="G547" s="313" t="str">
        <f t="shared" ca="1" si="87"/>
        <v/>
      </c>
      <c r="H547" s="313" t="str">
        <f t="shared" ca="1" si="87"/>
        <v/>
      </c>
      <c r="I547" s="313" t="str">
        <f t="shared" ca="1" si="87"/>
        <v/>
      </c>
      <c r="J547" s="313" t="str">
        <f t="shared" ca="1" si="87"/>
        <v/>
      </c>
    </row>
    <row r="548" spans="4:10">
      <c r="D548" s="300" t="str">
        <f t="shared" si="85"/>
        <v>4-4</v>
      </c>
      <c r="E548" s="300">
        <v>544</v>
      </c>
      <c r="F548" s="313" t="str">
        <f t="shared" ca="1" si="82"/>
        <v>017</v>
      </c>
      <c r="G548" s="313" t="str">
        <f t="shared" ca="1" si="87"/>
        <v/>
      </c>
      <c r="H548" s="313" t="str">
        <f t="shared" ca="1" si="87"/>
        <v/>
      </c>
      <c r="I548" s="313" t="str">
        <f t="shared" ca="1" si="87"/>
        <v/>
      </c>
      <c r="J548" s="313" t="str">
        <f t="shared" ca="1" si="87"/>
        <v/>
      </c>
    </row>
    <row r="549" spans="4:10">
      <c r="D549" s="300" t="str">
        <f t="shared" si="85"/>
        <v>4-5</v>
      </c>
      <c r="E549" s="300">
        <v>545</v>
      </c>
      <c r="F549" s="313" t="str">
        <f t="shared" ref="F549:F612" ca="1" si="88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549" s="313" t="str">
        <f t="shared" ca="1" si="87"/>
        <v/>
      </c>
      <c r="H549" s="313" t="str">
        <f t="shared" ca="1" si="87"/>
        <v/>
      </c>
      <c r="I549" s="313" t="str">
        <f t="shared" ca="1" si="87"/>
        <v/>
      </c>
      <c r="J549" s="313" t="str">
        <f t="shared" ca="1" si="87"/>
        <v/>
      </c>
    </row>
    <row r="550" spans="4:10">
      <c r="D550" s="300" t="str">
        <f t="shared" si="85"/>
        <v>4-5</v>
      </c>
      <c r="E550" s="300">
        <v>546</v>
      </c>
      <c r="F550" s="313" t="str">
        <f t="shared" ca="1" si="88"/>
        <v/>
      </c>
      <c r="G550" s="313" t="str">
        <f t="shared" ca="1" si="87"/>
        <v/>
      </c>
      <c r="H550" s="313" t="str">
        <f t="shared" ca="1" si="87"/>
        <v/>
      </c>
      <c r="I550" s="313" t="str">
        <f t="shared" ca="1" si="87"/>
        <v/>
      </c>
      <c r="J550" s="313" t="str">
        <f t="shared" ca="1" si="87"/>
        <v/>
      </c>
    </row>
    <row r="551" spans="4:10">
      <c r="D551" s="300" t="str">
        <f t="shared" si="85"/>
        <v>4-5</v>
      </c>
      <c r="E551" s="300">
        <v>547</v>
      </c>
      <c r="F551" s="313" t="str">
        <f t="shared" ca="1" si="88"/>
        <v/>
      </c>
      <c r="G551" s="313" t="str">
        <f t="shared" ca="1" si="87"/>
        <v/>
      </c>
      <c r="H551" s="313" t="str">
        <f t="shared" ca="1" si="87"/>
        <v/>
      </c>
      <c r="I551" s="313" t="str">
        <f t="shared" ca="1" si="87"/>
        <v/>
      </c>
      <c r="J551" s="313" t="str">
        <f t="shared" ca="1" si="87"/>
        <v/>
      </c>
    </row>
    <row r="552" spans="4:10">
      <c r="D552" s="300" t="str">
        <f t="shared" si="85"/>
        <v>4-5</v>
      </c>
      <c r="E552" s="300">
        <v>548</v>
      </c>
      <c r="F552" s="313" t="str">
        <f t="shared" ca="1" si="88"/>
        <v/>
      </c>
      <c r="G552" s="313" t="str">
        <f t="shared" ca="1" si="87"/>
        <v/>
      </c>
      <c r="H552" s="313" t="str">
        <f t="shared" ca="1" si="87"/>
        <v/>
      </c>
      <c r="I552" s="313" t="str">
        <f t="shared" ca="1" si="87"/>
        <v/>
      </c>
      <c r="J552" s="313" t="str">
        <f t="shared" ca="1" si="87"/>
        <v/>
      </c>
    </row>
    <row r="553" spans="4:10">
      <c r="D553" s="300" t="str">
        <f t="shared" si="85"/>
        <v>4-5</v>
      </c>
      <c r="E553" s="300">
        <v>549</v>
      </c>
      <c r="F553" s="313" t="str">
        <f t="shared" ca="1" si="88"/>
        <v/>
      </c>
      <c r="G553" s="313" t="str">
        <f t="shared" ca="1" si="87"/>
        <v/>
      </c>
      <c r="H553" s="313" t="str">
        <f t="shared" ca="1" si="87"/>
        <v/>
      </c>
      <c r="I553" s="313" t="str">
        <f t="shared" ca="1" si="87"/>
        <v/>
      </c>
      <c r="J553" s="313" t="str">
        <f t="shared" ca="1" si="87"/>
        <v/>
      </c>
    </row>
    <row r="554" spans="4:10">
      <c r="D554" s="300" t="str">
        <f t="shared" si="85"/>
        <v>4-5</v>
      </c>
      <c r="E554" s="300">
        <v>550</v>
      </c>
      <c r="F554" s="313" t="str">
        <f t="shared" ca="1" si="88"/>
        <v/>
      </c>
      <c r="G554" s="313" t="str">
        <f t="shared" ca="1" si="87"/>
        <v/>
      </c>
      <c r="H554" s="313" t="str">
        <f t="shared" ca="1" si="87"/>
        <v/>
      </c>
      <c r="I554" s="313" t="str">
        <f t="shared" ca="1" si="87"/>
        <v/>
      </c>
      <c r="J554" s="313" t="str">
        <f t="shared" ca="1" si="87"/>
        <v/>
      </c>
    </row>
    <row r="555" spans="4:10">
      <c r="D555" s="300" t="str">
        <f t="shared" si="85"/>
        <v>4-5</v>
      </c>
      <c r="E555" s="300">
        <v>551</v>
      </c>
      <c r="F555" s="313" t="str">
        <f t="shared" ca="1" si="88"/>
        <v/>
      </c>
      <c r="G555" s="313" t="str">
        <f t="shared" ca="1" si="87"/>
        <v/>
      </c>
      <c r="H555" s="313" t="str">
        <f t="shared" ca="1" si="87"/>
        <v/>
      </c>
      <c r="I555" s="313" t="str">
        <f t="shared" ca="1" si="87"/>
        <v/>
      </c>
      <c r="J555" s="313" t="str">
        <f t="shared" ca="1" si="87"/>
        <v/>
      </c>
    </row>
    <row r="556" spans="4:10">
      <c r="D556" s="300" t="str">
        <f t="shared" si="85"/>
        <v>4-5</v>
      </c>
      <c r="E556" s="300">
        <v>552</v>
      </c>
      <c r="F556" s="313" t="str">
        <f t="shared" ca="1" si="88"/>
        <v/>
      </c>
      <c r="G556" s="313" t="str">
        <f t="shared" ca="1" si="87"/>
        <v/>
      </c>
      <c r="H556" s="313" t="str">
        <f t="shared" ca="1" si="87"/>
        <v/>
      </c>
      <c r="I556" s="313" t="str">
        <f t="shared" ca="1" si="87"/>
        <v/>
      </c>
      <c r="J556" s="313" t="str">
        <f t="shared" ca="1" si="87"/>
        <v/>
      </c>
    </row>
    <row r="557" spans="4:10">
      <c r="D557" s="300" t="str">
        <f t="shared" si="85"/>
        <v>4-5</v>
      </c>
      <c r="E557" s="300">
        <v>553</v>
      </c>
      <c r="F557" s="313" t="str">
        <f t="shared" ca="1" si="88"/>
        <v/>
      </c>
      <c r="G557" s="313" t="str">
        <f t="shared" ca="1" si="87"/>
        <v/>
      </c>
      <c r="H557" s="313" t="str">
        <f t="shared" ca="1" si="87"/>
        <v/>
      </c>
      <c r="I557" s="313" t="str">
        <f t="shared" ca="1" si="87"/>
        <v/>
      </c>
      <c r="J557" s="313" t="str">
        <f t="shared" ca="1" si="87"/>
        <v/>
      </c>
    </row>
    <row r="558" spans="4:10">
      <c r="D558" s="300" t="str">
        <f t="shared" si="85"/>
        <v>4-5</v>
      </c>
      <c r="E558" s="300">
        <v>554</v>
      </c>
      <c r="F558" s="313" t="str">
        <f t="shared" ca="1" si="88"/>
        <v/>
      </c>
      <c r="G558" s="313" t="str">
        <f t="shared" ca="1" si="87"/>
        <v/>
      </c>
      <c r="H558" s="313" t="str">
        <f t="shared" ca="1" si="87"/>
        <v/>
      </c>
      <c r="I558" s="313" t="str">
        <f t="shared" ca="1" si="87"/>
        <v/>
      </c>
      <c r="J558" s="313" t="str">
        <f t="shared" ca="1" si="87"/>
        <v/>
      </c>
    </row>
    <row r="559" spans="4:10">
      <c r="D559" s="300" t="str">
        <f t="shared" si="85"/>
        <v>4-5</v>
      </c>
      <c r="E559" s="300">
        <v>555</v>
      </c>
      <c r="F559" s="313" t="str">
        <f t="shared" ca="1" si="88"/>
        <v/>
      </c>
      <c r="G559" s="313" t="str">
        <f t="shared" ca="1" si="87"/>
        <v/>
      </c>
      <c r="H559" s="313" t="str">
        <f t="shared" ca="1" si="87"/>
        <v/>
      </c>
      <c r="I559" s="313" t="str">
        <f t="shared" ca="1" si="87"/>
        <v/>
      </c>
      <c r="J559" s="313" t="str">
        <f t="shared" ca="1" si="87"/>
        <v/>
      </c>
    </row>
    <row r="560" spans="4:10">
      <c r="D560" s="300" t="str">
        <f t="shared" si="85"/>
        <v>4-5</v>
      </c>
      <c r="E560" s="300">
        <v>556</v>
      </c>
      <c r="F560" s="313" t="str">
        <f t="shared" ca="1" si="88"/>
        <v/>
      </c>
      <c r="G560" s="313" t="str">
        <f t="shared" ca="1" si="87"/>
        <v/>
      </c>
      <c r="H560" s="313" t="str">
        <f t="shared" ca="1" si="87"/>
        <v/>
      </c>
      <c r="I560" s="313" t="str">
        <f t="shared" ca="1" si="87"/>
        <v/>
      </c>
      <c r="J560" s="313" t="str">
        <f t="shared" ca="1" si="87"/>
        <v/>
      </c>
    </row>
    <row r="561" spans="4:10">
      <c r="D561" s="300" t="str">
        <f t="shared" si="85"/>
        <v>4-5</v>
      </c>
      <c r="E561" s="300">
        <v>557</v>
      </c>
      <c r="F561" s="313" t="str">
        <f t="shared" ca="1" si="88"/>
        <v/>
      </c>
      <c r="G561" s="313" t="str">
        <f t="shared" ca="1" si="87"/>
        <v/>
      </c>
      <c r="H561" s="313" t="str">
        <f t="shared" ca="1" si="87"/>
        <v/>
      </c>
      <c r="I561" s="313" t="str">
        <f t="shared" ca="1" si="87"/>
        <v/>
      </c>
      <c r="J561" s="313" t="str">
        <f t="shared" ca="1" si="87"/>
        <v/>
      </c>
    </row>
    <row r="562" spans="4:10">
      <c r="D562" s="300" t="str">
        <f t="shared" si="85"/>
        <v>4-5</v>
      </c>
      <c r="E562" s="300">
        <v>558</v>
      </c>
      <c r="F562" s="313" t="str">
        <f t="shared" ca="1" si="88"/>
        <v/>
      </c>
      <c r="G562" s="313" t="str">
        <f t="shared" ca="1" si="87"/>
        <v/>
      </c>
      <c r="H562" s="313" t="str">
        <f t="shared" ca="1" si="87"/>
        <v/>
      </c>
      <c r="I562" s="313" t="str">
        <f t="shared" ca="1" si="87"/>
        <v/>
      </c>
      <c r="J562" s="313" t="str">
        <f t="shared" ca="1" si="87"/>
        <v/>
      </c>
    </row>
    <row r="563" spans="4:10">
      <c r="D563" s="300" t="str">
        <f t="shared" si="85"/>
        <v>4-5</v>
      </c>
      <c r="E563" s="300">
        <v>559</v>
      </c>
      <c r="F563" s="313" t="str">
        <f t="shared" ca="1" si="88"/>
        <v/>
      </c>
      <c r="G563" s="313" t="str">
        <f t="shared" ca="1" si="87"/>
        <v/>
      </c>
      <c r="H563" s="313" t="str">
        <f t="shared" ca="1" si="87"/>
        <v/>
      </c>
      <c r="I563" s="313" t="str">
        <f t="shared" ca="1" si="87"/>
        <v/>
      </c>
      <c r="J563" s="313" t="str">
        <f t="shared" ca="1" si="87"/>
        <v/>
      </c>
    </row>
    <row r="564" spans="4:10">
      <c r="D564" s="300" t="str">
        <f t="shared" si="85"/>
        <v>4-5</v>
      </c>
      <c r="E564" s="300">
        <v>560</v>
      </c>
      <c r="F564" s="313" t="str">
        <f t="shared" ca="1" si="88"/>
        <v/>
      </c>
      <c r="G564" s="313" t="str">
        <f t="shared" ca="1" si="87"/>
        <v/>
      </c>
      <c r="H564" s="313" t="str">
        <f t="shared" ca="1" si="87"/>
        <v/>
      </c>
      <c r="I564" s="313" t="str">
        <f t="shared" ca="1" si="87"/>
        <v/>
      </c>
      <c r="J564" s="313" t="str">
        <f t="shared" ca="1" si="87"/>
        <v/>
      </c>
    </row>
    <row r="565" spans="4:10">
      <c r="D565" s="300" t="str">
        <f t="shared" si="85"/>
        <v>4-6</v>
      </c>
      <c r="E565" s="300">
        <v>561</v>
      </c>
      <c r="F565" s="313" t="str">
        <f t="shared" ca="1" si="88"/>
        <v/>
      </c>
      <c r="G565" s="313" t="str">
        <f t="shared" ref="G565:J584" ca="1" si="89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565" s="313" t="str">
        <f t="shared" ca="1" si="89"/>
        <v/>
      </c>
      <c r="I565" s="313" t="str">
        <f t="shared" ca="1" si="89"/>
        <v/>
      </c>
      <c r="J565" s="313" t="str">
        <f t="shared" ca="1" si="89"/>
        <v/>
      </c>
    </row>
    <row r="566" spans="4:10">
      <c r="D566" s="300" t="str">
        <f t="shared" si="85"/>
        <v>4-6</v>
      </c>
      <c r="E566" s="300">
        <v>562</v>
      </c>
      <c r="F566" s="313" t="str">
        <f t="shared" ca="1" si="88"/>
        <v/>
      </c>
      <c r="G566" s="313" t="str">
        <f t="shared" ca="1" si="89"/>
        <v/>
      </c>
      <c r="H566" s="313" t="str">
        <f t="shared" ca="1" si="89"/>
        <v/>
      </c>
      <c r="I566" s="313" t="str">
        <f t="shared" ca="1" si="89"/>
        <v/>
      </c>
      <c r="J566" s="313" t="str">
        <f t="shared" ca="1" si="89"/>
        <v/>
      </c>
    </row>
    <row r="567" spans="4:10">
      <c r="D567" s="300" t="str">
        <f t="shared" si="85"/>
        <v>4-6</v>
      </c>
      <c r="E567" s="300">
        <v>563</v>
      </c>
      <c r="F567" s="313" t="str">
        <f t="shared" ca="1" si="88"/>
        <v/>
      </c>
      <c r="G567" s="313" t="str">
        <f t="shared" ca="1" si="89"/>
        <v/>
      </c>
      <c r="H567" s="313" t="str">
        <f t="shared" ca="1" si="89"/>
        <v/>
      </c>
      <c r="I567" s="313" t="str">
        <f t="shared" ca="1" si="89"/>
        <v/>
      </c>
      <c r="J567" s="313" t="str">
        <f t="shared" ca="1" si="89"/>
        <v/>
      </c>
    </row>
    <row r="568" spans="4:10">
      <c r="D568" s="300" t="str">
        <f t="shared" si="85"/>
        <v>4-6</v>
      </c>
      <c r="E568" s="300">
        <v>564</v>
      </c>
      <c r="F568" s="313" t="str">
        <f t="shared" ca="1" si="88"/>
        <v/>
      </c>
      <c r="G568" s="313" t="str">
        <f t="shared" ca="1" si="89"/>
        <v/>
      </c>
      <c r="H568" s="313" t="str">
        <f t="shared" ca="1" si="89"/>
        <v/>
      </c>
      <c r="I568" s="313" t="str">
        <f t="shared" ca="1" si="89"/>
        <v/>
      </c>
      <c r="J568" s="313" t="str">
        <f t="shared" ca="1" si="89"/>
        <v/>
      </c>
    </row>
    <row r="569" spans="4:10">
      <c r="D569" s="300" t="str">
        <f t="shared" si="85"/>
        <v>4-6</v>
      </c>
      <c r="E569" s="300">
        <v>565</v>
      </c>
      <c r="F569" s="313" t="str">
        <f t="shared" ca="1" si="88"/>
        <v/>
      </c>
      <c r="G569" s="313" t="str">
        <f t="shared" ca="1" si="89"/>
        <v/>
      </c>
      <c r="H569" s="313" t="str">
        <f t="shared" ca="1" si="89"/>
        <v/>
      </c>
      <c r="I569" s="313" t="str">
        <f t="shared" ca="1" si="89"/>
        <v/>
      </c>
      <c r="J569" s="313" t="str">
        <f t="shared" ca="1" si="89"/>
        <v/>
      </c>
    </row>
    <row r="570" spans="4:10">
      <c r="D570" s="300" t="str">
        <f t="shared" si="85"/>
        <v>4-6</v>
      </c>
      <c r="E570" s="300">
        <v>566</v>
      </c>
      <c r="F570" s="313" t="str">
        <f t="shared" ca="1" si="88"/>
        <v/>
      </c>
      <c r="G570" s="313" t="str">
        <f t="shared" ca="1" si="89"/>
        <v/>
      </c>
      <c r="H570" s="313" t="str">
        <f t="shared" ca="1" si="89"/>
        <v/>
      </c>
      <c r="I570" s="313" t="str">
        <f t="shared" ca="1" si="89"/>
        <v/>
      </c>
      <c r="J570" s="313" t="str">
        <f t="shared" ca="1" si="89"/>
        <v/>
      </c>
    </row>
    <row r="571" spans="4:10">
      <c r="D571" s="300" t="str">
        <f t="shared" si="85"/>
        <v>4-6</v>
      </c>
      <c r="E571" s="300">
        <v>567</v>
      </c>
      <c r="F571" s="313" t="str">
        <f t="shared" ca="1" si="88"/>
        <v/>
      </c>
      <c r="G571" s="313" t="str">
        <f t="shared" ca="1" si="89"/>
        <v/>
      </c>
      <c r="H571" s="313" t="str">
        <f t="shared" ca="1" si="89"/>
        <v/>
      </c>
      <c r="I571" s="313" t="str">
        <f t="shared" ca="1" si="89"/>
        <v/>
      </c>
      <c r="J571" s="313" t="str">
        <f t="shared" ca="1" si="89"/>
        <v/>
      </c>
    </row>
    <row r="572" spans="4:10">
      <c r="D572" s="300" t="str">
        <f t="shared" si="85"/>
        <v>4-6</v>
      </c>
      <c r="E572" s="300">
        <v>568</v>
      </c>
      <c r="F572" s="313" t="str">
        <f t="shared" ca="1" si="88"/>
        <v/>
      </c>
      <c r="G572" s="313" t="str">
        <f t="shared" ca="1" si="89"/>
        <v/>
      </c>
      <c r="H572" s="313" t="str">
        <f t="shared" ca="1" si="89"/>
        <v/>
      </c>
      <c r="I572" s="313" t="str">
        <f t="shared" ca="1" si="89"/>
        <v/>
      </c>
      <c r="J572" s="313" t="str">
        <f t="shared" ca="1" si="89"/>
        <v/>
      </c>
    </row>
    <row r="573" spans="4:10">
      <c r="D573" s="300" t="str">
        <f t="shared" si="85"/>
        <v>4-6</v>
      </c>
      <c r="E573" s="300">
        <v>569</v>
      </c>
      <c r="F573" s="313" t="str">
        <f t="shared" ca="1" si="88"/>
        <v/>
      </c>
      <c r="G573" s="313" t="str">
        <f t="shared" ca="1" si="89"/>
        <v/>
      </c>
      <c r="H573" s="313" t="str">
        <f t="shared" ca="1" si="89"/>
        <v/>
      </c>
      <c r="I573" s="313" t="str">
        <f t="shared" ca="1" si="89"/>
        <v/>
      </c>
      <c r="J573" s="313" t="str">
        <f t="shared" ca="1" si="89"/>
        <v/>
      </c>
    </row>
    <row r="574" spans="4:10">
      <c r="D574" s="300" t="str">
        <f t="shared" si="85"/>
        <v>4-6</v>
      </c>
      <c r="E574" s="300">
        <v>570</v>
      </c>
      <c r="F574" s="313" t="str">
        <f t="shared" ca="1" si="88"/>
        <v/>
      </c>
      <c r="G574" s="313" t="str">
        <f t="shared" ca="1" si="89"/>
        <v/>
      </c>
      <c r="H574" s="313" t="str">
        <f t="shared" ca="1" si="89"/>
        <v/>
      </c>
      <c r="I574" s="313" t="str">
        <f t="shared" ca="1" si="89"/>
        <v/>
      </c>
      <c r="J574" s="313" t="str">
        <f t="shared" ca="1" si="89"/>
        <v/>
      </c>
    </row>
    <row r="575" spans="4:10">
      <c r="D575" s="300" t="str">
        <f t="shared" si="85"/>
        <v>4-6</v>
      </c>
      <c r="E575" s="300">
        <v>571</v>
      </c>
      <c r="F575" s="313" t="str">
        <f t="shared" ca="1" si="88"/>
        <v/>
      </c>
      <c r="G575" s="313" t="str">
        <f t="shared" ca="1" si="89"/>
        <v/>
      </c>
      <c r="H575" s="313" t="str">
        <f t="shared" ca="1" si="89"/>
        <v/>
      </c>
      <c r="I575" s="313" t="str">
        <f t="shared" ca="1" si="89"/>
        <v/>
      </c>
      <c r="J575" s="313" t="str">
        <f t="shared" ca="1" si="89"/>
        <v/>
      </c>
    </row>
    <row r="576" spans="4:10">
      <c r="D576" s="300" t="str">
        <f t="shared" si="85"/>
        <v>4-6</v>
      </c>
      <c r="E576" s="300">
        <v>572</v>
      </c>
      <c r="F576" s="313" t="str">
        <f t="shared" ca="1" si="88"/>
        <v/>
      </c>
      <c r="G576" s="313" t="str">
        <f t="shared" ca="1" si="89"/>
        <v/>
      </c>
      <c r="H576" s="313" t="str">
        <f t="shared" ca="1" si="89"/>
        <v/>
      </c>
      <c r="I576" s="313" t="str">
        <f t="shared" ca="1" si="89"/>
        <v/>
      </c>
      <c r="J576" s="313" t="str">
        <f t="shared" ca="1" si="89"/>
        <v/>
      </c>
    </row>
    <row r="577" spans="4:10">
      <c r="D577" s="300" t="str">
        <f t="shared" si="85"/>
        <v>4-6</v>
      </c>
      <c r="E577" s="300">
        <v>573</v>
      </c>
      <c r="F577" s="313" t="str">
        <f t="shared" ca="1" si="88"/>
        <v/>
      </c>
      <c r="G577" s="313" t="str">
        <f t="shared" ca="1" si="89"/>
        <v/>
      </c>
      <c r="H577" s="313" t="str">
        <f t="shared" ca="1" si="89"/>
        <v/>
      </c>
      <c r="I577" s="313" t="str">
        <f t="shared" ca="1" si="89"/>
        <v/>
      </c>
      <c r="J577" s="313" t="str">
        <f t="shared" ca="1" si="89"/>
        <v/>
      </c>
    </row>
    <row r="578" spans="4:10">
      <c r="D578" s="300" t="str">
        <f t="shared" si="85"/>
        <v>4-6</v>
      </c>
      <c r="E578" s="300">
        <v>574</v>
      </c>
      <c r="F578" s="313" t="str">
        <f t="shared" ca="1" si="88"/>
        <v/>
      </c>
      <c r="G578" s="313" t="str">
        <f t="shared" ca="1" si="89"/>
        <v/>
      </c>
      <c r="H578" s="313" t="str">
        <f t="shared" ca="1" si="89"/>
        <v/>
      </c>
      <c r="I578" s="313" t="str">
        <f t="shared" ca="1" si="89"/>
        <v/>
      </c>
      <c r="J578" s="313" t="str">
        <f t="shared" ca="1" si="89"/>
        <v/>
      </c>
    </row>
    <row r="579" spans="4:10">
      <c r="D579" s="300" t="str">
        <f t="shared" si="85"/>
        <v>4-6</v>
      </c>
      <c r="E579" s="300">
        <v>575</v>
      </c>
      <c r="F579" s="313" t="str">
        <f t="shared" ca="1" si="88"/>
        <v/>
      </c>
      <c r="G579" s="313" t="str">
        <f t="shared" ca="1" si="89"/>
        <v/>
      </c>
      <c r="H579" s="313" t="str">
        <f t="shared" ca="1" si="89"/>
        <v/>
      </c>
      <c r="I579" s="313" t="str">
        <f t="shared" ca="1" si="89"/>
        <v/>
      </c>
      <c r="J579" s="313" t="str">
        <f t="shared" ca="1" si="89"/>
        <v/>
      </c>
    </row>
    <row r="580" spans="4:10">
      <c r="D580" s="300" t="str">
        <f t="shared" si="85"/>
        <v>4-6</v>
      </c>
      <c r="E580" s="300">
        <v>576</v>
      </c>
      <c r="F580" s="313" t="str">
        <f t="shared" ca="1" si="88"/>
        <v/>
      </c>
      <c r="G580" s="313" t="str">
        <f t="shared" ca="1" si="89"/>
        <v/>
      </c>
      <c r="H580" s="313" t="str">
        <f t="shared" ca="1" si="89"/>
        <v/>
      </c>
      <c r="I580" s="313" t="str">
        <f t="shared" ca="1" si="89"/>
        <v/>
      </c>
      <c r="J580" s="313" t="str">
        <f t="shared" ca="1" si="89"/>
        <v/>
      </c>
    </row>
    <row r="581" spans="4:10">
      <c r="D581" s="300" t="str">
        <f t="shared" ref="D581:D644" si="90">DEC2HEX(HEX2DEC($D$4)+FLOOR((ROW(A577)-1)/($M$4*10),1))&amp;"-"&amp;FLOOR((ROW(A577)-1)/$M$4,1)+1-FLOOR((ROW(A577)-1)/($M$4*10),1)*10</f>
        <v>4-7</v>
      </c>
      <c r="E581" s="300">
        <v>577</v>
      </c>
      <c r="F581" s="313" t="str">
        <f t="shared" ca="1" si="88"/>
        <v/>
      </c>
      <c r="G581" s="313" t="str">
        <f t="shared" ca="1" si="89"/>
        <v/>
      </c>
      <c r="H581" s="313" t="str">
        <f t="shared" ca="1" si="89"/>
        <v/>
      </c>
      <c r="I581" s="313" t="str">
        <f t="shared" ca="1" si="89"/>
        <v/>
      </c>
      <c r="J581" s="313" t="str">
        <f t="shared" ca="1" si="89"/>
        <v/>
      </c>
    </row>
    <row r="582" spans="4:10">
      <c r="D582" s="300" t="str">
        <f t="shared" si="90"/>
        <v>4-7</v>
      </c>
      <c r="E582" s="300">
        <v>578</v>
      </c>
      <c r="F582" s="313" t="str">
        <f t="shared" ca="1" si="88"/>
        <v/>
      </c>
      <c r="G582" s="313" t="str">
        <f t="shared" ca="1" si="89"/>
        <v/>
      </c>
      <c r="H582" s="313" t="str">
        <f t="shared" ca="1" si="89"/>
        <v/>
      </c>
      <c r="I582" s="313" t="str">
        <f t="shared" ca="1" si="89"/>
        <v/>
      </c>
      <c r="J582" s="313" t="str">
        <f t="shared" ca="1" si="89"/>
        <v/>
      </c>
    </row>
    <row r="583" spans="4:10">
      <c r="D583" s="300" t="str">
        <f t="shared" si="90"/>
        <v>4-7</v>
      </c>
      <c r="E583" s="300">
        <v>579</v>
      </c>
      <c r="F583" s="313" t="str">
        <f t="shared" ca="1" si="88"/>
        <v/>
      </c>
      <c r="G583" s="313" t="str">
        <f t="shared" ca="1" si="89"/>
        <v/>
      </c>
      <c r="H583" s="313" t="str">
        <f t="shared" ca="1" si="89"/>
        <v/>
      </c>
      <c r="I583" s="313" t="str">
        <f t="shared" ca="1" si="89"/>
        <v/>
      </c>
      <c r="J583" s="313" t="str">
        <f t="shared" ca="1" si="89"/>
        <v/>
      </c>
    </row>
    <row r="584" spans="4:10">
      <c r="D584" s="300" t="str">
        <f t="shared" si="90"/>
        <v>4-7</v>
      </c>
      <c r="E584" s="300">
        <v>580</v>
      </c>
      <c r="F584" s="313" t="str">
        <f t="shared" ca="1" si="88"/>
        <v/>
      </c>
      <c r="G584" s="313" t="str">
        <f t="shared" ca="1" si="89"/>
        <v/>
      </c>
      <c r="H584" s="313" t="str">
        <f t="shared" ca="1" si="89"/>
        <v/>
      </c>
      <c r="I584" s="313" t="str">
        <f t="shared" ca="1" si="89"/>
        <v/>
      </c>
      <c r="J584" s="313" t="str">
        <f t="shared" ca="1" si="89"/>
        <v/>
      </c>
    </row>
    <row r="585" spans="4:10">
      <c r="D585" s="300" t="str">
        <f t="shared" si="90"/>
        <v>4-7</v>
      </c>
      <c r="E585" s="300">
        <v>581</v>
      </c>
      <c r="F585" s="313" t="str">
        <f t="shared" ca="1" si="88"/>
        <v/>
      </c>
      <c r="G585" s="313" t="str">
        <f t="shared" ref="G585:J604" ca="1" si="91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585" s="313" t="str">
        <f t="shared" ca="1" si="91"/>
        <v/>
      </c>
      <c r="I585" s="313" t="str">
        <f t="shared" ca="1" si="91"/>
        <v/>
      </c>
      <c r="J585" s="313" t="str">
        <f t="shared" ca="1" si="91"/>
        <v/>
      </c>
    </row>
    <row r="586" spans="4:10">
      <c r="D586" s="300" t="str">
        <f t="shared" si="90"/>
        <v>4-7</v>
      </c>
      <c r="E586" s="300">
        <v>582</v>
      </c>
      <c r="F586" s="313" t="str">
        <f t="shared" ca="1" si="88"/>
        <v/>
      </c>
      <c r="G586" s="313" t="str">
        <f t="shared" ca="1" si="91"/>
        <v/>
      </c>
      <c r="H586" s="313" t="str">
        <f t="shared" ca="1" si="91"/>
        <v/>
      </c>
      <c r="I586" s="313" t="str">
        <f t="shared" ca="1" si="91"/>
        <v/>
      </c>
      <c r="J586" s="313" t="str">
        <f t="shared" ca="1" si="91"/>
        <v/>
      </c>
    </row>
    <row r="587" spans="4:10">
      <c r="D587" s="300" t="str">
        <f t="shared" si="90"/>
        <v>4-7</v>
      </c>
      <c r="E587" s="300">
        <v>583</v>
      </c>
      <c r="F587" s="313" t="str">
        <f t="shared" ca="1" si="88"/>
        <v/>
      </c>
      <c r="G587" s="313" t="str">
        <f t="shared" ca="1" si="91"/>
        <v/>
      </c>
      <c r="H587" s="313" t="str">
        <f t="shared" ca="1" si="91"/>
        <v/>
      </c>
      <c r="I587" s="313" t="str">
        <f t="shared" ca="1" si="91"/>
        <v/>
      </c>
      <c r="J587" s="313" t="str">
        <f t="shared" ca="1" si="91"/>
        <v/>
      </c>
    </row>
    <row r="588" spans="4:10">
      <c r="D588" s="300" t="str">
        <f t="shared" si="90"/>
        <v>4-7</v>
      </c>
      <c r="E588" s="300">
        <v>584</v>
      </c>
      <c r="F588" s="313" t="str">
        <f t="shared" ca="1" si="88"/>
        <v/>
      </c>
      <c r="G588" s="313" t="str">
        <f t="shared" ca="1" si="91"/>
        <v/>
      </c>
      <c r="H588" s="313" t="str">
        <f t="shared" ca="1" si="91"/>
        <v/>
      </c>
      <c r="I588" s="313" t="str">
        <f t="shared" ca="1" si="91"/>
        <v/>
      </c>
      <c r="J588" s="313" t="str">
        <f t="shared" ca="1" si="91"/>
        <v/>
      </c>
    </row>
    <row r="589" spans="4:10">
      <c r="D589" s="300" t="str">
        <f t="shared" si="90"/>
        <v>4-7</v>
      </c>
      <c r="E589" s="300">
        <v>585</v>
      </c>
      <c r="F589" s="313" t="str">
        <f t="shared" ca="1" si="88"/>
        <v/>
      </c>
      <c r="G589" s="313" t="str">
        <f t="shared" ca="1" si="91"/>
        <v/>
      </c>
      <c r="H589" s="313" t="str">
        <f t="shared" ca="1" si="91"/>
        <v/>
      </c>
      <c r="I589" s="313" t="str">
        <f t="shared" ca="1" si="91"/>
        <v/>
      </c>
      <c r="J589" s="313" t="str">
        <f t="shared" ca="1" si="91"/>
        <v/>
      </c>
    </row>
    <row r="590" spans="4:10">
      <c r="D590" s="300" t="str">
        <f t="shared" si="90"/>
        <v>4-7</v>
      </c>
      <c r="E590" s="300">
        <v>586</v>
      </c>
      <c r="F590" s="313" t="str">
        <f t="shared" ca="1" si="88"/>
        <v/>
      </c>
      <c r="G590" s="313" t="str">
        <f t="shared" ca="1" si="91"/>
        <v/>
      </c>
      <c r="H590" s="313" t="str">
        <f t="shared" ca="1" si="91"/>
        <v/>
      </c>
      <c r="I590" s="313" t="str">
        <f t="shared" ca="1" si="91"/>
        <v/>
      </c>
      <c r="J590" s="313" t="str">
        <f t="shared" ca="1" si="91"/>
        <v/>
      </c>
    </row>
    <row r="591" spans="4:10">
      <c r="D591" s="300" t="str">
        <f t="shared" si="90"/>
        <v>4-7</v>
      </c>
      <c r="E591" s="300">
        <v>587</v>
      </c>
      <c r="F591" s="313" t="str">
        <f t="shared" ca="1" si="88"/>
        <v/>
      </c>
      <c r="G591" s="313" t="str">
        <f t="shared" ca="1" si="91"/>
        <v/>
      </c>
      <c r="H591" s="313" t="str">
        <f t="shared" ca="1" si="91"/>
        <v/>
      </c>
      <c r="I591" s="313" t="str">
        <f t="shared" ca="1" si="91"/>
        <v/>
      </c>
      <c r="J591" s="313" t="str">
        <f t="shared" ca="1" si="91"/>
        <v/>
      </c>
    </row>
    <row r="592" spans="4:10">
      <c r="D592" s="300" t="str">
        <f t="shared" si="90"/>
        <v>4-7</v>
      </c>
      <c r="E592" s="300">
        <v>588</v>
      </c>
      <c r="F592" s="313" t="str">
        <f t="shared" ca="1" si="88"/>
        <v/>
      </c>
      <c r="G592" s="313" t="str">
        <f t="shared" ca="1" si="91"/>
        <v/>
      </c>
      <c r="H592" s="313" t="str">
        <f t="shared" ca="1" si="91"/>
        <v/>
      </c>
      <c r="I592" s="313" t="str">
        <f t="shared" ca="1" si="91"/>
        <v/>
      </c>
      <c r="J592" s="313" t="str">
        <f t="shared" ca="1" si="91"/>
        <v/>
      </c>
    </row>
    <row r="593" spans="4:10">
      <c r="D593" s="300" t="str">
        <f t="shared" si="90"/>
        <v>4-7</v>
      </c>
      <c r="E593" s="300">
        <v>589</v>
      </c>
      <c r="F593" s="313" t="str">
        <f t="shared" ca="1" si="88"/>
        <v/>
      </c>
      <c r="G593" s="313" t="str">
        <f t="shared" ca="1" si="91"/>
        <v/>
      </c>
      <c r="H593" s="313" t="str">
        <f t="shared" ca="1" si="91"/>
        <v/>
      </c>
      <c r="I593" s="313" t="str">
        <f t="shared" ca="1" si="91"/>
        <v/>
      </c>
      <c r="J593" s="313" t="str">
        <f t="shared" ca="1" si="91"/>
        <v/>
      </c>
    </row>
    <row r="594" spans="4:10">
      <c r="D594" s="300" t="str">
        <f t="shared" si="90"/>
        <v>4-7</v>
      </c>
      <c r="E594" s="300">
        <v>590</v>
      </c>
      <c r="F594" s="313" t="str">
        <f t="shared" ca="1" si="88"/>
        <v/>
      </c>
      <c r="G594" s="313" t="str">
        <f t="shared" ca="1" si="91"/>
        <v/>
      </c>
      <c r="H594" s="313" t="str">
        <f t="shared" ca="1" si="91"/>
        <v/>
      </c>
      <c r="I594" s="313" t="str">
        <f t="shared" ca="1" si="91"/>
        <v/>
      </c>
      <c r="J594" s="313" t="str">
        <f t="shared" ca="1" si="91"/>
        <v/>
      </c>
    </row>
    <row r="595" spans="4:10">
      <c r="D595" s="300" t="str">
        <f t="shared" si="90"/>
        <v>4-7</v>
      </c>
      <c r="E595" s="300">
        <v>591</v>
      </c>
      <c r="F595" s="313" t="str">
        <f t="shared" ca="1" si="88"/>
        <v/>
      </c>
      <c r="G595" s="313" t="str">
        <f t="shared" ca="1" si="91"/>
        <v/>
      </c>
      <c r="H595" s="313" t="str">
        <f t="shared" ca="1" si="91"/>
        <v/>
      </c>
      <c r="I595" s="313" t="str">
        <f t="shared" ca="1" si="91"/>
        <v/>
      </c>
      <c r="J595" s="313" t="str">
        <f t="shared" ca="1" si="91"/>
        <v/>
      </c>
    </row>
    <row r="596" spans="4:10">
      <c r="D596" s="300" t="str">
        <f t="shared" si="90"/>
        <v>4-7</v>
      </c>
      <c r="E596" s="300">
        <v>592</v>
      </c>
      <c r="F596" s="313" t="str">
        <f t="shared" ca="1" si="88"/>
        <v/>
      </c>
      <c r="G596" s="313" t="str">
        <f t="shared" ca="1" si="91"/>
        <v/>
      </c>
      <c r="H596" s="313" t="str">
        <f t="shared" ca="1" si="91"/>
        <v/>
      </c>
      <c r="I596" s="313" t="str">
        <f t="shared" ca="1" si="91"/>
        <v/>
      </c>
      <c r="J596" s="313" t="str">
        <f t="shared" ca="1" si="91"/>
        <v/>
      </c>
    </row>
    <row r="597" spans="4:10">
      <c r="D597" s="300" t="str">
        <f t="shared" si="90"/>
        <v>4-8</v>
      </c>
      <c r="E597" s="300">
        <v>593</v>
      </c>
      <c r="F597" s="313" t="str">
        <f t="shared" ca="1" si="88"/>
        <v/>
      </c>
      <c r="G597" s="313" t="str">
        <f t="shared" ca="1" si="91"/>
        <v/>
      </c>
      <c r="H597" s="313" t="str">
        <f t="shared" ca="1" si="91"/>
        <v/>
      </c>
      <c r="I597" s="313" t="str">
        <f t="shared" ca="1" si="91"/>
        <v/>
      </c>
      <c r="J597" s="313" t="str">
        <f t="shared" ca="1" si="91"/>
        <v/>
      </c>
    </row>
    <row r="598" spans="4:10">
      <c r="D598" s="300" t="str">
        <f t="shared" si="90"/>
        <v>4-8</v>
      </c>
      <c r="E598" s="300">
        <v>594</v>
      </c>
      <c r="F598" s="313" t="str">
        <f t="shared" ca="1" si="88"/>
        <v/>
      </c>
      <c r="G598" s="313" t="str">
        <f t="shared" ca="1" si="91"/>
        <v/>
      </c>
      <c r="H598" s="313" t="str">
        <f t="shared" ca="1" si="91"/>
        <v/>
      </c>
      <c r="I598" s="313" t="str">
        <f t="shared" ca="1" si="91"/>
        <v/>
      </c>
      <c r="J598" s="313" t="str">
        <f t="shared" ca="1" si="91"/>
        <v/>
      </c>
    </row>
    <row r="599" spans="4:10">
      <c r="D599" s="300" t="str">
        <f t="shared" si="90"/>
        <v>4-8</v>
      </c>
      <c r="E599" s="300">
        <v>595</v>
      </c>
      <c r="F599" s="313" t="str">
        <f t="shared" ca="1" si="88"/>
        <v/>
      </c>
      <c r="G599" s="313" t="str">
        <f t="shared" ca="1" si="91"/>
        <v/>
      </c>
      <c r="H599" s="313" t="str">
        <f t="shared" ca="1" si="91"/>
        <v/>
      </c>
      <c r="I599" s="313" t="str">
        <f t="shared" ca="1" si="91"/>
        <v/>
      </c>
      <c r="J599" s="313" t="str">
        <f t="shared" ca="1" si="91"/>
        <v/>
      </c>
    </row>
    <row r="600" spans="4:10">
      <c r="D600" s="300" t="str">
        <f t="shared" si="90"/>
        <v>4-8</v>
      </c>
      <c r="E600" s="300">
        <v>596</v>
      </c>
      <c r="F600" s="313" t="str">
        <f t="shared" ca="1" si="88"/>
        <v/>
      </c>
      <c r="G600" s="313" t="str">
        <f t="shared" ca="1" si="91"/>
        <v/>
      </c>
      <c r="H600" s="313" t="str">
        <f t="shared" ca="1" si="91"/>
        <v/>
      </c>
      <c r="I600" s="313" t="str">
        <f t="shared" ca="1" si="91"/>
        <v/>
      </c>
      <c r="J600" s="313" t="str">
        <f t="shared" ca="1" si="91"/>
        <v/>
      </c>
    </row>
    <row r="601" spans="4:10">
      <c r="D601" s="300" t="str">
        <f t="shared" si="90"/>
        <v>4-8</v>
      </c>
      <c r="E601" s="300">
        <v>597</v>
      </c>
      <c r="F601" s="313" t="str">
        <f t="shared" ca="1" si="88"/>
        <v/>
      </c>
      <c r="G601" s="313" t="str">
        <f t="shared" ca="1" si="91"/>
        <v/>
      </c>
      <c r="H601" s="313" t="str">
        <f t="shared" ca="1" si="91"/>
        <v/>
      </c>
      <c r="I601" s="313" t="str">
        <f t="shared" ca="1" si="91"/>
        <v/>
      </c>
      <c r="J601" s="313" t="str">
        <f t="shared" ca="1" si="91"/>
        <v/>
      </c>
    </row>
    <row r="602" spans="4:10">
      <c r="D602" s="300" t="str">
        <f t="shared" si="90"/>
        <v>4-8</v>
      </c>
      <c r="E602" s="300">
        <v>598</v>
      </c>
      <c r="F602" s="313" t="str">
        <f t="shared" ca="1" si="88"/>
        <v/>
      </c>
      <c r="G602" s="313" t="str">
        <f t="shared" ca="1" si="91"/>
        <v/>
      </c>
      <c r="H602" s="313" t="str">
        <f t="shared" ca="1" si="91"/>
        <v/>
      </c>
      <c r="I602" s="313" t="str">
        <f t="shared" ca="1" si="91"/>
        <v/>
      </c>
      <c r="J602" s="313" t="str">
        <f t="shared" ca="1" si="91"/>
        <v/>
      </c>
    </row>
    <row r="603" spans="4:10">
      <c r="D603" s="300" t="str">
        <f t="shared" si="90"/>
        <v>4-8</v>
      </c>
      <c r="E603" s="300">
        <v>599</v>
      </c>
      <c r="F603" s="313" t="str">
        <f t="shared" ca="1" si="88"/>
        <v/>
      </c>
      <c r="G603" s="313" t="str">
        <f t="shared" ca="1" si="91"/>
        <v/>
      </c>
      <c r="H603" s="313" t="str">
        <f t="shared" ca="1" si="91"/>
        <v/>
      </c>
      <c r="I603" s="313" t="str">
        <f t="shared" ca="1" si="91"/>
        <v/>
      </c>
      <c r="J603" s="313" t="str">
        <f t="shared" ca="1" si="91"/>
        <v/>
      </c>
    </row>
    <row r="604" spans="4:10">
      <c r="D604" s="300" t="str">
        <f t="shared" si="90"/>
        <v>4-8</v>
      </c>
      <c r="E604" s="300">
        <v>600</v>
      </c>
      <c r="F604" s="313" t="str">
        <f t="shared" ca="1" si="88"/>
        <v/>
      </c>
      <c r="G604" s="313" t="str">
        <f t="shared" ca="1" si="91"/>
        <v/>
      </c>
      <c r="H604" s="313" t="str">
        <f t="shared" ca="1" si="91"/>
        <v/>
      </c>
      <c r="I604" s="313" t="str">
        <f t="shared" ca="1" si="91"/>
        <v/>
      </c>
      <c r="J604" s="313" t="str">
        <f t="shared" ca="1" si="91"/>
        <v/>
      </c>
    </row>
    <row r="605" spans="4:10">
      <c r="D605" s="300" t="str">
        <f t="shared" si="90"/>
        <v>4-8</v>
      </c>
      <c r="E605" s="300">
        <v>601</v>
      </c>
      <c r="F605" s="313" t="str">
        <f t="shared" ca="1" si="88"/>
        <v/>
      </c>
      <c r="G605" s="313" t="str">
        <f t="shared" ref="G605:J624" ca="1" si="92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605" s="313" t="str">
        <f t="shared" ca="1" si="92"/>
        <v/>
      </c>
      <c r="I605" s="313" t="str">
        <f t="shared" ca="1" si="92"/>
        <v/>
      </c>
      <c r="J605" s="313" t="str">
        <f t="shared" ca="1" si="92"/>
        <v/>
      </c>
    </row>
    <row r="606" spans="4:10">
      <c r="D606" s="300" t="str">
        <f t="shared" si="90"/>
        <v>4-8</v>
      </c>
      <c r="E606" s="300">
        <v>602</v>
      </c>
      <c r="F606" s="313" t="str">
        <f t="shared" ca="1" si="88"/>
        <v/>
      </c>
      <c r="G606" s="313" t="str">
        <f t="shared" ca="1" si="92"/>
        <v/>
      </c>
      <c r="H606" s="313" t="str">
        <f t="shared" ca="1" si="92"/>
        <v/>
      </c>
      <c r="I606" s="313" t="str">
        <f t="shared" ca="1" si="92"/>
        <v/>
      </c>
      <c r="J606" s="313" t="str">
        <f t="shared" ca="1" si="92"/>
        <v/>
      </c>
    </row>
    <row r="607" spans="4:10">
      <c r="D607" s="300" t="str">
        <f t="shared" si="90"/>
        <v>4-8</v>
      </c>
      <c r="E607" s="300">
        <v>603</v>
      </c>
      <c r="F607" s="313" t="str">
        <f t="shared" ca="1" si="88"/>
        <v/>
      </c>
      <c r="G607" s="313" t="str">
        <f t="shared" ca="1" si="92"/>
        <v/>
      </c>
      <c r="H607" s="313" t="str">
        <f t="shared" ca="1" si="92"/>
        <v/>
      </c>
      <c r="I607" s="313" t="str">
        <f t="shared" ca="1" si="92"/>
        <v/>
      </c>
      <c r="J607" s="313" t="str">
        <f t="shared" ca="1" si="92"/>
        <v/>
      </c>
    </row>
    <row r="608" spans="4:10">
      <c r="D608" s="300" t="str">
        <f t="shared" si="90"/>
        <v>4-8</v>
      </c>
      <c r="E608" s="300">
        <v>604</v>
      </c>
      <c r="F608" s="313" t="str">
        <f t="shared" ca="1" si="88"/>
        <v/>
      </c>
      <c r="G608" s="313" t="str">
        <f t="shared" ca="1" si="92"/>
        <v/>
      </c>
      <c r="H608" s="313" t="str">
        <f t="shared" ca="1" si="92"/>
        <v/>
      </c>
      <c r="I608" s="313" t="str">
        <f t="shared" ca="1" si="92"/>
        <v/>
      </c>
      <c r="J608" s="313" t="str">
        <f t="shared" ca="1" si="92"/>
        <v/>
      </c>
    </row>
    <row r="609" spans="4:10">
      <c r="D609" s="300" t="str">
        <f t="shared" si="90"/>
        <v>4-8</v>
      </c>
      <c r="E609" s="300">
        <v>605</v>
      </c>
      <c r="F609" s="313" t="str">
        <f t="shared" ca="1" si="88"/>
        <v/>
      </c>
      <c r="G609" s="313" t="str">
        <f t="shared" ca="1" si="92"/>
        <v/>
      </c>
      <c r="H609" s="313" t="str">
        <f t="shared" ca="1" si="92"/>
        <v/>
      </c>
      <c r="I609" s="313" t="str">
        <f t="shared" ca="1" si="92"/>
        <v/>
      </c>
      <c r="J609" s="313" t="str">
        <f t="shared" ca="1" si="92"/>
        <v/>
      </c>
    </row>
    <row r="610" spans="4:10">
      <c r="D610" s="300" t="str">
        <f t="shared" si="90"/>
        <v>4-8</v>
      </c>
      <c r="E610" s="300">
        <v>606</v>
      </c>
      <c r="F610" s="313" t="str">
        <f t="shared" ca="1" si="88"/>
        <v/>
      </c>
      <c r="G610" s="313" t="str">
        <f t="shared" ca="1" si="92"/>
        <v/>
      </c>
      <c r="H610" s="313" t="str">
        <f t="shared" ca="1" si="92"/>
        <v/>
      </c>
      <c r="I610" s="313" t="str">
        <f t="shared" ca="1" si="92"/>
        <v/>
      </c>
      <c r="J610" s="313" t="str">
        <f t="shared" ca="1" si="92"/>
        <v/>
      </c>
    </row>
    <row r="611" spans="4:10">
      <c r="D611" s="300" t="str">
        <f t="shared" si="90"/>
        <v>4-8</v>
      </c>
      <c r="E611" s="300">
        <v>607</v>
      </c>
      <c r="F611" s="313" t="str">
        <f t="shared" ca="1" si="88"/>
        <v/>
      </c>
      <c r="G611" s="313" t="str">
        <f t="shared" ca="1" si="92"/>
        <v/>
      </c>
      <c r="H611" s="313" t="str">
        <f t="shared" ca="1" si="92"/>
        <v/>
      </c>
      <c r="I611" s="313" t="str">
        <f t="shared" ca="1" si="92"/>
        <v/>
      </c>
      <c r="J611" s="313" t="str">
        <f t="shared" ca="1" si="92"/>
        <v/>
      </c>
    </row>
    <row r="612" spans="4:10">
      <c r="D612" s="300" t="str">
        <f t="shared" si="90"/>
        <v>4-8</v>
      </c>
      <c r="E612" s="300">
        <v>608</v>
      </c>
      <c r="F612" s="313" t="str">
        <f t="shared" ca="1" si="88"/>
        <v/>
      </c>
      <c r="G612" s="313" t="str">
        <f t="shared" ca="1" si="92"/>
        <v/>
      </c>
      <c r="H612" s="313" t="str">
        <f t="shared" ca="1" si="92"/>
        <v/>
      </c>
      <c r="I612" s="313" t="str">
        <f t="shared" ca="1" si="92"/>
        <v/>
      </c>
      <c r="J612" s="313" t="str">
        <f t="shared" ca="1" si="92"/>
        <v/>
      </c>
    </row>
    <row r="613" spans="4:10">
      <c r="D613" s="300" t="str">
        <f t="shared" si="90"/>
        <v>4-9</v>
      </c>
      <c r="E613" s="300">
        <v>609</v>
      </c>
      <c r="F613" s="313" t="str">
        <f t="shared" ref="F613:F644" ca="1" si="93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613" s="313" t="str">
        <f t="shared" ca="1" si="92"/>
        <v/>
      </c>
      <c r="H613" s="313" t="str">
        <f t="shared" ca="1" si="92"/>
        <v/>
      </c>
      <c r="I613" s="313" t="str">
        <f t="shared" ca="1" si="92"/>
        <v/>
      </c>
      <c r="J613" s="313" t="str">
        <f t="shared" ca="1" si="92"/>
        <v/>
      </c>
    </row>
    <row r="614" spans="4:10">
      <c r="D614" s="300" t="str">
        <f t="shared" si="90"/>
        <v>4-9</v>
      </c>
      <c r="E614" s="300">
        <v>610</v>
      </c>
      <c r="F614" s="313" t="str">
        <f t="shared" ca="1" si="93"/>
        <v/>
      </c>
      <c r="G614" s="313" t="str">
        <f t="shared" ca="1" si="92"/>
        <v/>
      </c>
      <c r="H614" s="313" t="str">
        <f t="shared" ca="1" si="92"/>
        <v/>
      </c>
      <c r="I614" s="313" t="str">
        <f t="shared" ca="1" si="92"/>
        <v/>
      </c>
      <c r="J614" s="313" t="str">
        <f t="shared" ca="1" si="92"/>
        <v/>
      </c>
    </row>
    <row r="615" spans="4:10">
      <c r="D615" s="300" t="str">
        <f t="shared" si="90"/>
        <v>4-9</v>
      </c>
      <c r="E615" s="300">
        <v>611</v>
      </c>
      <c r="F615" s="313" t="str">
        <f t="shared" ca="1" si="93"/>
        <v/>
      </c>
      <c r="G615" s="313" t="str">
        <f t="shared" ca="1" si="92"/>
        <v/>
      </c>
      <c r="H615" s="313" t="str">
        <f t="shared" ca="1" si="92"/>
        <v/>
      </c>
      <c r="I615" s="313" t="str">
        <f t="shared" ca="1" si="92"/>
        <v/>
      </c>
      <c r="J615" s="313" t="str">
        <f t="shared" ca="1" si="92"/>
        <v/>
      </c>
    </row>
    <row r="616" spans="4:10">
      <c r="D616" s="300" t="str">
        <f t="shared" si="90"/>
        <v>4-9</v>
      </c>
      <c r="E616" s="300">
        <v>612</v>
      </c>
      <c r="F616" s="313" t="str">
        <f t="shared" ca="1" si="93"/>
        <v/>
      </c>
      <c r="G616" s="313" t="str">
        <f t="shared" ca="1" si="92"/>
        <v/>
      </c>
      <c r="H616" s="313" t="str">
        <f t="shared" ca="1" si="92"/>
        <v/>
      </c>
      <c r="I616" s="313" t="str">
        <f t="shared" ca="1" si="92"/>
        <v/>
      </c>
      <c r="J616" s="313" t="str">
        <f t="shared" ca="1" si="92"/>
        <v/>
      </c>
    </row>
    <row r="617" spans="4:10">
      <c r="D617" s="300" t="str">
        <f t="shared" si="90"/>
        <v>4-9</v>
      </c>
      <c r="E617" s="300">
        <v>613</v>
      </c>
      <c r="F617" s="313" t="str">
        <f t="shared" ca="1" si="93"/>
        <v/>
      </c>
      <c r="G617" s="313" t="str">
        <f t="shared" ca="1" si="92"/>
        <v/>
      </c>
      <c r="H617" s="313" t="str">
        <f t="shared" ca="1" si="92"/>
        <v/>
      </c>
      <c r="I617" s="313" t="str">
        <f t="shared" ca="1" si="92"/>
        <v/>
      </c>
      <c r="J617" s="313" t="str">
        <f t="shared" ca="1" si="92"/>
        <v/>
      </c>
    </row>
    <row r="618" spans="4:10">
      <c r="D618" s="300" t="str">
        <f t="shared" si="90"/>
        <v>4-9</v>
      </c>
      <c r="E618" s="300">
        <v>614</v>
      </c>
      <c r="F618" s="313" t="str">
        <f t="shared" ca="1" si="93"/>
        <v/>
      </c>
      <c r="G618" s="313" t="str">
        <f t="shared" ca="1" si="92"/>
        <v/>
      </c>
      <c r="H618" s="313" t="str">
        <f t="shared" ca="1" si="92"/>
        <v/>
      </c>
      <c r="I618" s="313" t="str">
        <f t="shared" ca="1" si="92"/>
        <v/>
      </c>
      <c r="J618" s="313" t="str">
        <f t="shared" ca="1" si="92"/>
        <v/>
      </c>
    </row>
    <row r="619" spans="4:10">
      <c r="D619" s="300" t="str">
        <f t="shared" si="90"/>
        <v>4-9</v>
      </c>
      <c r="E619" s="300">
        <v>615</v>
      </c>
      <c r="F619" s="313" t="str">
        <f t="shared" ca="1" si="93"/>
        <v/>
      </c>
      <c r="G619" s="313" t="str">
        <f t="shared" ca="1" si="92"/>
        <v/>
      </c>
      <c r="H619" s="313" t="str">
        <f t="shared" ca="1" si="92"/>
        <v/>
      </c>
      <c r="I619" s="313" t="str">
        <f t="shared" ca="1" si="92"/>
        <v/>
      </c>
      <c r="J619" s="313" t="str">
        <f t="shared" ca="1" si="92"/>
        <v/>
      </c>
    </row>
    <row r="620" spans="4:10">
      <c r="D620" s="300" t="str">
        <f t="shared" si="90"/>
        <v>4-9</v>
      </c>
      <c r="E620" s="300">
        <v>616</v>
      </c>
      <c r="F620" s="313" t="str">
        <f t="shared" ca="1" si="93"/>
        <v/>
      </c>
      <c r="G620" s="313" t="str">
        <f t="shared" ca="1" si="92"/>
        <v/>
      </c>
      <c r="H620" s="313" t="str">
        <f t="shared" ca="1" si="92"/>
        <v/>
      </c>
      <c r="I620" s="313" t="str">
        <f t="shared" ca="1" si="92"/>
        <v/>
      </c>
      <c r="J620" s="313" t="str">
        <f t="shared" ca="1" si="92"/>
        <v/>
      </c>
    </row>
    <row r="621" spans="4:10">
      <c r="D621" s="300" t="str">
        <f t="shared" si="90"/>
        <v>4-9</v>
      </c>
      <c r="E621" s="300">
        <v>617</v>
      </c>
      <c r="F621" s="313" t="str">
        <f t="shared" ca="1" si="93"/>
        <v/>
      </c>
      <c r="G621" s="313" t="str">
        <f t="shared" ca="1" si="92"/>
        <v/>
      </c>
      <c r="H621" s="313" t="str">
        <f t="shared" ca="1" si="92"/>
        <v/>
      </c>
      <c r="I621" s="313" t="str">
        <f t="shared" ca="1" si="92"/>
        <v/>
      </c>
      <c r="J621" s="313" t="str">
        <f t="shared" ca="1" si="92"/>
        <v/>
      </c>
    </row>
    <row r="622" spans="4:10">
      <c r="D622" s="300" t="str">
        <f t="shared" si="90"/>
        <v>4-9</v>
      </c>
      <c r="E622" s="300">
        <v>618</v>
      </c>
      <c r="F622" s="313" t="str">
        <f t="shared" ca="1" si="93"/>
        <v/>
      </c>
      <c r="G622" s="313" t="str">
        <f t="shared" ca="1" si="92"/>
        <v/>
      </c>
      <c r="H622" s="313" t="str">
        <f t="shared" ca="1" si="92"/>
        <v/>
      </c>
      <c r="I622" s="313" t="str">
        <f t="shared" ca="1" si="92"/>
        <v/>
      </c>
      <c r="J622" s="313" t="str">
        <f t="shared" ca="1" si="92"/>
        <v/>
      </c>
    </row>
    <row r="623" spans="4:10">
      <c r="D623" s="300" t="str">
        <f t="shared" si="90"/>
        <v>4-9</v>
      </c>
      <c r="E623" s="300">
        <v>619</v>
      </c>
      <c r="F623" s="313" t="str">
        <f t="shared" ca="1" si="93"/>
        <v/>
      </c>
      <c r="G623" s="313" t="str">
        <f t="shared" ca="1" si="92"/>
        <v/>
      </c>
      <c r="H623" s="313" t="str">
        <f t="shared" ca="1" si="92"/>
        <v/>
      </c>
      <c r="I623" s="313" t="str">
        <f t="shared" ca="1" si="92"/>
        <v/>
      </c>
      <c r="J623" s="313" t="str">
        <f t="shared" ca="1" si="92"/>
        <v/>
      </c>
    </row>
    <row r="624" spans="4:10">
      <c r="D624" s="300" t="str">
        <f t="shared" si="90"/>
        <v>4-9</v>
      </c>
      <c r="E624" s="300">
        <v>620</v>
      </c>
      <c r="F624" s="313" t="str">
        <f t="shared" ca="1" si="93"/>
        <v/>
      </c>
      <c r="G624" s="313" t="str">
        <f t="shared" ca="1" si="92"/>
        <v/>
      </c>
      <c r="H624" s="313" t="str">
        <f t="shared" ca="1" si="92"/>
        <v/>
      </c>
      <c r="I624" s="313" t="str">
        <f t="shared" ca="1" si="92"/>
        <v/>
      </c>
      <c r="J624" s="313" t="str">
        <f t="shared" ca="1" si="92"/>
        <v/>
      </c>
    </row>
    <row r="625" spans="4:10">
      <c r="D625" s="300" t="str">
        <f t="shared" si="90"/>
        <v>4-9</v>
      </c>
      <c r="E625" s="300">
        <v>621</v>
      </c>
      <c r="F625" s="313" t="str">
        <f t="shared" ca="1" si="93"/>
        <v/>
      </c>
      <c r="G625" s="313" t="str">
        <f t="shared" ref="G625:J644" ca="1" si="94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625" s="313" t="str">
        <f t="shared" ca="1" si="94"/>
        <v/>
      </c>
      <c r="I625" s="313" t="str">
        <f t="shared" ca="1" si="94"/>
        <v/>
      </c>
      <c r="J625" s="313" t="str">
        <f t="shared" ca="1" si="94"/>
        <v/>
      </c>
    </row>
    <row r="626" spans="4:10">
      <c r="D626" s="300" t="str">
        <f t="shared" si="90"/>
        <v>4-9</v>
      </c>
      <c r="E626" s="300">
        <v>622</v>
      </c>
      <c r="F626" s="313" t="str">
        <f t="shared" ca="1" si="93"/>
        <v/>
      </c>
      <c r="G626" s="313" t="str">
        <f t="shared" ca="1" si="94"/>
        <v/>
      </c>
      <c r="H626" s="313" t="str">
        <f t="shared" ca="1" si="94"/>
        <v/>
      </c>
      <c r="I626" s="313" t="str">
        <f t="shared" ca="1" si="94"/>
        <v/>
      </c>
      <c r="J626" s="313" t="str">
        <f t="shared" ca="1" si="94"/>
        <v/>
      </c>
    </row>
    <row r="627" spans="4:10">
      <c r="D627" s="300" t="str">
        <f t="shared" si="90"/>
        <v>4-9</v>
      </c>
      <c r="E627" s="300">
        <v>623</v>
      </c>
      <c r="F627" s="313" t="str">
        <f t="shared" ca="1" si="93"/>
        <v/>
      </c>
      <c r="G627" s="313" t="str">
        <f t="shared" ca="1" si="94"/>
        <v/>
      </c>
      <c r="H627" s="313" t="str">
        <f t="shared" ca="1" si="94"/>
        <v/>
      </c>
      <c r="I627" s="313" t="str">
        <f t="shared" ca="1" si="94"/>
        <v/>
      </c>
      <c r="J627" s="313" t="str">
        <f t="shared" ca="1" si="94"/>
        <v/>
      </c>
    </row>
    <row r="628" spans="4:10">
      <c r="D628" s="300" t="str">
        <f t="shared" si="90"/>
        <v>4-9</v>
      </c>
      <c r="E628" s="300">
        <v>624</v>
      </c>
      <c r="F628" s="313" t="str">
        <f t="shared" ca="1" si="93"/>
        <v/>
      </c>
      <c r="G628" s="313" t="str">
        <f t="shared" ca="1" si="94"/>
        <v/>
      </c>
      <c r="H628" s="313" t="str">
        <f t="shared" ca="1" si="94"/>
        <v/>
      </c>
      <c r="I628" s="313" t="str">
        <f t="shared" ca="1" si="94"/>
        <v/>
      </c>
      <c r="J628" s="313" t="str">
        <f t="shared" ca="1" si="94"/>
        <v/>
      </c>
    </row>
    <row r="629" spans="4:10">
      <c r="D629" s="300" t="str">
        <f t="shared" si="90"/>
        <v>4-10</v>
      </c>
      <c r="E629" s="300">
        <v>625</v>
      </c>
      <c r="F629" s="313" t="str">
        <f t="shared" ca="1" si="93"/>
        <v/>
      </c>
      <c r="G629" s="313" t="str">
        <f t="shared" ca="1" si="94"/>
        <v/>
      </c>
      <c r="H629" s="313" t="str">
        <f t="shared" ca="1" si="94"/>
        <v/>
      </c>
      <c r="I629" s="313" t="str">
        <f t="shared" ca="1" si="94"/>
        <v/>
      </c>
      <c r="J629" s="313" t="str">
        <f t="shared" ca="1" si="94"/>
        <v/>
      </c>
    </row>
    <row r="630" spans="4:10">
      <c r="D630" s="300" t="str">
        <f t="shared" si="90"/>
        <v>4-10</v>
      </c>
      <c r="E630" s="300">
        <v>626</v>
      </c>
      <c r="F630" s="313" t="str">
        <f t="shared" ca="1" si="93"/>
        <v/>
      </c>
      <c r="G630" s="313" t="str">
        <f t="shared" ca="1" si="94"/>
        <v/>
      </c>
      <c r="H630" s="313" t="str">
        <f t="shared" ca="1" si="94"/>
        <v/>
      </c>
      <c r="I630" s="313" t="str">
        <f t="shared" ca="1" si="94"/>
        <v/>
      </c>
      <c r="J630" s="313" t="str">
        <f t="shared" ca="1" si="94"/>
        <v/>
      </c>
    </row>
    <row r="631" spans="4:10">
      <c r="D631" s="300" t="str">
        <f t="shared" si="90"/>
        <v>4-10</v>
      </c>
      <c r="E631" s="300">
        <v>627</v>
      </c>
      <c r="F631" s="313" t="str">
        <f t="shared" ca="1" si="93"/>
        <v/>
      </c>
      <c r="G631" s="313" t="str">
        <f t="shared" ca="1" si="94"/>
        <v/>
      </c>
      <c r="H631" s="313" t="str">
        <f t="shared" ca="1" si="94"/>
        <v/>
      </c>
      <c r="I631" s="313" t="str">
        <f t="shared" ca="1" si="94"/>
        <v/>
      </c>
      <c r="J631" s="313" t="str">
        <f t="shared" ca="1" si="94"/>
        <v/>
      </c>
    </row>
    <row r="632" spans="4:10">
      <c r="D632" s="300" t="str">
        <f t="shared" si="90"/>
        <v>4-10</v>
      </c>
      <c r="E632" s="300">
        <v>628</v>
      </c>
      <c r="F632" s="313" t="str">
        <f t="shared" ca="1" si="93"/>
        <v/>
      </c>
      <c r="G632" s="313" t="str">
        <f t="shared" ca="1" si="94"/>
        <v/>
      </c>
      <c r="H632" s="313" t="str">
        <f t="shared" ca="1" si="94"/>
        <v/>
      </c>
      <c r="I632" s="313" t="str">
        <f t="shared" ca="1" si="94"/>
        <v/>
      </c>
      <c r="J632" s="313" t="str">
        <f t="shared" ca="1" si="94"/>
        <v/>
      </c>
    </row>
    <row r="633" spans="4:10">
      <c r="D633" s="300" t="str">
        <f t="shared" si="90"/>
        <v>4-10</v>
      </c>
      <c r="E633" s="300">
        <v>629</v>
      </c>
      <c r="F633" s="313" t="str">
        <f t="shared" ca="1" si="93"/>
        <v/>
      </c>
      <c r="G633" s="313" t="str">
        <f t="shared" ca="1" si="94"/>
        <v/>
      </c>
      <c r="H633" s="313" t="str">
        <f t="shared" ca="1" si="94"/>
        <v/>
      </c>
      <c r="I633" s="313" t="str">
        <f t="shared" ca="1" si="94"/>
        <v/>
      </c>
      <c r="J633" s="313" t="str">
        <f t="shared" ca="1" si="94"/>
        <v/>
      </c>
    </row>
    <row r="634" spans="4:10">
      <c r="D634" s="300" t="str">
        <f t="shared" si="90"/>
        <v>4-10</v>
      </c>
      <c r="E634" s="300">
        <v>630</v>
      </c>
      <c r="F634" s="313" t="str">
        <f t="shared" ca="1" si="93"/>
        <v/>
      </c>
      <c r="G634" s="313" t="str">
        <f t="shared" ca="1" si="94"/>
        <v/>
      </c>
      <c r="H634" s="313" t="str">
        <f t="shared" ca="1" si="94"/>
        <v/>
      </c>
      <c r="I634" s="313" t="str">
        <f t="shared" ca="1" si="94"/>
        <v/>
      </c>
      <c r="J634" s="313" t="str">
        <f t="shared" ca="1" si="94"/>
        <v/>
      </c>
    </row>
    <row r="635" spans="4:10">
      <c r="D635" s="300" t="str">
        <f t="shared" si="90"/>
        <v>4-10</v>
      </c>
      <c r="E635" s="300">
        <v>631</v>
      </c>
      <c r="F635" s="313" t="str">
        <f t="shared" ca="1" si="93"/>
        <v/>
      </c>
      <c r="G635" s="313" t="str">
        <f t="shared" ca="1" si="94"/>
        <v/>
      </c>
      <c r="H635" s="313" t="str">
        <f t="shared" ca="1" si="94"/>
        <v/>
      </c>
      <c r="I635" s="313" t="str">
        <f t="shared" ca="1" si="94"/>
        <v/>
      </c>
      <c r="J635" s="313" t="str">
        <f t="shared" ca="1" si="94"/>
        <v/>
      </c>
    </row>
    <row r="636" spans="4:10">
      <c r="D636" s="300" t="str">
        <f t="shared" si="90"/>
        <v>4-10</v>
      </c>
      <c r="E636" s="300">
        <v>632</v>
      </c>
      <c r="F636" s="313" t="str">
        <f t="shared" ca="1" si="93"/>
        <v/>
      </c>
      <c r="G636" s="313" t="str">
        <f t="shared" ca="1" si="94"/>
        <v/>
      </c>
      <c r="H636" s="313" t="str">
        <f t="shared" ca="1" si="94"/>
        <v/>
      </c>
      <c r="I636" s="313" t="str">
        <f t="shared" ca="1" si="94"/>
        <v/>
      </c>
      <c r="J636" s="313" t="str">
        <f t="shared" ca="1" si="94"/>
        <v/>
      </c>
    </row>
    <row r="637" spans="4:10">
      <c r="D637" s="300" t="str">
        <f t="shared" si="90"/>
        <v>4-10</v>
      </c>
      <c r="E637" s="300">
        <v>633</v>
      </c>
      <c r="F637" s="313" t="str">
        <f t="shared" ca="1" si="93"/>
        <v/>
      </c>
      <c r="G637" s="313" t="str">
        <f t="shared" ca="1" si="94"/>
        <v/>
      </c>
      <c r="H637" s="313" t="str">
        <f t="shared" ca="1" si="94"/>
        <v/>
      </c>
      <c r="I637" s="313" t="str">
        <f t="shared" ca="1" si="94"/>
        <v/>
      </c>
      <c r="J637" s="313" t="str">
        <f t="shared" ca="1" si="94"/>
        <v/>
      </c>
    </row>
    <row r="638" spans="4:10">
      <c r="D638" s="300" t="str">
        <f t="shared" si="90"/>
        <v>4-10</v>
      </c>
      <c r="E638" s="300">
        <v>634</v>
      </c>
      <c r="F638" s="313" t="str">
        <f t="shared" ca="1" si="93"/>
        <v/>
      </c>
      <c r="G638" s="313" t="str">
        <f t="shared" ca="1" si="94"/>
        <v/>
      </c>
      <c r="H638" s="313" t="str">
        <f t="shared" ca="1" si="94"/>
        <v/>
      </c>
      <c r="I638" s="313" t="str">
        <f t="shared" ca="1" si="94"/>
        <v/>
      </c>
      <c r="J638" s="313" t="str">
        <f t="shared" ca="1" si="94"/>
        <v/>
      </c>
    </row>
    <row r="639" spans="4:10">
      <c r="D639" s="300" t="str">
        <f t="shared" si="90"/>
        <v>4-10</v>
      </c>
      <c r="E639" s="300">
        <v>635</v>
      </c>
      <c r="F639" s="313" t="str">
        <f t="shared" ca="1" si="93"/>
        <v/>
      </c>
      <c r="G639" s="313" t="str">
        <f t="shared" ca="1" si="94"/>
        <v/>
      </c>
      <c r="H639" s="313" t="str">
        <f t="shared" ca="1" si="94"/>
        <v/>
      </c>
      <c r="I639" s="313" t="str">
        <f t="shared" ca="1" si="94"/>
        <v/>
      </c>
      <c r="J639" s="313" t="str">
        <f t="shared" ca="1" si="94"/>
        <v/>
      </c>
    </row>
    <row r="640" spans="4:10">
      <c r="D640" s="300" t="str">
        <f t="shared" si="90"/>
        <v>4-10</v>
      </c>
      <c r="E640" s="300">
        <v>636</v>
      </c>
      <c r="F640" s="313" t="str">
        <f t="shared" ca="1" si="93"/>
        <v/>
      </c>
      <c r="G640" s="313" t="str">
        <f t="shared" ca="1" si="94"/>
        <v/>
      </c>
      <c r="H640" s="313" t="str">
        <f t="shared" ca="1" si="94"/>
        <v/>
      </c>
      <c r="I640" s="313" t="str">
        <f t="shared" ca="1" si="94"/>
        <v/>
      </c>
      <c r="J640" s="313" t="str">
        <f t="shared" ca="1" si="94"/>
        <v/>
      </c>
    </row>
    <row r="641" spans="4:11">
      <c r="D641" s="300" t="str">
        <f t="shared" si="90"/>
        <v>4-10</v>
      </c>
      <c r="E641" s="300">
        <v>637</v>
      </c>
      <c r="F641" s="313" t="str">
        <f t="shared" ca="1" si="93"/>
        <v/>
      </c>
      <c r="G641" s="313" t="str">
        <f t="shared" ca="1" si="94"/>
        <v/>
      </c>
      <c r="H641" s="313" t="str">
        <f t="shared" ca="1" si="94"/>
        <v/>
      </c>
      <c r="I641" s="313" t="str">
        <f t="shared" ca="1" si="94"/>
        <v/>
      </c>
      <c r="J641" s="313" t="str">
        <f t="shared" ca="1" si="94"/>
        <v/>
      </c>
    </row>
    <row r="642" spans="4:11">
      <c r="D642" s="300" t="str">
        <f t="shared" si="90"/>
        <v>4-10</v>
      </c>
      <c r="E642" s="300">
        <v>638</v>
      </c>
      <c r="F642" s="313" t="str">
        <f t="shared" ca="1" si="93"/>
        <v/>
      </c>
      <c r="G642" s="313" t="str">
        <f t="shared" ca="1" si="94"/>
        <v/>
      </c>
      <c r="H642" s="313" t="str">
        <f t="shared" ca="1" si="94"/>
        <v/>
      </c>
      <c r="I642" s="313" t="str">
        <f t="shared" ca="1" si="94"/>
        <v/>
      </c>
      <c r="J642" s="313" t="str">
        <f t="shared" ca="1" si="94"/>
        <v/>
      </c>
    </row>
    <row r="643" spans="4:11">
      <c r="D643" s="300" t="str">
        <f t="shared" si="90"/>
        <v>4-10</v>
      </c>
      <c r="E643" s="300">
        <v>639</v>
      </c>
      <c r="F643" s="313" t="str">
        <f t="shared" ca="1" si="93"/>
        <v/>
      </c>
      <c r="G643" s="313" t="str">
        <f t="shared" ca="1" si="94"/>
        <v/>
      </c>
      <c r="H643" s="313" t="str">
        <f t="shared" ca="1" si="94"/>
        <v/>
      </c>
      <c r="I643" s="313" t="str">
        <f t="shared" ca="1" si="94"/>
        <v/>
      </c>
      <c r="J643" s="313" t="str">
        <f t="shared" ca="1" si="94"/>
        <v/>
      </c>
    </row>
    <row r="644" spans="4:11">
      <c r="D644" s="300" t="str">
        <f t="shared" si="90"/>
        <v>4-10</v>
      </c>
      <c r="E644" s="300">
        <v>640</v>
      </c>
      <c r="F644" s="313" t="str">
        <f t="shared" ca="1" si="93"/>
        <v/>
      </c>
      <c r="G644" s="313" t="str">
        <f t="shared" ca="1" si="94"/>
        <v/>
      </c>
      <c r="H644" s="313" t="str">
        <f t="shared" ca="1" si="94"/>
        <v/>
      </c>
      <c r="I644" s="313" t="str">
        <f t="shared" ca="1" si="94"/>
        <v/>
      </c>
      <c r="J644" s="313" t="str">
        <f t="shared" ca="1" si="94"/>
        <v/>
      </c>
    </row>
    <row r="645" spans="4:11">
      <c r="D645" s="300" t="str">
        <f t="shared" ref="D645:D708" si="95">DEC2HEX(HEX2DEC($D$4)+FLOOR((ROW(A641)-1)/($M$4*10),1))&amp;"-"&amp;FLOOR((ROW(A641)-1)/$M$4,1)+1-FLOOR((ROW(A641)-1)/($M$4*10),1)*10</f>
        <v>5-1</v>
      </c>
      <c r="E645" s="300">
        <v>641</v>
      </c>
      <c r="F645" s="313" t="str">
        <f t="shared" ref="F645:F708" ca="1" si="96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020</v>
      </c>
      <c r="G645" s="313" t="str">
        <f t="shared" ref="G645:J664" ca="1" si="97">IF(OR(INDIRECT("DI!"&amp;ADDRESS(MOD(ROW()-5,160)+7,4+FLOOR((ROW()-5)/320,1)*8))="",INDIRECT("DI!"&amp;ADDRESS(MOD(ROW()-5,160)+7,COLUMN()-2+FLOOR((ROW()-5)/320,1)*8))=""),"",
INDIRECT("DI!"&amp;ADDRESS(MOD(ROW()-5,160)+7,COLUMN()-2+FLOOR((ROW()-5)/320,1)*8)))</f>
        <v>#2熱壓輪 傳動側 EMO信號</v>
      </c>
      <c r="H645" s="313" t="str">
        <f t="shared" ca="1" si="97"/>
        <v>EMO-I21C3</v>
      </c>
      <c r="I645" s="313" t="str">
        <f t="shared" ca="1" si="97"/>
        <v/>
      </c>
      <c r="J645" s="313" t="str">
        <f t="shared" ca="1" si="97"/>
        <v>EMO</v>
      </c>
      <c r="K645" s="298" t="s">
        <v>1235</v>
      </c>
    </row>
    <row r="646" spans="4:11">
      <c r="D646" s="300" t="str">
        <f t="shared" si="95"/>
        <v>5-1</v>
      </c>
      <c r="E646" s="300">
        <v>642</v>
      </c>
      <c r="F646" s="313" t="str">
        <f t="shared" ca="1" si="96"/>
        <v>020</v>
      </c>
      <c r="G646" s="313" t="str">
        <f t="shared" ca="1" si="97"/>
        <v>#2熱壓輪 操作側 EMO信號</v>
      </c>
      <c r="H646" s="313" t="str">
        <f t="shared" ca="1" si="97"/>
        <v>EMO-I21C8</v>
      </c>
      <c r="I646" s="313" t="str">
        <f t="shared" ca="1" si="97"/>
        <v/>
      </c>
      <c r="J646" s="313" t="str">
        <f t="shared" ca="1" si="97"/>
        <v>EMO</v>
      </c>
    </row>
    <row r="647" spans="4:11">
      <c r="D647" s="300" t="str">
        <f t="shared" si="95"/>
        <v>5-1</v>
      </c>
      <c r="E647" s="300">
        <v>643</v>
      </c>
      <c r="F647" s="313" t="str">
        <f t="shared" ca="1" si="96"/>
        <v>020</v>
      </c>
      <c r="G647" s="313" t="str">
        <f t="shared" ca="1" si="97"/>
        <v>#3熱壓輪 傳動側 EMO信號</v>
      </c>
      <c r="H647" s="313" t="str">
        <f t="shared" ca="1" si="97"/>
        <v>EMO-I21C2</v>
      </c>
      <c r="I647" s="313" t="str">
        <f t="shared" ca="1" si="97"/>
        <v/>
      </c>
      <c r="J647" s="313" t="str">
        <f t="shared" ca="1" si="97"/>
        <v>EMO</v>
      </c>
    </row>
    <row r="648" spans="4:11">
      <c r="D648" s="300" t="str">
        <f t="shared" si="95"/>
        <v>5-1</v>
      </c>
      <c r="E648" s="300">
        <v>644</v>
      </c>
      <c r="F648" s="313" t="str">
        <f t="shared" ca="1" si="96"/>
        <v>020</v>
      </c>
      <c r="G648" s="313" t="str">
        <f t="shared" ca="1" si="97"/>
        <v>#3熱壓輪 操作側 EMO信號</v>
      </c>
      <c r="H648" s="313" t="str">
        <f t="shared" ca="1" si="97"/>
        <v>EMO-I21C7</v>
      </c>
      <c r="I648" s="313" t="str">
        <f t="shared" ca="1" si="97"/>
        <v/>
      </c>
      <c r="J648" s="313" t="str">
        <f t="shared" ca="1" si="97"/>
        <v>EMO</v>
      </c>
    </row>
    <row r="649" spans="4:11">
      <c r="D649" s="300" t="str">
        <f t="shared" si="95"/>
        <v>5-1</v>
      </c>
      <c r="E649" s="300">
        <v>645</v>
      </c>
      <c r="F649" s="313" t="str">
        <f t="shared" ca="1" si="96"/>
        <v>020</v>
      </c>
      <c r="G649" s="313" t="str">
        <f t="shared" ca="1" si="97"/>
        <v>#4熱壓輪 傳動側 EMO信號</v>
      </c>
      <c r="H649" s="313" t="str">
        <f t="shared" ca="1" si="97"/>
        <v>EMO-I21D3</v>
      </c>
      <c r="I649" s="313" t="str">
        <f t="shared" ca="1" si="97"/>
        <v/>
      </c>
      <c r="J649" s="313" t="str">
        <f t="shared" ca="1" si="97"/>
        <v>EMO</v>
      </c>
    </row>
    <row r="650" spans="4:11">
      <c r="D650" s="300" t="str">
        <f t="shared" si="95"/>
        <v>5-1</v>
      </c>
      <c r="E650" s="300">
        <v>646</v>
      </c>
      <c r="F650" s="313" t="str">
        <f t="shared" ca="1" si="96"/>
        <v>020</v>
      </c>
      <c r="G650" s="313" t="str">
        <f t="shared" ca="1" si="97"/>
        <v>#4熱壓輪 操作側 EMO信號</v>
      </c>
      <c r="H650" s="313" t="str">
        <f t="shared" ca="1" si="97"/>
        <v>EMO-I21D8</v>
      </c>
      <c r="I650" s="313" t="str">
        <f t="shared" ca="1" si="97"/>
        <v/>
      </c>
      <c r="J650" s="313" t="str">
        <f t="shared" ca="1" si="97"/>
        <v>EMO</v>
      </c>
    </row>
    <row r="651" spans="4:11">
      <c r="D651" s="300" t="str">
        <f t="shared" si="95"/>
        <v>5-1</v>
      </c>
      <c r="E651" s="300">
        <v>647</v>
      </c>
      <c r="F651" s="313" t="str">
        <f t="shared" ca="1" si="96"/>
        <v>020</v>
      </c>
      <c r="G651" s="313" t="str">
        <f t="shared" ca="1" si="97"/>
        <v>#5熱壓輪 傳動側 EMO信號</v>
      </c>
      <c r="H651" s="313" t="str">
        <f t="shared" ca="1" si="97"/>
        <v>EMO-I21D2</v>
      </c>
      <c r="I651" s="313" t="str">
        <f t="shared" ca="1" si="97"/>
        <v/>
      </c>
      <c r="J651" s="313" t="str">
        <f t="shared" ca="1" si="97"/>
        <v>EMO</v>
      </c>
    </row>
    <row r="652" spans="4:11">
      <c r="D652" s="300" t="str">
        <f t="shared" si="95"/>
        <v>5-1</v>
      </c>
      <c r="E652" s="300">
        <v>648</v>
      </c>
      <c r="F652" s="313" t="str">
        <f t="shared" ca="1" si="96"/>
        <v>020</v>
      </c>
      <c r="G652" s="313" t="str">
        <f t="shared" ca="1" si="97"/>
        <v>#5熱壓輪 操作側 EMO信號</v>
      </c>
      <c r="H652" s="313" t="str">
        <f t="shared" ca="1" si="97"/>
        <v>EMO-I21D7</v>
      </c>
      <c r="I652" s="313" t="str">
        <f t="shared" ca="1" si="97"/>
        <v/>
      </c>
      <c r="J652" s="313" t="str">
        <f t="shared" ca="1" si="97"/>
        <v>EMO</v>
      </c>
    </row>
    <row r="653" spans="4:11">
      <c r="D653" s="300" t="str">
        <f t="shared" si="95"/>
        <v>5-1</v>
      </c>
      <c r="E653" s="300">
        <v>649</v>
      </c>
      <c r="F653" s="313" t="str">
        <f t="shared" ca="1" si="96"/>
        <v>021</v>
      </c>
      <c r="G653" s="313" t="str">
        <f t="shared" ca="1" si="97"/>
        <v>#6熱壓輪 傳動側 EMO信號</v>
      </c>
      <c r="H653" s="313" t="str">
        <f t="shared" ca="1" si="97"/>
        <v>EMO-I21E3</v>
      </c>
      <c r="I653" s="313" t="str">
        <f t="shared" ca="1" si="97"/>
        <v/>
      </c>
      <c r="J653" s="313" t="str">
        <f t="shared" ca="1" si="97"/>
        <v>EMO</v>
      </c>
    </row>
    <row r="654" spans="4:11">
      <c r="D654" s="300" t="str">
        <f t="shared" si="95"/>
        <v>5-1</v>
      </c>
      <c r="E654" s="300">
        <v>650</v>
      </c>
      <c r="F654" s="313" t="str">
        <f t="shared" ca="1" si="96"/>
        <v>021</v>
      </c>
      <c r="G654" s="313" t="str">
        <f t="shared" ca="1" si="97"/>
        <v>#6熱壓輪 操作側 EMO信號</v>
      </c>
      <c r="H654" s="313" t="str">
        <f t="shared" ca="1" si="97"/>
        <v>EMO-I21E8</v>
      </c>
      <c r="I654" s="313" t="str">
        <f t="shared" ca="1" si="97"/>
        <v/>
      </c>
      <c r="J654" s="313" t="str">
        <f t="shared" ca="1" si="97"/>
        <v>EMO</v>
      </c>
    </row>
    <row r="655" spans="4:11">
      <c r="D655" s="300" t="str">
        <f t="shared" si="95"/>
        <v>5-1</v>
      </c>
      <c r="E655" s="300">
        <v>651</v>
      </c>
      <c r="F655" s="313" t="str">
        <f t="shared" ca="1" si="96"/>
        <v>021</v>
      </c>
      <c r="G655" s="313" t="str">
        <f t="shared" ca="1" si="97"/>
        <v>#1下離型紙收卷 EMO信號</v>
      </c>
      <c r="H655" s="313" t="str">
        <f t="shared" ca="1" si="97"/>
        <v>EMO-I21E2</v>
      </c>
      <c r="I655" s="313" t="str">
        <f t="shared" ca="1" si="97"/>
        <v/>
      </c>
      <c r="J655" s="313" t="str">
        <f t="shared" ca="1" si="97"/>
        <v>EMO</v>
      </c>
    </row>
    <row r="656" spans="4:11">
      <c r="D656" s="300" t="str">
        <f t="shared" si="95"/>
        <v>5-1</v>
      </c>
      <c r="E656" s="300">
        <v>652</v>
      </c>
      <c r="F656" s="313" t="str">
        <f t="shared" ca="1" si="96"/>
        <v>021</v>
      </c>
      <c r="G656" s="313" t="str">
        <f t="shared" ca="1" si="97"/>
        <v/>
      </c>
      <c r="H656" s="313" t="str">
        <f t="shared" ca="1" si="97"/>
        <v/>
      </c>
      <c r="I656" s="313" t="str">
        <f t="shared" ca="1" si="97"/>
        <v/>
      </c>
      <c r="J656" s="313" t="str">
        <f t="shared" ca="1" si="97"/>
        <v/>
      </c>
    </row>
    <row r="657" spans="4:10">
      <c r="D657" s="300" t="str">
        <f t="shared" si="95"/>
        <v>5-1</v>
      </c>
      <c r="E657" s="300">
        <v>653</v>
      </c>
      <c r="F657" s="313" t="str">
        <f t="shared" ca="1" si="96"/>
        <v>021</v>
      </c>
      <c r="G657" s="313" t="str">
        <f t="shared" ca="1" si="97"/>
        <v>#1熱板 溫控器電源 開啟</v>
      </c>
      <c r="H657" s="313" t="str">
        <f t="shared" ca="1" si="97"/>
        <v>RY-O21C3</v>
      </c>
      <c r="I657" s="313" t="str">
        <f t="shared" ca="1" si="97"/>
        <v/>
      </c>
      <c r="J657" s="313" t="str">
        <f t="shared" ca="1" si="97"/>
        <v>RY</v>
      </c>
    </row>
    <row r="658" spans="4:10">
      <c r="D658" s="300" t="str">
        <f t="shared" si="95"/>
        <v>5-1</v>
      </c>
      <c r="E658" s="300">
        <v>654</v>
      </c>
      <c r="F658" s="313" t="str">
        <f t="shared" ca="1" si="96"/>
        <v>021</v>
      </c>
      <c r="G658" s="313" t="str">
        <f t="shared" ca="1" si="97"/>
        <v>#2熱板 溫控器電源 開啟</v>
      </c>
      <c r="H658" s="313" t="str">
        <f t="shared" ca="1" si="97"/>
        <v>RY-O21C8</v>
      </c>
      <c r="I658" s="313" t="str">
        <f t="shared" ca="1" si="97"/>
        <v/>
      </c>
      <c r="J658" s="313" t="str">
        <f t="shared" ca="1" si="97"/>
        <v>RY</v>
      </c>
    </row>
    <row r="659" spans="4:10">
      <c r="D659" s="300" t="str">
        <f t="shared" si="95"/>
        <v>5-1</v>
      </c>
      <c r="E659" s="300">
        <v>655</v>
      </c>
      <c r="F659" s="313" t="str">
        <f t="shared" ca="1" si="96"/>
        <v>021</v>
      </c>
      <c r="G659" s="313" t="str">
        <f t="shared" ca="1" si="97"/>
        <v>#1熱板 SCR電源 開啟</v>
      </c>
      <c r="H659" s="313" t="str">
        <f t="shared" ca="1" si="97"/>
        <v>MC-C22F6</v>
      </c>
      <c r="I659" s="313" t="str">
        <f t="shared" ca="1" si="97"/>
        <v/>
      </c>
      <c r="J659" s="313" t="str">
        <f t="shared" ca="1" si="97"/>
        <v>MC</v>
      </c>
    </row>
    <row r="660" spans="4:10">
      <c r="D660" s="300" t="str">
        <f t="shared" si="95"/>
        <v>5-1</v>
      </c>
      <c r="E660" s="300">
        <v>656</v>
      </c>
      <c r="F660" s="313" t="str">
        <f t="shared" ca="1" si="96"/>
        <v>021</v>
      </c>
      <c r="G660" s="313" t="str">
        <f t="shared" ca="1" si="97"/>
        <v>#2熱板 SCR電源 開啟</v>
      </c>
      <c r="H660" s="313" t="str">
        <f t="shared" ca="1" si="97"/>
        <v>MC-C23F6</v>
      </c>
      <c r="I660" s="313" t="str">
        <f t="shared" ca="1" si="97"/>
        <v/>
      </c>
      <c r="J660" s="313" t="str">
        <f t="shared" ca="1" si="97"/>
        <v>MC</v>
      </c>
    </row>
    <row r="661" spans="4:10">
      <c r="D661" s="300" t="str">
        <f t="shared" si="95"/>
        <v>5-2</v>
      </c>
      <c r="E661" s="300">
        <v>657</v>
      </c>
      <c r="F661" s="313" t="str">
        <f t="shared" ca="1" si="96"/>
        <v>022</v>
      </c>
      <c r="G661" s="313" t="str">
        <f t="shared" ca="1" si="97"/>
        <v>#6鋼輪 靜電棒電源開啟</v>
      </c>
      <c r="H661" s="313" t="str">
        <f t="shared" ca="1" si="97"/>
        <v>RY-O21D3</v>
      </c>
      <c r="I661" s="313" t="str">
        <f t="shared" ca="1" si="97"/>
        <v/>
      </c>
      <c r="J661" s="313" t="str">
        <f t="shared" ca="1" si="97"/>
        <v>RY</v>
      </c>
    </row>
    <row r="662" spans="4:10">
      <c r="D662" s="300" t="str">
        <f t="shared" si="95"/>
        <v>5-2</v>
      </c>
      <c r="E662" s="300">
        <v>658</v>
      </c>
      <c r="F662" s="313" t="str">
        <f t="shared" ca="1" si="96"/>
        <v>022</v>
      </c>
      <c r="G662" s="313" t="str">
        <f t="shared" ca="1" si="97"/>
        <v>#6鋼輪 靜電棒異常訊號</v>
      </c>
      <c r="H662" s="313" t="str">
        <f t="shared" ca="1" si="97"/>
        <v>RY-L21E2</v>
      </c>
      <c r="I662" s="313" t="str">
        <f t="shared" ca="1" si="97"/>
        <v/>
      </c>
      <c r="J662" s="313" t="str">
        <f t="shared" ca="1" si="97"/>
        <v>RY</v>
      </c>
    </row>
    <row r="663" spans="4:10">
      <c r="D663" s="300" t="str">
        <f t="shared" si="95"/>
        <v>5-2</v>
      </c>
      <c r="E663" s="300">
        <v>659</v>
      </c>
      <c r="F663" s="313" t="str">
        <f t="shared" ca="1" si="96"/>
        <v>022</v>
      </c>
      <c r="G663" s="313" t="str">
        <f t="shared" ca="1" si="97"/>
        <v/>
      </c>
      <c r="H663" s="313" t="str">
        <f t="shared" ca="1" si="97"/>
        <v/>
      </c>
      <c r="I663" s="313" t="str">
        <f t="shared" ca="1" si="97"/>
        <v/>
      </c>
      <c r="J663" s="313" t="str">
        <f t="shared" ca="1" si="97"/>
        <v/>
      </c>
    </row>
    <row r="664" spans="4:10">
      <c r="D664" s="300" t="str">
        <f t="shared" si="95"/>
        <v>5-2</v>
      </c>
      <c r="E664" s="300">
        <v>660</v>
      </c>
      <c r="F664" s="313" t="str">
        <f t="shared" ca="1" si="96"/>
        <v>022</v>
      </c>
      <c r="G664" s="313" t="str">
        <f t="shared" ca="1" si="97"/>
        <v/>
      </c>
      <c r="H664" s="313" t="str">
        <f t="shared" ca="1" si="97"/>
        <v/>
      </c>
      <c r="I664" s="313" t="str">
        <f t="shared" ca="1" si="97"/>
        <v/>
      </c>
      <c r="J664" s="313" t="str">
        <f t="shared" ca="1" si="97"/>
        <v/>
      </c>
    </row>
    <row r="665" spans="4:10">
      <c r="D665" s="300" t="str">
        <f t="shared" si="95"/>
        <v>5-2</v>
      </c>
      <c r="E665" s="300">
        <v>661</v>
      </c>
      <c r="F665" s="313" t="str">
        <f t="shared" ca="1" si="96"/>
        <v>022</v>
      </c>
      <c r="G665" s="313" t="str">
        <f t="shared" ref="G665:J684" ca="1" si="98">IF(OR(INDIRECT("DI!"&amp;ADDRESS(MOD(ROW()-5,160)+7,4+FLOOR((ROW()-5)/320,1)*8))="",INDIRECT("DI!"&amp;ADDRESS(MOD(ROW()-5,160)+7,COLUMN()-2+FLOOR((ROW()-5)/320,1)*8))=""),"",
INDIRECT("DI!"&amp;ADDRESS(MOD(ROW()-5,160)+7,COLUMN()-2+FLOOR((ROW()-5)/320,1)*8)))</f>
        <v>#1-1熱板 溫控器 異常信號</v>
      </c>
      <c r="H665" s="313" t="str">
        <f t="shared" ca="1" si="98"/>
        <v>From TC1-1</v>
      </c>
      <c r="I665" s="313" t="str">
        <f t="shared" ca="1" si="98"/>
        <v/>
      </c>
      <c r="J665" s="313" t="str">
        <f t="shared" ca="1" si="98"/>
        <v>From TC1</v>
      </c>
    </row>
    <row r="666" spans="4:10">
      <c r="D666" s="300" t="str">
        <f t="shared" si="95"/>
        <v>5-2</v>
      </c>
      <c r="E666" s="300">
        <v>662</v>
      </c>
      <c r="F666" s="313" t="str">
        <f t="shared" ca="1" si="96"/>
        <v>022</v>
      </c>
      <c r="G666" s="313" t="str">
        <f t="shared" ca="1" si="98"/>
        <v>#1-1熱板 SCR 異常信號</v>
      </c>
      <c r="H666" s="313" t="str">
        <f t="shared" ca="1" si="98"/>
        <v>From SCR1-1</v>
      </c>
      <c r="I666" s="313" t="str">
        <f t="shared" ca="1" si="98"/>
        <v/>
      </c>
      <c r="J666" s="313" t="str">
        <f t="shared" ca="1" si="98"/>
        <v>From SCR1</v>
      </c>
    </row>
    <row r="667" spans="4:10">
      <c r="D667" s="300" t="str">
        <f t="shared" si="95"/>
        <v>5-2</v>
      </c>
      <c r="E667" s="300">
        <v>663</v>
      </c>
      <c r="F667" s="313" t="str">
        <f t="shared" ca="1" si="96"/>
        <v>022</v>
      </c>
      <c r="G667" s="313" t="str">
        <f t="shared" ca="1" si="98"/>
        <v>#1-2熱板 溫控器 異常信號</v>
      </c>
      <c r="H667" s="313" t="str">
        <f t="shared" ca="1" si="98"/>
        <v>From TC1-2</v>
      </c>
      <c r="I667" s="313" t="str">
        <f t="shared" ca="1" si="98"/>
        <v/>
      </c>
      <c r="J667" s="313" t="str">
        <f t="shared" ca="1" si="98"/>
        <v>From TC1</v>
      </c>
    </row>
    <row r="668" spans="4:10">
      <c r="D668" s="300" t="str">
        <f t="shared" si="95"/>
        <v>5-2</v>
      </c>
      <c r="E668" s="300">
        <v>664</v>
      </c>
      <c r="F668" s="313" t="str">
        <f t="shared" ca="1" si="96"/>
        <v>022</v>
      </c>
      <c r="G668" s="313" t="str">
        <f t="shared" ca="1" si="98"/>
        <v>#1-2熱板 SCR 異常信號</v>
      </c>
      <c r="H668" s="313" t="str">
        <f t="shared" ca="1" si="98"/>
        <v>From SCR1-2</v>
      </c>
      <c r="I668" s="313" t="str">
        <f t="shared" ca="1" si="98"/>
        <v/>
      </c>
      <c r="J668" s="313" t="str">
        <f t="shared" ca="1" si="98"/>
        <v>From SCR1</v>
      </c>
    </row>
    <row r="669" spans="4:10">
      <c r="D669" s="300" t="str">
        <f t="shared" si="95"/>
        <v>5-2</v>
      </c>
      <c r="E669" s="300">
        <v>665</v>
      </c>
      <c r="F669" s="313" t="str">
        <f t="shared" ca="1" si="96"/>
        <v>023</v>
      </c>
      <c r="G669" s="313" t="str">
        <f t="shared" ca="1" si="98"/>
        <v>#1-3熱板 溫控器 異常信號</v>
      </c>
      <c r="H669" s="313" t="str">
        <f t="shared" ca="1" si="98"/>
        <v>From TC1-3</v>
      </c>
      <c r="I669" s="313" t="str">
        <f t="shared" ca="1" si="98"/>
        <v/>
      </c>
      <c r="J669" s="313" t="str">
        <f t="shared" ca="1" si="98"/>
        <v>From TC1</v>
      </c>
    </row>
    <row r="670" spans="4:10">
      <c r="D670" s="300" t="str">
        <f t="shared" si="95"/>
        <v>5-2</v>
      </c>
      <c r="E670" s="300">
        <v>666</v>
      </c>
      <c r="F670" s="313" t="str">
        <f t="shared" ca="1" si="96"/>
        <v>023</v>
      </c>
      <c r="G670" s="313" t="str">
        <f t="shared" ca="1" si="98"/>
        <v>#1-3熱板 SCR 異常信號</v>
      </c>
      <c r="H670" s="313" t="str">
        <f t="shared" ca="1" si="98"/>
        <v>From SCR1-3</v>
      </c>
      <c r="I670" s="313" t="str">
        <f t="shared" ca="1" si="98"/>
        <v/>
      </c>
      <c r="J670" s="313" t="str">
        <f t="shared" ca="1" si="98"/>
        <v>From SCR1</v>
      </c>
    </row>
    <row r="671" spans="4:10">
      <c r="D671" s="300" t="str">
        <f t="shared" si="95"/>
        <v>5-2</v>
      </c>
      <c r="E671" s="300">
        <v>667</v>
      </c>
      <c r="F671" s="313" t="str">
        <f t="shared" ca="1" si="96"/>
        <v>023</v>
      </c>
      <c r="G671" s="313" t="str">
        <f t="shared" ca="1" si="98"/>
        <v>#1-4熱板 溫控器 異常信號</v>
      </c>
      <c r="H671" s="313" t="str">
        <f t="shared" ca="1" si="98"/>
        <v>From TC1-4</v>
      </c>
      <c r="I671" s="313" t="str">
        <f t="shared" ca="1" si="98"/>
        <v/>
      </c>
      <c r="J671" s="313" t="str">
        <f t="shared" ca="1" si="98"/>
        <v>From TC1</v>
      </c>
    </row>
    <row r="672" spans="4:10">
      <c r="D672" s="300" t="str">
        <f t="shared" si="95"/>
        <v>5-2</v>
      </c>
      <c r="E672" s="300">
        <v>668</v>
      </c>
      <c r="F672" s="313" t="str">
        <f t="shared" ca="1" si="96"/>
        <v>023</v>
      </c>
      <c r="G672" s="313" t="str">
        <f t="shared" ca="1" si="98"/>
        <v>#1-4熱板 SCR 異常信號</v>
      </c>
      <c r="H672" s="313" t="str">
        <f t="shared" ca="1" si="98"/>
        <v>From SCR1-4</v>
      </c>
      <c r="I672" s="313" t="str">
        <f t="shared" ca="1" si="98"/>
        <v/>
      </c>
      <c r="J672" s="313" t="str">
        <f t="shared" ca="1" si="98"/>
        <v>From SCR1</v>
      </c>
    </row>
    <row r="673" spans="4:10">
      <c r="D673" s="300" t="str">
        <f t="shared" si="95"/>
        <v>5-2</v>
      </c>
      <c r="E673" s="300">
        <v>669</v>
      </c>
      <c r="F673" s="313" t="str">
        <f t="shared" ca="1" si="96"/>
        <v>023</v>
      </c>
      <c r="G673" s="313" t="str">
        <f t="shared" ca="1" si="98"/>
        <v>#1-5熱板 溫控器 異常信號</v>
      </c>
      <c r="H673" s="313" t="str">
        <f t="shared" ca="1" si="98"/>
        <v>From TC1-5</v>
      </c>
      <c r="I673" s="313" t="str">
        <f t="shared" ca="1" si="98"/>
        <v/>
      </c>
      <c r="J673" s="313" t="str">
        <f t="shared" ca="1" si="98"/>
        <v>From TC1</v>
      </c>
    </row>
    <row r="674" spans="4:10">
      <c r="D674" s="300" t="str">
        <f t="shared" si="95"/>
        <v>5-2</v>
      </c>
      <c r="E674" s="300">
        <v>670</v>
      </c>
      <c r="F674" s="313" t="str">
        <f t="shared" ca="1" si="96"/>
        <v>023</v>
      </c>
      <c r="G674" s="313" t="str">
        <f t="shared" ca="1" si="98"/>
        <v>#1-5熱板 SCR 異常信號</v>
      </c>
      <c r="H674" s="313" t="str">
        <f t="shared" ca="1" si="98"/>
        <v>From SCR1-5</v>
      </c>
      <c r="I674" s="313" t="str">
        <f t="shared" ca="1" si="98"/>
        <v/>
      </c>
      <c r="J674" s="313" t="str">
        <f t="shared" ca="1" si="98"/>
        <v>From SCR1</v>
      </c>
    </row>
    <row r="675" spans="4:10">
      <c r="D675" s="300" t="str">
        <f t="shared" si="95"/>
        <v>5-2</v>
      </c>
      <c r="E675" s="300">
        <v>671</v>
      </c>
      <c r="F675" s="313" t="str">
        <f t="shared" ca="1" si="96"/>
        <v>023</v>
      </c>
      <c r="G675" s="313" t="str">
        <f t="shared" ca="1" si="98"/>
        <v>#1-6熱板 溫控器 異常信號</v>
      </c>
      <c r="H675" s="313" t="str">
        <f t="shared" ca="1" si="98"/>
        <v>From TC1-6</v>
      </c>
      <c r="I675" s="313" t="str">
        <f t="shared" ca="1" si="98"/>
        <v>新增</v>
      </c>
      <c r="J675" s="313" t="str">
        <f t="shared" ca="1" si="98"/>
        <v>From TC1</v>
      </c>
    </row>
    <row r="676" spans="4:10">
      <c r="D676" s="300" t="str">
        <f t="shared" si="95"/>
        <v>5-2</v>
      </c>
      <c r="E676" s="300">
        <v>672</v>
      </c>
      <c r="F676" s="313" t="str">
        <f t="shared" ca="1" si="96"/>
        <v>023</v>
      </c>
      <c r="G676" s="313" t="str">
        <f t="shared" ca="1" si="98"/>
        <v>#1-6熱板 SCR 異常信號</v>
      </c>
      <c r="H676" s="313" t="str">
        <f t="shared" ca="1" si="98"/>
        <v>From SCR1-6</v>
      </c>
      <c r="I676" s="313" t="str">
        <f t="shared" ca="1" si="98"/>
        <v>新增</v>
      </c>
      <c r="J676" s="313" t="str">
        <f t="shared" ca="1" si="98"/>
        <v>From SCR1</v>
      </c>
    </row>
    <row r="677" spans="4:10">
      <c r="D677" s="300" t="str">
        <f t="shared" si="95"/>
        <v>5-3</v>
      </c>
      <c r="E677" s="300">
        <v>673</v>
      </c>
      <c r="F677" s="313" t="str">
        <f t="shared" ca="1" si="96"/>
        <v>024</v>
      </c>
      <c r="G677" s="313" t="str">
        <f t="shared" ca="1" si="98"/>
        <v>#2-1熱板 溫控器 異常信號</v>
      </c>
      <c r="H677" s="313" t="str">
        <f t="shared" ca="1" si="98"/>
        <v>From TC2-1</v>
      </c>
      <c r="I677" s="313" t="str">
        <f t="shared" ca="1" si="98"/>
        <v/>
      </c>
      <c r="J677" s="313" t="str">
        <f t="shared" ca="1" si="98"/>
        <v>From TC2</v>
      </c>
    </row>
    <row r="678" spans="4:10">
      <c r="D678" s="300" t="str">
        <f t="shared" si="95"/>
        <v>5-3</v>
      </c>
      <c r="E678" s="300">
        <v>674</v>
      </c>
      <c r="F678" s="313" t="str">
        <f t="shared" ca="1" si="96"/>
        <v>024</v>
      </c>
      <c r="G678" s="313" t="str">
        <f t="shared" ca="1" si="98"/>
        <v>#2-1熱板 SCR 異常信號</v>
      </c>
      <c r="H678" s="313" t="str">
        <f t="shared" ca="1" si="98"/>
        <v>From SCR2-1</v>
      </c>
      <c r="I678" s="313" t="str">
        <f t="shared" ca="1" si="98"/>
        <v/>
      </c>
      <c r="J678" s="313" t="str">
        <f t="shared" ca="1" si="98"/>
        <v>From SCR2</v>
      </c>
    </row>
    <row r="679" spans="4:10">
      <c r="D679" s="300" t="str">
        <f t="shared" si="95"/>
        <v>5-3</v>
      </c>
      <c r="E679" s="300">
        <v>675</v>
      </c>
      <c r="F679" s="313" t="str">
        <f t="shared" ca="1" si="96"/>
        <v>024</v>
      </c>
      <c r="G679" s="313" t="str">
        <f t="shared" ca="1" si="98"/>
        <v>#2-2熱板 溫控器 異常信號</v>
      </c>
      <c r="H679" s="313" t="str">
        <f t="shared" ca="1" si="98"/>
        <v>From TC2-2</v>
      </c>
      <c r="I679" s="313" t="str">
        <f t="shared" ca="1" si="98"/>
        <v/>
      </c>
      <c r="J679" s="313" t="str">
        <f t="shared" ca="1" si="98"/>
        <v>From TC2</v>
      </c>
    </row>
    <row r="680" spans="4:10">
      <c r="D680" s="300" t="str">
        <f t="shared" si="95"/>
        <v>5-3</v>
      </c>
      <c r="E680" s="300">
        <v>676</v>
      </c>
      <c r="F680" s="313" t="str">
        <f t="shared" ca="1" si="96"/>
        <v>024</v>
      </c>
      <c r="G680" s="313" t="str">
        <f t="shared" ca="1" si="98"/>
        <v>#2-2熱板 SCR 異常信號</v>
      </c>
      <c r="H680" s="313" t="str">
        <f t="shared" ca="1" si="98"/>
        <v>From SCR2-2</v>
      </c>
      <c r="I680" s="313" t="str">
        <f t="shared" ca="1" si="98"/>
        <v/>
      </c>
      <c r="J680" s="313" t="str">
        <f t="shared" ca="1" si="98"/>
        <v>From SCR2</v>
      </c>
    </row>
    <row r="681" spans="4:10">
      <c r="D681" s="300" t="str">
        <f t="shared" si="95"/>
        <v>5-3</v>
      </c>
      <c r="E681" s="300">
        <v>677</v>
      </c>
      <c r="F681" s="313" t="str">
        <f t="shared" ca="1" si="96"/>
        <v>024</v>
      </c>
      <c r="G681" s="313" t="str">
        <f t="shared" ca="1" si="98"/>
        <v>#2-3熱板 溫控器 異常信號</v>
      </c>
      <c r="H681" s="313" t="str">
        <f t="shared" ca="1" si="98"/>
        <v>From TC2-3</v>
      </c>
      <c r="I681" s="313" t="str">
        <f t="shared" ca="1" si="98"/>
        <v/>
      </c>
      <c r="J681" s="313" t="str">
        <f t="shared" ca="1" si="98"/>
        <v>From TC2</v>
      </c>
    </row>
    <row r="682" spans="4:10">
      <c r="D682" s="300" t="str">
        <f t="shared" si="95"/>
        <v>5-3</v>
      </c>
      <c r="E682" s="300">
        <v>678</v>
      </c>
      <c r="F682" s="313" t="str">
        <f t="shared" ca="1" si="96"/>
        <v>024</v>
      </c>
      <c r="G682" s="313" t="str">
        <f t="shared" ca="1" si="98"/>
        <v>#2-3熱板 SCR 異常信號</v>
      </c>
      <c r="H682" s="313" t="str">
        <f t="shared" ca="1" si="98"/>
        <v>From SCR2-3</v>
      </c>
      <c r="I682" s="313" t="str">
        <f t="shared" ca="1" si="98"/>
        <v/>
      </c>
      <c r="J682" s="313" t="str">
        <f t="shared" ca="1" si="98"/>
        <v>From SCR2</v>
      </c>
    </row>
    <row r="683" spans="4:10">
      <c r="D683" s="300" t="str">
        <f t="shared" si="95"/>
        <v>5-3</v>
      </c>
      <c r="E683" s="300">
        <v>679</v>
      </c>
      <c r="F683" s="313" t="str">
        <f t="shared" ca="1" si="96"/>
        <v>024</v>
      </c>
      <c r="G683" s="313" t="str">
        <f t="shared" ca="1" si="98"/>
        <v>#2-4熱板 溫控器 異常信號</v>
      </c>
      <c r="H683" s="313" t="str">
        <f t="shared" ca="1" si="98"/>
        <v>From TC2-4</v>
      </c>
      <c r="I683" s="313" t="str">
        <f t="shared" ca="1" si="98"/>
        <v/>
      </c>
      <c r="J683" s="313" t="str">
        <f t="shared" ca="1" si="98"/>
        <v>From TC2</v>
      </c>
    </row>
    <row r="684" spans="4:10">
      <c r="D684" s="300" t="str">
        <f t="shared" si="95"/>
        <v>5-3</v>
      </c>
      <c r="E684" s="300">
        <v>680</v>
      </c>
      <c r="F684" s="313" t="str">
        <f t="shared" ca="1" si="96"/>
        <v>024</v>
      </c>
      <c r="G684" s="313" t="str">
        <f t="shared" ca="1" si="98"/>
        <v>#2-4熱板 SCR 異常信號</v>
      </c>
      <c r="H684" s="313" t="str">
        <f t="shared" ca="1" si="98"/>
        <v>From SCR2-4</v>
      </c>
      <c r="I684" s="313" t="str">
        <f t="shared" ca="1" si="98"/>
        <v/>
      </c>
      <c r="J684" s="313" t="str">
        <f t="shared" ca="1" si="98"/>
        <v>From SCR2</v>
      </c>
    </row>
    <row r="685" spans="4:10">
      <c r="D685" s="300" t="str">
        <f t="shared" si="95"/>
        <v>5-3</v>
      </c>
      <c r="E685" s="300">
        <v>681</v>
      </c>
      <c r="F685" s="313" t="str">
        <f t="shared" ca="1" si="96"/>
        <v>025</v>
      </c>
      <c r="G685" s="313" t="str">
        <f t="shared" ref="G685:J704" ca="1" si="99">IF(OR(INDIRECT("DI!"&amp;ADDRESS(MOD(ROW()-5,160)+7,4+FLOOR((ROW()-5)/320,1)*8))="",INDIRECT("DI!"&amp;ADDRESS(MOD(ROW()-5,160)+7,COLUMN()-2+FLOOR((ROW()-5)/320,1)*8))=""),"",
INDIRECT("DI!"&amp;ADDRESS(MOD(ROW()-5,160)+7,COLUMN()-2+FLOOR((ROW()-5)/320,1)*8)))</f>
        <v>#2熱壓輪 傳動側/操作側 上極限</v>
      </c>
      <c r="H685" s="313" t="str">
        <f t="shared" ca="1" si="99"/>
        <v>SR-I23E3</v>
      </c>
      <c r="I685" s="313" t="str">
        <f t="shared" ca="1" si="99"/>
        <v/>
      </c>
      <c r="J685" s="313" t="str">
        <f t="shared" ca="1" si="99"/>
        <v>SR</v>
      </c>
    </row>
    <row r="686" spans="4:10">
      <c r="D686" s="300" t="str">
        <f t="shared" si="95"/>
        <v>5-3</v>
      </c>
      <c r="E686" s="300">
        <v>682</v>
      </c>
      <c r="F686" s="313" t="str">
        <f t="shared" ca="1" si="96"/>
        <v>025</v>
      </c>
      <c r="G686" s="313" t="str">
        <f t="shared" ca="1" si="99"/>
        <v>#2熱壓上輪驅動 原點</v>
      </c>
      <c r="H686" s="313" t="str">
        <f t="shared" ca="1" si="99"/>
        <v>SR-I23E8</v>
      </c>
      <c r="I686" s="313" t="str">
        <f t="shared" ca="1" si="99"/>
        <v/>
      </c>
      <c r="J686" s="313" t="str">
        <f t="shared" ca="1" si="99"/>
        <v>SR</v>
      </c>
    </row>
    <row r="687" spans="4:10">
      <c r="D687" s="300" t="str">
        <f t="shared" si="95"/>
        <v>5-3</v>
      </c>
      <c r="E687" s="300">
        <v>683</v>
      </c>
      <c r="F687" s="313" t="str">
        <f t="shared" ca="1" si="96"/>
        <v>025</v>
      </c>
      <c r="G687" s="313" t="str">
        <f t="shared" ca="1" si="99"/>
        <v>#2熱壓下輪驅動 原點</v>
      </c>
      <c r="H687" s="313" t="str">
        <f t="shared" ca="1" si="99"/>
        <v>SR-I23E2</v>
      </c>
      <c r="I687" s="313" t="str">
        <f t="shared" ca="1" si="99"/>
        <v/>
      </c>
      <c r="J687" s="313" t="str">
        <f t="shared" ca="1" si="99"/>
        <v>SR</v>
      </c>
    </row>
    <row r="688" spans="4:10">
      <c r="D688" s="300" t="str">
        <f t="shared" si="95"/>
        <v>5-3</v>
      </c>
      <c r="E688" s="300">
        <v>684</v>
      </c>
      <c r="F688" s="313" t="str">
        <f t="shared" ca="1" si="96"/>
        <v>025</v>
      </c>
      <c r="G688" s="313" t="str">
        <f t="shared" ca="1" si="99"/>
        <v>#3熱壓輪 傳動側/操作側 上極限</v>
      </c>
      <c r="H688" s="313" t="str">
        <f t="shared" ca="1" si="99"/>
        <v>SR-I23E7</v>
      </c>
      <c r="I688" s="313" t="str">
        <f t="shared" ca="1" si="99"/>
        <v/>
      </c>
      <c r="J688" s="313" t="str">
        <f t="shared" ca="1" si="99"/>
        <v>SR</v>
      </c>
    </row>
    <row r="689" spans="4:10">
      <c r="D689" s="300" t="str">
        <f t="shared" si="95"/>
        <v>5-3</v>
      </c>
      <c r="E689" s="300">
        <v>685</v>
      </c>
      <c r="F689" s="313" t="str">
        <f t="shared" ca="1" si="96"/>
        <v>025</v>
      </c>
      <c r="G689" s="313" t="str">
        <f t="shared" ca="1" si="99"/>
        <v>#3熱壓上輪驅動 原點</v>
      </c>
      <c r="H689" s="313" t="str">
        <f t="shared" ca="1" si="99"/>
        <v>SR-I23F3</v>
      </c>
      <c r="I689" s="313" t="str">
        <f t="shared" ca="1" si="99"/>
        <v/>
      </c>
      <c r="J689" s="313" t="str">
        <f t="shared" ca="1" si="99"/>
        <v>SR</v>
      </c>
    </row>
    <row r="690" spans="4:10">
      <c r="D690" s="300" t="str">
        <f t="shared" si="95"/>
        <v>5-3</v>
      </c>
      <c r="E690" s="300">
        <v>686</v>
      </c>
      <c r="F690" s="313" t="str">
        <f t="shared" ca="1" si="96"/>
        <v>025</v>
      </c>
      <c r="G690" s="313" t="str">
        <f t="shared" ca="1" si="99"/>
        <v>#3熱壓下輪驅動 原點</v>
      </c>
      <c r="H690" s="313" t="str">
        <f t="shared" ca="1" si="99"/>
        <v>SR-I23F8</v>
      </c>
      <c r="I690" s="313" t="str">
        <f t="shared" ca="1" si="99"/>
        <v/>
      </c>
      <c r="J690" s="313" t="str">
        <f t="shared" ca="1" si="99"/>
        <v>SR</v>
      </c>
    </row>
    <row r="691" spans="4:10">
      <c r="D691" s="300" t="str">
        <f t="shared" si="95"/>
        <v>5-3</v>
      </c>
      <c r="E691" s="300">
        <v>687</v>
      </c>
      <c r="F691" s="313" t="str">
        <f t="shared" ca="1" si="96"/>
        <v>025</v>
      </c>
      <c r="G691" s="313" t="str">
        <f t="shared" ca="1" si="99"/>
        <v>#4熱壓輪 傳動側/操作側 上極限</v>
      </c>
      <c r="H691" s="313" t="str">
        <f t="shared" ca="1" si="99"/>
        <v>SR-I23F2</v>
      </c>
      <c r="I691" s="313" t="str">
        <f t="shared" ca="1" si="99"/>
        <v/>
      </c>
      <c r="J691" s="313" t="str">
        <f t="shared" ca="1" si="99"/>
        <v>SR</v>
      </c>
    </row>
    <row r="692" spans="4:10">
      <c r="D692" s="300" t="str">
        <f t="shared" si="95"/>
        <v>5-3</v>
      </c>
      <c r="E692" s="300">
        <v>688</v>
      </c>
      <c r="F692" s="313" t="str">
        <f t="shared" ca="1" si="96"/>
        <v>025</v>
      </c>
      <c r="G692" s="313" t="str">
        <f t="shared" ca="1" si="99"/>
        <v>#4熱壓上輪驅動 原點</v>
      </c>
      <c r="H692" s="313" t="str">
        <f t="shared" ca="1" si="99"/>
        <v>SR-I23F7</v>
      </c>
      <c r="I692" s="313" t="str">
        <f t="shared" ca="1" si="99"/>
        <v/>
      </c>
      <c r="J692" s="313" t="str">
        <f t="shared" ca="1" si="99"/>
        <v>SR</v>
      </c>
    </row>
    <row r="693" spans="4:10">
      <c r="D693" s="300" t="str">
        <f t="shared" si="95"/>
        <v>5-4</v>
      </c>
      <c r="E693" s="300">
        <v>689</v>
      </c>
      <c r="F693" s="313" t="str">
        <f t="shared" ca="1" si="96"/>
        <v>026</v>
      </c>
      <c r="G693" s="313" t="str">
        <f t="shared" ca="1" si="99"/>
        <v>#4熱壓下輪驅動 原點</v>
      </c>
      <c r="H693" s="313" t="str">
        <f t="shared" ca="1" si="99"/>
        <v>SR-I24C3</v>
      </c>
      <c r="I693" s="313" t="str">
        <f t="shared" ca="1" si="99"/>
        <v/>
      </c>
      <c r="J693" s="313" t="str">
        <f t="shared" ca="1" si="99"/>
        <v>SR</v>
      </c>
    </row>
    <row r="694" spans="4:10">
      <c r="D694" s="300" t="str">
        <f t="shared" si="95"/>
        <v>5-4</v>
      </c>
      <c r="E694" s="300">
        <v>690</v>
      </c>
      <c r="F694" s="313" t="str">
        <f t="shared" ca="1" si="96"/>
        <v>026</v>
      </c>
      <c r="G694" s="313" t="str">
        <f t="shared" ca="1" si="99"/>
        <v>#5熱壓輪 傳動側/操作側 上極限</v>
      </c>
      <c r="H694" s="313" t="str">
        <f t="shared" ca="1" si="99"/>
        <v>SR-I24C8</v>
      </c>
      <c r="I694" s="313" t="str">
        <f t="shared" ca="1" si="99"/>
        <v/>
      </c>
      <c r="J694" s="313" t="str">
        <f t="shared" ca="1" si="99"/>
        <v>SR</v>
      </c>
    </row>
    <row r="695" spans="4:10">
      <c r="D695" s="300" t="str">
        <f t="shared" si="95"/>
        <v>5-4</v>
      </c>
      <c r="E695" s="300">
        <v>691</v>
      </c>
      <c r="F695" s="313" t="str">
        <f t="shared" ca="1" si="96"/>
        <v>026</v>
      </c>
      <c r="G695" s="313" t="str">
        <f t="shared" ca="1" si="99"/>
        <v>#5熱壓輪驅動 原點</v>
      </c>
      <c r="H695" s="313" t="str">
        <f t="shared" ca="1" si="99"/>
        <v>SR-I24C2</v>
      </c>
      <c r="I695" s="313" t="str">
        <f t="shared" ca="1" si="99"/>
        <v/>
      </c>
      <c r="J695" s="313" t="str">
        <f t="shared" ca="1" si="99"/>
        <v>SR</v>
      </c>
    </row>
    <row r="696" spans="4:10">
      <c r="D696" s="300" t="str">
        <f t="shared" si="95"/>
        <v>5-4</v>
      </c>
      <c r="E696" s="300">
        <v>692</v>
      </c>
      <c r="F696" s="313" t="str">
        <f t="shared" ca="1" si="96"/>
        <v>026</v>
      </c>
      <c r="G696" s="313" t="str">
        <f t="shared" ca="1" si="99"/>
        <v>#6熱壓輪 傳動側/操作側 上極限</v>
      </c>
      <c r="H696" s="313" t="str">
        <f t="shared" ca="1" si="99"/>
        <v>SR-I24C7</v>
      </c>
      <c r="I696" s="313" t="str">
        <f t="shared" ca="1" si="99"/>
        <v/>
      </c>
      <c r="J696" s="313" t="str">
        <f t="shared" ca="1" si="99"/>
        <v>SR</v>
      </c>
    </row>
    <row r="697" spans="4:10">
      <c r="D697" s="300" t="str">
        <f t="shared" si="95"/>
        <v>5-4</v>
      </c>
      <c r="E697" s="300">
        <v>693</v>
      </c>
      <c r="F697" s="313" t="str">
        <f t="shared" ca="1" si="96"/>
        <v>026</v>
      </c>
      <c r="G697" s="313" t="str">
        <f t="shared" ca="1" si="99"/>
        <v>#6熱壓輪驅動 原點</v>
      </c>
      <c r="H697" s="313" t="str">
        <f t="shared" ca="1" si="99"/>
        <v>SR-I24D3</v>
      </c>
      <c r="I697" s="313" t="str">
        <f t="shared" ca="1" si="99"/>
        <v/>
      </c>
      <c r="J697" s="313" t="str">
        <f t="shared" ca="1" si="99"/>
        <v>SR</v>
      </c>
    </row>
    <row r="698" spans="4:10">
      <c r="D698" s="300" t="str">
        <f t="shared" si="95"/>
        <v>5-4</v>
      </c>
      <c r="E698" s="300">
        <v>694</v>
      </c>
      <c r="F698" s="313" t="str">
        <f t="shared" ca="1" si="96"/>
        <v>026</v>
      </c>
      <c r="G698" s="313" t="str">
        <f t="shared" ca="1" si="99"/>
        <v/>
      </c>
      <c r="H698" s="313" t="str">
        <f t="shared" ca="1" si="99"/>
        <v/>
      </c>
      <c r="I698" s="313" t="str">
        <f t="shared" ca="1" si="99"/>
        <v/>
      </c>
      <c r="J698" s="313" t="str">
        <f t="shared" ca="1" si="99"/>
        <v/>
      </c>
    </row>
    <row r="699" spans="4:10">
      <c r="D699" s="300" t="str">
        <f t="shared" si="95"/>
        <v>5-4</v>
      </c>
      <c r="E699" s="300">
        <v>695</v>
      </c>
      <c r="F699" s="313" t="str">
        <f t="shared" ca="1" si="96"/>
        <v>026</v>
      </c>
      <c r="G699" s="313" t="str">
        <f t="shared" ca="1" si="99"/>
        <v/>
      </c>
      <c r="H699" s="313" t="str">
        <f t="shared" ca="1" si="99"/>
        <v/>
      </c>
      <c r="I699" s="313" t="str">
        <f t="shared" ca="1" si="99"/>
        <v/>
      </c>
      <c r="J699" s="313" t="str">
        <f t="shared" ca="1" si="99"/>
        <v/>
      </c>
    </row>
    <row r="700" spans="4:10">
      <c r="D700" s="300" t="str">
        <f t="shared" si="95"/>
        <v>5-4</v>
      </c>
      <c r="E700" s="300">
        <v>696</v>
      </c>
      <c r="F700" s="313" t="str">
        <f t="shared" ca="1" si="96"/>
        <v>026</v>
      </c>
      <c r="G700" s="313" t="str">
        <f t="shared" ca="1" si="99"/>
        <v/>
      </c>
      <c r="H700" s="313" t="str">
        <f t="shared" ca="1" si="99"/>
        <v/>
      </c>
      <c r="I700" s="313" t="str">
        <f t="shared" ca="1" si="99"/>
        <v/>
      </c>
      <c r="J700" s="313" t="str">
        <f t="shared" ca="1" si="99"/>
        <v/>
      </c>
    </row>
    <row r="701" spans="4:10">
      <c r="D701" s="300" t="str">
        <f t="shared" si="95"/>
        <v>5-4</v>
      </c>
      <c r="E701" s="300">
        <v>697</v>
      </c>
      <c r="F701" s="313" t="str">
        <f t="shared" ca="1" si="96"/>
        <v>027</v>
      </c>
      <c r="G701" s="313" t="str">
        <f t="shared" ca="1" si="99"/>
        <v>#1下離型紙收卷 EPC(糾邊)異常訊號</v>
      </c>
      <c r="H701" s="313" t="str">
        <f t="shared" ca="1" si="99"/>
        <v>乾接點-EPC-L21I6</v>
      </c>
      <c r="I701" s="313" t="str">
        <f t="shared" ca="1" si="99"/>
        <v/>
      </c>
      <c r="J701" s="313" t="str">
        <f t="shared" ca="1" si="99"/>
        <v>乾接點</v>
      </c>
    </row>
    <row r="702" spans="4:10">
      <c r="D702" s="300" t="str">
        <f t="shared" si="95"/>
        <v>5-4</v>
      </c>
      <c r="E702" s="300">
        <v>698</v>
      </c>
      <c r="F702" s="313" t="str">
        <f t="shared" ca="1" si="96"/>
        <v>027</v>
      </c>
      <c r="G702" s="313" t="str">
        <f t="shared" ca="1" si="99"/>
        <v>#1下離型紙收卷LOCK檢知</v>
      </c>
      <c r="H702" s="313" t="str">
        <f t="shared" ca="1" si="99"/>
        <v>SR-I24E8</v>
      </c>
      <c r="I702" s="313" t="str">
        <f t="shared" ca="1" si="99"/>
        <v/>
      </c>
      <c r="J702" s="313" t="str">
        <f t="shared" ca="1" si="99"/>
        <v>SR</v>
      </c>
    </row>
    <row r="703" spans="4:10">
      <c r="D703" s="300" t="str">
        <f t="shared" si="95"/>
        <v>5-4</v>
      </c>
      <c r="E703" s="300">
        <v>699</v>
      </c>
      <c r="F703" s="313" t="str">
        <f t="shared" ca="1" si="96"/>
        <v>027</v>
      </c>
      <c r="G703" s="313" t="str">
        <f t="shared" ca="1" si="99"/>
        <v>#2熱板升降 在席檢 傳動側</v>
      </c>
      <c r="H703" s="313" t="str">
        <f t="shared" ca="1" si="99"/>
        <v>SR-I24E2</v>
      </c>
      <c r="I703" s="313" t="str">
        <f t="shared" ca="1" si="99"/>
        <v/>
      </c>
      <c r="J703" s="313" t="str">
        <f t="shared" ca="1" si="99"/>
        <v>SR</v>
      </c>
    </row>
    <row r="704" spans="4:10">
      <c r="D704" s="300" t="str">
        <f t="shared" si="95"/>
        <v>5-4</v>
      </c>
      <c r="E704" s="300">
        <v>700</v>
      </c>
      <c r="F704" s="313" t="str">
        <f t="shared" ca="1" si="96"/>
        <v>027</v>
      </c>
      <c r="G704" s="313" t="str">
        <f t="shared" ca="1" si="99"/>
        <v>#2熱板升降 在席檢 操作側</v>
      </c>
      <c r="H704" s="313" t="str">
        <f t="shared" ca="1" si="99"/>
        <v>SR-I24E7</v>
      </c>
      <c r="I704" s="313" t="str">
        <f t="shared" ca="1" si="99"/>
        <v/>
      </c>
      <c r="J704" s="313" t="str">
        <f t="shared" ca="1" si="99"/>
        <v>SR</v>
      </c>
    </row>
    <row r="705" spans="4:10">
      <c r="D705" s="300" t="str">
        <f t="shared" si="95"/>
        <v>5-4</v>
      </c>
      <c r="E705" s="300">
        <v>701</v>
      </c>
      <c r="F705" s="313" t="str">
        <f t="shared" ca="1" si="96"/>
        <v>027</v>
      </c>
      <c r="G705" s="313" t="str">
        <f t="shared" ref="G705:J724" ca="1" si="100">IF(OR(INDIRECT("DI!"&amp;ADDRESS(MOD(ROW()-5,160)+7,4+FLOOR((ROW()-5)/320,1)*8))="",INDIRECT("DI!"&amp;ADDRESS(MOD(ROW()-5,160)+7,COLUMN()-2+FLOOR((ROW()-5)/320,1)*8))=""),"",
INDIRECT("DI!"&amp;ADDRESS(MOD(ROW()-5,160)+7,COLUMN()-2+FLOOR((ROW()-5)/320,1)*8)))</f>
        <v>#2熱板升降 傳動側 上限</v>
      </c>
      <c r="H705" s="313" t="str">
        <f t="shared" ca="1" si="100"/>
        <v>SR-I24F3</v>
      </c>
      <c r="I705" s="313" t="str">
        <f t="shared" ca="1" si="100"/>
        <v/>
      </c>
      <c r="J705" s="313" t="str">
        <f t="shared" ca="1" si="100"/>
        <v>SR</v>
      </c>
    </row>
    <row r="706" spans="4:10">
      <c r="D706" s="300" t="str">
        <f t="shared" si="95"/>
        <v>5-4</v>
      </c>
      <c r="E706" s="300">
        <v>702</v>
      </c>
      <c r="F706" s="313" t="str">
        <f t="shared" ca="1" si="96"/>
        <v>027</v>
      </c>
      <c r="G706" s="313" t="str">
        <f t="shared" ca="1" si="100"/>
        <v>#2熱板升降 傳動側 下限</v>
      </c>
      <c r="H706" s="313" t="str">
        <f t="shared" ca="1" si="100"/>
        <v>SR-I24F8</v>
      </c>
      <c r="I706" s="313" t="str">
        <f t="shared" ca="1" si="100"/>
        <v/>
      </c>
      <c r="J706" s="313" t="str">
        <f t="shared" ca="1" si="100"/>
        <v>SR</v>
      </c>
    </row>
    <row r="707" spans="4:10">
      <c r="D707" s="300" t="str">
        <f t="shared" si="95"/>
        <v>5-4</v>
      </c>
      <c r="E707" s="300">
        <v>703</v>
      </c>
      <c r="F707" s="313" t="str">
        <f t="shared" ca="1" si="96"/>
        <v>027</v>
      </c>
      <c r="G707" s="313" t="str">
        <f t="shared" ca="1" si="100"/>
        <v>#2熱板升降 操作側 上限</v>
      </c>
      <c r="H707" s="313" t="str">
        <f t="shared" ca="1" si="100"/>
        <v>SR-I24F2</v>
      </c>
      <c r="I707" s="313" t="str">
        <f t="shared" ca="1" si="100"/>
        <v/>
      </c>
      <c r="J707" s="313" t="str">
        <f t="shared" ca="1" si="100"/>
        <v>SR</v>
      </c>
    </row>
    <row r="708" spans="4:10">
      <c r="D708" s="300" t="str">
        <f t="shared" si="95"/>
        <v>5-4</v>
      </c>
      <c r="E708" s="300">
        <v>704</v>
      </c>
      <c r="F708" s="313" t="str">
        <f t="shared" ca="1" si="96"/>
        <v>027</v>
      </c>
      <c r="G708" s="313" t="str">
        <f t="shared" ca="1" si="100"/>
        <v>#2熱板升降 操作側 下限</v>
      </c>
      <c r="H708" s="313" t="str">
        <f t="shared" ca="1" si="100"/>
        <v>SR-I24F7</v>
      </c>
      <c r="I708" s="313" t="str">
        <f t="shared" ca="1" si="100"/>
        <v/>
      </c>
      <c r="J708" s="313" t="str">
        <f t="shared" ca="1" si="100"/>
        <v>SR</v>
      </c>
    </row>
    <row r="709" spans="4:10">
      <c r="D709" s="300" t="str">
        <f t="shared" ref="D709:D772" si="101">DEC2HEX(HEX2DEC($D$4)+FLOOR((ROW(A705)-1)/($M$4*10),1))&amp;"-"&amp;FLOOR((ROW(A705)-1)/$M$4,1)+1-FLOOR((ROW(A705)-1)/($M$4*10),1)*10</f>
        <v>5-5</v>
      </c>
      <c r="E709" s="300">
        <v>705</v>
      </c>
      <c r="F709" s="313" t="str">
        <f t="shared" ref="F709:F772" ca="1" si="102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028</v>
      </c>
      <c r="G709" s="313" t="str">
        <f t="shared" ca="1" si="100"/>
        <v>#2熱壓鋼輪 上升</v>
      </c>
      <c r="H709" s="313" t="str">
        <f t="shared" ca="1" si="100"/>
        <v>LCSG-I25C3</v>
      </c>
      <c r="I709" s="313" t="str">
        <f t="shared" ca="1" si="100"/>
        <v>CS3</v>
      </c>
      <c r="J709" s="313" t="str">
        <f t="shared" ca="1" si="100"/>
        <v>LCSG</v>
      </c>
    </row>
    <row r="710" spans="4:10">
      <c r="D710" s="300" t="str">
        <f t="shared" si="101"/>
        <v>5-5</v>
      </c>
      <c r="E710" s="300">
        <v>706</v>
      </c>
      <c r="F710" s="313" t="str">
        <f t="shared" ca="1" si="102"/>
        <v>028</v>
      </c>
      <c r="G710" s="313" t="str">
        <f t="shared" ca="1" si="100"/>
        <v>#3熱壓鋼輪 上升</v>
      </c>
      <c r="H710" s="313" t="str">
        <f t="shared" ca="1" si="100"/>
        <v>LCSG-I25C8</v>
      </c>
      <c r="I710" s="313" t="str">
        <f t="shared" ca="1" si="100"/>
        <v>CS3</v>
      </c>
      <c r="J710" s="313" t="str">
        <f t="shared" ca="1" si="100"/>
        <v>LCSG</v>
      </c>
    </row>
    <row r="711" spans="4:10">
      <c r="D711" s="300" t="str">
        <f t="shared" si="101"/>
        <v>5-5</v>
      </c>
      <c r="E711" s="300">
        <v>707</v>
      </c>
      <c r="F711" s="313" t="str">
        <f t="shared" ca="1" si="102"/>
        <v>028</v>
      </c>
      <c r="G711" s="313" t="str">
        <f t="shared" ca="1" si="100"/>
        <v>#2熱壓鋼輪 下降</v>
      </c>
      <c r="H711" s="313" t="str">
        <f t="shared" ca="1" si="100"/>
        <v>LCSG-I25C3</v>
      </c>
      <c r="I711" s="313" t="str">
        <f t="shared" ca="1" si="100"/>
        <v>CS3</v>
      </c>
      <c r="J711" s="313" t="str">
        <f t="shared" ca="1" si="100"/>
        <v>LCSG</v>
      </c>
    </row>
    <row r="712" spans="4:10">
      <c r="D712" s="300" t="str">
        <f t="shared" si="101"/>
        <v>5-5</v>
      </c>
      <c r="E712" s="300">
        <v>708</v>
      </c>
      <c r="F712" s="313" t="str">
        <f t="shared" ca="1" si="102"/>
        <v>028</v>
      </c>
      <c r="G712" s="313" t="str">
        <f t="shared" ca="1" si="100"/>
        <v>#3熱壓鋼輪 下降</v>
      </c>
      <c r="H712" s="313" t="str">
        <f t="shared" ca="1" si="100"/>
        <v>LCSG-I25C8</v>
      </c>
      <c r="I712" s="313" t="str">
        <f t="shared" ca="1" si="100"/>
        <v>CS3</v>
      </c>
      <c r="J712" s="313" t="str">
        <f t="shared" ca="1" si="100"/>
        <v>LCSG</v>
      </c>
    </row>
    <row r="713" spans="4:10">
      <c r="D713" s="300" t="str">
        <f t="shared" si="101"/>
        <v>5-5</v>
      </c>
      <c r="E713" s="300">
        <v>709</v>
      </c>
      <c r="F713" s="313" t="str">
        <f t="shared" ca="1" si="102"/>
        <v>028</v>
      </c>
      <c r="G713" s="313" t="str">
        <f t="shared" ca="1" si="100"/>
        <v>#4熱壓鋼輪 上升</v>
      </c>
      <c r="H713" s="313" t="str">
        <f t="shared" ca="1" si="100"/>
        <v>LCSG-I25D3</v>
      </c>
      <c r="I713" s="313" t="str">
        <f t="shared" ca="1" si="100"/>
        <v>CS3</v>
      </c>
      <c r="J713" s="313" t="str">
        <f t="shared" ca="1" si="100"/>
        <v>LCSG</v>
      </c>
    </row>
    <row r="714" spans="4:10">
      <c r="D714" s="300" t="str">
        <f t="shared" si="101"/>
        <v>5-5</v>
      </c>
      <c r="E714" s="300">
        <v>710</v>
      </c>
      <c r="F714" s="313" t="str">
        <f t="shared" ca="1" si="102"/>
        <v>028</v>
      </c>
      <c r="G714" s="313" t="str">
        <f t="shared" ca="1" si="100"/>
        <v>#5熱壓鋼輪 上升</v>
      </c>
      <c r="H714" s="313" t="str">
        <f t="shared" ca="1" si="100"/>
        <v>LCSG-I25D8</v>
      </c>
      <c r="I714" s="313" t="str">
        <f t="shared" ca="1" si="100"/>
        <v>CS3</v>
      </c>
      <c r="J714" s="313" t="str">
        <f t="shared" ca="1" si="100"/>
        <v>LCSG</v>
      </c>
    </row>
    <row r="715" spans="4:10">
      <c r="D715" s="300" t="str">
        <f t="shared" si="101"/>
        <v>5-5</v>
      </c>
      <c r="E715" s="300">
        <v>711</v>
      </c>
      <c r="F715" s="313" t="str">
        <f t="shared" ca="1" si="102"/>
        <v>028</v>
      </c>
      <c r="G715" s="313" t="str">
        <f t="shared" ca="1" si="100"/>
        <v>#4熱壓鋼輪 下降</v>
      </c>
      <c r="H715" s="313" t="str">
        <f t="shared" ca="1" si="100"/>
        <v>LCSG-I25D3</v>
      </c>
      <c r="I715" s="313" t="str">
        <f t="shared" ca="1" si="100"/>
        <v>CS3</v>
      </c>
      <c r="J715" s="313" t="str">
        <f t="shared" ca="1" si="100"/>
        <v>LCSG</v>
      </c>
    </row>
    <row r="716" spans="4:10">
      <c r="D716" s="300" t="str">
        <f t="shared" si="101"/>
        <v>5-5</v>
      </c>
      <c r="E716" s="300">
        <v>712</v>
      </c>
      <c r="F716" s="313" t="str">
        <f t="shared" ca="1" si="102"/>
        <v>028</v>
      </c>
      <c r="G716" s="313" t="str">
        <f t="shared" ca="1" si="100"/>
        <v>#5熱壓鋼輪 下降</v>
      </c>
      <c r="H716" s="313" t="str">
        <f t="shared" ca="1" si="100"/>
        <v>LCSG-I25D8</v>
      </c>
      <c r="I716" s="313" t="str">
        <f t="shared" ca="1" si="100"/>
        <v>CS3</v>
      </c>
      <c r="J716" s="313" t="str">
        <f t="shared" ca="1" si="100"/>
        <v>LCSG</v>
      </c>
    </row>
    <row r="717" spans="4:10">
      <c r="D717" s="300" t="str">
        <f t="shared" si="101"/>
        <v>5-5</v>
      </c>
      <c r="E717" s="300">
        <v>713</v>
      </c>
      <c r="F717" s="313" t="str">
        <f t="shared" ca="1" si="102"/>
        <v>029</v>
      </c>
      <c r="G717" s="313" t="str">
        <f t="shared" ca="1" si="100"/>
        <v>#6熱壓鋼輪 上升</v>
      </c>
      <c r="H717" s="313" t="str">
        <f t="shared" ca="1" si="100"/>
        <v>LCSG-I25E3</v>
      </c>
      <c r="I717" s="313" t="str">
        <f t="shared" ca="1" si="100"/>
        <v>CS3</v>
      </c>
      <c r="J717" s="313" t="str">
        <f t="shared" ca="1" si="100"/>
        <v>LCSG</v>
      </c>
    </row>
    <row r="718" spans="4:10">
      <c r="D718" s="300" t="str">
        <f t="shared" si="101"/>
        <v>5-5</v>
      </c>
      <c r="E718" s="300">
        <v>714</v>
      </c>
      <c r="F718" s="313" t="str">
        <f t="shared" ca="1" si="102"/>
        <v>029</v>
      </c>
      <c r="G718" s="313" t="str">
        <f t="shared" ca="1" si="100"/>
        <v/>
      </c>
      <c r="H718" s="313" t="str">
        <f t="shared" ca="1" si="100"/>
        <v/>
      </c>
      <c r="I718" s="313" t="str">
        <f t="shared" ca="1" si="100"/>
        <v/>
      </c>
      <c r="J718" s="313" t="str">
        <f t="shared" ca="1" si="100"/>
        <v/>
      </c>
    </row>
    <row r="719" spans="4:10">
      <c r="D719" s="300" t="str">
        <f t="shared" si="101"/>
        <v>5-5</v>
      </c>
      <c r="E719" s="300">
        <v>715</v>
      </c>
      <c r="F719" s="313" t="str">
        <f t="shared" ca="1" si="102"/>
        <v>029</v>
      </c>
      <c r="G719" s="313" t="str">
        <f t="shared" ca="1" si="100"/>
        <v>#6熱壓鋼輪 下降</v>
      </c>
      <c r="H719" s="313" t="str">
        <f t="shared" ca="1" si="100"/>
        <v>LCSG-I25E3</v>
      </c>
      <c r="I719" s="313" t="str">
        <f t="shared" ca="1" si="100"/>
        <v>CS3</v>
      </c>
      <c r="J719" s="313" t="str">
        <f t="shared" ca="1" si="100"/>
        <v>LCSG</v>
      </c>
    </row>
    <row r="720" spans="4:10">
      <c r="D720" s="300" t="str">
        <f t="shared" si="101"/>
        <v>5-5</v>
      </c>
      <c r="E720" s="300">
        <v>716</v>
      </c>
      <c r="F720" s="313" t="str">
        <f t="shared" ca="1" si="102"/>
        <v>029</v>
      </c>
      <c r="G720" s="313" t="str">
        <f t="shared" ca="1" si="100"/>
        <v/>
      </c>
      <c r="H720" s="313" t="str">
        <f t="shared" ca="1" si="100"/>
        <v/>
      </c>
      <c r="I720" s="313" t="str">
        <f t="shared" ca="1" si="100"/>
        <v/>
      </c>
      <c r="J720" s="313" t="str">
        <f t="shared" ca="1" si="100"/>
        <v/>
      </c>
    </row>
    <row r="721" spans="4:10">
      <c r="D721" s="300" t="str">
        <f t="shared" si="101"/>
        <v>5-5</v>
      </c>
      <c r="E721" s="300">
        <v>717</v>
      </c>
      <c r="F721" s="313" t="str">
        <f t="shared" ca="1" si="102"/>
        <v>029</v>
      </c>
      <c r="G721" s="313" t="str">
        <f t="shared" ca="1" si="100"/>
        <v>#1下離型紙收卷 寸動</v>
      </c>
      <c r="H721" s="313" t="str">
        <f t="shared" ca="1" si="100"/>
        <v>LPBG-I25F3</v>
      </c>
      <c r="I721" s="313" t="str">
        <f t="shared" ca="1" si="100"/>
        <v/>
      </c>
      <c r="J721" s="313" t="str">
        <f t="shared" ca="1" si="100"/>
        <v>LPBG</v>
      </c>
    </row>
    <row r="722" spans="4:10">
      <c r="D722" s="300" t="str">
        <f t="shared" si="101"/>
        <v>5-5</v>
      </c>
      <c r="E722" s="300">
        <v>718</v>
      </c>
      <c r="F722" s="313" t="str">
        <f t="shared" ca="1" si="102"/>
        <v>029</v>
      </c>
      <c r="G722" s="313" t="str">
        <f t="shared" ca="1" si="100"/>
        <v>#1下離型紙收卷 啟動</v>
      </c>
      <c r="H722" s="313" t="str">
        <f t="shared" ca="1" si="100"/>
        <v>LPBG-I25F8</v>
      </c>
      <c r="I722" s="313" t="str">
        <f t="shared" ca="1" si="100"/>
        <v/>
      </c>
      <c r="J722" s="313" t="str">
        <f t="shared" ca="1" si="100"/>
        <v>LPBG</v>
      </c>
    </row>
    <row r="723" spans="4:10">
      <c r="D723" s="300" t="str">
        <f t="shared" si="101"/>
        <v>5-5</v>
      </c>
      <c r="E723" s="300">
        <v>719</v>
      </c>
      <c r="F723" s="313" t="str">
        <f t="shared" ca="1" si="102"/>
        <v>029</v>
      </c>
      <c r="G723" s="313" t="str">
        <f t="shared" ca="1" si="100"/>
        <v/>
      </c>
      <c r="H723" s="313" t="str">
        <f t="shared" ca="1" si="100"/>
        <v/>
      </c>
      <c r="I723" s="313" t="str">
        <f t="shared" ca="1" si="100"/>
        <v/>
      </c>
      <c r="J723" s="313" t="str">
        <f t="shared" ca="1" si="100"/>
        <v/>
      </c>
    </row>
    <row r="724" spans="4:10">
      <c r="D724" s="300" t="str">
        <f t="shared" si="101"/>
        <v>5-5</v>
      </c>
      <c r="E724" s="300">
        <v>720</v>
      </c>
      <c r="F724" s="313" t="str">
        <f t="shared" ca="1" si="102"/>
        <v>029</v>
      </c>
      <c r="G724" s="313" t="str">
        <f t="shared" ca="1" si="100"/>
        <v/>
      </c>
      <c r="H724" s="313" t="str">
        <f t="shared" ca="1" si="100"/>
        <v/>
      </c>
      <c r="I724" s="313" t="str">
        <f t="shared" ca="1" si="100"/>
        <v/>
      </c>
      <c r="J724" s="313" t="str">
        <f t="shared" ca="1" si="100"/>
        <v/>
      </c>
    </row>
    <row r="725" spans="4:10">
      <c r="D725" s="300" t="str">
        <f t="shared" si="101"/>
        <v>5-6</v>
      </c>
      <c r="E725" s="300">
        <v>721</v>
      </c>
      <c r="F725" s="313" t="str">
        <f t="shared" ca="1" si="102"/>
        <v/>
      </c>
      <c r="G725" s="313" t="str">
        <f t="shared" ref="G725:J744" ca="1" si="10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725" s="313" t="str">
        <f t="shared" ca="1" si="103"/>
        <v/>
      </c>
      <c r="I725" s="313" t="str">
        <f t="shared" ca="1" si="103"/>
        <v/>
      </c>
      <c r="J725" s="313" t="str">
        <f t="shared" ca="1" si="103"/>
        <v/>
      </c>
    </row>
    <row r="726" spans="4:10">
      <c r="D726" s="300" t="str">
        <f t="shared" si="101"/>
        <v>5-6</v>
      </c>
      <c r="E726" s="300">
        <v>722</v>
      </c>
      <c r="F726" s="313" t="str">
        <f t="shared" ca="1" si="102"/>
        <v/>
      </c>
      <c r="G726" s="313" t="str">
        <f t="shared" ca="1" si="103"/>
        <v/>
      </c>
      <c r="H726" s="313" t="str">
        <f t="shared" ca="1" si="103"/>
        <v/>
      </c>
      <c r="I726" s="313" t="str">
        <f t="shared" ca="1" si="103"/>
        <v/>
      </c>
      <c r="J726" s="313" t="str">
        <f t="shared" ca="1" si="103"/>
        <v/>
      </c>
    </row>
    <row r="727" spans="4:10">
      <c r="D727" s="300" t="str">
        <f t="shared" si="101"/>
        <v>5-6</v>
      </c>
      <c r="E727" s="300">
        <v>723</v>
      </c>
      <c r="F727" s="313" t="str">
        <f t="shared" ca="1" si="102"/>
        <v/>
      </c>
      <c r="G727" s="313" t="str">
        <f t="shared" ca="1" si="103"/>
        <v/>
      </c>
      <c r="H727" s="313" t="str">
        <f t="shared" ca="1" si="103"/>
        <v/>
      </c>
      <c r="I727" s="313" t="str">
        <f t="shared" ca="1" si="103"/>
        <v/>
      </c>
      <c r="J727" s="313" t="str">
        <f t="shared" ca="1" si="103"/>
        <v/>
      </c>
    </row>
    <row r="728" spans="4:10">
      <c r="D728" s="300" t="str">
        <f t="shared" si="101"/>
        <v>5-6</v>
      </c>
      <c r="E728" s="300">
        <v>724</v>
      </c>
      <c r="F728" s="313" t="str">
        <f t="shared" ca="1" si="102"/>
        <v/>
      </c>
      <c r="G728" s="313" t="str">
        <f t="shared" ca="1" si="103"/>
        <v/>
      </c>
      <c r="H728" s="313" t="str">
        <f t="shared" ca="1" si="103"/>
        <v/>
      </c>
      <c r="I728" s="313" t="str">
        <f t="shared" ca="1" si="103"/>
        <v/>
      </c>
      <c r="J728" s="313" t="str">
        <f t="shared" ca="1" si="103"/>
        <v/>
      </c>
    </row>
    <row r="729" spans="4:10">
      <c r="D729" s="300" t="str">
        <f t="shared" si="101"/>
        <v>5-6</v>
      </c>
      <c r="E729" s="300">
        <v>725</v>
      </c>
      <c r="F729" s="313" t="str">
        <f t="shared" ca="1" si="102"/>
        <v/>
      </c>
      <c r="G729" s="313" t="str">
        <f t="shared" ca="1" si="103"/>
        <v/>
      </c>
      <c r="H729" s="313" t="str">
        <f t="shared" ca="1" si="103"/>
        <v/>
      </c>
      <c r="I729" s="313" t="str">
        <f t="shared" ca="1" si="103"/>
        <v/>
      </c>
      <c r="J729" s="313" t="str">
        <f t="shared" ca="1" si="103"/>
        <v/>
      </c>
    </row>
    <row r="730" spans="4:10">
      <c r="D730" s="300" t="str">
        <f t="shared" si="101"/>
        <v>5-6</v>
      </c>
      <c r="E730" s="300">
        <v>726</v>
      </c>
      <c r="F730" s="313" t="str">
        <f t="shared" ca="1" si="102"/>
        <v/>
      </c>
      <c r="G730" s="313" t="str">
        <f t="shared" ca="1" si="103"/>
        <v/>
      </c>
      <c r="H730" s="313" t="str">
        <f t="shared" ca="1" si="103"/>
        <v/>
      </c>
      <c r="I730" s="313" t="str">
        <f t="shared" ca="1" si="103"/>
        <v/>
      </c>
      <c r="J730" s="313" t="str">
        <f t="shared" ca="1" si="103"/>
        <v/>
      </c>
    </row>
    <row r="731" spans="4:10">
      <c r="D731" s="300" t="str">
        <f t="shared" si="101"/>
        <v>5-6</v>
      </c>
      <c r="E731" s="300">
        <v>727</v>
      </c>
      <c r="F731" s="313" t="str">
        <f t="shared" ca="1" si="102"/>
        <v/>
      </c>
      <c r="G731" s="313" t="str">
        <f t="shared" ca="1" si="103"/>
        <v/>
      </c>
      <c r="H731" s="313" t="str">
        <f t="shared" ca="1" si="103"/>
        <v/>
      </c>
      <c r="I731" s="313" t="str">
        <f t="shared" ca="1" si="103"/>
        <v/>
      </c>
      <c r="J731" s="313" t="str">
        <f t="shared" ca="1" si="103"/>
        <v/>
      </c>
    </row>
    <row r="732" spans="4:10">
      <c r="D732" s="300" t="str">
        <f t="shared" si="101"/>
        <v>5-6</v>
      </c>
      <c r="E732" s="300">
        <v>728</v>
      </c>
      <c r="F732" s="313" t="str">
        <f t="shared" ca="1" si="102"/>
        <v/>
      </c>
      <c r="G732" s="313" t="str">
        <f t="shared" ca="1" si="103"/>
        <v/>
      </c>
      <c r="H732" s="313" t="str">
        <f t="shared" ca="1" si="103"/>
        <v/>
      </c>
      <c r="I732" s="313" t="str">
        <f t="shared" ca="1" si="103"/>
        <v/>
      </c>
      <c r="J732" s="313" t="str">
        <f t="shared" ca="1" si="103"/>
        <v/>
      </c>
    </row>
    <row r="733" spans="4:10">
      <c r="D733" s="300" t="str">
        <f t="shared" si="101"/>
        <v>5-6</v>
      </c>
      <c r="E733" s="300">
        <v>729</v>
      </c>
      <c r="F733" s="313" t="str">
        <f t="shared" ca="1" si="102"/>
        <v/>
      </c>
      <c r="G733" s="313" t="str">
        <f t="shared" ca="1" si="103"/>
        <v/>
      </c>
      <c r="H733" s="313" t="str">
        <f t="shared" ca="1" si="103"/>
        <v/>
      </c>
      <c r="I733" s="313" t="str">
        <f t="shared" ca="1" si="103"/>
        <v/>
      </c>
      <c r="J733" s="313" t="str">
        <f t="shared" ca="1" si="103"/>
        <v/>
      </c>
    </row>
    <row r="734" spans="4:10">
      <c r="D734" s="300" t="str">
        <f t="shared" si="101"/>
        <v>5-6</v>
      </c>
      <c r="E734" s="300">
        <v>730</v>
      </c>
      <c r="F734" s="313" t="str">
        <f t="shared" ca="1" si="102"/>
        <v/>
      </c>
      <c r="G734" s="313" t="str">
        <f t="shared" ca="1" si="103"/>
        <v/>
      </c>
      <c r="H734" s="313" t="str">
        <f t="shared" ca="1" si="103"/>
        <v/>
      </c>
      <c r="I734" s="313" t="str">
        <f t="shared" ca="1" si="103"/>
        <v/>
      </c>
      <c r="J734" s="313" t="str">
        <f t="shared" ca="1" si="103"/>
        <v/>
      </c>
    </row>
    <row r="735" spans="4:10">
      <c r="D735" s="300" t="str">
        <f t="shared" si="101"/>
        <v>5-6</v>
      </c>
      <c r="E735" s="300">
        <v>731</v>
      </c>
      <c r="F735" s="313" t="str">
        <f t="shared" ca="1" si="102"/>
        <v/>
      </c>
      <c r="G735" s="313" t="str">
        <f t="shared" ca="1" si="103"/>
        <v/>
      </c>
      <c r="H735" s="313" t="str">
        <f t="shared" ca="1" si="103"/>
        <v/>
      </c>
      <c r="I735" s="313" t="str">
        <f t="shared" ca="1" si="103"/>
        <v/>
      </c>
      <c r="J735" s="313" t="str">
        <f t="shared" ca="1" si="103"/>
        <v/>
      </c>
    </row>
    <row r="736" spans="4:10">
      <c r="D736" s="300" t="str">
        <f t="shared" si="101"/>
        <v>5-6</v>
      </c>
      <c r="E736" s="300">
        <v>732</v>
      </c>
      <c r="F736" s="313" t="str">
        <f t="shared" ca="1" si="102"/>
        <v/>
      </c>
      <c r="G736" s="313" t="str">
        <f t="shared" ca="1" si="103"/>
        <v/>
      </c>
      <c r="H736" s="313" t="str">
        <f t="shared" ca="1" si="103"/>
        <v/>
      </c>
      <c r="I736" s="313" t="str">
        <f t="shared" ca="1" si="103"/>
        <v/>
      </c>
      <c r="J736" s="313" t="str">
        <f t="shared" ca="1" si="103"/>
        <v/>
      </c>
    </row>
    <row r="737" spans="4:10">
      <c r="D737" s="300" t="str">
        <f t="shared" si="101"/>
        <v>5-6</v>
      </c>
      <c r="E737" s="300">
        <v>733</v>
      </c>
      <c r="F737" s="313" t="str">
        <f t="shared" ca="1" si="102"/>
        <v/>
      </c>
      <c r="G737" s="313" t="str">
        <f t="shared" ca="1" si="103"/>
        <v/>
      </c>
      <c r="H737" s="313" t="str">
        <f t="shared" ca="1" si="103"/>
        <v/>
      </c>
      <c r="I737" s="313" t="str">
        <f t="shared" ca="1" si="103"/>
        <v/>
      </c>
      <c r="J737" s="313" t="str">
        <f t="shared" ca="1" si="103"/>
        <v/>
      </c>
    </row>
    <row r="738" spans="4:10">
      <c r="D738" s="300" t="str">
        <f t="shared" si="101"/>
        <v>5-6</v>
      </c>
      <c r="E738" s="300">
        <v>734</v>
      </c>
      <c r="F738" s="313" t="str">
        <f t="shared" ca="1" si="102"/>
        <v/>
      </c>
      <c r="G738" s="313" t="str">
        <f t="shared" ca="1" si="103"/>
        <v/>
      </c>
      <c r="H738" s="313" t="str">
        <f t="shared" ca="1" si="103"/>
        <v/>
      </c>
      <c r="I738" s="313" t="str">
        <f t="shared" ca="1" si="103"/>
        <v/>
      </c>
      <c r="J738" s="313" t="str">
        <f t="shared" ca="1" si="103"/>
        <v/>
      </c>
    </row>
    <row r="739" spans="4:10">
      <c r="D739" s="300" t="str">
        <f t="shared" si="101"/>
        <v>5-6</v>
      </c>
      <c r="E739" s="300">
        <v>735</v>
      </c>
      <c r="F739" s="313" t="str">
        <f t="shared" ca="1" si="102"/>
        <v/>
      </c>
      <c r="G739" s="313" t="str">
        <f t="shared" ca="1" si="103"/>
        <v/>
      </c>
      <c r="H739" s="313" t="str">
        <f t="shared" ca="1" si="103"/>
        <v/>
      </c>
      <c r="I739" s="313" t="str">
        <f t="shared" ca="1" si="103"/>
        <v/>
      </c>
      <c r="J739" s="313" t="str">
        <f t="shared" ca="1" si="103"/>
        <v/>
      </c>
    </row>
    <row r="740" spans="4:10">
      <c r="D740" s="300" t="str">
        <f t="shared" si="101"/>
        <v>5-6</v>
      </c>
      <c r="E740" s="300">
        <v>736</v>
      </c>
      <c r="F740" s="313" t="str">
        <f t="shared" ca="1" si="102"/>
        <v/>
      </c>
      <c r="G740" s="313" t="str">
        <f t="shared" ca="1" si="103"/>
        <v/>
      </c>
      <c r="H740" s="313" t="str">
        <f t="shared" ca="1" si="103"/>
        <v/>
      </c>
      <c r="I740" s="313" t="str">
        <f t="shared" ca="1" si="103"/>
        <v/>
      </c>
      <c r="J740" s="313" t="str">
        <f t="shared" ca="1" si="103"/>
        <v/>
      </c>
    </row>
    <row r="741" spans="4:10">
      <c r="D741" s="300" t="str">
        <f t="shared" si="101"/>
        <v>5-7</v>
      </c>
      <c r="E741" s="300">
        <v>737</v>
      </c>
      <c r="F741" s="313" t="str">
        <f t="shared" ca="1" si="102"/>
        <v/>
      </c>
      <c r="G741" s="313" t="str">
        <f t="shared" ca="1" si="103"/>
        <v/>
      </c>
      <c r="H741" s="313" t="str">
        <f t="shared" ca="1" si="103"/>
        <v/>
      </c>
      <c r="I741" s="313" t="str">
        <f t="shared" ca="1" si="103"/>
        <v/>
      </c>
      <c r="J741" s="313" t="str">
        <f t="shared" ca="1" si="103"/>
        <v/>
      </c>
    </row>
    <row r="742" spans="4:10">
      <c r="D742" s="300" t="str">
        <f t="shared" si="101"/>
        <v>5-7</v>
      </c>
      <c r="E742" s="300">
        <v>738</v>
      </c>
      <c r="F742" s="313" t="str">
        <f t="shared" ca="1" si="102"/>
        <v/>
      </c>
      <c r="G742" s="313" t="str">
        <f t="shared" ca="1" si="103"/>
        <v/>
      </c>
      <c r="H742" s="313" t="str">
        <f t="shared" ca="1" si="103"/>
        <v/>
      </c>
      <c r="I742" s="313" t="str">
        <f t="shared" ca="1" si="103"/>
        <v/>
      </c>
      <c r="J742" s="313" t="str">
        <f t="shared" ca="1" si="103"/>
        <v/>
      </c>
    </row>
    <row r="743" spans="4:10">
      <c r="D743" s="300" t="str">
        <f t="shared" si="101"/>
        <v>5-7</v>
      </c>
      <c r="E743" s="300">
        <v>739</v>
      </c>
      <c r="F743" s="313" t="str">
        <f t="shared" ca="1" si="102"/>
        <v/>
      </c>
      <c r="G743" s="313" t="str">
        <f t="shared" ca="1" si="103"/>
        <v/>
      </c>
      <c r="H743" s="313" t="str">
        <f t="shared" ca="1" si="103"/>
        <v/>
      </c>
      <c r="I743" s="313" t="str">
        <f t="shared" ca="1" si="103"/>
        <v/>
      </c>
      <c r="J743" s="313" t="str">
        <f t="shared" ca="1" si="103"/>
        <v/>
      </c>
    </row>
    <row r="744" spans="4:10">
      <c r="D744" s="300" t="str">
        <f t="shared" si="101"/>
        <v>5-7</v>
      </c>
      <c r="E744" s="300">
        <v>740</v>
      </c>
      <c r="F744" s="313" t="str">
        <f t="shared" ca="1" si="102"/>
        <v/>
      </c>
      <c r="G744" s="313" t="str">
        <f t="shared" ca="1" si="103"/>
        <v/>
      </c>
      <c r="H744" s="313" t="str">
        <f t="shared" ca="1" si="103"/>
        <v/>
      </c>
      <c r="I744" s="313" t="str">
        <f t="shared" ca="1" si="103"/>
        <v/>
      </c>
      <c r="J744" s="313" t="str">
        <f t="shared" ca="1" si="103"/>
        <v/>
      </c>
    </row>
    <row r="745" spans="4:10">
      <c r="D745" s="300" t="str">
        <f t="shared" si="101"/>
        <v>5-7</v>
      </c>
      <c r="E745" s="300">
        <v>741</v>
      </c>
      <c r="F745" s="313" t="str">
        <f t="shared" ca="1" si="102"/>
        <v/>
      </c>
      <c r="G745" s="313" t="str">
        <f t="shared" ref="G745:J764" ca="1" si="104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745" s="313" t="str">
        <f t="shared" ca="1" si="104"/>
        <v/>
      </c>
      <c r="I745" s="313" t="str">
        <f t="shared" ca="1" si="104"/>
        <v/>
      </c>
      <c r="J745" s="313" t="str">
        <f t="shared" ca="1" si="104"/>
        <v/>
      </c>
    </row>
    <row r="746" spans="4:10">
      <c r="D746" s="300" t="str">
        <f t="shared" si="101"/>
        <v>5-7</v>
      </c>
      <c r="E746" s="300">
        <v>742</v>
      </c>
      <c r="F746" s="313" t="str">
        <f t="shared" ca="1" si="102"/>
        <v/>
      </c>
      <c r="G746" s="313" t="str">
        <f t="shared" ca="1" si="104"/>
        <v/>
      </c>
      <c r="H746" s="313" t="str">
        <f t="shared" ca="1" si="104"/>
        <v/>
      </c>
      <c r="I746" s="313" t="str">
        <f t="shared" ca="1" si="104"/>
        <v/>
      </c>
      <c r="J746" s="313" t="str">
        <f t="shared" ca="1" si="104"/>
        <v/>
      </c>
    </row>
    <row r="747" spans="4:10">
      <c r="D747" s="300" t="str">
        <f t="shared" si="101"/>
        <v>5-7</v>
      </c>
      <c r="E747" s="300">
        <v>743</v>
      </c>
      <c r="F747" s="313" t="str">
        <f t="shared" ca="1" si="102"/>
        <v/>
      </c>
      <c r="G747" s="313" t="str">
        <f t="shared" ca="1" si="104"/>
        <v/>
      </c>
      <c r="H747" s="313" t="str">
        <f t="shared" ca="1" si="104"/>
        <v/>
      </c>
      <c r="I747" s="313" t="str">
        <f t="shared" ca="1" si="104"/>
        <v/>
      </c>
      <c r="J747" s="313" t="str">
        <f t="shared" ca="1" si="104"/>
        <v/>
      </c>
    </row>
    <row r="748" spans="4:10">
      <c r="D748" s="300" t="str">
        <f t="shared" si="101"/>
        <v>5-7</v>
      </c>
      <c r="E748" s="300">
        <v>744</v>
      </c>
      <c r="F748" s="313" t="str">
        <f t="shared" ca="1" si="102"/>
        <v/>
      </c>
      <c r="G748" s="313" t="str">
        <f t="shared" ca="1" si="104"/>
        <v/>
      </c>
      <c r="H748" s="313" t="str">
        <f t="shared" ca="1" si="104"/>
        <v/>
      </c>
      <c r="I748" s="313" t="str">
        <f t="shared" ca="1" si="104"/>
        <v/>
      </c>
      <c r="J748" s="313" t="str">
        <f t="shared" ca="1" si="104"/>
        <v/>
      </c>
    </row>
    <row r="749" spans="4:10">
      <c r="D749" s="300" t="str">
        <f t="shared" si="101"/>
        <v>5-7</v>
      </c>
      <c r="E749" s="300">
        <v>745</v>
      </c>
      <c r="F749" s="313" t="str">
        <f t="shared" ca="1" si="102"/>
        <v/>
      </c>
      <c r="G749" s="313" t="str">
        <f t="shared" ca="1" si="104"/>
        <v/>
      </c>
      <c r="H749" s="313" t="str">
        <f t="shared" ca="1" si="104"/>
        <v/>
      </c>
      <c r="I749" s="313" t="str">
        <f t="shared" ca="1" si="104"/>
        <v/>
      </c>
      <c r="J749" s="313" t="str">
        <f t="shared" ca="1" si="104"/>
        <v/>
      </c>
    </row>
    <row r="750" spans="4:10">
      <c r="D750" s="300" t="str">
        <f t="shared" si="101"/>
        <v>5-7</v>
      </c>
      <c r="E750" s="300">
        <v>746</v>
      </c>
      <c r="F750" s="313" t="str">
        <f t="shared" ca="1" si="102"/>
        <v/>
      </c>
      <c r="G750" s="313" t="str">
        <f t="shared" ca="1" si="104"/>
        <v/>
      </c>
      <c r="H750" s="313" t="str">
        <f t="shared" ca="1" si="104"/>
        <v/>
      </c>
      <c r="I750" s="313" t="str">
        <f t="shared" ca="1" si="104"/>
        <v/>
      </c>
      <c r="J750" s="313" t="str">
        <f t="shared" ca="1" si="104"/>
        <v/>
      </c>
    </row>
    <row r="751" spans="4:10">
      <c r="D751" s="300" t="str">
        <f t="shared" si="101"/>
        <v>5-7</v>
      </c>
      <c r="E751" s="300">
        <v>747</v>
      </c>
      <c r="F751" s="313" t="str">
        <f t="shared" ca="1" si="102"/>
        <v/>
      </c>
      <c r="G751" s="313" t="str">
        <f t="shared" ca="1" si="104"/>
        <v/>
      </c>
      <c r="H751" s="313" t="str">
        <f t="shared" ca="1" si="104"/>
        <v/>
      </c>
      <c r="I751" s="313" t="str">
        <f t="shared" ca="1" si="104"/>
        <v/>
      </c>
      <c r="J751" s="313" t="str">
        <f t="shared" ca="1" si="104"/>
        <v/>
      </c>
    </row>
    <row r="752" spans="4:10">
      <c r="D752" s="300" t="str">
        <f t="shared" si="101"/>
        <v>5-7</v>
      </c>
      <c r="E752" s="300">
        <v>748</v>
      </c>
      <c r="F752" s="313" t="str">
        <f t="shared" ca="1" si="102"/>
        <v/>
      </c>
      <c r="G752" s="313" t="str">
        <f t="shared" ca="1" si="104"/>
        <v/>
      </c>
      <c r="H752" s="313" t="str">
        <f t="shared" ca="1" si="104"/>
        <v/>
      </c>
      <c r="I752" s="313" t="str">
        <f t="shared" ca="1" si="104"/>
        <v/>
      </c>
      <c r="J752" s="313" t="str">
        <f t="shared" ca="1" si="104"/>
        <v/>
      </c>
    </row>
    <row r="753" spans="4:10">
      <c r="D753" s="300" t="str">
        <f t="shared" si="101"/>
        <v>5-7</v>
      </c>
      <c r="E753" s="300">
        <v>749</v>
      </c>
      <c r="F753" s="313" t="str">
        <f t="shared" ca="1" si="102"/>
        <v/>
      </c>
      <c r="G753" s="313" t="str">
        <f t="shared" ca="1" si="104"/>
        <v/>
      </c>
      <c r="H753" s="313" t="str">
        <f t="shared" ca="1" si="104"/>
        <v/>
      </c>
      <c r="I753" s="313" t="str">
        <f t="shared" ca="1" si="104"/>
        <v/>
      </c>
      <c r="J753" s="313" t="str">
        <f t="shared" ca="1" si="104"/>
        <v/>
      </c>
    </row>
    <row r="754" spans="4:10">
      <c r="D754" s="300" t="str">
        <f t="shared" si="101"/>
        <v>5-7</v>
      </c>
      <c r="E754" s="300">
        <v>750</v>
      </c>
      <c r="F754" s="313" t="str">
        <f t="shared" ca="1" si="102"/>
        <v/>
      </c>
      <c r="G754" s="313" t="str">
        <f t="shared" ca="1" si="104"/>
        <v/>
      </c>
      <c r="H754" s="313" t="str">
        <f t="shared" ca="1" si="104"/>
        <v/>
      </c>
      <c r="I754" s="313" t="str">
        <f t="shared" ca="1" si="104"/>
        <v/>
      </c>
      <c r="J754" s="313" t="str">
        <f t="shared" ca="1" si="104"/>
        <v/>
      </c>
    </row>
    <row r="755" spans="4:10">
      <c r="D755" s="300" t="str">
        <f t="shared" si="101"/>
        <v>5-7</v>
      </c>
      <c r="E755" s="300">
        <v>751</v>
      </c>
      <c r="F755" s="313" t="str">
        <f t="shared" ca="1" si="102"/>
        <v/>
      </c>
      <c r="G755" s="313" t="str">
        <f t="shared" ca="1" si="104"/>
        <v/>
      </c>
      <c r="H755" s="313" t="str">
        <f t="shared" ca="1" si="104"/>
        <v/>
      </c>
      <c r="I755" s="313" t="str">
        <f t="shared" ca="1" si="104"/>
        <v/>
      </c>
      <c r="J755" s="313" t="str">
        <f t="shared" ca="1" si="104"/>
        <v/>
      </c>
    </row>
    <row r="756" spans="4:10">
      <c r="D756" s="300" t="str">
        <f t="shared" si="101"/>
        <v>5-7</v>
      </c>
      <c r="E756" s="300">
        <v>752</v>
      </c>
      <c r="F756" s="313" t="str">
        <f t="shared" ca="1" si="102"/>
        <v/>
      </c>
      <c r="G756" s="313" t="str">
        <f t="shared" ca="1" si="104"/>
        <v/>
      </c>
      <c r="H756" s="313" t="str">
        <f t="shared" ca="1" si="104"/>
        <v/>
      </c>
      <c r="I756" s="313" t="str">
        <f t="shared" ca="1" si="104"/>
        <v/>
      </c>
      <c r="J756" s="313" t="str">
        <f t="shared" ca="1" si="104"/>
        <v/>
      </c>
    </row>
    <row r="757" spans="4:10">
      <c r="D757" s="300" t="str">
        <f t="shared" si="101"/>
        <v>5-8</v>
      </c>
      <c r="E757" s="300">
        <v>753</v>
      </c>
      <c r="F757" s="313" t="str">
        <f t="shared" ca="1" si="102"/>
        <v/>
      </c>
      <c r="G757" s="313" t="str">
        <f t="shared" ca="1" si="104"/>
        <v/>
      </c>
      <c r="H757" s="313" t="str">
        <f t="shared" ca="1" si="104"/>
        <v/>
      </c>
      <c r="I757" s="313" t="str">
        <f t="shared" ca="1" si="104"/>
        <v/>
      </c>
      <c r="J757" s="313" t="str">
        <f t="shared" ca="1" si="104"/>
        <v/>
      </c>
    </row>
    <row r="758" spans="4:10">
      <c r="D758" s="300" t="str">
        <f t="shared" si="101"/>
        <v>5-8</v>
      </c>
      <c r="E758" s="300">
        <v>754</v>
      </c>
      <c r="F758" s="313" t="str">
        <f t="shared" ca="1" si="102"/>
        <v/>
      </c>
      <c r="G758" s="313" t="str">
        <f t="shared" ca="1" si="104"/>
        <v/>
      </c>
      <c r="H758" s="313" t="str">
        <f t="shared" ca="1" si="104"/>
        <v/>
      </c>
      <c r="I758" s="313" t="str">
        <f t="shared" ca="1" si="104"/>
        <v/>
      </c>
      <c r="J758" s="313" t="str">
        <f t="shared" ca="1" si="104"/>
        <v/>
      </c>
    </row>
    <row r="759" spans="4:10">
      <c r="D759" s="300" t="str">
        <f t="shared" si="101"/>
        <v>5-8</v>
      </c>
      <c r="E759" s="300">
        <v>755</v>
      </c>
      <c r="F759" s="313" t="str">
        <f t="shared" ca="1" si="102"/>
        <v/>
      </c>
      <c r="G759" s="313" t="str">
        <f t="shared" ca="1" si="104"/>
        <v/>
      </c>
      <c r="H759" s="313" t="str">
        <f t="shared" ca="1" si="104"/>
        <v/>
      </c>
      <c r="I759" s="313" t="str">
        <f t="shared" ca="1" si="104"/>
        <v/>
      </c>
      <c r="J759" s="313" t="str">
        <f t="shared" ca="1" si="104"/>
        <v/>
      </c>
    </row>
    <row r="760" spans="4:10">
      <c r="D760" s="300" t="str">
        <f t="shared" si="101"/>
        <v>5-8</v>
      </c>
      <c r="E760" s="300">
        <v>756</v>
      </c>
      <c r="F760" s="313" t="str">
        <f t="shared" ca="1" si="102"/>
        <v/>
      </c>
      <c r="G760" s="313" t="str">
        <f t="shared" ca="1" si="104"/>
        <v/>
      </c>
      <c r="H760" s="313" t="str">
        <f t="shared" ca="1" si="104"/>
        <v/>
      </c>
      <c r="I760" s="313" t="str">
        <f t="shared" ca="1" si="104"/>
        <v/>
      </c>
      <c r="J760" s="313" t="str">
        <f t="shared" ca="1" si="104"/>
        <v/>
      </c>
    </row>
    <row r="761" spans="4:10">
      <c r="D761" s="300" t="str">
        <f t="shared" si="101"/>
        <v>5-8</v>
      </c>
      <c r="E761" s="300">
        <v>757</v>
      </c>
      <c r="F761" s="313" t="str">
        <f t="shared" ca="1" si="102"/>
        <v/>
      </c>
      <c r="G761" s="313" t="str">
        <f t="shared" ca="1" si="104"/>
        <v/>
      </c>
      <c r="H761" s="313" t="str">
        <f t="shared" ca="1" si="104"/>
        <v/>
      </c>
      <c r="I761" s="313" t="str">
        <f t="shared" ca="1" si="104"/>
        <v/>
      </c>
      <c r="J761" s="313" t="str">
        <f t="shared" ca="1" si="104"/>
        <v/>
      </c>
    </row>
    <row r="762" spans="4:10">
      <c r="D762" s="300" t="str">
        <f t="shared" si="101"/>
        <v>5-8</v>
      </c>
      <c r="E762" s="300">
        <v>758</v>
      </c>
      <c r="F762" s="313" t="str">
        <f t="shared" ca="1" si="102"/>
        <v/>
      </c>
      <c r="G762" s="313" t="str">
        <f t="shared" ca="1" si="104"/>
        <v/>
      </c>
      <c r="H762" s="313" t="str">
        <f t="shared" ca="1" si="104"/>
        <v/>
      </c>
      <c r="I762" s="313" t="str">
        <f t="shared" ca="1" si="104"/>
        <v/>
      </c>
      <c r="J762" s="313" t="str">
        <f t="shared" ca="1" si="104"/>
        <v/>
      </c>
    </row>
    <row r="763" spans="4:10">
      <c r="D763" s="300" t="str">
        <f t="shared" si="101"/>
        <v>5-8</v>
      </c>
      <c r="E763" s="300">
        <v>759</v>
      </c>
      <c r="F763" s="313" t="str">
        <f t="shared" ca="1" si="102"/>
        <v/>
      </c>
      <c r="G763" s="313" t="str">
        <f t="shared" ca="1" si="104"/>
        <v/>
      </c>
      <c r="H763" s="313" t="str">
        <f t="shared" ca="1" si="104"/>
        <v/>
      </c>
      <c r="I763" s="313" t="str">
        <f t="shared" ca="1" si="104"/>
        <v/>
      </c>
      <c r="J763" s="313" t="str">
        <f t="shared" ca="1" si="104"/>
        <v/>
      </c>
    </row>
    <row r="764" spans="4:10">
      <c r="D764" s="300" t="str">
        <f t="shared" si="101"/>
        <v>5-8</v>
      </c>
      <c r="E764" s="300">
        <v>760</v>
      </c>
      <c r="F764" s="313" t="str">
        <f t="shared" ca="1" si="102"/>
        <v/>
      </c>
      <c r="G764" s="313" t="str">
        <f t="shared" ca="1" si="104"/>
        <v/>
      </c>
      <c r="H764" s="313" t="str">
        <f t="shared" ca="1" si="104"/>
        <v/>
      </c>
      <c r="I764" s="313" t="str">
        <f t="shared" ca="1" si="104"/>
        <v/>
      </c>
      <c r="J764" s="313" t="str">
        <f t="shared" ca="1" si="104"/>
        <v/>
      </c>
    </row>
    <row r="765" spans="4:10">
      <c r="D765" s="300" t="str">
        <f t="shared" si="101"/>
        <v>5-8</v>
      </c>
      <c r="E765" s="300">
        <v>761</v>
      </c>
      <c r="F765" s="313" t="str">
        <f t="shared" ca="1" si="102"/>
        <v/>
      </c>
      <c r="G765" s="313" t="str">
        <f t="shared" ref="G765:J784" ca="1" si="10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765" s="313" t="str">
        <f t="shared" ca="1" si="105"/>
        <v/>
      </c>
      <c r="I765" s="313" t="str">
        <f t="shared" ca="1" si="105"/>
        <v/>
      </c>
      <c r="J765" s="313" t="str">
        <f t="shared" ca="1" si="105"/>
        <v/>
      </c>
    </row>
    <row r="766" spans="4:10">
      <c r="D766" s="300" t="str">
        <f t="shared" si="101"/>
        <v>5-8</v>
      </c>
      <c r="E766" s="300">
        <v>762</v>
      </c>
      <c r="F766" s="313" t="str">
        <f t="shared" ca="1" si="102"/>
        <v/>
      </c>
      <c r="G766" s="313" t="str">
        <f t="shared" ca="1" si="105"/>
        <v/>
      </c>
      <c r="H766" s="313" t="str">
        <f t="shared" ca="1" si="105"/>
        <v/>
      </c>
      <c r="I766" s="313" t="str">
        <f t="shared" ca="1" si="105"/>
        <v/>
      </c>
      <c r="J766" s="313" t="str">
        <f t="shared" ca="1" si="105"/>
        <v/>
      </c>
    </row>
    <row r="767" spans="4:10">
      <c r="D767" s="300" t="str">
        <f t="shared" si="101"/>
        <v>5-8</v>
      </c>
      <c r="E767" s="300">
        <v>763</v>
      </c>
      <c r="F767" s="313" t="str">
        <f t="shared" ca="1" si="102"/>
        <v/>
      </c>
      <c r="G767" s="313" t="str">
        <f t="shared" ca="1" si="105"/>
        <v/>
      </c>
      <c r="H767" s="313" t="str">
        <f t="shared" ca="1" si="105"/>
        <v/>
      </c>
      <c r="I767" s="313" t="str">
        <f t="shared" ca="1" si="105"/>
        <v/>
      </c>
      <c r="J767" s="313" t="str">
        <f t="shared" ca="1" si="105"/>
        <v/>
      </c>
    </row>
    <row r="768" spans="4:10">
      <c r="D768" s="300" t="str">
        <f t="shared" si="101"/>
        <v>5-8</v>
      </c>
      <c r="E768" s="300">
        <v>764</v>
      </c>
      <c r="F768" s="313" t="str">
        <f t="shared" ca="1" si="102"/>
        <v/>
      </c>
      <c r="G768" s="313" t="str">
        <f t="shared" ca="1" si="105"/>
        <v/>
      </c>
      <c r="H768" s="313" t="str">
        <f t="shared" ca="1" si="105"/>
        <v/>
      </c>
      <c r="I768" s="313" t="str">
        <f t="shared" ca="1" si="105"/>
        <v/>
      </c>
      <c r="J768" s="313" t="str">
        <f t="shared" ca="1" si="105"/>
        <v/>
      </c>
    </row>
    <row r="769" spans="4:10">
      <c r="D769" s="300" t="str">
        <f t="shared" si="101"/>
        <v>5-8</v>
      </c>
      <c r="E769" s="300">
        <v>765</v>
      </c>
      <c r="F769" s="313" t="str">
        <f t="shared" ca="1" si="102"/>
        <v/>
      </c>
      <c r="G769" s="313" t="str">
        <f t="shared" ca="1" si="105"/>
        <v/>
      </c>
      <c r="H769" s="313" t="str">
        <f t="shared" ca="1" si="105"/>
        <v/>
      </c>
      <c r="I769" s="313" t="str">
        <f t="shared" ca="1" si="105"/>
        <v/>
      </c>
      <c r="J769" s="313" t="str">
        <f t="shared" ca="1" si="105"/>
        <v/>
      </c>
    </row>
    <row r="770" spans="4:10">
      <c r="D770" s="300" t="str">
        <f t="shared" si="101"/>
        <v>5-8</v>
      </c>
      <c r="E770" s="300">
        <v>766</v>
      </c>
      <c r="F770" s="313" t="str">
        <f t="shared" ca="1" si="102"/>
        <v/>
      </c>
      <c r="G770" s="313" t="str">
        <f t="shared" ca="1" si="105"/>
        <v/>
      </c>
      <c r="H770" s="313" t="str">
        <f t="shared" ca="1" si="105"/>
        <v/>
      </c>
      <c r="I770" s="313" t="str">
        <f t="shared" ca="1" si="105"/>
        <v/>
      </c>
      <c r="J770" s="313" t="str">
        <f t="shared" ca="1" si="105"/>
        <v/>
      </c>
    </row>
    <row r="771" spans="4:10">
      <c r="D771" s="300" t="str">
        <f t="shared" si="101"/>
        <v>5-8</v>
      </c>
      <c r="E771" s="300">
        <v>767</v>
      </c>
      <c r="F771" s="313" t="str">
        <f t="shared" ca="1" si="102"/>
        <v/>
      </c>
      <c r="G771" s="313" t="str">
        <f t="shared" ca="1" si="105"/>
        <v/>
      </c>
      <c r="H771" s="313" t="str">
        <f t="shared" ca="1" si="105"/>
        <v/>
      </c>
      <c r="I771" s="313" t="str">
        <f t="shared" ca="1" si="105"/>
        <v/>
      </c>
      <c r="J771" s="313" t="str">
        <f t="shared" ca="1" si="105"/>
        <v/>
      </c>
    </row>
    <row r="772" spans="4:10">
      <c r="D772" s="300" t="str">
        <f t="shared" si="101"/>
        <v>5-8</v>
      </c>
      <c r="E772" s="300">
        <v>768</v>
      </c>
      <c r="F772" s="313" t="str">
        <f t="shared" ca="1" si="102"/>
        <v/>
      </c>
      <c r="G772" s="313" t="str">
        <f t="shared" ca="1" si="105"/>
        <v/>
      </c>
      <c r="H772" s="313" t="str">
        <f t="shared" ca="1" si="105"/>
        <v/>
      </c>
      <c r="I772" s="313" t="str">
        <f t="shared" ca="1" si="105"/>
        <v/>
      </c>
      <c r="J772" s="313" t="str">
        <f t="shared" ca="1" si="105"/>
        <v/>
      </c>
    </row>
    <row r="773" spans="4:10">
      <c r="D773" s="300" t="str">
        <f t="shared" ref="D773:D836" si="106">DEC2HEX(HEX2DEC($D$4)+FLOOR((ROW(A769)-1)/($M$4*10),1))&amp;"-"&amp;FLOOR((ROW(A769)-1)/$M$4,1)+1-FLOOR((ROW(A769)-1)/($M$4*10),1)*10</f>
        <v>5-9</v>
      </c>
      <c r="E773" s="300">
        <v>769</v>
      </c>
      <c r="F773" s="313" t="str">
        <f t="shared" ref="F773:F804" ca="1" si="107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773" s="313" t="str">
        <f t="shared" ca="1" si="105"/>
        <v/>
      </c>
      <c r="H773" s="313" t="str">
        <f t="shared" ca="1" si="105"/>
        <v/>
      </c>
      <c r="I773" s="313" t="str">
        <f t="shared" ca="1" si="105"/>
        <v/>
      </c>
      <c r="J773" s="313" t="str">
        <f t="shared" ca="1" si="105"/>
        <v/>
      </c>
    </row>
    <row r="774" spans="4:10">
      <c r="D774" s="300" t="str">
        <f t="shared" si="106"/>
        <v>5-9</v>
      </c>
      <c r="E774" s="300">
        <v>770</v>
      </c>
      <c r="F774" s="313" t="str">
        <f t="shared" ca="1" si="107"/>
        <v/>
      </c>
      <c r="G774" s="313" t="str">
        <f t="shared" ca="1" si="105"/>
        <v/>
      </c>
      <c r="H774" s="313" t="str">
        <f t="shared" ca="1" si="105"/>
        <v/>
      </c>
      <c r="I774" s="313" t="str">
        <f t="shared" ca="1" si="105"/>
        <v/>
      </c>
      <c r="J774" s="313" t="str">
        <f t="shared" ca="1" si="105"/>
        <v/>
      </c>
    </row>
    <row r="775" spans="4:10">
      <c r="D775" s="300" t="str">
        <f t="shared" si="106"/>
        <v>5-9</v>
      </c>
      <c r="E775" s="300">
        <v>771</v>
      </c>
      <c r="F775" s="313" t="str">
        <f t="shared" ca="1" si="107"/>
        <v/>
      </c>
      <c r="G775" s="313" t="str">
        <f t="shared" ca="1" si="105"/>
        <v/>
      </c>
      <c r="H775" s="313" t="str">
        <f t="shared" ca="1" si="105"/>
        <v/>
      </c>
      <c r="I775" s="313" t="str">
        <f t="shared" ca="1" si="105"/>
        <v/>
      </c>
      <c r="J775" s="313" t="str">
        <f t="shared" ca="1" si="105"/>
        <v/>
      </c>
    </row>
    <row r="776" spans="4:10">
      <c r="D776" s="300" t="str">
        <f t="shared" si="106"/>
        <v>5-9</v>
      </c>
      <c r="E776" s="300">
        <v>772</v>
      </c>
      <c r="F776" s="313" t="str">
        <f t="shared" ca="1" si="107"/>
        <v/>
      </c>
      <c r="G776" s="313" t="str">
        <f t="shared" ca="1" si="105"/>
        <v/>
      </c>
      <c r="H776" s="313" t="str">
        <f t="shared" ca="1" si="105"/>
        <v/>
      </c>
      <c r="I776" s="313" t="str">
        <f t="shared" ca="1" si="105"/>
        <v/>
      </c>
      <c r="J776" s="313" t="str">
        <f t="shared" ca="1" si="105"/>
        <v/>
      </c>
    </row>
    <row r="777" spans="4:10">
      <c r="D777" s="300" t="str">
        <f t="shared" si="106"/>
        <v>5-9</v>
      </c>
      <c r="E777" s="300">
        <v>773</v>
      </c>
      <c r="F777" s="313" t="str">
        <f t="shared" ca="1" si="107"/>
        <v/>
      </c>
      <c r="G777" s="313" t="str">
        <f t="shared" ca="1" si="105"/>
        <v/>
      </c>
      <c r="H777" s="313" t="str">
        <f t="shared" ca="1" si="105"/>
        <v/>
      </c>
      <c r="I777" s="313" t="str">
        <f t="shared" ca="1" si="105"/>
        <v/>
      </c>
      <c r="J777" s="313" t="str">
        <f t="shared" ca="1" si="105"/>
        <v/>
      </c>
    </row>
    <row r="778" spans="4:10">
      <c r="D778" s="300" t="str">
        <f t="shared" si="106"/>
        <v>5-9</v>
      </c>
      <c r="E778" s="300">
        <v>774</v>
      </c>
      <c r="F778" s="313" t="str">
        <f t="shared" ca="1" si="107"/>
        <v/>
      </c>
      <c r="G778" s="313" t="str">
        <f t="shared" ca="1" si="105"/>
        <v/>
      </c>
      <c r="H778" s="313" t="str">
        <f t="shared" ca="1" si="105"/>
        <v/>
      </c>
      <c r="I778" s="313" t="str">
        <f t="shared" ca="1" si="105"/>
        <v/>
      </c>
      <c r="J778" s="313" t="str">
        <f t="shared" ca="1" si="105"/>
        <v/>
      </c>
    </row>
    <row r="779" spans="4:10">
      <c r="D779" s="300" t="str">
        <f t="shared" si="106"/>
        <v>5-9</v>
      </c>
      <c r="E779" s="300">
        <v>775</v>
      </c>
      <c r="F779" s="313" t="str">
        <f t="shared" ca="1" si="107"/>
        <v/>
      </c>
      <c r="G779" s="313" t="str">
        <f t="shared" ca="1" si="105"/>
        <v/>
      </c>
      <c r="H779" s="313" t="str">
        <f t="shared" ca="1" si="105"/>
        <v/>
      </c>
      <c r="I779" s="313" t="str">
        <f t="shared" ca="1" si="105"/>
        <v/>
      </c>
      <c r="J779" s="313" t="str">
        <f t="shared" ca="1" si="105"/>
        <v/>
      </c>
    </row>
    <row r="780" spans="4:10">
      <c r="D780" s="300" t="str">
        <f t="shared" si="106"/>
        <v>5-9</v>
      </c>
      <c r="E780" s="300">
        <v>776</v>
      </c>
      <c r="F780" s="313" t="str">
        <f t="shared" ca="1" si="107"/>
        <v/>
      </c>
      <c r="G780" s="313" t="str">
        <f t="shared" ca="1" si="105"/>
        <v/>
      </c>
      <c r="H780" s="313" t="str">
        <f t="shared" ca="1" si="105"/>
        <v/>
      </c>
      <c r="I780" s="313" t="str">
        <f t="shared" ca="1" si="105"/>
        <v/>
      </c>
      <c r="J780" s="313" t="str">
        <f t="shared" ca="1" si="105"/>
        <v/>
      </c>
    </row>
    <row r="781" spans="4:10">
      <c r="D781" s="300" t="str">
        <f t="shared" si="106"/>
        <v>5-9</v>
      </c>
      <c r="E781" s="300">
        <v>777</v>
      </c>
      <c r="F781" s="313" t="str">
        <f t="shared" ca="1" si="107"/>
        <v/>
      </c>
      <c r="G781" s="313" t="str">
        <f t="shared" ca="1" si="105"/>
        <v/>
      </c>
      <c r="H781" s="313" t="str">
        <f t="shared" ca="1" si="105"/>
        <v/>
      </c>
      <c r="I781" s="313" t="str">
        <f t="shared" ca="1" si="105"/>
        <v/>
      </c>
      <c r="J781" s="313" t="str">
        <f t="shared" ca="1" si="105"/>
        <v/>
      </c>
    </row>
    <row r="782" spans="4:10">
      <c r="D782" s="300" t="str">
        <f t="shared" si="106"/>
        <v>5-9</v>
      </c>
      <c r="E782" s="300">
        <v>778</v>
      </c>
      <c r="F782" s="313" t="str">
        <f t="shared" ca="1" si="107"/>
        <v/>
      </c>
      <c r="G782" s="313" t="str">
        <f t="shared" ca="1" si="105"/>
        <v/>
      </c>
      <c r="H782" s="313" t="str">
        <f t="shared" ca="1" si="105"/>
        <v/>
      </c>
      <c r="I782" s="313" t="str">
        <f t="shared" ca="1" si="105"/>
        <v/>
      </c>
      <c r="J782" s="313" t="str">
        <f t="shared" ca="1" si="105"/>
        <v/>
      </c>
    </row>
    <row r="783" spans="4:10">
      <c r="D783" s="300" t="str">
        <f t="shared" si="106"/>
        <v>5-9</v>
      </c>
      <c r="E783" s="300">
        <v>779</v>
      </c>
      <c r="F783" s="313" t="str">
        <f t="shared" ca="1" si="107"/>
        <v/>
      </c>
      <c r="G783" s="313" t="str">
        <f t="shared" ca="1" si="105"/>
        <v/>
      </c>
      <c r="H783" s="313" t="str">
        <f t="shared" ca="1" si="105"/>
        <v/>
      </c>
      <c r="I783" s="313" t="str">
        <f t="shared" ca="1" si="105"/>
        <v/>
      </c>
      <c r="J783" s="313" t="str">
        <f t="shared" ca="1" si="105"/>
        <v/>
      </c>
    </row>
    <row r="784" spans="4:10">
      <c r="D784" s="300" t="str">
        <f t="shared" si="106"/>
        <v>5-9</v>
      </c>
      <c r="E784" s="300">
        <v>780</v>
      </c>
      <c r="F784" s="313" t="str">
        <f t="shared" ca="1" si="107"/>
        <v/>
      </c>
      <c r="G784" s="313" t="str">
        <f t="shared" ca="1" si="105"/>
        <v/>
      </c>
      <c r="H784" s="313" t="str">
        <f t="shared" ca="1" si="105"/>
        <v/>
      </c>
      <c r="I784" s="313" t="str">
        <f t="shared" ca="1" si="105"/>
        <v/>
      </c>
      <c r="J784" s="313" t="str">
        <f t="shared" ca="1" si="105"/>
        <v/>
      </c>
    </row>
    <row r="785" spans="4:10">
      <c r="D785" s="300" t="str">
        <f t="shared" si="106"/>
        <v>5-9</v>
      </c>
      <c r="E785" s="300">
        <v>781</v>
      </c>
      <c r="F785" s="313" t="str">
        <f t="shared" ca="1" si="107"/>
        <v/>
      </c>
      <c r="G785" s="313" t="str">
        <f t="shared" ref="G785:J804" ca="1" si="108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785" s="313" t="str">
        <f t="shared" ca="1" si="108"/>
        <v/>
      </c>
      <c r="I785" s="313" t="str">
        <f t="shared" ca="1" si="108"/>
        <v/>
      </c>
      <c r="J785" s="313" t="str">
        <f t="shared" ca="1" si="108"/>
        <v/>
      </c>
    </row>
    <row r="786" spans="4:10">
      <c r="D786" s="300" t="str">
        <f t="shared" si="106"/>
        <v>5-9</v>
      </c>
      <c r="E786" s="300">
        <v>782</v>
      </c>
      <c r="F786" s="313" t="str">
        <f t="shared" ca="1" si="107"/>
        <v/>
      </c>
      <c r="G786" s="313" t="str">
        <f t="shared" ca="1" si="108"/>
        <v/>
      </c>
      <c r="H786" s="313" t="str">
        <f t="shared" ca="1" si="108"/>
        <v/>
      </c>
      <c r="I786" s="313" t="str">
        <f t="shared" ca="1" si="108"/>
        <v/>
      </c>
      <c r="J786" s="313" t="str">
        <f t="shared" ca="1" si="108"/>
        <v/>
      </c>
    </row>
    <row r="787" spans="4:10">
      <c r="D787" s="300" t="str">
        <f t="shared" si="106"/>
        <v>5-9</v>
      </c>
      <c r="E787" s="300">
        <v>783</v>
      </c>
      <c r="F787" s="313" t="str">
        <f t="shared" ca="1" si="107"/>
        <v/>
      </c>
      <c r="G787" s="313" t="str">
        <f t="shared" ca="1" si="108"/>
        <v/>
      </c>
      <c r="H787" s="313" t="str">
        <f t="shared" ca="1" si="108"/>
        <v/>
      </c>
      <c r="I787" s="313" t="str">
        <f t="shared" ca="1" si="108"/>
        <v/>
      </c>
      <c r="J787" s="313" t="str">
        <f t="shared" ca="1" si="108"/>
        <v/>
      </c>
    </row>
    <row r="788" spans="4:10">
      <c r="D788" s="300" t="str">
        <f t="shared" si="106"/>
        <v>5-9</v>
      </c>
      <c r="E788" s="300">
        <v>784</v>
      </c>
      <c r="F788" s="313" t="str">
        <f t="shared" ca="1" si="107"/>
        <v/>
      </c>
      <c r="G788" s="313" t="str">
        <f t="shared" ca="1" si="108"/>
        <v/>
      </c>
      <c r="H788" s="313" t="str">
        <f t="shared" ca="1" si="108"/>
        <v/>
      </c>
      <c r="I788" s="313" t="str">
        <f t="shared" ca="1" si="108"/>
        <v/>
      </c>
      <c r="J788" s="313" t="str">
        <f t="shared" ca="1" si="108"/>
        <v/>
      </c>
    </row>
    <row r="789" spans="4:10">
      <c r="D789" s="300" t="str">
        <f t="shared" si="106"/>
        <v>5-10</v>
      </c>
      <c r="E789" s="300">
        <v>785</v>
      </c>
      <c r="F789" s="313" t="str">
        <f t="shared" ca="1" si="107"/>
        <v/>
      </c>
      <c r="G789" s="313" t="str">
        <f t="shared" ca="1" si="108"/>
        <v/>
      </c>
      <c r="H789" s="313" t="str">
        <f t="shared" ca="1" si="108"/>
        <v/>
      </c>
      <c r="I789" s="313" t="str">
        <f t="shared" ca="1" si="108"/>
        <v/>
      </c>
      <c r="J789" s="313" t="str">
        <f t="shared" ca="1" si="108"/>
        <v/>
      </c>
    </row>
    <row r="790" spans="4:10">
      <c r="D790" s="300" t="str">
        <f t="shared" si="106"/>
        <v>5-10</v>
      </c>
      <c r="E790" s="300">
        <v>786</v>
      </c>
      <c r="F790" s="313" t="str">
        <f t="shared" ca="1" si="107"/>
        <v/>
      </c>
      <c r="G790" s="313" t="str">
        <f t="shared" ca="1" si="108"/>
        <v/>
      </c>
      <c r="H790" s="313" t="str">
        <f t="shared" ca="1" si="108"/>
        <v/>
      </c>
      <c r="I790" s="313" t="str">
        <f t="shared" ca="1" si="108"/>
        <v/>
      </c>
      <c r="J790" s="313" t="str">
        <f t="shared" ca="1" si="108"/>
        <v/>
      </c>
    </row>
    <row r="791" spans="4:10">
      <c r="D791" s="300" t="str">
        <f t="shared" si="106"/>
        <v>5-10</v>
      </c>
      <c r="E791" s="300">
        <v>787</v>
      </c>
      <c r="F791" s="313" t="str">
        <f t="shared" ca="1" si="107"/>
        <v/>
      </c>
      <c r="G791" s="313" t="str">
        <f t="shared" ca="1" si="108"/>
        <v/>
      </c>
      <c r="H791" s="313" t="str">
        <f t="shared" ca="1" si="108"/>
        <v/>
      </c>
      <c r="I791" s="313" t="str">
        <f t="shared" ca="1" si="108"/>
        <v/>
      </c>
      <c r="J791" s="313" t="str">
        <f t="shared" ca="1" si="108"/>
        <v/>
      </c>
    </row>
    <row r="792" spans="4:10">
      <c r="D792" s="300" t="str">
        <f t="shared" si="106"/>
        <v>5-10</v>
      </c>
      <c r="E792" s="300">
        <v>788</v>
      </c>
      <c r="F792" s="313" t="str">
        <f t="shared" ca="1" si="107"/>
        <v/>
      </c>
      <c r="G792" s="313" t="str">
        <f t="shared" ca="1" si="108"/>
        <v/>
      </c>
      <c r="H792" s="313" t="str">
        <f t="shared" ca="1" si="108"/>
        <v/>
      </c>
      <c r="I792" s="313" t="str">
        <f t="shared" ca="1" si="108"/>
        <v/>
      </c>
      <c r="J792" s="313" t="str">
        <f t="shared" ca="1" si="108"/>
        <v/>
      </c>
    </row>
    <row r="793" spans="4:10">
      <c r="D793" s="300" t="str">
        <f t="shared" si="106"/>
        <v>5-10</v>
      </c>
      <c r="E793" s="300">
        <v>789</v>
      </c>
      <c r="F793" s="313" t="str">
        <f t="shared" ca="1" si="107"/>
        <v/>
      </c>
      <c r="G793" s="313" t="str">
        <f t="shared" ca="1" si="108"/>
        <v/>
      </c>
      <c r="H793" s="313" t="str">
        <f t="shared" ca="1" si="108"/>
        <v/>
      </c>
      <c r="I793" s="313" t="str">
        <f t="shared" ca="1" si="108"/>
        <v/>
      </c>
      <c r="J793" s="313" t="str">
        <f t="shared" ca="1" si="108"/>
        <v/>
      </c>
    </row>
    <row r="794" spans="4:10">
      <c r="D794" s="300" t="str">
        <f t="shared" si="106"/>
        <v>5-10</v>
      </c>
      <c r="E794" s="300">
        <v>790</v>
      </c>
      <c r="F794" s="313" t="str">
        <f t="shared" ca="1" si="107"/>
        <v/>
      </c>
      <c r="G794" s="313" t="str">
        <f t="shared" ca="1" si="108"/>
        <v/>
      </c>
      <c r="H794" s="313" t="str">
        <f t="shared" ca="1" si="108"/>
        <v/>
      </c>
      <c r="I794" s="313" t="str">
        <f t="shared" ca="1" si="108"/>
        <v/>
      </c>
      <c r="J794" s="313" t="str">
        <f t="shared" ca="1" si="108"/>
        <v/>
      </c>
    </row>
    <row r="795" spans="4:10">
      <c r="D795" s="300" t="str">
        <f t="shared" si="106"/>
        <v>5-10</v>
      </c>
      <c r="E795" s="300">
        <v>791</v>
      </c>
      <c r="F795" s="313" t="str">
        <f t="shared" ca="1" si="107"/>
        <v/>
      </c>
      <c r="G795" s="313" t="str">
        <f t="shared" ca="1" si="108"/>
        <v/>
      </c>
      <c r="H795" s="313" t="str">
        <f t="shared" ca="1" si="108"/>
        <v/>
      </c>
      <c r="I795" s="313" t="str">
        <f t="shared" ca="1" si="108"/>
        <v/>
      </c>
      <c r="J795" s="313" t="str">
        <f t="shared" ca="1" si="108"/>
        <v/>
      </c>
    </row>
    <row r="796" spans="4:10">
      <c r="D796" s="300" t="str">
        <f t="shared" si="106"/>
        <v>5-10</v>
      </c>
      <c r="E796" s="300">
        <v>792</v>
      </c>
      <c r="F796" s="313" t="str">
        <f t="shared" ca="1" si="107"/>
        <v/>
      </c>
      <c r="G796" s="313" t="str">
        <f t="shared" ca="1" si="108"/>
        <v/>
      </c>
      <c r="H796" s="313" t="str">
        <f t="shared" ca="1" si="108"/>
        <v/>
      </c>
      <c r="I796" s="313" t="str">
        <f t="shared" ca="1" si="108"/>
        <v/>
      </c>
      <c r="J796" s="313" t="str">
        <f t="shared" ca="1" si="108"/>
        <v/>
      </c>
    </row>
    <row r="797" spans="4:10">
      <c r="D797" s="300" t="str">
        <f t="shared" si="106"/>
        <v>5-10</v>
      </c>
      <c r="E797" s="300">
        <v>793</v>
      </c>
      <c r="F797" s="313" t="str">
        <f t="shared" ca="1" si="107"/>
        <v/>
      </c>
      <c r="G797" s="313" t="str">
        <f t="shared" ca="1" si="108"/>
        <v/>
      </c>
      <c r="H797" s="313" t="str">
        <f t="shared" ca="1" si="108"/>
        <v/>
      </c>
      <c r="I797" s="313" t="str">
        <f t="shared" ca="1" si="108"/>
        <v/>
      </c>
      <c r="J797" s="313" t="str">
        <f t="shared" ca="1" si="108"/>
        <v/>
      </c>
    </row>
    <row r="798" spans="4:10">
      <c r="D798" s="300" t="str">
        <f t="shared" si="106"/>
        <v>5-10</v>
      </c>
      <c r="E798" s="300">
        <v>794</v>
      </c>
      <c r="F798" s="313" t="str">
        <f t="shared" ca="1" si="107"/>
        <v/>
      </c>
      <c r="G798" s="313" t="str">
        <f t="shared" ca="1" si="108"/>
        <v/>
      </c>
      <c r="H798" s="313" t="str">
        <f t="shared" ca="1" si="108"/>
        <v/>
      </c>
      <c r="I798" s="313" t="str">
        <f t="shared" ca="1" si="108"/>
        <v/>
      </c>
      <c r="J798" s="313" t="str">
        <f t="shared" ca="1" si="108"/>
        <v/>
      </c>
    </row>
    <row r="799" spans="4:10">
      <c r="D799" s="300" t="str">
        <f t="shared" si="106"/>
        <v>5-10</v>
      </c>
      <c r="E799" s="300">
        <v>795</v>
      </c>
      <c r="F799" s="313" t="str">
        <f t="shared" ca="1" si="107"/>
        <v/>
      </c>
      <c r="G799" s="313" t="str">
        <f t="shared" ca="1" si="108"/>
        <v/>
      </c>
      <c r="H799" s="313" t="str">
        <f t="shared" ca="1" si="108"/>
        <v/>
      </c>
      <c r="I799" s="313" t="str">
        <f t="shared" ca="1" si="108"/>
        <v/>
      </c>
      <c r="J799" s="313" t="str">
        <f t="shared" ca="1" si="108"/>
        <v/>
      </c>
    </row>
    <row r="800" spans="4:10">
      <c r="D800" s="300" t="str">
        <f t="shared" si="106"/>
        <v>5-10</v>
      </c>
      <c r="E800" s="300">
        <v>796</v>
      </c>
      <c r="F800" s="313" t="str">
        <f t="shared" ca="1" si="107"/>
        <v/>
      </c>
      <c r="G800" s="313" t="str">
        <f t="shared" ca="1" si="108"/>
        <v/>
      </c>
      <c r="H800" s="313" t="str">
        <f t="shared" ca="1" si="108"/>
        <v/>
      </c>
      <c r="I800" s="313" t="str">
        <f t="shared" ca="1" si="108"/>
        <v/>
      </c>
      <c r="J800" s="313" t="str">
        <f t="shared" ca="1" si="108"/>
        <v/>
      </c>
    </row>
    <row r="801" spans="4:11">
      <c r="D801" s="300" t="str">
        <f t="shared" si="106"/>
        <v>5-10</v>
      </c>
      <c r="E801" s="300">
        <v>797</v>
      </c>
      <c r="F801" s="313" t="str">
        <f t="shared" ca="1" si="107"/>
        <v/>
      </c>
      <c r="G801" s="313" t="str">
        <f t="shared" ca="1" si="108"/>
        <v/>
      </c>
      <c r="H801" s="313" t="str">
        <f t="shared" ca="1" si="108"/>
        <v/>
      </c>
      <c r="I801" s="313" t="str">
        <f t="shared" ca="1" si="108"/>
        <v/>
      </c>
      <c r="J801" s="313" t="str">
        <f t="shared" ca="1" si="108"/>
        <v/>
      </c>
    </row>
    <row r="802" spans="4:11">
      <c r="D802" s="300" t="str">
        <f t="shared" si="106"/>
        <v>5-10</v>
      </c>
      <c r="E802" s="300">
        <v>798</v>
      </c>
      <c r="F802" s="313" t="str">
        <f t="shared" ca="1" si="107"/>
        <v/>
      </c>
      <c r="G802" s="313" t="str">
        <f t="shared" ca="1" si="108"/>
        <v/>
      </c>
      <c r="H802" s="313" t="str">
        <f t="shared" ca="1" si="108"/>
        <v/>
      </c>
      <c r="I802" s="313" t="str">
        <f t="shared" ca="1" si="108"/>
        <v/>
      </c>
      <c r="J802" s="313" t="str">
        <f t="shared" ca="1" si="108"/>
        <v/>
      </c>
    </row>
    <row r="803" spans="4:11">
      <c r="D803" s="300" t="str">
        <f t="shared" si="106"/>
        <v>5-10</v>
      </c>
      <c r="E803" s="300">
        <v>799</v>
      </c>
      <c r="F803" s="313" t="str">
        <f t="shared" ca="1" si="107"/>
        <v/>
      </c>
      <c r="G803" s="313" t="str">
        <f t="shared" ca="1" si="108"/>
        <v/>
      </c>
      <c r="H803" s="313" t="str">
        <f t="shared" ca="1" si="108"/>
        <v/>
      </c>
      <c r="I803" s="313" t="str">
        <f t="shared" ca="1" si="108"/>
        <v/>
      </c>
      <c r="J803" s="313" t="str">
        <f t="shared" ca="1" si="108"/>
        <v/>
      </c>
    </row>
    <row r="804" spans="4:11">
      <c r="D804" s="300" t="str">
        <f t="shared" si="106"/>
        <v>5-10</v>
      </c>
      <c r="E804" s="300">
        <v>800</v>
      </c>
      <c r="F804" s="313" t="str">
        <f t="shared" ca="1" si="107"/>
        <v/>
      </c>
      <c r="G804" s="313" t="str">
        <f t="shared" ca="1" si="108"/>
        <v/>
      </c>
      <c r="H804" s="313" t="str">
        <f t="shared" ca="1" si="108"/>
        <v/>
      </c>
      <c r="I804" s="313" t="str">
        <f t="shared" ca="1" si="108"/>
        <v/>
      </c>
      <c r="J804" s="313" t="str">
        <f t="shared" ca="1" si="108"/>
        <v/>
      </c>
    </row>
    <row r="805" spans="4:11">
      <c r="D805" s="300" t="str">
        <f t="shared" si="106"/>
        <v>6-1</v>
      </c>
      <c r="E805" s="300">
        <v>801</v>
      </c>
      <c r="F805" s="313" t="str">
        <f t="shared" ref="F805:F868" ca="1" si="109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>020</v>
      </c>
      <c r="G805" s="313" t="str">
        <f t="shared" ref="G805:J824" ca="1" si="110">IF(OR(INDIRECT("DO!"&amp;ADDRESS(MOD(ROW()-5,160)+7,4+FLOOR((ROW()-5)/320,1)*8))="",INDIRECT("DO!"&amp;ADDRESS(MOD(ROW()-5,160)+7,COLUMN()-2+FLOOR((ROW()-5)/320,1)*8))=""),"",
INDIRECT("DO!"&amp;ADDRESS(MOD(ROW()-5,160)+7,COLUMN()-2+FLOOR((ROW()-5)/320,1)*8)))</f>
        <v>#1熱板 溫控器 電源</v>
      </c>
      <c r="H805" s="313" t="str">
        <f t="shared" ca="1" si="110"/>
        <v>RY-O21C3</v>
      </c>
      <c r="I805" s="313" t="str">
        <f t="shared" ca="1" si="110"/>
        <v/>
      </c>
      <c r="J805" s="313" t="str">
        <f t="shared" ca="1" si="110"/>
        <v>RY</v>
      </c>
      <c r="K805" s="298" t="s">
        <v>1236</v>
      </c>
    </row>
    <row r="806" spans="4:11">
      <c r="D806" s="300" t="str">
        <f t="shared" si="106"/>
        <v>6-1</v>
      </c>
      <c r="E806" s="300">
        <v>802</v>
      </c>
      <c r="F806" s="313" t="str">
        <f t="shared" ca="1" si="109"/>
        <v>020</v>
      </c>
      <c r="G806" s="313" t="str">
        <f t="shared" ca="1" si="110"/>
        <v>#2熱板 溫控器 電源</v>
      </c>
      <c r="H806" s="313" t="str">
        <f t="shared" ca="1" si="110"/>
        <v>RY-O21C8</v>
      </c>
      <c r="I806" s="313" t="str">
        <f t="shared" ca="1" si="110"/>
        <v/>
      </c>
      <c r="J806" s="313" t="str">
        <f t="shared" ca="1" si="110"/>
        <v>RY</v>
      </c>
    </row>
    <row r="807" spans="4:11">
      <c r="D807" s="300" t="str">
        <f t="shared" si="106"/>
        <v>6-1</v>
      </c>
      <c r="E807" s="300">
        <v>803</v>
      </c>
      <c r="F807" s="313" t="str">
        <f t="shared" ca="1" si="109"/>
        <v>020</v>
      </c>
      <c r="G807" s="313" t="str">
        <f t="shared" ca="1" si="110"/>
        <v>#1熱板 SCR 電源</v>
      </c>
      <c r="H807" s="313" t="str">
        <f t="shared" ca="1" si="110"/>
        <v>RY-O21C2</v>
      </c>
      <c r="I807" s="313" t="str">
        <f t="shared" ca="1" si="110"/>
        <v/>
      </c>
      <c r="J807" s="313" t="str">
        <f t="shared" ca="1" si="110"/>
        <v>RY</v>
      </c>
    </row>
    <row r="808" spans="4:11">
      <c r="D808" s="300" t="str">
        <f t="shared" si="106"/>
        <v>6-1</v>
      </c>
      <c r="E808" s="300">
        <v>804</v>
      </c>
      <c r="F808" s="313" t="str">
        <f t="shared" ca="1" si="109"/>
        <v>020</v>
      </c>
      <c r="G808" s="313" t="str">
        <f t="shared" ca="1" si="110"/>
        <v>#2熱板 SCR 電源</v>
      </c>
      <c r="H808" s="313" t="str">
        <f t="shared" ca="1" si="110"/>
        <v>RY-O21C7</v>
      </c>
      <c r="I808" s="313" t="str">
        <f t="shared" ca="1" si="110"/>
        <v/>
      </c>
      <c r="J808" s="313" t="str">
        <f t="shared" ca="1" si="110"/>
        <v>RY</v>
      </c>
    </row>
    <row r="809" spans="4:11">
      <c r="D809" s="300" t="str">
        <f t="shared" si="106"/>
        <v>6-1</v>
      </c>
      <c r="E809" s="300">
        <v>805</v>
      </c>
      <c r="F809" s="313" t="str">
        <f t="shared" ca="1" si="109"/>
        <v>020</v>
      </c>
      <c r="G809" s="313" t="str">
        <f t="shared" ca="1" si="110"/>
        <v>#6鋼輪 靜電棒電源</v>
      </c>
      <c r="H809" s="313" t="str">
        <f t="shared" ca="1" si="110"/>
        <v>RY-O21D3</v>
      </c>
      <c r="I809" s="313" t="str">
        <f t="shared" ca="1" si="110"/>
        <v/>
      </c>
      <c r="J809" s="313" t="str">
        <f t="shared" ca="1" si="110"/>
        <v>RY</v>
      </c>
    </row>
    <row r="810" spans="4:11">
      <c r="D810" s="300" t="str">
        <f t="shared" si="106"/>
        <v>6-1</v>
      </c>
      <c r="E810" s="300">
        <v>806</v>
      </c>
      <c r="F810" s="313" t="str">
        <f t="shared" ca="1" si="109"/>
        <v>020</v>
      </c>
      <c r="G810" s="313" t="str">
        <f t="shared" ca="1" si="110"/>
        <v/>
      </c>
      <c r="H810" s="313" t="str">
        <f t="shared" ca="1" si="110"/>
        <v/>
      </c>
      <c r="I810" s="313" t="str">
        <f t="shared" ca="1" si="110"/>
        <v/>
      </c>
      <c r="J810" s="313" t="str">
        <f t="shared" ca="1" si="110"/>
        <v/>
      </c>
    </row>
    <row r="811" spans="4:11">
      <c r="D811" s="300" t="str">
        <f t="shared" si="106"/>
        <v>6-1</v>
      </c>
      <c r="E811" s="300">
        <v>807</v>
      </c>
      <c r="F811" s="313" t="str">
        <f t="shared" ca="1" si="109"/>
        <v>020</v>
      </c>
      <c r="G811" s="313" t="str">
        <f t="shared" ca="1" si="110"/>
        <v>#1下離型紙收卷  EPC(糾邊)停機訊號</v>
      </c>
      <c r="H811" s="313" t="str">
        <f t="shared" ca="1" si="110"/>
        <v>RY-O21D2</v>
      </c>
      <c r="I811" s="313" t="str">
        <f t="shared" ca="1" si="110"/>
        <v/>
      </c>
      <c r="J811" s="313" t="str">
        <f t="shared" ca="1" si="110"/>
        <v>RY</v>
      </c>
    </row>
    <row r="812" spans="4:11">
      <c r="D812" s="300" t="str">
        <f t="shared" si="106"/>
        <v>6-1</v>
      </c>
      <c r="E812" s="300">
        <v>808</v>
      </c>
      <c r="F812" s="313" t="str">
        <f t="shared" ca="1" si="109"/>
        <v>020</v>
      </c>
      <c r="G812" s="313" t="str">
        <f t="shared" ca="1" si="110"/>
        <v/>
      </c>
      <c r="H812" s="313" t="str">
        <f t="shared" ca="1" si="110"/>
        <v/>
      </c>
      <c r="I812" s="313" t="str">
        <f t="shared" ca="1" si="110"/>
        <v/>
      </c>
      <c r="J812" s="313" t="str">
        <f t="shared" ca="1" si="110"/>
        <v/>
      </c>
    </row>
    <row r="813" spans="4:11">
      <c r="D813" s="300" t="str">
        <f t="shared" si="106"/>
        <v>6-1</v>
      </c>
      <c r="E813" s="300">
        <v>809</v>
      </c>
      <c r="F813" s="313" t="str">
        <f t="shared" ca="1" si="109"/>
        <v>021</v>
      </c>
      <c r="G813" s="313" t="str">
        <f t="shared" ca="1" si="110"/>
        <v>#2熱壓鋼輪 升降 運轉指示燈</v>
      </c>
      <c r="H813" s="313" t="str">
        <f t="shared" ca="1" si="110"/>
        <v>LCSG-I25C3</v>
      </c>
      <c r="I813" s="313" t="str">
        <f t="shared" ca="1" si="110"/>
        <v/>
      </c>
      <c r="J813" s="313" t="str">
        <f t="shared" ca="1" si="110"/>
        <v>LCSG</v>
      </c>
    </row>
    <row r="814" spans="4:11">
      <c r="D814" s="300" t="str">
        <f t="shared" si="106"/>
        <v>6-1</v>
      </c>
      <c r="E814" s="300">
        <v>810</v>
      </c>
      <c r="F814" s="313" t="str">
        <f t="shared" ca="1" si="109"/>
        <v>021</v>
      </c>
      <c r="G814" s="313" t="str">
        <f t="shared" ca="1" si="110"/>
        <v>#3熱壓鋼輪 升降 運轉指示燈</v>
      </c>
      <c r="H814" s="313" t="str">
        <f t="shared" ca="1" si="110"/>
        <v>LCSG-I25C8</v>
      </c>
      <c r="I814" s="313" t="str">
        <f t="shared" ca="1" si="110"/>
        <v/>
      </c>
      <c r="J814" s="313" t="str">
        <f t="shared" ca="1" si="110"/>
        <v>LCSG</v>
      </c>
    </row>
    <row r="815" spans="4:11">
      <c r="D815" s="300" t="str">
        <f t="shared" si="106"/>
        <v>6-1</v>
      </c>
      <c r="E815" s="300">
        <v>811</v>
      </c>
      <c r="F815" s="313" t="str">
        <f t="shared" ca="1" si="109"/>
        <v>021</v>
      </c>
      <c r="G815" s="313" t="str">
        <f t="shared" ca="1" si="110"/>
        <v>#4熱壓鋼輪 升降 運轉指示燈</v>
      </c>
      <c r="H815" s="313" t="str">
        <f t="shared" ca="1" si="110"/>
        <v>LCSG-I25D3</v>
      </c>
      <c r="I815" s="313" t="str">
        <f t="shared" ca="1" si="110"/>
        <v/>
      </c>
      <c r="J815" s="313" t="str">
        <f t="shared" ca="1" si="110"/>
        <v>LCSG</v>
      </c>
    </row>
    <row r="816" spans="4:11">
      <c r="D816" s="300" t="str">
        <f t="shared" si="106"/>
        <v>6-1</v>
      </c>
      <c r="E816" s="300">
        <v>812</v>
      </c>
      <c r="F816" s="313" t="str">
        <f t="shared" ca="1" si="109"/>
        <v>021</v>
      </c>
      <c r="G816" s="313" t="str">
        <f t="shared" ca="1" si="110"/>
        <v>#5熱壓鋼輪 升降 運轉指示燈</v>
      </c>
      <c r="H816" s="313" t="str">
        <f t="shared" ca="1" si="110"/>
        <v>LCSG-I25D8</v>
      </c>
      <c r="I816" s="313" t="str">
        <f t="shared" ca="1" si="110"/>
        <v/>
      </c>
      <c r="J816" s="313" t="str">
        <f t="shared" ca="1" si="110"/>
        <v>LCSG</v>
      </c>
    </row>
    <row r="817" spans="4:10">
      <c r="D817" s="300" t="str">
        <f t="shared" si="106"/>
        <v>6-1</v>
      </c>
      <c r="E817" s="300">
        <v>813</v>
      </c>
      <c r="F817" s="313" t="str">
        <f t="shared" ca="1" si="109"/>
        <v>021</v>
      </c>
      <c r="G817" s="313" t="str">
        <f t="shared" ca="1" si="110"/>
        <v>#6熱壓鋼輪 升降 運轉指示燈</v>
      </c>
      <c r="H817" s="313" t="str">
        <f t="shared" ca="1" si="110"/>
        <v>LCSG-I25E3</v>
      </c>
      <c r="I817" s="313" t="str">
        <f t="shared" ca="1" si="110"/>
        <v/>
      </c>
      <c r="J817" s="313" t="str">
        <f t="shared" ca="1" si="110"/>
        <v>LCSG</v>
      </c>
    </row>
    <row r="818" spans="4:10">
      <c r="D818" s="300" t="str">
        <f t="shared" si="106"/>
        <v>6-1</v>
      </c>
      <c r="E818" s="300">
        <v>814</v>
      </c>
      <c r="F818" s="313" t="str">
        <f t="shared" ca="1" si="109"/>
        <v>021</v>
      </c>
      <c r="G818" s="313" t="str">
        <f t="shared" ca="1" si="110"/>
        <v>#1下離型紙收卷 寸動 運轉指示燈</v>
      </c>
      <c r="H818" s="313" t="str">
        <f t="shared" ca="1" si="110"/>
        <v>LPBG-I25F3</v>
      </c>
      <c r="I818" s="313" t="str">
        <f t="shared" ca="1" si="110"/>
        <v/>
      </c>
      <c r="J818" s="313" t="str">
        <f t="shared" ca="1" si="110"/>
        <v>LPBG</v>
      </c>
    </row>
    <row r="819" spans="4:10">
      <c r="D819" s="300" t="str">
        <f t="shared" si="106"/>
        <v>6-1</v>
      </c>
      <c r="E819" s="300">
        <v>815</v>
      </c>
      <c r="F819" s="313" t="str">
        <f t="shared" ca="1" si="109"/>
        <v>021</v>
      </c>
      <c r="G819" s="313" t="str">
        <f t="shared" ca="1" si="110"/>
        <v>#1下離型紙收卷 啟動 運轉指示燈</v>
      </c>
      <c r="H819" s="313" t="str">
        <f t="shared" ca="1" si="110"/>
        <v>LPBG-I25F8</v>
      </c>
      <c r="I819" s="313" t="str">
        <f t="shared" ca="1" si="110"/>
        <v/>
      </c>
      <c r="J819" s="313" t="str">
        <f t="shared" ca="1" si="110"/>
        <v>LPBG</v>
      </c>
    </row>
    <row r="820" spans="4:10">
      <c r="D820" s="300" t="str">
        <f t="shared" si="106"/>
        <v>6-1</v>
      </c>
      <c r="E820" s="300">
        <v>816</v>
      </c>
      <c r="F820" s="313" t="str">
        <f t="shared" ca="1" si="109"/>
        <v>021</v>
      </c>
      <c r="G820" s="313" t="str">
        <f t="shared" ca="1" si="110"/>
        <v/>
      </c>
      <c r="H820" s="313" t="str">
        <f t="shared" ca="1" si="110"/>
        <v/>
      </c>
      <c r="I820" s="313" t="str">
        <f t="shared" ca="1" si="110"/>
        <v/>
      </c>
      <c r="J820" s="313" t="str">
        <f t="shared" ca="1" si="110"/>
        <v/>
      </c>
    </row>
    <row r="821" spans="4:10">
      <c r="D821" s="300" t="str">
        <f t="shared" si="106"/>
        <v>6-2</v>
      </c>
      <c r="E821" s="300">
        <v>817</v>
      </c>
      <c r="F821" s="313" t="str">
        <f t="shared" ca="1" si="109"/>
        <v>022</v>
      </c>
      <c r="G821" s="313" t="str">
        <f t="shared" ca="1" si="110"/>
        <v>#2熱板升降 上升</v>
      </c>
      <c r="H821" s="313" t="str">
        <f t="shared" ca="1" si="110"/>
        <v>SOL-O22C3</v>
      </c>
      <c r="I821" s="313" t="str">
        <f t="shared" ca="1" si="110"/>
        <v/>
      </c>
      <c r="J821" s="313" t="str">
        <f t="shared" ca="1" si="110"/>
        <v>SOL</v>
      </c>
    </row>
    <row r="822" spans="4:10">
      <c r="D822" s="300" t="str">
        <f t="shared" si="106"/>
        <v>6-2</v>
      </c>
      <c r="E822" s="300">
        <v>818</v>
      </c>
      <c r="F822" s="313" t="str">
        <f t="shared" ca="1" si="109"/>
        <v>022</v>
      </c>
      <c r="G822" s="313" t="str">
        <f t="shared" ca="1" si="110"/>
        <v>#2熱板升降 下降</v>
      </c>
      <c r="H822" s="313" t="str">
        <f t="shared" ca="1" si="110"/>
        <v>SOL-O22C8</v>
      </c>
      <c r="I822" s="313" t="str">
        <f t="shared" ca="1" si="110"/>
        <v/>
      </c>
      <c r="J822" s="313" t="str">
        <f t="shared" ca="1" si="110"/>
        <v>SOL</v>
      </c>
    </row>
    <row r="823" spans="4:10">
      <c r="D823" s="300" t="str">
        <f t="shared" si="106"/>
        <v>6-2</v>
      </c>
      <c r="E823" s="300">
        <v>819</v>
      </c>
      <c r="F823" s="313" t="str">
        <f t="shared" ca="1" si="109"/>
        <v>022</v>
      </c>
      <c r="G823" s="313" t="str">
        <f t="shared" ca="1" si="110"/>
        <v>#2上鍊條張力調整1 ON[預留]</v>
      </c>
      <c r="H823" s="313" t="str">
        <f t="shared" ca="1" si="110"/>
        <v>SOL-O22C2</v>
      </c>
      <c r="I823" s="313" t="str">
        <f t="shared" ca="1" si="110"/>
        <v/>
      </c>
      <c r="J823" s="313" t="str">
        <f t="shared" ca="1" si="110"/>
        <v>SOL</v>
      </c>
    </row>
    <row r="824" spans="4:10">
      <c r="D824" s="300" t="str">
        <f t="shared" si="106"/>
        <v>6-2</v>
      </c>
      <c r="E824" s="300">
        <v>820</v>
      </c>
      <c r="F824" s="313" t="str">
        <f t="shared" ca="1" si="109"/>
        <v>022</v>
      </c>
      <c r="G824" s="313" t="str">
        <f t="shared" ca="1" si="110"/>
        <v>#1上膠膜蘭紗伸出</v>
      </c>
      <c r="H824" s="313" t="str">
        <f t="shared" ca="1" si="110"/>
        <v>SOL-O22C7</v>
      </c>
      <c r="I824" s="313" t="str">
        <f t="shared" ca="1" si="110"/>
        <v>新增</v>
      </c>
      <c r="J824" s="313" t="str">
        <f t="shared" ca="1" si="110"/>
        <v>SOL</v>
      </c>
    </row>
    <row r="825" spans="4:10">
      <c r="D825" s="300" t="str">
        <f t="shared" si="106"/>
        <v>6-2</v>
      </c>
      <c r="E825" s="300">
        <v>821</v>
      </c>
      <c r="F825" s="313" t="str">
        <f t="shared" ca="1" si="109"/>
        <v>022</v>
      </c>
      <c r="G825" s="313" t="str">
        <f t="shared" ref="G825:J844" ca="1" si="111">IF(OR(INDIRECT("DO!"&amp;ADDRESS(MOD(ROW()-5,160)+7,4+FLOOR((ROW()-5)/320,1)*8))="",INDIRECT("DO!"&amp;ADDRESS(MOD(ROW()-5,160)+7,COLUMN()-2+FLOOR((ROW()-5)/320,1)*8))=""),"",
INDIRECT("DO!"&amp;ADDRESS(MOD(ROW()-5,160)+7,COLUMN()-2+FLOOR((ROW()-5)/320,1)*8)))</f>
        <v>#2上鍊條張力調整2 ON[預留]</v>
      </c>
      <c r="H825" s="313" t="str">
        <f t="shared" ca="1" si="111"/>
        <v>SOL-O22D3</v>
      </c>
      <c r="I825" s="313" t="str">
        <f t="shared" ca="1" si="111"/>
        <v/>
      </c>
      <c r="J825" s="313" t="str">
        <f t="shared" ca="1" si="111"/>
        <v>SOL</v>
      </c>
    </row>
    <row r="826" spans="4:10">
      <c r="D826" s="300" t="str">
        <f t="shared" si="106"/>
        <v>6-2</v>
      </c>
      <c r="E826" s="300">
        <v>822</v>
      </c>
      <c r="F826" s="313" t="str">
        <f t="shared" ca="1" si="109"/>
        <v>022</v>
      </c>
      <c r="G826" s="313" t="str">
        <f t="shared" ca="1" si="111"/>
        <v>#1上膠膜蘭紗縮回</v>
      </c>
      <c r="H826" s="313" t="str">
        <f t="shared" ca="1" si="111"/>
        <v>SOL-O22D8</v>
      </c>
      <c r="I826" s="313" t="str">
        <f t="shared" ca="1" si="111"/>
        <v>新增</v>
      </c>
      <c r="J826" s="313" t="str">
        <f t="shared" ca="1" si="111"/>
        <v>SOL</v>
      </c>
    </row>
    <row r="827" spans="4:10">
      <c r="D827" s="300" t="str">
        <f t="shared" si="106"/>
        <v>6-2</v>
      </c>
      <c r="E827" s="300">
        <v>823</v>
      </c>
      <c r="F827" s="313" t="str">
        <f t="shared" ca="1" si="109"/>
        <v>022</v>
      </c>
      <c r="G827" s="313" t="str">
        <f t="shared" ca="1" si="111"/>
        <v>#2下鍊條張力調整1 ON[預留]</v>
      </c>
      <c r="H827" s="313" t="str">
        <f t="shared" ca="1" si="111"/>
        <v>SOL-O22D2</v>
      </c>
      <c r="I827" s="313" t="str">
        <f t="shared" ca="1" si="111"/>
        <v/>
      </c>
      <c r="J827" s="313" t="str">
        <f t="shared" ca="1" si="111"/>
        <v>SOL</v>
      </c>
    </row>
    <row r="828" spans="4:10">
      <c r="D828" s="300" t="str">
        <f t="shared" si="106"/>
        <v>6-2</v>
      </c>
      <c r="E828" s="300">
        <v>824</v>
      </c>
      <c r="F828" s="313" t="str">
        <f t="shared" ca="1" si="109"/>
        <v>022</v>
      </c>
      <c r="G828" s="313" t="str">
        <f t="shared" ca="1" si="111"/>
        <v>#2上膠膜蘭紗伸出</v>
      </c>
      <c r="H828" s="313" t="str">
        <f t="shared" ca="1" si="111"/>
        <v>SOL-O22D7</v>
      </c>
      <c r="I828" s="313" t="str">
        <f t="shared" ca="1" si="111"/>
        <v>新增</v>
      </c>
      <c r="J828" s="313" t="str">
        <f t="shared" ca="1" si="111"/>
        <v>SOL</v>
      </c>
    </row>
    <row r="829" spans="4:10">
      <c r="D829" s="300" t="str">
        <f t="shared" si="106"/>
        <v>6-2</v>
      </c>
      <c r="E829" s="300">
        <v>825</v>
      </c>
      <c r="F829" s="313" t="str">
        <f t="shared" ca="1" si="109"/>
        <v>023</v>
      </c>
      <c r="G829" s="313" t="str">
        <f t="shared" ca="1" si="111"/>
        <v>#2下鍊條張力調整2 ON[預留]</v>
      </c>
      <c r="H829" s="313" t="str">
        <f t="shared" ca="1" si="111"/>
        <v>SOL-O22E3</v>
      </c>
      <c r="I829" s="313" t="str">
        <f t="shared" ca="1" si="111"/>
        <v/>
      </c>
      <c r="J829" s="313" t="str">
        <f t="shared" ca="1" si="111"/>
        <v>SOL</v>
      </c>
    </row>
    <row r="830" spans="4:10">
      <c r="D830" s="300" t="str">
        <f t="shared" si="106"/>
        <v>6-2</v>
      </c>
      <c r="E830" s="300">
        <v>826</v>
      </c>
      <c r="F830" s="313" t="str">
        <f t="shared" ca="1" si="109"/>
        <v>023</v>
      </c>
      <c r="G830" s="313" t="str">
        <f t="shared" ca="1" si="111"/>
        <v>#2上膠膜蘭紗縮回</v>
      </c>
      <c r="H830" s="313" t="str">
        <f t="shared" ca="1" si="111"/>
        <v>SOL-O22E8</v>
      </c>
      <c r="I830" s="313" t="str">
        <f t="shared" ca="1" si="111"/>
        <v>新增</v>
      </c>
      <c r="J830" s="313" t="str">
        <f t="shared" ca="1" si="111"/>
        <v>SOL</v>
      </c>
    </row>
    <row r="831" spans="4:10">
      <c r="D831" s="300" t="str">
        <f t="shared" si="106"/>
        <v>6-2</v>
      </c>
      <c r="E831" s="300">
        <v>827</v>
      </c>
      <c r="F831" s="313" t="str">
        <f t="shared" ca="1" si="109"/>
        <v>023</v>
      </c>
      <c r="G831" s="313" t="str">
        <f t="shared" ca="1" si="111"/>
        <v>#3上鍊條張力調整1 ON[預留]</v>
      </c>
      <c r="H831" s="313" t="str">
        <f t="shared" ca="1" si="111"/>
        <v>SOL-O22E2</v>
      </c>
      <c r="I831" s="313" t="str">
        <f t="shared" ca="1" si="111"/>
        <v/>
      </c>
      <c r="J831" s="313" t="str">
        <f t="shared" ca="1" si="111"/>
        <v>SOL</v>
      </c>
    </row>
    <row r="832" spans="4:10">
      <c r="D832" s="300" t="str">
        <f t="shared" si="106"/>
        <v>6-2</v>
      </c>
      <c r="E832" s="300">
        <v>828</v>
      </c>
      <c r="F832" s="313" t="str">
        <f t="shared" ca="1" si="109"/>
        <v>023</v>
      </c>
      <c r="G832" s="313" t="str">
        <f t="shared" ca="1" si="111"/>
        <v/>
      </c>
      <c r="H832" s="313" t="str">
        <f t="shared" ca="1" si="111"/>
        <v/>
      </c>
      <c r="I832" s="313" t="str">
        <f t="shared" ca="1" si="111"/>
        <v/>
      </c>
      <c r="J832" s="313" t="str">
        <f t="shared" ca="1" si="111"/>
        <v/>
      </c>
    </row>
    <row r="833" spans="4:10">
      <c r="D833" s="300" t="str">
        <f t="shared" si="106"/>
        <v>6-2</v>
      </c>
      <c r="E833" s="300">
        <v>829</v>
      </c>
      <c r="F833" s="313" t="str">
        <f t="shared" ca="1" si="109"/>
        <v>023</v>
      </c>
      <c r="G833" s="313" t="str">
        <f t="shared" ca="1" si="111"/>
        <v>#3上鍊條張力調整2 ON[預留]</v>
      </c>
      <c r="H833" s="313" t="str">
        <f t="shared" ca="1" si="111"/>
        <v>SOL-O22F3</v>
      </c>
      <c r="I833" s="313" t="str">
        <f t="shared" ca="1" si="111"/>
        <v/>
      </c>
      <c r="J833" s="313" t="str">
        <f t="shared" ca="1" si="111"/>
        <v>SOL</v>
      </c>
    </row>
    <row r="834" spans="4:10">
      <c r="D834" s="300" t="str">
        <f t="shared" si="106"/>
        <v>6-2</v>
      </c>
      <c r="E834" s="300">
        <v>830</v>
      </c>
      <c r="F834" s="313" t="str">
        <f t="shared" ca="1" si="109"/>
        <v>023</v>
      </c>
      <c r="G834" s="313" t="str">
        <f t="shared" ca="1" si="111"/>
        <v/>
      </c>
      <c r="H834" s="313" t="str">
        <f t="shared" ca="1" si="111"/>
        <v/>
      </c>
      <c r="I834" s="313" t="str">
        <f t="shared" ca="1" si="111"/>
        <v/>
      </c>
      <c r="J834" s="313" t="str">
        <f t="shared" ca="1" si="111"/>
        <v/>
      </c>
    </row>
    <row r="835" spans="4:10">
      <c r="D835" s="300" t="str">
        <f t="shared" si="106"/>
        <v>6-2</v>
      </c>
      <c r="E835" s="300">
        <v>831</v>
      </c>
      <c r="F835" s="313" t="str">
        <f t="shared" ca="1" si="109"/>
        <v>023</v>
      </c>
      <c r="G835" s="313" t="str">
        <f t="shared" ca="1" si="111"/>
        <v>#3下鍊條張力調整1 ON[預留]</v>
      </c>
      <c r="H835" s="313" t="str">
        <f t="shared" ca="1" si="111"/>
        <v>SOL-O22F2</v>
      </c>
      <c r="I835" s="313" t="str">
        <f t="shared" ca="1" si="111"/>
        <v/>
      </c>
      <c r="J835" s="313" t="str">
        <f t="shared" ca="1" si="111"/>
        <v>SOL</v>
      </c>
    </row>
    <row r="836" spans="4:10">
      <c r="D836" s="300" t="str">
        <f t="shared" si="106"/>
        <v>6-2</v>
      </c>
      <c r="E836" s="300">
        <v>832</v>
      </c>
      <c r="F836" s="313" t="str">
        <f t="shared" ca="1" si="109"/>
        <v>023</v>
      </c>
      <c r="G836" s="313" t="str">
        <f t="shared" ca="1" si="111"/>
        <v/>
      </c>
      <c r="H836" s="313" t="str">
        <f t="shared" ca="1" si="111"/>
        <v/>
      </c>
      <c r="I836" s="313" t="str">
        <f t="shared" ca="1" si="111"/>
        <v/>
      </c>
      <c r="J836" s="313" t="str">
        <f t="shared" ca="1" si="111"/>
        <v/>
      </c>
    </row>
    <row r="837" spans="4:10">
      <c r="D837" s="300" t="str">
        <f t="shared" ref="D837:D900" si="112">DEC2HEX(HEX2DEC($D$4)+FLOOR((ROW(A833)-1)/($M$4*10),1))&amp;"-"&amp;FLOOR((ROW(A833)-1)/$M$4,1)+1-FLOOR((ROW(A833)-1)/($M$4*10),1)*10</f>
        <v>6-3</v>
      </c>
      <c r="E837" s="300">
        <v>833</v>
      </c>
      <c r="F837" s="313" t="str">
        <f t="shared" ca="1" si="109"/>
        <v>024</v>
      </c>
      <c r="G837" s="313" t="str">
        <f t="shared" ca="1" si="111"/>
        <v>#3下鍊條張力調整2 ON[預留]</v>
      </c>
      <c r="H837" s="313" t="str">
        <f t="shared" ca="1" si="111"/>
        <v>SOL-O23C3</v>
      </c>
      <c r="I837" s="313" t="str">
        <f t="shared" ca="1" si="111"/>
        <v/>
      </c>
      <c r="J837" s="313" t="str">
        <f t="shared" ca="1" si="111"/>
        <v>SOL</v>
      </c>
    </row>
    <row r="838" spans="4:10">
      <c r="D838" s="300" t="str">
        <f t="shared" si="112"/>
        <v>6-3</v>
      </c>
      <c r="E838" s="300">
        <v>834</v>
      </c>
      <c r="F838" s="313" t="str">
        <f t="shared" ca="1" si="109"/>
        <v>024</v>
      </c>
      <c r="G838" s="313" t="str">
        <f t="shared" ca="1" si="111"/>
        <v/>
      </c>
      <c r="H838" s="313" t="str">
        <f t="shared" ca="1" si="111"/>
        <v/>
      </c>
      <c r="I838" s="313" t="str">
        <f t="shared" ca="1" si="111"/>
        <v/>
      </c>
      <c r="J838" s="313" t="str">
        <f t="shared" ca="1" si="111"/>
        <v/>
      </c>
    </row>
    <row r="839" spans="4:10">
      <c r="D839" s="300" t="str">
        <f t="shared" si="112"/>
        <v>6-3</v>
      </c>
      <c r="E839" s="300">
        <v>835</v>
      </c>
      <c r="F839" s="313" t="str">
        <f t="shared" ca="1" si="109"/>
        <v>024</v>
      </c>
      <c r="G839" s="313" t="str">
        <f t="shared" ca="1" si="111"/>
        <v>#4上鍊條張力調整1 ON[預留]</v>
      </c>
      <c r="H839" s="313" t="str">
        <f t="shared" ca="1" si="111"/>
        <v>SOL-O23C2</v>
      </c>
      <c r="I839" s="313" t="str">
        <f t="shared" ca="1" si="111"/>
        <v/>
      </c>
      <c r="J839" s="313" t="str">
        <f t="shared" ca="1" si="111"/>
        <v>SOL</v>
      </c>
    </row>
    <row r="840" spans="4:10">
      <c r="D840" s="300" t="str">
        <f t="shared" si="112"/>
        <v>6-3</v>
      </c>
      <c r="E840" s="300">
        <v>836</v>
      </c>
      <c r="F840" s="313" t="str">
        <f t="shared" ca="1" si="109"/>
        <v>024</v>
      </c>
      <c r="G840" s="313" t="str">
        <f t="shared" ca="1" si="111"/>
        <v/>
      </c>
      <c r="H840" s="313" t="str">
        <f t="shared" ca="1" si="111"/>
        <v/>
      </c>
      <c r="I840" s="313" t="str">
        <f t="shared" ca="1" si="111"/>
        <v/>
      </c>
      <c r="J840" s="313" t="str">
        <f t="shared" ca="1" si="111"/>
        <v/>
      </c>
    </row>
    <row r="841" spans="4:10">
      <c r="D841" s="300" t="str">
        <f t="shared" si="112"/>
        <v>6-3</v>
      </c>
      <c r="E841" s="300">
        <v>837</v>
      </c>
      <c r="F841" s="313" t="str">
        <f t="shared" ca="1" si="109"/>
        <v>024</v>
      </c>
      <c r="G841" s="313" t="str">
        <f t="shared" ca="1" si="111"/>
        <v>#4上鍊條張力調整2 ON[預留]</v>
      </c>
      <c r="H841" s="313" t="str">
        <f t="shared" ca="1" si="111"/>
        <v>SOL-O23D3</v>
      </c>
      <c r="I841" s="313" t="str">
        <f t="shared" ca="1" si="111"/>
        <v/>
      </c>
      <c r="J841" s="313" t="str">
        <f t="shared" ca="1" si="111"/>
        <v>SOL</v>
      </c>
    </row>
    <row r="842" spans="4:10">
      <c r="D842" s="300" t="str">
        <f t="shared" si="112"/>
        <v>6-3</v>
      </c>
      <c r="E842" s="300">
        <v>838</v>
      </c>
      <c r="F842" s="313" t="str">
        <f t="shared" ca="1" si="109"/>
        <v>024</v>
      </c>
      <c r="G842" s="313" t="str">
        <f t="shared" ca="1" si="111"/>
        <v/>
      </c>
      <c r="H842" s="313" t="str">
        <f t="shared" ca="1" si="111"/>
        <v/>
      </c>
      <c r="I842" s="313" t="str">
        <f t="shared" ca="1" si="111"/>
        <v/>
      </c>
      <c r="J842" s="313" t="str">
        <f t="shared" ca="1" si="111"/>
        <v/>
      </c>
    </row>
    <row r="843" spans="4:10">
      <c r="D843" s="300" t="str">
        <f t="shared" si="112"/>
        <v>6-3</v>
      </c>
      <c r="E843" s="300">
        <v>839</v>
      </c>
      <c r="F843" s="313" t="str">
        <f t="shared" ca="1" si="109"/>
        <v>024</v>
      </c>
      <c r="G843" s="313" t="str">
        <f t="shared" ca="1" si="111"/>
        <v>#4下鍊條張力調整1 ON[預留]</v>
      </c>
      <c r="H843" s="313" t="str">
        <f t="shared" ca="1" si="111"/>
        <v>SOL-O23D2</v>
      </c>
      <c r="I843" s="313" t="str">
        <f t="shared" ca="1" si="111"/>
        <v/>
      </c>
      <c r="J843" s="313" t="str">
        <f t="shared" ca="1" si="111"/>
        <v>SOL</v>
      </c>
    </row>
    <row r="844" spans="4:10">
      <c r="D844" s="300" t="str">
        <f t="shared" si="112"/>
        <v>6-3</v>
      </c>
      <c r="E844" s="300">
        <v>840</v>
      </c>
      <c r="F844" s="313" t="str">
        <f t="shared" ca="1" si="109"/>
        <v>024</v>
      </c>
      <c r="G844" s="313" t="str">
        <f t="shared" ca="1" si="111"/>
        <v/>
      </c>
      <c r="H844" s="313" t="str">
        <f t="shared" ca="1" si="111"/>
        <v/>
      </c>
      <c r="I844" s="313" t="str">
        <f t="shared" ca="1" si="111"/>
        <v/>
      </c>
      <c r="J844" s="313" t="str">
        <f t="shared" ca="1" si="111"/>
        <v/>
      </c>
    </row>
    <row r="845" spans="4:10">
      <c r="D845" s="300" t="str">
        <f t="shared" si="112"/>
        <v>6-3</v>
      </c>
      <c r="E845" s="300">
        <v>841</v>
      </c>
      <c r="F845" s="313" t="str">
        <f t="shared" ca="1" si="109"/>
        <v>025</v>
      </c>
      <c r="G845" s="313" t="str">
        <f t="shared" ref="G845:J864" ca="1" si="113">IF(OR(INDIRECT("DO!"&amp;ADDRESS(MOD(ROW()-5,160)+7,4+FLOOR((ROW()-5)/320,1)*8))="",INDIRECT("DO!"&amp;ADDRESS(MOD(ROW()-5,160)+7,COLUMN()-2+FLOOR((ROW()-5)/320,1)*8))=""),"",
INDIRECT("DO!"&amp;ADDRESS(MOD(ROW()-5,160)+7,COLUMN()-2+FLOOR((ROW()-5)/320,1)*8)))</f>
        <v>#4下鍊條張力調整2 ON[預留]</v>
      </c>
      <c r="H845" s="313" t="str">
        <f t="shared" ca="1" si="113"/>
        <v>SOL-O23E3</v>
      </c>
      <c r="I845" s="313" t="str">
        <f t="shared" ca="1" si="113"/>
        <v/>
      </c>
      <c r="J845" s="313" t="str">
        <f t="shared" ca="1" si="113"/>
        <v>SOL</v>
      </c>
    </row>
    <row r="846" spans="4:10">
      <c r="D846" s="300" t="str">
        <f t="shared" si="112"/>
        <v>6-3</v>
      </c>
      <c r="E846" s="300">
        <v>842</v>
      </c>
      <c r="F846" s="313" t="str">
        <f t="shared" ca="1" si="109"/>
        <v>025</v>
      </c>
      <c r="G846" s="313" t="str">
        <f t="shared" ca="1" si="113"/>
        <v/>
      </c>
      <c r="H846" s="313" t="str">
        <f t="shared" ca="1" si="113"/>
        <v/>
      </c>
      <c r="I846" s="313" t="str">
        <f t="shared" ca="1" si="113"/>
        <v/>
      </c>
      <c r="J846" s="313" t="str">
        <f t="shared" ca="1" si="113"/>
        <v/>
      </c>
    </row>
    <row r="847" spans="4:10">
      <c r="D847" s="300" t="str">
        <f t="shared" si="112"/>
        <v>6-3</v>
      </c>
      <c r="E847" s="300">
        <v>843</v>
      </c>
      <c r="F847" s="313" t="str">
        <f t="shared" ca="1" si="109"/>
        <v>025</v>
      </c>
      <c r="G847" s="313" t="str">
        <f t="shared" ca="1" si="113"/>
        <v/>
      </c>
      <c r="H847" s="313" t="str">
        <f t="shared" ca="1" si="113"/>
        <v/>
      </c>
      <c r="I847" s="313" t="str">
        <f t="shared" ca="1" si="113"/>
        <v/>
      </c>
      <c r="J847" s="313" t="str">
        <f t="shared" ca="1" si="113"/>
        <v/>
      </c>
    </row>
    <row r="848" spans="4:10">
      <c r="D848" s="300" t="str">
        <f t="shared" si="112"/>
        <v>6-3</v>
      </c>
      <c r="E848" s="300">
        <v>844</v>
      </c>
      <c r="F848" s="313" t="str">
        <f t="shared" ca="1" si="109"/>
        <v>025</v>
      </c>
      <c r="G848" s="313" t="str">
        <f t="shared" ca="1" si="113"/>
        <v/>
      </c>
      <c r="H848" s="313" t="str">
        <f t="shared" ca="1" si="113"/>
        <v/>
      </c>
      <c r="I848" s="313" t="str">
        <f t="shared" ca="1" si="113"/>
        <v/>
      </c>
      <c r="J848" s="313" t="str">
        <f t="shared" ca="1" si="113"/>
        <v/>
      </c>
    </row>
    <row r="849" spans="4:10">
      <c r="D849" s="300" t="str">
        <f t="shared" si="112"/>
        <v>6-3</v>
      </c>
      <c r="E849" s="300">
        <v>845</v>
      </c>
      <c r="F849" s="313" t="str">
        <f t="shared" ca="1" si="109"/>
        <v>025</v>
      </c>
      <c r="G849" s="313" t="str">
        <f t="shared" ca="1" si="113"/>
        <v/>
      </c>
      <c r="H849" s="313" t="str">
        <f t="shared" ca="1" si="113"/>
        <v/>
      </c>
      <c r="I849" s="313" t="str">
        <f t="shared" ca="1" si="113"/>
        <v/>
      </c>
      <c r="J849" s="313" t="str">
        <f t="shared" ca="1" si="113"/>
        <v/>
      </c>
    </row>
    <row r="850" spans="4:10">
      <c r="D850" s="300" t="str">
        <f t="shared" si="112"/>
        <v>6-3</v>
      </c>
      <c r="E850" s="300">
        <v>846</v>
      </c>
      <c r="F850" s="313" t="str">
        <f t="shared" ca="1" si="109"/>
        <v>025</v>
      </c>
      <c r="G850" s="313" t="str">
        <f t="shared" ca="1" si="113"/>
        <v/>
      </c>
      <c r="H850" s="313" t="str">
        <f t="shared" ca="1" si="113"/>
        <v/>
      </c>
      <c r="I850" s="313" t="str">
        <f t="shared" ca="1" si="113"/>
        <v/>
      </c>
      <c r="J850" s="313" t="str">
        <f t="shared" ca="1" si="113"/>
        <v/>
      </c>
    </row>
    <row r="851" spans="4:10">
      <c r="D851" s="300" t="str">
        <f t="shared" si="112"/>
        <v>6-3</v>
      </c>
      <c r="E851" s="300">
        <v>847</v>
      </c>
      <c r="F851" s="313" t="str">
        <f t="shared" ca="1" si="109"/>
        <v>025</v>
      </c>
      <c r="G851" s="313" t="str">
        <f t="shared" ca="1" si="113"/>
        <v/>
      </c>
      <c r="H851" s="313" t="str">
        <f t="shared" ca="1" si="113"/>
        <v/>
      </c>
      <c r="I851" s="313" t="str">
        <f t="shared" ca="1" si="113"/>
        <v/>
      </c>
      <c r="J851" s="313" t="str">
        <f t="shared" ca="1" si="113"/>
        <v/>
      </c>
    </row>
    <row r="852" spans="4:10">
      <c r="D852" s="300" t="str">
        <f t="shared" si="112"/>
        <v>6-3</v>
      </c>
      <c r="E852" s="300">
        <v>848</v>
      </c>
      <c r="F852" s="313" t="str">
        <f t="shared" ca="1" si="109"/>
        <v>025</v>
      </c>
      <c r="G852" s="313" t="str">
        <f t="shared" ca="1" si="113"/>
        <v/>
      </c>
      <c r="H852" s="313" t="str">
        <f t="shared" ca="1" si="113"/>
        <v/>
      </c>
      <c r="I852" s="313" t="str">
        <f t="shared" ca="1" si="113"/>
        <v/>
      </c>
      <c r="J852" s="313" t="str">
        <f t="shared" ca="1" si="113"/>
        <v/>
      </c>
    </row>
    <row r="853" spans="4:10">
      <c r="D853" s="300" t="str">
        <f t="shared" si="112"/>
        <v>6-4</v>
      </c>
      <c r="E853" s="300">
        <v>849</v>
      </c>
      <c r="F853" s="313" t="str">
        <f t="shared" ca="1" si="109"/>
        <v/>
      </c>
      <c r="G853" s="313" t="str">
        <f t="shared" ca="1" si="113"/>
        <v/>
      </c>
      <c r="H853" s="313" t="str">
        <f t="shared" ca="1" si="113"/>
        <v/>
      </c>
      <c r="I853" s="313" t="str">
        <f t="shared" ca="1" si="113"/>
        <v/>
      </c>
      <c r="J853" s="313" t="str">
        <f t="shared" ca="1" si="113"/>
        <v/>
      </c>
    </row>
    <row r="854" spans="4:10">
      <c r="D854" s="300" t="str">
        <f t="shared" si="112"/>
        <v>6-4</v>
      </c>
      <c r="E854" s="300">
        <v>850</v>
      </c>
      <c r="F854" s="313" t="str">
        <f t="shared" ca="1" si="109"/>
        <v/>
      </c>
      <c r="G854" s="313" t="str">
        <f t="shared" ca="1" si="113"/>
        <v/>
      </c>
      <c r="H854" s="313" t="str">
        <f t="shared" ca="1" si="113"/>
        <v/>
      </c>
      <c r="I854" s="313" t="str">
        <f t="shared" ca="1" si="113"/>
        <v/>
      </c>
      <c r="J854" s="313" t="str">
        <f t="shared" ca="1" si="113"/>
        <v/>
      </c>
    </row>
    <row r="855" spans="4:10">
      <c r="D855" s="300" t="str">
        <f t="shared" si="112"/>
        <v>6-4</v>
      </c>
      <c r="E855" s="300">
        <v>851</v>
      </c>
      <c r="F855" s="313" t="str">
        <f t="shared" ca="1" si="109"/>
        <v/>
      </c>
      <c r="G855" s="313" t="str">
        <f t="shared" ca="1" si="113"/>
        <v/>
      </c>
      <c r="H855" s="313" t="str">
        <f t="shared" ca="1" si="113"/>
        <v/>
      </c>
      <c r="I855" s="313" t="str">
        <f t="shared" ca="1" si="113"/>
        <v/>
      </c>
      <c r="J855" s="313" t="str">
        <f t="shared" ca="1" si="113"/>
        <v/>
      </c>
    </row>
    <row r="856" spans="4:10">
      <c r="D856" s="300" t="str">
        <f t="shared" si="112"/>
        <v>6-4</v>
      </c>
      <c r="E856" s="300">
        <v>852</v>
      </c>
      <c r="F856" s="313" t="str">
        <f t="shared" ca="1" si="109"/>
        <v/>
      </c>
      <c r="G856" s="313" t="str">
        <f t="shared" ca="1" si="113"/>
        <v/>
      </c>
      <c r="H856" s="313" t="str">
        <f t="shared" ca="1" si="113"/>
        <v/>
      </c>
      <c r="I856" s="313" t="str">
        <f t="shared" ca="1" si="113"/>
        <v/>
      </c>
      <c r="J856" s="313" t="str">
        <f t="shared" ca="1" si="113"/>
        <v/>
      </c>
    </row>
    <row r="857" spans="4:10">
      <c r="D857" s="300" t="str">
        <f t="shared" si="112"/>
        <v>6-4</v>
      </c>
      <c r="E857" s="300">
        <v>853</v>
      </c>
      <c r="F857" s="313" t="str">
        <f t="shared" ca="1" si="109"/>
        <v/>
      </c>
      <c r="G857" s="313" t="str">
        <f t="shared" ca="1" si="113"/>
        <v/>
      </c>
      <c r="H857" s="313" t="str">
        <f t="shared" ca="1" si="113"/>
        <v/>
      </c>
      <c r="I857" s="313" t="str">
        <f t="shared" ca="1" si="113"/>
        <v/>
      </c>
      <c r="J857" s="313" t="str">
        <f t="shared" ca="1" si="113"/>
        <v/>
      </c>
    </row>
    <row r="858" spans="4:10">
      <c r="D858" s="300" t="str">
        <f t="shared" si="112"/>
        <v>6-4</v>
      </c>
      <c r="E858" s="300">
        <v>854</v>
      </c>
      <c r="F858" s="313" t="str">
        <f t="shared" ca="1" si="109"/>
        <v/>
      </c>
      <c r="G858" s="313" t="str">
        <f t="shared" ca="1" si="113"/>
        <v/>
      </c>
      <c r="H858" s="313" t="str">
        <f t="shared" ca="1" si="113"/>
        <v/>
      </c>
      <c r="I858" s="313" t="str">
        <f t="shared" ca="1" si="113"/>
        <v/>
      </c>
      <c r="J858" s="313" t="str">
        <f t="shared" ca="1" si="113"/>
        <v/>
      </c>
    </row>
    <row r="859" spans="4:10">
      <c r="D859" s="300" t="str">
        <f t="shared" si="112"/>
        <v>6-4</v>
      </c>
      <c r="E859" s="300">
        <v>855</v>
      </c>
      <c r="F859" s="313" t="str">
        <f t="shared" ca="1" si="109"/>
        <v/>
      </c>
      <c r="G859" s="313" t="str">
        <f t="shared" ca="1" si="113"/>
        <v/>
      </c>
      <c r="H859" s="313" t="str">
        <f t="shared" ca="1" si="113"/>
        <v/>
      </c>
      <c r="I859" s="313" t="str">
        <f t="shared" ca="1" si="113"/>
        <v/>
      </c>
      <c r="J859" s="313" t="str">
        <f t="shared" ca="1" si="113"/>
        <v/>
      </c>
    </row>
    <row r="860" spans="4:10">
      <c r="D860" s="300" t="str">
        <f t="shared" si="112"/>
        <v>6-4</v>
      </c>
      <c r="E860" s="300">
        <v>856</v>
      </c>
      <c r="F860" s="313" t="str">
        <f t="shared" ca="1" si="109"/>
        <v/>
      </c>
      <c r="G860" s="313" t="str">
        <f t="shared" ca="1" si="113"/>
        <v/>
      </c>
      <c r="H860" s="313" t="str">
        <f t="shared" ca="1" si="113"/>
        <v/>
      </c>
      <c r="I860" s="313" t="str">
        <f t="shared" ca="1" si="113"/>
        <v/>
      </c>
      <c r="J860" s="313" t="str">
        <f t="shared" ca="1" si="113"/>
        <v/>
      </c>
    </row>
    <row r="861" spans="4:10">
      <c r="D861" s="300" t="str">
        <f t="shared" si="112"/>
        <v>6-4</v>
      </c>
      <c r="E861" s="300">
        <v>857</v>
      </c>
      <c r="F861" s="313" t="str">
        <f t="shared" ca="1" si="109"/>
        <v/>
      </c>
      <c r="G861" s="313" t="str">
        <f t="shared" ca="1" si="113"/>
        <v/>
      </c>
      <c r="H861" s="313" t="str">
        <f t="shared" ca="1" si="113"/>
        <v/>
      </c>
      <c r="I861" s="313" t="str">
        <f t="shared" ca="1" si="113"/>
        <v/>
      </c>
      <c r="J861" s="313" t="str">
        <f t="shared" ca="1" si="113"/>
        <v/>
      </c>
    </row>
    <row r="862" spans="4:10">
      <c r="D862" s="300" t="str">
        <f t="shared" si="112"/>
        <v>6-4</v>
      </c>
      <c r="E862" s="300">
        <v>858</v>
      </c>
      <c r="F862" s="313" t="str">
        <f t="shared" ca="1" si="109"/>
        <v/>
      </c>
      <c r="G862" s="313" t="str">
        <f t="shared" ca="1" si="113"/>
        <v/>
      </c>
      <c r="H862" s="313" t="str">
        <f t="shared" ca="1" si="113"/>
        <v/>
      </c>
      <c r="I862" s="313" t="str">
        <f t="shared" ca="1" si="113"/>
        <v/>
      </c>
      <c r="J862" s="313" t="str">
        <f t="shared" ca="1" si="113"/>
        <v/>
      </c>
    </row>
    <row r="863" spans="4:10">
      <c r="D863" s="300" t="str">
        <f t="shared" si="112"/>
        <v>6-4</v>
      </c>
      <c r="E863" s="300">
        <v>859</v>
      </c>
      <c r="F863" s="313" t="str">
        <f t="shared" ca="1" si="109"/>
        <v/>
      </c>
      <c r="G863" s="313" t="str">
        <f t="shared" ca="1" si="113"/>
        <v/>
      </c>
      <c r="H863" s="313" t="str">
        <f t="shared" ca="1" si="113"/>
        <v/>
      </c>
      <c r="I863" s="313" t="str">
        <f t="shared" ca="1" si="113"/>
        <v/>
      </c>
      <c r="J863" s="313" t="str">
        <f t="shared" ca="1" si="113"/>
        <v/>
      </c>
    </row>
    <row r="864" spans="4:10">
      <c r="D864" s="300" t="str">
        <f t="shared" si="112"/>
        <v>6-4</v>
      </c>
      <c r="E864" s="300">
        <v>860</v>
      </c>
      <c r="F864" s="313" t="str">
        <f t="shared" ca="1" si="109"/>
        <v/>
      </c>
      <c r="G864" s="313" t="str">
        <f t="shared" ca="1" si="113"/>
        <v/>
      </c>
      <c r="H864" s="313" t="str">
        <f t="shared" ca="1" si="113"/>
        <v/>
      </c>
      <c r="I864" s="313" t="str">
        <f t="shared" ca="1" si="113"/>
        <v/>
      </c>
      <c r="J864" s="313" t="str">
        <f t="shared" ca="1" si="113"/>
        <v/>
      </c>
    </row>
    <row r="865" spans="4:10">
      <c r="D865" s="300" t="str">
        <f t="shared" si="112"/>
        <v>6-4</v>
      </c>
      <c r="E865" s="300">
        <v>861</v>
      </c>
      <c r="F865" s="313" t="str">
        <f t="shared" ca="1" si="109"/>
        <v/>
      </c>
      <c r="G865" s="313" t="str">
        <f t="shared" ref="G865:J884" ca="1" si="114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865" s="313" t="str">
        <f t="shared" ca="1" si="114"/>
        <v/>
      </c>
      <c r="I865" s="313" t="str">
        <f t="shared" ca="1" si="114"/>
        <v/>
      </c>
      <c r="J865" s="313" t="str">
        <f t="shared" ca="1" si="114"/>
        <v/>
      </c>
    </row>
    <row r="866" spans="4:10">
      <c r="D866" s="300" t="str">
        <f t="shared" si="112"/>
        <v>6-4</v>
      </c>
      <c r="E866" s="300">
        <v>862</v>
      </c>
      <c r="F866" s="313" t="str">
        <f t="shared" ca="1" si="109"/>
        <v/>
      </c>
      <c r="G866" s="313" t="str">
        <f t="shared" ca="1" si="114"/>
        <v/>
      </c>
      <c r="H866" s="313" t="str">
        <f t="shared" ca="1" si="114"/>
        <v/>
      </c>
      <c r="I866" s="313" t="str">
        <f t="shared" ca="1" si="114"/>
        <v/>
      </c>
      <c r="J866" s="313" t="str">
        <f t="shared" ca="1" si="114"/>
        <v/>
      </c>
    </row>
    <row r="867" spans="4:10">
      <c r="D867" s="300" t="str">
        <f t="shared" si="112"/>
        <v>6-4</v>
      </c>
      <c r="E867" s="300">
        <v>863</v>
      </c>
      <c r="F867" s="313" t="str">
        <f t="shared" ca="1" si="109"/>
        <v/>
      </c>
      <c r="G867" s="313" t="str">
        <f t="shared" ca="1" si="114"/>
        <v/>
      </c>
      <c r="H867" s="313" t="str">
        <f t="shared" ca="1" si="114"/>
        <v/>
      </c>
      <c r="I867" s="313" t="str">
        <f t="shared" ca="1" si="114"/>
        <v/>
      </c>
      <c r="J867" s="313" t="str">
        <f t="shared" ca="1" si="114"/>
        <v/>
      </c>
    </row>
    <row r="868" spans="4:10">
      <c r="D868" s="300" t="str">
        <f t="shared" si="112"/>
        <v>6-4</v>
      </c>
      <c r="E868" s="300">
        <v>864</v>
      </c>
      <c r="F868" s="313" t="str">
        <f t="shared" ca="1" si="109"/>
        <v/>
      </c>
      <c r="G868" s="313" t="str">
        <f t="shared" ca="1" si="114"/>
        <v/>
      </c>
      <c r="H868" s="313" t="str">
        <f t="shared" ca="1" si="114"/>
        <v/>
      </c>
      <c r="I868" s="313" t="str">
        <f t="shared" ca="1" si="114"/>
        <v/>
      </c>
      <c r="J868" s="313" t="str">
        <f t="shared" ca="1" si="114"/>
        <v/>
      </c>
    </row>
    <row r="869" spans="4:10">
      <c r="D869" s="300" t="str">
        <f t="shared" si="112"/>
        <v>6-5</v>
      </c>
      <c r="E869" s="300">
        <v>865</v>
      </c>
      <c r="F869" s="313" t="str">
        <f t="shared" ref="F869:F932" ca="1" si="115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869" s="313" t="str">
        <f t="shared" ca="1" si="114"/>
        <v/>
      </c>
      <c r="H869" s="313" t="str">
        <f t="shared" ca="1" si="114"/>
        <v/>
      </c>
      <c r="I869" s="313" t="str">
        <f t="shared" ca="1" si="114"/>
        <v/>
      </c>
      <c r="J869" s="313" t="str">
        <f t="shared" ca="1" si="114"/>
        <v/>
      </c>
    </row>
    <row r="870" spans="4:10">
      <c r="D870" s="300" t="str">
        <f t="shared" si="112"/>
        <v>6-5</v>
      </c>
      <c r="E870" s="300">
        <v>866</v>
      </c>
      <c r="F870" s="313" t="str">
        <f t="shared" ca="1" si="115"/>
        <v/>
      </c>
      <c r="G870" s="313" t="str">
        <f t="shared" ca="1" si="114"/>
        <v/>
      </c>
      <c r="H870" s="313" t="str">
        <f t="shared" ca="1" si="114"/>
        <v/>
      </c>
      <c r="I870" s="313" t="str">
        <f t="shared" ca="1" si="114"/>
        <v/>
      </c>
      <c r="J870" s="313" t="str">
        <f t="shared" ca="1" si="114"/>
        <v/>
      </c>
    </row>
    <row r="871" spans="4:10">
      <c r="D871" s="300" t="str">
        <f t="shared" si="112"/>
        <v>6-5</v>
      </c>
      <c r="E871" s="300">
        <v>867</v>
      </c>
      <c r="F871" s="313" t="str">
        <f t="shared" ca="1" si="115"/>
        <v/>
      </c>
      <c r="G871" s="313" t="str">
        <f t="shared" ca="1" si="114"/>
        <v/>
      </c>
      <c r="H871" s="313" t="str">
        <f t="shared" ca="1" si="114"/>
        <v/>
      </c>
      <c r="I871" s="313" t="str">
        <f t="shared" ca="1" si="114"/>
        <v/>
      </c>
      <c r="J871" s="313" t="str">
        <f t="shared" ca="1" si="114"/>
        <v/>
      </c>
    </row>
    <row r="872" spans="4:10">
      <c r="D872" s="300" t="str">
        <f t="shared" si="112"/>
        <v>6-5</v>
      </c>
      <c r="E872" s="300">
        <v>868</v>
      </c>
      <c r="F872" s="313" t="str">
        <f t="shared" ca="1" si="115"/>
        <v/>
      </c>
      <c r="G872" s="313" t="str">
        <f t="shared" ca="1" si="114"/>
        <v/>
      </c>
      <c r="H872" s="313" t="str">
        <f t="shared" ca="1" si="114"/>
        <v/>
      </c>
      <c r="I872" s="313" t="str">
        <f t="shared" ca="1" si="114"/>
        <v/>
      </c>
      <c r="J872" s="313" t="str">
        <f t="shared" ca="1" si="114"/>
        <v/>
      </c>
    </row>
    <row r="873" spans="4:10">
      <c r="D873" s="300" t="str">
        <f t="shared" si="112"/>
        <v>6-5</v>
      </c>
      <c r="E873" s="300">
        <v>869</v>
      </c>
      <c r="F873" s="313" t="str">
        <f t="shared" ca="1" si="115"/>
        <v/>
      </c>
      <c r="G873" s="313" t="str">
        <f t="shared" ca="1" si="114"/>
        <v/>
      </c>
      <c r="H873" s="313" t="str">
        <f t="shared" ca="1" si="114"/>
        <v/>
      </c>
      <c r="I873" s="313" t="str">
        <f t="shared" ca="1" si="114"/>
        <v/>
      </c>
      <c r="J873" s="313" t="str">
        <f t="shared" ca="1" si="114"/>
        <v/>
      </c>
    </row>
    <row r="874" spans="4:10">
      <c r="D874" s="300" t="str">
        <f t="shared" si="112"/>
        <v>6-5</v>
      </c>
      <c r="E874" s="300">
        <v>870</v>
      </c>
      <c r="F874" s="313" t="str">
        <f t="shared" ca="1" si="115"/>
        <v/>
      </c>
      <c r="G874" s="313" t="str">
        <f t="shared" ca="1" si="114"/>
        <v/>
      </c>
      <c r="H874" s="313" t="str">
        <f t="shared" ca="1" si="114"/>
        <v/>
      </c>
      <c r="I874" s="313" t="str">
        <f t="shared" ca="1" si="114"/>
        <v/>
      </c>
      <c r="J874" s="313" t="str">
        <f t="shared" ca="1" si="114"/>
        <v/>
      </c>
    </row>
    <row r="875" spans="4:10">
      <c r="D875" s="300" t="str">
        <f t="shared" si="112"/>
        <v>6-5</v>
      </c>
      <c r="E875" s="300">
        <v>871</v>
      </c>
      <c r="F875" s="313" t="str">
        <f t="shared" ca="1" si="115"/>
        <v/>
      </c>
      <c r="G875" s="313" t="str">
        <f t="shared" ca="1" si="114"/>
        <v/>
      </c>
      <c r="H875" s="313" t="str">
        <f t="shared" ca="1" si="114"/>
        <v/>
      </c>
      <c r="I875" s="313" t="str">
        <f t="shared" ca="1" si="114"/>
        <v/>
      </c>
      <c r="J875" s="313" t="str">
        <f t="shared" ca="1" si="114"/>
        <v/>
      </c>
    </row>
    <row r="876" spans="4:10">
      <c r="D876" s="300" t="str">
        <f t="shared" si="112"/>
        <v>6-5</v>
      </c>
      <c r="E876" s="300">
        <v>872</v>
      </c>
      <c r="F876" s="313" t="str">
        <f t="shared" ca="1" si="115"/>
        <v/>
      </c>
      <c r="G876" s="313" t="str">
        <f t="shared" ca="1" si="114"/>
        <v/>
      </c>
      <c r="H876" s="313" t="str">
        <f t="shared" ca="1" si="114"/>
        <v/>
      </c>
      <c r="I876" s="313" t="str">
        <f t="shared" ca="1" si="114"/>
        <v/>
      </c>
      <c r="J876" s="313" t="str">
        <f t="shared" ca="1" si="114"/>
        <v/>
      </c>
    </row>
    <row r="877" spans="4:10">
      <c r="D877" s="300" t="str">
        <f t="shared" si="112"/>
        <v>6-5</v>
      </c>
      <c r="E877" s="300">
        <v>873</v>
      </c>
      <c r="F877" s="313" t="str">
        <f t="shared" ca="1" si="115"/>
        <v/>
      </c>
      <c r="G877" s="313" t="str">
        <f t="shared" ca="1" si="114"/>
        <v/>
      </c>
      <c r="H877" s="313" t="str">
        <f t="shared" ca="1" si="114"/>
        <v/>
      </c>
      <c r="I877" s="313" t="str">
        <f t="shared" ca="1" si="114"/>
        <v/>
      </c>
      <c r="J877" s="313" t="str">
        <f t="shared" ca="1" si="114"/>
        <v/>
      </c>
    </row>
    <row r="878" spans="4:10">
      <c r="D878" s="300" t="str">
        <f t="shared" si="112"/>
        <v>6-5</v>
      </c>
      <c r="E878" s="300">
        <v>874</v>
      </c>
      <c r="F878" s="313" t="str">
        <f t="shared" ca="1" si="115"/>
        <v/>
      </c>
      <c r="G878" s="313" t="str">
        <f t="shared" ca="1" si="114"/>
        <v/>
      </c>
      <c r="H878" s="313" t="str">
        <f t="shared" ca="1" si="114"/>
        <v/>
      </c>
      <c r="I878" s="313" t="str">
        <f t="shared" ca="1" si="114"/>
        <v/>
      </c>
      <c r="J878" s="313" t="str">
        <f t="shared" ca="1" si="114"/>
        <v/>
      </c>
    </row>
    <row r="879" spans="4:10">
      <c r="D879" s="300" t="str">
        <f t="shared" si="112"/>
        <v>6-5</v>
      </c>
      <c r="E879" s="300">
        <v>875</v>
      </c>
      <c r="F879" s="313" t="str">
        <f t="shared" ca="1" si="115"/>
        <v/>
      </c>
      <c r="G879" s="313" t="str">
        <f t="shared" ca="1" si="114"/>
        <v/>
      </c>
      <c r="H879" s="313" t="str">
        <f t="shared" ca="1" si="114"/>
        <v/>
      </c>
      <c r="I879" s="313" t="str">
        <f t="shared" ca="1" si="114"/>
        <v/>
      </c>
      <c r="J879" s="313" t="str">
        <f t="shared" ca="1" si="114"/>
        <v/>
      </c>
    </row>
    <row r="880" spans="4:10">
      <c r="D880" s="300" t="str">
        <f t="shared" si="112"/>
        <v>6-5</v>
      </c>
      <c r="E880" s="300">
        <v>876</v>
      </c>
      <c r="F880" s="313" t="str">
        <f t="shared" ca="1" si="115"/>
        <v/>
      </c>
      <c r="G880" s="313" t="str">
        <f t="shared" ca="1" si="114"/>
        <v/>
      </c>
      <c r="H880" s="313" t="str">
        <f t="shared" ca="1" si="114"/>
        <v/>
      </c>
      <c r="I880" s="313" t="str">
        <f t="shared" ca="1" si="114"/>
        <v/>
      </c>
      <c r="J880" s="313" t="str">
        <f t="shared" ca="1" si="114"/>
        <v/>
      </c>
    </row>
    <row r="881" spans="4:10">
      <c r="D881" s="300" t="str">
        <f t="shared" si="112"/>
        <v>6-5</v>
      </c>
      <c r="E881" s="300">
        <v>877</v>
      </c>
      <c r="F881" s="313" t="str">
        <f t="shared" ca="1" si="115"/>
        <v/>
      </c>
      <c r="G881" s="313" t="str">
        <f t="shared" ca="1" si="114"/>
        <v/>
      </c>
      <c r="H881" s="313" t="str">
        <f t="shared" ca="1" si="114"/>
        <v/>
      </c>
      <c r="I881" s="313" t="str">
        <f t="shared" ca="1" si="114"/>
        <v/>
      </c>
      <c r="J881" s="313" t="str">
        <f t="shared" ca="1" si="114"/>
        <v/>
      </c>
    </row>
    <row r="882" spans="4:10">
      <c r="D882" s="300" t="str">
        <f t="shared" si="112"/>
        <v>6-5</v>
      </c>
      <c r="E882" s="300">
        <v>878</v>
      </c>
      <c r="F882" s="313" t="str">
        <f t="shared" ca="1" si="115"/>
        <v/>
      </c>
      <c r="G882" s="313" t="str">
        <f t="shared" ca="1" si="114"/>
        <v/>
      </c>
      <c r="H882" s="313" t="str">
        <f t="shared" ca="1" si="114"/>
        <v/>
      </c>
      <c r="I882" s="313" t="str">
        <f t="shared" ca="1" si="114"/>
        <v/>
      </c>
      <c r="J882" s="313" t="str">
        <f t="shared" ca="1" si="114"/>
        <v/>
      </c>
    </row>
    <row r="883" spans="4:10">
      <c r="D883" s="300" t="str">
        <f t="shared" si="112"/>
        <v>6-5</v>
      </c>
      <c r="E883" s="300">
        <v>879</v>
      </c>
      <c r="F883" s="313" t="str">
        <f t="shared" ca="1" si="115"/>
        <v/>
      </c>
      <c r="G883" s="313" t="str">
        <f t="shared" ca="1" si="114"/>
        <v/>
      </c>
      <c r="H883" s="313" t="str">
        <f t="shared" ca="1" si="114"/>
        <v/>
      </c>
      <c r="I883" s="313" t="str">
        <f t="shared" ca="1" si="114"/>
        <v/>
      </c>
      <c r="J883" s="313" t="str">
        <f t="shared" ca="1" si="114"/>
        <v/>
      </c>
    </row>
    <row r="884" spans="4:10">
      <c r="D884" s="300" t="str">
        <f t="shared" si="112"/>
        <v>6-5</v>
      </c>
      <c r="E884" s="300">
        <v>880</v>
      </c>
      <c r="F884" s="313" t="str">
        <f t="shared" ca="1" si="115"/>
        <v/>
      </c>
      <c r="G884" s="313" t="str">
        <f t="shared" ca="1" si="114"/>
        <v/>
      </c>
      <c r="H884" s="313" t="str">
        <f t="shared" ca="1" si="114"/>
        <v/>
      </c>
      <c r="I884" s="313" t="str">
        <f t="shared" ca="1" si="114"/>
        <v/>
      </c>
      <c r="J884" s="313" t="str">
        <f t="shared" ca="1" si="114"/>
        <v/>
      </c>
    </row>
    <row r="885" spans="4:10">
      <c r="D885" s="300" t="str">
        <f t="shared" si="112"/>
        <v>6-6</v>
      </c>
      <c r="E885" s="300">
        <v>881</v>
      </c>
      <c r="F885" s="313" t="str">
        <f t="shared" ca="1" si="115"/>
        <v/>
      </c>
      <c r="G885" s="313" t="str">
        <f t="shared" ref="G885:J904" ca="1" si="116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885" s="313" t="str">
        <f t="shared" ca="1" si="116"/>
        <v/>
      </c>
      <c r="I885" s="313" t="str">
        <f t="shared" ca="1" si="116"/>
        <v/>
      </c>
      <c r="J885" s="313" t="str">
        <f t="shared" ca="1" si="116"/>
        <v/>
      </c>
    </row>
    <row r="886" spans="4:10">
      <c r="D886" s="300" t="str">
        <f t="shared" si="112"/>
        <v>6-6</v>
      </c>
      <c r="E886" s="300">
        <v>882</v>
      </c>
      <c r="F886" s="313" t="str">
        <f t="shared" ca="1" si="115"/>
        <v/>
      </c>
      <c r="G886" s="313" t="str">
        <f t="shared" ca="1" si="116"/>
        <v/>
      </c>
      <c r="H886" s="313" t="str">
        <f t="shared" ca="1" si="116"/>
        <v/>
      </c>
      <c r="I886" s="313" t="str">
        <f t="shared" ca="1" si="116"/>
        <v/>
      </c>
      <c r="J886" s="313" t="str">
        <f t="shared" ca="1" si="116"/>
        <v/>
      </c>
    </row>
    <row r="887" spans="4:10">
      <c r="D887" s="300" t="str">
        <f t="shared" si="112"/>
        <v>6-6</v>
      </c>
      <c r="E887" s="300">
        <v>883</v>
      </c>
      <c r="F887" s="313" t="str">
        <f t="shared" ca="1" si="115"/>
        <v/>
      </c>
      <c r="G887" s="313" t="str">
        <f t="shared" ca="1" si="116"/>
        <v/>
      </c>
      <c r="H887" s="313" t="str">
        <f t="shared" ca="1" si="116"/>
        <v/>
      </c>
      <c r="I887" s="313" t="str">
        <f t="shared" ca="1" si="116"/>
        <v/>
      </c>
      <c r="J887" s="313" t="str">
        <f t="shared" ca="1" si="116"/>
        <v/>
      </c>
    </row>
    <row r="888" spans="4:10">
      <c r="D888" s="300" t="str">
        <f t="shared" si="112"/>
        <v>6-6</v>
      </c>
      <c r="E888" s="300">
        <v>884</v>
      </c>
      <c r="F888" s="313" t="str">
        <f t="shared" ca="1" si="115"/>
        <v/>
      </c>
      <c r="G888" s="313" t="str">
        <f t="shared" ca="1" si="116"/>
        <v/>
      </c>
      <c r="H888" s="313" t="str">
        <f t="shared" ca="1" si="116"/>
        <v/>
      </c>
      <c r="I888" s="313" t="str">
        <f t="shared" ca="1" si="116"/>
        <v/>
      </c>
      <c r="J888" s="313" t="str">
        <f t="shared" ca="1" si="116"/>
        <v/>
      </c>
    </row>
    <row r="889" spans="4:10">
      <c r="D889" s="300" t="str">
        <f t="shared" si="112"/>
        <v>6-6</v>
      </c>
      <c r="E889" s="300">
        <v>885</v>
      </c>
      <c r="F889" s="313" t="str">
        <f t="shared" ca="1" si="115"/>
        <v/>
      </c>
      <c r="G889" s="313" t="str">
        <f t="shared" ca="1" si="116"/>
        <v/>
      </c>
      <c r="H889" s="313" t="str">
        <f t="shared" ca="1" si="116"/>
        <v/>
      </c>
      <c r="I889" s="313" t="str">
        <f t="shared" ca="1" si="116"/>
        <v/>
      </c>
      <c r="J889" s="313" t="str">
        <f t="shared" ca="1" si="116"/>
        <v/>
      </c>
    </row>
    <row r="890" spans="4:10">
      <c r="D890" s="300" t="str">
        <f t="shared" si="112"/>
        <v>6-6</v>
      </c>
      <c r="E890" s="300">
        <v>886</v>
      </c>
      <c r="F890" s="313" t="str">
        <f t="shared" ca="1" si="115"/>
        <v/>
      </c>
      <c r="G890" s="313" t="str">
        <f t="shared" ca="1" si="116"/>
        <v/>
      </c>
      <c r="H890" s="313" t="str">
        <f t="shared" ca="1" si="116"/>
        <v/>
      </c>
      <c r="I890" s="313" t="str">
        <f t="shared" ca="1" si="116"/>
        <v/>
      </c>
      <c r="J890" s="313" t="str">
        <f t="shared" ca="1" si="116"/>
        <v/>
      </c>
    </row>
    <row r="891" spans="4:10">
      <c r="D891" s="300" t="str">
        <f t="shared" si="112"/>
        <v>6-6</v>
      </c>
      <c r="E891" s="300">
        <v>887</v>
      </c>
      <c r="F891" s="313" t="str">
        <f t="shared" ca="1" si="115"/>
        <v/>
      </c>
      <c r="G891" s="313" t="str">
        <f t="shared" ca="1" si="116"/>
        <v/>
      </c>
      <c r="H891" s="313" t="str">
        <f t="shared" ca="1" si="116"/>
        <v/>
      </c>
      <c r="I891" s="313" t="str">
        <f t="shared" ca="1" si="116"/>
        <v/>
      </c>
      <c r="J891" s="313" t="str">
        <f t="shared" ca="1" si="116"/>
        <v/>
      </c>
    </row>
    <row r="892" spans="4:10">
      <c r="D892" s="300" t="str">
        <f t="shared" si="112"/>
        <v>6-6</v>
      </c>
      <c r="E892" s="300">
        <v>888</v>
      </c>
      <c r="F892" s="313" t="str">
        <f t="shared" ca="1" si="115"/>
        <v/>
      </c>
      <c r="G892" s="313" t="str">
        <f t="shared" ca="1" si="116"/>
        <v/>
      </c>
      <c r="H892" s="313" t="str">
        <f t="shared" ca="1" si="116"/>
        <v/>
      </c>
      <c r="I892" s="313" t="str">
        <f t="shared" ca="1" si="116"/>
        <v/>
      </c>
      <c r="J892" s="313" t="str">
        <f t="shared" ca="1" si="116"/>
        <v/>
      </c>
    </row>
    <row r="893" spans="4:10">
      <c r="D893" s="300" t="str">
        <f t="shared" si="112"/>
        <v>6-6</v>
      </c>
      <c r="E893" s="300">
        <v>889</v>
      </c>
      <c r="F893" s="313" t="str">
        <f t="shared" ca="1" si="115"/>
        <v/>
      </c>
      <c r="G893" s="313" t="str">
        <f t="shared" ca="1" si="116"/>
        <v/>
      </c>
      <c r="H893" s="313" t="str">
        <f t="shared" ca="1" si="116"/>
        <v/>
      </c>
      <c r="I893" s="313" t="str">
        <f t="shared" ca="1" si="116"/>
        <v/>
      </c>
      <c r="J893" s="313" t="str">
        <f t="shared" ca="1" si="116"/>
        <v/>
      </c>
    </row>
    <row r="894" spans="4:10">
      <c r="D894" s="300" t="str">
        <f t="shared" si="112"/>
        <v>6-6</v>
      </c>
      <c r="E894" s="300">
        <v>890</v>
      </c>
      <c r="F894" s="313" t="str">
        <f t="shared" ca="1" si="115"/>
        <v/>
      </c>
      <c r="G894" s="313" t="str">
        <f t="shared" ca="1" si="116"/>
        <v/>
      </c>
      <c r="H894" s="313" t="str">
        <f t="shared" ca="1" si="116"/>
        <v/>
      </c>
      <c r="I894" s="313" t="str">
        <f t="shared" ca="1" si="116"/>
        <v/>
      </c>
      <c r="J894" s="313" t="str">
        <f t="shared" ca="1" si="116"/>
        <v/>
      </c>
    </row>
    <row r="895" spans="4:10">
      <c r="D895" s="300" t="str">
        <f t="shared" si="112"/>
        <v>6-6</v>
      </c>
      <c r="E895" s="300">
        <v>891</v>
      </c>
      <c r="F895" s="313" t="str">
        <f t="shared" ca="1" si="115"/>
        <v/>
      </c>
      <c r="G895" s="313" t="str">
        <f t="shared" ca="1" si="116"/>
        <v/>
      </c>
      <c r="H895" s="313" t="str">
        <f t="shared" ca="1" si="116"/>
        <v/>
      </c>
      <c r="I895" s="313" t="str">
        <f t="shared" ca="1" si="116"/>
        <v/>
      </c>
      <c r="J895" s="313" t="str">
        <f t="shared" ca="1" si="116"/>
        <v/>
      </c>
    </row>
    <row r="896" spans="4:10">
      <c r="D896" s="300" t="str">
        <f t="shared" si="112"/>
        <v>6-6</v>
      </c>
      <c r="E896" s="300">
        <v>892</v>
      </c>
      <c r="F896" s="313" t="str">
        <f t="shared" ca="1" si="115"/>
        <v/>
      </c>
      <c r="G896" s="313" t="str">
        <f t="shared" ca="1" si="116"/>
        <v/>
      </c>
      <c r="H896" s="313" t="str">
        <f t="shared" ca="1" si="116"/>
        <v/>
      </c>
      <c r="I896" s="313" t="str">
        <f t="shared" ca="1" si="116"/>
        <v/>
      </c>
      <c r="J896" s="313" t="str">
        <f t="shared" ca="1" si="116"/>
        <v/>
      </c>
    </row>
    <row r="897" spans="4:10">
      <c r="D897" s="300" t="str">
        <f t="shared" si="112"/>
        <v>6-6</v>
      </c>
      <c r="E897" s="300">
        <v>893</v>
      </c>
      <c r="F897" s="313" t="str">
        <f t="shared" ca="1" si="115"/>
        <v/>
      </c>
      <c r="G897" s="313" t="str">
        <f t="shared" ca="1" si="116"/>
        <v/>
      </c>
      <c r="H897" s="313" t="str">
        <f t="shared" ca="1" si="116"/>
        <v/>
      </c>
      <c r="I897" s="313" t="str">
        <f t="shared" ca="1" si="116"/>
        <v/>
      </c>
      <c r="J897" s="313" t="str">
        <f t="shared" ca="1" si="116"/>
        <v/>
      </c>
    </row>
    <row r="898" spans="4:10">
      <c r="D898" s="300" t="str">
        <f t="shared" si="112"/>
        <v>6-6</v>
      </c>
      <c r="E898" s="300">
        <v>894</v>
      </c>
      <c r="F898" s="313" t="str">
        <f t="shared" ca="1" si="115"/>
        <v/>
      </c>
      <c r="G898" s="313" t="str">
        <f t="shared" ca="1" si="116"/>
        <v/>
      </c>
      <c r="H898" s="313" t="str">
        <f t="shared" ca="1" si="116"/>
        <v/>
      </c>
      <c r="I898" s="313" t="str">
        <f t="shared" ca="1" si="116"/>
        <v/>
      </c>
      <c r="J898" s="313" t="str">
        <f t="shared" ca="1" si="116"/>
        <v/>
      </c>
    </row>
    <row r="899" spans="4:10">
      <c r="D899" s="300" t="str">
        <f t="shared" si="112"/>
        <v>6-6</v>
      </c>
      <c r="E899" s="300">
        <v>895</v>
      </c>
      <c r="F899" s="313" t="str">
        <f t="shared" ca="1" si="115"/>
        <v/>
      </c>
      <c r="G899" s="313" t="str">
        <f t="shared" ca="1" si="116"/>
        <v/>
      </c>
      <c r="H899" s="313" t="str">
        <f t="shared" ca="1" si="116"/>
        <v/>
      </c>
      <c r="I899" s="313" t="str">
        <f t="shared" ca="1" si="116"/>
        <v/>
      </c>
      <c r="J899" s="313" t="str">
        <f t="shared" ca="1" si="116"/>
        <v/>
      </c>
    </row>
    <row r="900" spans="4:10">
      <c r="D900" s="300" t="str">
        <f t="shared" si="112"/>
        <v>6-6</v>
      </c>
      <c r="E900" s="300">
        <v>896</v>
      </c>
      <c r="F900" s="313" t="str">
        <f t="shared" ca="1" si="115"/>
        <v/>
      </c>
      <c r="G900" s="313" t="str">
        <f t="shared" ca="1" si="116"/>
        <v/>
      </c>
      <c r="H900" s="313" t="str">
        <f t="shared" ca="1" si="116"/>
        <v/>
      </c>
      <c r="I900" s="313" t="str">
        <f t="shared" ca="1" si="116"/>
        <v/>
      </c>
      <c r="J900" s="313" t="str">
        <f t="shared" ca="1" si="116"/>
        <v/>
      </c>
    </row>
    <row r="901" spans="4:10">
      <c r="D901" s="300" t="str">
        <f t="shared" ref="D901:D964" si="117">DEC2HEX(HEX2DEC($D$4)+FLOOR((ROW(A897)-1)/($M$4*10),1))&amp;"-"&amp;FLOOR((ROW(A897)-1)/$M$4,1)+1-FLOOR((ROW(A897)-1)/($M$4*10),1)*10</f>
        <v>6-7</v>
      </c>
      <c r="E901" s="300">
        <v>897</v>
      </c>
      <c r="F901" s="313" t="str">
        <f t="shared" ca="1" si="115"/>
        <v/>
      </c>
      <c r="G901" s="313" t="str">
        <f t="shared" ca="1" si="116"/>
        <v/>
      </c>
      <c r="H901" s="313" t="str">
        <f t="shared" ca="1" si="116"/>
        <v/>
      </c>
      <c r="I901" s="313" t="str">
        <f t="shared" ca="1" si="116"/>
        <v/>
      </c>
      <c r="J901" s="313" t="str">
        <f t="shared" ca="1" si="116"/>
        <v/>
      </c>
    </row>
    <row r="902" spans="4:10">
      <c r="D902" s="300" t="str">
        <f t="shared" si="117"/>
        <v>6-7</v>
      </c>
      <c r="E902" s="300">
        <v>898</v>
      </c>
      <c r="F902" s="313" t="str">
        <f t="shared" ca="1" si="115"/>
        <v/>
      </c>
      <c r="G902" s="313" t="str">
        <f t="shared" ca="1" si="116"/>
        <v/>
      </c>
      <c r="H902" s="313" t="str">
        <f t="shared" ca="1" si="116"/>
        <v/>
      </c>
      <c r="I902" s="313" t="str">
        <f t="shared" ca="1" si="116"/>
        <v/>
      </c>
      <c r="J902" s="313" t="str">
        <f t="shared" ca="1" si="116"/>
        <v/>
      </c>
    </row>
    <row r="903" spans="4:10">
      <c r="D903" s="300" t="str">
        <f t="shared" si="117"/>
        <v>6-7</v>
      </c>
      <c r="E903" s="300">
        <v>899</v>
      </c>
      <c r="F903" s="313" t="str">
        <f t="shared" ca="1" si="115"/>
        <v/>
      </c>
      <c r="G903" s="313" t="str">
        <f t="shared" ca="1" si="116"/>
        <v/>
      </c>
      <c r="H903" s="313" t="str">
        <f t="shared" ca="1" si="116"/>
        <v/>
      </c>
      <c r="I903" s="313" t="str">
        <f t="shared" ca="1" si="116"/>
        <v/>
      </c>
      <c r="J903" s="313" t="str">
        <f t="shared" ca="1" si="116"/>
        <v/>
      </c>
    </row>
    <row r="904" spans="4:10">
      <c r="D904" s="300" t="str">
        <f t="shared" si="117"/>
        <v>6-7</v>
      </c>
      <c r="E904" s="300">
        <v>900</v>
      </c>
      <c r="F904" s="313" t="str">
        <f t="shared" ca="1" si="115"/>
        <v/>
      </c>
      <c r="G904" s="313" t="str">
        <f t="shared" ca="1" si="116"/>
        <v/>
      </c>
      <c r="H904" s="313" t="str">
        <f t="shared" ca="1" si="116"/>
        <v/>
      </c>
      <c r="I904" s="313" t="str">
        <f t="shared" ca="1" si="116"/>
        <v/>
      </c>
      <c r="J904" s="313" t="str">
        <f t="shared" ca="1" si="116"/>
        <v/>
      </c>
    </row>
    <row r="905" spans="4:10">
      <c r="D905" s="300" t="str">
        <f t="shared" si="117"/>
        <v>6-7</v>
      </c>
      <c r="E905" s="300">
        <v>901</v>
      </c>
      <c r="F905" s="313" t="str">
        <f t="shared" ca="1" si="115"/>
        <v/>
      </c>
      <c r="G905" s="313" t="str">
        <f t="shared" ref="G905:J924" ca="1" si="118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905" s="313" t="str">
        <f t="shared" ca="1" si="118"/>
        <v/>
      </c>
      <c r="I905" s="313" t="str">
        <f t="shared" ca="1" si="118"/>
        <v/>
      </c>
      <c r="J905" s="313" t="str">
        <f t="shared" ca="1" si="118"/>
        <v/>
      </c>
    </row>
    <row r="906" spans="4:10">
      <c r="D906" s="300" t="str">
        <f t="shared" si="117"/>
        <v>6-7</v>
      </c>
      <c r="E906" s="300">
        <v>902</v>
      </c>
      <c r="F906" s="313" t="str">
        <f t="shared" ca="1" si="115"/>
        <v/>
      </c>
      <c r="G906" s="313" t="str">
        <f t="shared" ca="1" si="118"/>
        <v/>
      </c>
      <c r="H906" s="313" t="str">
        <f t="shared" ca="1" si="118"/>
        <v/>
      </c>
      <c r="I906" s="313" t="str">
        <f t="shared" ca="1" si="118"/>
        <v/>
      </c>
      <c r="J906" s="313" t="str">
        <f t="shared" ca="1" si="118"/>
        <v/>
      </c>
    </row>
    <row r="907" spans="4:10">
      <c r="D907" s="300" t="str">
        <f t="shared" si="117"/>
        <v>6-7</v>
      </c>
      <c r="E907" s="300">
        <v>903</v>
      </c>
      <c r="F907" s="313" t="str">
        <f t="shared" ca="1" si="115"/>
        <v/>
      </c>
      <c r="G907" s="313" t="str">
        <f t="shared" ca="1" si="118"/>
        <v/>
      </c>
      <c r="H907" s="313" t="str">
        <f t="shared" ca="1" si="118"/>
        <v/>
      </c>
      <c r="I907" s="313" t="str">
        <f t="shared" ca="1" si="118"/>
        <v/>
      </c>
      <c r="J907" s="313" t="str">
        <f t="shared" ca="1" si="118"/>
        <v/>
      </c>
    </row>
    <row r="908" spans="4:10">
      <c r="D908" s="300" t="str">
        <f t="shared" si="117"/>
        <v>6-7</v>
      </c>
      <c r="E908" s="300">
        <v>904</v>
      </c>
      <c r="F908" s="313" t="str">
        <f t="shared" ca="1" si="115"/>
        <v/>
      </c>
      <c r="G908" s="313" t="str">
        <f t="shared" ca="1" si="118"/>
        <v/>
      </c>
      <c r="H908" s="313" t="str">
        <f t="shared" ca="1" si="118"/>
        <v/>
      </c>
      <c r="I908" s="313" t="str">
        <f t="shared" ca="1" si="118"/>
        <v/>
      </c>
      <c r="J908" s="313" t="str">
        <f t="shared" ca="1" si="118"/>
        <v/>
      </c>
    </row>
    <row r="909" spans="4:10">
      <c r="D909" s="300" t="str">
        <f t="shared" si="117"/>
        <v>6-7</v>
      </c>
      <c r="E909" s="300">
        <v>905</v>
      </c>
      <c r="F909" s="313" t="str">
        <f t="shared" ca="1" si="115"/>
        <v/>
      </c>
      <c r="G909" s="313" t="str">
        <f t="shared" ca="1" si="118"/>
        <v/>
      </c>
      <c r="H909" s="313" t="str">
        <f t="shared" ca="1" si="118"/>
        <v/>
      </c>
      <c r="I909" s="313" t="str">
        <f t="shared" ca="1" si="118"/>
        <v/>
      </c>
      <c r="J909" s="313" t="str">
        <f t="shared" ca="1" si="118"/>
        <v/>
      </c>
    </row>
    <row r="910" spans="4:10">
      <c r="D910" s="300" t="str">
        <f t="shared" si="117"/>
        <v>6-7</v>
      </c>
      <c r="E910" s="300">
        <v>906</v>
      </c>
      <c r="F910" s="313" t="str">
        <f t="shared" ca="1" si="115"/>
        <v/>
      </c>
      <c r="G910" s="313" t="str">
        <f t="shared" ca="1" si="118"/>
        <v/>
      </c>
      <c r="H910" s="313" t="str">
        <f t="shared" ca="1" si="118"/>
        <v/>
      </c>
      <c r="I910" s="313" t="str">
        <f t="shared" ca="1" si="118"/>
        <v/>
      </c>
      <c r="J910" s="313" t="str">
        <f t="shared" ca="1" si="118"/>
        <v/>
      </c>
    </row>
    <row r="911" spans="4:10">
      <c r="D911" s="300" t="str">
        <f t="shared" si="117"/>
        <v>6-7</v>
      </c>
      <c r="E911" s="300">
        <v>907</v>
      </c>
      <c r="F911" s="313" t="str">
        <f t="shared" ca="1" si="115"/>
        <v/>
      </c>
      <c r="G911" s="313" t="str">
        <f t="shared" ca="1" si="118"/>
        <v/>
      </c>
      <c r="H911" s="313" t="str">
        <f t="shared" ca="1" si="118"/>
        <v/>
      </c>
      <c r="I911" s="313" t="str">
        <f t="shared" ca="1" si="118"/>
        <v/>
      </c>
      <c r="J911" s="313" t="str">
        <f t="shared" ca="1" si="118"/>
        <v/>
      </c>
    </row>
    <row r="912" spans="4:10">
      <c r="D912" s="300" t="str">
        <f t="shared" si="117"/>
        <v>6-7</v>
      </c>
      <c r="E912" s="300">
        <v>908</v>
      </c>
      <c r="F912" s="313" t="str">
        <f t="shared" ca="1" si="115"/>
        <v/>
      </c>
      <c r="G912" s="313" t="str">
        <f t="shared" ca="1" si="118"/>
        <v/>
      </c>
      <c r="H912" s="313" t="str">
        <f t="shared" ca="1" si="118"/>
        <v/>
      </c>
      <c r="I912" s="313" t="str">
        <f t="shared" ca="1" si="118"/>
        <v/>
      </c>
      <c r="J912" s="313" t="str">
        <f t="shared" ca="1" si="118"/>
        <v/>
      </c>
    </row>
    <row r="913" spans="4:10">
      <c r="D913" s="300" t="str">
        <f t="shared" si="117"/>
        <v>6-7</v>
      </c>
      <c r="E913" s="300">
        <v>909</v>
      </c>
      <c r="F913" s="313" t="str">
        <f t="shared" ca="1" si="115"/>
        <v/>
      </c>
      <c r="G913" s="313" t="str">
        <f t="shared" ca="1" si="118"/>
        <v/>
      </c>
      <c r="H913" s="313" t="str">
        <f t="shared" ca="1" si="118"/>
        <v/>
      </c>
      <c r="I913" s="313" t="str">
        <f t="shared" ca="1" si="118"/>
        <v/>
      </c>
      <c r="J913" s="313" t="str">
        <f t="shared" ca="1" si="118"/>
        <v/>
      </c>
    </row>
    <row r="914" spans="4:10">
      <c r="D914" s="300" t="str">
        <f t="shared" si="117"/>
        <v>6-7</v>
      </c>
      <c r="E914" s="300">
        <v>910</v>
      </c>
      <c r="F914" s="313" t="str">
        <f t="shared" ca="1" si="115"/>
        <v/>
      </c>
      <c r="G914" s="313" t="str">
        <f t="shared" ca="1" si="118"/>
        <v/>
      </c>
      <c r="H914" s="313" t="str">
        <f t="shared" ca="1" si="118"/>
        <v/>
      </c>
      <c r="I914" s="313" t="str">
        <f t="shared" ca="1" si="118"/>
        <v/>
      </c>
      <c r="J914" s="313" t="str">
        <f t="shared" ca="1" si="118"/>
        <v/>
      </c>
    </row>
    <row r="915" spans="4:10">
      <c r="D915" s="300" t="str">
        <f t="shared" si="117"/>
        <v>6-7</v>
      </c>
      <c r="E915" s="300">
        <v>911</v>
      </c>
      <c r="F915" s="313" t="str">
        <f t="shared" ca="1" si="115"/>
        <v/>
      </c>
      <c r="G915" s="313" t="str">
        <f t="shared" ca="1" si="118"/>
        <v/>
      </c>
      <c r="H915" s="313" t="str">
        <f t="shared" ca="1" si="118"/>
        <v/>
      </c>
      <c r="I915" s="313" t="str">
        <f t="shared" ca="1" si="118"/>
        <v/>
      </c>
      <c r="J915" s="313" t="str">
        <f t="shared" ca="1" si="118"/>
        <v/>
      </c>
    </row>
    <row r="916" spans="4:10">
      <c r="D916" s="300" t="str">
        <f t="shared" si="117"/>
        <v>6-7</v>
      </c>
      <c r="E916" s="300">
        <v>912</v>
      </c>
      <c r="F916" s="313" t="str">
        <f t="shared" ca="1" si="115"/>
        <v/>
      </c>
      <c r="G916" s="313" t="str">
        <f t="shared" ca="1" si="118"/>
        <v/>
      </c>
      <c r="H916" s="313" t="str">
        <f t="shared" ca="1" si="118"/>
        <v/>
      </c>
      <c r="I916" s="313" t="str">
        <f t="shared" ca="1" si="118"/>
        <v/>
      </c>
      <c r="J916" s="313" t="str">
        <f t="shared" ca="1" si="118"/>
        <v/>
      </c>
    </row>
    <row r="917" spans="4:10">
      <c r="D917" s="300" t="str">
        <f t="shared" si="117"/>
        <v>6-8</v>
      </c>
      <c r="E917" s="300">
        <v>913</v>
      </c>
      <c r="F917" s="313" t="str">
        <f t="shared" ca="1" si="115"/>
        <v/>
      </c>
      <c r="G917" s="313" t="str">
        <f t="shared" ca="1" si="118"/>
        <v/>
      </c>
      <c r="H917" s="313" t="str">
        <f t="shared" ca="1" si="118"/>
        <v/>
      </c>
      <c r="I917" s="313" t="str">
        <f t="shared" ca="1" si="118"/>
        <v/>
      </c>
      <c r="J917" s="313" t="str">
        <f t="shared" ca="1" si="118"/>
        <v/>
      </c>
    </row>
    <row r="918" spans="4:10">
      <c r="D918" s="300" t="str">
        <f t="shared" si="117"/>
        <v>6-8</v>
      </c>
      <c r="E918" s="300">
        <v>914</v>
      </c>
      <c r="F918" s="313" t="str">
        <f t="shared" ca="1" si="115"/>
        <v/>
      </c>
      <c r="G918" s="313" t="str">
        <f t="shared" ca="1" si="118"/>
        <v/>
      </c>
      <c r="H918" s="313" t="str">
        <f t="shared" ca="1" si="118"/>
        <v/>
      </c>
      <c r="I918" s="313" t="str">
        <f t="shared" ca="1" si="118"/>
        <v/>
      </c>
      <c r="J918" s="313" t="str">
        <f t="shared" ca="1" si="118"/>
        <v/>
      </c>
    </row>
    <row r="919" spans="4:10">
      <c r="D919" s="300" t="str">
        <f t="shared" si="117"/>
        <v>6-8</v>
      </c>
      <c r="E919" s="300">
        <v>915</v>
      </c>
      <c r="F919" s="313" t="str">
        <f t="shared" ca="1" si="115"/>
        <v/>
      </c>
      <c r="G919" s="313" t="str">
        <f t="shared" ca="1" si="118"/>
        <v/>
      </c>
      <c r="H919" s="313" t="str">
        <f t="shared" ca="1" si="118"/>
        <v/>
      </c>
      <c r="I919" s="313" t="str">
        <f t="shared" ca="1" si="118"/>
        <v/>
      </c>
      <c r="J919" s="313" t="str">
        <f t="shared" ca="1" si="118"/>
        <v/>
      </c>
    </row>
    <row r="920" spans="4:10">
      <c r="D920" s="300" t="str">
        <f t="shared" si="117"/>
        <v>6-8</v>
      </c>
      <c r="E920" s="300">
        <v>916</v>
      </c>
      <c r="F920" s="313" t="str">
        <f t="shared" ca="1" si="115"/>
        <v/>
      </c>
      <c r="G920" s="313" t="str">
        <f t="shared" ca="1" si="118"/>
        <v/>
      </c>
      <c r="H920" s="313" t="str">
        <f t="shared" ca="1" si="118"/>
        <v/>
      </c>
      <c r="I920" s="313" t="str">
        <f t="shared" ca="1" si="118"/>
        <v/>
      </c>
      <c r="J920" s="313" t="str">
        <f t="shared" ca="1" si="118"/>
        <v/>
      </c>
    </row>
    <row r="921" spans="4:10">
      <c r="D921" s="300" t="str">
        <f t="shared" si="117"/>
        <v>6-8</v>
      </c>
      <c r="E921" s="300">
        <v>917</v>
      </c>
      <c r="F921" s="313" t="str">
        <f t="shared" ca="1" si="115"/>
        <v/>
      </c>
      <c r="G921" s="313" t="str">
        <f t="shared" ca="1" si="118"/>
        <v/>
      </c>
      <c r="H921" s="313" t="str">
        <f t="shared" ca="1" si="118"/>
        <v/>
      </c>
      <c r="I921" s="313" t="str">
        <f t="shared" ca="1" si="118"/>
        <v/>
      </c>
      <c r="J921" s="313" t="str">
        <f t="shared" ca="1" si="118"/>
        <v/>
      </c>
    </row>
    <row r="922" spans="4:10">
      <c r="D922" s="300" t="str">
        <f t="shared" si="117"/>
        <v>6-8</v>
      </c>
      <c r="E922" s="300">
        <v>918</v>
      </c>
      <c r="F922" s="313" t="str">
        <f t="shared" ca="1" si="115"/>
        <v/>
      </c>
      <c r="G922" s="313" t="str">
        <f t="shared" ca="1" si="118"/>
        <v/>
      </c>
      <c r="H922" s="313" t="str">
        <f t="shared" ca="1" si="118"/>
        <v/>
      </c>
      <c r="I922" s="313" t="str">
        <f t="shared" ca="1" si="118"/>
        <v/>
      </c>
      <c r="J922" s="313" t="str">
        <f t="shared" ca="1" si="118"/>
        <v/>
      </c>
    </row>
    <row r="923" spans="4:10">
      <c r="D923" s="300" t="str">
        <f t="shared" si="117"/>
        <v>6-8</v>
      </c>
      <c r="E923" s="300">
        <v>919</v>
      </c>
      <c r="F923" s="313" t="str">
        <f t="shared" ca="1" si="115"/>
        <v/>
      </c>
      <c r="G923" s="313" t="str">
        <f t="shared" ca="1" si="118"/>
        <v/>
      </c>
      <c r="H923" s="313" t="str">
        <f t="shared" ca="1" si="118"/>
        <v/>
      </c>
      <c r="I923" s="313" t="str">
        <f t="shared" ca="1" si="118"/>
        <v/>
      </c>
      <c r="J923" s="313" t="str">
        <f t="shared" ca="1" si="118"/>
        <v/>
      </c>
    </row>
    <row r="924" spans="4:10">
      <c r="D924" s="300" t="str">
        <f t="shared" si="117"/>
        <v>6-8</v>
      </c>
      <c r="E924" s="300">
        <v>920</v>
      </c>
      <c r="F924" s="313" t="str">
        <f t="shared" ca="1" si="115"/>
        <v/>
      </c>
      <c r="G924" s="313" t="str">
        <f t="shared" ca="1" si="118"/>
        <v/>
      </c>
      <c r="H924" s="313" t="str">
        <f t="shared" ca="1" si="118"/>
        <v/>
      </c>
      <c r="I924" s="313" t="str">
        <f t="shared" ca="1" si="118"/>
        <v/>
      </c>
      <c r="J924" s="313" t="str">
        <f t="shared" ca="1" si="118"/>
        <v/>
      </c>
    </row>
    <row r="925" spans="4:10">
      <c r="D925" s="300" t="str">
        <f t="shared" si="117"/>
        <v>6-8</v>
      </c>
      <c r="E925" s="300">
        <v>921</v>
      </c>
      <c r="F925" s="313" t="str">
        <f t="shared" ca="1" si="115"/>
        <v/>
      </c>
      <c r="G925" s="313" t="str">
        <f t="shared" ref="G925:J944" ca="1" si="119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925" s="313" t="str">
        <f t="shared" ca="1" si="119"/>
        <v/>
      </c>
      <c r="I925" s="313" t="str">
        <f t="shared" ca="1" si="119"/>
        <v/>
      </c>
      <c r="J925" s="313" t="str">
        <f t="shared" ca="1" si="119"/>
        <v/>
      </c>
    </row>
    <row r="926" spans="4:10">
      <c r="D926" s="300" t="str">
        <f t="shared" si="117"/>
        <v>6-8</v>
      </c>
      <c r="E926" s="300">
        <v>922</v>
      </c>
      <c r="F926" s="313" t="str">
        <f t="shared" ca="1" si="115"/>
        <v/>
      </c>
      <c r="G926" s="313" t="str">
        <f t="shared" ca="1" si="119"/>
        <v/>
      </c>
      <c r="H926" s="313" t="str">
        <f t="shared" ca="1" si="119"/>
        <v/>
      </c>
      <c r="I926" s="313" t="str">
        <f t="shared" ca="1" si="119"/>
        <v/>
      </c>
      <c r="J926" s="313" t="str">
        <f t="shared" ca="1" si="119"/>
        <v/>
      </c>
    </row>
    <row r="927" spans="4:10">
      <c r="D927" s="300" t="str">
        <f t="shared" si="117"/>
        <v>6-8</v>
      </c>
      <c r="E927" s="300">
        <v>923</v>
      </c>
      <c r="F927" s="313" t="str">
        <f t="shared" ca="1" si="115"/>
        <v/>
      </c>
      <c r="G927" s="313" t="str">
        <f t="shared" ca="1" si="119"/>
        <v/>
      </c>
      <c r="H927" s="313" t="str">
        <f t="shared" ca="1" si="119"/>
        <v/>
      </c>
      <c r="I927" s="313" t="str">
        <f t="shared" ca="1" si="119"/>
        <v/>
      </c>
      <c r="J927" s="313" t="str">
        <f t="shared" ca="1" si="119"/>
        <v/>
      </c>
    </row>
    <row r="928" spans="4:10">
      <c r="D928" s="300" t="str">
        <f t="shared" si="117"/>
        <v>6-8</v>
      </c>
      <c r="E928" s="300">
        <v>924</v>
      </c>
      <c r="F928" s="313" t="str">
        <f t="shared" ca="1" si="115"/>
        <v/>
      </c>
      <c r="G928" s="313" t="str">
        <f t="shared" ca="1" si="119"/>
        <v/>
      </c>
      <c r="H928" s="313" t="str">
        <f t="shared" ca="1" si="119"/>
        <v/>
      </c>
      <c r="I928" s="313" t="str">
        <f t="shared" ca="1" si="119"/>
        <v/>
      </c>
      <c r="J928" s="313" t="str">
        <f t="shared" ca="1" si="119"/>
        <v/>
      </c>
    </row>
    <row r="929" spans="4:10">
      <c r="D929" s="300" t="str">
        <f t="shared" si="117"/>
        <v>6-8</v>
      </c>
      <c r="E929" s="300">
        <v>925</v>
      </c>
      <c r="F929" s="313" t="str">
        <f t="shared" ca="1" si="115"/>
        <v/>
      </c>
      <c r="G929" s="313" t="str">
        <f t="shared" ca="1" si="119"/>
        <v/>
      </c>
      <c r="H929" s="313" t="str">
        <f t="shared" ca="1" si="119"/>
        <v/>
      </c>
      <c r="I929" s="313" t="str">
        <f t="shared" ca="1" si="119"/>
        <v/>
      </c>
      <c r="J929" s="313" t="str">
        <f t="shared" ca="1" si="119"/>
        <v/>
      </c>
    </row>
    <row r="930" spans="4:10">
      <c r="D930" s="300" t="str">
        <f t="shared" si="117"/>
        <v>6-8</v>
      </c>
      <c r="E930" s="300">
        <v>926</v>
      </c>
      <c r="F930" s="313" t="str">
        <f t="shared" ca="1" si="115"/>
        <v/>
      </c>
      <c r="G930" s="313" t="str">
        <f t="shared" ca="1" si="119"/>
        <v/>
      </c>
      <c r="H930" s="313" t="str">
        <f t="shared" ca="1" si="119"/>
        <v/>
      </c>
      <c r="I930" s="313" t="str">
        <f t="shared" ca="1" si="119"/>
        <v/>
      </c>
      <c r="J930" s="313" t="str">
        <f t="shared" ca="1" si="119"/>
        <v/>
      </c>
    </row>
    <row r="931" spans="4:10">
      <c r="D931" s="300" t="str">
        <f t="shared" si="117"/>
        <v>6-8</v>
      </c>
      <c r="E931" s="300">
        <v>927</v>
      </c>
      <c r="F931" s="313" t="str">
        <f t="shared" ca="1" si="115"/>
        <v/>
      </c>
      <c r="G931" s="313" t="str">
        <f t="shared" ca="1" si="119"/>
        <v/>
      </c>
      <c r="H931" s="313" t="str">
        <f t="shared" ca="1" si="119"/>
        <v/>
      </c>
      <c r="I931" s="313" t="str">
        <f t="shared" ca="1" si="119"/>
        <v/>
      </c>
      <c r="J931" s="313" t="str">
        <f t="shared" ca="1" si="119"/>
        <v/>
      </c>
    </row>
    <row r="932" spans="4:10">
      <c r="D932" s="300" t="str">
        <f t="shared" si="117"/>
        <v>6-8</v>
      </c>
      <c r="E932" s="300">
        <v>928</v>
      </c>
      <c r="F932" s="313" t="str">
        <f t="shared" ca="1" si="115"/>
        <v/>
      </c>
      <c r="G932" s="313" t="str">
        <f t="shared" ca="1" si="119"/>
        <v/>
      </c>
      <c r="H932" s="313" t="str">
        <f t="shared" ca="1" si="119"/>
        <v/>
      </c>
      <c r="I932" s="313" t="str">
        <f t="shared" ca="1" si="119"/>
        <v/>
      </c>
      <c r="J932" s="313" t="str">
        <f t="shared" ca="1" si="119"/>
        <v/>
      </c>
    </row>
    <row r="933" spans="4:10">
      <c r="D933" s="300" t="str">
        <f t="shared" si="117"/>
        <v>6-9</v>
      </c>
      <c r="E933" s="300">
        <v>929</v>
      </c>
      <c r="F933" s="313" t="str">
        <f t="shared" ref="F933:F964" ca="1" si="120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933" s="313" t="str">
        <f t="shared" ca="1" si="119"/>
        <v/>
      </c>
      <c r="H933" s="313" t="str">
        <f t="shared" ca="1" si="119"/>
        <v/>
      </c>
      <c r="I933" s="313" t="str">
        <f t="shared" ca="1" si="119"/>
        <v/>
      </c>
      <c r="J933" s="313" t="str">
        <f t="shared" ca="1" si="119"/>
        <v/>
      </c>
    </row>
    <row r="934" spans="4:10">
      <c r="D934" s="300" t="str">
        <f t="shared" si="117"/>
        <v>6-9</v>
      </c>
      <c r="E934" s="300">
        <v>930</v>
      </c>
      <c r="F934" s="313" t="str">
        <f t="shared" ca="1" si="120"/>
        <v/>
      </c>
      <c r="G934" s="313" t="str">
        <f t="shared" ca="1" si="119"/>
        <v/>
      </c>
      <c r="H934" s="313" t="str">
        <f t="shared" ca="1" si="119"/>
        <v/>
      </c>
      <c r="I934" s="313" t="str">
        <f t="shared" ca="1" si="119"/>
        <v/>
      </c>
      <c r="J934" s="313" t="str">
        <f t="shared" ca="1" si="119"/>
        <v/>
      </c>
    </row>
    <row r="935" spans="4:10">
      <c r="D935" s="300" t="str">
        <f t="shared" si="117"/>
        <v>6-9</v>
      </c>
      <c r="E935" s="300">
        <v>931</v>
      </c>
      <c r="F935" s="313" t="str">
        <f t="shared" ca="1" si="120"/>
        <v/>
      </c>
      <c r="G935" s="313" t="str">
        <f t="shared" ca="1" si="119"/>
        <v/>
      </c>
      <c r="H935" s="313" t="str">
        <f t="shared" ca="1" si="119"/>
        <v/>
      </c>
      <c r="I935" s="313" t="str">
        <f t="shared" ca="1" si="119"/>
        <v/>
      </c>
      <c r="J935" s="313" t="str">
        <f t="shared" ca="1" si="119"/>
        <v/>
      </c>
    </row>
    <row r="936" spans="4:10">
      <c r="D936" s="300" t="str">
        <f t="shared" si="117"/>
        <v>6-9</v>
      </c>
      <c r="E936" s="300">
        <v>932</v>
      </c>
      <c r="F936" s="313" t="str">
        <f t="shared" ca="1" si="120"/>
        <v/>
      </c>
      <c r="G936" s="313" t="str">
        <f t="shared" ca="1" si="119"/>
        <v/>
      </c>
      <c r="H936" s="313" t="str">
        <f t="shared" ca="1" si="119"/>
        <v/>
      </c>
      <c r="I936" s="313" t="str">
        <f t="shared" ca="1" si="119"/>
        <v/>
      </c>
      <c r="J936" s="313" t="str">
        <f t="shared" ca="1" si="119"/>
        <v/>
      </c>
    </row>
    <row r="937" spans="4:10">
      <c r="D937" s="300" t="str">
        <f t="shared" si="117"/>
        <v>6-9</v>
      </c>
      <c r="E937" s="300">
        <v>933</v>
      </c>
      <c r="F937" s="313" t="str">
        <f t="shared" ca="1" si="120"/>
        <v/>
      </c>
      <c r="G937" s="313" t="str">
        <f t="shared" ca="1" si="119"/>
        <v/>
      </c>
      <c r="H937" s="313" t="str">
        <f t="shared" ca="1" si="119"/>
        <v/>
      </c>
      <c r="I937" s="313" t="str">
        <f t="shared" ca="1" si="119"/>
        <v/>
      </c>
      <c r="J937" s="313" t="str">
        <f t="shared" ca="1" si="119"/>
        <v/>
      </c>
    </row>
    <row r="938" spans="4:10">
      <c r="D938" s="300" t="str">
        <f t="shared" si="117"/>
        <v>6-9</v>
      </c>
      <c r="E938" s="300">
        <v>934</v>
      </c>
      <c r="F938" s="313" t="str">
        <f t="shared" ca="1" si="120"/>
        <v/>
      </c>
      <c r="G938" s="313" t="str">
        <f t="shared" ca="1" si="119"/>
        <v/>
      </c>
      <c r="H938" s="313" t="str">
        <f t="shared" ca="1" si="119"/>
        <v/>
      </c>
      <c r="I938" s="313" t="str">
        <f t="shared" ca="1" si="119"/>
        <v/>
      </c>
      <c r="J938" s="313" t="str">
        <f t="shared" ca="1" si="119"/>
        <v/>
      </c>
    </row>
    <row r="939" spans="4:10">
      <c r="D939" s="300" t="str">
        <f t="shared" si="117"/>
        <v>6-9</v>
      </c>
      <c r="E939" s="300">
        <v>935</v>
      </c>
      <c r="F939" s="313" t="str">
        <f t="shared" ca="1" si="120"/>
        <v/>
      </c>
      <c r="G939" s="313" t="str">
        <f t="shared" ca="1" si="119"/>
        <v/>
      </c>
      <c r="H939" s="313" t="str">
        <f t="shared" ca="1" si="119"/>
        <v/>
      </c>
      <c r="I939" s="313" t="str">
        <f t="shared" ca="1" si="119"/>
        <v/>
      </c>
      <c r="J939" s="313" t="str">
        <f t="shared" ca="1" si="119"/>
        <v/>
      </c>
    </row>
    <row r="940" spans="4:10">
      <c r="D940" s="300" t="str">
        <f t="shared" si="117"/>
        <v>6-9</v>
      </c>
      <c r="E940" s="300">
        <v>936</v>
      </c>
      <c r="F940" s="313" t="str">
        <f t="shared" ca="1" si="120"/>
        <v/>
      </c>
      <c r="G940" s="313" t="str">
        <f t="shared" ca="1" si="119"/>
        <v/>
      </c>
      <c r="H940" s="313" t="str">
        <f t="shared" ca="1" si="119"/>
        <v/>
      </c>
      <c r="I940" s="313" t="str">
        <f t="shared" ca="1" si="119"/>
        <v/>
      </c>
      <c r="J940" s="313" t="str">
        <f t="shared" ca="1" si="119"/>
        <v/>
      </c>
    </row>
    <row r="941" spans="4:10">
      <c r="D941" s="300" t="str">
        <f t="shared" si="117"/>
        <v>6-9</v>
      </c>
      <c r="E941" s="300">
        <v>937</v>
      </c>
      <c r="F941" s="313" t="str">
        <f t="shared" ca="1" si="120"/>
        <v/>
      </c>
      <c r="G941" s="313" t="str">
        <f t="shared" ca="1" si="119"/>
        <v/>
      </c>
      <c r="H941" s="313" t="str">
        <f t="shared" ca="1" si="119"/>
        <v/>
      </c>
      <c r="I941" s="313" t="str">
        <f t="shared" ca="1" si="119"/>
        <v/>
      </c>
      <c r="J941" s="313" t="str">
        <f t="shared" ca="1" si="119"/>
        <v/>
      </c>
    </row>
    <row r="942" spans="4:10">
      <c r="D942" s="300" t="str">
        <f t="shared" si="117"/>
        <v>6-9</v>
      </c>
      <c r="E942" s="300">
        <v>938</v>
      </c>
      <c r="F942" s="313" t="str">
        <f t="shared" ca="1" si="120"/>
        <v/>
      </c>
      <c r="G942" s="313" t="str">
        <f t="shared" ca="1" si="119"/>
        <v/>
      </c>
      <c r="H942" s="313" t="str">
        <f t="shared" ca="1" si="119"/>
        <v/>
      </c>
      <c r="I942" s="313" t="str">
        <f t="shared" ca="1" si="119"/>
        <v/>
      </c>
      <c r="J942" s="313" t="str">
        <f t="shared" ca="1" si="119"/>
        <v/>
      </c>
    </row>
    <row r="943" spans="4:10">
      <c r="D943" s="300" t="str">
        <f t="shared" si="117"/>
        <v>6-9</v>
      </c>
      <c r="E943" s="300">
        <v>939</v>
      </c>
      <c r="F943" s="313" t="str">
        <f t="shared" ca="1" si="120"/>
        <v/>
      </c>
      <c r="G943" s="313" t="str">
        <f t="shared" ca="1" si="119"/>
        <v/>
      </c>
      <c r="H943" s="313" t="str">
        <f t="shared" ca="1" si="119"/>
        <v/>
      </c>
      <c r="I943" s="313" t="str">
        <f t="shared" ca="1" si="119"/>
        <v/>
      </c>
      <c r="J943" s="313" t="str">
        <f t="shared" ca="1" si="119"/>
        <v/>
      </c>
    </row>
    <row r="944" spans="4:10">
      <c r="D944" s="300" t="str">
        <f t="shared" si="117"/>
        <v>6-9</v>
      </c>
      <c r="E944" s="300">
        <v>940</v>
      </c>
      <c r="F944" s="313" t="str">
        <f t="shared" ca="1" si="120"/>
        <v/>
      </c>
      <c r="G944" s="313" t="str">
        <f t="shared" ca="1" si="119"/>
        <v/>
      </c>
      <c r="H944" s="313" t="str">
        <f t="shared" ca="1" si="119"/>
        <v/>
      </c>
      <c r="I944" s="313" t="str">
        <f t="shared" ca="1" si="119"/>
        <v/>
      </c>
      <c r="J944" s="313" t="str">
        <f t="shared" ca="1" si="119"/>
        <v/>
      </c>
    </row>
    <row r="945" spans="4:10">
      <c r="D945" s="300" t="str">
        <f t="shared" si="117"/>
        <v>6-9</v>
      </c>
      <c r="E945" s="300">
        <v>941</v>
      </c>
      <c r="F945" s="313" t="str">
        <f t="shared" ca="1" si="120"/>
        <v/>
      </c>
      <c r="G945" s="313" t="str">
        <f t="shared" ref="G945:J964" ca="1" si="121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945" s="313" t="str">
        <f t="shared" ca="1" si="121"/>
        <v/>
      </c>
      <c r="I945" s="313" t="str">
        <f t="shared" ca="1" si="121"/>
        <v/>
      </c>
      <c r="J945" s="313" t="str">
        <f t="shared" ca="1" si="121"/>
        <v/>
      </c>
    </row>
    <row r="946" spans="4:10">
      <c r="D946" s="300" t="str">
        <f t="shared" si="117"/>
        <v>6-9</v>
      </c>
      <c r="E946" s="300">
        <v>942</v>
      </c>
      <c r="F946" s="313" t="str">
        <f t="shared" ca="1" si="120"/>
        <v/>
      </c>
      <c r="G946" s="313" t="str">
        <f t="shared" ca="1" si="121"/>
        <v/>
      </c>
      <c r="H946" s="313" t="str">
        <f t="shared" ca="1" si="121"/>
        <v/>
      </c>
      <c r="I946" s="313" t="str">
        <f t="shared" ca="1" si="121"/>
        <v/>
      </c>
      <c r="J946" s="313" t="str">
        <f t="shared" ca="1" si="121"/>
        <v/>
      </c>
    </row>
    <row r="947" spans="4:10">
      <c r="D947" s="300" t="str">
        <f t="shared" si="117"/>
        <v>6-9</v>
      </c>
      <c r="E947" s="300">
        <v>943</v>
      </c>
      <c r="F947" s="313" t="str">
        <f t="shared" ca="1" si="120"/>
        <v/>
      </c>
      <c r="G947" s="313" t="str">
        <f t="shared" ca="1" si="121"/>
        <v/>
      </c>
      <c r="H947" s="313" t="str">
        <f t="shared" ca="1" si="121"/>
        <v/>
      </c>
      <c r="I947" s="313" t="str">
        <f t="shared" ca="1" si="121"/>
        <v/>
      </c>
      <c r="J947" s="313" t="str">
        <f t="shared" ca="1" si="121"/>
        <v/>
      </c>
    </row>
    <row r="948" spans="4:10">
      <c r="D948" s="300" t="str">
        <f t="shared" si="117"/>
        <v>6-9</v>
      </c>
      <c r="E948" s="300">
        <v>944</v>
      </c>
      <c r="F948" s="313" t="str">
        <f t="shared" ca="1" si="120"/>
        <v/>
      </c>
      <c r="G948" s="313" t="str">
        <f t="shared" ca="1" si="121"/>
        <v/>
      </c>
      <c r="H948" s="313" t="str">
        <f t="shared" ca="1" si="121"/>
        <v/>
      </c>
      <c r="I948" s="313" t="str">
        <f t="shared" ca="1" si="121"/>
        <v/>
      </c>
      <c r="J948" s="313" t="str">
        <f t="shared" ca="1" si="121"/>
        <v/>
      </c>
    </row>
    <row r="949" spans="4:10">
      <c r="D949" s="300" t="str">
        <f t="shared" si="117"/>
        <v>6-10</v>
      </c>
      <c r="E949" s="300">
        <v>945</v>
      </c>
      <c r="F949" s="313" t="str">
        <f t="shared" ca="1" si="120"/>
        <v/>
      </c>
      <c r="G949" s="313" t="str">
        <f t="shared" ca="1" si="121"/>
        <v/>
      </c>
      <c r="H949" s="313" t="str">
        <f t="shared" ca="1" si="121"/>
        <v/>
      </c>
      <c r="I949" s="313" t="str">
        <f t="shared" ca="1" si="121"/>
        <v/>
      </c>
      <c r="J949" s="313" t="str">
        <f t="shared" ca="1" si="121"/>
        <v/>
      </c>
    </row>
    <row r="950" spans="4:10">
      <c r="D950" s="300" t="str">
        <f t="shared" si="117"/>
        <v>6-10</v>
      </c>
      <c r="E950" s="300">
        <v>946</v>
      </c>
      <c r="F950" s="313" t="str">
        <f t="shared" ca="1" si="120"/>
        <v/>
      </c>
      <c r="G950" s="313" t="str">
        <f t="shared" ca="1" si="121"/>
        <v/>
      </c>
      <c r="H950" s="313" t="str">
        <f t="shared" ca="1" si="121"/>
        <v/>
      </c>
      <c r="I950" s="313" t="str">
        <f t="shared" ca="1" si="121"/>
        <v/>
      </c>
      <c r="J950" s="313" t="str">
        <f t="shared" ca="1" si="121"/>
        <v/>
      </c>
    </row>
    <row r="951" spans="4:10">
      <c r="D951" s="300" t="str">
        <f t="shared" si="117"/>
        <v>6-10</v>
      </c>
      <c r="E951" s="300">
        <v>947</v>
      </c>
      <c r="F951" s="313" t="str">
        <f t="shared" ca="1" si="120"/>
        <v/>
      </c>
      <c r="G951" s="313" t="str">
        <f t="shared" ca="1" si="121"/>
        <v/>
      </c>
      <c r="H951" s="313" t="str">
        <f t="shared" ca="1" si="121"/>
        <v/>
      </c>
      <c r="I951" s="313" t="str">
        <f t="shared" ca="1" si="121"/>
        <v/>
      </c>
      <c r="J951" s="313" t="str">
        <f t="shared" ca="1" si="121"/>
        <v/>
      </c>
    </row>
    <row r="952" spans="4:10">
      <c r="D952" s="300" t="str">
        <f t="shared" si="117"/>
        <v>6-10</v>
      </c>
      <c r="E952" s="300">
        <v>948</v>
      </c>
      <c r="F952" s="313" t="str">
        <f t="shared" ca="1" si="120"/>
        <v/>
      </c>
      <c r="G952" s="313" t="str">
        <f t="shared" ca="1" si="121"/>
        <v/>
      </c>
      <c r="H952" s="313" t="str">
        <f t="shared" ca="1" si="121"/>
        <v/>
      </c>
      <c r="I952" s="313" t="str">
        <f t="shared" ca="1" si="121"/>
        <v/>
      </c>
      <c r="J952" s="313" t="str">
        <f t="shared" ca="1" si="121"/>
        <v/>
      </c>
    </row>
    <row r="953" spans="4:10">
      <c r="D953" s="300" t="str">
        <f t="shared" si="117"/>
        <v>6-10</v>
      </c>
      <c r="E953" s="300">
        <v>949</v>
      </c>
      <c r="F953" s="313" t="str">
        <f t="shared" ca="1" si="120"/>
        <v/>
      </c>
      <c r="G953" s="313" t="str">
        <f t="shared" ca="1" si="121"/>
        <v/>
      </c>
      <c r="H953" s="313" t="str">
        <f t="shared" ca="1" si="121"/>
        <v/>
      </c>
      <c r="I953" s="313" t="str">
        <f t="shared" ca="1" si="121"/>
        <v/>
      </c>
      <c r="J953" s="313" t="str">
        <f t="shared" ca="1" si="121"/>
        <v/>
      </c>
    </row>
    <row r="954" spans="4:10">
      <c r="D954" s="300" t="str">
        <f t="shared" si="117"/>
        <v>6-10</v>
      </c>
      <c r="E954" s="300">
        <v>950</v>
      </c>
      <c r="F954" s="313" t="str">
        <f t="shared" ca="1" si="120"/>
        <v/>
      </c>
      <c r="G954" s="313" t="str">
        <f t="shared" ca="1" si="121"/>
        <v/>
      </c>
      <c r="H954" s="313" t="str">
        <f t="shared" ca="1" si="121"/>
        <v/>
      </c>
      <c r="I954" s="313" t="str">
        <f t="shared" ca="1" si="121"/>
        <v/>
      </c>
      <c r="J954" s="313" t="str">
        <f t="shared" ca="1" si="121"/>
        <v/>
      </c>
    </row>
    <row r="955" spans="4:10">
      <c r="D955" s="300" t="str">
        <f t="shared" si="117"/>
        <v>6-10</v>
      </c>
      <c r="E955" s="300">
        <v>951</v>
      </c>
      <c r="F955" s="313" t="str">
        <f t="shared" ca="1" si="120"/>
        <v/>
      </c>
      <c r="G955" s="313" t="str">
        <f t="shared" ca="1" si="121"/>
        <v/>
      </c>
      <c r="H955" s="313" t="str">
        <f t="shared" ca="1" si="121"/>
        <v/>
      </c>
      <c r="I955" s="313" t="str">
        <f t="shared" ca="1" si="121"/>
        <v/>
      </c>
      <c r="J955" s="313" t="str">
        <f t="shared" ca="1" si="121"/>
        <v/>
      </c>
    </row>
    <row r="956" spans="4:10">
      <c r="D956" s="300" t="str">
        <f t="shared" si="117"/>
        <v>6-10</v>
      </c>
      <c r="E956" s="300">
        <v>952</v>
      </c>
      <c r="F956" s="313" t="str">
        <f t="shared" ca="1" si="120"/>
        <v/>
      </c>
      <c r="G956" s="313" t="str">
        <f t="shared" ca="1" si="121"/>
        <v/>
      </c>
      <c r="H956" s="313" t="str">
        <f t="shared" ca="1" si="121"/>
        <v/>
      </c>
      <c r="I956" s="313" t="str">
        <f t="shared" ca="1" si="121"/>
        <v/>
      </c>
      <c r="J956" s="313" t="str">
        <f t="shared" ca="1" si="121"/>
        <v/>
      </c>
    </row>
    <row r="957" spans="4:10">
      <c r="D957" s="300" t="str">
        <f t="shared" si="117"/>
        <v>6-10</v>
      </c>
      <c r="E957" s="300">
        <v>953</v>
      </c>
      <c r="F957" s="313" t="str">
        <f t="shared" ca="1" si="120"/>
        <v/>
      </c>
      <c r="G957" s="313" t="str">
        <f t="shared" ca="1" si="121"/>
        <v/>
      </c>
      <c r="H957" s="313" t="str">
        <f t="shared" ca="1" si="121"/>
        <v/>
      </c>
      <c r="I957" s="313" t="str">
        <f t="shared" ca="1" si="121"/>
        <v/>
      </c>
      <c r="J957" s="313" t="str">
        <f t="shared" ca="1" si="121"/>
        <v/>
      </c>
    </row>
    <row r="958" spans="4:10">
      <c r="D958" s="300" t="str">
        <f t="shared" si="117"/>
        <v>6-10</v>
      </c>
      <c r="E958" s="300">
        <v>954</v>
      </c>
      <c r="F958" s="313" t="str">
        <f t="shared" ca="1" si="120"/>
        <v/>
      </c>
      <c r="G958" s="313" t="str">
        <f t="shared" ca="1" si="121"/>
        <v/>
      </c>
      <c r="H958" s="313" t="str">
        <f t="shared" ca="1" si="121"/>
        <v/>
      </c>
      <c r="I958" s="313" t="str">
        <f t="shared" ca="1" si="121"/>
        <v/>
      </c>
      <c r="J958" s="313" t="str">
        <f t="shared" ca="1" si="121"/>
        <v/>
      </c>
    </row>
    <row r="959" spans="4:10">
      <c r="D959" s="300" t="str">
        <f t="shared" si="117"/>
        <v>6-10</v>
      </c>
      <c r="E959" s="300">
        <v>955</v>
      </c>
      <c r="F959" s="313" t="str">
        <f t="shared" ca="1" si="120"/>
        <v/>
      </c>
      <c r="G959" s="313" t="str">
        <f t="shared" ca="1" si="121"/>
        <v/>
      </c>
      <c r="H959" s="313" t="str">
        <f t="shared" ca="1" si="121"/>
        <v/>
      </c>
      <c r="I959" s="313" t="str">
        <f t="shared" ca="1" si="121"/>
        <v/>
      </c>
      <c r="J959" s="313" t="str">
        <f t="shared" ca="1" si="121"/>
        <v/>
      </c>
    </row>
    <row r="960" spans="4:10">
      <c r="D960" s="300" t="str">
        <f t="shared" si="117"/>
        <v>6-10</v>
      </c>
      <c r="E960" s="300">
        <v>956</v>
      </c>
      <c r="F960" s="313" t="str">
        <f t="shared" ca="1" si="120"/>
        <v/>
      </c>
      <c r="G960" s="313" t="str">
        <f t="shared" ca="1" si="121"/>
        <v/>
      </c>
      <c r="H960" s="313" t="str">
        <f t="shared" ca="1" si="121"/>
        <v/>
      </c>
      <c r="I960" s="313" t="str">
        <f t="shared" ca="1" si="121"/>
        <v/>
      </c>
      <c r="J960" s="313" t="str">
        <f t="shared" ca="1" si="121"/>
        <v/>
      </c>
    </row>
    <row r="961" spans="4:11">
      <c r="D961" s="300" t="str">
        <f t="shared" si="117"/>
        <v>6-10</v>
      </c>
      <c r="E961" s="300">
        <v>957</v>
      </c>
      <c r="F961" s="313" t="str">
        <f t="shared" ca="1" si="120"/>
        <v/>
      </c>
      <c r="G961" s="313" t="str">
        <f t="shared" ca="1" si="121"/>
        <v/>
      </c>
      <c r="H961" s="313" t="str">
        <f t="shared" ca="1" si="121"/>
        <v/>
      </c>
      <c r="I961" s="313" t="str">
        <f t="shared" ca="1" si="121"/>
        <v/>
      </c>
      <c r="J961" s="313" t="str">
        <f t="shared" ca="1" si="121"/>
        <v/>
      </c>
    </row>
    <row r="962" spans="4:11">
      <c r="D962" s="300" t="str">
        <f t="shared" si="117"/>
        <v>6-10</v>
      </c>
      <c r="E962" s="300">
        <v>958</v>
      </c>
      <c r="F962" s="313" t="str">
        <f t="shared" ca="1" si="120"/>
        <v/>
      </c>
      <c r="G962" s="313" t="str">
        <f t="shared" ca="1" si="121"/>
        <v/>
      </c>
      <c r="H962" s="313" t="str">
        <f t="shared" ca="1" si="121"/>
        <v/>
      </c>
      <c r="I962" s="313" t="str">
        <f t="shared" ca="1" si="121"/>
        <v/>
      </c>
      <c r="J962" s="313" t="str">
        <f t="shared" ca="1" si="121"/>
        <v/>
      </c>
    </row>
    <row r="963" spans="4:11">
      <c r="D963" s="300" t="str">
        <f t="shared" si="117"/>
        <v>6-10</v>
      </c>
      <c r="E963" s="300">
        <v>959</v>
      </c>
      <c r="F963" s="313" t="str">
        <f t="shared" ca="1" si="120"/>
        <v/>
      </c>
      <c r="G963" s="313" t="str">
        <f t="shared" ca="1" si="121"/>
        <v/>
      </c>
      <c r="H963" s="313" t="str">
        <f t="shared" ca="1" si="121"/>
        <v/>
      </c>
      <c r="I963" s="313" t="str">
        <f t="shared" ca="1" si="121"/>
        <v/>
      </c>
      <c r="J963" s="313" t="str">
        <f t="shared" ca="1" si="121"/>
        <v/>
      </c>
    </row>
    <row r="964" spans="4:11">
      <c r="D964" s="300" t="str">
        <f t="shared" si="117"/>
        <v>6-10</v>
      </c>
      <c r="E964" s="300">
        <v>960</v>
      </c>
      <c r="F964" s="313" t="str">
        <f t="shared" ca="1" si="120"/>
        <v/>
      </c>
      <c r="G964" s="313" t="str">
        <f t="shared" ca="1" si="121"/>
        <v/>
      </c>
      <c r="H964" s="313" t="str">
        <f t="shared" ca="1" si="121"/>
        <v/>
      </c>
      <c r="I964" s="313" t="str">
        <f t="shared" ca="1" si="121"/>
        <v/>
      </c>
      <c r="J964" s="313" t="str">
        <f t="shared" ca="1" si="121"/>
        <v/>
      </c>
    </row>
    <row r="965" spans="4:11">
      <c r="D965" s="300" t="str">
        <f t="shared" ref="D965:D1028" si="122">DEC2HEX(HEX2DEC($D$4)+FLOOR((ROW(A961)-1)/($M$4*10),1))&amp;"-"&amp;FLOOR((ROW(A961)-1)/$M$4,1)+1-FLOOR((ROW(A961)-1)/($M$4*10),1)*10</f>
        <v>7-1</v>
      </c>
      <c r="E965" s="300">
        <v>961</v>
      </c>
      <c r="F965" s="313" t="str">
        <f t="shared" ref="F965:F1028" ca="1" si="123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030</v>
      </c>
      <c r="G965" s="313" t="str">
        <f t="shared" ref="G965:J984" ca="1" si="124">IF(OR(INDIRECT("DI!"&amp;ADDRESS(MOD(ROW()-5,160)+7,4+FLOOR((ROW()-5)/320,1)*8))="",INDIRECT("DI!"&amp;ADDRESS(MOD(ROW()-5,160)+7,COLUMN()-2+FLOOR((ROW()-5)/320,1)*8))=""),"",
INDIRECT("DI!"&amp;ADDRESS(MOD(ROW()-5,160)+7,COLUMN()-2+FLOOR((ROW()-5)/320,1)*8)))</f>
        <v>#7熱壓輪 傳動側 EMO信號</v>
      </c>
      <c r="H965" s="313" t="str">
        <f t="shared" ca="1" si="124"/>
        <v>EMO-I31C3</v>
      </c>
      <c r="I965" s="313" t="str">
        <f t="shared" ca="1" si="124"/>
        <v/>
      </c>
      <c r="J965" s="313" t="str">
        <f t="shared" ca="1" si="124"/>
        <v>EMO</v>
      </c>
      <c r="K965" s="298" t="s">
        <v>1237</v>
      </c>
    </row>
    <row r="966" spans="4:11">
      <c r="D966" s="300" t="str">
        <f t="shared" si="122"/>
        <v>7-1</v>
      </c>
      <c r="E966" s="300">
        <v>962</v>
      </c>
      <c r="F966" s="313" t="str">
        <f t="shared" ca="1" si="123"/>
        <v>030</v>
      </c>
      <c r="G966" s="313" t="str">
        <f t="shared" ca="1" si="124"/>
        <v>#7熱壓輪 操作側 EMO信號</v>
      </c>
      <c r="H966" s="313" t="str">
        <f t="shared" ca="1" si="124"/>
        <v>EMO-I31C8</v>
      </c>
      <c r="I966" s="313" t="str">
        <f t="shared" ca="1" si="124"/>
        <v/>
      </c>
      <c r="J966" s="313" t="str">
        <f t="shared" ca="1" si="124"/>
        <v>EMO</v>
      </c>
    </row>
    <row r="967" spans="4:11">
      <c r="D967" s="300" t="str">
        <f t="shared" si="122"/>
        <v>7-1</v>
      </c>
      <c r="E967" s="300">
        <v>963</v>
      </c>
      <c r="F967" s="313" t="str">
        <f t="shared" ca="1" si="123"/>
        <v>030</v>
      </c>
      <c r="G967" s="313" t="str">
        <f t="shared" ca="1" si="124"/>
        <v>膠輪牽引輪 傳動側 EMO信號</v>
      </c>
      <c r="H967" s="313" t="str">
        <f t="shared" ca="1" si="124"/>
        <v>EMO-I31C2</v>
      </c>
      <c r="I967" s="313" t="str">
        <f t="shared" ca="1" si="124"/>
        <v/>
      </c>
      <c r="J967" s="313" t="str">
        <f t="shared" ca="1" si="124"/>
        <v>EMO</v>
      </c>
    </row>
    <row r="968" spans="4:11">
      <c r="D968" s="300" t="str">
        <f t="shared" si="122"/>
        <v>7-1</v>
      </c>
      <c r="E968" s="300">
        <v>964</v>
      </c>
      <c r="F968" s="313" t="str">
        <f t="shared" ca="1" si="123"/>
        <v>030</v>
      </c>
      <c r="G968" s="313" t="str">
        <f t="shared" ca="1" si="124"/>
        <v>膠輪牽引輪 操作側 EMO信號</v>
      </c>
      <c r="H968" s="313" t="str">
        <f t="shared" ca="1" si="124"/>
        <v>EMO-I31C7</v>
      </c>
      <c r="I968" s="313" t="str">
        <f t="shared" ca="1" si="124"/>
        <v/>
      </c>
      <c r="J968" s="313" t="str">
        <f t="shared" ca="1" si="124"/>
        <v>EMO</v>
      </c>
    </row>
    <row r="969" spans="4:11">
      <c r="D969" s="300" t="str">
        <f t="shared" si="122"/>
        <v>7-1</v>
      </c>
      <c r="E969" s="300">
        <v>965</v>
      </c>
      <c r="F969" s="313" t="str">
        <f t="shared" ca="1" si="123"/>
        <v>030</v>
      </c>
      <c r="G969" s="313" t="str">
        <f t="shared" ca="1" si="124"/>
        <v>耳料裁切 傳動側 EMO信號</v>
      </c>
      <c r="H969" s="313" t="str">
        <f t="shared" ca="1" si="124"/>
        <v>EMO-I31D3</v>
      </c>
      <c r="I969" s="313" t="str">
        <f t="shared" ca="1" si="124"/>
        <v/>
      </c>
      <c r="J969" s="313" t="str">
        <f t="shared" ca="1" si="124"/>
        <v>EMO</v>
      </c>
    </row>
    <row r="970" spans="4:11">
      <c r="D970" s="300" t="str">
        <f t="shared" si="122"/>
        <v>7-1</v>
      </c>
      <c r="E970" s="300">
        <v>966</v>
      </c>
      <c r="F970" s="313" t="str">
        <f t="shared" ca="1" si="123"/>
        <v>030</v>
      </c>
      <c r="G970" s="313" t="str">
        <f t="shared" ca="1" si="124"/>
        <v>耳料裁切 操作側 EMO信號</v>
      </c>
      <c r="H970" s="313" t="str">
        <f t="shared" ca="1" si="124"/>
        <v>EMO-I31D8</v>
      </c>
      <c r="I970" s="313" t="str">
        <f t="shared" ca="1" si="124"/>
        <v/>
      </c>
      <c r="J970" s="313" t="str">
        <f t="shared" ca="1" si="124"/>
        <v>EMO</v>
      </c>
    </row>
    <row r="971" spans="4:11">
      <c r="D971" s="300" t="str">
        <f t="shared" si="122"/>
        <v>7-1</v>
      </c>
      <c r="E971" s="300">
        <v>967</v>
      </c>
      <c r="F971" s="313" t="str">
        <f t="shared" ca="1" si="123"/>
        <v>030</v>
      </c>
      <c r="G971" s="313" t="str">
        <f t="shared" ca="1" si="124"/>
        <v>成品裁切  傳動側 EMO信號</v>
      </c>
      <c r="H971" s="313" t="str">
        <f t="shared" ca="1" si="124"/>
        <v>EMO-I31D2</v>
      </c>
      <c r="I971" s="313" t="str">
        <f t="shared" ca="1" si="124"/>
        <v/>
      </c>
      <c r="J971" s="313" t="str">
        <f t="shared" ca="1" si="124"/>
        <v>EMO</v>
      </c>
    </row>
    <row r="972" spans="4:11">
      <c r="D972" s="300" t="str">
        <f t="shared" si="122"/>
        <v>7-1</v>
      </c>
      <c r="E972" s="300">
        <v>968</v>
      </c>
      <c r="F972" s="313" t="str">
        <f t="shared" ca="1" si="123"/>
        <v>030</v>
      </c>
      <c r="G972" s="313" t="str">
        <f t="shared" ca="1" si="124"/>
        <v>成品裁切  操作側 EMO信號</v>
      </c>
      <c r="H972" s="313" t="str">
        <f t="shared" ca="1" si="124"/>
        <v>EMO-I31D7</v>
      </c>
      <c r="I972" s="313" t="str">
        <f t="shared" ca="1" si="124"/>
        <v/>
      </c>
      <c r="J972" s="313" t="str">
        <f t="shared" ca="1" si="124"/>
        <v>EMO</v>
      </c>
    </row>
    <row r="973" spans="4:11">
      <c r="D973" s="300" t="str">
        <f t="shared" si="122"/>
        <v>7-1</v>
      </c>
      <c r="E973" s="300">
        <v>969</v>
      </c>
      <c r="F973" s="313" t="str">
        <f t="shared" ca="1" si="123"/>
        <v>031</v>
      </c>
      <c r="G973" s="313" t="str">
        <f t="shared" ca="1" si="124"/>
        <v>成品收卷1 EMO信號[預留]</v>
      </c>
      <c r="H973" s="313" t="str">
        <f t="shared" ca="1" si="124"/>
        <v>EMO-I31E3</v>
      </c>
      <c r="I973" s="313" t="str">
        <f t="shared" ca="1" si="124"/>
        <v/>
      </c>
      <c r="J973" s="313" t="str">
        <f t="shared" ca="1" si="124"/>
        <v>EMO</v>
      </c>
    </row>
    <row r="974" spans="4:11">
      <c r="D974" s="300" t="str">
        <f t="shared" si="122"/>
        <v>7-1</v>
      </c>
      <c r="E974" s="300">
        <v>970</v>
      </c>
      <c r="F974" s="313" t="str">
        <f t="shared" ca="1" si="123"/>
        <v>031</v>
      </c>
      <c r="G974" s="313" t="str">
        <f t="shared" ca="1" si="124"/>
        <v>成品收卷2 EMO信號</v>
      </c>
      <c r="H974" s="313" t="str">
        <f t="shared" ca="1" si="124"/>
        <v>EMO-I31E8</v>
      </c>
      <c r="I974" s="313" t="str">
        <f t="shared" ca="1" si="124"/>
        <v/>
      </c>
      <c r="J974" s="313" t="str">
        <f t="shared" ca="1" si="124"/>
        <v>EMO</v>
      </c>
    </row>
    <row r="975" spans="4:11">
      <c r="D975" s="300" t="str">
        <f t="shared" si="122"/>
        <v>7-1</v>
      </c>
      <c r="E975" s="300">
        <v>971</v>
      </c>
      <c r="F975" s="313" t="str">
        <f t="shared" ca="1" si="123"/>
        <v>031</v>
      </c>
      <c r="G975" s="313" t="str">
        <f t="shared" ca="1" si="124"/>
        <v>#2下膠膜放卷 EMO信號</v>
      </c>
      <c r="H975" s="313" t="str">
        <f t="shared" ca="1" si="124"/>
        <v>EMO-I31E2</v>
      </c>
      <c r="I975" s="313" t="str">
        <f t="shared" ca="1" si="124"/>
        <v/>
      </c>
      <c r="J975" s="313" t="str">
        <f t="shared" ca="1" si="124"/>
        <v>EMO</v>
      </c>
    </row>
    <row r="976" spans="4:11">
      <c r="D976" s="300" t="str">
        <f t="shared" si="122"/>
        <v>7-1</v>
      </c>
      <c r="E976" s="300">
        <v>972</v>
      </c>
      <c r="F976" s="313" t="str">
        <f t="shared" ca="1" si="123"/>
        <v>031</v>
      </c>
      <c r="G976" s="313" t="str">
        <f t="shared" ca="1" si="124"/>
        <v>PE膜覆膜輪 EMO信號</v>
      </c>
      <c r="H976" s="313" t="str">
        <f t="shared" ca="1" si="124"/>
        <v>EMO-I31E7</v>
      </c>
      <c r="I976" s="313" t="str">
        <f t="shared" ca="1" si="124"/>
        <v/>
      </c>
      <c r="J976" s="313" t="str">
        <f t="shared" ca="1" si="124"/>
        <v>EMO</v>
      </c>
    </row>
    <row r="977" spans="4:10">
      <c r="D977" s="300" t="str">
        <f t="shared" si="122"/>
        <v>7-1</v>
      </c>
      <c r="E977" s="300">
        <v>973</v>
      </c>
      <c r="F977" s="313" t="str">
        <f t="shared" ca="1" si="123"/>
        <v>031</v>
      </c>
      <c r="G977" s="313" t="str">
        <f t="shared" ca="1" si="124"/>
        <v/>
      </c>
      <c r="H977" s="313" t="str">
        <f t="shared" ca="1" si="124"/>
        <v/>
      </c>
      <c r="I977" s="313" t="str">
        <f t="shared" ca="1" si="124"/>
        <v/>
      </c>
      <c r="J977" s="313" t="str">
        <f t="shared" ca="1" si="124"/>
        <v/>
      </c>
    </row>
    <row r="978" spans="4:10">
      <c r="D978" s="300" t="str">
        <f t="shared" si="122"/>
        <v>7-1</v>
      </c>
      <c r="E978" s="300">
        <v>974</v>
      </c>
      <c r="F978" s="313" t="str">
        <f t="shared" ca="1" si="123"/>
        <v>031</v>
      </c>
      <c r="G978" s="313" t="str">
        <f t="shared" ca="1" si="124"/>
        <v>#2下膠膜放卷 EPC(糾邊)異常訊號</v>
      </c>
      <c r="H978" s="313" t="str">
        <f t="shared" ca="1" si="124"/>
        <v>乾接點-EPC-L31C6</v>
      </c>
      <c r="I978" s="313" t="str">
        <f t="shared" ca="1" si="124"/>
        <v/>
      </c>
      <c r="J978" s="313" t="str">
        <f t="shared" ca="1" si="124"/>
        <v>乾接點</v>
      </c>
    </row>
    <row r="979" spans="4:10">
      <c r="D979" s="300" t="str">
        <f t="shared" si="122"/>
        <v>7-1</v>
      </c>
      <c r="E979" s="300">
        <v>975</v>
      </c>
      <c r="F979" s="313" t="str">
        <f t="shared" ca="1" si="123"/>
        <v>031</v>
      </c>
      <c r="G979" s="313" t="str">
        <f t="shared" ca="1" si="124"/>
        <v>耳料收捲 變頻器 電源開啟</v>
      </c>
      <c r="H979" s="313" t="str">
        <f t="shared" ca="1" si="124"/>
        <v>MC-C33B5</v>
      </c>
      <c r="I979" s="313" t="str">
        <f t="shared" ca="1" si="124"/>
        <v/>
      </c>
      <c r="J979" s="313" t="str">
        <f t="shared" ca="1" si="124"/>
        <v>MC</v>
      </c>
    </row>
    <row r="980" spans="4:10">
      <c r="D980" s="300" t="str">
        <f t="shared" si="122"/>
        <v>7-1</v>
      </c>
      <c r="E980" s="300">
        <v>976</v>
      </c>
      <c r="F980" s="313" t="str">
        <f t="shared" ca="1" si="123"/>
        <v>031</v>
      </c>
      <c r="G980" s="313" t="str">
        <f t="shared" ca="1" si="124"/>
        <v>耳料收捲 變頻器 異常</v>
      </c>
      <c r="H980" s="313" t="str">
        <f t="shared" ca="1" si="124"/>
        <v>From INV-C33H1</v>
      </c>
      <c r="I980" s="313" t="str">
        <f t="shared" ca="1" si="124"/>
        <v/>
      </c>
      <c r="J980" s="313" t="str">
        <f t="shared" ca="1" si="124"/>
        <v>From INV</v>
      </c>
    </row>
    <row r="981" spans="4:10">
      <c r="D981" s="300" t="str">
        <f t="shared" si="122"/>
        <v>7-2</v>
      </c>
      <c r="E981" s="300">
        <v>977</v>
      </c>
      <c r="F981" s="313" t="str">
        <f t="shared" ca="1" si="123"/>
        <v>032</v>
      </c>
      <c r="G981" s="313" t="str">
        <f t="shared" ca="1" si="124"/>
        <v>#7熱壓輪 傳動側/操作側 前極限</v>
      </c>
      <c r="H981" s="313" t="str">
        <f t="shared" ca="1" si="124"/>
        <v>SR-I32C3</v>
      </c>
      <c r="I981" s="313" t="str">
        <f t="shared" ca="1" si="124"/>
        <v/>
      </c>
      <c r="J981" s="313" t="str">
        <f t="shared" ca="1" si="124"/>
        <v>SR</v>
      </c>
    </row>
    <row r="982" spans="4:10">
      <c r="D982" s="300" t="str">
        <f t="shared" si="122"/>
        <v>7-2</v>
      </c>
      <c r="E982" s="300">
        <v>978</v>
      </c>
      <c r="F982" s="313" t="str">
        <f t="shared" ca="1" si="123"/>
        <v>032</v>
      </c>
      <c r="G982" s="313" t="str">
        <f t="shared" ca="1" si="124"/>
        <v>#7熱壓輪驅動 原點</v>
      </c>
      <c r="H982" s="313" t="str">
        <f t="shared" ca="1" si="124"/>
        <v>SR-I32C8</v>
      </c>
      <c r="I982" s="313" t="str">
        <f t="shared" ca="1" si="124"/>
        <v/>
      </c>
      <c r="J982" s="313" t="str">
        <f t="shared" ca="1" si="124"/>
        <v>SR</v>
      </c>
    </row>
    <row r="983" spans="4:10">
      <c r="D983" s="300" t="str">
        <f t="shared" si="122"/>
        <v>7-2</v>
      </c>
      <c r="E983" s="300">
        <v>979</v>
      </c>
      <c r="F983" s="313" t="str">
        <f t="shared" ca="1" si="123"/>
        <v>032</v>
      </c>
      <c r="G983" s="313" t="str">
        <f t="shared" ca="1" si="124"/>
        <v>膠輪牽引輪 前極限</v>
      </c>
      <c r="H983" s="313" t="str">
        <f t="shared" ca="1" si="124"/>
        <v>SR-I32C2</v>
      </c>
      <c r="I983" s="313" t="str">
        <f t="shared" ca="1" si="124"/>
        <v/>
      </c>
      <c r="J983" s="313" t="str">
        <f t="shared" ca="1" si="124"/>
        <v>SR</v>
      </c>
    </row>
    <row r="984" spans="4:10">
      <c r="D984" s="300" t="str">
        <f t="shared" si="122"/>
        <v>7-2</v>
      </c>
      <c r="E984" s="300">
        <v>980</v>
      </c>
      <c r="F984" s="313" t="str">
        <f t="shared" ca="1" si="123"/>
        <v>032</v>
      </c>
      <c r="G984" s="313" t="str">
        <f t="shared" ca="1" si="124"/>
        <v>成品翻轉 原點</v>
      </c>
      <c r="H984" s="313" t="str">
        <f t="shared" ca="1" si="124"/>
        <v>SR-I32C7</v>
      </c>
      <c r="I984" s="313" t="str">
        <f t="shared" ca="1" si="124"/>
        <v/>
      </c>
      <c r="J984" s="313" t="str">
        <f t="shared" ca="1" si="124"/>
        <v>SR</v>
      </c>
    </row>
    <row r="985" spans="4:10">
      <c r="D985" s="300" t="str">
        <f t="shared" si="122"/>
        <v>7-2</v>
      </c>
      <c r="E985" s="300">
        <v>981</v>
      </c>
      <c r="F985" s="313" t="str">
        <f t="shared" ca="1" si="123"/>
        <v>032</v>
      </c>
      <c r="G985" s="313" t="str">
        <f t="shared" ref="G985:J1004" ca="1" si="125">IF(OR(INDIRECT("DI!"&amp;ADDRESS(MOD(ROW()-5,160)+7,4+FLOOR((ROW()-5)/320,1)*8))="",INDIRECT("DI!"&amp;ADDRESS(MOD(ROW()-5,160)+7,COLUMN()-2+FLOOR((ROW()-5)/320,1)*8))=""),"",
INDIRECT("DI!"&amp;ADDRESS(MOD(ROW()-5,160)+7,COLUMN()-2+FLOOR((ROW()-5)/320,1)*8)))</f>
        <v>成品翻轉 工位2</v>
      </c>
      <c r="H985" s="313" t="str">
        <f t="shared" ca="1" si="125"/>
        <v>SR-I32D3</v>
      </c>
      <c r="I985" s="313" t="str">
        <f t="shared" ca="1" si="125"/>
        <v/>
      </c>
      <c r="J985" s="313" t="str">
        <f t="shared" ca="1" si="125"/>
        <v>SR</v>
      </c>
    </row>
    <row r="986" spans="4:10">
      <c r="D986" s="300" t="str">
        <f t="shared" si="122"/>
        <v>7-2</v>
      </c>
      <c r="E986" s="300">
        <v>982</v>
      </c>
      <c r="F986" s="313" t="str">
        <f t="shared" ca="1" si="123"/>
        <v>032</v>
      </c>
      <c r="G986" s="313" t="str">
        <f t="shared" ca="1" si="125"/>
        <v>PE膜覆膜輪 前極限</v>
      </c>
      <c r="H986" s="313" t="str">
        <f t="shared" ca="1" si="125"/>
        <v>SR-I32D8</v>
      </c>
      <c r="I986" s="313" t="str">
        <f t="shared" ca="1" si="125"/>
        <v>新增</v>
      </c>
      <c r="J986" s="313" t="str">
        <f t="shared" ca="1" si="125"/>
        <v>SR</v>
      </c>
    </row>
    <row r="987" spans="4:10">
      <c r="D987" s="300" t="str">
        <f t="shared" si="122"/>
        <v>7-2</v>
      </c>
      <c r="E987" s="300">
        <v>983</v>
      </c>
      <c r="F987" s="313" t="str">
        <f t="shared" ca="1" si="123"/>
        <v>032</v>
      </c>
      <c r="G987" s="313" t="str">
        <f t="shared" ca="1" si="125"/>
        <v>#2下PE膜收卷LOCK檢知[預留]</v>
      </c>
      <c r="H987" s="313" t="str">
        <f t="shared" ca="1" si="125"/>
        <v>SR-I32D2</v>
      </c>
      <c r="I987" s="313" t="str">
        <f t="shared" ca="1" si="125"/>
        <v/>
      </c>
      <c r="J987" s="313" t="str">
        <f t="shared" ca="1" si="125"/>
        <v>SR</v>
      </c>
    </row>
    <row r="988" spans="4:10">
      <c r="D988" s="300" t="str">
        <f t="shared" si="122"/>
        <v>7-2</v>
      </c>
      <c r="E988" s="300">
        <v>984</v>
      </c>
      <c r="F988" s="313" t="str">
        <f t="shared" ca="1" si="123"/>
        <v>032</v>
      </c>
      <c r="G988" s="313" t="str">
        <f t="shared" ca="1" si="125"/>
        <v>#2下膠膜放卷LOCK檢知</v>
      </c>
      <c r="H988" s="313" t="str">
        <f t="shared" ca="1" si="125"/>
        <v>SR-I32D7</v>
      </c>
      <c r="I988" s="313" t="str">
        <f t="shared" ca="1" si="125"/>
        <v/>
      </c>
      <c r="J988" s="313" t="str">
        <f t="shared" ca="1" si="125"/>
        <v>SR</v>
      </c>
    </row>
    <row r="989" spans="4:10">
      <c r="D989" s="300" t="str">
        <f t="shared" si="122"/>
        <v>7-2</v>
      </c>
      <c r="E989" s="300">
        <v>985</v>
      </c>
      <c r="F989" s="313" t="str">
        <f t="shared" ca="1" si="123"/>
        <v>033</v>
      </c>
      <c r="G989" s="313" t="str">
        <f t="shared" ca="1" si="125"/>
        <v>PE膜覆膜輪氣缸 傳動側 上限[預留]</v>
      </c>
      <c r="H989" s="313" t="str">
        <f t="shared" ca="1" si="125"/>
        <v>SR-I32E3</v>
      </c>
      <c r="I989" s="313" t="str">
        <f t="shared" ca="1" si="125"/>
        <v/>
      </c>
      <c r="J989" s="313" t="str">
        <f t="shared" ca="1" si="125"/>
        <v>SR</v>
      </c>
    </row>
    <row r="990" spans="4:10">
      <c r="D990" s="300" t="str">
        <f t="shared" si="122"/>
        <v>7-2</v>
      </c>
      <c r="E990" s="300">
        <v>986</v>
      </c>
      <c r="F990" s="313" t="str">
        <f t="shared" ca="1" si="123"/>
        <v>033</v>
      </c>
      <c r="G990" s="313" t="str">
        <f t="shared" ca="1" si="125"/>
        <v>PE膜覆膜輪氣缸 傳動側 下限[預留]</v>
      </c>
      <c r="H990" s="313" t="str">
        <f t="shared" ca="1" si="125"/>
        <v>SR-I32E8</v>
      </c>
      <c r="I990" s="313" t="str">
        <f t="shared" ca="1" si="125"/>
        <v/>
      </c>
      <c r="J990" s="313" t="str">
        <f t="shared" ca="1" si="125"/>
        <v>SR</v>
      </c>
    </row>
    <row r="991" spans="4:10">
      <c r="D991" s="300" t="str">
        <f t="shared" si="122"/>
        <v>7-2</v>
      </c>
      <c r="E991" s="300">
        <v>987</v>
      </c>
      <c r="F991" s="313" t="str">
        <f t="shared" ca="1" si="123"/>
        <v>033</v>
      </c>
      <c r="G991" s="313" t="str">
        <f t="shared" ca="1" si="125"/>
        <v>PE膜覆膜輪氣缸 操作側 上限[預留]</v>
      </c>
      <c r="H991" s="313" t="str">
        <f t="shared" ca="1" si="125"/>
        <v>SR-I32E2</v>
      </c>
      <c r="I991" s="313" t="str">
        <f t="shared" ca="1" si="125"/>
        <v/>
      </c>
      <c r="J991" s="313" t="str">
        <f t="shared" ca="1" si="125"/>
        <v>SR</v>
      </c>
    </row>
    <row r="992" spans="4:10">
      <c r="D992" s="300" t="str">
        <f t="shared" si="122"/>
        <v>7-2</v>
      </c>
      <c r="E992" s="300">
        <v>988</v>
      </c>
      <c r="F992" s="313" t="str">
        <f t="shared" ca="1" si="123"/>
        <v>033</v>
      </c>
      <c r="G992" s="313" t="str">
        <f t="shared" ca="1" si="125"/>
        <v>PE膜覆膜輪氣缸 操作側 下限[預留]</v>
      </c>
      <c r="H992" s="313" t="str">
        <f t="shared" ca="1" si="125"/>
        <v>SR-I32E7</v>
      </c>
      <c r="I992" s="313" t="str">
        <f t="shared" ca="1" si="125"/>
        <v/>
      </c>
      <c r="J992" s="313" t="str">
        <f t="shared" ca="1" si="125"/>
        <v>SR</v>
      </c>
    </row>
    <row r="993" spans="4:10">
      <c r="D993" s="300" t="str">
        <f t="shared" si="122"/>
        <v>7-2</v>
      </c>
      <c r="E993" s="300">
        <v>989</v>
      </c>
      <c r="F993" s="313" t="str">
        <f t="shared" ca="1" si="123"/>
        <v>033</v>
      </c>
      <c r="G993" s="313" t="str">
        <f t="shared" ca="1" si="125"/>
        <v>切刀牽引輪氣缸 傳動側 上限</v>
      </c>
      <c r="H993" s="313" t="str">
        <f t="shared" ca="1" si="125"/>
        <v>SR-I32F3</v>
      </c>
      <c r="I993" s="313" t="str">
        <f t="shared" ca="1" si="125"/>
        <v/>
      </c>
      <c r="J993" s="313" t="str">
        <f t="shared" ca="1" si="125"/>
        <v>SR</v>
      </c>
    </row>
    <row r="994" spans="4:10">
      <c r="D994" s="300" t="str">
        <f t="shared" si="122"/>
        <v>7-2</v>
      </c>
      <c r="E994" s="300">
        <v>990</v>
      </c>
      <c r="F994" s="313" t="str">
        <f t="shared" ca="1" si="123"/>
        <v>033</v>
      </c>
      <c r="G994" s="313" t="str">
        <f t="shared" ca="1" si="125"/>
        <v>切刀牽引輪氣缸 傳動側 下限</v>
      </c>
      <c r="H994" s="313" t="str">
        <f t="shared" ca="1" si="125"/>
        <v>SR-I32F8</v>
      </c>
      <c r="I994" s="313" t="str">
        <f t="shared" ca="1" si="125"/>
        <v/>
      </c>
      <c r="J994" s="313" t="str">
        <f t="shared" ca="1" si="125"/>
        <v>SR</v>
      </c>
    </row>
    <row r="995" spans="4:10">
      <c r="D995" s="300" t="str">
        <f t="shared" si="122"/>
        <v>7-2</v>
      </c>
      <c r="E995" s="300">
        <v>991</v>
      </c>
      <c r="F995" s="313" t="str">
        <f t="shared" ca="1" si="123"/>
        <v>033</v>
      </c>
      <c r="G995" s="313" t="str">
        <f t="shared" ca="1" si="125"/>
        <v>切刀牽引輪氣缸 操作側 上限</v>
      </c>
      <c r="H995" s="313" t="str">
        <f t="shared" ca="1" si="125"/>
        <v>SR-I32F2</v>
      </c>
      <c r="I995" s="313" t="str">
        <f t="shared" ca="1" si="125"/>
        <v/>
      </c>
      <c r="J995" s="313" t="str">
        <f t="shared" ca="1" si="125"/>
        <v>SR</v>
      </c>
    </row>
    <row r="996" spans="4:10">
      <c r="D996" s="300" t="str">
        <f t="shared" si="122"/>
        <v>7-2</v>
      </c>
      <c r="E996" s="300">
        <v>992</v>
      </c>
      <c r="F996" s="313" t="str">
        <f t="shared" ca="1" si="123"/>
        <v>033</v>
      </c>
      <c r="G996" s="313" t="str">
        <f t="shared" ca="1" si="125"/>
        <v>切刀牽引輪氣缸 操作側 下限</v>
      </c>
      <c r="H996" s="313" t="str">
        <f t="shared" ca="1" si="125"/>
        <v>SR-I32F7</v>
      </c>
      <c r="I996" s="313" t="str">
        <f t="shared" ca="1" si="125"/>
        <v/>
      </c>
      <c r="J996" s="313" t="str">
        <f t="shared" ca="1" si="125"/>
        <v>SR</v>
      </c>
    </row>
    <row r="997" spans="4:10">
      <c r="D997" s="300" t="str">
        <f t="shared" si="122"/>
        <v>7-3</v>
      </c>
      <c r="E997" s="300">
        <v>993</v>
      </c>
      <c r="F997" s="313" t="str">
        <f t="shared" ca="1" si="123"/>
        <v>034</v>
      </c>
      <c r="G997" s="313" t="str">
        <f t="shared" ca="1" si="125"/>
        <v>成品裁切刀 上位檢知</v>
      </c>
      <c r="H997" s="313" t="str">
        <f t="shared" ca="1" si="125"/>
        <v>SR-I33C3</v>
      </c>
      <c r="I997" s="313" t="str">
        <f t="shared" ca="1" si="125"/>
        <v/>
      </c>
      <c r="J997" s="313" t="str">
        <f t="shared" ca="1" si="125"/>
        <v>SR</v>
      </c>
    </row>
    <row r="998" spans="4:10">
      <c r="D998" s="300" t="str">
        <f t="shared" si="122"/>
        <v>7-3</v>
      </c>
      <c r="E998" s="300">
        <v>994</v>
      </c>
      <c r="F998" s="313" t="str">
        <f t="shared" ca="1" si="123"/>
        <v>034</v>
      </c>
      <c r="G998" s="313" t="str">
        <f t="shared" ca="1" si="125"/>
        <v>成品裁切刀 下位檢知</v>
      </c>
      <c r="H998" s="313" t="str">
        <f t="shared" ca="1" si="125"/>
        <v>SR-I33C8</v>
      </c>
      <c r="I998" s="313" t="str">
        <f t="shared" ca="1" si="125"/>
        <v/>
      </c>
      <c r="J998" s="313" t="str">
        <f t="shared" ca="1" si="125"/>
        <v>SR</v>
      </c>
    </row>
    <row r="999" spans="4:10">
      <c r="D999" s="300" t="str">
        <f t="shared" si="122"/>
        <v>7-3</v>
      </c>
      <c r="E999" s="300">
        <v>995</v>
      </c>
      <c r="F999" s="313" t="str">
        <f t="shared" ca="1" si="123"/>
        <v>034</v>
      </c>
      <c r="G999" s="313" t="str">
        <f t="shared" ca="1" si="125"/>
        <v>成品裁切刀 前限檢知</v>
      </c>
      <c r="H999" s="313" t="str">
        <f t="shared" ca="1" si="125"/>
        <v>SR-I33C2</v>
      </c>
      <c r="I999" s="313" t="str">
        <f t="shared" ca="1" si="125"/>
        <v/>
      </c>
      <c r="J999" s="313" t="str">
        <f t="shared" ca="1" si="125"/>
        <v>SR</v>
      </c>
    </row>
    <row r="1000" spans="4:10">
      <c r="D1000" s="300" t="str">
        <f t="shared" si="122"/>
        <v>7-3</v>
      </c>
      <c r="E1000" s="300">
        <v>996</v>
      </c>
      <c r="F1000" s="313" t="str">
        <f t="shared" ca="1" si="123"/>
        <v>034</v>
      </c>
      <c r="G1000" s="313" t="str">
        <f t="shared" ca="1" si="125"/>
        <v>成品裁切刀 原點檢知</v>
      </c>
      <c r="H1000" s="313" t="str">
        <f t="shared" ca="1" si="125"/>
        <v>SR-I33C7</v>
      </c>
      <c r="I1000" s="313" t="str">
        <f t="shared" ca="1" si="125"/>
        <v/>
      </c>
      <c r="J1000" s="313" t="str">
        <f t="shared" ca="1" si="125"/>
        <v>SR</v>
      </c>
    </row>
    <row r="1001" spans="4:10">
      <c r="D1001" s="300" t="str">
        <f t="shared" si="122"/>
        <v>7-3</v>
      </c>
      <c r="E1001" s="300">
        <v>997</v>
      </c>
      <c r="F1001" s="313" t="str">
        <f t="shared" ca="1" si="123"/>
        <v>034</v>
      </c>
      <c r="G1001" s="313" t="str">
        <f t="shared" ca="1" si="125"/>
        <v>成品壓合 傳動側 上位檢知</v>
      </c>
      <c r="H1001" s="313" t="str">
        <f t="shared" ca="1" si="125"/>
        <v>SR-I33D3</v>
      </c>
      <c r="I1001" s="313" t="str">
        <f t="shared" ca="1" si="125"/>
        <v/>
      </c>
      <c r="J1001" s="313" t="str">
        <f t="shared" ca="1" si="125"/>
        <v>SR</v>
      </c>
    </row>
    <row r="1002" spans="4:10">
      <c r="D1002" s="300" t="str">
        <f t="shared" si="122"/>
        <v>7-3</v>
      </c>
      <c r="E1002" s="300">
        <v>998</v>
      </c>
      <c r="F1002" s="313" t="str">
        <f t="shared" ca="1" si="123"/>
        <v>034</v>
      </c>
      <c r="G1002" s="313" t="str">
        <f t="shared" ca="1" si="125"/>
        <v>成品壓合 傳動側 下位檢知</v>
      </c>
      <c r="H1002" s="313" t="str">
        <f t="shared" ca="1" si="125"/>
        <v>SR-I33D8</v>
      </c>
      <c r="I1002" s="313" t="str">
        <f t="shared" ca="1" si="125"/>
        <v/>
      </c>
      <c r="J1002" s="313" t="str">
        <f t="shared" ca="1" si="125"/>
        <v>SR</v>
      </c>
    </row>
    <row r="1003" spans="4:10">
      <c r="D1003" s="300" t="str">
        <f t="shared" si="122"/>
        <v>7-3</v>
      </c>
      <c r="E1003" s="300">
        <v>999</v>
      </c>
      <c r="F1003" s="313" t="str">
        <f t="shared" ca="1" si="123"/>
        <v>034</v>
      </c>
      <c r="G1003" s="313" t="str">
        <f t="shared" ca="1" si="125"/>
        <v>成品壓合 操作側 上位檢知</v>
      </c>
      <c r="H1003" s="313" t="str">
        <f t="shared" ca="1" si="125"/>
        <v>SR-I33D2</v>
      </c>
      <c r="I1003" s="313" t="str">
        <f t="shared" ca="1" si="125"/>
        <v/>
      </c>
      <c r="J1003" s="313" t="str">
        <f t="shared" ca="1" si="125"/>
        <v>SR</v>
      </c>
    </row>
    <row r="1004" spans="4:10">
      <c r="D1004" s="300" t="str">
        <f t="shared" si="122"/>
        <v>7-3</v>
      </c>
      <c r="E1004" s="300">
        <v>1000</v>
      </c>
      <c r="F1004" s="313" t="str">
        <f t="shared" ca="1" si="123"/>
        <v>034</v>
      </c>
      <c r="G1004" s="313" t="str">
        <f t="shared" ca="1" si="125"/>
        <v>成品壓合 操作側 下位檢知</v>
      </c>
      <c r="H1004" s="313" t="str">
        <f t="shared" ca="1" si="125"/>
        <v>SR-I33D7</v>
      </c>
      <c r="I1004" s="313" t="str">
        <f t="shared" ca="1" si="125"/>
        <v/>
      </c>
      <c r="J1004" s="313" t="str">
        <f t="shared" ca="1" si="125"/>
        <v>SR</v>
      </c>
    </row>
    <row r="1005" spans="4:10">
      <c r="D1005" s="300" t="str">
        <f t="shared" si="122"/>
        <v>7-3</v>
      </c>
      <c r="E1005" s="300">
        <v>1001</v>
      </c>
      <c r="F1005" s="313" t="str">
        <f t="shared" ca="1" si="123"/>
        <v>035</v>
      </c>
      <c r="G1005" s="313" t="str">
        <f t="shared" ref="G1005:J1024" ca="1" si="126">IF(OR(INDIRECT("DI!"&amp;ADDRESS(MOD(ROW()-5,160)+7,4+FLOOR((ROW()-5)/320,1)*8))="",INDIRECT("DI!"&amp;ADDRESS(MOD(ROW()-5,160)+7,COLUMN()-2+FLOOR((ROW()-5)/320,1)*8))=""),"",
INDIRECT("DI!"&amp;ADDRESS(MOD(ROW()-5,160)+7,COLUMN()-2+FLOOR((ROW()-5)/320,1)*8)))</f>
        <v>膠輪上方 靜電棒電源開啟</v>
      </c>
      <c r="H1005" s="313" t="str">
        <f t="shared" ca="1" si="126"/>
        <v>RY-O31C8</v>
      </c>
      <c r="I1005" s="313" t="str">
        <f t="shared" ca="1" si="126"/>
        <v/>
      </c>
      <c r="J1005" s="313" t="str">
        <f t="shared" ca="1" si="126"/>
        <v>RY</v>
      </c>
    </row>
    <row r="1006" spans="4:10">
      <c r="D1006" s="300" t="str">
        <f t="shared" si="122"/>
        <v>7-3</v>
      </c>
      <c r="E1006" s="300">
        <v>1002</v>
      </c>
      <c r="F1006" s="313" t="str">
        <f t="shared" ca="1" si="123"/>
        <v>035</v>
      </c>
      <c r="G1006" s="313" t="str">
        <f t="shared" ca="1" si="126"/>
        <v>膠輪上方 靜電棒異常訊號</v>
      </c>
      <c r="H1006" s="313" t="str">
        <f t="shared" ca="1" si="126"/>
        <v>RY-L32E2</v>
      </c>
      <c r="I1006" s="313" t="str">
        <f t="shared" ca="1" si="126"/>
        <v/>
      </c>
      <c r="J1006" s="313" t="str">
        <f t="shared" ca="1" si="126"/>
        <v>RY</v>
      </c>
    </row>
    <row r="1007" spans="4:10">
      <c r="D1007" s="300" t="str">
        <f t="shared" si="122"/>
        <v>7-3</v>
      </c>
      <c r="E1007" s="300">
        <v>1003</v>
      </c>
      <c r="F1007" s="313" t="str">
        <f t="shared" ca="1" si="123"/>
        <v>035</v>
      </c>
      <c r="G1007" s="313" t="str">
        <f t="shared" ca="1" si="126"/>
        <v>膠輪下方 靜電棒電源開啟</v>
      </c>
      <c r="H1007" s="313" t="str">
        <f t="shared" ca="1" si="126"/>
        <v>RY-O31C2</v>
      </c>
      <c r="I1007" s="313" t="str">
        <f t="shared" ca="1" si="126"/>
        <v/>
      </c>
      <c r="J1007" s="313" t="str">
        <f t="shared" ca="1" si="126"/>
        <v>RY</v>
      </c>
    </row>
    <row r="1008" spans="4:10">
      <c r="D1008" s="300" t="str">
        <f t="shared" si="122"/>
        <v>7-3</v>
      </c>
      <c r="E1008" s="300">
        <v>1004</v>
      </c>
      <c r="F1008" s="313" t="str">
        <f t="shared" ca="1" si="123"/>
        <v>035</v>
      </c>
      <c r="G1008" s="313" t="str">
        <f t="shared" ca="1" si="126"/>
        <v>膠輪下方 靜電棒異常訊號</v>
      </c>
      <c r="H1008" s="313" t="str">
        <f t="shared" ca="1" si="126"/>
        <v>RY-L32J2</v>
      </c>
      <c r="I1008" s="313" t="str">
        <f t="shared" ca="1" si="126"/>
        <v/>
      </c>
      <c r="J1008" s="313" t="str">
        <f t="shared" ca="1" si="126"/>
        <v>RY</v>
      </c>
    </row>
    <row r="1009" spans="4:10">
      <c r="D1009" s="300" t="str">
        <f t="shared" si="122"/>
        <v>7-3</v>
      </c>
      <c r="E1009" s="300">
        <v>1005</v>
      </c>
      <c r="F1009" s="313" t="str">
        <f t="shared" ca="1" si="123"/>
        <v>035</v>
      </c>
      <c r="G1009" s="313" t="str">
        <f t="shared" ca="1" si="126"/>
        <v>PE覆膜輪 靜電棒電源開啟</v>
      </c>
      <c r="H1009" s="313" t="str">
        <f t="shared" ca="1" si="126"/>
        <v>RY-O31C7</v>
      </c>
      <c r="I1009" s="313" t="str">
        <f t="shared" ca="1" si="126"/>
        <v/>
      </c>
      <c r="J1009" s="313" t="str">
        <f t="shared" ca="1" si="126"/>
        <v>RY</v>
      </c>
    </row>
    <row r="1010" spans="4:10">
      <c r="D1010" s="300" t="str">
        <f t="shared" si="122"/>
        <v>7-3</v>
      </c>
      <c r="E1010" s="300">
        <v>1006</v>
      </c>
      <c r="F1010" s="313" t="str">
        <f t="shared" ca="1" si="123"/>
        <v>035</v>
      </c>
      <c r="G1010" s="313" t="str">
        <f t="shared" ca="1" si="126"/>
        <v>PE覆膜輪 靜電棒異常訊號</v>
      </c>
      <c r="H1010" s="313" t="str">
        <f t="shared" ca="1" si="126"/>
        <v>RY-L33E2</v>
      </c>
      <c r="I1010" s="313" t="str">
        <f t="shared" ca="1" si="126"/>
        <v/>
      </c>
      <c r="J1010" s="313" t="str">
        <f t="shared" ca="1" si="126"/>
        <v>RY</v>
      </c>
    </row>
    <row r="1011" spans="4:10">
      <c r="D1011" s="300" t="str">
        <f t="shared" si="122"/>
        <v>7-3</v>
      </c>
      <c r="E1011" s="300">
        <v>1007</v>
      </c>
      <c r="F1011" s="313" t="str">
        <f t="shared" ca="1" si="123"/>
        <v>035</v>
      </c>
      <c r="G1011" s="313" t="str">
        <f t="shared" ca="1" si="126"/>
        <v>耳料切邊 靜電棒電源開啟</v>
      </c>
      <c r="H1011" s="313" t="str">
        <f t="shared" ca="1" si="126"/>
        <v>RY-O31D3</v>
      </c>
      <c r="I1011" s="313" t="str">
        <f t="shared" ca="1" si="126"/>
        <v/>
      </c>
      <c r="J1011" s="313" t="str">
        <f t="shared" ca="1" si="126"/>
        <v>RY</v>
      </c>
    </row>
    <row r="1012" spans="4:10">
      <c r="D1012" s="300" t="str">
        <f t="shared" si="122"/>
        <v>7-3</v>
      </c>
      <c r="E1012" s="300">
        <v>1008</v>
      </c>
      <c r="F1012" s="313" t="str">
        <f t="shared" ca="1" si="123"/>
        <v>035</v>
      </c>
      <c r="G1012" s="313" t="str">
        <f t="shared" ca="1" si="126"/>
        <v>耳料切邊 靜電棒異常訊號</v>
      </c>
      <c r="H1012" s="313" t="str">
        <f t="shared" ca="1" si="126"/>
        <v>RY-L33J2</v>
      </c>
      <c r="I1012" s="313" t="str">
        <f t="shared" ca="1" si="126"/>
        <v/>
      </c>
      <c r="J1012" s="313" t="str">
        <f t="shared" ca="1" si="126"/>
        <v>RY</v>
      </c>
    </row>
    <row r="1013" spans="4:10">
      <c r="D1013" s="300" t="str">
        <f t="shared" si="122"/>
        <v>7-4</v>
      </c>
      <c r="E1013" s="300">
        <v>1009</v>
      </c>
      <c r="F1013" s="313" t="str">
        <f t="shared" ca="1" si="123"/>
        <v>036</v>
      </c>
      <c r="G1013" s="313" t="str">
        <f t="shared" ca="1" si="126"/>
        <v>#7熱壓鋼輪 上升</v>
      </c>
      <c r="H1013" s="313" t="str">
        <f t="shared" ca="1" si="126"/>
        <v>LCSG-I34C3</v>
      </c>
      <c r="I1013" s="313" t="str">
        <f t="shared" ca="1" si="126"/>
        <v>CS3</v>
      </c>
      <c r="J1013" s="313" t="str">
        <f t="shared" ca="1" si="126"/>
        <v>LCSG</v>
      </c>
    </row>
    <row r="1014" spans="4:10">
      <c r="D1014" s="300" t="str">
        <f t="shared" si="122"/>
        <v>7-4</v>
      </c>
      <c r="E1014" s="300">
        <v>1010</v>
      </c>
      <c r="F1014" s="313" t="str">
        <f t="shared" ca="1" si="123"/>
        <v>036</v>
      </c>
      <c r="G1014" s="313" t="str">
        <f t="shared" ca="1" si="126"/>
        <v>膠輪牽引輪 上升</v>
      </c>
      <c r="H1014" s="313" t="str">
        <f t="shared" ca="1" si="126"/>
        <v>LCSG-I34C8</v>
      </c>
      <c r="I1014" s="313" t="str">
        <f t="shared" ca="1" si="126"/>
        <v>CS3</v>
      </c>
      <c r="J1014" s="313" t="str">
        <f t="shared" ca="1" si="126"/>
        <v>LCSG</v>
      </c>
    </row>
    <row r="1015" spans="4:10">
      <c r="D1015" s="300" t="str">
        <f t="shared" si="122"/>
        <v>7-4</v>
      </c>
      <c r="E1015" s="300">
        <v>1011</v>
      </c>
      <c r="F1015" s="313" t="str">
        <f t="shared" ca="1" si="123"/>
        <v>036</v>
      </c>
      <c r="G1015" s="313" t="str">
        <f t="shared" ca="1" si="126"/>
        <v>#7熱壓鋼輪 下降</v>
      </c>
      <c r="H1015" s="313" t="str">
        <f t="shared" ca="1" si="126"/>
        <v>LCSG-I34C3</v>
      </c>
      <c r="I1015" s="313" t="str">
        <f t="shared" ca="1" si="126"/>
        <v>CS3</v>
      </c>
      <c r="J1015" s="313" t="str">
        <f t="shared" ca="1" si="126"/>
        <v>LCSG</v>
      </c>
    </row>
    <row r="1016" spans="4:10">
      <c r="D1016" s="300" t="str">
        <f t="shared" si="122"/>
        <v>7-4</v>
      </c>
      <c r="E1016" s="300">
        <v>1012</v>
      </c>
      <c r="F1016" s="313" t="str">
        <f t="shared" ca="1" si="123"/>
        <v>036</v>
      </c>
      <c r="G1016" s="313" t="str">
        <f t="shared" ca="1" si="126"/>
        <v>膠輪牽引輪 下降</v>
      </c>
      <c r="H1016" s="313" t="str">
        <f t="shared" ca="1" si="126"/>
        <v>LCSG-I34C8</v>
      </c>
      <c r="I1016" s="313" t="str">
        <f t="shared" ca="1" si="126"/>
        <v>CS3</v>
      </c>
      <c r="J1016" s="313" t="str">
        <f t="shared" ca="1" si="126"/>
        <v>LCSG</v>
      </c>
    </row>
    <row r="1017" spans="4:10">
      <c r="D1017" s="300" t="str">
        <f t="shared" si="122"/>
        <v>7-4</v>
      </c>
      <c r="E1017" s="300">
        <v>1013</v>
      </c>
      <c r="F1017" s="313" t="str">
        <f t="shared" ca="1" si="123"/>
        <v>036</v>
      </c>
      <c r="G1017" s="313" t="str">
        <f t="shared" ca="1" si="126"/>
        <v>PE膜覆膜輪 上升</v>
      </c>
      <c r="H1017" s="313" t="str">
        <f t="shared" ca="1" si="126"/>
        <v>LCSG-I34D3</v>
      </c>
      <c r="I1017" s="313" t="str">
        <f t="shared" ca="1" si="126"/>
        <v>新增</v>
      </c>
      <c r="J1017" s="313" t="str">
        <f t="shared" ca="1" si="126"/>
        <v>LCSG</v>
      </c>
    </row>
    <row r="1018" spans="4:10">
      <c r="D1018" s="300" t="str">
        <f t="shared" si="122"/>
        <v>7-4</v>
      </c>
      <c r="E1018" s="300">
        <v>1014</v>
      </c>
      <c r="F1018" s="313" t="str">
        <f t="shared" ca="1" si="123"/>
        <v>036</v>
      </c>
      <c r="G1018" s="313" t="str">
        <f t="shared" ca="1" si="126"/>
        <v>切刀牽引輪 升/降</v>
      </c>
      <c r="H1018" s="313" t="str">
        <f t="shared" ca="1" si="126"/>
        <v>LCSG-I34D8</v>
      </c>
      <c r="I1018" s="313" t="str">
        <f t="shared" ca="1" si="126"/>
        <v>CS2</v>
      </c>
      <c r="J1018" s="313" t="str">
        <f t="shared" ca="1" si="126"/>
        <v>LCSG</v>
      </c>
    </row>
    <row r="1019" spans="4:10">
      <c r="D1019" s="300" t="str">
        <f t="shared" si="122"/>
        <v>7-4</v>
      </c>
      <c r="E1019" s="300">
        <v>1015</v>
      </c>
      <c r="F1019" s="313" t="str">
        <f t="shared" ca="1" si="123"/>
        <v>036</v>
      </c>
      <c r="G1019" s="313" t="str">
        <f t="shared" ca="1" si="126"/>
        <v>PE膜覆膜輪 下降</v>
      </c>
      <c r="H1019" s="313" t="str">
        <f t="shared" ca="1" si="126"/>
        <v>LCSG-I34D3</v>
      </c>
      <c r="I1019" s="313" t="str">
        <f t="shared" ca="1" si="126"/>
        <v>新增</v>
      </c>
      <c r="J1019" s="313" t="str">
        <f t="shared" ca="1" si="126"/>
        <v>LCSG</v>
      </c>
    </row>
    <row r="1020" spans="4:10">
      <c r="D1020" s="300" t="str">
        <f t="shared" si="122"/>
        <v>7-4</v>
      </c>
      <c r="E1020" s="300">
        <v>1016</v>
      </c>
      <c r="F1020" s="313" t="str">
        <f t="shared" ca="1" si="123"/>
        <v>036</v>
      </c>
      <c r="G1020" s="313" t="str">
        <f t="shared" ca="1" si="126"/>
        <v/>
      </c>
      <c r="H1020" s="313" t="str">
        <f t="shared" ca="1" si="126"/>
        <v/>
      </c>
      <c r="I1020" s="313" t="str">
        <f t="shared" ca="1" si="126"/>
        <v/>
      </c>
      <c r="J1020" s="313" t="str">
        <f t="shared" ca="1" si="126"/>
        <v/>
      </c>
    </row>
    <row r="1021" spans="4:10">
      <c r="D1021" s="300" t="str">
        <f t="shared" si="122"/>
        <v>7-4</v>
      </c>
      <c r="E1021" s="300">
        <v>1017</v>
      </c>
      <c r="F1021" s="313" t="str">
        <f t="shared" ca="1" si="123"/>
        <v>037</v>
      </c>
      <c r="G1021" s="313" t="str">
        <f t="shared" ca="1" si="126"/>
        <v>#2下PE膜收卷 啟動</v>
      </c>
      <c r="H1021" s="313" t="str">
        <f t="shared" ca="1" si="126"/>
        <v>LPBG-I34E3</v>
      </c>
      <c r="I1021" s="313" t="str">
        <f t="shared" ca="1" si="126"/>
        <v/>
      </c>
      <c r="J1021" s="313" t="str">
        <f t="shared" ca="1" si="126"/>
        <v>LPBG</v>
      </c>
    </row>
    <row r="1022" spans="4:10">
      <c r="D1022" s="300" t="str">
        <f t="shared" si="122"/>
        <v>7-4</v>
      </c>
      <c r="E1022" s="300">
        <v>1018</v>
      </c>
      <c r="F1022" s="313" t="str">
        <f t="shared" ca="1" si="123"/>
        <v>037</v>
      </c>
      <c r="G1022" s="313" t="str">
        <f t="shared" ca="1" si="126"/>
        <v/>
      </c>
      <c r="H1022" s="313" t="str">
        <f t="shared" ca="1" si="126"/>
        <v/>
      </c>
      <c r="I1022" s="313" t="str">
        <f t="shared" ca="1" si="126"/>
        <v/>
      </c>
      <c r="J1022" s="313" t="str">
        <f t="shared" ca="1" si="126"/>
        <v/>
      </c>
    </row>
    <row r="1023" spans="4:10">
      <c r="D1023" s="300" t="str">
        <f t="shared" si="122"/>
        <v>7-4</v>
      </c>
      <c r="E1023" s="300">
        <v>1019</v>
      </c>
      <c r="F1023" s="313" t="str">
        <f t="shared" ca="1" si="123"/>
        <v>037</v>
      </c>
      <c r="G1023" s="313" t="str">
        <f t="shared" ca="1" si="126"/>
        <v>#2下膠膜放卷 啟動[預留]</v>
      </c>
      <c r="H1023" s="313" t="str">
        <f t="shared" ca="1" si="126"/>
        <v>LPBG-I34E2</v>
      </c>
      <c r="I1023" s="313" t="str">
        <f t="shared" ca="1" si="126"/>
        <v/>
      </c>
      <c r="J1023" s="313" t="str">
        <f t="shared" ca="1" si="126"/>
        <v>LPBG</v>
      </c>
    </row>
    <row r="1024" spans="4:10">
      <c r="D1024" s="300" t="str">
        <f t="shared" si="122"/>
        <v>7-4</v>
      </c>
      <c r="E1024" s="300">
        <v>1020</v>
      </c>
      <c r="F1024" s="313" t="str">
        <f t="shared" ca="1" si="123"/>
        <v>037</v>
      </c>
      <c r="G1024" s="313" t="str">
        <f t="shared" ca="1" si="126"/>
        <v>膜厚補償 過高信號[預留]</v>
      </c>
      <c r="H1024" s="313" t="str">
        <f t="shared" ca="1" si="126"/>
        <v>RY-L34C4</v>
      </c>
      <c r="I1024" s="313" t="str">
        <f t="shared" ca="1" si="126"/>
        <v>移動</v>
      </c>
      <c r="J1024" s="313" t="str">
        <f t="shared" ca="1" si="126"/>
        <v>RY</v>
      </c>
    </row>
    <row r="1025" spans="4:10">
      <c r="D1025" s="300" t="str">
        <f t="shared" si="122"/>
        <v>7-4</v>
      </c>
      <c r="E1025" s="300">
        <v>1021</v>
      </c>
      <c r="F1025" s="313" t="str">
        <f t="shared" ca="1" si="123"/>
        <v>037</v>
      </c>
      <c r="G1025" s="313" t="str">
        <f t="shared" ref="G1025:J1044" ca="1" si="127">IF(OR(INDIRECT("DI!"&amp;ADDRESS(MOD(ROW()-5,160)+7,4+FLOOR((ROW()-5)/320,1)*8))="",INDIRECT("DI!"&amp;ADDRESS(MOD(ROW()-5,160)+7,COLUMN()-2+FLOOR((ROW()-5)/320,1)*8))=""),"",
INDIRECT("DI!"&amp;ADDRESS(MOD(ROW()-5,160)+7,COLUMN()-2+FLOOR((ROW()-5)/320,1)*8)))</f>
        <v>膜厚補償 過低信號[預留]</v>
      </c>
      <c r="H1025" s="313" t="str">
        <f t="shared" ca="1" si="127"/>
        <v>RY-L34D4</v>
      </c>
      <c r="I1025" s="313" t="str">
        <f t="shared" ca="1" si="127"/>
        <v>移動</v>
      </c>
      <c r="J1025" s="313" t="str">
        <f t="shared" ca="1" si="127"/>
        <v>RY</v>
      </c>
    </row>
    <row r="1026" spans="4:10">
      <c r="D1026" s="300" t="str">
        <f t="shared" si="122"/>
        <v>7-4</v>
      </c>
      <c r="E1026" s="300">
        <v>1022</v>
      </c>
      <c r="F1026" s="313" t="str">
        <f t="shared" ca="1" si="123"/>
        <v>037</v>
      </c>
      <c r="G1026" s="313" t="str">
        <f t="shared" ca="1" si="127"/>
        <v>#2下膠膜放卷 順轉</v>
      </c>
      <c r="H1026" s="313" t="str">
        <f t="shared" ca="1" si="127"/>
        <v>LCSG-I34F8</v>
      </c>
      <c r="I1026" s="313" t="str">
        <f t="shared" ca="1" si="127"/>
        <v>CS3</v>
      </c>
      <c r="J1026" s="313" t="str">
        <f t="shared" ca="1" si="127"/>
        <v>LCSG</v>
      </c>
    </row>
    <row r="1027" spans="4:10">
      <c r="D1027" s="300" t="str">
        <f t="shared" si="122"/>
        <v>7-4</v>
      </c>
      <c r="E1027" s="300">
        <v>1023</v>
      </c>
      <c r="F1027" s="313" t="str">
        <f t="shared" ca="1" si="123"/>
        <v>037</v>
      </c>
      <c r="G1027" s="313" t="str">
        <f t="shared" ca="1" si="127"/>
        <v>#2下膠膜放卷 張力切換 手動</v>
      </c>
      <c r="H1027" s="313" t="str">
        <f t="shared" ca="1" si="127"/>
        <v>LCSG-I34F3</v>
      </c>
      <c r="I1027" s="313" t="str">
        <f t="shared" ca="1" si="127"/>
        <v>CS2</v>
      </c>
      <c r="J1027" s="313" t="str">
        <f t="shared" ca="1" si="127"/>
        <v>LCSG</v>
      </c>
    </row>
    <row r="1028" spans="4:10">
      <c r="D1028" s="300" t="str">
        <f t="shared" si="122"/>
        <v>7-4</v>
      </c>
      <c r="E1028" s="300">
        <v>1024</v>
      </c>
      <c r="F1028" s="313" t="str">
        <f t="shared" ca="1" si="123"/>
        <v>037</v>
      </c>
      <c r="G1028" s="313" t="str">
        <f t="shared" ca="1" si="127"/>
        <v>#2下膠膜放卷 逆轉</v>
      </c>
      <c r="H1028" s="313" t="str">
        <f t="shared" ca="1" si="127"/>
        <v>LCSG-I34F8</v>
      </c>
      <c r="I1028" s="313" t="str">
        <f t="shared" ca="1" si="127"/>
        <v>CS3</v>
      </c>
      <c r="J1028" s="313" t="str">
        <f t="shared" ca="1" si="127"/>
        <v>LCSG</v>
      </c>
    </row>
    <row r="1029" spans="4:10">
      <c r="D1029" s="300" t="str">
        <f t="shared" ref="D1029:D1092" si="128">DEC2HEX(HEX2DEC($D$4)+FLOOR((ROW(A1025)-1)/($M$4*10),1))&amp;"-"&amp;FLOOR((ROW(A1025)-1)/$M$4,1)+1-FLOOR((ROW(A1025)-1)/($M$4*10),1)*10</f>
        <v>7-5</v>
      </c>
      <c r="E1029" s="300">
        <v>1025</v>
      </c>
      <c r="F1029" s="313" t="str">
        <f t="shared" ref="F1029:F1092" ca="1" si="129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038</v>
      </c>
      <c r="G1029" s="313" t="str">
        <f t="shared" ca="1" si="127"/>
        <v>耳料裁切 上/下</v>
      </c>
      <c r="H1029" s="313" t="str">
        <f t="shared" ca="1" si="127"/>
        <v>LPBG-I35C3</v>
      </c>
      <c r="I1029" s="313" t="str">
        <f t="shared" ca="1" si="127"/>
        <v/>
      </c>
      <c r="J1029" s="313" t="str">
        <f t="shared" ca="1" si="127"/>
        <v>LPBG</v>
      </c>
    </row>
    <row r="1030" spans="4:10">
      <c r="D1030" s="300" t="str">
        <f t="shared" si="128"/>
        <v>7-5</v>
      </c>
      <c r="E1030" s="300">
        <v>1026</v>
      </c>
      <c r="F1030" s="313" t="str">
        <f t="shared" ca="1" si="129"/>
        <v>038</v>
      </c>
      <c r="G1030" s="313" t="str">
        <f t="shared" ca="1" si="127"/>
        <v>耳料收卷開關</v>
      </c>
      <c r="H1030" s="313" t="str">
        <f t="shared" ca="1" si="127"/>
        <v>LPBG-I35C8</v>
      </c>
      <c r="I1030" s="313" t="str">
        <f t="shared" ca="1" si="127"/>
        <v/>
      </c>
      <c r="J1030" s="313" t="str">
        <f t="shared" ca="1" si="127"/>
        <v>LPBG</v>
      </c>
    </row>
    <row r="1031" spans="4:10">
      <c r="D1031" s="300" t="str">
        <f t="shared" si="128"/>
        <v>7-5</v>
      </c>
      <c r="E1031" s="300">
        <v>1027</v>
      </c>
      <c r="F1031" s="313" t="str">
        <f t="shared" ca="1" si="129"/>
        <v>038</v>
      </c>
      <c r="G1031" s="313" t="str">
        <f t="shared" ca="1" si="127"/>
        <v>計米器 當前米數歸零</v>
      </c>
      <c r="H1031" s="313" t="str">
        <f t="shared" ca="1" si="127"/>
        <v>LPBG-I35C2</v>
      </c>
      <c r="I1031" s="313" t="str">
        <f t="shared" ca="1" si="127"/>
        <v/>
      </c>
      <c r="J1031" s="313" t="str">
        <f t="shared" ca="1" si="127"/>
        <v>LPBG</v>
      </c>
    </row>
    <row r="1032" spans="4:10">
      <c r="D1032" s="300" t="str">
        <f t="shared" si="128"/>
        <v>7-5</v>
      </c>
      <c r="E1032" s="300">
        <v>1028</v>
      </c>
      <c r="F1032" s="313" t="str">
        <f t="shared" ca="1" si="129"/>
        <v>038</v>
      </c>
      <c r="G1032" s="313" t="str">
        <f t="shared" ca="1" si="127"/>
        <v/>
      </c>
      <c r="H1032" s="313" t="str">
        <f t="shared" ca="1" si="127"/>
        <v/>
      </c>
      <c r="I1032" s="313" t="str">
        <f t="shared" ca="1" si="127"/>
        <v/>
      </c>
      <c r="J1032" s="313" t="str">
        <f t="shared" ca="1" si="127"/>
        <v/>
      </c>
    </row>
    <row r="1033" spans="4:10">
      <c r="D1033" s="300" t="str">
        <f t="shared" si="128"/>
        <v>7-5</v>
      </c>
      <c r="E1033" s="300">
        <v>1029</v>
      </c>
      <c r="F1033" s="313" t="str">
        <f t="shared" ca="1" si="129"/>
        <v>038</v>
      </c>
      <c r="G1033" s="313" t="str">
        <f t="shared" ca="1" si="127"/>
        <v>自動裁切啟動</v>
      </c>
      <c r="H1033" s="313" t="str">
        <f t="shared" ca="1" si="127"/>
        <v>LPBG-I35D3</v>
      </c>
      <c r="I1033" s="313" t="str">
        <f t="shared" ca="1" si="127"/>
        <v/>
      </c>
      <c r="J1033" s="313" t="str">
        <f t="shared" ca="1" si="127"/>
        <v>LPBG</v>
      </c>
    </row>
    <row r="1034" spans="4:10">
      <c r="D1034" s="300" t="str">
        <f t="shared" si="128"/>
        <v>7-5</v>
      </c>
      <c r="E1034" s="300">
        <v>1030</v>
      </c>
      <c r="F1034" s="313" t="str">
        <f t="shared" ca="1" si="129"/>
        <v>038</v>
      </c>
      <c r="G1034" s="313" t="str">
        <f t="shared" ca="1" si="127"/>
        <v>成品工位 切換</v>
      </c>
      <c r="H1034" s="313" t="str">
        <f t="shared" ca="1" si="127"/>
        <v>LPBG-I35D8</v>
      </c>
      <c r="I1034" s="313" t="str">
        <f t="shared" ca="1" si="127"/>
        <v/>
      </c>
      <c r="J1034" s="313" t="str">
        <f t="shared" ca="1" si="127"/>
        <v>LPBG</v>
      </c>
    </row>
    <row r="1035" spans="4:10">
      <c r="D1035" s="300" t="str">
        <f t="shared" si="128"/>
        <v>7-5</v>
      </c>
      <c r="E1035" s="300">
        <v>1031</v>
      </c>
      <c r="F1035" s="313" t="str">
        <f t="shared" ca="1" si="129"/>
        <v>038</v>
      </c>
      <c r="G1035" s="313" t="str">
        <f t="shared" ca="1" si="127"/>
        <v>#1成品收卷 連續</v>
      </c>
      <c r="H1035" s="313" t="str">
        <f t="shared" ca="1" si="127"/>
        <v>LPBG-I35D2</v>
      </c>
      <c r="I1035" s="313" t="str">
        <f t="shared" ca="1" si="127"/>
        <v/>
      </c>
      <c r="J1035" s="313" t="str">
        <f t="shared" ca="1" si="127"/>
        <v>LPBG</v>
      </c>
    </row>
    <row r="1036" spans="4:10">
      <c r="D1036" s="300" t="str">
        <f t="shared" si="128"/>
        <v>7-5</v>
      </c>
      <c r="E1036" s="300">
        <v>1032</v>
      </c>
      <c r="F1036" s="313" t="str">
        <f t="shared" ca="1" si="129"/>
        <v>038</v>
      </c>
      <c r="G1036" s="313" t="str">
        <f t="shared" ca="1" si="127"/>
        <v>#2成品收卷 連續</v>
      </c>
      <c r="H1036" s="313" t="str">
        <f t="shared" ca="1" si="127"/>
        <v>LPBG-I35D7</v>
      </c>
      <c r="I1036" s="313" t="str">
        <f t="shared" ca="1" si="127"/>
        <v/>
      </c>
      <c r="J1036" s="313" t="str">
        <f t="shared" ca="1" si="127"/>
        <v>LPBG</v>
      </c>
    </row>
    <row r="1037" spans="4:10">
      <c r="D1037" s="300" t="str">
        <f t="shared" si="128"/>
        <v>7-5</v>
      </c>
      <c r="E1037" s="300">
        <v>1033</v>
      </c>
      <c r="F1037" s="313" t="str">
        <f t="shared" ca="1" si="129"/>
        <v>039</v>
      </c>
      <c r="G1037" s="313" t="str">
        <f t="shared" ca="1" si="127"/>
        <v>#1成品收卷 快速收卷</v>
      </c>
      <c r="H1037" s="313" t="str">
        <f t="shared" ca="1" si="127"/>
        <v>LPBG-I35E3</v>
      </c>
      <c r="I1037" s="313" t="str">
        <f t="shared" ca="1" si="127"/>
        <v/>
      </c>
      <c r="J1037" s="313" t="str">
        <f t="shared" ca="1" si="127"/>
        <v>LPBG</v>
      </c>
    </row>
    <row r="1038" spans="4:10">
      <c r="D1038" s="300" t="str">
        <f t="shared" si="128"/>
        <v>7-5</v>
      </c>
      <c r="E1038" s="300">
        <v>1034</v>
      </c>
      <c r="F1038" s="313" t="str">
        <f t="shared" ca="1" si="129"/>
        <v>039</v>
      </c>
      <c r="G1038" s="313" t="str">
        <f t="shared" ca="1" si="127"/>
        <v>#2成品收卷 快速收卷</v>
      </c>
      <c r="H1038" s="313" t="str">
        <f t="shared" ca="1" si="127"/>
        <v>LPBG-I35E8</v>
      </c>
      <c r="I1038" s="313" t="str">
        <f t="shared" ca="1" si="127"/>
        <v/>
      </c>
      <c r="J1038" s="313" t="str">
        <f t="shared" ca="1" si="127"/>
        <v>LPBG</v>
      </c>
    </row>
    <row r="1039" spans="4:10">
      <c r="D1039" s="300" t="str">
        <f t="shared" si="128"/>
        <v>7-5</v>
      </c>
      <c r="E1039" s="300">
        <v>1035</v>
      </c>
      <c r="F1039" s="313" t="str">
        <f t="shared" ca="1" si="129"/>
        <v>039</v>
      </c>
      <c r="G1039" s="313" t="str">
        <f t="shared" ca="1" si="127"/>
        <v>成品工位 切換</v>
      </c>
      <c r="H1039" s="313" t="str">
        <f t="shared" ca="1" si="127"/>
        <v>LPBG-I35E2</v>
      </c>
      <c r="I1039" s="313" t="str">
        <f t="shared" ca="1" si="127"/>
        <v/>
      </c>
      <c r="J1039" s="313" t="str">
        <f t="shared" ca="1" si="127"/>
        <v>LPBG</v>
      </c>
    </row>
    <row r="1040" spans="4:10">
      <c r="D1040" s="300" t="str">
        <f t="shared" si="128"/>
        <v>7-5</v>
      </c>
      <c r="E1040" s="300">
        <v>1036</v>
      </c>
      <c r="F1040" s="313" t="str">
        <f t="shared" ca="1" si="129"/>
        <v>039</v>
      </c>
      <c r="G1040" s="313" t="str">
        <f t="shared" ca="1" si="127"/>
        <v>#1成品收卷 連續</v>
      </c>
      <c r="H1040" s="313" t="str">
        <f t="shared" ca="1" si="127"/>
        <v>LPBG-I35E7</v>
      </c>
      <c r="I1040" s="313" t="str">
        <f t="shared" ca="1" si="127"/>
        <v/>
      </c>
      <c r="J1040" s="313" t="str">
        <f t="shared" ca="1" si="127"/>
        <v>LPBG</v>
      </c>
    </row>
    <row r="1041" spans="4:10">
      <c r="D1041" s="300" t="str">
        <f t="shared" si="128"/>
        <v>7-5</v>
      </c>
      <c r="E1041" s="300">
        <v>1037</v>
      </c>
      <c r="F1041" s="313" t="str">
        <f t="shared" ca="1" si="129"/>
        <v>039</v>
      </c>
      <c r="G1041" s="313" t="str">
        <f t="shared" ca="1" si="127"/>
        <v>#2成品收卷 連續</v>
      </c>
      <c r="H1041" s="313" t="str">
        <f t="shared" ca="1" si="127"/>
        <v>LPBG-I35F3</v>
      </c>
      <c r="I1041" s="313" t="str">
        <f t="shared" ca="1" si="127"/>
        <v/>
      </c>
      <c r="J1041" s="313" t="str">
        <f t="shared" ca="1" si="127"/>
        <v>LPBG</v>
      </c>
    </row>
    <row r="1042" spans="4:10">
      <c r="D1042" s="300" t="str">
        <f t="shared" si="128"/>
        <v>7-5</v>
      </c>
      <c r="E1042" s="300">
        <v>1038</v>
      </c>
      <c r="F1042" s="313" t="str">
        <f t="shared" ca="1" si="129"/>
        <v>039</v>
      </c>
      <c r="G1042" s="313" t="str">
        <f t="shared" ca="1" si="127"/>
        <v>#1成品收卷 快速收卷</v>
      </c>
      <c r="H1042" s="313" t="str">
        <f t="shared" ca="1" si="127"/>
        <v>LPBG-I35F8</v>
      </c>
      <c r="I1042" s="313" t="str">
        <f t="shared" ca="1" si="127"/>
        <v/>
      </c>
      <c r="J1042" s="313" t="str">
        <f t="shared" ca="1" si="127"/>
        <v>LPBG</v>
      </c>
    </row>
    <row r="1043" spans="4:10">
      <c r="D1043" s="300" t="str">
        <f t="shared" si="128"/>
        <v>7-5</v>
      </c>
      <c r="E1043" s="300">
        <v>1039</v>
      </c>
      <c r="F1043" s="313" t="str">
        <f t="shared" ca="1" si="129"/>
        <v>039</v>
      </c>
      <c r="G1043" s="313" t="str">
        <f t="shared" ca="1" si="127"/>
        <v>#2成品收卷 快速收卷</v>
      </c>
      <c r="H1043" s="313" t="str">
        <f t="shared" ca="1" si="127"/>
        <v>LPBG-I35F2</v>
      </c>
      <c r="I1043" s="313" t="str">
        <f t="shared" ca="1" si="127"/>
        <v/>
      </c>
      <c r="J1043" s="313" t="str">
        <f t="shared" ca="1" si="127"/>
        <v>LPBG</v>
      </c>
    </row>
    <row r="1044" spans="4:10">
      <c r="D1044" s="300" t="str">
        <f t="shared" si="128"/>
        <v>7-5</v>
      </c>
      <c r="E1044" s="300">
        <v>1040</v>
      </c>
      <c r="F1044" s="313" t="str">
        <f t="shared" ca="1" si="129"/>
        <v>039</v>
      </c>
      <c r="G1044" s="313" t="str">
        <f t="shared" ca="1" si="127"/>
        <v/>
      </c>
      <c r="H1044" s="313" t="str">
        <f t="shared" ca="1" si="127"/>
        <v/>
      </c>
      <c r="I1044" s="313" t="str">
        <f t="shared" ca="1" si="127"/>
        <v/>
      </c>
      <c r="J1044" s="313" t="str">
        <f t="shared" ca="1" si="127"/>
        <v/>
      </c>
    </row>
    <row r="1045" spans="4:10">
      <c r="D1045" s="300" t="str">
        <f t="shared" si="128"/>
        <v>7-6</v>
      </c>
      <c r="E1045" s="300">
        <v>1041</v>
      </c>
      <c r="F1045" s="313" t="str">
        <f t="shared" ca="1" si="129"/>
        <v/>
      </c>
      <c r="G1045" s="313" t="str">
        <f t="shared" ref="G1045:J1064" ca="1" si="130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045" s="313" t="str">
        <f t="shared" ca="1" si="130"/>
        <v/>
      </c>
      <c r="I1045" s="313" t="str">
        <f t="shared" ca="1" si="130"/>
        <v/>
      </c>
      <c r="J1045" s="313" t="str">
        <f t="shared" ca="1" si="130"/>
        <v/>
      </c>
    </row>
    <row r="1046" spans="4:10">
      <c r="D1046" s="300" t="str">
        <f t="shared" si="128"/>
        <v>7-6</v>
      </c>
      <c r="E1046" s="300">
        <v>1042</v>
      </c>
      <c r="F1046" s="313" t="str">
        <f t="shared" ca="1" si="129"/>
        <v/>
      </c>
      <c r="G1046" s="313" t="str">
        <f t="shared" ca="1" si="130"/>
        <v/>
      </c>
      <c r="H1046" s="313" t="str">
        <f t="shared" ca="1" si="130"/>
        <v/>
      </c>
      <c r="I1046" s="313" t="str">
        <f t="shared" ca="1" si="130"/>
        <v/>
      </c>
      <c r="J1046" s="313" t="str">
        <f t="shared" ca="1" si="130"/>
        <v/>
      </c>
    </row>
    <row r="1047" spans="4:10">
      <c r="D1047" s="300" t="str">
        <f t="shared" si="128"/>
        <v>7-6</v>
      </c>
      <c r="E1047" s="300">
        <v>1043</v>
      </c>
      <c r="F1047" s="313" t="str">
        <f t="shared" ca="1" si="129"/>
        <v/>
      </c>
      <c r="G1047" s="313" t="str">
        <f t="shared" ca="1" si="130"/>
        <v/>
      </c>
      <c r="H1047" s="313" t="str">
        <f t="shared" ca="1" si="130"/>
        <v/>
      </c>
      <c r="I1047" s="313" t="str">
        <f t="shared" ca="1" si="130"/>
        <v/>
      </c>
      <c r="J1047" s="313" t="str">
        <f t="shared" ca="1" si="130"/>
        <v/>
      </c>
    </row>
    <row r="1048" spans="4:10">
      <c r="D1048" s="300" t="str">
        <f t="shared" si="128"/>
        <v>7-6</v>
      </c>
      <c r="E1048" s="300">
        <v>1044</v>
      </c>
      <c r="F1048" s="313" t="str">
        <f t="shared" ca="1" si="129"/>
        <v/>
      </c>
      <c r="G1048" s="313" t="str">
        <f t="shared" ca="1" si="130"/>
        <v/>
      </c>
      <c r="H1048" s="313" t="str">
        <f t="shared" ca="1" si="130"/>
        <v/>
      </c>
      <c r="I1048" s="313" t="str">
        <f t="shared" ca="1" si="130"/>
        <v/>
      </c>
      <c r="J1048" s="313" t="str">
        <f t="shared" ca="1" si="130"/>
        <v/>
      </c>
    </row>
    <row r="1049" spans="4:10">
      <c r="D1049" s="300" t="str">
        <f t="shared" si="128"/>
        <v>7-6</v>
      </c>
      <c r="E1049" s="300">
        <v>1045</v>
      </c>
      <c r="F1049" s="313" t="str">
        <f t="shared" ca="1" si="129"/>
        <v/>
      </c>
      <c r="G1049" s="313" t="str">
        <f t="shared" ca="1" si="130"/>
        <v/>
      </c>
      <c r="H1049" s="313" t="str">
        <f t="shared" ca="1" si="130"/>
        <v/>
      </c>
      <c r="I1049" s="313" t="str">
        <f t="shared" ca="1" si="130"/>
        <v/>
      </c>
      <c r="J1049" s="313" t="str">
        <f t="shared" ca="1" si="130"/>
        <v/>
      </c>
    </row>
    <row r="1050" spans="4:10">
      <c r="D1050" s="300" t="str">
        <f t="shared" si="128"/>
        <v>7-6</v>
      </c>
      <c r="E1050" s="300">
        <v>1046</v>
      </c>
      <c r="F1050" s="313" t="str">
        <f t="shared" ca="1" si="129"/>
        <v/>
      </c>
      <c r="G1050" s="313" t="str">
        <f t="shared" ca="1" si="130"/>
        <v/>
      </c>
      <c r="H1050" s="313" t="str">
        <f t="shared" ca="1" si="130"/>
        <v/>
      </c>
      <c r="I1050" s="313" t="str">
        <f t="shared" ca="1" si="130"/>
        <v/>
      </c>
      <c r="J1050" s="313" t="str">
        <f t="shared" ca="1" si="130"/>
        <v/>
      </c>
    </row>
    <row r="1051" spans="4:10">
      <c r="D1051" s="300" t="str">
        <f t="shared" si="128"/>
        <v>7-6</v>
      </c>
      <c r="E1051" s="300">
        <v>1047</v>
      </c>
      <c r="F1051" s="313" t="str">
        <f t="shared" ca="1" si="129"/>
        <v/>
      </c>
      <c r="G1051" s="313" t="str">
        <f t="shared" ca="1" si="130"/>
        <v/>
      </c>
      <c r="H1051" s="313" t="str">
        <f t="shared" ca="1" si="130"/>
        <v/>
      </c>
      <c r="I1051" s="313" t="str">
        <f t="shared" ca="1" si="130"/>
        <v/>
      </c>
      <c r="J1051" s="313" t="str">
        <f t="shared" ca="1" si="130"/>
        <v/>
      </c>
    </row>
    <row r="1052" spans="4:10">
      <c r="D1052" s="300" t="str">
        <f t="shared" si="128"/>
        <v>7-6</v>
      </c>
      <c r="E1052" s="300">
        <v>1048</v>
      </c>
      <c r="F1052" s="313" t="str">
        <f t="shared" ca="1" si="129"/>
        <v/>
      </c>
      <c r="G1052" s="313" t="str">
        <f t="shared" ca="1" si="130"/>
        <v/>
      </c>
      <c r="H1052" s="313" t="str">
        <f t="shared" ca="1" si="130"/>
        <v/>
      </c>
      <c r="I1052" s="313" t="str">
        <f t="shared" ca="1" si="130"/>
        <v/>
      </c>
      <c r="J1052" s="313" t="str">
        <f t="shared" ca="1" si="130"/>
        <v/>
      </c>
    </row>
    <row r="1053" spans="4:10">
      <c r="D1053" s="300" t="str">
        <f t="shared" si="128"/>
        <v>7-6</v>
      </c>
      <c r="E1053" s="300">
        <v>1049</v>
      </c>
      <c r="F1053" s="313" t="str">
        <f t="shared" ca="1" si="129"/>
        <v/>
      </c>
      <c r="G1053" s="313" t="str">
        <f t="shared" ca="1" si="130"/>
        <v/>
      </c>
      <c r="H1053" s="313" t="str">
        <f t="shared" ca="1" si="130"/>
        <v/>
      </c>
      <c r="I1053" s="313" t="str">
        <f t="shared" ca="1" si="130"/>
        <v/>
      </c>
      <c r="J1053" s="313" t="str">
        <f t="shared" ca="1" si="130"/>
        <v/>
      </c>
    </row>
    <row r="1054" spans="4:10">
      <c r="D1054" s="300" t="str">
        <f t="shared" si="128"/>
        <v>7-6</v>
      </c>
      <c r="E1054" s="300">
        <v>1050</v>
      </c>
      <c r="F1054" s="313" t="str">
        <f t="shared" ca="1" si="129"/>
        <v/>
      </c>
      <c r="G1054" s="313" t="str">
        <f t="shared" ca="1" si="130"/>
        <v/>
      </c>
      <c r="H1054" s="313" t="str">
        <f t="shared" ca="1" si="130"/>
        <v/>
      </c>
      <c r="I1054" s="313" t="str">
        <f t="shared" ca="1" si="130"/>
        <v/>
      </c>
      <c r="J1054" s="313" t="str">
        <f t="shared" ca="1" si="130"/>
        <v/>
      </c>
    </row>
    <row r="1055" spans="4:10">
      <c r="D1055" s="300" t="str">
        <f t="shared" si="128"/>
        <v>7-6</v>
      </c>
      <c r="E1055" s="300">
        <v>1051</v>
      </c>
      <c r="F1055" s="313" t="str">
        <f t="shared" ca="1" si="129"/>
        <v/>
      </c>
      <c r="G1055" s="313" t="str">
        <f t="shared" ca="1" si="130"/>
        <v/>
      </c>
      <c r="H1055" s="313" t="str">
        <f t="shared" ca="1" si="130"/>
        <v/>
      </c>
      <c r="I1055" s="313" t="str">
        <f t="shared" ca="1" si="130"/>
        <v/>
      </c>
      <c r="J1055" s="313" t="str">
        <f t="shared" ca="1" si="130"/>
        <v/>
      </c>
    </row>
    <row r="1056" spans="4:10">
      <c r="D1056" s="300" t="str">
        <f t="shared" si="128"/>
        <v>7-6</v>
      </c>
      <c r="E1056" s="300">
        <v>1052</v>
      </c>
      <c r="F1056" s="313" t="str">
        <f t="shared" ca="1" si="129"/>
        <v/>
      </c>
      <c r="G1056" s="313" t="str">
        <f t="shared" ca="1" si="130"/>
        <v/>
      </c>
      <c r="H1056" s="313" t="str">
        <f t="shared" ca="1" si="130"/>
        <v/>
      </c>
      <c r="I1056" s="313" t="str">
        <f t="shared" ca="1" si="130"/>
        <v/>
      </c>
      <c r="J1056" s="313" t="str">
        <f t="shared" ca="1" si="130"/>
        <v/>
      </c>
    </row>
    <row r="1057" spans="4:10">
      <c r="D1057" s="300" t="str">
        <f t="shared" si="128"/>
        <v>7-6</v>
      </c>
      <c r="E1057" s="300">
        <v>1053</v>
      </c>
      <c r="F1057" s="313" t="str">
        <f t="shared" ca="1" si="129"/>
        <v/>
      </c>
      <c r="G1057" s="313" t="str">
        <f t="shared" ca="1" si="130"/>
        <v/>
      </c>
      <c r="H1057" s="313" t="str">
        <f t="shared" ca="1" si="130"/>
        <v/>
      </c>
      <c r="I1057" s="313" t="str">
        <f t="shared" ca="1" si="130"/>
        <v/>
      </c>
      <c r="J1057" s="313" t="str">
        <f t="shared" ca="1" si="130"/>
        <v/>
      </c>
    </row>
    <row r="1058" spans="4:10">
      <c r="D1058" s="300" t="str">
        <f t="shared" si="128"/>
        <v>7-6</v>
      </c>
      <c r="E1058" s="300">
        <v>1054</v>
      </c>
      <c r="F1058" s="313" t="str">
        <f t="shared" ca="1" si="129"/>
        <v/>
      </c>
      <c r="G1058" s="313" t="str">
        <f t="shared" ca="1" si="130"/>
        <v/>
      </c>
      <c r="H1058" s="313" t="str">
        <f t="shared" ca="1" si="130"/>
        <v/>
      </c>
      <c r="I1058" s="313" t="str">
        <f t="shared" ca="1" si="130"/>
        <v/>
      </c>
      <c r="J1058" s="313" t="str">
        <f t="shared" ca="1" si="130"/>
        <v/>
      </c>
    </row>
    <row r="1059" spans="4:10">
      <c r="D1059" s="300" t="str">
        <f t="shared" si="128"/>
        <v>7-6</v>
      </c>
      <c r="E1059" s="300">
        <v>1055</v>
      </c>
      <c r="F1059" s="313" t="str">
        <f t="shared" ca="1" si="129"/>
        <v/>
      </c>
      <c r="G1059" s="313" t="str">
        <f t="shared" ca="1" si="130"/>
        <v/>
      </c>
      <c r="H1059" s="313" t="str">
        <f t="shared" ca="1" si="130"/>
        <v/>
      </c>
      <c r="I1059" s="313" t="str">
        <f t="shared" ca="1" si="130"/>
        <v/>
      </c>
      <c r="J1059" s="313" t="str">
        <f t="shared" ca="1" si="130"/>
        <v/>
      </c>
    </row>
    <row r="1060" spans="4:10">
      <c r="D1060" s="300" t="str">
        <f t="shared" si="128"/>
        <v>7-6</v>
      </c>
      <c r="E1060" s="300">
        <v>1056</v>
      </c>
      <c r="F1060" s="313" t="str">
        <f t="shared" ca="1" si="129"/>
        <v/>
      </c>
      <c r="G1060" s="313" t="str">
        <f t="shared" ca="1" si="130"/>
        <v/>
      </c>
      <c r="H1060" s="313" t="str">
        <f t="shared" ca="1" si="130"/>
        <v/>
      </c>
      <c r="I1060" s="313" t="str">
        <f t="shared" ca="1" si="130"/>
        <v/>
      </c>
      <c r="J1060" s="313" t="str">
        <f t="shared" ca="1" si="130"/>
        <v/>
      </c>
    </row>
    <row r="1061" spans="4:10">
      <c r="D1061" s="300" t="str">
        <f t="shared" si="128"/>
        <v>7-7</v>
      </c>
      <c r="E1061" s="300">
        <v>1057</v>
      </c>
      <c r="F1061" s="313" t="str">
        <f t="shared" ca="1" si="129"/>
        <v/>
      </c>
      <c r="G1061" s="313" t="str">
        <f t="shared" ca="1" si="130"/>
        <v/>
      </c>
      <c r="H1061" s="313" t="str">
        <f t="shared" ca="1" si="130"/>
        <v/>
      </c>
      <c r="I1061" s="313" t="str">
        <f t="shared" ca="1" si="130"/>
        <v/>
      </c>
      <c r="J1061" s="313" t="str">
        <f t="shared" ca="1" si="130"/>
        <v/>
      </c>
    </row>
    <row r="1062" spans="4:10">
      <c r="D1062" s="300" t="str">
        <f t="shared" si="128"/>
        <v>7-7</v>
      </c>
      <c r="E1062" s="300">
        <v>1058</v>
      </c>
      <c r="F1062" s="313" t="str">
        <f t="shared" ca="1" si="129"/>
        <v/>
      </c>
      <c r="G1062" s="313" t="str">
        <f t="shared" ca="1" si="130"/>
        <v/>
      </c>
      <c r="H1062" s="313" t="str">
        <f t="shared" ca="1" si="130"/>
        <v/>
      </c>
      <c r="I1062" s="313" t="str">
        <f t="shared" ca="1" si="130"/>
        <v/>
      </c>
      <c r="J1062" s="313" t="str">
        <f t="shared" ca="1" si="130"/>
        <v/>
      </c>
    </row>
    <row r="1063" spans="4:10">
      <c r="D1063" s="300" t="str">
        <f t="shared" si="128"/>
        <v>7-7</v>
      </c>
      <c r="E1063" s="300">
        <v>1059</v>
      </c>
      <c r="F1063" s="313" t="str">
        <f t="shared" ca="1" si="129"/>
        <v/>
      </c>
      <c r="G1063" s="313" t="str">
        <f t="shared" ca="1" si="130"/>
        <v/>
      </c>
      <c r="H1063" s="313" t="str">
        <f t="shared" ca="1" si="130"/>
        <v/>
      </c>
      <c r="I1063" s="313" t="str">
        <f t="shared" ca="1" si="130"/>
        <v/>
      </c>
      <c r="J1063" s="313" t="str">
        <f t="shared" ca="1" si="130"/>
        <v/>
      </c>
    </row>
    <row r="1064" spans="4:10">
      <c r="D1064" s="300" t="str">
        <f t="shared" si="128"/>
        <v>7-7</v>
      </c>
      <c r="E1064" s="300">
        <v>1060</v>
      </c>
      <c r="F1064" s="313" t="str">
        <f t="shared" ca="1" si="129"/>
        <v/>
      </c>
      <c r="G1064" s="313" t="str">
        <f t="shared" ca="1" si="130"/>
        <v/>
      </c>
      <c r="H1064" s="313" t="str">
        <f t="shared" ca="1" si="130"/>
        <v/>
      </c>
      <c r="I1064" s="313" t="str">
        <f t="shared" ca="1" si="130"/>
        <v/>
      </c>
      <c r="J1064" s="313" t="str">
        <f t="shared" ca="1" si="130"/>
        <v/>
      </c>
    </row>
    <row r="1065" spans="4:10">
      <c r="D1065" s="300" t="str">
        <f t="shared" si="128"/>
        <v>7-7</v>
      </c>
      <c r="E1065" s="300">
        <v>1061</v>
      </c>
      <c r="F1065" s="313" t="str">
        <f t="shared" ca="1" si="129"/>
        <v/>
      </c>
      <c r="G1065" s="313" t="str">
        <f t="shared" ref="G1065:J1084" ca="1" si="131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065" s="313" t="str">
        <f t="shared" ca="1" si="131"/>
        <v/>
      </c>
      <c r="I1065" s="313" t="str">
        <f t="shared" ca="1" si="131"/>
        <v/>
      </c>
      <c r="J1065" s="313" t="str">
        <f t="shared" ca="1" si="131"/>
        <v/>
      </c>
    </row>
    <row r="1066" spans="4:10">
      <c r="D1066" s="300" t="str">
        <f t="shared" si="128"/>
        <v>7-7</v>
      </c>
      <c r="E1066" s="300">
        <v>1062</v>
      </c>
      <c r="F1066" s="313" t="str">
        <f t="shared" ca="1" si="129"/>
        <v/>
      </c>
      <c r="G1066" s="313" t="str">
        <f t="shared" ca="1" si="131"/>
        <v/>
      </c>
      <c r="H1066" s="313" t="str">
        <f t="shared" ca="1" si="131"/>
        <v/>
      </c>
      <c r="I1066" s="313" t="str">
        <f t="shared" ca="1" si="131"/>
        <v/>
      </c>
      <c r="J1066" s="313" t="str">
        <f t="shared" ca="1" si="131"/>
        <v/>
      </c>
    </row>
    <row r="1067" spans="4:10">
      <c r="D1067" s="300" t="str">
        <f t="shared" si="128"/>
        <v>7-7</v>
      </c>
      <c r="E1067" s="300">
        <v>1063</v>
      </c>
      <c r="F1067" s="313" t="str">
        <f t="shared" ca="1" si="129"/>
        <v/>
      </c>
      <c r="G1067" s="313" t="str">
        <f t="shared" ca="1" si="131"/>
        <v/>
      </c>
      <c r="H1067" s="313" t="str">
        <f t="shared" ca="1" si="131"/>
        <v/>
      </c>
      <c r="I1067" s="313" t="str">
        <f t="shared" ca="1" si="131"/>
        <v/>
      </c>
      <c r="J1067" s="313" t="str">
        <f t="shared" ca="1" si="131"/>
        <v/>
      </c>
    </row>
    <row r="1068" spans="4:10">
      <c r="D1068" s="300" t="str">
        <f t="shared" si="128"/>
        <v>7-7</v>
      </c>
      <c r="E1068" s="300">
        <v>1064</v>
      </c>
      <c r="F1068" s="313" t="str">
        <f t="shared" ca="1" si="129"/>
        <v/>
      </c>
      <c r="G1068" s="313" t="str">
        <f t="shared" ca="1" si="131"/>
        <v/>
      </c>
      <c r="H1068" s="313" t="str">
        <f t="shared" ca="1" si="131"/>
        <v/>
      </c>
      <c r="I1068" s="313" t="str">
        <f t="shared" ca="1" si="131"/>
        <v/>
      </c>
      <c r="J1068" s="313" t="str">
        <f t="shared" ca="1" si="131"/>
        <v/>
      </c>
    </row>
    <row r="1069" spans="4:10">
      <c r="D1069" s="300" t="str">
        <f t="shared" si="128"/>
        <v>7-7</v>
      </c>
      <c r="E1069" s="300">
        <v>1065</v>
      </c>
      <c r="F1069" s="313" t="str">
        <f t="shared" ca="1" si="129"/>
        <v/>
      </c>
      <c r="G1069" s="313" t="str">
        <f t="shared" ca="1" si="131"/>
        <v/>
      </c>
      <c r="H1069" s="313" t="str">
        <f t="shared" ca="1" si="131"/>
        <v/>
      </c>
      <c r="I1069" s="313" t="str">
        <f t="shared" ca="1" si="131"/>
        <v/>
      </c>
      <c r="J1069" s="313" t="str">
        <f t="shared" ca="1" si="131"/>
        <v/>
      </c>
    </row>
    <row r="1070" spans="4:10">
      <c r="D1070" s="300" t="str">
        <f t="shared" si="128"/>
        <v>7-7</v>
      </c>
      <c r="E1070" s="300">
        <v>1066</v>
      </c>
      <c r="F1070" s="313" t="str">
        <f t="shared" ca="1" si="129"/>
        <v/>
      </c>
      <c r="G1070" s="313" t="str">
        <f t="shared" ca="1" si="131"/>
        <v/>
      </c>
      <c r="H1070" s="313" t="str">
        <f t="shared" ca="1" si="131"/>
        <v/>
      </c>
      <c r="I1070" s="313" t="str">
        <f t="shared" ca="1" si="131"/>
        <v/>
      </c>
      <c r="J1070" s="313" t="str">
        <f t="shared" ca="1" si="131"/>
        <v/>
      </c>
    </row>
    <row r="1071" spans="4:10">
      <c r="D1071" s="300" t="str">
        <f t="shared" si="128"/>
        <v>7-7</v>
      </c>
      <c r="E1071" s="300">
        <v>1067</v>
      </c>
      <c r="F1071" s="313" t="str">
        <f t="shared" ca="1" si="129"/>
        <v/>
      </c>
      <c r="G1071" s="313" t="str">
        <f t="shared" ca="1" si="131"/>
        <v/>
      </c>
      <c r="H1071" s="313" t="str">
        <f t="shared" ca="1" si="131"/>
        <v/>
      </c>
      <c r="I1071" s="313" t="str">
        <f t="shared" ca="1" si="131"/>
        <v/>
      </c>
      <c r="J1071" s="313" t="str">
        <f t="shared" ca="1" si="131"/>
        <v/>
      </c>
    </row>
    <row r="1072" spans="4:10">
      <c r="D1072" s="300" t="str">
        <f t="shared" si="128"/>
        <v>7-7</v>
      </c>
      <c r="E1072" s="300">
        <v>1068</v>
      </c>
      <c r="F1072" s="313" t="str">
        <f t="shared" ca="1" si="129"/>
        <v/>
      </c>
      <c r="G1072" s="313" t="str">
        <f t="shared" ca="1" si="131"/>
        <v/>
      </c>
      <c r="H1072" s="313" t="str">
        <f t="shared" ca="1" si="131"/>
        <v/>
      </c>
      <c r="I1072" s="313" t="str">
        <f t="shared" ca="1" si="131"/>
        <v/>
      </c>
      <c r="J1072" s="313" t="str">
        <f t="shared" ca="1" si="131"/>
        <v/>
      </c>
    </row>
    <row r="1073" spans="4:10">
      <c r="D1073" s="300" t="str">
        <f t="shared" si="128"/>
        <v>7-7</v>
      </c>
      <c r="E1073" s="300">
        <v>1069</v>
      </c>
      <c r="F1073" s="313" t="str">
        <f t="shared" ca="1" si="129"/>
        <v/>
      </c>
      <c r="G1073" s="313" t="str">
        <f t="shared" ca="1" si="131"/>
        <v/>
      </c>
      <c r="H1073" s="313" t="str">
        <f t="shared" ca="1" si="131"/>
        <v/>
      </c>
      <c r="I1073" s="313" t="str">
        <f t="shared" ca="1" si="131"/>
        <v/>
      </c>
      <c r="J1073" s="313" t="str">
        <f t="shared" ca="1" si="131"/>
        <v/>
      </c>
    </row>
    <row r="1074" spans="4:10">
      <c r="D1074" s="300" t="str">
        <f t="shared" si="128"/>
        <v>7-7</v>
      </c>
      <c r="E1074" s="300">
        <v>1070</v>
      </c>
      <c r="F1074" s="313" t="str">
        <f t="shared" ca="1" si="129"/>
        <v/>
      </c>
      <c r="G1074" s="313" t="str">
        <f t="shared" ca="1" si="131"/>
        <v/>
      </c>
      <c r="H1074" s="313" t="str">
        <f t="shared" ca="1" si="131"/>
        <v/>
      </c>
      <c r="I1074" s="313" t="str">
        <f t="shared" ca="1" si="131"/>
        <v/>
      </c>
      <c r="J1074" s="313" t="str">
        <f t="shared" ca="1" si="131"/>
        <v/>
      </c>
    </row>
    <row r="1075" spans="4:10">
      <c r="D1075" s="300" t="str">
        <f t="shared" si="128"/>
        <v>7-7</v>
      </c>
      <c r="E1075" s="300">
        <v>1071</v>
      </c>
      <c r="F1075" s="313" t="str">
        <f t="shared" ca="1" si="129"/>
        <v/>
      </c>
      <c r="G1075" s="313" t="str">
        <f t="shared" ca="1" si="131"/>
        <v/>
      </c>
      <c r="H1075" s="313" t="str">
        <f t="shared" ca="1" si="131"/>
        <v/>
      </c>
      <c r="I1075" s="313" t="str">
        <f t="shared" ca="1" si="131"/>
        <v/>
      </c>
      <c r="J1075" s="313" t="str">
        <f t="shared" ca="1" si="131"/>
        <v/>
      </c>
    </row>
    <row r="1076" spans="4:10">
      <c r="D1076" s="300" t="str">
        <f t="shared" si="128"/>
        <v>7-7</v>
      </c>
      <c r="E1076" s="300">
        <v>1072</v>
      </c>
      <c r="F1076" s="313" t="str">
        <f t="shared" ca="1" si="129"/>
        <v/>
      </c>
      <c r="G1076" s="313" t="str">
        <f t="shared" ca="1" si="131"/>
        <v/>
      </c>
      <c r="H1076" s="313" t="str">
        <f t="shared" ca="1" si="131"/>
        <v/>
      </c>
      <c r="I1076" s="313" t="str">
        <f t="shared" ca="1" si="131"/>
        <v/>
      </c>
      <c r="J1076" s="313" t="str">
        <f t="shared" ca="1" si="131"/>
        <v/>
      </c>
    </row>
    <row r="1077" spans="4:10">
      <c r="D1077" s="300" t="str">
        <f t="shared" si="128"/>
        <v>7-8</v>
      </c>
      <c r="E1077" s="300">
        <v>1073</v>
      </c>
      <c r="F1077" s="313" t="str">
        <f t="shared" ca="1" si="129"/>
        <v/>
      </c>
      <c r="G1077" s="313" t="str">
        <f t="shared" ca="1" si="131"/>
        <v/>
      </c>
      <c r="H1077" s="313" t="str">
        <f t="shared" ca="1" si="131"/>
        <v/>
      </c>
      <c r="I1077" s="313" t="str">
        <f t="shared" ca="1" si="131"/>
        <v/>
      </c>
      <c r="J1077" s="313" t="str">
        <f t="shared" ca="1" si="131"/>
        <v/>
      </c>
    </row>
    <row r="1078" spans="4:10">
      <c r="D1078" s="300" t="str">
        <f t="shared" si="128"/>
        <v>7-8</v>
      </c>
      <c r="E1078" s="300">
        <v>1074</v>
      </c>
      <c r="F1078" s="313" t="str">
        <f t="shared" ca="1" si="129"/>
        <v/>
      </c>
      <c r="G1078" s="313" t="str">
        <f t="shared" ca="1" si="131"/>
        <v/>
      </c>
      <c r="H1078" s="313" t="str">
        <f t="shared" ca="1" si="131"/>
        <v/>
      </c>
      <c r="I1078" s="313" t="str">
        <f t="shared" ca="1" si="131"/>
        <v/>
      </c>
      <c r="J1078" s="313" t="str">
        <f t="shared" ca="1" si="131"/>
        <v/>
      </c>
    </row>
    <row r="1079" spans="4:10">
      <c r="D1079" s="300" t="str">
        <f t="shared" si="128"/>
        <v>7-8</v>
      </c>
      <c r="E1079" s="300">
        <v>1075</v>
      </c>
      <c r="F1079" s="313" t="str">
        <f t="shared" ca="1" si="129"/>
        <v/>
      </c>
      <c r="G1079" s="313" t="str">
        <f t="shared" ca="1" si="131"/>
        <v/>
      </c>
      <c r="H1079" s="313" t="str">
        <f t="shared" ca="1" si="131"/>
        <v/>
      </c>
      <c r="I1079" s="313" t="str">
        <f t="shared" ca="1" si="131"/>
        <v/>
      </c>
      <c r="J1079" s="313" t="str">
        <f t="shared" ca="1" si="131"/>
        <v/>
      </c>
    </row>
    <row r="1080" spans="4:10">
      <c r="D1080" s="300" t="str">
        <f t="shared" si="128"/>
        <v>7-8</v>
      </c>
      <c r="E1080" s="300">
        <v>1076</v>
      </c>
      <c r="F1080" s="313" t="str">
        <f t="shared" ca="1" si="129"/>
        <v/>
      </c>
      <c r="G1080" s="313" t="str">
        <f t="shared" ca="1" si="131"/>
        <v/>
      </c>
      <c r="H1080" s="313" t="str">
        <f t="shared" ca="1" si="131"/>
        <v/>
      </c>
      <c r="I1080" s="313" t="str">
        <f t="shared" ca="1" si="131"/>
        <v/>
      </c>
      <c r="J1080" s="313" t="str">
        <f t="shared" ca="1" si="131"/>
        <v/>
      </c>
    </row>
    <row r="1081" spans="4:10">
      <c r="D1081" s="300" t="str">
        <f t="shared" si="128"/>
        <v>7-8</v>
      </c>
      <c r="E1081" s="300">
        <v>1077</v>
      </c>
      <c r="F1081" s="313" t="str">
        <f t="shared" ca="1" si="129"/>
        <v/>
      </c>
      <c r="G1081" s="313" t="str">
        <f t="shared" ca="1" si="131"/>
        <v/>
      </c>
      <c r="H1081" s="313" t="str">
        <f t="shared" ca="1" si="131"/>
        <v/>
      </c>
      <c r="I1081" s="313" t="str">
        <f t="shared" ca="1" si="131"/>
        <v/>
      </c>
      <c r="J1081" s="313" t="str">
        <f t="shared" ca="1" si="131"/>
        <v/>
      </c>
    </row>
    <row r="1082" spans="4:10">
      <c r="D1082" s="300" t="str">
        <f t="shared" si="128"/>
        <v>7-8</v>
      </c>
      <c r="E1082" s="300">
        <v>1078</v>
      </c>
      <c r="F1082" s="313" t="str">
        <f t="shared" ca="1" si="129"/>
        <v/>
      </c>
      <c r="G1082" s="313" t="str">
        <f t="shared" ca="1" si="131"/>
        <v/>
      </c>
      <c r="H1082" s="313" t="str">
        <f t="shared" ca="1" si="131"/>
        <v/>
      </c>
      <c r="I1082" s="313" t="str">
        <f t="shared" ca="1" si="131"/>
        <v/>
      </c>
      <c r="J1082" s="313" t="str">
        <f t="shared" ca="1" si="131"/>
        <v/>
      </c>
    </row>
    <row r="1083" spans="4:10">
      <c r="D1083" s="300" t="str">
        <f t="shared" si="128"/>
        <v>7-8</v>
      </c>
      <c r="E1083" s="300">
        <v>1079</v>
      </c>
      <c r="F1083" s="313" t="str">
        <f t="shared" ca="1" si="129"/>
        <v/>
      </c>
      <c r="G1083" s="313" t="str">
        <f t="shared" ca="1" si="131"/>
        <v/>
      </c>
      <c r="H1083" s="313" t="str">
        <f t="shared" ca="1" si="131"/>
        <v/>
      </c>
      <c r="I1083" s="313" t="str">
        <f t="shared" ca="1" si="131"/>
        <v/>
      </c>
      <c r="J1083" s="313" t="str">
        <f t="shared" ca="1" si="131"/>
        <v/>
      </c>
    </row>
    <row r="1084" spans="4:10">
      <c r="D1084" s="300" t="str">
        <f t="shared" si="128"/>
        <v>7-8</v>
      </c>
      <c r="E1084" s="300">
        <v>1080</v>
      </c>
      <c r="F1084" s="313" t="str">
        <f t="shared" ca="1" si="129"/>
        <v/>
      </c>
      <c r="G1084" s="313" t="str">
        <f t="shared" ca="1" si="131"/>
        <v/>
      </c>
      <c r="H1084" s="313" t="str">
        <f t="shared" ca="1" si="131"/>
        <v/>
      </c>
      <c r="I1084" s="313" t="str">
        <f t="shared" ca="1" si="131"/>
        <v/>
      </c>
      <c r="J1084" s="313" t="str">
        <f t="shared" ca="1" si="131"/>
        <v/>
      </c>
    </row>
    <row r="1085" spans="4:10">
      <c r="D1085" s="300" t="str">
        <f t="shared" si="128"/>
        <v>7-8</v>
      </c>
      <c r="E1085" s="300">
        <v>1081</v>
      </c>
      <c r="F1085" s="313" t="str">
        <f t="shared" ca="1" si="129"/>
        <v/>
      </c>
      <c r="G1085" s="313" t="str">
        <f t="shared" ref="G1085:J1104" ca="1" si="132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085" s="313" t="str">
        <f t="shared" ca="1" si="132"/>
        <v/>
      </c>
      <c r="I1085" s="313" t="str">
        <f t="shared" ca="1" si="132"/>
        <v/>
      </c>
      <c r="J1085" s="313" t="str">
        <f t="shared" ca="1" si="132"/>
        <v/>
      </c>
    </row>
    <row r="1086" spans="4:10">
      <c r="D1086" s="300" t="str">
        <f t="shared" si="128"/>
        <v>7-8</v>
      </c>
      <c r="E1086" s="300">
        <v>1082</v>
      </c>
      <c r="F1086" s="313" t="str">
        <f t="shared" ca="1" si="129"/>
        <v/>
      </c>
      <c r="G1086" s="313" t="str">
        <f t="shared" ca="1" si="132"/>
        <v/>
      </c>
      <c r="H1086" s="313" t="str">
        <f t="shared" ca="1" si="132"/>
        <v/>
      </c>
      <c r="I1086" s="313" t="str">
        <f t="shared" ca="1" si="132"/>
        <v/>
      </c>
      <c r="J1086" s="313" t="str">
        <f t="shared" ca="1" si="132"/>
        <v/>
      </c>
    </row>
    <row r="1087" spans="4:10">
      <c r="D1087" s="300" t="str">
        <f t="shared" si="128"/>
        <v>7-8</v>
      </c>
      <c r="E1087" s="300">
        <v>1083</v>
      </c>
      <c r="F1087" s="313" t="str">
        <f t="shared" ca="1" si="129"/>
        <v/>
      </c>
      <c r="G1087" s="313" t="str">
        <f t="shared" ca="1" si="132"/>
        <v/>
      </c>
      <c r="H1087" s="313" t="str">
        <f t="shared" ca="1" si="132"/>
        <v/>
      </c>
      <c r="I1087" s="313" t="str">
        <f t="shared" ca="1" si="132"/>
        <v/>
      </c>
      <c r="J1087" s="313" t="str">
        <f t="shared" ca="1" si="132"/>
        <v/>
      </c>
    </row>
    <row r="1088" spans="4:10">
      <c r="D1088" s="300" t="str">
        <f t="shared" si="128"/>
        <v>7-8</v>
      </c>
      <c r="E1088" s="300">
        <v>1084</v>
      </c>
      <c r="F1088" s="313" t="str">
        <f t="shared" ca="1" si="129"/>
        <v/>
      </c>
      <c r="G1088" s="313" t="str">
        <f t="shared" ca="1" si="132"/>
        <v/>
      </c>
      <c r="H1088" s="313" t="str">
        <f t="shared" ca="1" si="132"/>
        <v/>
      </c>
      <c r="I1088" s="313" t="str">
        <f t="shared" ca="1" si="132"/>
        <v/>
      </c>
      <c r="J1088" s="313" t="str">
        <f t="shared" ca="1" si="132"/>
        <v/>
      </c>
    </row>
    <row r="1089" spans="4:10">
      <c r="D1089" s="300" t="str">
        <f t="shared" si="128"/>
        <v>7-8</v>
      </c>
      <c r="E1089" s="300">
        <v>1085</v>
      </c>
      <c r="F1089" s="313" t="str">
        <f t="shared" ca="1" si="129"/>
        <v/>
      </c>
      <c r="G1089" s="313" t="str">
        <f t="shared" ca="1" si="132"/>
        <v/>
      </c>
      <c r="H1089" s="313" t="str">
        <f t="shared" ca="1" si="132"/>
        <v/>
      </c>
      <c r="I1089" s="313" t="str">
        <f t="shared" ca="1" si="132"/>
        <v/>
      </c>
      <c r="J1089" s="313" t="str">
        <f t="shared" ca="1" si="132"/>
        <v/>
      </c>
    </row>
    <row r="1090" spans="4:10">
      <c r="D1090" s="300" t="str">
        <f t="shared" si="128"/>
        <v>7-8</v>
      </c>
      <c r="E1090" s="300">
        <v>1086</v>
      </c>
      <c r="F1090" s="313" t="str">
        <f t="shared" ca="1" si="129"/>
        <v/>
      </c>
      <c r="G1090" s="313" t="str">
        <f t="shared" ca="1" si="132"/>
        <v/>
      </c>
      <c r="H1090" s="313" t="str">
        <f t="shared" ca="1" si="132"/>
        <v/>
      </c>
      <c r="I1090" s="313" t="str">
        <f t="shared" ca="1" si="132"/>
        <v/>
      </c>
      <c r="J1090" s="313" t="str">
        <f t="shared" ca="1" si="132"/>
        <v/>
      </c>
    </row>
    <row r="1091" spans="4:10">
      <c r="D1091" s="300" t="str">
        <f t="shared" si="128"/>
        <v>7-8</v>
      </c>
      <c r="E1091" s="300">
        <v>1087</v>
      </c>
      <c r="F1091" s="313" t="str">
        <f t="shared" ca="1" si="129"/>
        <v/>
      </c>
      <c r="G1091" s="313" t="str">
        <f t="shared" ca="1" si="132"/>
        <v/>
      </c>
      <c r="H1091" s="313" t="str">
        <f t="shared" ca="1" si="132"/>
        <v/>
      </c>
      <c r="I1091" s="313" t="str">
        <f t="shared" ca="1" si="132"/>
        <v/>
      </c>
      <c r="J1091" s="313" t="str">
        <f t="shared" ca="1" si="132"/>
        <v/>
      </c>
    </row>
    <row r="1092" spans="4:10">
      <c r="D1092" s="300" t="str">
        <f t="shared" si="128"/>
        <v>7-8</v>
      </c>
      <c r="E1092" s="300">
        <v>1088</v>
      </c>
      <c r="F1092" s="313" t="str">
        <f t="shared" ca="1" si="129"/>
        <v/>
      </c>
      <c r="G1092" s="313" t="str">
        <f t="shared" ca="1" si="132"/>
        <v/>
      </c>
      <c r="H1092" s="313" t="str">
        <f t="shared" ca="1" si="132"/>
        <v/>
      </c>
      <c r="I1092" s="313" t="str">
        <f t="shared" ca="1" si="132"/>
        <v/>
      </c>
      <c r="J1092" s="313" t="str">
        <f t="shared" ca="1" si="132"/>
        <v/>
      </c>
    </row>
    <row r="1093" spans="4:10">
      <c r="D1093" s="300" t="str">
        <f t="shared" ref="D1093:D1156" si="133">DEC2HEX(HEX2DEC($D$4)+FLOOR((ROW(A1089)-1)/($M$4*10),1))&amp;"-"&amp;FLOOR((ROW(A1089)-1)/$M$4,1)+1-FLOOR((ROW(A1089)-1)/($M$4*10),1)*10</f>
        <v>7-9</v>
      </c>
      <c r="E1093" s="300">
        <v>1089</v>
      </c>
      <c r="F1093" s="313" t="str">
        <f t="shared" ref="F1093:F1124" ca="1" si="134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1093" s="313" t="str">
        <f t="shared" ca="1" si="132"/>
        <v/>
      </c>
      <c r="H1093" s="313" t="str">
        <f t="shared" ca="1" si="132"/>
        <v/>
      </c>
      <c r="I1093" s="313" t="str">
        <f t="shared" ca="1" si="132"/>
        <v/>
      </c>
      <c r="J1093" s="313" t="str">
        <f t="shared" ca="1" si="132"/>
        <v/>
      </c>
    </row>
    <row r="1094" spans="4:10">
      <c r="D1094" s="300" t="str">
        <f t="shared" si="133"/>
        <v>7-9</v>
      </c>
      <c r="E1094" s="300">
        <v>1090</v>
      </c>
      <c r="F1094" s="313" t="str">
        <f t="shared" ca="1" si="134"/>
        <v/>
      </c>
      <c r="G1094" s="313" t="str">
        <f t="shared" ca="1" si="132"/>
        <v/>
      </c>
      <c r="H1094" s="313" t="str">
        <f t="shared" ca="1" si="132"/>
        <v/>
      </c>
      <c r="I1094" s="313" t="str">
        <f t="shared" ca="1" si="132"/>
        <v/>
      </c>
      <c r="J1094" s="313" t="str">
        <f t="shared" ca="1" si="132"/>
        <v/>
      </c>
    </row>
    <row r="1095" spans="4:10">
      <c r="D1095" s="300" t="str">
        <f t="shared" si="133"/>
        <v>7-9</v>
      </c>
      <c r="E1095" s="300">
        <v>1091</v>
      </c>
      <c r="F1095" s="313" t="str">
        <f t="shared" ca="1" si="134"/>
        <v/>
      </c>
      <c r="G1095" s="313" t="str">
        <f t="shared" ca="1" si="132"/>
        <v/>
      </c>
      <c r="H1095" s="313" t="str">
        <f t="shared" ca="1" si="132"/>
        <v/>
      </c>
      <c r="I1095" s="313" t="str">
        <f t="shared" ca="1" si="132"/>
        <v/>
      </c>
      <c r="J1095" s="313" t="str">
        <f t="shared" ca="1" si="132"/>
        <v/>
      </c>
    </row>
    <row r="1096" spans="4:10">
      <c r="D1096" s="300" t="str">
        <f t="shared" si="133"/>
        <v>7-9</v>
      </c>
      <c r="E1096" s="300">
        <v>1092</v>
      </c>
      <c r="F1096" s="313" t="str">
        <f t="shared" ca="1" si="134"/>
        <v/>
      </c>
      <c r="G1096" s="313" t="str">
        <f t="shared" ca="1" si="132"/>
        <v/>
      </c>
      <c r="H1096" s="313" t="str">
        <f t="shared" ca="1" si="132"/>
        <v/>
      </c>
      <c r="I1096" s="313" t="str">
        <f t="shared" ca="1" si="132"/>
        <v/>
      </c>
      <c r="J1096" s="313" t="str">
        <f t="shared" ca="1" si="132"/>
        <v/>
      </c>
    </row>
    <row r="1097" spans="4:10">
      <c r="D1097" s="300" t="str">
        <f t="shared" si="133"/>
        <v>7-9</v>
      </c>
      <c r="E1097" s="300">
        <v>1093</v>
      </c>
      <c r="F1097" s="313" t="str">
        <f t="shared" ca="1" si="134"/>
        <v/>
      </c>
      <c r="G1097" s="313" t="str">
        <f t="shared" ca="1" si="132"/>
        <v/>
      </c>
      <c r="H1097" s="313" t="str">
        <f t="shared" ca="1" si="132"/>
        <v/>
      </c>
      <c r="I1097" s="313" t="str">
        <f t="shared" ca="1" si="132"/>
        <v/>
      </c>
      <c r="J1097" s="313" t="str">
        <f t="shared" ca="1" si="132"/>
        <v/>
      </c>
    </row>
    <row r="1098" spans="4:10">
      <c r="D1098" s="300" t="str">
        <f t="shared" si="133"/>
        <v>7-9</v>
      </c>
      <c r="E1098" s="300">
        <v>1094</v>
      </c>
      <c r="F1098" s="313" t="str">
        <f t="shared" ca="1" si="134"/>
        <v/>
      </c>
      <c r="G1098" s="313" t="str">
        <f t="shared" ca="1" si="132"/>
        <v/>
      </c>
      <c r="H1098" s="313" t="str">
        <f t="shared" ca="1" si="132"/>
        <v/>
      </c>
      <c r="I1098" s="313" t="str">
        <f t="shared" ca="1" si="132"/>
        <v/>
      </c>
      <c r="J1098" s="313" t="str">
        <f t="shared" ca="1" si="132"/>
        <v/>
      </c>
    </row>
    <row r="1099" spans="4:10">
      <c r="D1099" s="300" t="str">
        <f t="shared" si="133"/>
        <v>7-9</v>
      </c>
      <c r="E1099" s="300">
        <v>1095</v>
      </c>
      <c r="F1099" s="313" t="str">
        <f t="shared" ca="1" si="134"/>
        <v/>
      </c>
      <c r="G1099" s="313" t="str">
        <f t="shared" ca="1" si="132"/>
        <v/>
      </c>
      <c r="H1099" s="313" t="str">
        <f t="shared" ca="1" si="132"/>
        <v/>
      </c>
      <c r="I1099" s="313" t="str">
        <f t="shared" ca="1" si="132"/>
        <v/>
      </c>
      <c r="J1099" s="313" t="str">
        <f t="shared" ca="1" si="132"/>
        <v/>
      </c>
    </row>
    <row r="1100" spans="4:10">
      <c r="D1100" s="300" t="str">
        <f t="shared" si="133"/>
        <v>7-9</v>
      </c>
      <c r="E1100" s="300">
        <v>1096</v>
      </c>
      <c r="F1100" s="313" t="str">
        <f t="shared" ca="1" si="134"/>
        <v/>
      </c>
      <c r="G1100" s="313" t="str">
        <f t="shared" ca="1" si="132"/>
        <v/>
      </c>
      <c r="H1100" s="313" t="str">
        <f t="shared" ca="1" si="132"/>
        <v/>
      </c>
      <c r="I1100" s="313" t="str">
        <f t="shared" ca="1" si="132"/>
        <v/>
      </c>
      <c r="J1100" s="313" t="str">
        <f t="shared" ca="1" si="132"/>
        <v/>
      </c>
    </row>
    <row r="1101" spans="4:10">
      <c r="D1101" s="300" t="str">
        <f t="shared" si="133"/>
        <v>7-9</v>
      </c>
      <c r="E1101" s="300">
        <v>1097</v>
      </c>
      <c r="F1101" s="313" t="str">
        <f t="shared" ca="1" si="134"/>
        <v/>
      </c>
      <c r="G1101" s="313" t="str">
        <f t="shared" ca="1" si="132"/>
        <v/>
      </c>
      <c r="H1101" s="313" t="str">
        <f t="shared" ca="1" si="132"/>
        <v/>
      </c>
      <c r="I1101" s="313" t="str">
        <f t="shared" ca="1" si="132"/>
        <v/>
      </c>
      <c r="J1101" s="313" t="str">
        <f t="shared" ca="1" si="132"/>
        <v/>
      </c>
    </row>
    <row r="1102" spans="4:10">
      <c r="D1102" s="300" t="str">
        <f t="shared" si="133"/>
        <v>7-9</v>
      </c>
      <c r="E1102" s="300">
        <v>1098</v>
      </c>
      <c r="F1102" s="313" t="str">
        <f t="shared" ca="1" si="134"/>
        <v/>
      </c>
      <c r="G1102" s="313" t="str">
        <f t="shared" ca="1" si="132"/>
        <v/>
      </c>
      <c r="H1102" s="313" t="str">
        <f t="shared" ca="1" si="132"/>
        <v/>
      </c>
      <c r="I1102" s="313" t="str">
        <f t="shared" ca="1" si="132"/>
        <v/>
      </c>
      <c r="J1102" s="313" t="str">
        <f t="shared" ca="1" si="132"/>
        <v/>
      </c>
    </row>
    <row r="1103" spans="4:10">
      <c r="D1103" s="300" t="str">
        <f t="shared" si="133"/>
        <v>7-9</v>
      </c>
      <c r="E1103" s="300">
        <v>1099</v>
      </c>
      <c r="F1103" s="313" t="str">
        <f t="shared" ca="1" si="134"/>
        <v/>
      </c>
      <c r="G1103" s="313" t="str">
        <f t="shared" ca="1" si="132"/>
        <v/>
      </c>
      <c r="H1103" s="313" t="str">
        <f t="shared" ca="1" si="132"/>
        <v/>
      </c>
      <c r="I1103" s="313" t="str">
        <f t="shared" ca="1" si="132"/>
        <v/>
      </c>
      <c r="J1103" s="313" t="str">
        <f t="shared" ca="1" si="132"/>
        <v/>
      </c>
    </row>
    <row r="1104" spans="4:10">
      <c r="D1104" s="300" t="str">
        <f t="shared" si="133"/>
        <v>7-9</v>
      </c>
      <c r="E1104" s="300">
        <v>1100</v>
      </c>
      <c r="F1104" s="313" t="str">
        <f t="shared" ca="1" si="134"/>
        <v/>
      </c>
      <c r="G1104" s="313" t="str">
        <f t="shared" ca="1" si="132"/>
        <v/>
      </c>
      <c r="H1104" s="313" t="str">
        <f t="shared" ca="1" si="132"/>
        <v/>
      </c>
      <c r="I1104" s="313" t="str">
        <f t="shared" ca="1" si="132"/>
        <v/>
      </c>
      <c r="J1104" s="313" t="str">
        <f t="shared" ca="1" si="132"/>
        <v/>
      </c>
    </row>
    <row r="1105" spans="4:10">
      <c r="D1105" s="300" t="str">
        <f t="shared" si="133"/>
        <v>7-9</v>
      </c>
      <c r="E1105" s="300">
        <v>1101</v>
      </c>
      <c r="F1105" s="313" t="str">
        <f t="shared" ca="1" si="134"/>
        <v/>
      </c>
      <c r="G1105" s="313" t="str">
        <f t="shared" ref="G1105:J1124" ca="1" si="13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105" s="313" t="str">
        <f t="shared" ca="1" si="135"/>
        <v/>
      </c>
      <c r="I1105" s="313" t="str">
        <f t="shared" ca="1" si="135"/>
        <v/>
      </c>
      <c r="J1105" s="313" t="str">
        <f t="shared" ca="1" si="135"/>
        <v/>
      </c>
    </row>
    <row r="1106" spans="4:10">
      <c r="D1106" s="300" t="str">
        <f t="shared" si="133"/>
        <v>7-9</v>
      </c>
      <c r="E1106" s="300">
        <v>1102</v>
      </c>
      <c r="F1106" s="313" t="str">
        <f t="shared" ca="1" si="134"/>
        <v/>
      </c>
      <c r="G1106" s="313" t="str">
        <f t="shared" ca="1" si="135"/>
        <v/>
      </c>
      <c r="H1106" s="313" t="str">
        <f t="shared" ca="1" si="135"/>
        <v/>
      </c>
      <c r="I1106" s="313" t="str">
        <f t="shared" ca="1" si="135"/>
        <v/>
      </c>
      <c r="J1106" s="313" t="str">
        <f t="shared" ca="1" si="135"/>
        <v/>
      </c>
    </row>
    <row r="1107" spans="4:10">
      <c r="D1107" s="300" t="str">
        <f t="shared" si="133"/>
        <v>7-9</v>
      </c>
      <c r="E1107" s="300">
        <v>1103</v>
      </c>
      <c r="F1107" s="313" t="str">
        <f t="shared" ca="1" si="134"/>
        <v/>
      </c>
      <c r="G1107" s="313" t="str">
        <f t="shared" ca="1" si="135"/>
        <v/>
      </c>
      <c r="H1107" s="313" t="str">
        <f t="shared" ca="1" si="135"/>
        <v/>
      </c>
      <c r="I1107" s="313" t="str">
        <f t="shared" ca="1" si="135"/>
        <v/>
      </c>
      <c r="J1107" s="313" t="str">
        <f t="shared" ca="1" si="135"/>
        <v/>
      </c>
    </row>
    <row r="1108" spans="4:10">
      <c r="D1108" s="300" t="str">
        <f t="shared" si="133"/>
        <v>7-9</v>
      </c>
      <c r="E1108" s="300">
        <v>1104</v>
      </c>
      <c r="F1108" s="313" t="str">
        <f t="shared" ca="1" si="134"/>
        <v/>
      </c>
      <c r="G1108" s="313" t="str">
        <f t="shared" ca="1" si="135"/>
        <v/>
      </c>
      <c r="H1108" s="313" t="str">
        <f t="shared" ca="1" si="135"/>
        <v/>
      </c>
      <c r="I1108" s="313" t="str">
        <f t="shared" ca="1" si="135"/>
        <v/>
      </c>
      <c r="J1108" s="313" t="str">
        <f t="shared" ca="1" si="135"/>
        <v/>
      </c>
    </row>
    <row r="1109" spans="4:10">
      <c r="D1109" s="300" t="str">
        <f t="shared" si="133"/>
        <v>7-10</v>
      </c>
      <c r="E1109" s="300">
        <v>1105</v>
      </c>
      <c r="F1109" s="313" t="str">
        <f t="shared" ca="1" si="134"/>
        <v/>
      </c>
      <c r="G1109" s="313" t="str">
        <f t="shared" ca="1" si="135"/>
        <v/>
      </c>
      <c r="H1109" s="313" t="str">
        <f t="shared" ca="1" si="135"/>
        <v/>
      </c>
      <c r="I1109" s="313" t="str">
        <f t="shared" ca="1" si="135"/>
        <v/>
      </c>
      <c r="J1109" s="313" t="str">
        <f t="shared" ca="1" si="135"/>
        <v/>
      </c>
    </row>
    <row r="1110" spans="4:10">
      <c r="D1110" s="300" t="str">
        <f t="shared" si="133"/>
        <v>7-10</v>
      </c>
      <c r="E1110" s="300">
        <v>1106</v>
      </c>
      <c r="F1110" s="313" t="str">
        <f t="shared" ca="1" si="134"/>
        <v/>
      </c>
      <c r="G1110" s="313" t="str">
        <f t="shared" ca="1" si="135"/>
        <v/>
      </c>
      <c r="H1110" s="313" t="str">
        <f t="shared" ca="1" si="135"/>
        <v/>
      </c>
      <c r="I1110" s="313" t="str">
        <f t="shared" ca="1" si="135"/>
        <v/>
      </c>
      <c r="J1110" s="313" t="str">
        <f t="shared" ca="1" si="135"/>
        <v/>
      </c>
    </row>
    <row r="1111" spans="4:10">
      <c r="D1111" s="300" t="str">
        <f t="shared" si="133"/>
        <v>7-10</v>
      </c>
      <c r="E1111" s="300">
        <v>1107</v>
      </c>
      <c r="F1111" s="313" t="str">
        <f t="shared" ca="1" si="134"/>
        <v/>
      </c>
      <c r="G1111" s="313" t="str">
        <f t="shared" ca="1" si="135"/>
        <v/>
      </c>
      <c r="H1111" s="313" t="str">
        <f t="shared" ca="1" si="135"/>
        <v/>
      </c>
      <c r="I1111" s="313" t="str">
        <f t="shared" ca="1" si="135"/>
        <v/>
      </c>
      <c r="J1111" s="313" t="str">
        <f t="shared" ca="1" si="135"/>
        <v/>
      </c>
    </row>
    <row r="1112" spans="4:10">
      <c r="D1112" s="300" t="str">
        <f t="shared" si="133"/>
        <v>7-10</v>
      </c>
      <c r="E1112" s="300">
        <v>1108</v>
      </c>
      <c r="F1112" s="313" t="str">
        <f t="shared" ca="1" si="134"/>
        <v/>
      </c>
      <c r="G1112" s="313" t="str">
        <f t="shared" ca="1" si="135"/>
        <v/>
      </c>
      <c r="H1112" s="313" t="str">
        <f t="shared" ca="1" si="135"/>
        <v/>
      </c>
      <c r="I1112" s="313" t="str">
        <f t="shared" ca="1" si="135"/>
        <v/>
      </c>
      <c r="J1112" s="313" t="str">
        <f t="shared" ca="1" si="135"/>
        <v/>
      </c>
    </row>
    <row r="1113" spans="4:10">
      <c r="D1113" s="300" t="str">
        <f t="shared" si="133"/>
        <v>7-10</v>
      </c>
      <c r="E1113" s="300">
        <v>1109</v>
      </c>
      <c r="F1113" s="313" t="str">
        <f t="shared" ca="1" si="134"/>
        <v/>
      </c>
      <c r="G1113" s="313" t="str">
        <f t="shared" ca="1" si="135"/>
        <v/>
      </c>
      <c r="H1113" s="313" t="str">
        <f t="shared" ca="1" si="135"/>
        <v/>
      </c>
      <c r="I1113" s="313" t="str">
        <f t="shared" ca="1" si="135"/>
        <v/>
      </c>
      <c r="J1113" s="313" t="str">
        <f t="shared" ca="1" si="135"/>
        <v/>
      </c>
    </row>
    <row r="1114" spans="4:10">
      <c r="D1114" s="300" t="str">
        <f t="shared" si="133"/>
        <v>7-10</v>
      </c>
      <c r="E1114" s="300">
        <v>1110</v>
      </c>
      <c r="F1114" s="313" t="str">
        <f t="shared" ca="1" si="134"/>
        <v/>
      </c>
      <c r="G1114" s="313" t="str">
        <f t="shared" ca="1" si="135"/>
        <v/>
      </c>
      <c r="H1114" s="313" t="str">
        <f t="shared" ca="1" si="135"/>
        <v/>
      </c>
      <c r="I1114" s="313" t="str">
        <f t="shared" ca="1" si="135"/>
        <v/>
      </c>
      <c r="J1114" s="313" t="str">
        <f t="shared" ca="1" si="135"/>
        <v/>
      </c>
    </row>
    <row r="1115" spans="4:10">
      <c r="D1115" s="300" t="str">
        <f t="shared" si="133"/>
        <v>7-10</v>
      </c>
      <c r="E1115" s="300">
        <v>1111</v>
      </c>
      <c r="F1115" s="313" t="str">
        <f t="shared" ca="1" si="134"/>
        <v/>
      </c>
      <c r="G1115" s="313" t="str">
        <f t="shared" ca="1" si="135"/>
        <v/>
      </c>
      <c r="H1115" s="313" t="str">
        <f t="shared" ca="1" si="135"/>
        <v/>
      </c>
      <c r="I1115" s="313" t="str">
        <f t="shared" ca="1" si="135"/>
        <v/>
      </c>
      <c r="J1115" s="313" t="str">
        <f t="shared" ca="1" si="135"/>
        <v/>
      </c>
    </row>
    <row r="1116" spans="4:10">
      <c r="D1116" s="300" t="str">
        <f t="shared" si="133"/>
        <v>7-10</v>
      </c>
      <c r="E1116" s="300">
        <v>1112</v>
      </c>
      <c r="F1116" s="313" t="str">
        <f t="shared" ca="1" si="134"/>
        <v/>
      </c>
      <c r="G1116" s="313" t="str">
        <f t="shared" ca="1" si="135"/>
        <v/>
      </c>
      <c r="H1116" s="313" t="str">
        <f t="shared" ca="1" si="135"/>
        <v/>
      </c>
      <c r="I1116" s="313" t="str">
        <f t="shared" ca="1" si="135"/>
        <v/>
      </c>
      <c r="J1116" s="313" t="str">
        <f t="shared" ca="1" si="135"/>
        <v/>
      </c>
    </row>
    <row r="1117" spans="4:10">
      <c r="D1117" s="300" t="str">
        <f t="shared" si="133"/>
        <v>7-10</v>
      </c>
      <c r="E1117" s="300">
        <v>1113</v>
      </c>
      <c r="F1117" s="313" t="str">
        <f t="shared" ca="1" si="134"/>
        <v/>
      </c>
      <c r="G1117" s="313" t="str">
        <f t="shared" ca="1" si="135"/>
        <v/>
      </c>
      <c r="H1117" s="313" t="str">
        <f t="shared" ca="1" si="135"/>
        <v/>
      </c>
      <c r="I1117" s="313" t="str">
        <f t="shared" ca="1" si="135"/>
        <v/>
      </c>
      <c r="J1117" s="313" t="str">
        <f t="shared" ca="1" si="135"/>
        <v/>
      </c>
    </row>
    <row r="1118" spans="4:10">
      <c r="D1118" s="300" t="str">
        <f t="shared" si="133"/>
        <v>7-10</v>
      </c>
      <c r="E1118" s="300">
        <v>1114</v>
      </c>
      <c r="F1118" s="313" t="str">
        <f t="shared" ca="1" si="134"/>
        <v/>
      </c>
      <c r="G1118" s="313" t="str">
        <f t="shared" ca="1" si="135"/>
        <v/>
      </c>
      <c r="H1118" s="313" t="str">
        <f t="shared" ca="1" si="135"/>
        <v/>
      </c>
      <c r="I1118" s="313" t="str">
        <f t="shared" ca="1" si="135"/>
        <v/>
      </c>
      <c r="J1118" s="313" t="str">
        <f t="shared" ca="1" si="135"/>
        <v/>
      </c>
    </row>
    <row r="1119" spans="4:10">
      <c r="D1119" s="300" t="str">
        <f t="shared" si="133"/>
        <v>7-10</v>
      </c>
      <c r="E1119" s="300">
        <v>1115</v>
      </c>
      <c r="F1119" s="313" t="str">
        <f t="shared" ca="1" si="134"/>
        <v/>
      </c>
      <c r="G1119" s="313" t="str">
        <f t="shared" ca="1" si="135"/>
        <v/>
      </c>
      <c r="H1119" s="313" t="str">
        <f t="shared" ca="1" si="135"/>
        <v/>
      </c>
      <c r="I1119" s="313" t="str">
        <f t="shared" ca="1" si="135"/>
        <v/>
      </c>
      <c r="J1119" s="313" t="str">
        <f t="shared" ca="1" si="135"/>
        <v/>
      </c>
    </row>
    <row r="1120" spans="4:10">
      <c r="D1120" s="300" t="str">
        <f t="shared" si="133"/>
        <v>7-10</v>
      </c>
      <c r="E1120" s="300">
        <v>1116</v>
      </c>
      <c r="F1120" s="313" t="str">
        <f t="shared" ca="1" si="134"/>
        <v/>
      </c>
      <c r="G1120" s="313" t="str">
        <f t="shared" ca="1" si="135"/>
        <v/>
      </c>
      <c r="H1120" s="313" t="str">
        <f t="shared" ca="1" si="135"/>
        <v/>
      </c>
      <c r="I1120" s="313" t="str">
        <f t="shared" ca="1" si="135"/>
        <v/>
      </c>
      <c r="J1120" s="313" t="str">
        <f t="shared" ca="1" si="135"/>
        <v/>
      </c>
    </row>
    <row r="1121" spans="4:11">
      <c r="D1121" s="300" t="str">
        <f t="shared" si="133"/>
        <v>7-10</v>
      </c>
      <c r="E1121" s="300">
        <v>1117</v>
      </c>
      <c r="F1121" s="313" t="str">
        <f t="shared" ca="1" si="134"/>
        <v/>
      </c>
      <c r="G1121" s="313" t="str">
        <f t="shared" ca="1" si="135"/>
        <v/>
      </c>
      <c r="H1121" s="313" t="str">
        <f t="shared" ca="1" si="135"/>
        <v/>
      </c>
      <c r="I1121" s="313" t="str">
        <f t="shared" ca="1" si="135"/>
        <v/>
      </c>
      <c r="J1121" s="313" t="str">
        <f t="shared" ca="1" si="135"/>
        <v/>
      </c>
    </row>
    <row r="1122" spans="4:11">
      <c r="D1122" s="300" t="str">
        <f t="shared" si="133"/>
        <v>7-10</v>
      </c>
      <c r="E1122" s="300">
        <v>1118</v>
      </c>
      <c r="F1122" s="313" t="str">
        <f t="shared" ca="1" si="134"/>
        <v/>
      </c>
      <c r="G1122" s="313" t="str">
        <f t="shared" ca="1" si="135"/>
        <v/>
      </c>
      <c r="H1122" s="313" t="str">
        <f t="shared" ca="1" si="135"/>
        <v/>
      </c>
      <c r="I1122" s="313" t="str">
        <f t="shared" ca="1" si="135"/>
        <v/>
      </c>
      <c r="J1122" s="313" t="str">
        <f t="shared" ca="1" si="135"/>
        <v/>
      </c>
    </row>
    <row r="1123" spans="4:11">
      <c r="D1123" s="300" t="str">
        <f t="shared" si="133"/>
        <v>7-10</v>
      </c>
      <c r="E1123" s="300">
        <v>1119</v>
      </c>
      <c r="F1123" s="313" t="str">
        <f t="shared" ca="1" si="134"/>
        <v/>
      </c>
      <c r="G1123" s="313" t="str">
        <f t="shared" ca="1" si="135"/>
        <v/>
      </c>
      <c r="H1123" s="313" t="str">
        <f t="shared" ca="1" si="135"/>
        <v/>
      </c>
      <c r="I1123" s="313" t="str">
        <f t="shared" ca="1" si="135"/>
        <v/>
      </c>
      <c r="J1123" s="313" t="str">
        <f t="shared" ca="1" si="135"/>
        <v/>
      </c>
    </row>
    <row r="1124" spans="4:11">
      <c r="D1124" s="300" t="str">
        <f t="shared" si="133"/>
        <v>7-10</v>
      </c>
      <c r="E1124" s="300">
        <v>1120</v>
      </c>
      <c r="F1124" s="313" t="str">
        <f t="shared" ca="1" si="134"/>
        <v/>
      </c>
      <c r="G1124" s="313" t="str">
        <f t="shared" ca="1" si="135"/>
        <v/>
      </c>
      <c r="H1124" s="313" t="str">
        <f t="shared" ca="1" si="135"/>
        <v/>
      </c>
      <c r="I1124" s="313" t="str">
        <f t="shared" ca="1" si="135"/>
        <v/>
      </c>
      <c r="J1124" s="313" t="str">
        <f t="shared" ca="1" si="135"/>
        <v/>
      </c>
    </row>
    <row r="1125" spans="4:11">
      <c r="D1125" s="300" t="str">
        <f t="shared" si="133"/>
        <v>8-1</v>
      </c>
      <c r="E1125" s="300">
        <v>1121</v>
      </c>
      <c r="F1125" s="313" t="str">
        <f t="shared" ref="F1125:F1188" ca="1" si="136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>030</v>
      </c>
      <c r="G1125" s="313" t="str">
        <f t="shared" ref="G1125:J1144" ca="1" si="137">IF(OR(INDIRECT("DO!"&amp;ADDRESS(MOD(ROW()-5,160)+7,4+FLOOR((ROW()-5)/320,1)*8))="",INDIRECT("DO!"&amp;ADDRESS(MOD(ROW()-5,160)+7,COLUMN()-2+FLOOR((ROW()-5)/320,1)*8))=""),"",
INDIRECT("DO!"&amp;ADDRESS(MOD(ROW()-5,160)+7,COLUMN()-2+FLOOR((ROW()-5)/320,1)*8)))</f>
        <v>耳料收捲 INV電源</v>
      </c>
      <c r="H1125" s="313" t="str">
        <f t="shared" ca="1" si="137"/>
        <v>RY-O31C3</v>
      </c>
      <c r="I1125" s="313" t="str">
        <f t="shared" ca="1" si="137"/>
        <v/>
      </c>
      <c r="J1125" s="313" t="str">
        <f t="shared" ca="1" si="137"/>
        <v>RY</v>
      </c>
      <c r="K1125" s="298" t="s">
        <v>1238</v>
      </c>
    </row>
    <row r="1126" spans="4:11">
      <c r="D1126" s="300" t="str">
        <f t="shared" si="133"/>
        <v>8-1</v>
      </c>
      <c r="E1126" s="300">
        <v>1122</v>
      </c>
      <c r="F1126" s="313" t="str">
        <f t="shared" ca="1" si="136"/>
        <v>030</v>
      </c>
      <c r="G1126" s="313" t="str">
        <f t="shared" ca="1" si="137"/>
        <v>膠輪上方 靜電棒電源</v>
      </c>
      <c r="H1126" s="313" t="str">
        <f t="shared" ca="1" si="137"/>
        <v>RY-O31C8</v>
      </c>
      <c r="I1126" s="313" t="str">
        <f t="shared" ca="1" si="137"/>
        <v/>
      </c>
      <c r="J1126" s="313" t="str">
        <f t="shared" ca="1" si="137"/>
        <v>RY</v>
      </c>
    </row>
    <row r="1127" spans="4:11">
      <c r="D1127" s="300" t="str">
        <f t="shared" si="133"/>
        <v>8-1</v>
      </c>
      <c r="E1127" s="300">
        <v>1123</v>
      </c>
      <c r="F1127" s="313" t="str">
        <f t="shared" ca="1" si="136"/>
        <v>030</v>
      </c>
      <c r="G1127" s="313" t="str">
        <f t="shared" ca="1" si="137"/>
        <v>膠輪下方 靜電棒電源</v>
      </c>
      <c r="H1127" s="313" t="str">
        <f t="shared" ca="1" si="137"/>
        <v>RY-O31C2</v>
      </c>
      <c r="I1127" s="313" t="str">
        <f t="shared" ca="1" si="137"/>
        <v/>
      </c>
      <c r="J1127" s="313" t="str">
        <f t="shared" ca="1" si="137"/>
        <v>RY</v>
      </c>
    </row>
    <row r="1128" spans="4:11">
      <c r="D1128" s="300" t="str">
        <f t="shared" si="133"/>
        <v>8-1</v>
      </c>
      <c r="E1128" s="300">
        <v>1124</v>
      </c>
      <c r="F1128" s="313" t="str">
        <f t="shared" ca="1" si="136"/>
        <v>030</v>
      </c>
      <c r="G1128" s="313" t="str">
        <f t="shared" ca="1" si="137"/>
        <v>PE覆膜輪 靜電棒電源</v>
      </c>
      <c r="H1128" s="313" t="str">
        <f t="shared" ca="1" si="137"/>
        <v>RY-O31C7</v>
      </c>
      <c r="I1128" s="313" t="str">
        <f t="shared" ca="1" si="137"/>
        <v/>
      </c>
      <c r="J1128" s="313" t="str">
        <f t="shared" ca="1" si="137"/>
        <v>RY</v>
      </c>
    </row>
    <row r="1129" spans="4:11">
      <c r="D1129" s="300" t="str">
        <f t="shared" si="133"/>
        <v>8-1</v>
      </c>
      <c r="E1129" s="300">
        <v>1125</v>
      </c>
      <c r="F1129" s="313" t="str">
        <f t="shared" ca="1" si="136"/>
        <v>030</v>
      </c>
      <c r="G1129" s="313" t="str">
        <f t="shared" ca="1" si="137"/>
        <v>耳料切邊 靜電棒電源</v>
      </c>
      <c r="H1129" s="313" t="str">
        <f t="shared" ca="1" si="137"/>
        <v>RY-O31D3</v>
      </c>
      <c r="I1129" s="313" t="str">
        <f t="shared" ca="1" si="137"/>
        <v/>
      </c>
      <c r="J1129" s="313" t="str">
        <f t="shared" ca="1" si="137"/>
        <v>RY</v>
      </c>
    </row>
    <row r="1130" spans="4:11">
      <c r="D1130" s="300" t="str">
        <f t="shared" si="133"/>
        <v>8-1</v>
      </c>
      <c r="E1130" s="300">
        <v>1126</v>
      </c>
      <c r="F1130" s="313" t="str">
        <f t="shared" ca="1" si="136"/>
        <v>030</v>
      </c>
      <c r="G1130" s="313" t="str">
        <f t="shared" ca="1" si="137"/>
        <v/>
      </c>
      <c r="H1130" s="313" t="str">
        <f t="shared" ca="1" si="137"/>
        <v/>
      </c>
      <c r="I1130" s="313" t="str">
        <f t="shared" ca="1" si="137"/>
        <v/>
      </c>
      <c r="J1130" s="313" t="str">
        <f t="shared" ca="1" si="137"/>
        <v/>
      </c>
    </row>
    <row r="1131" spans="4:11">
      <c r="D1131" s="300" t="str">
        <f t="shared" si="133"/>
        <v>8-1</v>
      </c>
      <c r="E1131" s="300">
        <v>1127</v>
      </c>
      <c r="F1131" s="313" t="str">
        <f t="shared" ca="1" si="136"/>
        <v>030</v>
      </c>
      <c r="G1131" s="313" t="str">
        <f t="shared" ca="1" si="137"/>
        <v/>
      </c>
      <c r="H1131" s="313" t="str">
        <f t="shared" ca="1" si="137"/>
        <v/>
      </c>
      <c r="I1131" s="313" t="str">
        <f t="shared" ca="1" si="137"/>
        <v/>
      </c>
      <c r="J1131" s="313" t="str">
        <f t="shared" ca="1" si="137"/>
        <v/>
      </c>
    </row>
    <row r="1132" spans="4:11">
      <c r="D1132" s="300" t="str">
        <f t="shared" si="133"/>
        <v>8-1</v>
      </c>
      <c r="E1132" s="300">
        <v>1128</v>
      </c>
      <c r="F1132" s="313" t="str">
        <f t="shared" ca="1" si="136"/>
        <v>030</v>
      </c>
      <c r="G1132" s="313" t="str">
        <f t="shared" ca="1" si="137"/>
        <v/>
      </c>
      <c r="H1132" s="313" t="str">
        <f t="shared" ca="1" si="137"/>
        <v/>
      </c>
      <c r="I1132" s="313" t="str">
        <f t="shared" ca="1" si="137"/>
        <v/>
      </c>
      <c r="J1132" s="313" t="str">
        <f t="shared" ca="1" si="137"/>
        <v/>
      </c>
    </row>
    <row r="1133" spans="4:11">
      <c r="D1133" s="300" t="str">
        <f t="shared" si="133"/>
        <v>8-1</v>
      </c>
      <c r="E1133" s="300">
        <v>1129</v>
      </c>
      <c r="F1133" s="313" t="str">
        <f t="shared" ca="1" si="136"/>
        <v>031</v>
      </c>
      <c r="G1133" s="313" t="str">
        <f t="shared" ca="1" si="137"/>
        <v>#2下膠膜放卷 EPC(糾邊)停機訊號</v>
      </c>
      <c r="H1133" s="313" t="str">
        <f t="shared" ca="1" si="137"/>
        <v>RY-O31E3</v>
      </c>
      <c r="I1133" s="313" t="str">
        <f t="shared" ca="1" si="137"/>
        <v/>
      </c>
      <c r="J1133" s="313" t="str">
        <f t="shared" ca="1" si="137"/>
        <v>RY</v>
      </c>
    </row>
    <row r="1134" spans="4:11">
      <c r="D1134" s="300" t="str">
        <f t="shared" si="133"/>
        <v>8-1</v>
      </c>
      <c r="E1134" s="300">
        <v>1130</v>
      </c>
      <c r="F1134" s="313" t="str">
        <f t="shared" ca="1" si="136"/>
        <v>031</v>
      </c>
      <c r="G1134" s="313" t="str">
        <f t="shared" ca="1" si="137"/>
        <v>耳料收捲 INV運轉</v>
      </c>
      <c r="H1134" s="313" t="str">
        <f t="shared" ca="1" si="137"/>
        <v>RY-O31E8</v>
      </c>
      <c r="I1134" s="313" t="str">
        <f t="shared" ca="1" si="137"/>
        <v/>
      </c>
      <c r="J1134" s="313" t="str">
        <f t="shared" ca="1" si="137"/>
        <v>RY</v>
      </c>
    </row>
    <row r="1135" spans="4:11">
      <c r="D1135" s="300" t="str">
        <f t="shared" si="133"/>
        <v>8-1</v>
      </c>
      <c r="E1135" s="300">
        <v>1131</v>
      </c>
      <c r="F1135" s="313" t="str">
        <f t="shared" ca="1" si="136"/>
        <v>031</v>
      </c>
      <c r="G1135" s="313" t="str">
        <f t="shared" ca="1" si="137"/>
        <v>耳料收捲 INV 異常重置</v>
      </c>
      <c r="H1135" s="313" t="str">
        <f t="shared" ca="1" si="137"/>
        <v>RY-O31E2</v>
      </c>
      <c r="I1135" s="313" t="str">
        <f t="shared" ca="1" si="137"/>
        <v/>
      </c>
      <c r="J1135" s="313" t="str">
        <f t="shared" ca="1" si="137"/>
        <v>RY</v>
      </c>
    </row>
    <row r="1136" spans="4:11">
      <c r="D1136" s="300" t="str">
        <f t="shared" si="133"/>
        <v>8-1</v>
      </c>
      <c r="E1136" s="300">
        <v>1132</v>
      </c>
      <c r="F1136" s="313" t="str">
        <f t="shared" ca="1" si="136"/>
        <v>031</v>
      </c>
      <c r="G1136" s="313" t="str">
        <f t="shared" ca="1" si="137"/>
        <v/>
      </c>
      <c r="H1136" s="313" t="str">
        <f t="shared" ca="1" si="137"/>
        <v/>
      </c>
      <c r="I1136" s="313" t="str">
        <f t="shared" ca="1" si="137"/>
        <v/>
      </c>
      <c r="J1136" s="313" t="str">
        <f t="shared" ca="1" si="137"/>
        <v/>
      </c>
    </row>
    <row r="1137" spans="4:10">
      <c r="D1137" s="300" t="str">
        <f t="shared" si="133"/>
        <v>8-1</v>
      </c>
      <c r="E1137" s="300">
        <v>1133</v>
      </c>
      <c r="F1137" s="313" t="str">
        <f t="shared" ca="1" si="136"/>
        <v>031</v>
      </c>
      <c r="G1137" s="313" t="str">
        <f t="shared" ca="1" si="137"/>
        <v/>
      </c>
      <c r="H1137" s="313" t="str">
        <f t="shared" ca="1" si="137"/>
        <v/>
      </c>
      <c r="I1137" s="313" t="str">
        <f t="shared" ca="1" si="137"/>
        <v/>
      </c>
      <c r="J1137" s="313" t="str">
        <f t="shared" ca="1" si="137"/>
        <v/>
      </c>
    </row>
    <row r="1138" spans="4:10">
      <c r="D1138" s="300" t="str">
        <f t="shared" si="133"/>
        <v>8-1</v>
      </c>
      <c r="E1138" s="300">
        <v>1134</v>
      </c>
      <c r="F1138" s="313" t="str">
        <f t="shared" ca="1" si="136"/>
        <v>031</v>
      </c>
      <c r="G1138" s="313" t="str">
        <f t="shared" ca="1" si="137"/>
        <v/>
      </c>
      <c r="H1138" s="313" t="str">
        <f t="shared" ca="1" si="137"/>
        <v/>
      </c>
      <c r="I1138" s="313" t="str">
        <f t="shared" ca="1" si="137"/>
        <v/>
      </c>
      <c r="J1138" s="313" t="str">
        <f t="shared" ca="1" si="137"/>
        <v/>
      </c>
    </row>
    <row r="1139" spans="4:10">
      <c r="D1139" s="300" t="str">
        <f t="shared" si="133"/>
        <v>8-1</v>
      </c>
      <c r="E1139" s="300">
        <v>1135</v>
      </c>
      <c r="F1139" s="313" t="str">
        <f t="shared" ca="1" si="136"/>
        <v>031</v>
      </c>
      <c r="G1139" s="313" t="str">
        <f t="shared" ca="1" si="137"/>
        <v>#7熱壓鋼輪 升降 運轉指示燈</v>
      </c>
      <c r="H1139" s="313" t="str">
        <f t="shared" ca="1" si="137"/>
        <v>LCSG-I34C3</v>
      </c>
      <c r="I1139" s="313" t="str">
        <f t="shared" ca="1" si="137"/>
        <v/>
      </c>
      <c r="J1139" s="313" t="str">
        <f t="shared" ca="1" si="137"/>
        <v>LCSG</v>
      </c>
    </row>
    <row r="1140" spans="4:10">
      <c r="D1140" s="300" t="str">
        <f t="shared" si="133"/>
        <v>8-1</v>
      </c>
      <c r="E1140" s="300">
        <v>1136</v>
      </c>
      <c r="F1140" s="313" t="str">
        <f t="shared" ca="1" si="136"/>
        <v>031</v>
      </c>
      <c r="G1140" s="313" t="str">
        <f t="shared" ca="1" si="137"/>
        <v>膠輪牽引輪 升降 運轉指示燈</v>
      </c>
      <c r="H1140" s="313" t="str">
        <f t="shared" ca="1" si="137"/>
        <v>LCSG-I34C8</v>
      </c>
      <c r="I1140" s="313" t="str">
        <f t="shared" ca="1" si="137"/>
        <v/>
      </c>
      <c r="J1140" s="313" t="str">
        <f t="shared" ca="1" si="137"/>
        <v>LCSG</v>
      </c>
    </row>
    <row r="1141" spans="4:10">
      <c r="D1141" s="300" t="str">
        <f t="shared" si="133"/>
        <v>8-2</v>
      </c>
      <c r="E1141" s="300">
        <v>1137</v>
      </c>
      <c r="F1141" s="313" t="str">
        <f t="shared" ca="1" si="136"/>
        <v>032</v>
      </c>
      <c r="G1141" s="313" t="str">
        <f t="shared" ca="1" si="137"/>
        <v>PE膜覆膜輪 升降 運轉指示燈</v>
      </c>
      <c r="H1141" s="313" t="str">
        <f t="shared" ca="1" si="137"/>
        <v>LCSG-I34D3</v>
      </c>
      <c r="I1141" s="313" t="str">
        <f t="shared" ca="1" si="137"/>
        <v/>
      </c>
      <c r="J1141" s="313" t="str">
        <f t="shared" ca="1" si="137"/>
        <v>LCSG</v>
      </c>
    </row>
    <row r="1142" spans="4:10">
      <c r="D1142" s="300" t="str">
        <f t="shared" si="133"/>
        <v>8-2</v>
      </c>
      <c r="E1142" s="300">
        <v>1138</v>
      </c>
      <c r="F1142" s="313" t="str">
        <f t="shared" ca="1" si="136"/>
        <v>032</v>
      </c>
      <c r="G1142" s="313" t="str">
        <f t="shared" ca="1" si="137"/>
        <v>切刀牽引輪 升降 運轉指示燈</v>
      </c>
      <c r="H1142" s="313" t="str">
        <f t="shared" ca="1" si="137"/>
        <v>LCSG-I34D8</v>
      </c>
      <c r="I1142" s="313" t="str">
        <f t="shared" ca="1" si="137"/>
        <v/>
      </c>
      <c r="J1142" s="313" t="str">
        <f t="shared" ca="1" si="137"/>
        <v>LCSG</v>
      </c>
    </row>
    <row r="1143" spans="4:10">
      <c r="D1143" s="300" t="str">
        <f t="shared" si="133"/>
        <v>8-2</v>
      </c>
      <c r="E1143" s="300">
        <v>1139</v>
      </c>
      <c r="F1143" s="313" t="str">
        <f t="shared" ca="1" si="136"/>
        <v>032</v>
      </c>
      <c r="G1143" s="313" t="str">
        <f t="shared" ca="1" si="137"/>
        <v>#2下PE膜收卷 運轉指示燈</v>
      </c>
      <c r="H1143" s="313" t="str">
        <f t="shared" ca="1" si="137"/>
        <v>LPBG-I34E3</v>
      </c>
      <c r="I1143" s="313" t="str">
        <f t="shared" ca="1" si="137"/>
        <v/>
      </c>
      <c r="J1143" s="313" t="str">
        <f t="shared" ca="1" si="137"/>
        <v>LPBG</v>
      </c>
    </row>
    <row r="1144" spans="4:10">
      <c r="D1144" s="300" t="str">
        <f t="shared" si="133"/>
        <v>8-2</v>
      </c>
      <c r="E1144" s="300">
        <v>1140</v>
      </c>
      <c r="F1144" s="313" t="str">
        <f t="shared" ca="1" si="136"/>
        <v>032</v>
      </c>
      <c r="G1144" s="313" t="str">
        <f t="shared" ca="1" si="137"/>
        <v>#2下膠膜放卷 運轉指示燈[預留]</v>
      </c>
      <c r="H1144" s="313" t="str">
        <f t="shared" ca="1" si="137"/>
        <v>LPBG-I34E2</v>
      </c>
      <c r="I1144" s="313" t="str">
        <f t="shared" ca="1" si="137"/>
        <v/>
      </c>
      <c r="J1144" s="313" t="str">
        <f t="shared" ca="1" si="137"/>
        <v>LPBG</v>
      </c>
    </row>
    <row r="1145" spans="4:10">
      <c r="D1145" s="300" t="str">
        <f t="shared" si="133"/>
        <v>8-2</v>
      </c>
      <c r="E1145" s="300">
        <v>1141</v>
      </c>
      <c r="F1145" s="313" t="str">
        <f t="shared" ca="1" si="136"/>
        <v>032</v>
      </c>
      <c r="G1145" s="313" t="str">
        <f t="shared" ref="G1145:J1164" ca="1" si="138">IF(OR(INDIRECT("DO!"&amp;ADDRESS(MOD(ROW()-5,160)+7,4+FLOOR((ROW()-5)/320,1)*8))="",INDIRECT("DO!"&amp;ADDRESS(MOD(ROW()-5,160)+7,COLUMN()-2+FLOOR((ROW()-5)/320,1)*8))=""),"",
INDIRECT("DO!"&amp;ADDRESS(MOD(ROW()-5,160)+7,COLUMN()-2+FLOOR((ROW()-5)/320,1)*8)))</f>
        <v>#2下膠膜放卷 張力切換 狀態指示燈</v>
      </c>
      <c r="H1145" s="313" t="str">
        <f t="shared" ca="1" si="138"/>
        <v>LCSG-I34F3</v>
      </c>
      <c r="I1145" s="313" t="str">
        <f t="shared" ca="1" si="138"/>
        <v/>
      </c>
      <c r="J1145" s="313" t="str">
        <f t="shared" ca="1" si="138"/>
        <v>LCSG</v>
      </c>
    </row>
    <row r="1146" spans="4:10">
      <c r="D1146" s="300" t="str">
        <f t="shared" si="133"/>
        <v>8-2</v>
      </c>
      <c r="E1146" s="300">
        <v>1142</v>
      </c>
      <c r="F1146" s="313" t="str">
        <f t="shared" ca="1" si="136"/>
        <v>032</v>
      </c>
      <c r="G1146" s="313" t="str">
        <f t="shared" ca="1" si="138"/>
        <v>#2下膠膜放卷 順轉/逆轉 指示燈</v>
      </c>
      <c r="H1146" s="313" t="str">
        <f t="shared" ca="1" si="138"/>
        <v>LCSG-I34F8</v>
      </c>
      <c r="I1146" s="313" t="str">
        <f t="shared" ca="1" si="138"/>
        <v/>
      </c>
      <c r="J1146" s="313" t="str">
        <f t="shared" ca="1" si="138"/>
        <v>LCSG</v>
      </c>
    </row>
    <row r="1147" spans="4:10">
      <c r="D1147" s="300" t="str">
        <f t="shared" si="133"/>
        <v>8-2</v>
      </c>
      <c r="E1147" s="300">
        <v>1143</v>
      </c>
      <c r="F1147" s="313" t="str">
        <f t="shared" ca="1" si="136"/>
        <v>032</v>
      </c>
      <c r="G1147" s="313" t="str">
        <f t="shared" ca="1" si="138"/>
        <v>耳料裁切 狀態指示燈</v>
      </c>
      <c r="H1147" s="313" t="str">
        <f t="shared" ca="1" si="138"/>
        <v>LPBG-I35C3</v>
      </c>
      <c r="I1147" s="313" t="str">
        <f t="shared" ca="1" si="138"/>
        <v/>
      </c>
      <c r="J1147" s="313" t="str">
        <f t="shared" ca="1" si="138"/>
        <v>LPBG</v>
      </c>
    </row>
    <row r="1148" spans="4:10">
      <c r="D1148" s="300" t="str">
        <f t="shared" si="133"/>
        <v>8-2</v>
      </c>
      <c r="E1148" s="300">
        <v>1144</v>
      </c>
      <c r="F1148" s="313" t="str">
        <f t="shared" ca="1" si="136"/>
        <v>032</v>
      </c>
      <c r="G1148" s="313" t="str">
        <f t="shared" ca="1" si="138"/>
        <v>耳料收卷 運轉指示燈</v>
      </c>
      <c r="H1148" s="313" t="str">
        <f t="shared" ca="1" si="138"/>
        <v>LPBG-I35C8</v>
      </c>
      <c r="I1148" s="313" t="str">
        <f t="shared" ca="1" si="138"/>
        <v/>
      </c>
      <c r="J1148" s="313" t="str">
        <f t="shared" ca="1" si="138"/>
        <v>LPBG</v>
      </c>
    </row>
    <row r="1149" spans="4:10">
      <c r="D1149" s="300" t="str">
        <f t="shared" si="133"/>
        <v>8-2</v>
      </c>
      <c r="E1149" s="300">
        <v>1145</v>
      </c>
      <c r="F1149" s="313" t="str">
        <f t="shared" ca="1" si="136"/>
        <v>033</v>
      </c>
      <c r="G1149" s="313" t="str">
        <f t="shared" ca="1" si="138"/>
        <v>計米器歸零 指示燈</v>
      </c>
      <c r="H1149" s="313" t="str">
        <f t="shared" ca="1" si="138"/>
        <v>LPBG-I35C2</v>
      </c>
      <c r="I1149" s="313" t="str">
        <f t="shared" ca="1" si="138"/>
        <v/>
      </c>
      <c r="J1149" s="313" t="str">
        <f t="shared" ca="1" si="138"/>
        <v>LPBG</v>
      </c>
    </row>
    <row r="1150" spans="4:10">
      <c r="D1150" s="300" t="str">
        <f t="shared" si="133"/>
        <v>8-2</v>
      </c>
      <c r="E1150" s="300">
        <v>1146</v>
      </c>
      <c r="F1150" s="313" t="str">
        <f t="shared" ca="1" si="136"/>
        <v>033</v>
      </c>
      <c r="G1150" s="313" t="str">
        <f t="shared" ca="1" si="138"/>
        <v>自動裁切啟動 運轉指示燈</v>
      </c>
      <c r="H1150" s="313" t="str">
        <f t="shared" ca="1" si="138"/>
        <v>LPBG-I35D3</v>
      </c>
      <c r="I1150" s="313" t="str">
        <f t="shared" ca="1" si="138"/>
        <v/>
      </c>
      <c r="J1150" s="313" t="str">
        <f t="shared" ca="1" si="138"/>
        <v>LPBG</v>
      </c>
    </row>
    <row r="1151" spans="4:10">
      <c r="D1151" s="300" t="str">
        <f t="shared" si="133"/>
        <v>8-2</v>
      </c>
      <c r="E1151" s="300">
        <v>1147</v>
      </c>
      <c r="F1151" s="313" t="str">
        <f t="shared" ca="1" si="136"/>
        <v>033</v>
      </c>
      <c r="G1151" s="313" t="str">
        <f t="shared" ca="1" si="138"/>
        <v>成品工位切換 運轉指示燈</v>
      </c>
      <c r="H1151" s="313" t="str">
        <f t="shared" ca="1" si="138"/>
        <v>LPBG-I35D8</v>
      </c>
      <c r="I1151" s="313" t="str">
        <f t="shared" ca="1" si="138"/>
        <v/>
      </c>
      <c r="J1151" s="313" t="str">
        <f t="shared" ca="1" si="138"/>
        <v>LPBG</v>
      </c>
    </row>
    <row r="1152" spans="4:10">
      <c r="D1152" s="300" t="str">
        <f t="shared" si="133"/>
        <v>8-2</v>
      </c>
      <c r="E1152" s="300">
        <v>1148</v>
      </c>
      <c r="F1152" s="313" t="str">
        <f t="shared" ca="1" si="136"/>
        <v>033</v>
      </c>
      <c r="G1152" s="313" t="str">
        <f t="shared" ca="1" si="138"/>
        <v>#1成品收卷連續 運轉指示燈</v>
      </c>
      <c r="H1152" s="313" t="str">
        <f t="shared" ca="1" si="138"/>
        <v>LPBG-I35D2</v>
      </c>
      <c r="I1152" s="313" t="str">
        <f t="shared" ca="1" si="138"/>
        <v/>
      </c>
      <c r="J1152" s="313" t="str">
        <f t="shared" ca="1" si="138"/>
        <v>LPBG</v>
      </c>
    </row>
    <row r="1153" spans="4:10">
      <c r="D1153" s="300" t="str">
        <f t="shared" si="133"/>
        <v>8-2</v>
      </c>
      <c r="E1153" s="300">
        <v>1149</v>
      </c>
      <c r="F1153" s="313" t="str">
        <f t="shared" ca="1" si="136"/>
        <v>033</v>
      </c>
      <c r="G1153" s="313" t="str">
        <f t="shared" ca="1" si="138"/>
        <v>#2成品收卷連續 運轉指示燈</v>
      </c>
      <c r="H1153" s="313" t="str">
        <f t="shared" ca="1" si="138"/>
        <v>LPBG-I35D7</v>
      </c>
      <c r="I1153" s="313" t="str">
        <f t="shared" ca="1" si="138"/>
        <v/>
      </c>
      <c r="J1153" s="313" t="str">
        <f t="shared" ca="1" si="138"/>
        <v>LPBG</v>
      </c>
    </row>
    <row r="1154" spans="4:10">
      <c r="D1154" s="300" t="str">
        <f t="shared" si="133"/>
        <v>8-2</v>
      </c>
      <c r="E1154" s="300">
        <v>1150</v>
      </c>
      <c r="F1154" s="313" t="str">
        <f t="shared" ca="1" si="136"/>
        <v>033</v>
      </c>
      <c r="G1154" s="313" t="str">
        <f t="shared" ca="1" si="138"/>
        <v>#1成品快速收卷 運轉指示燈</v>
      </c>
      <c r="H1154" s="313" t="str">
        <f t="shared" ca="1" si="138"/>
        <v>LPBG-I35E3</v>
      </c>
      <c r="I1154" s="313" t="str">
        <f t="shared" ca="1" si="138"/>
        <v/>
      </c>
      <c r="J1154" s="313" t="str">
        <f t="shared" ca="1" si="138"/>
        <v>LPBG</v>
      </c>
    </row>
    <row r="1155" spans="4:10">
      <c r="D1155" s="300" t="str">
        <f t="shared" si="133"/>
        <v>8-2</v>
      </c>
      <c r="E1155" s="300">
        <v>1151</v>
      </c>
      <c r="F1155" s="313" t="str">
        <f t="shared" ca="1" si="136"/>
        <v>033</v>
      </c>
      <c r="G1155" s="313" t="str">
        <f t="shared" ca="1" si="138"/>
        <v>#2成品快速收卷 運轉指示燈</v>
      </c>
      <c r="H1155" s="313" t="str">
        <f t="shared" ca="1" si="138"/>
        <v>LPBG-I35E8</v>
      </c>
      <c r="I1155" s="313" t="str">
        <f t="shared" ca="1" si="138"/>
        <v/>
      </c>
      <c r="J1155" s="313" t="str">
        <f t="shared" ca="1" si="138"/>
        <v>LPBG</v>
      </c>
    </row>
    <row r="1156" spans="4:10">
      <c r="D1156" s="300" t="str">
        <f t="shared" si="133"/>
        <v>8-2</v>
      </c>
      <c r="E1156" s="300">
        <v>1152</v>
      </c>
      <c r="F1156" s="313" t="str">
        <f t="shared" ca="1" si="136"/>
        <v>033</v>
      </c>
      <c r="G1156" s="313" t="str">
        <f t="shared" ca="1" si="138"/>
        <v>成品工位切換 運轉指示燈</v>
      </c>
      <c r="H1156" s="313" t="str">
        <f t="shared" ca="1" si="138"/>
        <v>LPBG-I35E2</v>
      </c>
      <c r="I1156" s="313" t="str">
        <f t="shared" ca="1" si="138"/>
        <v/>
      </c>
      <c r="J1156" s="313" t="str">
        <f t="shared" ca="1" si="138"/>
        <v>LPBG</v>
      </c>
    </row>
    <row r="1157" spans="4:10">
      <c r="D1157" s="300" t="str">
        <f t="shared" ref="D1157:D1220" si="139">DEC2HEX(HEX2DEC($D$4)+FLOOR((ROW(A1153)-1)/($M$4*10),1))&amp;"-"&amp;FLOOR((ROW(A1153)-1)/$M$4,1)+1-FLOOR((ROW(A1153)-1)/($M$4*10),1)*10</f>
        <v>8-3</v>
      </c>
      <c r="E1157" s="300">
        <v>1153</v>
      </c>
      <c r="F1157" s="313" t="str">
        <f t="shared" ca="1" si="136"/>
        <v>034</v>
      </c>
      <c r="G1157" s="313" t="str">
        <f t="shared" ca="1" si="138"/>
        <v>#1成品收卷連續 運轉指示燈</v>
      </c>
      <c r="H1157" s="313" t="str">
        <f t="shared" ca="1" si="138"/>
        <v>LPBG-I35E7</v>
      </c>
      <c r="I1157" s="313" t="str">
        <f t="shared" ca="1" si="138"/>
        <v/>
      </c>
      <c r="J1157" s="313" t="str">
        <f t="shared" ca="1" si="138"/>
        <v>LPBG</v>
      </c>
    </row>
    <row r="1158" spans="4:10">
      <c r="D1158" s="300" t="str">
        <f t="shared" si="139"/>
        <v>8-3</v>
      </c>
      <c r="E1158" s="300">
        <v>1154</v>
      </c>
      <c r="F1158" s="313" t="str">
        <f t="shared" ca="1" si="136"/>
        <v>034</v>
      </c>
      <c r="G1158" s="313" t="str">
        <f t="shared" ca="1" si="138"/>
        <v>#2成品收卷連續 運轉指示燈</v>
      </c>
      <c r="H1158" s="313" t="str">
        <f t="shared" ca="1" si="138"/>
        <v>LPBG-I35F3</v>
      </c>
      <c r="I1158" s="313" t="str">
        <f t="shared" ca="1" si="138"/>
        <v/>
      </c>
      <c r="J1158" s="313" t="str">
        <f t="shared" ca="1" si="138"/>
        <v>LPBG</v>
      </c>
    </row>
    <row r="1159" spans="4:10">
      <c r="D1159" s="300" t="str">
        <f t="shared" si="139"/>
        <v>8-3</v>
      </c>
      <c r="E1159" s="300">
        <v>1155</v>
      </c>
      <c r="F1159" s="313" t="str">
        <f t="shared" ca="1" si="136"/>
        <v>034</v>
      </c>
      <c r="G1159" s="313" t="str">
        <f t="shared" ca="1" si="138"/>
        <v>#1成品快速收卷 運轉指示燈</v>
      </c>
      <c r="H1159" s="313" t="str">
        <f t="shared" ca="1" si="138"/>
        <v>LPBG-I35F8</v>
      </c>
      <c r="I1159" s="313" t="str">
        <f t="shared" ca="1" si="138"/>
        <v/>
      </c>
      <c r="J1159" s="313" t="str">
        <f t="shared" ca="1" si="138"/>
        <v>LPBG</v>
      </c>
    </row>
    <row r="1160" spans="4:10">
      <c r="D1160" s="300" t="str">
        <f t="shared" si="139"/>
        <v>8-3</v>
      </c>
      <c r="E1160" s="300">
        <v>1156</v>
      </c>
      <c r="F1160" s="313" t="str">
        <f t="shared" ca="1" si="136"/>
        <v>034</v>
      </c>
      <c r="G1160" s="313" t="str">
        <f t="shared" ca="1" si="138"/>
        <v>#2成品快速收卷 運轉指示燈</v>
      </c>
      <c r="H1160" s="313" t="str">
        <f t="shared" ca="1" si="138"/>
        <v>LPBG-I35F2</v>
      </c>
      <c r="I1160" s="313" t="str">
        <f t="shared" ca="1" si="138"/>
        <v/>
      </c>
      <c r="J1160" s="313" t="str">
        <f t="shared" ca="1" si="138"/>
        <v>LPBG</v>
      </c>
    </row>
    <row r="1161" spans="4:10">
      <c r="D1161" s="300" t="str">
        <f t="shared" si="139"/>
        <v>8-3</v>
      </c>
      <c r="E1161" s="300">
        <v>1157</v>
      </c>
      <c r="F1161" s="313" t="str">
        <f t="shared" ca="1" si="136"/>
        <v>034</v>
      </c>
      <c r="G1161" s="313" t="str">
        <f t="shared" ca="1" si="138"/>
        <v>PE膜覆膜輪 上升 電磁閥[預留]</v>
      </c>
      <c r="H1161" s="313" t="str">
        <f t="shared" ca="1" si="138"/>
        <v>SOL-O33D3</v>
      </c>
      <c r="I1161" s="313" t="str">
        <f t="shared" ca="1" si="138"/>
        <v/>
      </c>
      <c r="J1161" s="313" t="str">
        <f t="shared" ca="1" si="138"/>
        <v>SOL</v>
      </c>
    </row>
    <row r="1162" spans="4:10">
      <c r="D1162" s="300" t="str">
        <f t="shared" si="139"/>
        <v>8-3</v>
      </c>
      <c r="E1162" s="300">
        <v>1158</v>
      </c>
      <c r="F1162" s="313" t="str">
        <f t="shared" ca="1" si="136"/>
        <v>034</v>
      </c>
      <c r="G1162" s="313" t="str">
        <f t="shared" ca="1" si="138"/>
        <v>PE膜覆膜輪 下降 電磁閥[預留]</v>
      </c>
      <c r="H1162" s="313" t="str">
        <f t="shared" ca="1" si="138"/>
        <v>SOL-O33D8</v>
      </c>
      <c r="I1162" s="313" t="str">
        <f t="shared" ca="1" si="138"/>
        <v/>
      </c>
      <c r="J1162" s="313" t="str">
        <f t="shared" ca="1" si="138"/>
        <v>SOL</v>
      </c>
    </row>
    <row r="1163" spans="4:10">
      <c r="D1163" s="300" t="str">
        <f t="shared" si="139"/>
        <v>8-3</v>
      </c>
      <c r="E1163" s="300">
        <v>1159</v>
      </c>
      <c r="F1163" s="313" t="str">
        <f t="shared" ca="1" si="136"/>
        <v>034</v>
      </c>
      <c r="G1163" s="313" t="str">
        <f t="shared" ca="1" si="138"/>
        <v>耳料裁切 上升 電磁閥</v>
      </c>
      <c r="H1163" s="313" t="str">
        <f t="shared" ca="1" si="138"/>
        <v>SOL-O33D2</v>
      </c>
      <c r="I1163" s="313" t="str">
        <f t="shared" ca="1" si="138"/>
        <v/>
      </c>
      <c r="J1163" s="313" t="str">
        <f t="shared" ca="1" si="138"/>
        <v>SOL</v>
      </c>
    </row>
    <row r="1164" spans="4:10">
      <c r="D1164" s="300" t="str">
        <f t="shared" si="139"/>
        <v>8-3</v>
      </c>
      <c r="E1164" s="300">
        <v>1160</v>
      </c>
      <c r="F1164" s="313" t="str">
        <f t="shared" ca="1" si="136"/>
        <v>034</v>
      </c>
      <c r="G1164" s="313" t="str">
        <f t="shared" ca="1" si="138"/>
        <v>耳料裁切 下降 電磁閥</v>
      </c>
      <c r="H1164" s="313" t="str">
        <f t="shared" ca="1" si="138"/>
        <v>SOL-O33D7</v>
      </c>
      <c r="I1164" s="313" t="str">
        <f t="shared" ca="1" si="138"/>
        <v/>
      </c>
      <c r="J1164" s="313" t="str">
        <f t="shared" ca="1" si="138"/>
        <v>SOL</v>
      </c>
    </row>
    <row r="1165" spans="4:10">
      <c r="D1165" s="300" t="str">
        <f t="shared" si="139"/>
        <v>8-3</v>
      </c>
      <c r="E1165" s="300">
        <v>1161</v>
      </c>
      <c r="F1165" s="313" t="str">
        <f t="shared" ca="1" si="136"/>
        <v>035</v>
      </c>
      <c r="G1165" s="313" t="str">
        <f t="shared" ref="G1165:J1184" ca="1" si="140">IF(OR(INDIRECT("DO!"&amp;ADDRESS(MOD(ROW()-5,160)+7,4+FLOOR((ROW()-5)/320,1)*8))="",INDIRECT("DO!"&amp;ADDRESS(MOD(ROW()-5,160)+7,COLUMN()-2+FLOOR((ROW()-5)/320,1)*8))=""),"",
INDIRECT("DO!"&amp;ADDRESS(MOD(ROW()-5,160)+7,COLUMN()-2+FLOOR((ROW()-5)/320,1)*8)))</f>
        <v>切刀牽引輪 上升 電磁閥</v>
      </c>
      <c r="H1165" s="313" t="str">
        <f t="shared" ca="1" si="140"/>
        <v>SOL-O33E3</v>
      </c>
      <c r="I1165" s="313" t="str">
        <f t="shared" ca="1" si="140"/>
        <v/>
      </c>
      <c r="J1165" s="313" t="str">
        <f t="shared" ca="1" si="140"/>
        <v>SOL</v>
      </c>
    </row>
    <row r="1166" spans="4:10">
      <c r="D1166" s="300" t="str">
        <f t="shared" si="139"/>
        <v>8-3</v>
      </c>
      <c r="E1166" s="300">
        <v>1162</v>
      </c>
      <c r="F1166" s="313" t="str">
        <f t="shared" ca="1" si="136"/>
        <v>035</v>
      </c>
      <c r="G1166" s="313" t="str">
        <f t="shared" ca="1" si="140"/>
        <v>切刀牽引輪 下降 電磁閥</v>
      </c>
      <c r="H1166" s="313" t="str">
        <f t="shared" ca="1" si="140"/>
        <v>SOL-O33E8</v>
      </c>
      <c r="I1166" s="313" t="str">
        <f t="shared" ca="1" si="140"/>
        <v/>
      </c>
      <c r="J1166" s="313" t="str">
        <f t="shared" ca="1" si="140"/>
        <v>SOL</v>
      </c>
    </row>
    <row r="1167" spans="4:10">
      <c r="D1167" s="300" t="str">
        <f t="shared" si="139"/>
        <v>8-3</v>
      </c>
      <c r="E1167" s="300">
        <v>1163</v>
      </c>
      <c r="F1167" s="313" t="str">
        <f t="shared" ca="1" si="136"/>
        <v>035</v>
      </c>
      <c r="G1167" s="313" t="str">
        <f t="shared" ca="1" si="140"/>
        <v>成品裁切刀 上升 電磁閥</v>
      </c>
      <c r="H1167" s="313" t="str">
        <f t="shared" ca="1" si="140"/>
        <v>SOL-O33E2</v>
      </c>
      <c r="I1167" s="313" t="str">
        <f t="shared" ca="1" si="140"/>
        <v/>
      </c>
      <c r="J1167" s="313" t="str">
        <f t="shared" ca="1" si="140"/>
        <v>SOL</v>
      </c>
    </row>
    <row r="1168" spans="4:10">
      <c r="D1168" s="300" t="str">
        <f t="shared" si="139"/>
        <v>8-3</v>
      </c>
      <c r="E1168" s="300">
        <v>1164</v>
      </c>
      <c r="F1168" s="313" t="str">
        <f t="shared" ca="1" si="136"/>
        <v>035</v>
      </c>
      <c r="G1168" s="313" t="str">
        <f t="shared" ca="1" si="140"/>
        <v>成品裁切刀 下降 電磁閥</v>
      </c>
      <c r="H1168" s="313" t="str">
        <f t="shared" ca="1" si="140"/>
        <v>SOL-O33E7</v>
      </c>
      <c r="I1168" s="313" t="str">
        <f t="shared" ca="1" si="140"/>
        <v/>
      </c>
      <c r="J1168" s="313" t="str">
        <f t="shared" ca="1" si="140"/>
        <v>SOL</v>
      </c>
    </row>
    <row r="1169" spans="4:10">
      <c r="D1169" s="300" t="str">
        <f t="shared" si="139"/>
        <v>8-3</v>
      </c>
      <c r="E1169" s="300">
        <v>1165</v>
      </c>
      <c r="F1169" s="313" t="str">
        <f t="shared" ca="1" si="136"/>
        <v>035</v>
      </c>
      <c r="G1169" s="313" t="str">
        <f t="shared" ca="1" si="140"/>
        <v>成品裁切刀 前進 電磁閥</v>
      </c>
      <c r="H1169" s="313" t="str">
        <f t="shared" ca="1" si="140"/>
        <v>SOL-O33F3</v>
      </c>
      <c r="I1169" s="313" t="str">
        <f t="shared" ca="1" si="140"/>
        <v/>
      </c>
      <c r="J1169" s="313" t="str">
        <f t="shared" ca="1" si="140"/>
        <v>SOL</v>
      </c>
    </row>
    <row r="1170" spans="4:10">
      <c r="D1170" s="300" t="str">
        <f t="shared" si="139"/>
        <v>8-3</v>
      </c>
      <c r="E1170" s="300">
        <v>1166</v>
      </c>
      <c r="F1170" s="313" t="str">
        <f t="shared" ca="1" si="136"/>
        <v>035</v>
      </c>
      <c r="G1170" s="313" t="str">
        <f t="shared" ca="1" si="140"/>
        <v>成品裁切刀 原點 電磁閥</v>
      </c>
      <c r="H1170" s="313" t="str">
        <f t="shared" ca="1" si="140"/>
        <v>SOL-O33F8</v>
      </c>
      <c r="I1170" s="313" t="str">
        <f t="shared" ca="1" si="140"/>
        <v/>
      </c>
      <c r="J1170" s="313" t="str">
        <f t="shared" ca="1" si="140"/>
        <v>SOL</v>
      </c>
    </row>
    <row r="1171" spans="4:10">
      <c r="D1171" s="300" t="str">
        <f t="shared" si="139"/>
        <v>8-3</v>
      </c>
      <c r="E1171" s="300">
        <v>1167</v>
      </c>
      <c r="F1171" s="313" t="str">
        <f t="shared" ca="1" si="136"/>
        <v>035</v>
      </c>
      <c r="G1171" s="313" t="str">
        <f t="shared" ca="1" si="140"/>
        <v>成品壓合 上升 電磁閥</v>
      </c>
      <c r="H1171" s="313" t="str">
        <f t="shared" ca="1" si="140"/>
        <v>SOL-O33F2</v>
      </c>
      <c r="I1171" s="313" t="str">
        <f t="shared" ca="1" si="140"/>
        <v/>
      </c>
      <c r="J1171" s="313" t="str">
        <f t="shared" ca="1" si="140"/>
        <v>SOL</v>
      </c>
    </row>
    <row r="1172" spans="4:10">
      <c r="D1172" s="300" t="str">
        <f t="shared" si="139"/>
        <v>8-3</v>
      </c>
      <c r="E1172" s="300">
        <v>1168</v>
      </c>
      <c r="F1172" s="313" t="str">
        <f t="shared" ca="1" si="136"/>
        <v>035</v>
      </c>
      <c r="G1172" s="313" t="str">
        <f t="shared" ca="1" si="140"/>
        <v>成品壓合 下降 電磁閥</v>
      </c>
      <c r="H1172" s="313" t="str">
        <f t="shared" ca="1" si="140"/>
        <v>SOL-O33F7</v>
      </c>
      <c r="I1172" s="313" t="str">
        <f t="shared" ca="1" si="140"/>
        <v/>
      </c>
      <c r="J1172" s="313" t="str">
        <f t="shared" ca="1" si="140"/>
        <v>SOL</v>
      </c>
    </row>
    <row r="1173" spans="4:10">
      <c r="D1173" s="300" t="str">
        <f t="shared" si="139"/>
        <v>8-4</v>
      </c>
      <c r="E1173" s="300">
        <v>1169</v>
      </c>
      <c r="F1173" s="313" t="str">
        <f t="shared" ca="1" si="136"/>
        <v/>
      </c>
      <c r="G1173" s="313" t="str">
        <f t="shared" ca="1" si="140"/>
        <v/>
      </c>
      <c r="H1173" s="313" t="str">
        <f t="shared" ca="1" si="140"/>
        <v/>
      </c>
      <c r="I1173" s="313" t="str">
        <f t="shared" ca="1" si="140"/>
        <v/>
      </c>
      <c r="J1173" s="313" t="str">
        <f t="shared" ca="1" si="140"/>
        <v/>
      </c>
    </row>
    <row r="1174" spans="4:10">
      <c r="D1174" s="300" t="str">
        <f t="shared" si="139"/>
        <v>8-4</v>
      </c>
      <c r="E1174" s="300">
        <v>1170</v>
      </c>
      <c r="F1174" s="313" t="str">
        <f t="shared" ca="1" si="136"/>
        <v/>
      </c>
      <c r="G1174" s="313" t="str">
        <f t="shared" ca="1" si="140"/>
        <v/>
      </c>
      <c r="H1174" s="313" t="str">
        <f t="shared" ca="1" si="140"/>
        <v/>
      </c>
      <c r="I1174" s="313" t="str">
        <f t="shared" ca="1" si="140"/>
        <v/>
      </c>
      <c r="J1174" s="313" t="str">
        <f t="shared" ca="1" si="140"/>
        <v/>
      </c>
    </row>
    <row r="1175" spans="4:10">
      <c r="D1175" s="300" t="str">
        <f t="shared" si="139"/>
        <v>8-4</v>
      </c>
      <c r="E1175" s="300">
        <v>1171</v>
      </c>
      <c r="F1175" s="313" t="str">
        <f t="shared" ca="1" si="136"/>
        <v/>
      </c>
      <c r="G1175" s="313" t="str">
        <f t="shared" ca="1" si="140"/>
        <v/>
      </c>
      <c r="H1175" s="313" t="str">
        <f t="shared" ca="1" si="140"/>
        <v/>
      </c>
      <c r="I1175" s="313" t="str">
        <f t="shared" ca="1" si="140"/>
        <v/>
      </c>
      <c r="J1175" s="313" t="str">
        <f t="shared" ca="1" si="140"/>
        <v/>
      </c>
    </row>
    <row r="1176" spans="4:10">
      <c r="D1176" s="300" t="str">
        <f t="shared" si="139"/>
        <v>8-4</v>
      </c>
      <c r="E1176" s="300">
        <v>1172</v>
      </c>
      <c r="F1176" s="313" t="str">
        <f t="shared" ca="1" si="136"/>
        <v/>
      </c>
      <c r="G1176" s="313" t="str">
        <f t="shared" ca="1" si="140"/>
        <v/>
      </c>
      <c r="H1176" s="313" t="str">
        <f t="shared" ca="1" si="140"/>
        <v/>
      </c>
      <c r="I1176" s="313" t="str">
        <f t="shared" ca="1" si="140"/>
        <v/>
      </c>
      <c r="J1176" s="313" t="str">
        <f t="shared" ca="1" si="140"/>
        <v/>
      </c>
    </row>
    <row r="1177" spans="4:10">
      <c r="D1177" s="300" t="str">
        <f t="shared" si="139"/>
        <v>8-4</v>
      </c>
      <c r="E1177" s="300">
        <v>1173</v>
      </c>
      <c r="F1177" s="313" t="str">
        <f t="shared" ca="1" si="136"/>
        <v/>
      </c>
      <c r="G1177" s="313" t="str">
        <f t="shared" ca="1" si="140"/>
        <v/>
      </c>
      <c r="H1177" s="313" t="str">
        <f t="shared" ca="1" si="140"/>
        <v/>
      </c>
      <c r="I1177" s="313" t="str">
        <f t="shared" ca="1" si="140"/>
        <v/>
      </c>
      <c r="J1177" s="313" t="str">
        <f t="shared" ca="1" si="140"/>
        <v/>
      </c>
    </row>
    <row r="1178" spans="4:10">
      <c r="D1178" s="300" t="str">
        <f t="shared" si="139"/>
        <v>8-4</v>
      </c>
      <c r="E1178" s="300">
        <v>1174</v>
      </c>
      <c r="F1178" s="313" t="str">
        <f t="shared" ca="1" si="136"/>
        <v/>
      </c>
      <c r="G1178" s="313" t="str">
        <f t="shared" ca="1" si="140"/>
        <v/>
      </c>
      <c r="H1178" s="313" t="str">
        <f t="shared" ca="1" si="140"/>
        <v/>
      </c>
      <c r="I1178" s="313" t="str">
        <f t="shared" ca="1" si="140"/>
        <v/>
      </c>
      <c r="J1178" s="313" t="str">
        <f t="shared" ca="1" si="140"/>
        <v/>
      </c>
    </row>
    <row r="1179" spans="4:10">
      <c r="D1179" s="300" t="str">
        <f t="shared" si="139"/>
        <v>8-4</v>
      </c>
      <c r="E1179" s="300">
        <v>1175</v>
      </c>
      <c r="F1179" s="313" t="str">
        <f t="shared" ca="1" si="136"/>
        <v/>
      </c>
      <c r="G1179" s="313" t="str">
        <f t="shared" ca="1" si="140"/>
        <v/>
      </c>
      <c r="H1179" s="313" t="str">
        <f t="shared" ca="1" si="140"/>
        <v/>
      </c>
      <c r="I1179" s="313" t="str">
        <f t="shared" ca="1" si="140"/>
        <v/>
      </c>
      <c r="J1179" s="313" t="str">
        <f t="shared" ca="1" si="140"/>
        <v/>
      </c>
    </row>
    <row r="1180" spans="4:10">
      <c r="D1180" s="300" t="str">
        <f t="shared" si="139"/>
        <v>8-4</v>
      </c>
      <c r="E1180" s="300">
        <v>1176</v>
      </c>
      <c r="F1180" s="313" t="str">
        <f t="shared" ca="1" si="136"/>
        <v/>
      </c>
      <c r="G1180" s="313" t="str">
        <f t="shared" ca="1" si="140"/>
        <v/>
      </c>
      <c r="H1180" s="313" t="str">
        <f t="shared" ca="1" si="140"/>
        <v/>
      </c>
      <c r="I1180" s="313" t="str">
        <f t="shared" ca="1" si="140"/>
        <v/>
      </c>
      <c r="J1180" s="313" t="str">
        <f t="shared" ca="1" si="140"/>
        <v/>
      </c>
    </row>
    <row r="1181" spans="4:10">
      <c r="D1181" s="300" t="str">
        <f t="shared" si="139"/>
        <v>8-4</v>
      </c>
      <c r="E1181" s="300">
        <v>1177</v>
      </c>
      <c r="F1181" s="313" t="str">
        <f t="shared" ca="1" si="136"/>
        <v/>
      </c>
      <c r="G1181" s="313" t="str">
        <f t="shared" ca="1" si="140"/>
        <v/>
      </c>
      <c r="H1181" s="313" t="str">
        <f t="shared" ca="1" si="140"/>
        <v/>
      </c>
      <c r="I1181" s="313" t="str">
        <f t="shared" ca="1" si="140"/>
        <v/>
      </c>
      <c r="J1181" s="313" t="str">
        <f t="shared" ca="1" si="140"/>
        <v/>
      </c>
    </row>
    <row r="1182" spans="4:10">
      <c r="D1182" s="300" t="str">
        <f t="shared" si="139"/>
        <v>8-4</v>
      </c>
      <c r="E1182" s="300">
        <v>1178</v>
      </c>
      <c r="F1182" s="313" t="str">
        <f t="shared" ca="1" si="136"/>
        <v/>
      </c>
      <c r="G1182" s="313" t="str">
        <f t="shared" ca="1" si="140"/>
        <v/>
      </c>
      <c r="H1182" s="313" t="str">
        <f t="shared" ca="1" si="140"/>
        <v/>
      </c>
      <c r="I1182" s="313" t="str">
        <f t="shared" ca="1" si="140"/>
        <v/>
      </c>
      <c r="J1182" s="313" t="str">
        <f t="shared" ca="1" si="140"/>
        <v/>
      </c>
    </row>
    <row r="1183" spans="4:10">
      <c r="D1183" s="300" t="str">
        <f t="shared" si="139"/>
        <v>8-4</v>
      </c>
      <c r="E1183" s="300">
        <v>1179</v>
      </c>
      <c r="F1183" s="313" t="str">
        <f t="shared" ca="1" si="136"/>
        <v/>
      </c>
      <c r="G1183" s="313" t="str">
        <f t="shared" ca="1" si="140"/>
        <v/>
      </c>
      <c r="H1183" s="313" t="str">
        <f t="shared" ca="1" si="140"/>
        <v/>
      </c>
      <c r="I1183" s="313" t="str">
        <f t="shared" ca="1" si="140"/>
        <v/>
      </c>
      <c r="J1183" s="313" t="str">
        <f t="shared" ca="1" si="140"/>
        <v/>
      </c>
    </row>
    <row r="1184" spans="4:10">
      <c r="D1184" s="300" t="str">
        <f t="shared" si="139"/>
        <v>8-4</v>
      </c>
      <c r="E1184" s="300">
        <v>1180</v>
      </c>
      <c r="F1184" s="313" t="str">
        <f t="shared" ca="1" si="136"/>
        <v/>
      </c>
      <c r="G1184" s="313" t="str">
        <f t="shared" ca="1" si="140"/>
        <v/>
      </c>
      <c r="H1184" s="313" t="str">
        <f t="shared" ca="1" si="140"/>
        <v/>
      </c>
      <c r="I1184" s="313" t="str">
        <f t="shared" ca="1" si="140"/>
        <v/>
      </c>
      <c r="J1184" s="313" t="str">
        <f t="shared" ca="1" si="140"/>
        <v/>
      </c>
    </row>
    <row r="1185" spans="4:10">
      <c r="D1185" s="300" t="str">
        <f t="shared" si="139"/>
        <v>8-4</v>
      </c>
      <c r="E1185" s="300">
        <v>1181</v>
      </c>
      <c r="F1185" s="313" t="str">
        <f t="shared" ca="1" si="136"/>
        <v/>
      </c>
      <c r="G1185" s="313" t="str">
        <f t="shared" ref="G1185:J1204" ca="1" si="141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185" s="313" t="str">
        <f t="shared" ca="1" si="141"/>
        <v/>
      </c>
      <c r="I1185" s="313" t="str">
        <f t="shared" ca="1" si="141"/>
        <v/>
      </c>
      <c r="J1185" s="313" t="str">
        <f t="shared" ca="1" si="141"/>
        <v/>
      </c>
    </row>
    <row r="1186" spans="4:10">
      <c r="D1186" s="300" t="str">
        <f t="shared" si="139"/>
        <v>8-4</v>
      </c>
      <c r="E1186" s="300">
        <v>1182</v>
      </c>
      <c r="F1186" s="313" t="str">
        <f t="shared" ca="1" si="136"/>
        <v/>
      </c>
      <c r="G1186" s="313" t="str">
        <f t="shared" ca="1" si="141"/>
        <v/>
      </c>
      <c r="H1186" s="313" t="str">
        <f t="shared" ca="1" si="141"/>
        <v/>
      </c>
      <c r="I1186" s="313" t="str">
        <f t="shared" ca="1" si="141"/>
        <v/>
      </c>
      <c r="J1186" s="313" t="str">
        <f t="shared" ca="1" si="141"/>
        <v/>
      </c>
    </row>
    <row r="1187" spans="4:10">
      <c r="D1187" s="300" t="str">
        <f t="shared" si="139"/>
        <v>8-4</v>
      </c>
      <c r="E1187" s="300">
        <v>1183</v>
      </c>
      <c r="F1187" s="313" t="str">
        <f t="shared" ca="1" si="136"/>
        <v/>
      </c>
      <c r="G1187" s="313" t="str">
        <f t="shared" ca="1" si="141"/>
        <v/>
      </c>
      <c r="H1187" s="313" t="str">
        <f t="shared" ca="1" si="141"/>
        <v/>
      </c>
      <c r="I1187" s="313" t="str">
        <f t="shared" ca="1" si="141"/>
        <v/>
      </c>
      <c r="J1187" s="313" t="str">
        <f t="shared" ca="1" si="141"/>
        <v/>
      </c>
    </row>
    <row r="1188" spans="4:10">
      <c r="D1188" s="300" t="str">
        <f t="shared" si="139"/>
        <v>8-4</v>
      </c>
      <c r="E1188" s="300">
        <v>1184</v>
      </c>
      <c r="F1188" s="313" t="str">
        <f t="shared" ca="1" si="136"/>
        <v/>
      </c>
      <c r="G1188" s="313" t="str">
        <f t="shared" ca="1" si="141"/>
        <v/>
      </c>
      <c r="H1188" s="313" t="str">
        <f t="shared" ca="1" si="141"/>
        <v/>
      </c>
      <c r="I1188" s="313" t="str">
        <f t="shared" ca="1" si="141"/>
        <v/>
      </c>
      <c r="J1188" s="313" t="str">
        <f t="shared" ca="1" si="141"/>
        <v/>
      </c>
    </row>
    <row r="1189" spans="4:10">
      <c r="D1189" s="300" t="str">
        <f t="shared" si="139"/>
        <v>8-5</v>
      </c>
      <c r="E1189" s="300">
        <v>1185</v>
      </c>
      <c r="F1189" s="313" t="str">
        <f t="shared" ref="F1189:F1252" ca="1" si="142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1189" s="313" t="str">
        <f t="shared" ca="1" si="141"/>
        <v/>
      </c>
      <c r="H1189" s="313" t="str">
        <f t="shared" ca="1" si="141"/>
        <v/>
      </c>
      <c r="I1189" s="313" t="str">
        <f t="shared" ca="1" si="141"/>
        <v/>
      </c>
      <c r="J1189" s="313" t="str">
        <f t="shared" ca="1" si="141"/>
        <v/>
      </c>
    </row>
    <row r="1190" spans="4:10">
      <c r="D1190" s="300" t="str">
        <f t="shared" si="139"/>
        <v>8-5</v>
      </c>
      <c r="E1190" s="300">
        <v>1186</v>
      </c>
      <c r="F1190" s="313" t="str">
        <f t="shared" ca="1" si="142"/>
        <v/>
      </c>
      <c r="G1190" s="313" t="str">
        <f t="shared" ca="1" si="141"/>
        <v/>
      </c>
      <c r="H1190" s="313" t="str">
        <f t="shared" ca="1" si="141"/>
        <v/>
      </c>
      <c r="I1190" s="313" t="str">
        <f t="shared" ca="1" si="141"/>
        <v/>
      </c>
      <c r="J1190" s="313" t="str">
        <f t="shared" ca="1" si="141"/>
        <v/>
      </c>
    </row>
    <row r="1191" spans="4:10">
      <c r="D1191" s="300" t="str">
        <f t="shared" si="139"/>
        <v>8-5</v>
      </c>
      <c r="E1191" s="300">
        <v>1187</v>
      </c>
      <c r="F1191" s="313" t="str">
        <f t="shared" ca="1" si="142"/>
        <v/>
      </c>
      <c r="G1191" s="313" t="str">
        <f t="shared" ca="1" si="141"/>
        <v/>
      </c>
      <c r="H1191" s="313" t="str">
        <f t="shared" ca="1" si="141"/>
        <v/>
      </c>
      <c r="I1191" s="313" t="str">
        <f t="shared" ca="1" si="141"/>
        <v/>
      </c>
      <c r="J1191" s="313" t="str">
        <f t="shared" ca="1" si="141"/>
        <v/>
      </c>
    </row>
    <row r="1192" spans="4:10">
      <c r="D1192" s="300" t="str">
        <f t="shared" si="139"/>
        <v>8-5</v>
      </c>
      <c r="E1192" s="300">
        <v>1188</v>
      </c>
      <c r="F1192" s="313" t="str">
        <f t="shared" ca="1" si="142"/>
        <v/>
      </c>
      <c r="G1192" s="313" t="str">
        <f t="shared" ca="1" si="141"/>
        <v/>
      </c>
      <c r="H1192" s="313" t="str">
        <f t="shared" ca="1" si="141"/>
        <v/>
      </c>
      <c r="I1192" s="313" t="str">
        <f t="shared" ca="1" si="141"/>
        <v/>
      </c>
      <c r="J1192" s="313" t="str">
        <f t="shared" ca="1" si="141"/>
        <v/>
      </c>
    </row>
    <row r="1193" spans="4:10">
      <c r="D1193" s="300" t="str">
        <f t="shared" si="139"/>
        <v>8-5</v>
      </c>
      <c r="E1193" s="300">
        <v>1189</v>
      </c>
      <c r="F1193" s="313" t="str">
        <f t="shared" ca="1" si="142"/>
        <v/>
      </c>
      <c r="G1193" s="313" t="str">
        <f t="shared" ca="1" si="141"/>
        <v/>
      </c>
      <c r="H1193" s="313" t="str">
        <f t="shared" ca="1" si="141"/>
        <v/>
      </c>
      <c r="I1193" s="313" t="str">
        <f t="shared" ca="1" si="141"/>
        <v/>
      </c>
      <c r="J1193" s="313" t="str">
        <f t="shared" ca="1" si="141"/>
        <v/>
      </c>
    </row>
    <row r="1194" spans="4:10">
      <c r="D1194" s="300" t="str">
        <f t="shared" si="139"/>
        <v>8-5</v>
      </c>
      <c r="E1194" s="300">
        <v>1190</v>
      </c>
      <c r="F1194" s="313" t="str">
        <f t="shared" ca="1" si="142"/>
        <v/>
      </c>
      <c r="G1194" s="313" t="str">
        <f t="shared" ca="1" si="141"/>
        <v/>
      </c>
      <c r="H1194" s="313" t="str">
        <f t="shared" ca="1" si="141"/>
        <v/>
      </c>
      <c r="I1194" s="313" t="str">
        <f t="shared" ca="1" si="141"/>
        <v/>
      </c>
      <c r="J1194" s="313" t="str">
        <f t="shared" ca="1" si="141"/>
        <v/>
      </c>
    </row>
    <row r="1195" spans="4:10">
      <c r="D1195" s="300" t="str">
        <f t="shared" si="139"/>
        <v>8-5</v>
      </c>
      <c r="E1195" s="300">
        <v>1191</v>
      </c>
      <c r="F1195" s="313" t="str">
        <f t="shared" ca="1" si="142"/>
        <v/>
      </c>
      <c r="G1195" s="313" t="str">
        <f t="shared" ca="1" si="141"/>
        <v/>
      </c>
      <c r="H1195" s="313" t="str">
        <f t="shared" ca="1" si="141"/>
        <v/>
      </c>
      <c r="I1195" s="313" t="str">
        <f t="shared" ca="1" si="141"/>
        <v/>
      </c>
      <c r="J1195" s="313" t="str">
        <f t="shared" ca="1" si="141"/>
        <v/>
      </c>
    </row>
    <row r="1196" spans="4:10">
      <c r="D1196" s="300" t="str">
        <f t="shared" si="139"/>
        <v>8-5</v>
      </c>
      <c r="E1196" s="300">
        <v>1192</v>
      </c>
      <c r="F1196" s="313" t="str">
        <f t="shared" ca="1" si="142"/>
        <v/>
      </c>
      <c r="G1196" s="313" t="str">
        <f t="shared" ca="1" si="141"/>
        <v/>
      </c>
      <c r="H1196" s="313" t="str">
        <f t="shared" ca="1" si="141"/>
        <v/>
      </c>
      <c r="I1196" s="313" t="str">
        <f t="shared" ca="1" si="141"/>
        <v/>
      </c>
      <c r="J1196" s="313" t="str">
        <f t="shared" ca="1" si="141"/>
        <v/>
      </c>
    </row>
    <row r="1197" spans="4:10">
      <c r="D1197" s="300" t="str">
        <f t="shared" si="139"/>
        <v>8-5</v>
      </c>
      <c r="E1197" s="300">
        <v>1193</v>
      </c>
      <c r="F1197" s="313" t="str">
        <f t="shared" ca="1" si="142"/>
        <v/>
      </c>
      <c r="G1197" s="313" t="str">
        <f t="shared" ca="1" si="141"/>
        <v/>
      </c>
      <c r="H1197" s="313" t="str">
        <f t="shared" ca="1" si="141"/>
        <v/>
      </c>
      <c r="I1197" s="313" t="str">
        <f t="shared" ca="1" si="141"/>
        <v/>
      </c>
      <c r="J1197" s="313" t="str">
        <f t="shared" ca="1" si="141"/>
        <v/>
      </c>
    </row>
    <row r="1198" spans="4:10">
      <c r="D1198" s="300" t="str">
        <f t="shared" si="139"/>
        <v>8-5</v>
      </c>
      <c r="E1198" s="300">
        <v>1194</v>
      </c>
      <c r="F1198" s="313" t="str">
        <f t="shared" ca="1" si="142"/>
        <v/>
      </c>
      <c r="G1198" s="313" t="str">
        <f t="shared" ca="1" si="141"/>
        <v/>
      </c>
      <c r="H1198" s="313" t="str">
        <f t="shared" ca="1" si="141"/>
        <v/>
      </c>
      <c r="I1198" s="313" t="str">
        <f t="shared" ca="1" si="141"/>
        <v/>
      </c>
      <c r="J1198" s="313" t="str">
        <f t="shared" ca="1" si="141"/>
        <v/>
      </c>
    </row>
    <row r="1199" spans="4:10">
      <c r="D1199" s="300" t="str">
        <f t="shared" si="139"/>
        <v>8-5</v>
      </c>
      <c r="E1199" s="300">
        <v>1195</v>
      </c>
      <c r="F1199" s="313" t="str">
        <f t="shared" ca="1" si="142"/>
        <v/>
      </c>
      <c r="G1199" s="313" t="str">
        <f t="shared" ca="1" si="141"/>
        <v/>
      </c>
      <c r="H1199" s="313" t="str">
        <f t="shared" ca="1" si="141"/>
        <v/>
      </c>
      <c r="I1199" s="313" t="str">
        <f t="shared" ca="1" si="141"/>
        <v/>
      </c>
      <c r="J1199" s="313" t="str">
        <f t="shared" ca="1" si="141"/>
        <v/>
      </c>
    </row>
    <row r="1200" spans="4:10">
      <c r="D1200" s="300" t="str">
        <f t="shared" si="139"/>
        <v>8-5</v>
      </c>
      <c r="E1200" s="300">
        <v>1196</v>
      </c>
      <c r="F1200" s="313" t="str">
        <f t="shared" ca="1" si="142"/>
        <v/>
      </c>
      <c r="G1200" s="313" t="str">
        <f t="shared" ca="1" si="141"/>
        <v/>
      </c>
      <c r="H1200" s="313" t="str">
        <f t="shared" ca="1" si="141"/>
        <v/>
      </c>
      <c r="I1200" s="313" t="str">
        <f t="shared" ca="1" si="141"/>
        <v/>
      </c>
      <c r="J1200" s="313" t="str">
        <f t="shared" ca="1" si="141"/>
        <v/>
      </c>
    </row>
    <row r="1201" spans="4:10">
      <c r="D1201" s="300" t="str">
        <f t="shared" si="139"/>
        <v>8-5</v>
      </c>
      <c r="E1201" s="300">
        <v>1197</v>
      </c>
      <c r="F1201" s="313" t="str">
        <f t="shared" ca="1" si="142"/>
        <v/>
      </c>
      <c r="G1201" s="313" t="str">
        <f t="shared" ca="1" si="141"/>
        <v/>
      </c>
      <c r="H1201" s="313" t="str">
        <f t="shared" ca="1" si="141"/>
        <v/>
      </c>
      <c r="I1201" s="313" t="str">
        <f t="shared" ca="1" si="141"/>
        <v/>
      </c>
      <c r="J1201" s="313" t="str">
        <f t="shared" ca="1" si="141"/>
        <v/>
      </c>
    </row>
    <row r="1202" spans="4:10">
      <c r="D1202" s="300" t="str">
        <f t="shared" si="139"/>
        <v>8-5</v>
      </c>
      <c r="E1202" s="300">
        <v>1198</v>
      </c>
      <c r="F1202" s="313" t="str">
        <f t="shared" ca="1" si="142"/>
        <v/>
      </c>
      <c r="G1202" s="313" t="str">
        <f t="shared" ca="1" si="141"/>
        <v/>
      </c>
      <c r="H1202" s="313" t="str">
        <f t="shared" ca="1" si="141"/>
        <v/>
      </c>
      <c r="I1202" s="313" t="str">
        <f t="shared" ca="1" si="141"/>
        <v/>
      </c>
      <c r="J1202" s="313" t="str">
        <f t="shared" ca="1" si="141"/>
        <v/>
      </c>
    </row>
    <row r="1203" spans="4:10">
      <c r="D1203" s="300" t="str">
        <f t="shared" si="139"/>
        <v>8-5</v>
      </c>
      <c r="E1203" s="300">
        <v>1199</v>
      </c>
      <c r="F1203" s="313" t="str">
        <f t="shared" ca="1" si="142"/>
        <v/>
      </c>
      <c r="G1203" s="313" t="str">
        <f t="shared" ca="1" si="141"/>
        <v/>
      </c>
      <c r="H1203" s="313" t="str">
        <f t="shared" ca="1" si="141"/>
        <v/>
      </c>
      <c r="I1203" s="313" t="str">
        <f t="shared" ca="1" si="141"/>
        <v/>
      </c>
      <c r="J1203" s="313" t="str">
        <f t="shared" ca="1" si="141"/>
        <v/>
      </c>
    </row>
    <row r="1204" spans="4:10">
      <c r="D1204" s="300" t="str">
        <f t="shared" si="139"/>
        <v>8-5</v>
      </c>
      <c r="E1204" s="300">
        <v>1200</v>
      </c>
      <c r="F1204" s="313" t="str">
        <f t="shared" ca="1" si="142"/>
        <v/>
      </c>
      <c r="G1204" s="313" t="str">
        <f t="shared" ca="1" si="141"/>
        <v/>
      </c>
      <c r="H1204" s="313" t="str">
        <f t="shared" ca="1" si="141"/>
        <v/>
      </c>
      <c r="I1204" s="313" t="str">
        <f t="shared" ca="1" si="141"/>
        <v/>
      </c>
      <c r="J1204" s="313" t="str">
        <f t="shared" ca="1" si="141"/>
        <v/>
      </c>
    </row>
    <row r="1205" spans="4:10">
      <c r="D1205" s="300" t="str">
        <f t="shared" si="139"/>
        <v>8-6</v>
      </c>
      <c r="E1205" s="300">
        <v>1201</v>
      </c>
      <c r="F1205" s="313" t="str">
        <f t="shared" ca="1" si="142"/>
        <v/>
      </c>
      <c r="G1205" s="313" t="str">
        <f t="shared" ref="G1205:J1224" ca="1" si="143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205" s="313" t="str">
        <f t="shared" ca="1" si="143"/>
        <v/>
      </c>
      <c r="I1205" s="313" t="str">
        <f t="shared" ca="1" si="143"/>
        <v/>
      </c>
      <c r="J1205" s="313" t="str">
        <f t="shared" ca="1" si="143"/>
        <v/>
      </c>
    </row>
    <row r="1206" spans="4:10">
      <c r="D1206" s="300" t="str">
        <f t="shared" si="139"/>
        <v>8-6</v>
      </c>
      <c r="E1206" s="300">
        <v>1202</v>
      </c>
      <c r="F1206" s="313" t="str">
        <f t="shared" ca="1" si="142"/>
        <v/>
      </c>
      <c r="G1206" s="313" t="str">
        <f t="shared" ca="1" si="143"/>
        <v/>
      </c>
      <c r="H1206" s="313" t="str">
        <f t="shared" ca="1" si="143"/>
        <v/>
      </c>
      <c r="I1206" s="313" t="str">
        <f t="shared" ca="1" si="143"/>
        <v/>
      </c>
      <c r="J1206" s="313" t="str">
        <f t="shared" ca="1" si="143"/>
        <v/>
      </c>
    </row>
    <row r="1207" spans="4:10">
      <c r="D1207" s="300" t="str">
        <f t="shared" si="139"/>
        <v>8-6</v>
      </c>
      <c r="E1207" s="300">
        <v>1203</v>
      </c>
      <c r="F1207" s="313" t="str">
        <f t="shared" ca="1" si="142"/>
        <v/>
      </c>
      <c r="G1207" s="313" t="str">
        <f t="shared" ca="1" si="143"/>
        <v/>
      </c>
      <c r="H1207" s="313" t="str">
        <f t="shared" ca="1" si="143"/>
        <v/>
      </c>
      <c r="I1207" s="313" t="str">
        <f t="shared" ca="1" si="143"/>
        <v/>
      </c>
      <c r="J1207" s="313" t="str">
        <f t="shared" ca="1" si="143"/>
        <v/>
      </c>
    </row>
    <row r="1208" spans="4:10">
      <c r="D1208" s="300" t="str">
        <f t="shared" si="139"/>
        <v>8-6</v>
      </c>
      <c r="E1208" s="300">
        <v>1204</v>
      </c>
      <c r="F1208" s="313" t="str">
        <f t="shared" ca="1" si="142"/>
        <v/>
      </c>
      <c r="G1208" s="313" t="str">
        <f t="shared" ca="1" si="143"/>
        <v/>
      </c>
      <c r="H1208" s="313" t="str">
        <f t="shared" ca="1" si="143"/>
        <v/>
      </c>
      <c r="I1208" s="313" t="str">
        <f t="shared" ca="1" si="143"/>
        <v/>
      </c>
      <c r="J1208" s="313" t="str">
        <f t="shared" ca="1" si="143"/>
        <v/>
      </c>
    </row>
    <row r="1209" spans="4:10">
      <c r="D1209" s="300" t="str">
        <f t="shared" si="139"/>
        <v>8-6</v>
      </c>
      <c r="E1209" s="300">
        <v>1205</v>
      </c>
      <c r="F1209" s="313" t="str">
        <f t="shared" ca="1" si="142"/>
        <v/>
      </c>
      <c r="G1209" s="313" t="str">
        <f t="shared" ca="1" si="143"/>
        <v/>
      </c>
      <c r="H1209" s="313" t="str">
        <f t="shared" ca="1" si="143"/>
        <v/>
      </c>
      <c r="I1209" s="313" t="str">
        <f t="shared" ca="1" si="143"/>
        <v/>
      </c>
      <c r="J1209" s="313" t="str">
        <f t="shared" ca="1" si="143"/>
        <v/>
      </c>
    </row>
    <row r="1210" spans="4:10">
      <c r="D1210" s="300" t="str">
        <f t="shared" si="139"/>
        <v>8-6</v>
      </c>
      <c r="E1210" s="300">
        <v>1206</v>
      </c>
      <c r="F1210" s="313" t="str">
        <f t="shared" ca="1" si="142"/>
        <v/>
      </c>
      <c r="G1210" s="313" t="str">
        <f t="shared" ca="1" si="143"/>
        <v/>
      </c>
      <c r="H1210" s="313" t="str">
        <f t="shared" ca="1" si="143"/>
        <v/>
      </c>
      <c r="I1210" s="313" t="str">
        <f t="shared" ca="1" si="143"/>
        <v/>
      </c>
      <c r="J1210" s="313" t="str">
        <f t="shared" ca="1" si="143"/>
        <v/>
      </c>
    </row>
    <row r="1211" spans="4:10">
      <c r="D1211" s="300" t="str">
        <f t="shared" si="139"/>
        <v>8-6</v>
      </c>
      <c r="E1211" s="300">
        <v>1207</v>
      </c>
      <c r="F1211" s="313" t="str">
        <f t="shared" ca="1" si="142"/>
        <v/>
      </c>
      <c r="G1211" s="313" t="str">
        <f t="shared" ca="1" si="143"/>
        <v/>
      </c>
      <c r="H1211" s="313" t="str">
        <f t="shared" ca="1" si="143"/>
        <v/>
      </c>
      <c r="I1211" s="313" t="str">
        <f t="shared" ca="1" si="143"/>
        <v/>
      </c>
      <c r="J1211" s="313" t="str">
        <f t="shared" ca="1" si="143"/>
        <v/>
      </c>
    </row>
    <row r="1212" spans="4:10">
      <c r="D1212" s="300" t="str">
        <f t="shared" si="139"/>
        <v>8-6</v>
      </c>
      <c r="E1212" s="300">
        <v>1208</v>
      </c>
      <c r="F1212" s="313" t="str">
        <f t="shared" ca="1" si="142"/>
        <v/>
      </c>
      <c r="G1212" s="313" t="str">
        <f t="shared" ca="1" si="143"/>
        <v/>
      </c>
      <c r="H1212" s="313" t="str">
        <f t="shared" ca="1" si="143"/>
        <v/>
      </c>
      <c r="I1212" s="313" t="str">
        <f t="shared" ca="1" si="143"/>
        <v/>
      </c>
      <c r="J1212" s="313" t="str">
        <f t="shared" ca="1" si="143"/>
        <v/>
      </c>
    </row>
    <row r="1213" spans="4:10">
      <c r="D1213" s="300" t="str">
        <f t="shared" si="139"/>
        <v>8-6</v>
      </c>
      <c r="E1213" s="300">
        <v>1209</v>
      </c>
      <c r="F1213" s="313" t="str">
        <f t="shared" ca="1" si="142"/>
        <v/>
      </c>
      <c r="G1213" s="313" t="str">
        <f t="shared" ca="1" si="143"/>
        <v/>
      </c>
      <c r="H1213" s="313" t="str">
        <f t="shared" ca="1" si="143"/>
        <v/>
      </c>
      <c r="I1213" s="313" t="str">
        <f t="shared" ca="1" si="143"/>
        <v/>
      </c>
      <c r="J1213" s="313" t="str">
        <f t="shared" ca="1" si="143"/>
        <v/>
      </c>
    </row>
    <row r="1214" spans="4:10">
      <c r="D1214" s="300" t="str">
        <f t="shared" si="139"/>
        <v>8-6</v>
      </c>
      <c r="E1214" s="300">
        <v>1210</v>
      </c>
      <c r="F1214" s="313" t="str">
        <f t="shared" ca="1" si="142"/>
        <v/>
      </c>
      <c r="G1214" s="313" t="str">
        <f t="shared" ca="1" si="143"/>
        <v/>
      </c>
      <c r="H1214" s="313" t="str">
        <f t="shared" ca="1" si="143"/>
        <v/>
      </c>
      <c r="I1214" s="313" t="str">
        <f t="shared" ca="1" si="143"/>
        <v/>
      </c>
      <c r="J1214" s="313" t="str">
        <f t="shared" ca="1" si="143"/>
        <v/>
      </c>
    </row>
    <row r="1215" spans="4:10">
      <c r="D1215" s="300" t="str">
        <f t="shared" si="139"/>
        <v>8-6</v>
      </c>
      <c r="E1215" s="300">
        <v>1211</v>
      </c>
      <c r="F1215" s="313" t="str">
        <f t="shared" ca="1" si="142"/>
        <v/>
      </c>
      <c r="G1215" s="313" t="str">
        <f t="shared" ca="1" si="143"/>
        <v/>
      </c>
      <c r="H1215" s="313" t="str">
        <f t="shared" ca="1" si="143"/>
        <v/>
      </c>
      <c r="I1215" s="313" t="str">
        <f t="shared" ca="1" si="143"/>
        <v/>
      </c>
      <c r="J1215" s="313" t="str">
        <f t="shared" ca="1" si="143"/>
        <v/>
      </c>
    </row>
    <row r="1216" spans="4:10">
      <c r="D1216" s="300" t="str">
        <f t="shared" si="139"/>
        <v>8-6</v>
      </c>
      <c r="E1216" s="300">
        <v>1212</v>
      </c>
      <c r="F1216" s="313" t="str">
        <f t="shared" ca="1" si="142"/>
        <v/>
      </c>
      <c r="G1216" s="313" t="str">
        <f t="shared" ca="1" si="143"/>
        <v/>
      </c>
      <c r="H1216" s="313" t="str">
        <f t="shared" ca="1" si="143"/>
        <v/>
      </c>
      <c r="I1216" s="313" t="str">
        <f t="shared" ca="1" si="143"/>
        <v/>
      </c>
      <c r="J1216" s="313" t="str">
        <f t="shared" ca="1" si="143"/>
        <v/>
      </c>
    </row>
    <row r="1217" spans="4:10">
      <c r="D1217" s="300" t="str">
        <f t="shared" si="139"/>
        <v>8-6</v>
      </c>
      <c r="E1217" s="300">
        <v>1213</v>
      </c>
      <c r="F1217" s="313" t="str">
        <f t="shared" ca="1" si="142"/>
        <v/>
      </c>
      <c r="G1217" s="313" t="str">
        <f t="shared" ca="1" si="143"/>
        <v/>
      </c>
      <c r="H1217" s="313" t="str">
        <f t="shared" ca="1" si="143"/>
        <v/>
      </c>
      <c r="I1217" s="313" t="str">
        <f t="shared" ca="1" si="143"/>
        <v/>
      </c>
      <c r="J1217" s="313" t="str">
        <f t="shared" ca="1" si="143"/>
        <v/>
      </c>
    </row>
    <row r="1218" spans="4:10">
      <c r="D1218" s="300" t="str">
        <f t="shared" si="139"/>
        <v>8-6</v>
      </c>
      <c r="E1218" s="300">
        <v>1214</v>
      </c>
      <c r="F1218" s="313" t="str">
        <f t="shared" ca="1" si="142"/>
        <v/>
      </c>
      <c r="G1218" s="313" t="str">
        <f t="shared" ca="1" si="143"/>
        <v/>
      </c>
      <c r="H1218" s="313" t="str">
        <f t="shared" ca="1" si="143"/>
        <v/>
      </c>
      <c r="I1218" s="313" t="str">
        <f t="shared" ca="1" si="143"/>
        <v/>
      </c>
      <c r="J1218" s="313" t="str">
        <f t="shared" ca="1" si="143"/>
        <v/>
      </c>
    </row>
    <row r="1219" spans="4:10">
      <c r="D1219" s="300" t="str">
        <f t="shared" si="139"/>
        <v>8-6</v>
      </c>
      <c r="E1219" s="300">
        <v>1215</v>
      </c>
      <c r="F1219" s="313" t="str">
        <f t="shared" ca="1" si="142"/>
        <v/>
      </c>
      <c r="G1219" s="313" t="str">
        <f t="shared" ca="1" si="143"/>
        <v/>
      </c>
      <c r="H1219" s="313" t="str">
        <f t="shared" ca="1" si="143"/>
        <v/>
      </c>
      <c r="I1219" s="313" t="str">
        <f t="shared" ca="1" si="143"/>
        <v/>
      </c>
      <c r="J1219" s="313" t="str">
        <f t="shared" ca="1" si="143"/>
        <v/>
      </c>
    </row>
    <row r="1220" spans="4:10">
      <c r="D1220" s="300" t="str">
        <f t="shared" si="139"/>
        <v>8-6</v>
      </c>
      <c r="E1220" s="300">
        <v>1216</v>
      </c>
      <c r="F1220" s="313" t="str">
        <f t="shared" ca="1" si="142"/>
        <v/>
      </c>
      <c r="G1220" s="313" t="str">
        <f t="shared" ca="1" si="143"/>
        <v/>
      </c>
      <c r="H1220" s="313" t="str">
        <f t="shared" ca="1" si="143"/>
        <v/>
      </c>
      <c r="I1220" s="313" t="str">
        <f t="shared" ca="1" si="143"/>
        <v/>
      </c>
      <c r="J1220" s="313" t="str">
        <f t="shared" ca="1" si="143"/>
        <v/>
      </c>
    </row>
    <row r="1221" spans="4:10">
      <c r="D1221" s="300" t="str">
        <f t="shared" ref="D1221:D1284" si="144">DEC2HEX(HEX2DEC($D$4)+FLOOR((ROW(A1217)-1)/($M$4*10),1))&amp;"-"&amp;FLOOR((ROW(A1217)-1)/$M$4,1)+1-FLOOR((ROW(A1217)-1)/($M$4*10),1)*10</f>
        <v>8-7</v>
      </c>
      <c r="E1221" s="300">
        <v>1217</v>
      </c>
      <c r="F1221" s="313" t="str">
        <f t="shared" ca="1" si="142"/>
        <v/>
      </c>
      <c r="G1221" s="313" t="str">
        <f t="shared" ca="1" si="143"/>
        <v/>
      </c>
      <c r="H1221" s="313" t="str">
        <f t="shared" ca="1" si="143"/>
        <v/>
      </c>
      <c r="I1221" s="313" t="str">
        <f t="shared" ca="1" si="143"/>
        <v/>
      </c>
      <c r="J1221" s="313" t="str">
        <f t="shared" ca="1" si="143"/>
        <v/>
      </c>
    </row>
    <row r="1222" spans="4:10">
      <c r="D1222" s="300" t="str">
        <f t="shared" si="144"/>
        <v>8-7</v>
      </c>
      <c r="E1222" s="300">
        <v>1218</v>
      </c>
      <c r="F1222" s="313" t="str">
        <f t="shared" ca="1" si="142"/>
        <v/>
      </c>
      <c r="G1222" s="313" t="str">
        <f t="shared" ca="1" si="143"/>
        <v/>
      </c>
      <c r="H1222" s="313" t="str">
        <f t="shared" ca="1" si="143"/>
        <v/>
      </c>
      <c r="I1222" s="313" t="str">
        <f t="shared" ca="1" si="143"/>
        <v/>
      </c>
      <c r="J1222" s="313" t="str">
        <f t="shared" ca="1" si="143"/>
        <v/>
      </c>
    </row>
    <row r="1223" spans="4:10">
      <c r="D1223" s="300" t="str">
        <f t="shared" si="144"/>
        <v>8-7</v>
      </c>
      <c r="E1223" s="300">
        <v>1219</v>
      </c>
      <c r="F1223" s="313" t="str">
        <f t="shared" ca="1" si="142"/>
        <v/>
      </c>
      <c r="G1223" s="313" t="str">
        <f t="shared" ca="1" si="143"/>
        <v/>
      </c>
      <c r="H1223" s="313" t="str">
        <f t="shared" ca="1" si="143"/>
        <v/>
      </c>
      <c r="I1223" s="313" t="str">
        <f t="shared" ca="1" si="143"/>
        <v/>
      </c>
      <c r="J1223" s="313" t="str">
        <f t="shared" ca="1" si="143"/>
        <v/>
      </c>
    </row>
    <row r="1224" spans="4:10">
      <c r="D1224" s="300" t="str">
        <f t="shared" si="144"/>
        <v>8-7</v>
      </c>
      <c r="E1224" s="300">
        <v>1220</v>
      </c>
      <c r="F1224" s="313" t="str">
        <f t="shared" ca="1" si="142"/>
        <v/>
      </c>
      <c r="G1224" s="313" t="str">
        <f t="shared" ca="1" si="143"/>
        <v/>
      </c>
      <c r="H1224" s="313" t="str">
        <f t="shared" ca="1" si="143"/>
        <v/>
      </c>
      <c r="I1224" s="313" t="str">
        <f t="shared" ca="1" si="143"/>
        <v/>
      </c>
      <c r="J1224" s="313" t="str">
        <f t="shared" ca="1" si="143"/>
        <v/>
      </c>
    </row>
    <row r="1225" spans="4:10">
      <c r="D1225" s="300" t="str">
        <f t="shared" si="144"/>
        <v>8-7</v>
      </c>
      <c r="E1225" s="300">
        <v>1221</v>
      </c>
      <c r="F1225" s="313" t="str">
        <f t="shared" ca="1" si="142"/>
        <v/>
      </c>
      <c r="G1225" s="313" t="str">
        <f t="shared" ref="G1225:J1244" ca="1" si="145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225" s="313" t="str">
        <f t="shared" ca="1" si="145"/>
        <v/>
      </c>
      <c r="I1225" s="313" t="str">
        <f t="shared" ca="1" si="145"/>
        <v/>
      </c>
      <c r="J1225" s="313" t="str">
        <f t="shared" ca="1" si="145"/>
        <v/>
      </c>
    </row>
    <row r="1226" spans="4:10">
      <c r="D1226" s="300" t="str">
        <f t="shared" si="144"/>
        <v>8-7</v>
      </c>
      <c r="E1226" s="300">
        <v>1222</v>
      </c>
      <c r="F1226" s="313" t="str">
        <f t="shared" ca="1" si="142"/>
        <v/>
      </c>
      <c r="G1226" s="313" t="str">
        <f t="shared" ca="1" si="145"/>
        <v/>
      </c>
      <c r="H1226" s="313" t="str">
        <f t="shared" ca="1" si="145"/>
        <v/>
      </c>
      <c r="I1226" s="313" t="str">
        <f t="shared" ca="1" si="145"/>
        <v/>
      </c>
      <c r="J1226" s="313" t="str">
        <f t="shared" ca="1" si="145"/>
        <v/>
      </c>
    </row>
    <row r="1227" spans="4:10">
      <c r="D1227" s="300" t="str">
        <f t="shared" si="144"/>
        <v>8-7</v>
      </c>
      <c r="E1227" s="300">
        <v>1223</v>
      </c>
      <c r="F1227" s="313" t="str">
        <f t="shared" ca="1" si="142"/>
        <v/>
      </c>
      <c r="G1227" s="313" t="str">
        <f t="shared" ca="1" si="145"/>
        <v/>
      </c>
      <c r="H1227" s="313" t="str">
        <f t="shared" ca="1" si="145"/>
        <v/>
      </c>
      <c r="I1227" s="313" t="str">
        <f t="shared" ca="1" si="145"/>
        <v/>
      </c>
      <c r="J1227" s="313" t="str">
        <f t="shared" ca="1" si="145"/>
        <v/>
      </c>
    </row>
    <row r="1228" spans="4:10">
      <c r="D1228" s="300" t="str">
        <f t="shared" si="144"/>
        <v>8-7</v>
      </c>
      <c r="E1228" s="300">
        <v>1224</v>
      </c>
      <c r="F1228" s="313" t="str">
        <f t="shared" ca="1" si="142"/>
        <v/>
      </c>
      <c r="G1228" s="313" t="str">
        <f t="shared" ca="1" si="145"/>
        <v/>
      </c>
      <c r="H1228" s="313" t="str">
        <f t="shared" ca="1" si="145"/>
        <v/>
      </c>
      <c r="I1228" s="313" t="str">
        <f t="shared" ca="1" si="145"/>
        <v/>
      </c>
      <c r="J1228" s="313" t="str">
        <f t="shared" ca="1" si="145"/>
        <v/>
      </c>
    </row>
    <row r="1229" spans="4:10">
      <c r="D1229" s="300" t="str">
        <f t="shared" si="144"/>
        <v>8-7</v>
      </c>
      <c r="E1229" s="300">
        <v>1225</v>
      </c>
      <c r="F1229" s="313" t="str">
        <f t="shared" ca="1" si="142"/>
        <v/>
      </c>
      <c r="G1229" s="313" t="str">
        <f t="shared" ca="1" si="145"/>
        <v/>
      </c>
      <c r="H1229" s="313" t="str">
        <f t="shared" ca="1" si="145"/>
        <v/>
      </c>
      <c r="I1229" s="313" t="str">
        <f t="shared" ca="1" si="145"/>
        <v/>
      </c>
      <c r="J1229" s="313" t="str">
        <f t="shared" ca="1" si="145"/>
        <v/>
      </c>
    </row>
    <row r="1230" spans="4:10">
      <c r="D1230" s="300" t="str">
        <f t="shared" si="144"/>
        <v>8-7</v>
      </c>
      <c r="E1230" s="300">
        <v>1226</v>
      </c>
      <c r="F1230" s="313" t="str">
        <f t="shared" ca="1" si="142"/>
        <v/>
      </c>
      <c r="G1230" s="313" t="str">
        <f t="shared" ca="1" si="145"/>
        <v/>
      </c>
      <c r="H1230" s="313" t="str">
        <f t="shared" ca="1" si="145"/>
        <v/>
      </c>
      <c r="I1230" s="313" t="str">
        <f t="shared" ca="1" si="145"/>
        <v/>
      </c>
      <c r="J1230" s="313" t="str">
        <f t="shared" ca="1" si="145"/>
        <v/>
      </c>
    </row>
    <row r="1231" spans="4:10">
      <c r="D1231" s="300" t="str">
        <f t="shared" si="144"/>
        <v>8-7</v>
      </c>
      <c r="E1231" s="300">
        <v>1227</v>
      </c>
      <c r="F1231" s="313" t="str">
        <f t="shared" ca="1" si="142"/>
        <v/>
      </c>
      <c r="G1231" s="313" t="str">
        <f t="shared" ca="1" si="145"/>
        <v/>
      </c>
      <c r="H1231" s="313" t="str">
        <f t="shared" ca="1" si="145"/>
        <v/>
      </c>
      <c r="I1231" s="313" t="str">
        <f t="shared" ca="1" si="145"/>
        <v/>
      </c>
      <c r="J1231" s="313" t="str">
        <f t="shared" ca="1" si="145"/>
        <v/>
      </c>
    </row>
    <row r="1232" spans="4:10">
      <c r="D1232" s="300" t="str">
        <f t="shared" si="144"/>
        <v>8-7</v>
      </c>
      <c r="E1232" s="300">
        <v>1228</v>
      </c>
      <c r="F1232" s="313" t="str">
        <f t="shared" ca="1" si="142"/>
        <v/>
      </c>
      <c r="G1232" s="313" t="str">
        <f t="shared" ca="1" si="145"/>
        <v/>
      </c>
      <c r="H1232" s="313" t="str">
        <f t="shared" ca="1" si="145"/>
        <v/>
      </c>
      <c r="I1232" s="313" t="str">
        <f t="shared" ca="1" si="145"/>
        <v/>
      </c>
      <c r="J1232" s="313" t="str">
        <f t="shared" ca="1" si="145"/>
        <v/>
      </c>
    </row>
    <row r="1233" spans="4:10">
      <c r="D1233" s="300" t="str">
        <f t="shared" si="144"/>
        <v>8-7</v>
      </c>
      <c r="E1233" s="300">
        <v>1229</v>
      </c>
      <c r="F1233" s="313" t="str">
        <f t="shared" ca="1" si="142"/>
        <v/>
      </c>
      <c r="G1233" s="313" t="str">
        <f t="shared" ca="1" si="145"/>
        <v/>
      </c>
      <c r="H1233" s="313" t="str">
        <f t="shared" ca="1" si="145"/>
        <v/>
      </c>
      <c r="I1233" s="313" t="str">
        <f t="shared" ca="1" si="145"/>
        <v/>
      </c>
      <c r="J1233" s="313" t="str">
        <f t="shared" ca="1" si="145"/>
        <v/>
      </c>
    </row>
    <row r="1234" spans="4:10">
      <c r="D1234" s="300" t="str">
        <f t="shared" si="144"/>
        <v>8-7</v>
      </c>
      <c r="E1234" s="300">
        <v>1230</v>
      </c>
      <c r="F1234" s="313" t="str">
        <f t="shared" ca="1" si="142"/>
        <v/>
      </c>
      <c r="G1234" s="313" t="str">
        <f t="shared" ca="1" si="145"/>
        <v/>
      </c>
      <c r="H1234" s="313" t="str">
        <f t="shared" ca="1" si="145"/>
        <v/>
      </c>
      <c r="I1234" s="313" t="str">
        <f t="shared" ca="1" si="145"/>
        <v/>
      </c>
      <c r="J1234" s="313" t="str">
        <f t="shared" ca="1" si="145"/>
        <v/>
      </c>
    </row>
    <row r="1235" spans="4:10">
      <c r="D1235" s="300" t="str">
        <f t="shared" si="144"/>
        <v>8-7</v>
      </c>
      <c r="E1235" s="300">
        <v>1231</v>
      </c>
      <c r="F1235" s="313" t="str">
        <f t="shared" ca="1" si="142"/>
        <v/>
      </c>
      <c r="G1235" s="313" t="str">
        <f t="shared" ca="1" si="145"/>
        <v/>
      </c>
      <c r="H1235" s="313" t="str">
        <f t="shared" ca="1" si="145"/>
        <v/>
      </c>
      <c r="I1235" s="313" t="str">
        <f t="shared" ca="1" si="145"/>
        <v/>
      </c>
      <c r="J1235" s="313" t="str">
        <f t="shared" ca="1" si="145"/>
        <v/>
      </c>
    </row>
    <row r="1236" spans="4:10">
      <c r="D1236" s="300" t="str">
        <f t="shared" si="144"/>
        <v>8-7</v>
      </c>
      <c r="E1236" s="300">
        <v>1232</v>
      </c>
      <c r="F1236" s="313" t="str">
        <f t="shared" ca="1" si="142"/>
        <v/>
      </c>
      <c r="G1236" s="313" t="str">
        <f t="shared" ca="1" si="145"/>
        <v/>
      </c>
      <c r="H1236" s="313" t="str">
        <f t="shared" ca="1" si="145"/>
        <v/>
      </c>
      <c r="I1236" s="313" t="str">
        <f t="shared" ca="1" si="145"/>
        <v/>
      </c>
      <c r="J1236" s="313" t="str">
        <f t="shared" ca="1" si="145"/>
        <v/>
      </c>
    </row>
    <row r="1237" spans="4:10">
      <c r="D1237" s="300" t="str">
        <f t="shared" si="144"/>
        <v>8-8</v>
      </c>
      <c r="E1237" s="300">
        <v>1233</v>
      </c>
      <c r="F1237" s="313" t="str">
        <f t="shared" ca="1" si="142"/>
        <v/>
      </c>
      <c r="G1237" s="313" t="str">
        <f t="shared" ca="1" si="145"/>
        <v/>
      </c>
      <c r="H1237" s="313" t="str">
        <f t="shared" ca="1" si="145"/>
        <v/>
      </c>
      <c r="I1237" s="313" t="str">
        <f t="shared" ca="1" si="145"/>
        <v/>
      </c>
      <c r="J1237" s="313" t="str">
        <f t="shared" ca="1" si="145"/>
        <v/>
      </c>
    </row>
    <row r="1238" spans="4:10">
      <c r="D1238" s="300" t="str">
        <f t="shared" si="144"/>
        <v>8-8</v>
      </c>
      <c r="E1238" s="300">
        <v>1234</v>
      </c>
      <c r="F1238" s="313" t="str">
        <f t="shared" ca="1" si="142"/>
        <v/>
      </c>
      <c r="G1238" s="313" t="str">
        <f t="shared" ca="1" si="145"/>
        <v/>
      </c>
      <c r="H1238" s="313" t="str">
        <f t="shared" ca="1" si="145"/>
        <v/>
      </c>
      <c r="I1238" s="313" t="str">
        <f t="shared" ca="1" si="145"/>
        <v/>
      </c>
      <c r="J1238" s="313" t="str">
        <f t="shared" ca="1" si="145"/>
        <v/>
      </c>
    </row>
    <row r="1239" spans="4:10">
      <c r="D1239" s="300" t="str">
        <f t="shared" si="144"/>
        <v>8-8</v>
      </c>
      <c r="E1239" s="300">
        <v>1235</v>
      </c>
      <c r="F1239" s="313" t="str">
        <f t="shared" ca="1" si="142"/>
        <v/>
      </c>
      <c r="G1239" s="313" t="str">
        <f t="shared" ca="1" si="145"/>
        <v/>
      </c>
      <c r="H1239" s="313" t="str">
        <f t="shared" ca="1" si="145"/>
        <v/>
      </c>
      <c r="I1239" s="313" t="str">
        <f t="shared" ca="1" si="145"/>
        <v/>
      </c>
      <c r="J1239" s="313" t="str">
        <f t="shared" ca="1" si="145"/>
        <v/>
      </c>
    </row>
    <row r="1240" spans="4:10">
      <c r="D1240" s="300" t="str">
        <f t="shared" si="144"/>
        <v>8-8</v>
      </c>
      <c r="E1240" s="300">
        <v>1236</v>
      </c>
      <c r="F1240" s="313" t="str">
        <f t="shared" ca="1" si="142"/>
        <v/>
      </c>
      <c r="G1240" s="313" t="str">
        <f t="shared" ca="1" si="145"/>
        <v/>
      </c>
      <c r="H1240" s="313" t="str">
        <f t="shared" ca="1" si="145"/>
        <v/>
      </c>
      <c r="I1240" s="313" t="str">
        <f t="shared" ca="1" si="145"/>
        <v/>
      </c>
      <c r="J1240" s="313" t="str">
        <f t="shared" ca="1" si="145"/>
        <v/>
      </c>
    </row>
    <row r="1241" spans="4:10">
      <c r="D1241" s="300" t="str">
        <f t="shared" si="144"/>
        <v>8-8</v>
      </c>
      <c r="E1241" s="300">
        <v>1237</v>
      </c>
      <c r="F1241" s="313" t="str">
        <f t="shared" ca="1" si="142"/>
        <v/>
      </c>
      <c r="G1241" s="313" t="str">
        <f t="shared" ca="1" si="145"/>
        <v/>
      </c>
      <c r="H1241" s="313" t="str">
        <f t="shared" ca="1" si="145"/>
        <v/>
      </c>
      <c r="I1241" s="313" t="str">
        <f t="shared" ca="1" si="145"/>
        <v/>
      </c>
      <c r="J1241" s="313" t="str">
        <f t="shared" ca="1" si="145"/>
        <v/>
      </c>
    </row>
    <row r="1242" spans="4:10">
      <c r="D1242" s="300" t="str">
        <f t="shared" si="144"/>
        <v>8-8</v>
      </c>
      <c r="E1242" s="300">
        <v>1238</v>
      </c>
      <c r="F1242" s="313" t="str">
        <f t="shared" ca="1" si="142"/>
        <v/>
      </c>
      <c r="G1242" s="313" t="str">
        <f t="shared" ca="1" si="145"/>
        <v/>
      </c>
      <c r="H1242" s="313" t="str">
        <f t="shared" ca="1" si="145"/>
        <v/>
      </c>
      <c r="I1242" s="313" t="str">
        <f t="shared" ca="1" si="145"/>
        <v/>
      </c>
      <c r="J1242" s="313" t="str">
        <f t="shared" ca="1" si="145"/>
        <v/>
      </c>
    </row>
    <row r="1243" spans="4:10">
      <c r="D1243" s="300" t="str">
        <f t="shared" si="144"/>
        <v>8-8</v>
      </c>
      <c r="E1243" s="300">
        <v>1239</v>
      </c>
      <c r="F1243" s="313" t="str">
        <f t="shared" ca="1" si="142"/>
        <v/>
      </c>
      <c r="G1243" s="313" t="str">
        <f t="shared" ca="1" si="145"/>
        <v/>
      </c>
      <c r="H1243" s="313" t="str">
        <f t="shared" ca="1" si="145"/>
        <v/>
      </c>
      <c r="I1243" s="313" t="str">
        <f t="shared" ca="1" si="145"/>
        <v/>
      </c>
      <c r="J1243" s="313" t="str">
        <f t="shared" ca="1" si="145"/>
        <v/>
      </c>
    </row>
    <row r="1244" spans="4:10">
      <c r="D1244" s="300" t="str">
        <f t="shared" si="144"/>
        <v>8-8</v>
      </c>
      <c r="E1244" s="300">
        <v>1240</v>
      </c>
      <c r="F1244" s="313" t="str">
        <f t="shared" ca="1" si="142"/>
        <v/>
      </c>
      <c r="G1244" s="313" t="str">
        <f t="shared" ca="1" si="145"/>
        <v/>
      </c>
      <c r="H1244" s="313" t="str">
        <f t="shared" ca="1" si="145"/>
        <v/>
      </c>
      <c r="I1244" s="313" t="str">
        <f t="shared" ca="1" si="145"/>
        <v/>
      </c>
      <c r="J1244" s="313" t="str">
        <f t="shared" ca="1" si="145"/>
        <v/>
      </c>
    </row>
    <row r="1245" spans="4:10">
      <c r="D1245" s="300" t="str">
        <f t="shared" si="144"/>
        <v>8-8</v>
      </c>
      <c r="E1245" s="300">
        <v>1241</v>
      </c>
      <c r="F1245" s="313" t="str">
        <f t="shared" ca="1" si="142"/>
        <v/>
      </c>
      <c r="G1245" s="313" t="str">
        <f t="shared" ref="G1245:J1264" ca="1" si="146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245" s="313" t="str">
        <f t="shared" ca="1" si="146"/>
        <v/>
      </c>
      <c r="I1245" s="313" t="str">
        <f t="shared" ca="1" si="146"/>
        <v/>
      </c>
      <c r="J1245" s="313" t="str">
        <f t="shared" ca="1" si="146"/>
        <v/>
      </c>
    </row>
    <row r="1246" spans="4:10">
      <c r="D1246" s="300" t="str">
        <f t="shared" si="144"/>
        <v>8-8</v>
      </c>
      <c r="E1246" s="300">
        <v>1242</v>
      </c>
      <c r="F1246" s="313" t="str">
        <f t="shared" ca="1" si="142"/>
        <v/>
      </c>
      <c r="G1246" s="313" t="str">
        <f t="shared" ca="1" si="146"/>
        <v/>
      </c>
      <c r="H1246" s="313" t="str">
        <f t="shared" ca="1" si="146"/>
        <v/>
      </c>
      <c r="I1246" s="313" t="str">
        <f t="shared" ca="1" si="146"/>
        <v/>
      </c>
      <c r="J1246" s="313" t="str">
        <f t="shared" ca="1" si="146"/>
        <v/>
      </c>
    </row>
    <row r="1247" spans="4:10">
      <c r="D1247" s="300" t="str">
        <f t="shared" si="144"/>
        <v>8-8</v>
      </c>
      <c r="E1247" s="300">
        <v>1243</v>
      </c>
      <c r="F1247" s="313" t="str">
        <f t="shared" ca="1" si="142"/>
        <v/>
      </c>
      <c r="G1247" s="313" t="str">
        <f t="shared" ca="1" si="146"/>
        <v/>
      </c>
      <c r="H1247" s="313" t="str">
        <f t="shared" ca="1" si="146"/>
        <v/>
      </c>
      <c r="I1247" s="313" t="str">
        <f t="shared" ca="1" si="146"/>
        <v/>
      </c>
      <c r="J1247" s="313" t="str">
        <f t="shared" ca="1" si="146"/>
        <v/>
      </c>
    </row>
    <row r="1248" spans="4:10">
      <c r="D1248" s="300" t="str">
        <f t="shared" si="144"/>
        <v>8-8</v>
      </c>
      <c r="E1248" s="300">
        <v>1244</v>
      </c>
      <c r="F1248" s="313" t="str">
        <f t="shared" ca="1" si="142"/>
        <v/>
      </c>
      <c r="G1248" s="313" t="str">
        <f t="shared" ca="1" si="146"/>
        <v/>
      </c>
      <c r="H1248" s="313" t="str">
        <f t="shared" ca="1" si="146"/>
        <v/>
      </c>
      <c r="I1248" s="313" t="str">
        <f t="shared" ca="1" si="146"/>
        <v/>
      </c>
      <c r="J1248" s="313" t="str">
        <f t="shared" ca="1" si="146"/>
        <v/>
      </c>
    </row>
    <row r="1249" spans="4:10">
      <c r="D1249" s="300" t="str">
        <f t="shared" si="144"/>
        <v>8-8</v>
      </c>
      <c r="E1249" s="300">
        <v>1245</v>
      </c>
      <c r="F1249" s="313" t="str">
        <f t="shared" ca="1" si="142"/>
        <v/>
      </c>
      <c r="G1249" s="313" t="str">
        <f t="shared" ca="1" si="146"/>
        <v/>
      </c>
      <c r="H1249" s="313" t="str">
        <f t="shared" ca="1" si="146"/>
        <v/>
      </c>
      <c r="I1249" s="313" t="str">
        <f t="shared" ca="1" si="146"/>
        <v/>
      </c>
      <c r="J1249" s="313" t="str">
        <f t="shared" ca="1" si="146"/>
        <v/>
      </c>
    </row>
    <row r="1250" spans="4:10">
      <c r="D1250" s="300" t="str">
        <f t="shared" si="144"/>
        <v>8-8</v>
      </c>
      <c r="E1250" s="300">
        <v>1246</v>
      </c>
      <c r="F1250" s="313" t="str">
        <f t="shared" ca="1" si="142"/>
        <v/>
      </c>
      <c r="G1250" s="313" t="str">
        <f t="shared" ca="1" si="146"/>
        <v/>
      </c>
      <c r="H1250" s="313" t="str">
        <f t="shared" ca="1" si="146"/>
        <v/>
      </c>
      <c r="I1250" s="313" t="str">
        <f t="shared" ca="1" si="146"/>
        <v/>
      </c>
      <c r="J1250" s="313" t="str">
        <f t="shared" ca="1" si="146"/>
        <v/>
      </c>
    </row>
    <row r="1251" spans="4:10">
      <c r="D1251" s="300" t="str">
        <f t="shared" si="144"/>
        <v>8-8</v>
      </c>
      <c r="E1251" s="300">
        <v>1247</v>
      </c>
      <c r="F1251" s="313" t="str">
        <f t="shared" ca="1" si="142"/>
        <v/>
      </c>
      <c r="G1251" s="313" t="str">
        <f t="shared" ca="1" si="146"/>
        <v/>
      </c>
      <c r="H1251" s="313" t="str">
        <f t="shared" ca="1" si="146"/>
        <v/>
      </c>
      <c r="I1251" s="313" t="str">
        <f t="shared" ca="1" si="146"/>
        <v/>
      </c>
      <c r="J1251" s="313" t="str">
        <f t="shared" ca="1" si="146"/>
        <v/>
      </c>
    </row>
    <row r="1252" spans="4:10">
      <c r="D1252" s="300" t="str">
        <f t="shared" si="144"/>
        <v>8-8</v>
      </c>
      <c r="E1252" s="300">
        <v>1248</v>
      </c>
      <c r="F1252" s="313" t="str">
        <f t="shared" ca="1" si="142"/>
        <v/>
      </c>
      <c r="G1252" s="313" t="str">
        <f t="shared" ca="1" si="146"/>
        <v/>
      </c>
      <c r="H1252" s="313" t="str">
        <f t="shared" ca="1" si="146"/>
        <v/>
      </c>
      <c r="I1252" s="313" t="str">
        <f t="shared" ca="1" si="146"/>
        <v/>
      </c>
      <c r="J1252" s="313" t="str">
        <f t="shared" ca="1" si="146"/>
        <v/>
      </c>
    </row>
    <row r="1253" spans="4:10">
      <c r="D1253" s="300" t="str">
        <f t="shared" si="144"/>
        <v>8-9</v>
      </c>
      <c r="E1253" s="300">
        <v>1249</v>
      </c>
      <c r="F1253" s="313" t="str">
        <f t="shared" ref="F1253:F1284" ca="1" si="147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1253" s="313" t="str">
        <f t="shared" ca="1" si="146"/>
        <v/>
      </c>
      <c r="H1253" s="313" t="str">
        <f t="shared" ca="1" si="146"/>
        <v/>
      </c>
      <c r="I1253" s="313" t="str">
        <f t="shared" ca="1" si="146"/>
        <v/>
      </c>
      <c r="J1253" s="313" t="str">
        <f t="shared" ca="1" si="146"/>
        <v/>
      </c>
    </row>
    <row r="1254" spans="4:10">
      <c r="D1254" s="300" t="str">
        <f t="shared" si="144"/>
        <v>8-9</v>
      </c>
      <c r="E1254" s="300">
        <v>1250</v>
      </c>
      <c r="F1254" s="313" t="str">
        <f t="shared" ca="1" si="147"/>
        <v/>
      </c>
      <c r="G1254" s="313" t="str">
        <f t="shared" ca="1" si="146"/>
        <v/>
      </c>
      <c r="H1254" s="313" t="str">
        <f t="shared" ca="1" si="146"/>
        <v/>
      </c>
      <c r="I1254" s="313" t="str">
        <f t="shared" ca="1" si="146"/>
        <v/>
      </c>
      <c r="J1254" s="313" t="str">
        <f t="shared" ca="1" si="146"/>
        <v/>
      </c>
    </row>
    <row r="1255" spans="4:10">
      <c r="D1255" s="300" t="str">
        <f t="shared" si="144"/>
        <v>8-9</v>
      </c>
      <c r="E1255" s="300">
        <v>1251</v>
      </c>
      <c r="F1255" s="313" t="str">
        <f t="shared" ca="1" si="147"/>
        <v/>
      </c>
      <c r="G1255" s="313" t="str">
        <f t="shared" ca="1" si="146"/>
        <v/>
      </c>
      <c r="H1255" s="313" t="str">
        <f t="shared" ca="1" si="146"/>
        <v/>
      </c>
      <c r="I1255" s="313" t="str">
        <f t="shared" ca="1" si="146"/>
        <v/>
      </c>
      <c r="J1255" s="313" t="str">
        <f t="shared" ca="1" si="146"/>
        <v/>
      </c>
    </row>
    <row r="1256" spans="4:10">
      <c r="D1256" s="300" t="str">
        <f t="shared" si="144"/>
        <v>8-9</v>
      </c>
      <c r="E1256" s="300">
        <v>1252</v>
      </c>
      <c r="F1256" s="313" t="str">
        <f t="shared" ca="1" si="147"/>
        <v/>
      </c>
      <c r="G1256" s="313" t="str">
        <f t="shared" ca="1" si="146"/>
        <v/>
      </c>
      <c r="H1256" s="313" t="str">
        <f t="shared" ca="1" si="146"/>
        <v/>
      </c>
      <c r="I1256" s="313" t="str">
        <f t="shared" ca="1" si="146"/>
        <v/>
      </c>
      <c r="J1256" s="313" t="str">
        <f t="shared" ca="1" si="146"/>
        <v/>
      </c>
    </row>
    <row r="1257" spans="4:10">
      <c r="D1257" s="300" t="str">
        <f t="shared" si="144"/>
        <v>8-9</v>
      </c>
      <c r="E1257" s="300">
        <v>1253</v>
      </c>
      <c r="F1257" s="313" t="str">
        <f t="shared" ca="1" si="147"/>
        <v/>
      </c>
      <c r="G1257" s="313" t="str">
        <f t="shared" ca="1" si="146"/>
        <v/>
      </c>
      <c r="H1257" s="313" t="str">
        <f t="shared" ca="1" si="146"/>
        <v/>
      </c>
      <c r="I1257" s="313" t="str">
        <f t="shared" ca="1" si="146"/>
        <v/>
      </c>
      <c r="J1257" s="313" t="str">
        <f t="shared" ca="1" si="146"/>
        <v/>
      </c>
    </row>
    <row r="1258" spans="4:10">
      <c r="D1258" s="300" t="str">
        <f t="shared" si="144"/>
        <v>8-9</v>
      </c>
      <c r="E1258" s="300">
        <v>1254</v>
      </c>
      <c r="F1258" s="313" t="str">
        <f t="shared" ca="1" si="147"/>
        <v/>
      </c>
      <c r="G1258" s="313" t="str">
        <f t="shared" ca="1" si="146"/>
        <v/>
      </c>
      <c r="H1258" s="313" t="str">
        <f t="shared" ca="1" si="146"/>
        <v/>
      </c>
      <c r="I1258" s="313" t="str">
        <f t="shared" ca="1" si="146"/>
        <v/>
      </c>
      <c r="J1258" s="313" t="str">
        <f t="shared" ca="1" si="146"/>
        <v/>
      </c>
    </row>
    <row r="1259" spans="4:10">
      <c r="D1259" s="300" t="str">
        <f t="shared" si="144"/>
        <v>8-9</v>
      </c>
      <c r="E1259" s="300">
        <v>1255</v>
      </c>
      <c r="F1259" s="313" t="str">
        <f t="shared" ca="1" si="147"/>
        <v/>
      </c>
      <c r="G1259" s="313" t="str">
        <f t="shared" ca="1" si="146"/>
        <v/>
      </c>
      <c r="H1259" s="313" t="str">
        <f t="shared" ca="1" si="146"/>
        <v/>
      </c>
      <c r="I1259" s="313" t="str">
        <f t="shared" ca="1" si="146"/>
        <v/>
      </c>
      <c r="J1259" s="313" t="str">
        <f t="shared" ca="1" si="146"/>
        <v/>
      </c>
    </row>
    <row r="1260" spans="4:10">
      <c r="D1260" s="300" t="str">
        <f t="shared" si="144"/>
        <v>8-9</v>
      </c>
      <c r="E1260" s="300">
        <v>1256</v>
      </c>
      <c r="F1260" s="313" t="str">
        <f t="shared" ca="1" si="147"/>
        <v/>
      </c>
      <c r="G1260" s="313" t="str">
        <f t="shared" ca="1" si="146"/>
        <v/>
      </c>
      <c r="H1260" s="313" t="str">
        <f t="shared" ca="1" si="146"/>
        <v/>
      </c>
      <c r="I1260" s="313" t="str">
        <f t="shared" ca="1" si="146"/>
        <v/>
      </c>
      <c r="J1260" s="313" t="str">
        <f t="shared" ca="1" si="146"/>
        <v/>
      </c>
    </row>
    <row r="1261" spans="4:10">
      <c r="D1261" s="300" t="str">
        <f t="shared" si="144"/>
        <v>8-9</v>
      </c>
      <c r="E1261" s="300">
        <v>1257</v>
      </c>
      <c r="F1261" s="313" t="str">
        <f t="shared" ca="1" si="147"/>
        <v/>
      </c>
      <c r="G1261" s="313" t="str">
        <f t="shared" ca="1" si="146"/>
        <v/>
      </c>
      <c r="H1261" s="313" t="str">
        <f t="shared" ca="1" si="146"/>
        <v/>
      </c>
      <c r="I1261" s="313" t="str">
        <f t="shared" ca="1" si="146"/>
        <v/>
      </c>
      <c r="J1261" s="313" t="str">
        <f t="shared" ca="1" si="146"/>
        <v/>
      </c>
    </row>
    <row r="1262" spans="4:10">
      <c r="D1262" s="300" t="str">
        <f t="shared" si="144"/>
        <v>8-9</v>
      </c>
      <c r="E1262" s="300">
        <v>1258</v>
      </c>
      <c r="F1262" s="313" t="str">
        <f t="shared" ca="1" si="147"/>
        <v/>
      </c>
      <c r="G1262" s="313" t="str">
        <f t="shared" ca="1" si="146"/>
        <v/>
      </c>
      <c r="H1262" s="313" t="str">
        <f t="shared" ca="1" si="146"/>
        <v/>
      </c>
      <c r="I1262" s="313" t="str">
        <f t="shared" ca="1" si="146"/>
        <v/>
      </c>
      <c r="J1262" s="313" t="str">
        <f t="shared" ca="1" si="146"/>
        <v/>
      </c>
    </row>
    <row r="1263" spans="4:10">
      <c r="D1263" s="300" t="str">
        <f t="shared" si="144"/>
        <v>8-9</v>
      </c>
      <c r="E1263" s="300">
        <v>1259</v>
      </c>
      <c r="F1263" s="313" t="str">
        <f t="shared" ca="1" si="147"/>
        <v/>
      </c>
      <c r="G1263" s="313" t="str">
        <f t="shared" ca="1" si="146"/>
        <v/>
      </c>
      <c r="H1263" s="313" t="str">
        <f t="shared" ca="1" si="146"/>
        <v/>
      </c>
      <c r="I1263" s="313" t="str">
        <f t="shared" ca="1" si="146"/>
        <v/>
      </c>
      <c r="J1263" s="313" t="str">
        <f t="shared" ca="1" si="146"/>
        <v/>
      </c>
    </row>
    <row r="1264" spans="4:10">
      <c r="D1264" s="300" t="str">
        <f t="shared" si="144"/>
        <v>8-9</v>
      </c>
      <c r="E1264" s="300">
        <v>1260</v>
      </c>
      <c r="F1264" s="313" t="str">
        <f t="shared" ca="1" si="147"/>
        <v/>
      </c>
      <c r="G1264" s="313" t="str">
        <f t="shared" ca="1" si="146"/>
        <v/>
      </c>
      <c r="H1264" s="313" t="str">
        <f t="shared" ca="1" si="146"/>
        <v/>
      </c>
      <c r="I1264" s="313" t="str">
        <f t="shared" ca="1" si="146"/>
        <v/>
      </c>
      <c r="J1264" s="313" t="str">
        <f t="shared" ca="1" si="146"/>
        <v/>
      </c>
    </row>
    <row r="1265" spans="4:10">
      <c r="D1265" s="300" t="str">
        <f t="shared" si="144"/>
        <v>8-9</v>
      </c>
      <c r="E1265" s="300">
        <v>1261</v>
      </c>
      <c r="F1265" s="313" t="str">
        <f t="shared" ca="1" si="147"/>
        <v/>
      </c>
      <c r="G1265" s="313" t="str">
        <f t="shared" ref="G1265:J1284" ca="1" si="148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265" s="313" t="str">
        <f t="shared" ca="1" si="148"/>
        <v/>
      </c>
      <c r="I1265" s="313" t="str">
        <f t="shared" ca="1" si="148"/>
        <v/>
      </c>
      <c r="J1265" s="313" t="str">
        <f t="shared" ca="1" si="148"/>
        <v/>
      </c>
    </row>
    <row r="1266" spans="4:10">
      <c r="D1266" s="300" t="str">
        <f t="shared" si="144"/>
        <v>8-9</v>
      </c>
      <c r="E1266" s="300">
        <v>1262</v>
      </c>
      <c r="F1266" s="313" t="str">
        <f t="shared" ca="1" si="147"/>
        <v/>
      </c>
      <c r="G1266" s="313" t="str">
        <f t="shared" ca="1" si="148"/>
        <v/>
      </c>
      <c r="H1266" s="313" t="str">
        <f t="shared" ca="1" si="148"/>
        <v/>
      </c>
      <c r="I1266" s="313" t="str">
        <f t="shared" ca="1" si="148"/>
        <v/>
      </c>
      <c r="J1266" s="313" t="str">
        <f t="shared" ca="1" si="148"/>
        <v/>
      </c>
    </row>
    <row r="1267" spans="4:10">
      <c r="D1267" s="300" t="str">
        <f t="shared" si="144"/>
        <v>8-9</v>
      </c>
      <c r="E1267" s="300">
        <v>1263</v>
      </c>
      <c r="F1267" s="313" t="str">
        <f t="shared" ca="1" si="147"/>
        <v/>
      </c>
      <c r="G1267" s="313" t="str">
        <f t="shared" ca="1" si="148"/>
        <v/>
      </c>
      <c r="H1267" s="313" t="str">
        <f t="shared" ca="1" si="148"/>
        <v/>
      </c>
      <c r="I1267" s="313" t="str">
        <f t="shared" ca="1" si="148"/>
        <v/>
      </c>
      <c r="J1267" s="313" t="str">
        <f t="shared" ca="1" si="148"/>
        <v/>
      </c>
    </row>
    <row r="1268" spans="4:10">
      <c r="D1268" s="300" t="str">
        <f t="shared" si="144"/>
        <v>8-9</v>
      </c>
      <c r="E1268" s="300">
        <v>1264</v>
      </c>
      <c r="F1268" s="313" t="str">
        <f t="shared" ca="1" si="147"/>
        <v/>
      </c>
      <c r="G1268" s="313" t="str">
        <f t="shared" ca="1" si="148"/>
        <v/>
      </c>
      <c r="H1268" s="313" t="str">
        <f t="shared" ca="1" si="148"/>
        <v/>
      </c>
      <c r="I1268" s="313" t="str">
        <f t="shared" ca="1" si="148"/>
        <v/>
      </c>
      <c r="J1268" s="313" t="str">
        <f t="shared" ca="1" si="148"/>
        <v/>
      </c>
    </row>
    <row r="1269" spans="4:10">
      <c r="D1269" s="300" t="str">
        <f t="shared" si="144"/>
        <v>8-10</v>
      </c>
      <c r="E1269" s="300">
        <v>1265</v>
      </c>
      <c r="F1269" s="313" t="str">
        <f t="shared" ca="1" si="147"/>
        <v/>
      </c>
      <c r="G1269" s="313" t="str">
        <f t="shared" ca="1" si="148"/>
        <v/>
      </c>
      <c r="H1269" s="313" t="str">
        <f t="shared" ca="1" si="148"/>
        <v/>
      </c>
      <c r="I1269" s="313" t="str">
        <f t="shared" ca="1" si="148"/>
        <v/>
      </c>
      <c r="J1269" s="313" t="str">
        <f t="shared" ca="1" si="148"/>
        <v/>
      </c>
    </row>
    <row r="1270" spans="4:10">
      <c r="D1270" s="300" t="str">
        <f t="shared" si="144"/>
        <v>8-10</v>
      </c>
      <c r="E1270" s="300">
        <v>1266</v>
      </c>
      <c r="F1270" s="313" t="str">
        <f t="shared" ca="1" si="147"/>
        <v/>
      </c>
      <c r="G1270" s="313" t="str">
        <f t="shared" ca="1" si="148"/>
        <v/>
      </c>
      <c r="H1270" s="313" t="str">
        <f t="shared" ca="1" si="148"/>
        <v/>
      </c>
      <c r="I1270" s="313" t="str">
        <f t="shared" ca="1" si="148"/>
        <v/>
      </c>
      <c r="J1270" s="313" t="str">
        <f t="shared" ca="1" si="148"/>
        <v/>
      </c>
    </row>
    <row r="1271" spans="4:10">
      <c r="D1271" s="300" t="str">
        <f t="shared" si="144"/>
        <v>8-10</v>
      </c>
      <c r="E1271" s="300">
        <v>1267</v>
      </c>
      <c r="F1271" s="313" t="str">
        <f t="shared" ca="1" si="147"/>
        <v/>
      </c>
      <c r="G1271" s="313" t="str">
        <f t="shared" ca="1" si="148"/>
        <v/>
      </c>
      <c r="H1271" s="313" t="str">
        <f t="shared" ca="1" si="148"/>
        <v/>
      </c>
      <c r="I1271" s="313" t="str">
        <f t="shared" ca="1" si="148"/>
        <v/>
      </c>
      <c r="J1271" s="313" t="str">
        <f t="shared" ca="1" si="148"/>
        <v/>
      </c>
    </row>
    <row r="1272" spans="4:10">
      <c r="D1272" s="300" t="str">
        <f t="shared" si="144"/>
        <v>8-10</v>
      </c>
      <c r="E1272" s="300">
        <v>1268</v>
      </c>
      <c r="F1272" s="313" t="str">
        <f t="shared" ca="1" si="147"/>
        <v/>
      </c>
      <c r="G1272" s="313" t="str">
        <f t="shared" ca="1" si="148"/>
        <v/>
      </c>
      <c r="H1272" s="313" t="str">
        <f t="shared" ca="1" si="148"/>
        <v/>
      </c>
      <c r="I1272" s="313" t="str">
        <f t="shared" ca="1" si="148"/>
        <v/>
      </c>
      <c r="J1272" s="313" t="str">
        <f t="shared" ca="1" si="148"/>
        <v/>
      </c>
    </row>
    <row r="1273" spans="4:10">
      <c r="D1273" s="300" t="str">
        <f t="shared" si="144"/>
        <v>8-10</v>
      </c>
      <c r="E1273" s="300">
        <v>1269</v>
      </c>
      <c r="F1273" s="313" t="str">
        <f t="shared" ca="1" si="147"/>
        <v/>
      </c>
      <c r="G1273" s="313" t="str">
        <f t="shared" ca="1" si="148"/>
        <v/>
      </c>
      <c r="H1273" s="313" t="str">
        <f t="shared" ca="1" si="148"/>
        <v/>
      </c>
      <c r="I1273" s="313" t="str">
        <f t="shared" ca="1" si="148"/>
        <v/>
      </c>
      <c r="J1273" s="313" t="str">
        <f t="shared" ca="1" si="148"/>
        <v/>
      </c>
    </row>
    <row r="1274" spans="4:10">
      <c r="D1274" s="300" t="str">
        <f t="shared" si="144"/>
        <v>8-10</v>
      </c>
      <c r="E1274" s="300">
        <v>1270</v>
      </c>
      <c r="F1274" s="313" t="str">
        <f t="shared" ca="1" si="147"/>
        <v/>
      </c>
      <c r="G1274" s="313" t="str">
        <f t="shared" ca="1" si="148"/>
        <v/>
      </c>
      <c r="H1274" s="313" t="str">
        <f t="shared" ca="1" si="148"/>
        <v/>
      </c>
      <c r="I1274" s="313" t="str">
        <f t="shared" ca="1" si="148"/>
        <v/>
      </c>
      <c r="J1274" s="313" t="str">
        <f t="shared" ca="1" si="148"/>
        <v/>
      </c>
    </row>
    <row r="1275" spans="4:10">
      <c r="D1275" s="300" t="str">
        <f t="shared" si="144"/>
        <v>8-10</v>
      </c>
      <c r="E1275" s="300">
        <v>1271</v>
      </c>
      <c r="F1275" s="313" t="str">
        <f t="shared" ca="1" si="147"/>
        <v/>
      </c>
      <c r="G1275" s="313" t="str">
        <f t="shared" ca="1" si="148"/>
        <v/>
      </c>
      <c r="H1275" s="313" t="str">
        <f t="shared" ca="1" si="148"/>
        <v/>
      </c>
      <c r="I1275" s="313" t="str">
        <f t="shared" ca="1" si="148"/>
        <v/>
      </c>
      <c r="J1275" s="313" t="str">
        <f t="shared" ca="1" si="148"/>
        <v/>
      </c>
    </row>
    <row r="1276" spans="4:10">
      <c r="D1276" s="300" t="str">
        <f t="shared" si="144"/>
        <v>8-10</v>
      </c>
      <c r="E1276" s="300">
        <v>1272</v>
      </c>
      <c r="F1276" s="313" t="str">
        <f t="shared" ca="1" si="147"/>
        <v/>
      </c>
      <c r="G1276" s="313" t="str">
        <f t="shared" ca="1" si="148"/>
        <v/>
      </c>
      <c r="H1276" s="313" t="str">
        <f t="shared" ca="1" si="148"/>
        <v/>
      </c>
      <c r="I1276" s="313" t="str">
        <f t="shared" ca="1" si="148"/>
        <v/>
      </c>
      <c r="J1276" s="313" t="str">
        <f t="shared" ca="1" si="148"/>
        <v/>
      </c>
    </row>
    <row r="1277" spans="4:10">
      <c r="D1277" s="300" t="str">
        <f t="shared" si="144"/>
        <v>8-10</v>
      </c>
      <c r="E1277" s="300">
        <v>1273</v>
      </c>
      <c r="F1277" s="313" t="str">
        <f t="shared" ca="1" si="147"/>
        <v/>
      </c>
      <c r="G1277" s="313" t="str">
        <f t="shared" ca="1" si="148"/>
        <v/>
      </c>
      <c r="H1277" s="313" t="str">
        <f t="shared" ca="1" si="148"/>
        <v/>
      </c>
      <c r="I1277" s="313" t="str">
        <f t="shared" ca="1" si="148"/>
        <v/>
      </c>
      <c r="J1277" s="313" t="str">
        <f t="shared" ca="1" si="148"/>
        <v/>
      </c>
    </row>
    <row r="1278" spans="4:10">
      <c r="D1278" s="300" t="str">
        <f t="shared" si="144"/>
        <v>8-10</v>
      </c>
      <c r="E1278" s="300">
        <v>1274</v>
      </c>
      <c r="F1278" s="313" t="str">
        <f t="shared" ca="1" si="147"/>
        <v/>
      </c>
      <c r="G1278" s="313" t="str">
        <f t="shared" ca="1" si="148"/>
        <v/>
      </c>
      <c r="H1278" s="313" t="str">
        <f t="shared" ca="1" si="148"/>
        <v/>
      </c>
      <c r="I1278" s="313" t="str">
        <f t="shared" ca="1" si="148"/>
        <v/>
      </c>
      <c r="J1278" s="313" t="str">
        <f t="shared" ca="1" si="148"/>
        <v/>
      </c>
    </row>
    <row r="1279" spans="4:10">
      <c r="D1279" s="300" t="str">
        <f t="shared" si="144"/>
        <v>8-10</v>
      </c>
      <c r="E1279" s="300">
        <v>1275</v>
      </c>
      <c r="F1279" s="313" t="str">
        <f t="shared" ca="1" si="147"/>
        <v/>
      </c>
      <c r="G1279" s="313" t="str">
        <f t="shared" ca="1" si="148"/>
        <v/>
      </c>
      <c r="H1279" s="313" t="str">
        <f t="shared" ca="1" si="148"/>
        <v/>
      </c>
      <c r="I1279" s="313" t="str">
        <f t="shared" ca="1" si="148"/>
        <v/>
      </c>
      <c r="J1279" s="313" t="str">
        <f t="shared" ca="1" si="148"/>
        <v/>
      </c>
    </row>
    <row r="1280" spans="4:10">
      <c r="D1280" s="300" t="str">
        <f t="shared" si="144"/>
        <v>8-10</v>
      </c>
      <c r="E1280" s="300">
        <v>1276</v>
      </c>
      <c r="F1280" s="313" t="str">
        <f t="shared" ca="1" si="147"/>
        <v/>
      </c>
      <c r="G1280" s="313" t="str">
        <f t="shared" ca="1" si="148"/>
        <v/>
      </c>
      <c r="H1280" s="313" t="str">
        <f t="shared" ca="1" si="148"/>
        <v/>
      </c>
      <c r="I1280" s="313" t="str">
        <f t="shared" ca="1" si="148"/>
        <v/>
      </c>
      <c r="J1280" s="313" t="str">
        <f t="shared" ca="1" si="148"/>
        <v/>
      </c>
    </row>
    <row r="1281" spans="4:11">
      <c r="D1281" s="300" t="str">
        <f t="shared" si="144"/>
        <v>8-10</v>
      </c>
      <c r="E1281" s="300">
        <v>1277</v>
      </c>
      <c r="F1281" s="313" t="str">
        <f t="shared" ca="1" si="147"/>
        <v/>
      </c>
      <c r="G1281" s="313" t="str">
        <f t="shared" ca="1" si="148"/>
        <v/>
      </c>
      <c r="H1281" s="313" t="str">
        <f t="shared" ca="1" si="148"/>
        <v/>
      </c>
      <c r="I1281" s="313" t="str">
        <f t="shared" ca="1" si="148"/>
        <v/>
      </c>
      <c r="J1281" s="313" t="str">
        <f t="shared" ca="1" si="148"/>
        <v/>
      </c>
    </row>
    <row r="1282" spans="4:11">
      <c r="D1282" s="300" t="str">
        <f t="shared" si="144"/>
        <v>8-10</v>
      </c>
      <c r="E1282" s="300">
        <v>1278</v>
      </c>
      <c r="F1282" s="313" t="str">
        <f t="shared" ca="1" si="147"/>
        <v/>
      </c>
      <c r="G1282" s="313" t="str">
        <f t="shared" ca="1" si="148"/>
        <v/>
      </c>
      <c r="H1282" s="313" t="str">
        <f t="shared" ca="1" si="148"/>
        <v/>
      </c>
      <c r="I1282" s="313" t="str">
        <f t="shared" ca="1" si="148"/>
        <v/>
      </c>
      <c r="J1282" s="313" t="str">
        <f t="shared" ca="1" si="148"/>
        <v/>
      </c>
    </row>
    <row r="1283" spans="4:11">
      <c r="D1283" s="300" t="str">
        <f t="shared" si="144"/>
        <v>8-10</v>
      </c>
      <c r="E1283" s="300">
        <v>1279</v>
      </c>
      <c r="F1283" s="313" t="str">
        <f t="shared" ca="1" si="147"/>
        <v/>
      </c>
      <c r="G1283" s="313" t="str">
        <f t="shared" ca="1" si="148"/>
        <v/>
      </c>
      <c r="H1283" s="313" t="str">
        <f t="shared" ca="1" si="148"/>
        <v/>
      </c>
      <c r="I1283" s="313" t="str">
        <f t="shared" ca="1" si="148"/>
        <v/>
      </c>
      <c r="J1283" s="313" t="str">
        <f t="shared" ca="1" si="148"/>
        <v/>
      </c>
    </row>
    <row r="1284" spans="4:11">
      <c r="D1284" s="300" t="str">
        <f t="shared" si="144"/>
        <v>8-10</v>
      </c>
      <c r="E1284" s="300">
        <v>1280</v>
      </c>
      <c r="F1284" s="313" t="str">
        <f t="shared" ca="1" si="147"/>
        <v/>
      </c>
      <c r="G1284" s="313" t="str">
        <f t="shared" ca="1" si="148"/>
        <v/>
      </c>
      <c r="H1284" s="313" t="str">
        <f t="shared" ca="1" si="148"/>
        <v/>
      </c>
      <c r="I1284" s="313" t="str">
        <f t="shared" ca="1" si="148"/>
        <v/>
      </c>
      <c r="J1284" s="313" t="str">
        <f t="shared" ca="1" si="148"/>
        <v/>
      </c>
    </row>
    <row r="1285" spans="4:11">
      <c r="D1285" s="300" t="str">
        <f t="shared" ref="D1285:D1348" si="149">DEC2HEX(HEX2DEC($D$4)+FLOOR((ROW(A1281)-1)/($M$4*10),1))&amp;"-"&amp;FLOOR((ROW(A1281)-1)/$M$4,1)+1-FLOOR((ROW(A1281)-1)/($M$4*10),1)*10</f>
        <v>9-1</v>
      </c>
      <c r="E1285" s="300">
        <v>1281</v>
      </c>
      <c r="F1285" s="313" t="str">
        <f t="shared" ref="F1285:F1348" ca="1" si="150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040</v>
      </c>
      <c r="G1285" s="313" t="str">
        <f t="shared" ref="G1285:J1304" ca="1" si="151">IF(OR(INDIRECT("DI!"&amp;ADDRESS(MOD(ROW()-5,160)+7,4+FLOOR((ROW()-5)/320,1)*8))="",INDIRECT("DI!"&amp;ADDRESS(MOD(ROW()-5,160)+7,COLUMN()-2+FLOOR((ROW()-5)/320,1)*8))=""),"",
INDIRECT("DI!"&amp;ADDRESS(MOD(ROW()-5,160)+7,COLUMN()-2+FLOOR((ROW()-5)/320,1)*8)))</f>
        <v>#1上離型紙收卷 EMO信號</v>
      </c>
      <c r="H1285" s="313" t="str">
        <f t="shared" ca="1" si="151"/>
        <v>EMO-I41C3</v>
      </c>
      <c r="I1285" s="313" t="str">
        <f t="shared" ca="1" si="151"/>
        <v/>
      </c>
      <c r="J1285" s="313" t="str">
        <f t="shared" ca="1" si="151"/>
        <v>EMO</v>
      </c>
      <c r="K1285" s="298" t="s">
        <v>1239</v>
      </c>
    </row>
    <row r="1286" spans="4:11">
      <c r="D1286" s="300" t="str">
        <f t="shared" si="149"/>
        <v>9-1</v>
      </c>
      <c r="E1286" s="300">
        <v>1282</v>
      </c>
      <c r="F1286" s="313" t="str">
        <f t="shared" ca="1" si="150"/>
        <v>040</v>
      </c>
      <c r="G1286" s="313" t="str">
        <f t="shared" ca="1" si="151"/>
        <v>#2上膠膜放卷 EMO信號</v>
      </c>
      <c r="H1286" s="313" t="str">
        <f t="shared" ca="1" si="151"/>
        <v>EMO-I41C8</v>
      </c>
      <c r="I1286" s="313" t="str">
        <f t="shared" ca="1" si="151"/>
        <v/>
      </c>
      <c r="J1286" s="313" t="str">
        <f t="shared" ca="1" si="151"/>
        <v>EMO</v>
      </c>
    </row>
    <row r="1287" spans="4:11">
      <c r="D1287" s="300" t="str">
        <f t="shared" si="149"/>
        <v>9-1</v>
      </c>
      <c r="E1287" s="300">
        <v>1283</v>
      </c>
      <c r="F1287" s="313" t="str">
        <f t="shared" ca="1" si="150"/>
        <v>040</v>
      </c>
      <c r="G1287" s="313" t="str">
        <f t="shared" ca="1" si="151"/>
        <v>#2上離型紙收卷 EMO信號</v>
      </c>
      <c r="H1287" s="313" t="str">
        <f t="shared" ca="1" si="151"/>
        <v>EMO-I41C2</v>
      </c>
      <c r="I1287" s="313" t="str">
        <f t="shared" ca="1" si="151"/>
        <v/>
      </c>
      <c r="J1287" s="313" t="str">
        <f t="shared" ca="1" si="151"/>
        <v>EMO</v>
      </c>
    </row>
    <row r="1288" spans="4:11">
      <c r="D1288" s="300" t="str">
        <f t="shared" si="149"/>
        <v>9-1</v>
      </c>
      <c r="E1288" s="300">
        <v>1284</v>
      </c>
      <c r="F1288" s="313" t="str">
        <f t="shared" ca="1" si="150"/>
        <v>040</v>
      </c>
      <c r="G1288" s="313" t="str">
        <f t="shared" ca="1" si="151"/>
        <v/>
      </c>
      <c r="H1288" s="313" t="str">
        <f t="shared" ca="1" si="151"/>
        <v/>
      </c>
      <c r="I1288" s="313" t="str">
        <f t="shared" ca="1" si="151"/>
        <v/>
      </c>
      <c r="J1288" s="313" t="str">
        <f t="shared" ca="1" si="151"/>
        <v/>
      </c>
    </row>
    <row r="1289" spans="4:11">
      <c r="D1289" s="300" t="str">
        <f t="shared" si="149"/>
        <v>9-1</v>
      </c>
      <c r="E1289" s="300">
        <v>1285</v>
      </c>
      <c r="F1289" s="313" t="str">
        <f t="shared" ca="1" si="150"/>
        <v>040</v>
      </c>
      <c r="G1289" s="313" t="str">
        <f t="shared" ca="1" si="151"/>
        <v>2F後段伺服驅動器 DC電源</v>
      </c>
      <c r="H1289" s="313" t="str">
        <f t="shared" ca="1" si="151"/>
        <v>XXX-%?#*</v>
      </c>
      <c r="I1289" s="313" t="str">
        <f t="shared" ca="1" si="151"/>
        <v>新增</v>
      </c>
      <c r="J1289" s="313" t="str">
        <f t="shared" ca="1" si="151"/>
        <v>XXX</v>
      </c>
    </row>
    <row r="1290" spans="4:11">
      <c r="D1290" s="300" t="str">
        <f t="shared" si="149"/>
        <v>9-1</v>
      </c>
      <c r="E1290" s="300">
        <v>1286</v>
      </c>
      <c r="F1290" s="313" t="str">
        <f t="shared" ca="1" si="150"/>
        <v>040</v>
      </c>
      <c r="G1290" s="313" t="str">
        <f t="shared" ca="1" si="151"/>
        <v>2F後段伺服動力電源</v>
      </c>
      <c r="H1290" s="313" t="str">
        <f t="shared" ca="1" si="151"/>
        <v>XXX-%?#*</v>
      </c>
      <c r="I1290" s="313" t="str">
        <f t="shared" ca="1" si="151"/>
        <v>新增</v>
      </c>
      <c r="J1290" s="313" t="str">
        <f t="shared" ca="1" si="151"/>
        <v>XXX</v>
      </c>
    </row>
    <row r="1291" spans="4:11">
      <c r="D1291" s="300" t="str">
        <f t="shared" si="149"/>
        <v>9-1</v>
      </c>
      <c r="E1291" s="300">
        <v>1287</v>
      </c>
      <c r="F1291" s="313" t="str">
        <f t="shared" ca="1" si="150"/>
        <v>040</v>
      </c>
      <c r="G1291" s="313" t="str">
        <f t="shared" ca="1" si="151"/>
        <v/>
      </c>
      <c r="H1291" s="313" t="str">
        <f t="shared" ca="1" si="151"/>
        <v/>
      </c>
      <c r="I1291" s="313" t="str">
        <f t="shared" ca="1" si="151"/>
        <v/>
      </c>
      <c r="J1291" s="313" t="str">
        <f t="shared" ca="1" si="151"/>
        <v/>
      </c>
    </row>
    <row r="1292" spans="4:11">
      <c r="D1292" s="300" t="str">
        <f t="shared" si="149"/>
        <v>9-1</v>
      </c>
      <c r="E1292" s="300">
        <v>1288</v>
      </c>
      <c r="F1292" s="313" t="str">
        <f t="shared" ca="1" si="150"/>
        <v>040</v>
      </c>
      <c r="G1292" s="313" t="str">
        <f t="shared" ca="1" si="151"/>
        <v/>
      </c>
      <c r="H1292" s="313" t="str">
        <f t="shared" ca="1" si="151"/>
        <v/>
      </c>
      <c r="I1292" s="313" t="str">
        <f t="shared" ca="1" si="151"/>
        <v/>
      </c>
      <c r="J1292" s="313" t="str">
        <f t="shared" ca="1" si="151"/>
        <v/>
      </c>
    </row>
    <row r="1293" spans="4:11">
      <c r="D1293" s="300" t="str">
        <f t="shared" si="149"/>
        <v>9-1</v>
      </c>
      <c r="E1293" s="300">
        <v>1289</v>
      </c>
      <c r="F1293" s="313" t="str">
        <f t="shared" ca="1" si="150"/>
        <v>041</v>
      </c>
      <c r="G1293" s="313" t="str">
        <f t="shared" ca="1" si="151"/>
        <v/>
      </c>
      <c r="H1293" s="313" t="str">
        <f t="shared" ca="1" si="151"/>
        <v/>
      </c>
      <c r="I1293" s="313" t="str">
        <f t="shared" ca="1" si="151"/>
        <v/>
      </c>
      <c r="J1293" s="313" t="str">
        <f t="shared" ca="1" si="151"/>
        <v/>
      </c>
    </row>
    <row r="1294" spans="4:11">
      <c r="D1294" s="300" t="str">
        <f t="shared" si="149"/>
        <v>9-1</v>
      </c>
      <c r="E1294" s="300">
        <v>1290</v>
      </c>
      <c r="F1294" s="313" t="str">
        <f t="shared" ca="1" si="150"/>
        <v>041</v>
      </c>
      <c r="G1294" s="313" t="str">
        <f t="shared" ca="1" si="151"/>
        <v>#2上膠膜放卷 順轉</v>
      </c>
      <c r="H1294" s="313" t="str">
        <f t="shared" ca="1" si="151"/>
        <v>LCSG-I41E8</v>
      </c>
      <c r="I1294" s="313" t="str">
        <f t="shared" ca="1" si="151"/>
        <v>CS3</v>
      </c>
      <c r="J1294" s="313" t="str">
        <f t="shared" ca="1" si="151"/>
        <v>LCSG</v>
      </c>
    </row>
    <row r="1295" spans="4:11">
      <c r="D1295" s="300" t="str">
        <f t="shared" si="149"/>
        <v>9-1</v>
      </c>
      <c r="E1295" s="300">
        <v>1291</v>
      </c>
      <c r="F1295" s="313" t="str">
        <f t="shared" ca="1" si="150"/>
        <v>041</v>
      </c>
      <c r="G1295" s="313" t="str">
        <f t="shared" ca="1" si="151"/>
        <v>#2上膠膜放卷 張力切換 手動</v>
      </c>
      <c r="H1295" s="313" t="str">
        <f t="shared" ca="1" si="151"/>
        <v>LPBG-I41E3</v>
      </c>
      <c r="I1295" s="313" t="str">
        <f t="shared" ca="1" si="151"/>
        <v/>
      </c>
      <c r="J1295" s="313" t="str">
        <f t="shared" ca="1" si="151"/>
        <v>LPBG</v>
      </c>
    </row>
    <row r="1296" spans="4:11">
      <c r="D1296" s="300" t="str">
        <f t="shared" si="149"/>
        <v>9-1</v>
      </c>
      <c r="E1296" s="300">
        <v>1292</v>
      </c>
      <c r="F1296" s="313" t="str">
        <f t="shared" ca="1" si="150"/>
        <v>041</v>
      </c>
      <c r="G1296" s="313" t="str">
        <f t="shared" ca="1" si="151"/>
        <v>#2上膠膜放卷 逆轉</v>
      </c>
      <c r="H1296" s="313" t="str">
        <f t="shared" ca="1" si="151"/>
        <v>LCSG-I41E8</v>
      </c>
      <c r="I1296" s="313" t="str">
        <f t="shared" ca="1" si="151"/>
        <v>CS3</v>
      </c>
      <c r="J1296" s="313" t="str">
        <f t="shared" ca="1" si="151"/>
        <v>LCSG</v>
      </c>
    </row>
    <row r="1297" spans="4:10">
      <c r="D1297" s="300" t="str">
        <f t="shared" si="149"/>
        <v>9-1</v>
      </c>
      <c r="E1297" s="300">
        <v>1293</v>
      </c>
      <c r="F1297" s="313" t="str">
        <f t="shared" ca="1" si="150"/>
        <v>041</v>
      </c>
      <c r="G1297" s="313" t="str">
        <f t="shared" ca="1" si="151"/>
        <v>#2上膠膜放卷 張力切換 手動(一樓)</v>
      </c>
      <c r="H1297" s="313" t="str">
        <f t="shared" ca="1" si="151"/>
        <v>LPBG-I41F3</v>
      </c>
      <c r="I1297" s="313" t="str">
        <f t="shared" ca="1" si="151"/>
        <v>新增</v>
      </c>
      <c r="J1297" s="313" t="str">
        <f t="shared" ca="1" si="151"/>
        <v>LPBG</v>
      </c>
    </row>
    <row r="1298" spans="4:10">
      <c r="D1298" s="300" t="str">
        <f t="shared" si="149"/>
        <v>9-1</v>
      </c>
      <c r="E1298" s="300">
        <v>1294</v>
      </c>
      <c r="F1298" s="313" t="str">
        <f t="shared" ca="1" si="150"/>
        <v>041</v>
      </c>
      <c r="G1298" s="313" t="str">
        <f t="shared" ca="1" si="151"/>
        <v/>
      </c>
      <c r="H1298" s="313" t="str">
        <f t="shared" ca="1" si="151"/>
        <v/>
      </c>
      <c r="I1298" s="313" t="str">
        <f t="shared" ca="1" si="151"/>
        <v/>
      </c>
      <c r="J1298" s="313" t="str">
        <f t="shared" ca="1" si="151"/>
        <v/>
      </c>
    </row>
    <row r="1299" spans="4:10">
      <c r="D1299" s="300" t="str">
        <f t="shared" si="149"/>
        <v>9-1</v>
      </c>
      <c r="E1299" s="300">
        <v>1295</v>
      </c>
      <c r="F1299" s="313" t="str">
        <f t="shared" ca="1" si="150"/>
        <v>041</v>
      </c>
      <c r="G1299" s="313" t="str">
        <f t="shared" ca="1" si="151"/>
        <v/>
      </c>
      <c r="H1299" s="313" t="str">
        <f t="shared" ca="1" si="151"/>
        <v/>
      </c>
      <c r="I1299" s="313" t="str">
        <f t="shared" ca="1" si="151"/>
        <v/>
      </c>
      <c r="J1299" s="313" t="str">
        <f t="shared" ca="1" si="151"/>
        <v/>
      </c>
    </row>
    <row r="1300" spans="4:10">
      <c r="D1300" s="300" t="str">
        <f t="shared" si="149"/>
        <v>9-1</v>
      </c>
      <c r="E1300" s="300">
        <v>1296</v>
      </c>
      <c r="F1300" s="313" t="str">
        <f t="shared" ca="1" si="150"/>
        <v>041</v>
      </c>
      <c r="G1300" s="313" t="str">
        <f t="shared" ca="1" si="151"/>
        <v/>
      </c>
      <c r="H1300" s="313" t="str">
        <f t="shared" ca="1" si="151"/>
        <v/>
      </c>
      <c r="I1300" s="313" t="str">
        <f t="shared" ca="1" si="151"/>
        <v/>
      </c>
      <c r="J1300" s="313" t="str">
        <f t="shared" ca="1" si="151"/>
        <v/>
      </c>
    </row>
    <row r="1301" spans="4:10">
      <c r="D1301" s="300" t="str">
        <f t="shared" si="149"/>
        <v>9-2</v>
      </c>
      <c r="E1301" s="300">
        <v>1297</v>
      </c>
      <c r="F1301" s="313" t="str">
        <f t="shared" ca="1" si="150"/>
        <v>042</v>
      </c>
      <c r="G1301" s="313" t="str">
        <f t="shared" ca="1" si="151"/>
        <v>#2上膠膜放卷 啟動[預留]</v>
      </c>
      <c r="H1301" s="313" t="str">
        <f t="shared" ca="1" si="151"/>
        <v>LPBG-I42C3</v>
      </c>
      <c r="I1301" s="313" t="str">
        <f t="shared" ca="1" si="151"/>
        <v/>
      </c>
      <c r="J1301" s="313" t="str">
        <f t="shared" ca="1" si="151"/>
        <v>LPBG</v>
      </c>
    </row>
    <row r="1302" spans="4:10">
      <c r="D1302" s="300" t="str">
        <f t="shared" si="149"/>
        <v>9-2</v>
      </c>
      <c r="E1302" s="300">
        <v>1298</v>
      </c>
      <c r="F1302" s="313" t="str">
        <f t="shared" ca="1" si="150"/>
        <v>042</v>
      </c>
      <c r="G1302" s="313" t="str">
        <f t="shared" ca="1" si="151"/>
        <v/>
      </c>
      <c r="H1302" s="313" t="str">
        <f t="shared" ca="1" si="151"/>
        <v/>
      </c>
      <c r="I1302" s="313" t="str">
        <f t="shared" ca="1" si="151"/>
        <v/>
      </c>
      <c r="J1302" s="313" t="str">
        <f t="shared" ca="1" si="151"/>
        <v/>
      </c>
    </row>
    <row r="1303" spans="4:10">
      <c r="D1303" s="300" t="str">
        <f t="shared" si="149"/>
        <v>9-2</v>
      </c>
      <c r="E1303" s="300">
        <v>1299</v>
      </c>
      <c r="F1303" s="313" t="str">
        <f t="shared" ca="1" si="150"/>
        <v>042</v>
      </c>
      <c r="G1303" s="313" t="str">
        <f t="shared" ca="1" si="151"/>
        <v>#1上離型紙收卷 寸動</v>
      </c>
      <c r="H1303" s="313" t="str">
        <f t="shared" ca="1" si="151"/>
        <v>LPBG-I42C2</v>
      </c>
      <c r="I1303" s="313" t="str">
        <f t="shared" ca="1" si="151"/>
        <v/>
      </c>
      <c r="J1303" s="313" t="str">
        <f t="shared" ca="1" si="151"/>
        <v>LPBG</v>
      </c>
    </row>
    <row r="1304" spans="4:10">
      <c r="D1304" s="300" t="str">
        <f t="shared" si="149"/>
        <v>9-2</v>
      </c>
      <c r="E1304" s="300">
        <v>1300</v>
      </c>
      <c r="F1304" s="313" t="str">
        <f t="shared" ca="1" si="150"/>
        <v>042</v>
      </c>
      <c r="G1304" s="313" t="str">
        <f t="shared" ca="1" si="151"/>
        <v>#1上離型紙收卷 啟動</v>
      </c>
      <c r="H1304" s="313" t="str">
        <f t="shared" ca="1" si="151"/>
        <v>LPBG-I42C7</v>
      </c>
      <c r="I1304" s="313" t="str">
        <f t="shared" ca="1" si="151"/>
        <v/>
      </c>
      <c r="J1304" s="313" t="str">
        <f t="shared" ca="1" si="151"/>
        <v>LPBG</v>
      </c>
    </row>
    <row r="1305" spans="4:10">
      <c r="D1305" s="300" t="str">
        <f t="shared" si="149"/>
        <v>9-2</v>
      </c>
      <c r="E1305" s="300">
        <v>1301</v>
      </c>
      <c r="F1305" s="313" t="str">
        <f t="shared" ca="1" si="150"/>
        <v>042</v>
      </c>
      <c r="G1305" s="313" t="str">
        <f t="shared" ref="G1305:J1324" ca="1" si="152">IF(OR(INDIRECT("DI!"&amp;ADDRESS(MOD(ROW()-5,160)+7,4+FLOOR((ROW()-5)/320,1)*8))="",INDIRECT("DI!"&amp;ADDRESS(MOD(ROW()-5,160)+7,COLUMN()-2+FLOOR((ROW()-5)/320,1)*8))=""),"",
INDIRECT("DI!"&amp;ADDRESS(MOD(ROW()-5,160)+7,COLUMN()-2+FLOOR((ROW()-5)/320,1)*8)))</f>
        <v>#2上離型紙收卷 寸動</v>
      </c>
      <c r="H1305" s="313" t="str">
        <f t="shared" ca="1" si="152"/>
        <v>LPBG-I42D3</v>
      </c>
      <c r="I1305" s="313" t="str">
        <f t="shared" ca="1" si="152"/>
        <v/>
      </c>
      <c r="J1305" s="313" t="str">
        <f t="shared" ca="1" si="152"/>
        <v>LPBG</v>
      </c>
    </row>
    <row r="1306" spans="4:10">
      <c r="D1306" s="300" t="str">
        <f t="shared" si="149"/>
        <v>9-2</v>
      </c>
      <c r="E1306" s="300">
        <v>1302</v>
      </c>
      <c r="F1306" s="313" t="str">
        <f t="shared" ca="1" si="150"/>
        <v>042</v>
      </c>
      <c r="G1306" s="313" t="str">
        <f t="shared" ca="1" si="152"/>
        <v>#2上離型紙收卷 啟動</v>
      </c>
      <c r="H1306" s="313" t="str">
        <f t="shared" ca="1" si="152"/>
        <v>LPBG-I42D8</v>
      </c>
      <c r="I1306" s="313" t="str">
        <f t="shared" ca="1" si="152"/>
        <v/>
      </c>
      <c r="J1306" s="313" t="str">
        <f t="shared" ca="1" si="152"/>
        <v>LPBG</v>
      </c>
    </row>
    <row r="1307" spans="4:10">
      <c r="D1307" s="300" t="str">
        <f t="shared" si="149"/>
        <v>9-2</v>
      </c>
      <c r="E1307" s="300">
        <v>1303</v>
      </c>
      <c r="F1307" s="313" t="str">
        <f t="shared" ca="1" si="150"/>
        <v>042</v>
      </c>
      <c r="G1307" s="313" t="str">
        <f t="shared" ca="1" si="152"/>
        <v/>
      </c>
      <c r="H1307" s="313" t="str">
        <f t="shared" ca="1" si="152"/>
        <v/>
      </c>
      <c r="I1307" s="313" t="str">
        <f t="shared" ca="1" si="152"/>
        <v/>
      </c>
      <c r="J1307" s="313" t="str">
        <f t="shared" ca="1" si="152"/>
        <v/>
      </c>
    </row>
    <row r="1308" spans="4:10">
      <c r="D1308" s="300" t="str">
        <f t="shared" si="149"/>
        <v>9-2</v>
      </c>
      <c r="E1308" s="300">
        <v>1304</v>
      </c>
      <c r="F1308" s="313" t="str">
        <f t="shared" ca="1" si="150"/>
        <v>042</v>
      </c>
      <c r="G1308" s="313" t="str">
        <f t="shared" ca="1" si="152"/>
        <v>#2上PE膜收卷 啟動</v>
      </c>
      <c r="H1308" s="313" t="str">
        <f t="shared" ca="1" si="152"/>
        <v>LPBG-I42D7</v>
      </c>
      <c r="I1308" s="313" t="str">
        <f t="shared" ca="1" si="152"/>
        <v/>
      </c>
      <c r="J1308" s="313" t="str">
        <f t="shared" ca="1" si="152"/>
        <v>LPBG</v>
      </c>
    </row>
    <row r="1309" spans="4:10">
      <c r="D1309" s="300" t="str">
        <f t="shared" si="149"/>
        <v>9-2</v>
      </c>
      <c r="E1309" s="300">
        <v>1305</v>
      </c>
      <c r="F1309" s="313" t="str">
        <f t="shared" ca="1" si="150"/>
        <v>043</v>
      </c>
      <c r="G1309" s="313" t="str">
        <f t="shared" ca="1" si="152"/>
        <v>#2上膠膜放卷 EPC(糾邊)異常訊號</v>
      </c>
      <c r="H1309" s="313" t="str">
        <f t="shared" ca="1" si="152"/>
        <v>乾接點-EPC-L41C6</v>
      </c>
      <c r="I1309" s="313" t="str">
        <f t="shared" ca="1" si="152"/>
        <v/>
      </c>
      <c r="J1309" s="313" t="str">
        <f t="shared" ca="1" si="152"/>
        <v>乾接點</v>
      </c>
    </row>
    <row r="1310" spans="4:10">
      <c r="D1310" s="300" t="str">
        <f t="shared" si="149"/>
        <v>9-2</v>
      </c>
      <c r="E1310" s="300">
        <v>1306</v>
      </c>
      <c r="F1310" s="313" t="str">
        <f t="shared" ca="1" si="150"/>
        <v>043</v>
      </c>
      <c r="G1310" s="313" t="str">
        <f t="shared" ca="1" si="152"/>
        <v>#1上離型紙收卷 EPC(糾邊)異常訊號</v>
      </c>
      <c r="H1310" s="313" t="str">
        <f t="shared" ca="1" si="152"/>
        <v>乾接點-EPC-L41I6</v>
      </c>
      <c r="I1310" s="313" t="str">
        <f t="shared" ca="1" si="152"/>
        <v/>
      </c>
      <c r="J1310" s="313" t="str">
        <f t="shared" ca="1" si="152"/>
        <v>乾接點</v>
      </c>
    </row>
    <row r="1311" spans="4:10">
      <c r="D1311" s="300" t="str">
        <f t="shared" si="149"/>
        <v>9-2</v>
      </c>
      <c r="E1311" s="300">
        <v>1307</v>
      </c>
      <c r="F1311" s="313" t="str">
        <f t="shared" ca="1" si="150"/>
        <v>043</v>
      </c>
      <c r="G1311" s="313" t="str">
        <f t="shared" ca="1" si="152"/>
        <v>#2上離型紙收卷 EPC(糾邊)異常訊號</v>
      </c>
      <c r="H1311" s="313" t="str">
        <f t="shared" ca="1" si="152"/>
        <v>乾接點-EPC-L42C6</v>
      </c>
      <c r="I1311" s="313" t="str">
        <f t="shared" ca="1" si="152"/>
        <v/>
      </c>
      <c r="J1311" s="313" t="str">
        <f t="shared" ca="1" si="152"/>
        <v>乾接點</v>
      </c>
    </row>
    <row r="1312" spans="4:10">
      <c r="D1312" s="300" t="str">
        <f t="shared" si="149"/>
        <v>9-2</v>
      </c>
      <c r="E1312" s="300">
        <v>1308</v>
      </c>
      <c r="F1312" s="313" t="str">
        <f t="shared" ca="1" si="150"/>
        <v>043</v>
      </c>
      <c r="G1312" s="313" t="str">
        <f t="shared" ca="1" si="152"/>
        <v/>
      </c>
      <c r="H1312" s="313" t="str">
        <f t="shared" ca="1" si="152"/>
        <v/>
      </c>
      <c r="I1312" s="313" t="str">
        <f t="shared" ca="1" si="152"/>
        <v/>
      </c>
      <c r="J1312" s="313" t="str">
        <f t="shared" ca="1" si="152"/>
        <v/>
      </c>
    </row>
    <row r="1313" spans="4:10">
      <c r="D1313" s="300" t="str">
        <f t="shared" si="149"/>
        <v>9-2</v>
      </c>
      <c r="E1313" s="300">
        <v>1309</v>
      </c>
      <c r="F1313" s="313" t="str">
        <f t="shared" ca="1" si="150"/>
        <v>043</v>
      </c>
      <c r="G1313" s="313" t="str">
        <f t="shared" ca="1" si="152"/>
        <v/>
      </c>
      <c r="H1313" s="313" t="str">
        <f t="shared" ca="1" si="152"/>
        <v/>
      </c>
      <c r="I1313" s="313" t="str">
        <f t="shared" ca="1" si="152"/>
        <v/>
      </c>
      <c r="J1313" s="313" t="str">
        <f t="shared" ca="1" si="152"/>
        <v/>
      </c>
    </row>
    <row r="1314" spans="4:10">
      <c r="D1314" s="300" t="str">
        <f t="shared" si="149"/>
        <v>9-2</v>
      </c>
      <c r="E1314" s="300">
        <v>1310</v>
      </c>
      <c r="F1314" s="313" t="str">
        <f t="shared" ca="1" si="150"/>
        <v>043</v>
      </c>
      <c r="G1314" s="313" t="str">
        <f t="shared" ca="1" si="152"/>
        <v>2F後段 左電控箱 門檢</v>
      </c>
      <c r="H1314" s="313" t="str">
        <f t="shared" ca="1" si="152"/>
        <v>RY-C43D5</v>
      </c>
      <c r="I1314" s="313" t="str">
        <f t="shared" ca="1" si="152"/>
        <v/>
      </c>
      <c r="J1314" s="313" t="str">
        <f t="shared" ca="1" si="152"/>
        <v>RY</v>
      </c>
    </row>
    <row r="1315" spans="4:10">
      <c r="D1315" s="300" t="str">
        <f t="shared" si="149"/>
        <v>9-2</v>
      </c>
      <c r="E1315" s="300">
        <v>1311</v>
      </c>
      <c r="F1315" s="313" t="str">
        <f t="shared" ca="1" si="150"/>
        <v>043</v>
      </c>
      <c r="G1315" s="313" t="str">
        <f t="shared" ca="1" si="152"/>
        <v>2F後段 右電控箱 門檢</v>
      </c>
      <c r="H1315" s="313" t="str">
        <f t="shared" ca="1" si="152"/>
        <v>RY-C43E5</v>
      </c>
      <c r="I1315" s="313" t="str">
        <f t="shared" ca="1" si="152"/>
        <v/>
      </c>
      <c r="J1315" s="313" t="str">
        <f t="shared" ca="1" si="152"/>
        <v>RY</v>
      </c>
    </row>
    <row r="1316" spans="4:10">
      <c r="D1316" s="300" t="str">
        <f t="shared" si="149"/>
        <v>9-2</v>
      </c>
      <c r="E1316" s="300">
        <v>1312</v>
      </c>
      <c r="F1316" s="313" t="str">
        <f t="shared" ca="1" si="150"/>
        <v>043</v>
      </c>
      <c r="G1316" s="313" t="str">
        <f t="shared" ca="1" si="152"/>
        <v/>
      </c>
      <c r="H1316" s="313" t="str">
        <f t="shared" ca="1" si="152"/>
        <v/>
      </c>
      <c r="I1316" s="313" t="str">
        <f t="shared" ca="1" si="152"/>
        <v/>
      </c>
      <c r="J1316" s="313" t="str">
        <f t="shared" ca="1" si="152"/>
        <v/>
      </c>
    </row>
    <row r="1317" spans="4:10">
      <c r="D1317" s="300" t="str">
        <f t="shared" si="149"/>
        <v>9-3</v>
      </c>
      <c r="E1317" s="300">
        <v>1313</v>
      </c>
      <c r="F1317" s="313" t="str">
        <f t="shared" ca="1" si="150"/>
        <v/>
      </c>
      <c r="G1317" s="313" t="str">
        <f t="shared" ca="1" si="152"/>
        <v/>
      </c>
      <c r="H1317" s="313" t="str">
        <f t="shared" ca="1" si="152"/>
        <v/>
      </c>
      <c r="I1317" s="313" t="str">
        <f t="shared" ca="1" si="152"/>
        <v/>
      </c>
      <c r="J1317" s="313" t="str">
        <f t="shared" ca="1" si="152"/>
        <v/>
      </c>
    </row>
    <row r="1318" spans="4:10">
      <c r="D1318" s="300" t="str">
        <f t="shared" si="149"/>
        <v>9-3</v>
      </c>
      <c r="E1318" s="300">
        <v>1314</v>
      </c>
      <c r="F1318" s="313" t="str">
        <f t="shared" ca="1" si="150"/>
        <v/>
      </c>
      <c r="G1318" s="313" t="str">
        <f t="shared" ca="1" si="152"/>
        <v/>
      </c>
      <c r="H1318" s="313" t="str">
        <f t="shared" ca="1" si="152"/>
        <v/>
      </c>
      <c r="I1318" s="313" t="str">
        <f t="shared" ca="1" si="152"/>
        <v/>
      </c>
      <c r="J1318" s="313" t="str">
        <f t="shared" ca="1" si="152"/>
        <v/>
      </c>
    </row>
    <row r="1319" spans="4:10">
      <c r="D1319" s="300" t="str">
        <f t="shared" si="149"/>
        <v>9-3</v>
      </c>
      <c r="E1319" s="300">
        <v>1315</v>
      </c>
      <c r="F1319" s="313" t="str">
        <f t="shared" ca="1" si="150"/>
        <v/>
      </c>
      <c r="G1319" s="313" t="str">
        <f t="shared" ca="1" si="152"/>
        <v/>
      </c>
      <c r="H1319" s="313" t="str">
        <f t="shared" ca="1" si="152"/>
        <v/>
      </c>
      <c r="I1319" s="313" t="str">
        <f t="shared" ca="1" si="152"/>
        <v/>
      </c>
      <c r="J1319" s="313" t="str">
        <f t="shared" ca="1" si="152"/>
        <v/>
      </c>
    </row>
    <row r="1320" spans="4:10">
      <c r="D1320" s="300" t="str">
        <f t="shared" si="149"/>
        <v>9-3</v>
      </c>
      <c r="E1320" s="300">
        <v>1316</v>
      </c>
      <c r="F1320" s="313" t="str">
        <f t="shared" ca="1" si="150"/>
        <v/>
      </c>
      <c r="G1320" s="313" t="str">
        <f t="shared" ca="1" si="152"/>
        <v/>
      </c>
      <c r="H1320" s="313" t="str">
        <f t="shared" ca="1" si="152"/>
        <v/>
      </c>
      <c r="I1320" s="313" t="str">
        <f t="shared" ca="1" si="152"/>
        <v/>
      </c>
      <c r="J1320" s="313" t="str">
        <f t="shared" ca="1" si="152"/>
        <v/>
      </c>
    </row>
    <row r="1321" spans="4:10">
      <c r="D1321" s="300" t="str">
        <f t="shared" si="149"/>
        <v>9-3</v>
      </c>
      <c r="E1321" s="300">
        <v>1317</v>
      </c>
      <c r="F1321" s="313" t="str">
        <f t="shared" ca="1" si="150"/>
        <v/>
      </c>
      <c r="G1321" s="313" t="str">
        <f t="shared" ca="1" si="152"/>
        <v/>
      </c>
      <c r="H1321" s="313" t="str">
        <f t="shared" ca="1" si="152"/>
        <v/>
      </c>
      <c r="I1321" s="313" t="str">
        <f t="shared" ca="1" si="152"/>
        <v/>
      </c>
      <c r="J1321" s="313" t="str">
        <f t="shared" ca="1" si="152"/>
        <v/>
      </c>
    </row>
    <row r="1322" spans="4:10">
      <c r="D1322" s="300" t="str">
        <f t="shared" si="149"/>
        <v>9-3</v>
      </c>
      <c r="E1322" s="300">
        <v>1318</v>
      </c>
      <c r="F1322" s="313" t="str">
        <f t="shared" ca="1" si="150"/>
        <v/>
      </c>
      <c r="G1322" s="313" t="str">
        <f t="shared" ca="1" si="152"/>
        <v/>
      </c>
      <c r="H1322" s="313" t="str">
        <f t="shared" ca="1" si="152"/>
        <v/>
      </c>
      <c r="I1322" s="313" t="str">
        <f t="shared" ca="1" si="152"/>
        <v/>
      </c>
      <c r="J1322" s="313" t="str">
        <f t="shared" ca="1" si="152"/>
        <v/>
      </c>
    </row>
    <row r="1323" spans="4:10">
      <c r="D1323" s="300" t="str">
        <f t="shared" si="149"/>
        <v>9-3</v>
      </c>
      <c r="E1323" s="300">
        <v>1319</v>
      </c>
      <c r="F1323" s="313" t="str">
        <f t="shared" ca="1" si="150"/>
        <v/>
      </c>
      <c r="G1323" s="313" t="str">
        <f t="shared" ca="1" si="152"/>
        <v/>
      </c>
      <c r="H1323" s="313" t="str">
        <f t="shared" ca="1" si="152"/>
        <v/>
      </c>
      <c r="I1323" s="313" t="str">
        <f t="shared" ca="1" si="152"/>
        <v/>
      </c>
      <c r="J1323" s="313" t="str">
        <f t="shared" ca="1" si="152"/>
        <v/>
      </c>
    </row>
    <row r="1324" spans="4:10">
      <c r="D1324" s="300" t="str">
        <f t="shared" si="149"/>
        <v>9-3</v>
      </c>
      <c r="E1324" s="300">
        <v>1320</v>
      </c>
      <c r="F1324" s="313" t="str">
        <f t="shared" ca="1" si="150"/>
        <v/>
      </c>
      <c r="G1324" s="313" t="str">
        <f t="shared" ca="1" si="152"/>
        <v/>
      </c>
      <c r="H1324" s="313" t="str">
        <f t="shared" ca="1" si="152"/>
        <v/>
      </c>
      <c r="I1324" s="313" t="str">
        <f t="shared" ca="1" si="152"/>
        <v/>
      </c>
      <c r="J1324" s="313" t="str">
        <f t="shared" ca="1" si="152"/>
        <v/>
      </c>
    </row>
    <row r="1325" spans="4:10">
      <c r="D1325" s="300" t="str">
        <f t="shared" si="149"/>
        <v>9-3</v>
      </c>
      <c r="E1325" s="300">
        <v>1321</v>
      </c>
      <c r="F1325" s="313" t="str">
        <f t="shared" ca="1" si="150"/>
        <v/>
      </c>
      <c r="G1325" s="313" t="str">
        <f t="shared" ref="G1325:J1344" ca="1" si="15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325" s="313" t="str">
        <f t="shared" ca="1" si="153"/>
        <v/>
      </c>
      <c r="I1325" s="313" t="str">
        <f t="shared" ca="1" si="153"/>
        <v/>
      </c>
      <c r="J1325" s="313" t="str">
        <f t="shared" ca="1" si="153"/>
        <v/>
      </c>
    </row>
    <row r="1326" spans="4:10">
      <c r="D1326" s="300" t="str">
        <f t="shared" si="149"/>
        <v>9-3</v>
      </c>
      <c r="E1326" s="300">
        <v>1322</v>
      </c>
      <c r="F1326" s="313" t="str">
        <f t="shared" ca="1" si="150"/>
        <v/>
      </c>
      <c r="G1326" s="313" t="str">
        <f t="shared" ca="1" si="153"/>
        <v/>
      </c>
      <c r="H1326" s="313" t="str">
        <f t="shared" ca="1" si="153"/>
        <v/>
      </c>
      <c r="I1326" s="313" t="str">
        <f t="shared" ca="1" si="153"/>
        <v/>
      </c>
      <c r="J1326" s="313" t="str">
        <f t="shared" ca="1" si="153"/>
        <v/>
      </c>
    </row>
    <row r="1327" spans="4:10">
      <c r="D1327" s="300" t="str">
        <f t="shared" si="149"/>
        <v>9-3</v>
      </c>
      <c r="E1327" s="300">
        <v>1323</v>
      </c>
      <c r="F1327" s="313" t="str">
        <f t="shared" ca="1" si="150"/>
        <v/>
      </c>
      <c r="G1327" s="313" t="str">
        <f t="shared" ca="1" si="153"/>
        <v/>
      </c>
      <c r="H1327" s="313" t="str">
        <f t="shared" ca="1" si="153"/>
        <v/>
      </c>
      <c r="I1327" s="313" t="str">
        <f t="shared" ca="1" si="153"/>
        <v/>
      </c>
      <c r="J1327" s="313" t="str">
        <f t="shared" ca="1" si="153"/>
        <v/>
      </c>
    </row>
    <row r="1328" spans="4:10">
      <c r="D1328" s="300" t="str">
        <f t="shared" si="149"/>
        <v>9-3</v>
      </c>
      <c r="E1328" s="300">
        <v>1324</v>
      </c>
      <c r="F1328" s="313" t="str">
        <f t="shared" ca="1" si="150"/>
        <v/>
      </c>
      <c r="G1328" s="313" t="str">
        <f t="shared" ca="1" si="153"/>
        <v/>
      </c>
      <c r="H1328" s="313" t="str">
        <f t="shared" ca="1" si="153"/>
        <v/>
      </c>
      <c r="I1328" s="313" t="str">
        <f t="shared" ca="1" si="153"/>
        <v/>
      </c>
      <c r="J1328" s="313" t="str">
        <f t="shared" ca="1" si="153"/>
        <v/>
      </c>
    </row>
    <row r="1329" spans="4:10">
      <c r="D1329" s="300" t="str">
        <f t="shared" si="149"/>
        <v>9-3</v>
      </c>
      <c r="E1329" s="300">
        <v>1325</v>
      </c>
      <c r="F1329" s="313" t="str">
        <f t="shared" ca="1" si="150"/>
        <v/>
      </c>
      <c r="G1329" s="313" t="str">
        <f t="shared" ca="1" si="153"/>
        <v/>
      </c>
      <c r="H1329" s="313" t="str">
        <f t="shared" ca="1" si="153"/>
        <v/>
      </c>
      <c r="I1329" s="313" t="str">
        <f t="shared" ca="1" si="153"/>
        <v/>
      </c>
      <c r="J1329" s="313" t="str">
        <f t="shared" ca="1" si="153"/>
        <v/>
      </c>
    </row>
    <row r="1330" spans="4:10">
      <c r="D1330" s="300" t="str">
        <f t="shared" si="149"/>
        <v>9-3</v>
      </c>
      <c r="E1330" s="300">
        <v>1326</v>
      </c>
      <c r="F1330" s="313" t="str">
        <f t="shared" ca="1" si="150"/>
        <v/>
      </c>
      <c r="G1330" s="313" t="str">
        <f t="shared" ca="1" si="153"/>
        <v/>
      </c>
      <c r="H1330" s="313" t="str">
        <f t="shared" ca="1" si="153"/>
        <v/>
      </c>
      <c r="I1330" s="313" t="str">
        <f t="shared" ca="1" si="153"/>
        <v/>
      </c>
      <c r="J1330" s="313" t="str">
        <f t="shared" ca="1" si="153"/>
        <v/>
      </c>
    </row>
    <row r="1331" spans="4:10">
      <c r="D1331" s="300" t="str">
        <f t="shared" si="149"/>
        <v>9-3</v>
      </c>
      <c r="E1331" s="300">
        <v>1327</v>
      </c>
      <c r="F1331" s="313" t="str">
        <f t="shared" ca="1" si="150"/>
        <v/>
      </c>
      <c r="G1331" s="313" t="str">
        <f t="shared" ca="1" si="153"/>
        <v/>
      </c>
      <c r="H1331" s="313" t="str">
        <f t="shared" ca="1" si="153"/>
        <v/>
      </c>
      <c r="I1331" s="313" t="str">
        <f t="shared" ca="1" si="153"/>
        <v/>
      </c>
      <c r="J1331" s="313" t="str">
        <f t="shared" ca="1" si="153"/>
        <v/>
      </c>
    </row>
    <row r="1332" spans="4:10">
      <c r="D1332" s="300" t="str">
        <f t="shared" si="149"/>
        <v>9-3</v>
      </c>
      <c r="E1332" s="300">
        <v>1328</v>
      </c>
      <c r="F1332" s="313" t="str">
        <f t="shared" ca="1" si="150"/>
        <v/>
      </c>
      <c r="G1332" s="313" t="str">
        <f t="shared" ca="1" si="153"/>
        <v/>
      </c>
      <c r="H1332" s="313" t="str">
        <f t="shared" ca="1" si="153"/>
        <v/>
      </c>
      <c r="I1332" s="313" t="str">
        <f t="shared" ca="1" si="153"/>
        <v/>
      </c>
      <c r="J1332" s="313" t="str">
        <f t="shared" ca="1" si="153"/>
        <v/>
      </c>
    </row>
    <row r="1333" spans="4:10">
      <c r="D1333" s="300" t="str">
        <f t="shared" si="149"/>
        <v>9-4</v>
      </c>
      <c r="E1333" s="300">
        <v>1329</v>
      </c>
      <c r="F1333" s="313" t="str">
        <f t="shared" ca="1" si="150"/>
        <v/>
      </c>
      <c r="G1333" s="313" t="str">
        <f t="shared" ca="1" si="153"/>
        <v/>
      </c>
      <c r="H1333" s="313" t="str">
        <f t="shared" ca="1" si="153"/>
        <v/>
      </c>
      <c r="I1333" s="313" t="str">
        <f t="shared" ca="1" si="153"/>
        <v/>
      </c>
      <c r="J1333" s="313" t="str">
        <f t="shared" ca="1" si="153"/>
        <v/>
      </c>
    </row>
    <row r="1334" spans="4:10">
      <c r="D1334" s="300" t="str">
        <f t="shared" si="149"/>
        <v>9-4</v>
      </c>
      <c r="E1334" s="300">
        <v>1330</v>
      </c>
      <c r="F1334" s="313" t="str">
        <f t="shared" ca="1" si="150"/>
        <v/>
      </c>
      <c r="G1334" s="313" t="str">
        <f t="shared" ca="1" si="153"/>
        <v/>
      </c>
      <c r="H1334" s="313" t="str">
        <f t="shared" ca="1" si="153"/>
        <v/>
      </c>
      <c r="I1334" s="313" t="str">
        <f t="shared" ca="1" si="153"/>
        <v/>
      </c>
      <c r="J1334" s="313" t="str">
        <f t="shared" ca="1" si="153"/>
        <v/>
      </c>
    </row>
    <row r="1335" spans="4:10">
      <c r="D1335" s="300" t="str">
        <f t="shared" si="149"/>
        <v>9-4</v>
      </c>
      <c r="E1335" s="300">
        <v>1331</v>
      </c>
      <c r="F1335" s="313" t="str">
        <f t="shared" ca="1" si="150"/>
        <v/>
      </c>
      <c r="G1335" s="313" t="str">
        <f t="shared" ca="1" si="153"/>
        <v/>
      </c>
      <c r="H1335" s="313" t="str">
        <f t="shared" ca="1" si="153"/>
        <v/>
      </c>
      <c r="I1335" s="313" t="str">
        <f t="shared" ca="1" si="153"/>
        <v/>
      </c>
      <c r="J1335" s="313" t="str">
        <f t="shared" ca="1" si="153"/>
        <v/>
      </c>
    </row>
    <row r="1336" spans="4:10">
      <c r="D1336" s="300" t="str">
        <f t="shared" si="149"/>
        <v>9-4</v>
      </c>
      <c r="E1336" s="300">
        <v>1332</v>
      </c>
      <c r="F1336" s="313" t="str">
        <f t="shared" ca="1" si="150"/>
        <v/>
      </c>
      <c r="G1336" s="313" t="str">
        <f t="shared" ca="1" si="153"/>
        <v/>
      </c>
      <c r="H1336" s="313" t="str">
        <f t="shared" ca="1" si="153"/>
        <v/>
      </c>
      <c r="I1336" s="313" t="str">
        <f t="shared" ca="1" si="153"/>
        <v/>
      </c>
      <c r="J1336" s="313" t="str">
        <f t="shared" ca="1" si="153"/>
        <v/>
      </c>
    </row>
    <row r="1337" spans="4:10">
      <c r="D1337" s="300" t="str">
        <f t="shared" si="149"/>
        <v>9-4</v>
      </c>
      <c r="E1337" s="300">
        <v>1333</v>
      </c>
      <c r="F1337" s="313" t="str">
        <f t="shared" ca="1" si="150"/>
        <v/>
      </c>
      <c r="G1337" s="313" t="str">
        <f t="shared" ca="1" si="153"/>
        <v/>
      </c>
      <c r="H1337" s="313" t="str">
        <f t="shared" ca="1" si="153"/>
        <v/>
      </c>
      <c r="I1337" s="313" t="str">
        <f t="shared" ca="1" si="153"/>
        <v/>
      </c>
      <c r="J1337" s="313" t="str">
        <f t="shared" ca="1" si="153"/>
        <v/>
      </c>
    </row>
    <row r="1338" spans="4:10">
      <c r="D1338" s="300" t="str">
        <f t="shared" si="149"/>
        <v>9-4</v>
      </c>
      <c r="E1338" s="300">
        <v>1334</v>
      </c>
      <c r="F1338" s="313" t="str">
        <f t="shared" ca="1" si="150"/>
        <v/>
      </c>
      <c r="G1338" s="313" t="str">
        <f t="shared" ca="1" si="153"/>
        <v/>
      </c>
      <c r="H1338" s="313" t="str">
        <f t="shared" ca="1" si="153"/>
        <v/>
      </c>
      <c r="I1338" s="313" t="str">
        <f t="shared" ca="1" si="153"/>
        <v/>
      </c>
      <c r="J1338" s="313" t="str">
        <f t="shared" ca="1" si="153"/>
        <v/>
      </c>
    </row>
    <row r="1339" spans="4:10">
      <c r="D1339" s="300" t="str">
        <f t="shared" si="149"/>
        <v>9-4</v>
      </c>
      <c r="E1339" s="300">
        <v>1335</v>
      </c>
      <c r="F1339" s="313" t="str">
        <f t="shared" ca="1" si="150"/>
        <v/>
      </c>
      <c r="G1339" s="313" t="str">
        <f t="shared" ca="1" si="153"/>
        <v/>
      </c>
      <c r="H1339" s="313" t="str">
        <f t="shared" ca="1" si="153"/>
        <v/>
      </c>
      <c r="I1339" s="313" t="str">
        <f t="shared" ca="1" si="153"/>
        <v/>
      </c>
      <c r="J1339" s="313" t="str">
        <f t="shared" ca="1" si="153"/>
        <v/>
      </c>
    </row>
    <row r="1340" spans="4:10">
      <c r="D1340" s="300" t="str">
        <f t="shared" si="149"/>
        <v>9-4</v>
      </c>
      <c r="E1340" s="300">
        <v>1336</v>
      </c>
      <c r="F1340" s="313" t="str">
        <f t="shared" ca="1" si="150"/>
        <v/>
      </c>
      <c r="G1340" s="313" t="str">
        <f t="shared" ca="1" si="153"/>
        <v/>
      </c>
      <c r="H1340" s="313" t="str">
        <f t="shared" ca="1" si="153"/>
        <v/>
      </c>
      <c r="I1340" s="313" t="str">
        <f t="shared" ca="1" si="153"/>
        <v/>
      </c>
      <c r="J1340" s="313" t="str">
        <f t="shared" ca="1" si="153"/>
        <v/>
      </c>
    </row>
    <row r="1341" spans="4:10">
      <c r="D1341" s="300" t="str">
        <f t="shared" si="149"/>
        <v>9-4</v>
      </c>
      <c r="E1341" s="300">
        <v>1337</v>
      </c>
      <c r="F1341" s="313" t="str">
        <f t="shared" ca="1" si="150"/>
        <v/>
      </c>
      <c r="G1341" s="313" t="str">
        <f t="shared" ca="1" si="153"/>
        <v/>
      </c>
      <c r="H1341" s="313" t="str">
        <f t="shared" ca="1" si="153"/>
        <v/>
      </c>
      <c r="I1341" s="313" t="str">
        <f t="shared" ca="1" si="153"/>
        <v/>
      </c>
      <c r="J1341" s="313" t="str">
        <f t="shared" ca="1" si="153"/>
        <v/>
      </c>
    </row>
    <row r="1342" spans="4:10">
      <c r="D1342" s="300" t="str">
        <f t="shared" si="149"/>
        <v>9-4</v>
      </c>
      <c r="E1342" s="300">
        <v>1338</v>
      </c>
      <c r="F1342" s="313" t="str">
        <f t="shared" ca="1" si="150"/>
        <v/>
      </c>
      <c r="G1342" s="313" t="str">
        <f t="shared" ca="1" si="153"/>
        <v/>
      </c>
      <c r="H1342" s="313" t="str">
        <f t="shared" ca="1" si="153"/>
        <v/>
      </c>
      <c r="I1342" s="313" t="str">
        <f t="shared" ca="1" si="153"/>
        <v/>
      </c>
      <c r="J1342" s="313" t="str">
        <f t="shared" ca="1" si="153"/>
        <v/>
      </c>
    </row>
    <row r="1343" spans="4:10">
      <c r="D1343" s="300" t="str">
        <f t="shared" si="149"/>
        <v>9-4</v>
      </c>
      <c r="E1343" s="300">
        <v>1339</v>
      </c>
      <c r="F1343" s="313" t="str">
        <f t="shared" ca="1" si="150"/>
        <v/>
      </c>
      <c r="G1343" s="313" t="str">
        <f t="shared" ca="1" si="153"/>
        <v/>
      </c>
      <c r="H1343" s="313" t="str">
        <f t="shared" ca="1" si="153"/>
        <v/>
      </c>
      <c r="I1343" s="313" t="str">
        <f t="shared" ca="1" si="153"/>
        <v/>
      </c>
      <c r="J1343" s="313" t="str">
        <f t="shared" ca="1" si="153"/>
        <v/>
      </c>
    </row>
    <row r="1344" spans="4:10">
      <c r="D1344" s="300" t="str">
        <f t="shared" si="149"/>
        <v>9-4</v>
      </c>
      <c r="E1344" s="300">
        <v>1340</v>
      </c>
      <c r="F1344" s="313" t="str">
        <f t="shared" ca="1" si="150"/>
        <v/>
      </c>
      <c r="G1344" s="313" t="str">
        <f t="shared" ca="1" si="153"/>
        <v/>
      </c>
      <c r="H1344" s="313" t="str">
        <f t="shared" ca="1" si="153"/>
        <v/>
      </c>
      <c r="I1344" s="313" t="str">
        <f t="shared" ca="1" si="153"/>
        <v/>
      </c>
      <c r="J1344" s="313" t="str">
        <f t="shared" ca="1" si="153"/>
        <v/>
      </c>
    </row>
    <row r="1345" spans="4:10">
      <c r="D1345" s="300" t="str">
        <f t="shared" si="149"/>
        <v>9-4</v>
      </c>
      <c r="E1345" s="300">
        <v>1341</v>
      </c>
      <c r="F1345" s="313" t="str">
        <f t="shared" ca="1" si="150"/>
        <v/>
      </c>
      <c r="G1345" s="313" t="str">
        <f t="shared" ref="G1345:J1364" ca="1" si="154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345" s="313" t="str">
        <f t="shared" ca="1" si="154"/>
        <v/>
      </c>
      <c r="I1345" s="313" t="str">
        <f t="shared" ca="1" si="154"/>
        <v/>
      </c>
      <c r="J1345" s="313" t="str">
        <f t="shared" ca="1" si="154"/>
        <v/>
      </c>
    </row>
    <row r="1346" spans="4:10">
      <c r="D1346" s="300" t="str">
        <f t="shared" si="149"/>
        <v>9-4</v>
      </c>
      <c r="E1346" s="300">
        <v>1342</v>
      </c>
      <c r="F1346" s="313" t="str">
        <f t="shared" ca="1" si="150"/>
        <v/>
      </c>
      <c r="G1346" s="313" t="str">
        <f t="shared" ca="1" si="154"/>
        <v/>
      </c>
      <c r="H1346" s="313" t="str">
        <f t="shared" ca="1" si="154"/>
        <v/>
      </c>
      <c r="I1346" s="313" t="str">
        <f t="shared" ca="1" si="154"/>
        <v/>
      </c>
      <c r="J1346" s="313" t="str">
        <f t="shared" ca="1" si="154"/>
        <v/>
      </c>
    </row>
    <row r="1347" spans="4:10">
      <c r="D1347" s="300" t="str">
        <f t="shared" si="149"/>
        <v>9-4</v>
      </c>
      <c r="E1347" s="300">
        <v>1343</v>
      </c>
      <c r="F1347" s="313" t="str">
        <f t="shared" ca="1" si="150"/>
        <v/>
      </c>
      <c r="G1347" s="313" t="str">
        <f t="shared" ca="1" si="154"/>
        <v/>
      </c>
      <c r="H1347" s="313" t="str">
        <f t="shared" ca="1" si="154"/>
        <v/>
      </c>
      <c r="I1347" s="313" t="str">
        <f t="shared" ca="1" si="154"/>
        <v/>
      </c>
      <c r="J1347" s="313" t="str">
        <f t="shared" ca="1" si="154"/>
        <v/>
      </c>
    </row>
    <row r="1348" spans="4:10">
      <c r="D1348" s="300" t="str">
        <f t="shared" si="149"/>
        <v>9-4</v>
      </c>
      <c r="E1348" s="300">
        <v>1344</v>
      </c>
      <c r="F1348" s="313" t="str">
        <f t="shared" ca="1" si="150"/>
        <v/>
      </c>
      <c r="G1348" s="313" t="str">
        <f t="shared" ca="1" si="154"/>
        <v/>
      </c>
      <c r="H1348" s="313" t="str">
        <f t="shared" ca="1" si="154"/>
        <v/>
      </c>
      <c r="I1348" s="313" t="str">
        <f t="shared" ca="1" si="154"/>
        <v/>
      </c>
      <c r="J1348" s="313" t="str">
        <f t="shared" ca="1" si="154"/>
        <v/>
      </c>
    </row>
    <row r="1349" spans="4:10">
      <c r="D1349" s="300" t="str">
        <f t="shared" ref="D1349:D1412" si="155">DEC2HEX(HEX2DEC($D$4)+FLOOR((ROW(A1345)-1)/($M$4*10),1))&amp;"-"&amp;FLOOR((ROW(A1345)-1)/$M$4,1)+1-FLOOR((ROW(A1345)-1)/($M$4*10),1)*10</f>
        <v>9-5</v>
      </c>
      <c r="E1349" s="300">
        <v>1345</v>
      </c>
      <c r="F1349" s="313" t="str">
        <f t="shared" ref="F1349:F1412" ca="1" si="156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1349" s="313" t="str">
        <f t="shared" ca="1" si="154"/>
        <v/>
      </c>
      <c r="H1349" s="313" t="str">
        <f t="shared" ca="1" si="154"/>
        <v/>
      </c>
      <c r="I1349" s="313" t="str">
        <f t="shared" ca="1" si="154"/>
        <v/>
      </c>
      <c r="J1349" s="313" t="str">
        <f t="shared" ca="1" si="154"/>
        <v/>
      </c>
    </row>
    <row r="1350" spans="4:10">
      <c r="D1350" s="300" t="str">
        <f t="shared" si="155"/>
        <v>9-5</v>
      </c>
      <c r="E1350" s="300">
        <v>1346</v>
      </c>
      <c r="F1350" s="313" t="str">
        <f t="shared" ca="1" si="156"/>
        <v/>
      </c>
      <c r="G1350" s="313" t="str">
        <f t="shared" ca="1" si="154"/>
        <v/>
      </c>
      <c r="H1350" s="313" t="str">
        <f t="shared" ca="1" si="154"/>
        <v/>
      </c>
      <c r="I1350" s="313" t="str">
        <f t="shared" ca="1" si="154"/>
        <v/>
      </c>
      <c r="J1350" s="313" t="str">
        <f t="shared" ca="1" si="154"/>
        <v/>
      </c>
    </row>
    <row r="1351" spans="4:10">
      <c r="D1351" s="300" t="str">
        <f t="shared" si="155"/>
        <v>9-5</v>
      </c>
      <c r="E1351" s="300">
        <v>1347</v>
      </c>
      <c r="F1351" s="313" t="str">
        <f t="shared" ca="1" si="156"/>
        <v/>
      </c>
      <c r="G1351" s="313" t="str">
        <f t="shared" ca="1" si="154"/>
        <v/>
      </c>
      <c r="H1351" s="313" t="str">
        <f t="shared" ca="1" si="154"/>
        <v/>
      </c>
      <c r="I1351" s="313" t="str">
        <f t="shared" ca="1" si="154"/>
        <v/>
      </c>
      <c r="J1351" s="313" t="str">
        <f t="shared" ca="1" si="154"/>
        <v/>
      </c>
    </row>
    <row r="1352" spans="4:10">
      <c r="D1352" s="300" t="str">
        <f t="shared" si="155"/>
        <v>9-5</v>
      </c>
      <c r="E1352" s="300">
        <v>1348</v>
      </c>
      <c r="F1352" s="313" t="str">
        <f t="shared" ca="1" si="156"/>
        <v/>
      </c>
      <c r="G1352" s="313" t="str">
        <f t="shared" ca="1" si="154"/>
        <v/>
      </c>
      <c r="H1352" s="313" t="str">
        <f t="shared" ca="1" si="154"/>
        <v/>
      </c>
      <c r="I1352" s="313" t="str">
        <f t="shared" ca="1" si="154"/>
        <v/>
      </c>
      <c r="J1352" s="313" t="str">
        <f t="shared" ca="1" si="154"/>
        <v/>
      </c>
    </row>
    <row r="1353" spans="4:10">
      <c r="D1353" s="300" t="str">
        <f t="shared" si="155"/>
        <v>9-5</v>
      </c>
      <c r="E1353" s="300">
        <v>1349</v>
      </c>
      <c r="F1353" s="313" t="str">
        <f t="shared" ca="1" si="156"/>
        <v/>
      </c>
      <c r="G1353" s="313" t="str">
        <f t="shared" ca="1" si="154"/>
        <v/>
      </c>
      <c r="H1353" s="313" t="str">
        <f t="shared" ca="1" si="154"/>
        <v/>
      </c>
      <c r="I1353" s="313" t="str">
        <f t="shared" ca="1" si="154"/>
        <v/>
      </c>
      <c r="J1353" s="313" t="str">
        <f t="shared" ca="1" si="154"/>
        <v/>
      </c>
    </row>
    <row r="1354" spans="4:10">
      <c r="D1354" s="300" t="str">
        <f t="shared" si="155"/>
        <v>9-5</v>
      </c>
      <c r="E1354" s="300">
        <v>1350</v>
      </c>
      <c r="F1354" s="313" t="str">
        <f t="shared" ca="1" si="156"/>
        <v/>
      </c>
      <c r="G1354" s="313" t="str">
        <f t="shared" ca="1" si="154"/>
        <v/>
      </c>
      <c r="H1354" s="313" t="str">
        <f t="shared" ca="1" si="154"/>
        <v/>
      </c>
      <c r="I1354" s="313" t="str">
        <f t="shared" ca="1" si="154"/>
        <v/>
      </c>
      <c r="J1354" s="313" t="str">
        <f t="shared" ca="1" si="154"/>
        <v/>
      </c>
    </row>
    <row r="1355" spans="4:10">
      <c r="D1355" s="300" t="str">
        <f t="shared" si="155"/>
        <v>9-5</v>
      </c>
      <c r="E1355" s="300">
        <v>1351</v>
      </c>
      <c r="F1355" s="313" t="str">
        <f t="shared" ca="1" si="156"/>
        <v/>
      </c>
      <c r="G1355" s="313" t="str">
        <f t="shared" ca="1" si="154"/>
        <v/>
      </c>
      <c r="H1355" s="313" t="str">
        <f t="shared" ca="1" si="154"/>
        <v/>
      </c>
      <c r="I1355" s="313" t="str">
        <f t="shared" ca="1" si="154"/>
        <v/>
      </c>
      <c r="J1355" s="313" t="str">
        <f t="shared" ca="1" si="154"/>
        <v/>
      </c>
    </row>
    <row r="1356" spans="4:10">
      <c r="D1356" s="300" t="str">
        <f t="shared" si="155"/>
        <v>9-5</v>
      </c>
      <c r="E1356" s="300">
        <v>1352</v>
      </c>
      <c r="F1356" s="313" t="str">
        <f t="shared" ca="1" si="156"/>
        <v/>
      </c>
      <c r="G1356" s="313" t="str">
        <f t="shared" ca="1" si="154"/>
        <v/>
      </c>
      <c r="H1356" s="313" t="str">
        <f t="shared" ca="1" si="154"/>
        <v/>
      </c>
      <c r="I1356" s="313" t="str">
        <f t="shared" ca="1" si="154"/>
        <v/>
      </c>
      <c r="J1356" s="313" t="str">
        <f t="shared" ca="1" si="154"/>
        <v/>
      </c>
    </row>
    <row r="1357" spans="4:10">
      <c r="D1357" s="300" t="str">
        <f t="shared" si="155"/>
        <v>9-5</v>
      </c>
      <c r="E1357" s="300">
        <v>1353</v>
      </c>
      <c r="F1357" s="313" t="str">
        <f t="shared" ca="1" si="156"/>
        <v/>
      </c>
      <c r="G1357" s="313" t="str">
        <f t="shared" ca="1" si="154"/>
        <v/>
      </c>
      <c r="H1357" s="313" t="str">
        <f t="shared" ca="1" si="154"/>
        <v/>
      </c>
      <c r="I1357" s="313" t="str">
        <f t="shared" ca="1" si="154"/>
        <v/>
      </c>
      <c r="J1357" s="313" t="str">
        <f t="shared" ca="1" si="154"/>
        <v/>
      </c>
    </row>
    <row r="1358" spans="4:10">
      <c r="D1358" s="300" t="str">
        <f t="shared" si="155"/>
        <v>9-5</v>
      </c>
      <c r="E1358" s="300">
        <v>1354</v>
      </c>
      <c r="F1358" s="313" t="str">
        <f t="shared" ca="1" si="156"/>
        <v/>
      </c>
      <c r="G1358" s="313" t="str">
        <f t="shared" ca="1" si="154"/>
        <v/>
      </c>
      <c r="H1358" s="313" t="str">
        <f t="shared" ca="1" si="154"/>
        <v/>
      </c>
      <c r="I1358" s="313" t="str">
        <f t="shared" ca="1" si="154"/>
        <v/>
      </c>
      <c r="J1358" s="313" t="str">
        <f t="shared" ca="1" si="154"/>
        <v/>
      </c>
    </row>
    <row r="1359" spans="4:10">
      <c r="D1359" s="300" t="str">
        <f t="shared" si="155"/>
        <v>9-5</v>
      </c>
      <c r="E1359" s="300">
        <v>1355</v>
      </c>
      <c r="F1359" s="313" t="str">
        <f t="shared" ca="1" si="156"/>
        <v/>
      </c>
      <c r="G1359" s="313" t="str">
        <f t="shared" ca="1" si="154"/>
        <v/>
      </c>
      <c r="H1359" s="313" t="str">
        <f t="shared" ca="1" si="154"/>
        <v/>
      </c>
      <c r="I1359" s="313" t="str">
        <f t="shared" ca="1" si="154"/>
        <v/>
      </c>
      <c r="J1359" s="313" t="str">
        <f t="shared" ca="1" si="154"/>
        <v/>
      </c>
    </row>
    <row r="1360" spans="4:10">
      <c r="D1360" s="300" t="str">
        <f t="shared" si="155"/>
        <v>9-5</v>
      </c>
      <c r="E1360" s="300">
        <v>1356</v>
      </c>
      <c r="F1360" s="313" t="str">
        <f t="shared" ca="1" si="156"/>
        <v/>
      </c>
      <c r="G1360" s="313" t="str">
        <f t="shared" ca="1" si="154"/>
        <v/>
      </c>
      <c r="H1360" s="313" t="str">
        <f t="shared" ca="1" si="154"/>
        <v/>
      </c>
      <c r="I1360" s="313" t="str">
        <f t="shared" ca="1" si="154"/>
        <v/>
      </c>
      <c r="J1360" s="313" t="str">
        <f t="shared" ca="1" si="154"/>
        <v/>
      </c>
    </row>
    <row r="1361" spans="4:10">
      <c r="D1361" s="300" t="str">
        <f t="shared" si="155"/>
        <v>9-5</v>
      </c>
      <c r="E1361" s="300">
        <v>1357</v>
      </c>
      <c r="F1361" s="313" t="str">
        <f t="shared" ca="1" si="156"/>
        <v/>
      </c>
      <c r="G1361" s="313" t="str">
        <f t="shared" ca="1" si="154"/>
        <v/>
      </c>
      <c r="H1361" s="313" t="str">
        <f t="shared" ca="1" si="154"/>
        <v/>
      </c>
      <c r="I1361" s="313" t="str">
        <f t="shared" ca="1" si="154"/>
        <v/>
      </c>
      <c r="J1361" s="313" t="str">
        <f t="shared" ca="1" si="154"/>
        <v/>
      </c>
    </row>
    <row r="1362" spans="4:10">
      <c r="D1362" s="300" t="str">
        <f t="shared" si="155"/>
        <v>9-5</v>
      </c>
      <c r="E1362" s="300">
        <v>1358</v>
      </c>
      <c r="F1362" s="313" t="str">
        <f t="shared" ca="1" si="156"/>
        <v/>
      </c>
      <c r="G1362" s="313" t="str">
        <f t="shared" ca="1" si="154"/>
        <v/>
      </c>
      <c r="H1362" s="313" t="str">
        <f t="shared" ca="1" si="154"/>
        <v/>
      </c>
      <c r="I1362" s="313" t="str">
        <f t="shared" ca="1" si="154"/>
        <v/>
      </c>
      <c r="J1362" s="313" t="str">
        <f t="shared" ca="1" si="154"/>
        <v/>
      </c>
    </row>
    <row r="1363" spans="4:10">
      <c r="D1363" s="300" t="str">
        <f t="shared" si="155"/>
        <v>9-5</v>
      </c>
      <c r="E1363" s="300">
        <v>1359</v>
      </c>
      <c r="F1363" s="313" t="str">
        <f t="shared" ca="1" si="156"/>
        <v/>
      </c>
      <c r="G1363" s="313" t="str">
        <f t="shared" ca="1" si="154"/>
        <v/>
      </c>
      <c r="H1363" s="313" t="str">
        <f t="shared" ca="1" si="154"/>
        <v/>
      </c>
      <c r="I1363" s="313" t="str">
        <f t="shared" ca="1" si="154"/>
        <v/>
      </c>
      <c r="J1363" s="313" t="str">
        <f t="shared" ca="1" si="154"/>
        <v/>
      </c>
    </row>
    <row r="1364" spans="4:10">
      <c r="D1364" s="300" t="str">
        <f t="shared" si="155"/>
        <v>9-5</v>
      </c>
      <c r="E1364" s="300">
        <v>1360</v>
      </c>
      <c r="F1364" s="313" t="str">
        <f t="shared" ca="1" si="156"/>
        <v/>
      </c>
      <c r="G1364" s="313" t="str">
        <f t="shared" ca="1" si="154"/>
        <v/>
      </c>
      <c r="H1364" s="313" t="str">
        <f t="shared" ca="1" si="154"/>
        <v/>
      </c>
      <c r="I1364" s="313" t="str">
        <f t="shared" ca="1" si="154"/>
        <v/>
      </c>
      <c r="J1364" s="313" t="str">
        <f t="shared" ca="1" si="154"/>
        <v/>
      </c>
    </row>
    <row r="1365" spans="4:10">
      <c r="D1365" s="300" t="str">
        <f t="shared" si="155"/>
        <v>9-6</v>
      </c>
      <c r="E1365" s="300">
        <v>1361</v>
      </c>
      <c r="F1365" s="313" t="str">
        <f t="shared" ca="1" si="156"/>
        <v/>
      </c>
      <c r="G1365" s="313" t="str">
        <f t="shared" ref="G1365:J1384" ca="1" si="157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365" s="313" t="str">
        <f t="shared" ca="1" si="157"/>
        <v/>
      </c>
      <c r="I1365" s="313" t="str">
        <f t="shared" ca="1" si="157"/>
        <v/>
      </c>
      <c r="J1365" s="313" t="str">
        <f t="shared" ca="1" si="157"/>
        <v/>
      </c>
    </row>
    <row r="1366" spans="4:10">
      <c r="D1366" s="300" t="str">
        <f t="shared" si="155"/>
        <v>9-6</v>
      </c>
      <c r="E1366" s="300">
        <v>1362</v>
      </c>
      <c r="F1366" s="313" t="str">
        <f t="shared" ca="1" si="156"/>
        <v/>
      </c>
      <c r="G1366" s="313" t="str">
        <f t="shared" ca="1" si="157"/>
        <v/>
      </c>
      <c r="H1366" s="313" t="str">
        <f t="shared" ca="1" si="157"/>
        <v/>
      </c>
      <c r="I1366" s="313" t="str">
        <f t="shared" ca="1" si="157"/>
        <v/>
      </c>
      <c r="J1366" s="313" t="str">
        <f t="shared" ca="1" si="157"/>
        <v/>
      </c>
    </row>
    <row r="1367" spans="4:10">
      <c r="D1367" s="300" t="str">
        <f t="shared" si="155"/>
        <v>9-6</v>
      </c>
      <c r="E1367" s="300">
        <v>1363</v>
      </c>
      <c r="F1367" s="313" t="str">
        <f t="shared" ca="1" si="156"/>
        <v/>
      </c>
      <c r="G1367" s="313" t="str">
        <f t="shared" ca="1" si="157"/>
        <v/>
      </c>
      <c r="H1367" s="313" t="str">
        <f t="shared" ca="1" si="157"/>
        <v/>
      </c>
      <c r="I1367" s="313" t="str">
        <f t="shared" ca="1" si="157"/>
        <v/>
      </c>
      <c r="J1367" s="313" t="str">
        <f t="shared" ca="1" si="157"/>
        <v/>
      </c>
    </row>
    <row r="1368" spans="4:10">
      <c r="D1368" s="300" t="str">
        <f t="shared" si="155"/>
        <v>9-6</v>
      </c>
      <c r="E1368" s="300">
        <v>1364</v>
      </c>
      <c r="F1368" s="313" t="str">
        <f t="shared" ca="1" si="156"/>
        <v/>
      </c>
      <c r="G1368" s="313" t="str">
        <f t="shared" ca="1" si="157"/>
        <v/>
      </c>
      <c r="H1368" s="313" t="str">
        <f t="shared" ca="1" si="157"/>
        <v/>
      </c>
      <c r="I1368" s="313" t="str">
        <f t="shared" ca="1" si="157"/>
        <v/>
      </c>
      <c r="J1368" s="313" t="str">
        <f t="shared" ca="1" si="157"/>
        <v/>
      </c>
    </row>
    <row r="1369" spans="4:10">
      <c r="D1369" s="300" t="str">
        <f t="shared" si="155"/>
        <v>9-6</v>
      </c>
      <c r="E1369" s="300">
        <v>1365</v>
      </c>
      <c r="F1369" s="313" t="str">
        <f t="shared" ca="1" si="156"/>
        <v/>
      </c>
      <c r="G1369" s="313" t="str">
        <f t="shared" ca="1" si="157"/>
        <v/>
      </c>
      <c r="H1369" s="313" t="str">
        <f t="shared" ca="1" si="157"/>
        <v/>
      </c>
      <c r="I1369" s="313" t="str">
        <f t="shared" ca="1" si="157"/>
        <v/>
      </c>
      <c r="J1369" s="313" t="str">
        <f t="shared" ca="1" si="157"/>
        <v/>
      </c>
    </row>
    <row r="1370" spans="4:10">
      <c r="D1370" s="300" t="str">
        <f t="shared" si="155"/>
        <v>9-6</v>
      </c>
      <c r="E1370" s="300">
        <v>1366</v>
      </c>
      <c r="F1370" s="313" t="str">
        <f t="shared" ca="1" si="156"/>
        <v/>
      </c>
      <c r="G1370" s="313" t="str">
        <f t="shared" ca="1" si="157"/>
        <v/>
      </c>
      <c r="H1370" s="313" t="str">
        <f t="shared" ca="1" si="157"/>
        <v/>
      </c>
      <c r="I1370" s="313" t="str">
        <f t="shared" ca="1" si="157"/>
        <v/>
      </c>
      <c r="J1370" s="313" t="str">
        <f t="shared" ca="1" si="157"/>
        <v/>
      </c>
    </row>
    <row r="1371" spans="4:10">
      <c r="D1371" s="300" t="str">
        <f t="shared" si="155"/>
        <v>9-6</v>
      </c>
      <c r="E1371" s="300">
        <v>1367</v>
      </c>
      <c r="F1371" s="313" t="str">
        <f t="shared" ca="1" si="156"/>
        <v/>
      </c>
      <c r="G1371" s="313" t="str">
        <f t="shared" ca="1" si="157"/>
        <v/>
      </c>
      <c r="H1371" s="313" t="str">
        <f t="shared" ca="1" si="157"/>
        <v/>
      </c>
      <c r="I1371" s="313" t="str">
        <f t="shared" ca="1" si="157"/>
        <v/>
      </c>
      <c r="J1371" s="313" t="str">
        <f t="shared" ca="1" si="157"/>
        <v/>
      </c>
    </row>
    <row r="1372" spans="4:10">
      <c r="D1372" s="300" t="str">
        <f t="shared" si="155"/>
        <v>9-6</v>
      </c>
      <c r="E1372" s="300">
        <v>1368</v>
      </c>
      <c r="F1372" s="313" t="str">
        <f t="shared" ca="1" si="156"/>
        <v/>
      </c>
      <c r="G1372" s="313" t="str">
        <f t="shared" ca="1" si="157"/>
        <v/>
      </c>
      <c r="H1372" s="313" t="str">
        <f t="shared" ca="1" si="157"/>
        <v/>
      </c>
      <c r="I1372" s="313" t="str">
        <f t="shared" ca="1" si="157"/>
        <v/>
      </c>
      <c r="J1372" s="313" t="str">
        <f t="shared" ca="1" si="157"/>
        <v/>
      </c>
    </row>
    <row r="1373" spans="4:10">
      <c r="D1373" s="300" t="str">
        <f t="shared" si="155"/>
        <v>9-6</v>
      </c>
      <c r="E1373" s="300">
        <v>1369</v>
      </c>
      <c r="F1373" s="313" t="str">
        <f t="shared" ca="1" si="156"/>
        <v/>
      </c>
      <c r="G1373" s="313" t="str">
        <f t="shared" ca="1" si="157"/>
        <v/>
      </c>
      <c r="H1373" s="313" t="str">
        <f t="shared" ca="1" si="157"/>
        <v/>
      </c>
      <c r="I1373" s="313" t="str">
        <f t="shared" ca="1" si="157"/>
        <v/>
      </c>
      <c r="J1373" s="313" t="str">
        <f t="shared" ca="1" si="157"/>
        <v/>
      </c>
    </row>
    <row r="1374" spans="4:10">
      <c r="D1374" s="300" t="str">
        <f t="shared" si="155"/>
        <v>9-6</v>
      </c>
      <c r="E1374" s="300">
        <v>1370</v>
      </c>
      <c r="F1374" s="313" t="str">
        <f t="shared" ca="1" si="156"/>
        <v/>
      </c>
      <c r="G1374" s="313" t="str">
        <f t="shared" ca="1" si="157"/>
        <v/>
      </c>
      <c r="H1374" s="313" t="str">
        <f t="shared" ca="1" si="157"/>
        <v/>
      </c>
      <c r="I1374" s="313" t="str">
        <f t="shared" ca="1" si="157"/>
        <v/>
      </c>
      <c r="J1374" s="313" t="str">
        <f t="shared" ca="1" si="157"/>
        <v/>
      </c>
    </row>
    <row r="1375" spans="4:10">
      <c r="D1375" s="300" t="str">
        <f t="shared" si="155"/>
        <v>9-6</v>
      </c>
      <c r="E1375" s="300">
        <v>1371</v>
      </c>
      <c r="F1375" s="313" t="str">
        <f t="shared" ca="1" si="156"/>
        <v/>
      </c>
      <c r="G1375" s="313" t="str">
        <f t="shared" ca="1" si="157"/>
        <v/>
      </c>
      <c r="H1375" s="313" t="str">
        <f t="shared" ca="1" si="157"/>
        <v/>
      </c>
      <c r="I1375" s="313" t="str">
        <f t="shared" ca="1" si="157"/>
        <v/>
      </c>
      <c r="J1375" s="313" t="str">
        <f t="shared" ca="1" si="157"/>
        <v/>
      </c>
    </row>
    <row r="1376" spans="4:10">
      <c r="D1376" s="300" t="str">
        <f t="shared" si="155"/>
        <v>9-6</v>
      </c>
      <c r="E1376" s="300">
        <v>1372</v>
      </c>
      <c r="F1376" s="313" t="str">
        <f t="shared" ca="1" si="156"/>
        <v/>
      </c>
      <c r="G1376" s="313" t="str">
        <f t="shared" ca="1" si="157"/>
        <v/>
      </c>
      <c r="H1376" s="313" t="str">
        <f t="shared" ca="1" si="157"/>
        <v/>
      </c>
      <c r="I1376" s="313" t="str">
        <f t="shared" ca="1" si="157"/>
        <v/>
      </c>
      <c r="J1376" s="313" t="str">
        <f t="shared" ca="1" si="157"/>
        <v/>
      </c>
    </row>
    <row r="1377" spans="4:10">
      <c r="D1377" s="300" t="str">
        <f t="shared" si="155"/>
        <v>9-6</v>
      </c>
      <c r="E1377" s="300">
        <v>1373</v>
      </c>
      <c r="F1377" s="313" t="str">
        <f t="shared" ca="1" si="156"/>
        <v/>
      </c>
      <c r="G1377" s="313" t="str">
        <f t="shared" ca="1" si="157"/>
        <v/>
      </c>
      <c r="H1377" s="313" t="str">
        <f t="shared" ca="1" si="157"/>
        <v/>
      </c>
      <c r="I1377" s="313" t="str">
        <f t="shared" ca="1" si="157"/>
        <v/>
      </c>
      <c r="J1377" s="313" t="str">
        <f t="shared" ca="1" si="157"/>
        <v/>
      </c>
    </row>
    <row r="1378" spans="4:10">
      <c r="D1378" s="300" t="str">
        <f t="shared" si="155"/>
        <v>9-6</v>
      </c>
      <c r="E1378" s="300">
        <v>1374</v>
      </c>
      <c r="F1378" s="313" t="str">
        <f t="shared" ca="1" si="156"/>
        <v/>
      </c>
      <c r="G1378" s="313" t="str">
        <f t="shared" ca="1" si="157"/>
        <v/>
      </c>
      <c r="H1378" s="313" t="str">
        <f t="shared" ca="1" si="157"/>
        <v/>
      </c>
      <c r="I1378" s="313" t="str">
        <f t="shared" ca="1" si="157"/>
        <v/>
      </c>
      <c r="J1378" s="313" t="str">
        <f t="shared" ca="1" si="157"/>
        <v/>
      </c>
    </row>
    <row r="1379" spans="4:10">
      <c r="D1379" s="300" t="str">
        <f t="shared" si="155"/>
        <v>9-6</v>
      </c>
      <c r="E1379" s="300">
        <v>1375</v>
      </c>
      <c r="F1379" s="313" t="str">
        <f t="shared" ca="1" si="156"/>
        <v/>
      </c>
      <c r="G1379" s="313" t="str">
        <f t="shared" ca="1" si="157"/>
        <v/>
      </c>
      <c r="H1379" s="313" t="str">
        <f t="shared" ca="1" si="157"/>
        <v/>
      </c>
      <c r="I1379" s="313" t="str">
        <f t="shared" ca="1" si="157"/>
        <v/>
      </c>
      <c r="J1379" s="313" t="str">
        <f t="shared" ca="1" si="157"/>
        <v/>
      </c>
    </row>
    <row r="1380" spans="4:10">
      <c r="D1380" s="300" t="str">
        <f t="shared" si="155"/>
        <v>9-6</v>
      </c>
      <c r="E1380" s="300">
        <v>1376</v>
      </c>
      <c r="F1380" s="313" t="str">
        <f t="shared" ca="1" si="156"/>
        <v/>
      </c>
      <c r="G1380" s="313" t="str">
        <f t="shared" ca="1" si="157"/>
        <v/>
      </c>
      <c r="H1380" s="313" t="str">
        <f t="shared" ca="1" si="157"/>
        <v/>
      </c>
      <c r="I1380" s="313" t="str">
        <f t="shared" ca="1" si="157"/>
        <v/>
      </c>
      <c r="J1380" s="313" t="str">
        <f t="shared" ca="1" si="157"/>
        <v/>
      </c>
    </row>
    <row r="1381" spans="4:10">
      <c r="D1381" s="300" t="str">
        <f t="shared" si="155"/>
        <v>9-7</v>
      </c>
      <c r="E1381" s="300">
        <v>1377</v>
      </c>
      <c r="F1381" s="313" t="str">
        <f t="shared" ca="1" si="156"/>
        <v/>
      </c>
      <c r="G1381" s="313" t="str">
        <f t="shared" ca="1" si="157"/>
        <v/>
      </c>
      <c r="H1381" s="313" t="str">
        <f t="shared" ca="1" si="157"/>
        <v/>
      </c>
      <c r="I1381" s="313" t="str">
        <f t="shared" ca="1" si="157"/>
        <v/>
      </c>
      <c r="J1381" s="313" t="str">
        <f t="shared" ca="1" si="157"/>
        <v/>
      </c>
    </row>
    <row r="1382" spans="4:10">
      <c r="D1382" s="300" t="str">
        <f t="shared" si="155"/>
        <v>9-7</v>
      </c>
      <c r="E1382" s="300">
        <v>1378</v>
      </c>
      <c r="F1382" s="313" t="str">
        <f t="shared" ca="1" si="156"/>
        <v/>
      </c>
      <c r="G1382" s="313" t="str">
        <f t="shared" ca="1" si="157"/>
        <v/>
      </c>
      <c r="H1382" s="313" t="str">
        <f t="shared" ca="1" si="157"/>
        <v/>
      </c>
      <c r="I1382" s="313" t="str">
        <f t="shared" ca="1" si="157"/>
        <v/>
      </c>
      <c r="J1382" s="313" t="str">
        <f t="shared" ca="1" si="157"/>
        <v/>
      </c>
    </row>
    <row r="1383" spans="4:10">
      <c r="D1383" s="300" t="str">
        <f t="shared" si="155"/>
        <v>9-7</v>
      </c>
      <c r="E1383" s="300">
        <v>1379</v>
      </c>
      <c r="F1383" s="313" t="str">
        <f t="shared" ca="1" si="156"/>
        <v/>
      </c>
      <c r="G1383" s="313" t="str">
        <f t="shared" ca="1" si="157"/>
        <v/>
      </c>
      <c r="H1383" s="313" t="str">
        <f t="shared" ca="1" si="157"/>
        <v/>
      </c>
      <c r="I1383" s="313" t="str">
        <f t="shared" ca="1" si="157"/>
        <v/>
      </c>
      <c r="J1383" s="313" t="str">
        <f t="shared" ca="1" si="157"/>
        <v/>
      </c>
    </row>
    <row r="1384" spans="4:10">
      <c r="D1384" s="300" t="str">
        <f t="shared" si="155"/>
        <v>9-7</v>
      </c>
      <c r="E1384" s="300">
        <v>1380</v>
      </c>
      <c r="F1384" s="313" t="str">
        <f t="shared" ca="1" si="156"/>
        <v/>
      </c>
      <c r="G1384" s="313" t="str">
        <f t="shared" ca="1" si="157"/>
        <v/>
      </c>
      <c r="H1384" s="313" t="str">
        <f t="shared" ca="1" si="157"/>
        <v/>
      </c>
      <c r="I1384" s="313" t="str">
        <f t="shared" ca="1" si="157"/>
        <v/>
      </c>
      <c r="J1384" s="313" t="str">
        <f t="shared" ca="1" si="157"/>
        <v/>
      </c>
    </row>
    <row r="1385" spans="4:10">
      <c r="D1385" s="300" t="str">
        <f t="shared" si="155"/>
        <v>9-7</v>
      </c>
      <c r="E1385" s="300">
        <v>1381</v>
      </c>
      <c r="F1385" s="313" t="str">
        <f t="shared" ca="1" si="156"/>
        <v/>
      </c>
      <c r="G1385" s="313" t="str">
        <f t="shared" ref="G1385:J1404" ca="1" si="158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385" s="313" t="str">
        <f t="shared" ca="1" si="158"/>
        <v/>
      </c>
      <c r="I1385" s="313" t="str">
        <f t="shared" ca="1" si="158"/>
        <v/>
      </c>
      <c r="J1385" s="313" t="str">
        <f t="shared" ca="1" si="158"/>
        <v/>
      </c>
    </row>
    <row r="1386" spans="4:10">
      <c r="D1386" s="300" t="str">
        <f t="shared" si="155"/>
        <v>9-7</v>
      </c>
      <c r="E1386" s="300">
        <v>1382</v>
      </c>
      <c r="F1386" s="313" t="str">
        <f t="shared" ca="1" si="156"/>
        <v/>
      </c>
      <c r="G1386" s="313" t="str">
        <f t="shared" ca="1" si="158"/>
        <v/>
      </c>
      <c r="H1386" s="313" t="str">
        <f t="shared" ca="1" si="158"/>
        <v/>
      </c>
      <c r="I1386" s="313" t="str">
        <f t="shared" ca="1" si="158"/>
        <v/>
      </c>
      <c r="J1386" s="313" t="str">
        <f t="shared" ca="1" si="158"/>
        <v/>
      </c>
    </row>
    <row r="1387" spans="4:10">
      <c r="D1387" s="300" t="str">
        <f t="shared" si="155"/>
        <v>9-7</v>
      </c>
      <c r="E1387" s="300">
        <v>1383</v>
      </c>
      <c r="F1387" s="313" t="str">
        <f t="shared" ca="1" si="156"/>
        <v/>
      </c>
      <c r="G1387" s="313" t="str">
        <f t="shared" ca="1" si="158"/>
        <v/>
      </c>
      <c r="H1387" s="313" t="str">
        <f t="shared" ca="1" si="158"/>
        <v/>
      </c>
      <c r="I1387" s="313" t="str">
        <f t="shared" ca="1" si="158"/>
        <v/>
      </c>
      <c r="J1387" s="313" t="str">
        <f t="shared" ca="1" si="158"/>
        <v/>
      </c>
    </row>
    <row r="1388" spans="4:10">
      <c r="D1388" s="300" t="str">
        <f t="shared" si="155"/>
        <v>9-7</v>
      </c>
      <c r="E1388" s="300">
        <v>1384</v>
      </c>
      <c r="F1388" s="313" t="str">
        <f t="shared" ca="1" si="156"/>
        <v/>
      </c>
      <c r="G1388" s="313" t="str">
        <f t="shared" ca="1" si="158"/>
        <v/>
      </c>
      <c r="H1388" s="313" t="str">
        <f t="shared" ca="1" si="158"/>
        <v/>
      </c>
      <c r="I1388" s="313" t="str">
        <f t="shared" ca="1" si="158"/>
        <v/>
      </c>
      <c r="J1388" s="313" t="str">
        <f t="shared" ca="1" si="158"/>
        <v/>
      </c>
    </row>
    <row r="1389" spans="4:10">
      <c r="D1389" s="300" t="str">
        <f t="shared" si="155"/>
        <v>9-7</v>
      </c>
      <c r="E1389" s="300">
        <v>1385</v>
      </c>
      <c r="F1389" s="313" t="str">
        <f t="shared" ca="1" si="156"/>
        <v/>
      </c>
      <c r="G1389" s="313" t="str">
        <f t="shared" ca="1" si="158"/>
        <v/>
      </c>
      <c r="H1389" s="313" t="str">
        <f t="shared" ca="1" si="158"/>
        <v/>
      </c>
      <c r="I1389" s="313" t="str">
        <f t="shared" ca="1" si="158"/>
        <v/>
      </c>
      <c r="J1389" s="313" t="str">
        <f t="shared" ca="1" si="158"/>
        <v/>
      </c>
    </row>
    <row r="1390" spans="4:10">
      <c r="D1390" s="300" t="str">
        <f t="shared" si="155"/>
        <v>9-7</v>
      </c>
      <c r="E1390" s="300">
        <v>1386</v>
      </c>
      <c r="F1390" s="313" t="str">
        <f t="shared" ca="1" si="156"/>
        <v/>
      </c>
      <c r="G1390" s="313" t="str">
        <f t="shared" ca="1" si="158"/>
        <v/>
      </c>
      <c r="H1390" s="313" t="str">
        <f t="shared" ca="1" si="158"/>
        <v/>
      </c>
      <c r="I1390" s="313" t="str">
        <f t="shared" ca="1" si="158"/>
        <v/>
      </c>
      <c r="J1390" s="313" t="str">
        <f t="shared" ca="1" si="158"/>
        <v/>
      </c>
    </row>
    <row r="1391" spans="4:10">
      <c r="D1391" s="300" t="str">
        <f t="shared" si="155"/>
        <v>9-7</v>
      </c>
      <c r="E1391" s="300">
        <v>1387</v>
      </c>
      <c r="F1391" s="313" t="str">
        <f t="shared" ca="1" si="156"/>
        <v/>
      </c>
      <c r="G1391" s="313" t="str">
        <f t="shared" ca="1" si="158"/>
        <v/>
      </c>
      <c r="H1391" s="313" t="str">
        <f t="shared" ca="1" si="158"/>
        <v/>
      </c>
      <c r="I1391" s="313" t="str">
        <f t="shared" ca="1" si="158"/>
        <v/>
      </c>
      <c r="J1391" s="313" t="str">
        <f t="shared" ca="1" si="158"/>
        <v/>
      </c>
    </row>
    <row r="1392" spans="4:10">
      <c r="D1392" s="300" t="str">
        <f t="shared" si="155"/>
        <v>9-7</v>
      </c>
      <c r="E1392" s="300">
        <v>1388</v>
      </c>
      <c r="F1392" s="313" t="str">
        <f t="shared" ca="1" si="156"/>
        <v/>
      </c>
      <c r="G1392" s="313" t="str">
        <f t="shared" ca="1" si="158"/>
        <v/>
      </c>
      <c r="H1392" s="313" t="str">
        <f t="shared" ca="1" si="158"/>
        <v/>
      </c>
      <c r="I1392" s="313" t="str">
        <f t="shared" ca="1" si="158"/>
        <v/>
      </c>
      <c r="J1392" s="313" t="str">
        <f t="shared" ca="1" si="158"/>
        <v/>
      </c>
    </row>
    <row r="1393" spans="4:10">
      <c r="D1393" s="300" t="str">
        <f t="shared" si="155"/>
        <v>9-7</v>
      </c>
      <c r="E1393" s="300">
        <v>1389</v>
      </c>
      <c r="F1393" s="313" t="str">
        <f t="shared" ca="1" si="156"/>
        <v/>
      </c>
      <c r="G1393" s="313" t="str">
        <f t="shared" ca="1" si="158"/>
        <v/>
      </c>
      <c r="H1393" s="313" t="str">
        <f t="shared" ca="1" si="158"/>
        <v/>
      </c>
      <c r="I1393" s="313" t="str">
        <f t="shared" ca="1" si="158"/>
        <v/>
      </c>
      <c r="J1393" s="313" t="str">
        <f t="shared" ca="1" si="158"/>
        <v/>
      </c>
    </row>
    <row r="1394" spans="4:10">
      <c r="D1394" s="300" t="str">
        <f t="shared" si="155"/>
        <v>9-7</v>
      </c>
      <c r="E1394" s="300">
        <v>1390</v>
      </c>
      <c r="F1394" s="313" t="str">
        <f t="shared" ca="1" si="156"/>
        <v/>
      </c>
      <c r="G1394" s="313" t="str">
        <f t="shared" ca="1" si="158"/>
        <v/>
      </c>
      <c r="H1394" s="313" t="str">
        <f t="shared" ca="1" si="158"/>
        <v/>
      </c>
      <c r="I1394" s="313" t="str">
        <f t="shared" ca="1" si="158"/>
        <v/>
      </c>
      <c r="J1394" s="313" t="str">
        <f t="shared" ca="1" si="158"/>
        <v/>
      </c>
    </row>
    <row r="1395" spans="4:10">
      <c r="D1395" s="300" t="str">
        <f t="shared" si="155"/>
        <v>9-7</v>
      </c>
      <c r="E1395" s="300">
        <v>1391</v>
      </c>
      <c r="F1395" s="313" t="str">
        <f t="shared" ca="1" si="156"/>
        <v/>
      </c>
      <c r="G1395" s="313" t="str">
        <f t="shared" ca="1" si="158"/>
        <v/>
      </c>
      <c r="H1395" s="313" t="str">
        <f t="shared" ca="1" si="158"/>
        <v/>
      </c>
      <c r="I1395" s="313" t="str">
        <f t="shared" ca="1" si="158"/>
        <v/>
      </c>
      <c r="J1395" s="313" t="str">
        <f t="shared" ca="1" si="158"/>
        <v/>
      </c>
    </row>
    <row r="1396" spans="4:10">
      <c r="D1396" s="300" t="str">
        <f t="shared" si="155"/>
        <v>9-7</v>
      </c>
      <c r="E1396" s="300">
        <v>1392</v>
      </c>
      <c r="F1396" s="313" t="str">
        <f t="shared" ca="1" si="156"/>
        <v/>
      </c>
      <c r="G1396" s="313" t="str">
        <f t="shared" ca="1" si="158"/>
        <v/>
      </c>
      <c r="H1396" s="313" t="str">
        <f t="shared" ca="1" si="158"/>
        <v/>
      </c>
      <c r="I1396" s="313" t="str">
        <f t="shared" ca="1" si="158"/>
        <v/>
      </c>
      <c r="J1396" s="313" t="str">
        <f t="shared" ca="1" si="158"/>
        <v/>
      </c>
    </row>
    <row r="1397" spans="4:10">
      <c r="D1397" s="300" t="str">
        <f t="shared" si="155"/>
        <v>9-8</v>
      </c>
      <c r="E1397" s="300">
        <v>1393</v>
      </c>
      <c r="F1397" s="313" t="str">
        <f t="shared" ca="1" si="156"/>
        <v/>
      </c>
      <c r="G1397" s="313" t="str">
        <f t="shared" ca="1" si="158"/>
        <v/>
      </c>
      <c r="H1397" s="313" t="str">
        <f t="shared" ca="1" si="158"/>
        <v/>
      </c>
      <c r="I1397" s="313" t="str">
        <f t="shared" ca="1" si="158"/>
        <v/>
      </c>
      <c r="J1397" s="313" t="str">
        <f t="shared" ca="1" si="158"/>
        <v/>
      </c>
    </row>
    <row r="1398" spans="4:10">
      <c r="D1398" s="300" t="str">
        <f t="shared" si="155"/>
        <v>9-8</v>
      </c>
      <c r="E1398" s="300">
        <v>1394</v>
      </c>
      <c r="F1398" s="313" t="str">
        <f t="shared" ca="1" si="156"/>
        <v/>
      </c>
      <c r="G1398" s="313" t="str">
        <f t="shared" ca="1" si="158"/>
        <v/>
      </c>
      <c r="H1398" s="313" t="str">
        <f t="shared" ca="1" si="158"/>
        <v/>
      </c>
      <c r="I1398" s="313" t="str">
        <f t="shared" ca="1" si="158"/>
        <v/>
      </c>
      <c r="J1398" s="313" t="str">
        <f t="shared" ca="1" si="158"/>
        <v/>
      </c>
    </row>
    <row r="1399" spans="4:10">
      <c r="D1399" s="300" t="str">
        <f t="shared" si="155"/>
        <v>9-8</v>
      </c>
      <c r="E1399" s="300">
        <v>1395</v>
      </c>
      <c r="F1399" s="313" t="str">
        <f t="shared" ca="1" si="156"/>
        <v/>
      </c>
      <c r="G1399" s="313" t="str">
        <f t="shared" ca="1" si="158"/>
        <v/>
      </c>
      <c r="H1399" s="313" t="str">
        <f t="shared" ca="1" si="158"/>
        <v/>
      </c>
      <c r="I1399" s="313" t="str">
        <f t="shared" ca="1" si="158"/>
        <v/>
      </c>
      <c r="J1399" s="313" t="str">
        <f t="shared" ca="1" si="158"/>
        <v/>
      </c>
    </row>
    <row r="1400" spans="4:10">
      <c r="D1400" s="300" t="str">
        <f t="shared" si="155"/>
        <v>9-8</v>
      </c>
      <c r="E1400" s="300">
        <v>1396</v>
      </c>
      <c r="F1400" s="313" t="str">
        <f t="shared" ca="1" si="156"/>
        <v/>
      </c>
      <c r="G1400" s="313" t="str">
        <f t="shared" ca="1" si="158"/>
        <v/>
      </c>
      <c r="H1400" s="313" t="str">
        <f t="shared" ca="1" si="158"/>
        <v/>
      </c>
      <c r="I1400" s="313" t="str">
        <f t="shared" ca="1" si="158"/>
        <v/>
      </c>
      <c r="J1400" s="313" t="str">
        <f t="shared" ca="1" si="158"/>
        <v/>
      </c>
    </row>
    <row r="1401" spans="4:10">
      <c r="D1401" s="300" t="str">
        <f t="shared" si="155"/>
        <v>9-8</v>
      </c>
      <c r="E1401" s="300">
        <v>1397</v>
      </c>
      <c r="F1401" s="313" t="str">
        <f t="shared" ca="1" si="156"/>
        <v/>
      </c>
      <c r="G1401" s="313" t="str">
        <f t="shared" ca="1" si="158"/>
        <v/>
      </c>
      <c r="H1401" s="313" t="str">
        <f t="shared" ca="1" si="158"/>
        <v/>
      </c>
      <c r="I1401" s="313" t="str">
        <f t="shared" ca="1" si="158"/>
        <v/>
      </c>
      <c r="J1401" s="313" t="str">
        <f t="shared" ca="1" si="158"/>
        <v/>
      </c>
    </row>
    <row r="1402" spans="4:10">
      <c r="D1402" s="300" t="str">
        <f t="shared" si="155"/>
        <v>9-8</v>
      </c>
      <c r="E1402" s="300">
        <v>1398</v>
      </c>
      <c r="F1402" s="313" t="str">
        <f t="shared" ca="1" si="156"/>
        <v/>
      </c>
      <c r="G1402" s="313" t="str">
        <f t="shared" ca="1" si="158"/>
        <v/>
      </c>
      <c r="H1402" s="313" t="str">
        <f t="shared" ca="1" si="158"/>
        <v/>
      </c>
      <c r="I1402" s="313" t="str">
        <f t="shared" ca="1" si="158"/>
        <v/>
      </c>
      <c r="J1402" s="313" t="str">
        <f t="shared" ca="1" si="158"/>
        <v/>
      </c>
    </row>
    <row r="1403" spans="4:10">
      <c r="D1403" s="300" t="str">
        <f t="shared" si="155"/>
        <v>9-8</v>
      </c>
      <c r="E1403" s="300">
        <v>1399</v>
      </c>
      <c r="F1403" s="313" t="str">
        <f t="shared" ca="1" si="156"/>
        <v/>
      </c>
      <c r="G1403" s="313" t="str">
        <f t="shared" ca="1" si="158"/>
        <v/>
      </c>
      <c r="H1403" s="313" t="str">
        <f t="shared" ca="1" si="158"/>
        <v/>
      </c>
      <c r="I1403" s="313" t="str">
        <f t="shared" ca="1" si="158"/>
        <v/>
      </c>
      <c r="J1403" s="313" t="str">
        <f t="shared" ca="1" si="158"/>
        <v/>
      </c>
    </row>
    <row r="1404" spans="4:10">
      <c r="D1404" s="300" t="str">
        <f t="shared" si="155"/>
        <v>9-8</v>
      </c>
      <c r="E1404" s="300">
        <v>1400</v>
      </c>
      <c r="F1404" s="313" t="str">
        <f t="shared" ca="1" si="156"/>
        <v/>
      </c>
      <c r="G1404" s="313" t="str">
        <f t="shared" ca="1" si="158"/>
        <v/>
      </c>
      <c r="H1404" s="313" t="str">
        <f t="shared" ca="1" si="158"/>
        <v/>
      </c>
      <c r="I1404" s="313" t="str">
        <f t="shared" ca="1" si="158"/>
        <v/>
      </c>
      <c r="J1404" s="313" t="str">
        <f t="shared" ca="1" si="158"/>
        <v/>
      </c>
    </row>
    <row r="1405" spans="4:10">
      <c r="D1405" s="300" t="str">
        <f t="shared" si="155"/>
        <v>9-8</v>
      </c>
      <c r="E1405" s="300">
        <v>1401</v>
      </c>
      <c r="F1405" s="313" t="str">
        <f t="shared" ca="1" si="156"/>
        <v/>
      </c>
      <c r="G1405" s="313" t="str">
        <f t="shared" ref="G1405:J1424" ca="1" si="159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405" s="313" t="str">
        <f t="shared" ca="1" si="159"/>
        <v/>
      </c>
      <c r="I1405" s="313" t="str">
        <f t="shared" ca="1" si="159"/>
        <v/>
      </c>
      <c r="J1405" s="313" t="str">
        <f t="shared" ca="1" si="159"/>
        <v/>
      </c>
    </row>
    <row r="1406" spans="4:10">
      <c r="D1406" s="300" t="str">
        <f t="shared" si="155"/>
        <v>9-8</v>
      </c>
      <c r="E1406" s="300">
        <v>1402</v>
      </c>
      <c r="F1406" s="313" t="str">
        <f t="shared" ca="1" si="156"/>
        <v/>
      </c>
      <c r="G1406" s="313" t="str">
        <f t="shared" ca="1" si="159"/>
        <v/>
      </c>
      <c r="H1406" s="313" t="str">
        <f t="shared" ca="1" si="159"/>
        <v/>
      </c>
      <c r="I1406" s="313" t="str">
        <f t="shared" ca="1" si="159"/>
        <v/>
      </c>
      <c r="J1406" s="313" t="str">
        <f t="shared" ca="1" si="159"/>
        <v/>
      </c>
    </row>
    <row r="1407" spans="4:10">
      <c r="D1407" s="300" t="str">
        <f t="shared" si="155"/>
        <v>9-8</v>
      </c>
      <c r="E1407" s="300">
        <v>1403</v>
      </c>
      <c r="F1407" s="313" t="str">
        <f t="shared" ca="1" si="156"/>
        <v/>
      </c>
      <c r="G1407" s="313" t="str">
        <f t="shared" ca="1" si="159"/>
        <v/>
      </c>
      <c r="H1407" s="313" t="str">
        <f t="shared" ca="1" si="159"/>
        <v/>
      </c>
      <c r="I1407" s="313" t="str">
        <f t="shared" ca="1" si="159"/>
        <v/>
      </c>
      <c r="J1407" s="313" t="str">
        <f t="shared" ca="1" si="159"/>
        <v/>
      </c>
    </row>
    <row r="1408" spans="4:10">
      <c r="D1408" s="300" t="str">
        <f t="shared" si="155"/>
        <v>9-8</v>
      </c>
      <c r="E1408" s="300">
        <v>1404</v>
      </c>
      <c r="F1408" s="313" t="str">
        <f t="shared" ca="1" si="156"/>
        <v/>
      </c>
      <c r="G1408" s="313" t="str">
        <f t="shared" ca="1" si="159"/>
        <v/>
      </c>
      <c r="H1408" s="313" t="str">
        <f t="shared" ca="1" si="159"/>
        <v/>
      </c>
      <c r="I1408" s="313" t="str">
        <f t="shared" ca="1" si="159"/>
        <v/>
      </c>
      <c r="J1408" s="313" t="str">
        <f t="shared" ca="1" si="159"/>
        <v/>
      </c>
    </row>
    <row r="1409" spans="4:10">
      <c r="D1409" s="300" t="str">
        <f t="shared" si="155"/>
        <v>9-8</v>
      </c>
      <c r="E1409" s="300">
        <v>1405</v>
      </c>
      <c r="F1409" s="313" t="str">
        <f t="shared" ca="1" si="156"/>
        <v/>
      </c>
      <c r="G1409" s="313" t="str">
        <f t="shared" ca="1" si="159"/>
        <v/>
      </c>
      <c r="H1409" s="313" t="str">
        <f t="shared" ca="1" si="159"/>
        <v/>
      </c>
      <c r="I1409" s="313" t="str">
        <f t="shared" ca="1" si="159"/>
        <v/>
      </c>
      <c r="J1409" s="313" t="str">
        <f t="shared" ca="1" si="159"/>
        <v/>
      </c>
    </row>
    <row r="1410" spans="4:10">
      <c r="D1410" s="300" t="str">
        <f t="shared" si="155"/>
        <v>9-8</v>
      </c>
      <c r="E1410" s="300">
        <v>1406</v>
      </c>
      <c r="F1410" s="313" t="str">
        <f t="shared" ca="1" si="156"/>
        <v/>
      </c>
      <c r="G1410" s="313" t="str">
        <f t="shared" ca="1" si="159"/>
        <v/>
      </c>
      <c r="H1410" s="313" t="str">
        <f t="shared" ca="1" si="159"/>
        <v/>
      </c>
      <c r="I1410" s="313" t="str">
        <f t="shared" ca="1" si="159"/>
        <v/>
      </c>
      <c r="J1410" s="313" t="str">
        <f t="shared" ca="1" si="159"/>
        <v/>
      </c>
    </row>
    <row r="1411" spans="4:10">
      <c r="D1411" s="300" t="str">
        <f t="shared" si="155"/>
        <v>9-8</v>
      </c>
      <c r="E1411" s="300">
        <v>1407</v>
      </c>
      <c r="F1411" s="313" t="str">
        <f t="shared" ca="1" si="156"/>
        <v/>
      </c>
      <c r="G1411" s="313" t="str">
        <f t="shared" ca="1" si="159"/>
        <v/>
      </c>
      <c r="H1411" s="313" t="str">
        <f t="shared" ca="1" si="159"/>
        <v/>
      </c>
      <c r="I1411" s="313" t="str">
        <f t="shared" ca="1" si="159"/>
        <v/>
      </c>
      <c r="J1411" s="313" t="str">
        <f t="shared" ca="1" si="159"/>
        <v/>
      </c>
    </row>
    <row r="1412" spans="4:10">
      <c r="D1412" s="300" t="str">
        <f t="shared" si="155"/>
        <v>9-8</v>
      </c>
      <c r="E1412" s="300">
        <v>1408</v>
      </c>
      <c r="F1412" s="313" t="str">
        <f t="shared" ca="1" si="156"/>
        <v/>
      </c>
      <c r="G1412" s="313" t="str">
        <f t="shared" ca="1" si="159"/>
        <v/>
      </c>
      <c r="H1412" s="313" t="str">
        <f t="shared" ca="1" si="159"/>
        <v/>
      </c>
      <c r="I1412" s="313" t="str">
        <f t="shared" ca="1" si="159"/>
        <v/>
      </c>
      <c r="J1412" s="313" t="str">
        <f t="shared" ca="1" si="159"/>
        <v/>
      </c>
    </row>
    <row r="1413" spans="4:10">
      <c r="D1413" s="300" t="str">
        <f t="shared" ref="D1413:D1476" si="160">DEC2HEX(HEX2DEC($D$4)+FLOOR((ROW(A1409)-1)/($M$4*10),1))&amp;"-"&amp;FLOOR((ROW(A1409)-1)/$M$4,1)+1-FLOOR((ROW(A1409)-1)/($M$4*10),1)*10</f>
        <v>9-9</v>
      </c>
      <c r="E1413" s="300">
        <v>1409</v>
      </c>
      <c r="F1413" s="313" t="str">
        <f t="shared" ref="F1413:F1444" ca="1" si="161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1413" s="313" t="str">
        <f t="shared" ca="1" si="159"/>
        <v/>
      </c>
      <c r="H1413" s="313" t="str">
        <f t="shared" ca="1" si="159"/>
        <v/>
      </c>
      <c r="I1413" s="313" t="str">
        <f t="shared" ca="1" si="159"/>
        <v/>
      </c>
      <c r="J1413" s="313" t="str">
        <f t="shared" ca="1" si="159"/>
        <v/>
      </c>
    </row>
    <row r="1414" spans="4:10">
      <c r="D1414" s="300" t="str">
        <f t="shared" si="160"/>
        <v>9-9</v>
      </c>
      <c r="E1414" s="300">
        <v>1410</v>
      </c>
      <c r="F1414" s="313" t="str">
        <f t="shared" ca="1" si="161"/>
        <v/>
      </c>
      <c r="G1414" s="313" t="str">
        <f t="shared" ca="1" si="159"/>
        <v/>
      </c>
      <c r="H1414" s="313" t="str">
        <f t="shared" ca="1" si="159"/>
        <v/>
      </c>
      <c r="I1414" s="313" t="str">
        <f t="shared" ca="1" si="159"/>
        <v/>
      </c>
      <c r="J1414" s="313" t="str">
        <f t="shared" ca="1" si="159"/>
        <v/>
      </c>
    </row>
    <row r="1415" spans="4:10">
      <c r="D1415" s="300" t="str">
        <f t="shared" si="160"/>
        <v>9-9</v>
      </c>
      <c r="E1415" s="300">
        <v>1411</v>
      </c>
      <c r="F1415" s="313" t="str">
        <f t="shared" ca="1" si="161"/>
        <v/>
      </c>
      <c r="G1415" s="313" t="str">
        <f t="shared" ca="1" si="159"/>
        <v/>
      </c>
      <c r="H1415" s="313" t="str">
        <f t="shared" ca="1" si="159"/>
        <v/>
      </c>
      <c r="I1415" s="313" t="str">
        <f t="shared" ca="1" si="159"/>
        <v/>
      </c>
      <c r="J1415" s="313" t="str">
        <f t="shared" ca="1" si="159"/>
        <v/>
      </c>
    </row>
    <row r="1416" spans="4:10">
      <c r="D1416" s="300" t="str">
        <f t="shared" si="160"/>
        <v>9-9</v>
      </c>
      <c r="E1416" s="300">
        <v>1412</v>
      </c>
      <c r="F1416" s="313" t="str">
        <f t="shared" ca="1" si="161"/>
        <v/>
      </c>
      <c r="G1416" s="313" t="str">
        <f t="shared" ca="1" si="159"/>
        <v/>
      </c>
      <c r="H1416" s="313" t="str">
        <f t="shared" ca="1" si="159"/>
        <v/>
      </c>
      <c r="I1416" s="313" t="str">
        <f t="shared" ca="1" si="159"/>
        <v/>
      </c>
      <c r="J1416" s="313" t="str">
        <f t="shared" ca="1" si="159"/>
        <v/>
      </c>
    </row>
    <row r="1417" spans="4:10">
      <c r="D1417" s="300" t="str">
        <f t="shared" si="160"/>
        <v>9-9</v>
      </c>
      <c r="E1417" s="300">
        <v>1413</v>
      </c>
      <c r="F1417" s="313" t="str">
        <f t="shared" ca="1" si="161"/>
        <v/>
      </c>
      <c r="G1417" s="313" t="str">
        <f t="shared" ca="1" si="159"/>
        <v/>
      </c>
      <c r="H1417" s="313" t="str">
        <f t="shared" ca="1" si="159"/>
        <v/>
      </c>
      <c r="I1417" s="313" t="str">
        <f t="shared" ca="1" si="159"/>
        <v/>
      </c>
      <c r="J1417" s="313" t="str">
        <f t="shared" ca="1" si="159"/>
        <v/>
      </c>
    </row>
    <row r="1418" spans="4:10">
      <c r="D1418" s="300" t="str">
        <f t="shared" si="160"/>
        <v>9-9</v>
      </c>
      <c r="E1418" s="300">
        <v>1414</v>
      </c>
      <c r="F1418" s="313" t="str">
        <f t="shared" ca="1" si="161"/>
        <v/>
      </c>
      <c r="G1418" s="313" t="str">
        <f t="shared" ca="1" si="159"/>
        <v/>
      </c>
      <c r="H1418" s="313" t="str">
        <f t="shared" ca="1" si="159"/>
        <v/>
      </c>
      <c r="I1418" s="313" t="str">
        <f t="shared" ca="1" si="159"/>
        <v/>
      </c>
      <c r="J1418" s="313" t="str">
        <f t="shared" ca="1" si="159"/>
        <v/>
      </c>
    </row>
    <row r="1419" spans="4:10">
      <c r="D1419" s="300" t="str">
        <f t="shared" si="160"/>
        <v>9-9</v>
      </c>
      <c r="E1419" s="300">
        <v>1415</v>
      </c>
      <c r="F1419" s="313" t="str">
        <f t="shared" ca="1" si="161"/>
        <v/>
      </c>
      <c r="G1419" s="313" t="str">
        <f t="shared" ca="1" si="159"/>
        <v/>
      </c>
      <c r="H1419" s="313" t="str">
        <f t="shared" ca="1" si="159"/>
        <v/>
      </c>
      <c r="I1419" s="313" t="str">
        <f t="shared" ca="1" si="159"/>
        <v/>
      </c>
      <c r="J1419" s="313" t="str">
        <f t="shared" ca="1" si="159"/>
        <v/>
      </c>
    </row>
    <row r="1420" spans="4:10">
      <c r="D1420" s="300" t="str">
        <f t="shared" si="160"/>
        <v>9-9</v>
      </c>
      <c r="E1420" s="300">
        <v>1416</v>
      </c>
      <c r="F1420" s="313" t="str">
        <f t="shared" ca="1" si="161"/>
        <v/>
      </c>
      <c r="G1420" s="313" t="str">
        <f t="shared" ca="1" si="159"/>
        <v/>
      </c>
      <c r="H1420" s="313" t="str">
        <f t="shared" ca="1" si="159"/>
        <v/>
      </c>
      <c r="I1420" s="313" t="str">
        <f t="shared" ca="1" si="159"/>
        <v/>
      </c>
      <c r="J1420" s="313" t="str">
        <f t="shared" ca="1" si="159"/>
        <v/>
      </c>
    </row>
    <row r="1421" spans="4:10">
      <c r="D1421" s="300" t="str">
        <f t="shared" si="160"/>
        <v>9-9</v>
      </c>
      <c r="E1421" s="300">
        <v>1417</v>
      </c>
      <c r="F1421" s="313" t="str">
        <f t="shared" ca="1" si="161"/>
        <v/>
      </c>
      <c r="G1421" s="313" t="str">
        <f t="shared" ca="1" si="159"/>
        <v/>
      </c>
      <c r="H1421" s="313" t="str">
        <f t="shared" ca="1" si="159"/>
        <v/>
      </c>
      <c r="I1421" s="313" t="str">
        <f t="shared" ca="1" si="159"/>
        <v/>
      </c>
      <c r="J1421" s="313" t="str">
        <f t="shared" ca="1" si="159"/>
        <v/>
      </c>
    </row>
    <row r="1422" spans="4:10">
      <c r="D1422" s="300" t="str">
        <f t="shared" si="160"/>
        <v>9-9</v>
      </c>
      <c r="E1422" s="300">
        <v>1418</v>
      </c>
      <c r="F1422" s="313" t="str">
        <f t="shared" ca="1" si="161"/>
        <v/>
      </c>
      <c r="G1422" s="313" t="str">
        <f t="shared" ca="1" si="159"/>
        <v/>
      </c>
      <c r="H1422" s="313" t="str">
        <f t="shared" ca="1" si="159"/>
        <v/>
      </c>
      <c r="I1422" s="313" t="str">
        <f t="shared" ca="1" si="159"/>
        <v/>
      </c>
      <c r="J1422" s="313" t="str">
        <f t="shared" ca="1" si="159"/>
        <v/>
      </c>
    </row>
    <row r="1423" spans="4:10">
      <c r="D1423" s="300" t="str">
        <f t="shared" si="160"/>
        <v>9-9</v>
      </c>
      <c r="E1423" s="300">
        <v>1419</v>
      </c>
      <c r="F1423" s="313" t="str">
        <f t="shared" ca="1" si="161"/>
        <v/>
      </c>
      <c r="G1423" s="313" t="str">
        <f t="shared" ca="1" si="159"/>
        <v/>
      </c>
      <c r="H1423" s="313" t="str">
        <f t="shared" ca="1" si="159"/>
        <v/>
      </c>
      <c r="I1423" s="313" t="str">
        <f t="shared" ca="1" si="159"/>
        <v/>
      </c>
      <c r="J1423" s="313" t="str">
        <f t="shared" ca="1" si="159"/>
        <v/>
      </c>
    </row>
    <row r="1424" spans="4:10">
      <c r="D1424" s="300" t="str">
        <f t="shared" si="160"/>
        <v>9-9</v>
      </c>
      <c r="E1424" s="300">
        <v>1420</v>
      </c>
      <c r="F1424" s="313" t="str">
        <f t="shared" ca="1" si="161"/>
        <v/>
      </c>
      <c r="G1424" s="313" t="str">
        <f t="shared" ca="1" si="159"/>
        <v/>
      </c>
      <c r="H1424" s="313" t="str">
        <f t="shared" ca="1" si="159"/>
        <v/>
      </c>
      <c r="I1424" s="313" t="str">
        <f t="shared" ca="1" si="159"/>
        <v/>
      </c>
      <c r="J1424" s="313" t="str">
        <f t="shared" ca="1" si="159"/>
        <v/>
      </c>
    </row>
    <row r="1425" spans="4:10">
      <c r="D1425" s="300" t="str">
        <f t="shared" si="160"/>
        <v>9-9</v>
      </c>
      <c r="E1425" s="300">
        <v>1421</v>
      </c>
      <c r="F1425" s="313" t="str">
        <f t="shared" ca="1" si="161"/>
        <v/>
      </c>
      <c r="G1425" s="313" t="str">
        <f t="shared" ref="G1425:J1444" ca="1" si="162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425" s="313" t="str">
        <f t="shared" ca="1" si="162"/>
        <v/>
      </c>
      <c r="I1425" s="313" t="str">
        <f t="shared" ca="1" si="162"/>
        <v/>
      </c>
      <c r="J1425" s="313" t="str">
        <f t="shared" ca="1" si="162"/>
        <v/>
      </c>
    </row>
    <row r="1426" spans="4:10">
      <c r="D1426" s="300" t="str">
        <f t="shared" si="160"/>
        <v>9-9</v>
      </c>
      <c r="E1426" s="300">
        <v>1422</v>
      </c>
      <c r="F1426" s="313" t="str">
        <f t="shared" ca="1" si="161"/>
        <v/>
      </c>
      <c r="G1426" s="313" t="str">
        <f t="shared" ca="1" si="162"/>
        <v/>
      </c>
      <c r="H1426" s="313" t="str">
        <f t="shared" ca="1" si="162"/>
        <v/>
      </c>
      <c r="I1426" s="313" t="str">
        <f t="shared" ca="1" si="162"/>
        <v/>
      </c>
      <c r="J1426" s="313" t="str">
        <f t="shared" ca="1" si="162"/>
        <v/>
      </c>
    </row>
    <row r="1427" spans="4:10">
      <c r="D1427" s="300" t="str">
        <f t="shared" si="160"/>
        <v>9-9</v>
      </c>
      <c r="E1427" s="300">
        <v>1423</v>
      </c>
      <c r="F1427" s="313" t="str">
        <f t="shared" ca="1" si="161"/>
        <v/>
      </c>
      <c r="G1427" s="313" t="str">
        <f t="shared" ca="1" si="162"/>
        <v/>
      </c>
      <c r="H1427" s="313" t="str">
        <f t="shared" ca="1" si="162"/>
        <v/>
      </c>
      <c r="I1427" s="313" t="str">
        <f t="shared" ca="1" si="162"/>
        <v/>
      </c>
      <c r="J1427" s="313" t="str">
        <f t="shared" ca="1" si="162"/>
        <v/>
      </c>
    </row>
    <row r="1428" spans="4:10">
      <c r="D1428" s="300" t="str">
        <f t="shared" si="160"/>
        <v>9-9</v>
      </c>
      <c r="E1428" s="300">
        <v>1424</v>
      </c>
      <c r="F1428" s="313" t="str">
        <f t="shared" ca="1" si="161"/>
        <v/>
      </c>
      <c r="G1428" s="313" t="str">
        <f t="shared" ca="1" si="162"/>
        <v/>
      </c>
      <c r="H1428" s="313" t="str">
        <f t="shared" ca="1" si="162"/>
        <v/>
      </c>
      <c r="I1428" s="313" t="str">
        <f t="shared" ca="1" si="162"/>
        <v/>
      </c>
      <c r="J1428" s="313" t="str">
        <f t="shared" ca="1" si="162"/>
        <v/>
      </c>
    </row>
    <row r="1429" spans="4:10">
      <c r="D1429" s="300" t="str">
        <f t="shared" si="160"/>
        <v>9-10</v>
      </c>
      <c r="E1429" s="300">
        <v>1425</v>
      </c>
      <c r="F1429" s="313" t="str">
        <f t="shared" ca="1" si="161"/>
        <v/>
      </c>
      <c r="G1429" s="313" t="str">
        <f t="shared" ca="1" si="162"/>
        <v/>
      </c>
      <c r="H1429" s="313" t="str">
        <f t="shared" ca="1" si="162"/>
        <v/>
      </c>
      <c r="I1429" s="313" t="str">
        <f t="shared" ca="1" si="162"/>
        <v/>
      </c>
      <c r="J1429" s="313" t="str">
        <f t="shared" ca="1" si="162"/>
        <v/>
      </c>
    </row>
    <row r="1430" spans="4:10">
      <c r="D1430" s="300" t="str">
        <f t="shared" si="160"/>
        <v>9-10</v>
      </c>
      <c r="E1430" s="300">
        <v>1426</v>
      </c>
      <c r="F1430" s="313" t="str">
        <f t="shared" ca="1" si="161"/>
        <v/>
      </c>
      <c r="G1430" s="313" t="str">
        <f t="shared" ca="1" si="162"/>
        <v/>
      </c>
      <c r="H1430" s="313" t="str">
        <f t="shared" ca="1" si="162"/>
        <v/>
      </c>
      <c r="I1430" s="313" t="str">
        <f t="shared" ca="1" si="162"/>
        <v/>
      </c>
      <c r="J1430" s="313" t="str">
        <f t="shared" ca="1" si="162"/>
        <v/>
      </c>
    </row>
    <row r="1431" spans="4:10">
      <c r="D1431" s="300" t="str">
        <f t="shared" si="160"/>
        <v>9-10</v>
      </c>
      <c r="E1431" s="300">
        <v>1427</v>
      </c>
      <c r="F1431" s="313" t="str">
        <f t="shared" ca="1" si="161"/>
        <v/>
      </c>
      <c r="G1431" s="313" t="str">
        <f t="shared" ca="1" si="162"/>
        <v/>
      </c>
      <c r="H1431" s="313" t="str">
        <f t="shared" ca="1" si="162"/>
        <v/>
      </c>
      <c r="I1431" s="313" t="str">
        <f t="shared" ca="1" si="162"/>
        <v/>
      </c>
      <c r="J1431" s="313" t="str">
        <f t="shared" ca="1" si="162"/>
        <v/>
      </c>
    </row>
    <row r="1432" spans="4:10">
      <c r="D1432" s="300" t="str">
        <f t="shared" si="160"/>
        <v>9-10</v>
      </c>
      <c r="E1432" s="300">
        <v>1428</v>
      </c>
      <c r="F1432" s="313" t="str">
        <f t="shared" ca="1" si="161"/>
        <v/>
      </c>
      <c r="G1432" s="313" t="str">
        <f t="shared" ca="1" si="162"/>
        <v/>
      </c>
      <c r="H1432" s="313" t="str">
        <f t="shared" ca="1" si="162"/>
        <v/>
      </c>
      <c r="I1432" s="313" t="str">
        <f t="shared" ca="1" si="162"/>
        <v/>
      </c>
      <c r="J1432" s="313" t="str">
        <f t="shared" ca="1" si="162"/>
        <v/>
      </c>
    </row>
    <row r="1433" spans="4:10">
      <c r="D1433" s="300" t="str">
        <f t="shared" si="160"/>
        <v>9-10</v>
      </c>
      <c r="E1433" s="300">
        <v>1429</v>
      </c>
      <c r="F1433" s="313" t="str">
        <f t="shared" ca="1" si="161"/>
        <v/>
      </c>
      <c r="G1433" s="313" t="str">
        <f t="shared" ca="1" si="162"/>
        <v/>
      </c>
      <c r="H1433" s="313" t="str">
        <f t="shared" ca="1" si="162"/>
        <v/>
      </c>
      <c r="I1433" s="313" t="str">
        <f t="shared" ca="1" si="162"/>
        <v/>
      </c>
      <c r="J1433" s="313" t="str">
        <f t="shared" ca="1" si="162"/>
        <v/>
      </c>
    </row>
    <row r="1434" spans="4:10">
      <c r="D1434" s="300" t="str">
        <f t="shared" si="160"/>
        <v>9-10</v>
      </c>
      <c r="E1434" s="300">
        <v>1430</v>
      </c>
      <c r="F1434" s="313" t="str">
        <f t="shared" ca="1" si="161"/>
        <v/>
      </c>
      <c r="G1434" s="313" t="str">
        <f t="shared" ca="1" si="162"/>
        <v/>
      </c>
      <c r="H1434" s="313" t="str">
        <f t="shared" ca="1" si="162"/>
        <v/>
      </c>
      <c r="I1434" s="313" t="str">
        <f t="shared" ca="1" si="162"/>
        <v/>
      </c>
      <c r="J1434" s="313" t="str">
        <f t="shared" ca="1" si="162"/>
        <v/>
      </c>
    </row>
    <row r="1435" spans="4:10">
      <c r="D1435" s="300" t="str">
        <f t="shared" si="160"/>
        <v>9-10</v>
      </c>
      <c r="E1435" s="300">
        <v>1431</v>
      </c>
      <c r="F1435" s="313" t="str">
        <f t="shared" ca="1" si="161"/>
        <v/>
      </c>
      <c r="G1435" s="313" t="str">
        <f t="shared" ca="1" si="162"/>
        <v/>
      </c>
      <c r="H1435" s="313" t="str">
        <f t="shared" ca="1" si="162"/>
        <v/>
      </c>
      <c r="I1435" s="313" t="str">
        <f t="shared" ca="1" si="162"/>
        <v/>
      </c>
      <c r="J1435" s="313" t="str">
        <f t="shared" ca="1" si="162"/>
        <v/>
      </c>
    </row>
    <row r="1436" spans="4:10">
      <c r="D1436" s="300" t="str">
        <f t="shared" si="160"/>
        <v>9-10</v>
      </c>
      <c r="E1436" s="300">
        <v>1432</v>
      </c>
      <c r="F1436" s="313" t="str">
        <f t="shared" ca="1" si="161"/>
        <v/>
      </c>
      <c r="G1436" s="313" t="str">
        <f t="shared" ca="1" si="162"/>
        <v/>
      </c>
      <c r="H1436" s="313" t="str">
        <f t="shared" ca="1" si="162"/>
        <v/>
      </c>
      <c r="I1436" s="313" t="str">
        <f t="shared" ca="1" si="162"/>
        <v/>
      </c>
      <c r="J1436" s="313" t="str">
        <f t="shared" ca="1" si="162"/>
        <v/>
      </c>
    </row>
    <row r="1437" spans="4:10">
      <c r="D1437" s="300" t="str">
        <f t="shared" si="160"/>
        <v>9-10</v>
      </c>
      <c r="E1437" s="300">
        <v>1433</v>
      </c>
      <c r="F1437" s="313" t="str">
        <f t="shared" ca="1" si="161"/>
        <v/>
      </c>
      <c r="G1437" s="313" t="str">
        <f t="shared" ca="1" si="162"/>
        <v/>
      </c>
      <c r="H1437" s="313" t="str">
        <f t="shared" ca="1" si="162"/>
        <v/>
      </c>
      <c r="I1437" s="313" t="str">
        <f t="shared" ca="1" si="162"/>
        <v/>
      </c>
      <c r="J1437" s="313" t="str">
        <f t="shared" ca="1" si="162"/>
        <v/>
      </c>
    </row>
    <row r="1438" spans="4:10">
      <c r="D1438" s="300" t="str">
        <f t="shared" si="160"/>
        <v>9-10</v>
      </c>
      <c r="E1438" s="300">
        <v>1434</v>
      </c>
      <c r="F1438" s="313" t="str">
        <f t="shared" ca="1" si="161"/>
        <v/>
      </c>
      <c r="G1438" s="313" t="str">
        <f t="shared" ca="1" si="162"/>
        <v/>
      </c>
      <c r="H1438" s="313" t="str">
        <f t="shared" ca="1" si="162"/>
        <v/>
      </c>
      <c r="I1438" s="313" t="str">
        <f t="shared" ca="1" si="162"/>
        <v/>
      </c>
      <c r="J1438" s="313" t="str">
        <f t="shared" ca="1" si="162"/>
        <v/>
      </c>
    </row>
    <row r="1439" spans="4:10">
      <c r="D1439" s="300" t="str">
        <f t="shared" si="160"/>
        <v>9-10</v>
      </c>
      <c r="E1439" s="300">
        <v>1435</v>
      </c>
      <c r="F1439" s="313" t="str">
        <f t="shared" ca="1" si="161"/>
        <v/>
      </c>
      <c r="G1439" s="313" t="str">
        <f t="shared" ca="1" si="162"/>
        <v/>
      </c>
      <c r="H1439" s="313" t="str">
        <f t="shared" ca="1" si="162"/>
        <v/>
      </c>
      <c r="I1439" s="313" t="str">
        <f t="shared" ca="1" si="162"/>
        <v/>
      </c>
      <c r="J1439" s="313" t="str">
        <f t="shared" ca="1" si="162"/>
        <v/>
      </c>
    </row>
    <row r="1440" spans="4:10">
      <c r="D1440" s="300" t="str">
        <f t="shared" si="160"/>
        <v>9-10</v>
      </c>
      <c r="E1440" s="300">
        <v>1436</v>
      </c>
      <c r="F1440" s="313" t="str">
        <f t="shared" ca="1" si="161"/>
        <v/>
      </c>
      <c r="G1440" s="313" t="str">
        <f t="shared" ca="1" si="162"/>
        <v/>
      </c>
      <c r="H1440" s="313" t="str">
        <f t="shared" ca="1" si="162"/>
        <v/>
      </c>
      <c r="I1440" s="313" t="str">
        <f t="shared" ca="1" si="162"/>
        <v/>
      </c>
      <c r="J1440" s="313" t="str">
        <f t="shared" ca="1" si="162"/>
        <v/>
      </c>
    </row>
    <row r="1441" spans="4:11">
      <c r="D1441" s="300" t="str">
        <f t="shared" si="160"/>
        <v>9-10</v>
      </c>
      <c r="E1441" s="300">
        <v>1437</v>
      </c>
      <c r="F1441" s="313" t="str">
        <f t="shared" ca="1" si="161"/>
        <v/>
      </c>
      <c r="G1441" s="313" t="str">
        <f t="shared" ca="1" si="162"/>
        <v/>
      </c>
      <c r="H1441" s="313" t="str">
        <f t="shared" ca="1" si="162"/>
        <v/>
      </c>
      <c r="I1441" s="313" t="str">
        <f t="shared" ca="1" si="162"/>
        <v/>
      </c>
      <c r="J1441" s="313" t="str">
        <f t="shared" ca="1" si="162"/>
        <v/>
      </c>
    </row>
    <row r="1442" spans="4:11">
      <c r="D1442" s="300" t="str">
        <f t="shared" si="160"/>
        <v>9-10</v>
      </c>
      <c r="E1442" s="300">
        <v>1438</v>
      </c>
      <c r="F1442" s="313" t="str">
        <f t="shared" ca="1" si="161"/>
        <v/>
      </c>
      <c r="G1442" s="313" t="str">
        <f t="shared" ca="1" si="162"/>
        <v/>
      </c>
      <c r="H1442" s="313" t="str">
        <f t="shared" ca="1" si="162"/>
        <v/>
      </c>
      <c r="I1442" s="313" t="str">
        <f t="shared" ca="1" si="162"/>
        <v/>
      </c>
      <c r="J1442" s="313" t="str">
        <f t="shared" ca="1" si="162"/>
        <v/>
      </c>
    </row>
    <row r="1443" spans="4:11">
      <c r="D1443" s="300" t="str">
        <f t="shared" si="160"/>
        <v>9-10</v>
      </c>
      <c r="E1443" s="300">
        <v>1439</v>
      </c>
      <c r="F1443" s="313" t="str">
        <f t="shared" ca="1" si="161"/>
        <v/>
      </c>
      <c r="G1443" s="313" t="str">
        <f t="shared" ca="1" si="162"/>
        <v/>
      </c>
      <c r="H1443" s="313" t="str">
        <f t="shared" ca="1" si="162"/>
        <v/>
      </c>
      <c r="I1443" s="313" t="str">
        <f t="shared" ca="1" si="162"/>
        <v/>
      </c>
      <c r="J1443" s="313" t="str">
        <f t="shared" ca="1" si="162"/>
        <v/>
      </c>
    </row>
    <row r="1444" spans="4:11">
      <c r="D1444" s="300" t="str">
        <f t="shared" si="160"/>
        <v>9-10</v>
      </c>
      <c r="E1444" s="300">
        <v>1440</v>
      </c>
      <c r="F1444" s="313" t="str">
        <f t="shared" ca="1" si="161"/>
        <v/>
      </c>
      <c r="G1444" s="313" t="str">
        <f t="shared" ca="1" si="162"/>
        <v/>
      </c>
      <c r="H1444" s="313" t="str">
        <f t="shared" ca="1" si="162"/>
        <v/>
      </c>
      <c r="I1444" s="313" t="str">
        <f t="shared" ca="1" si="162"/>
        <v/>
      </c>
      <c r="J1444" s="313" t="str">
        <f t="shared" ca="1" si="162"/>
        <v/>
      </c>
    </row>
    <row r="1445" spans="4:11">
      <c r="D1445" s="300" t="str">
        <f t="shared" si="160"/>
        <v>A-1</v>
      </c>
      <c r="E1445" s="300">
        <v>1441</v>
      </c>
      <c r="F1445" s="313" t="str">
        <f t="shared" ref="F1445:F1508" ca="1" si="163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>040</v>
      </c>
      <c r="G1445" s="313" t="str">
        <f t="shared" ref="G1445:J1464" ca="1" si="164">IF(OR(INDIRECT("DO!"&amp;ADDRESS(MOD(ROW()-5,160)+7,4+FLOOR((ROW()-5)/320,1)*8))="",INDIRECT("DO!"&amp;ADDRESS(MOD(ROW()-5,160)+7,COLUMN()-2+FLOOR((ROW()-5)/320,1)*8))=""),"",
INDIRECT("DO!"&amp;ADDRESS(MOD(ROW()-5,160)+7,COLUMN()-2+FLOOR((ROW()-5)/320,1)*8)))</f>
        <v>2F後段 伺服驅動 電源</v>
      </c>
      <c r="H1445" s="313" t="str">
        <f t="shared" ca="1" si="164"/>
        <v>RY-O41C3</v>
      </c>
      <c r="I1445" s="313" t="str">
        <f t="shared" ca="1" si="164"/>
        <v/>
      </c>
      <c r="J1445" s="313" t="str">
        <f t="shared" ca="1" si="164"/>
        <v>RY</v>
      </c>
      <c r="K1445" s="298" t="s">
        <v>1240</v>
      </c>
    </row>
    <row r="1446" spans="4:11">
      <c r="D1446" s="300" t="str">
        <f t="shared" si="160"/>
        <v>A-1</v>
      </c>
      <c r="E1446" s="300">
        <v>1442</v>
      </c>
      <c r="F1446" s="313" t="str">
        <f t="shared" ca="1" si="163"/>
        <v>040</v>
      </c>
      <c r="G1446" s="313" t="str">
        <f t="shared" ca="1" si="164"/>
        <v>中段 產品警鈴</v>
      </c>
      <c r="H1446" s="313" t="str">
        <f t="shared" ca="1" si="164"/>
        <v>RY-O41C8</v>
      </c>
      <c r="I1446" s="313" t="str">
        <f t="shared" ca="1" si="164"/>
        <v/>
      </c>
      <c r="J1446" s="313" t="str">
        <f t="shared" ca="1" si="164"/>
        <v>RY</v>
      </c>
    </row>
    <row r="1447" spans="4:11">
      <c r="D1447" s="300" t="str">
        <f t="shared" si="160"/>
        <v>A-1</v>
      </c>
      <c r="E1447" s="300">
        <v>1443</v>
      </c>
      <c r="F1447" s="313" t="str">
        <f t="shared" ca="1" si="163"/>
        <v>040</v>
      </c>
      <c r="G1447" s="313" t="str">
        <f t="shared" ca="1" si="164"/>
        <v>後段 產品警鈴</v>
      </c>
      <c r="H1447" s="313" t="str">
        <f t="shared" ca="1" si="164"/>
        <v>RY-O41C2</v>
      </c>
      <c r="I1447" s="313" t="str">
        <f t="shared" ca="1" si="164"/>
        <v/>
      </c>
      <c r="J1447" s="313" t="str">
        <f t="shared" ca="1" si="164"/>
        <v>RY</v>
      </c>
    </row>
    <row r="1448" spans="4:11">
      <c r="D1448" s="300" t="str">
        <f t="shared" si="160"/>
        <v>A-1</v>
      </c>
      <c r="E1448" s="300">
        <v>1444</v>
      </c>
      <c r="F1448" s="313" t="str">
        <f t="shared" ca="1" si="163"/>
        <v>040</v>
      </c>
      <c r="G1448" s="313" t="str">
        <f t="shared" ca="1" si="164"/>
        <v>2F後段伺服驅動器DC電源</v>
      </c>
      <c r="H1448" s="313" t="str">
        <f t="shared" ca="1" si="164"/>
        <v>RY-O41C7</v>
      </c>
      <c r="I1448" s="313" t="str">
        <f t="shared" ca="1" si="164"/>
        <v>新增</v>
      </c>
      <c r="J1448" s="313" t="str">
        <f t="shared" ca="1" si="164"/>
        <v>RY</v>
      </c>
    </row>
    <row r="1449" spans="4:11">
      <c r="D1449" s="300" t="str">
        <f t="shared" si="160"/>
        <v>A-1</v>
      </c>
      <c r="E1449" s="300">
        <v>1445</v>
      </c>
      <c r="F1449" s="313" t="str">
        <f t="shared" ca="1" si="163"/>
        <v>040</v>
      </c>
      <c r="G1449" s="313" t="str">
        <f t="shared" ca="1" si="164"/>
        <v/>
      </c>
      <c r="H1449" s="313" t="str">
        <f t="shared" ca="1" si="164"/>
        <v/>
      </c>
      <c r="I1449" s="313" t="str">
        <f t="shared" ca="1" si="164"/>
        <v/>
      </c>
      <c r="J1449" s="313" t="str">
        <f t="shared" ca="1" si="164"/>
        <v/>
      </c>
    </row>
    <row r="1450" spans="4:11">
      <c r="D1450" s="300" t="str">
        <f t="shared" si="160"/>
        <v>A-1</v>
      </c>
      <c r="E1450" s="300">
        <v>1446</v>
      </c>
      <c r="F1450" s="313" t="str">
        <f t="shared" ca="1" si="163"/>
        <v>040</v>
      </c>
      <c r="G1450" s="313" t="str">
        <f t="shared" ca="1" si="164"/>
        <v/>
      </c>
      <c r="H1450" s="313" t="str">
        <f t="shared" ca="1" si="164"/>
        <v/>
      </c>
      <c r="I1450" s="313" t="str">
        <f t="shared" ca="1" si="164"/>
        <v/>
      </c>
      <c r="J1450" s="313" t="str">
        <f t="shared" ca="1" si="164"/>
        <v/>
      </c>
    </row>
    <row r="1451" spans="4:11">
      <c r="D1451" s="300" t="str">
        <f t="shared" si="160"/>
        <v>A-1</v>
      </c>
      <c r="E1451" s="300">
        <v>1447</v>
      </c>
      <c r="F1451" s="313" t="str">
        <f t="shared" ca="1" si="163"/>
        <v>040</v>
      </c>
      <c r="G1451" s="313" t="str">
        <f t="shared" ca="1" si="164"/>
        <v/>
      </c>
      <c r="H1451" s="313" t="str">
        <f t="shared" ca="1" si="164"/>
        <v/>
      </c>
      <c r="I1451" s="313" t="str">
        <f t="shared" ca="1" si="164"/>
        <v/>
      </c>
      <c r="J1451" s="313" t="str">
        <f t="shared" ca="1" si="164"/>
        <v/>
      </c>
    </row>
    <row r="1452" spans="4:11">
      <c r="D1452" s="300" t="str">
        <f t="shared" si="160"/>
        <v>A-1</v>
      </c>
      <c r="E1452" s="300">
        <v>1448</v>
      </c>
      <c r="F1452" s="313" t="str">
        <f t="shared" ca="1" si="163"/>
        <v>040</v>
      </c>
      <c r="G1452" s="313" t="str">
        <f t="shared" ca="1" si="164"/>
        <v/>
      </c>
      <c r="H1452" s="313" t="str">
        <f t="shared" ca="1" si="164"/>
        <v/>
      </c>
      <c r="I1452" s="313" t="str">
        <f t="shared" ca="1" si="164"/>
        <v/>
      </c>
      <c r="J1452" s="313" t="str">
        <f t="shared" ca="1" si="164"/>
        <v/>
      </c>
    </row>
    <row r="1453" spans="4:11">
      <c r="D1453" s="300" t="str">
        <f t="shared" si="160"/>
        <v>A-1</v>
      </c>
      <c r="E1453" s="300">
        <v>1449</v>
      </c>
      <c r="F1453" s="313" t="str">
        <f t="shared" ca="1" si="163"/>
        <v>041</v>
      </c>
      <c r="G1453" s="313" t="str">
        <f t="shared" ca="1" si="164"/>
        <v/>
      </c>
      <c r="H1453" s="313" t="str">
        <f t="shared" ca="1" si="164"/>
        <v/>
      </c>
      <c r="I1453" s="313" t="str">
        <f t="shared" ca="1" si="164"/>
        <v/>
      </c>
      <c r="J1453" s="313" t="str">
        <f t="shared" ca="1" si="164"/>
        <v/>
      </c>
    </row>
    <row r="1454" spans="4:11">
      <c r="D1454" s="300" t="str">
        <f t="shared" si="160"/>
        <v>A-1</v>
      </c>
      <c r="E1454" s="300">
        <v>1450</v>
      </c>
      <c r="F1454" s="313" t="str">
        <f t="shared" ca="1" si="163"/>
        <v>041</v>
      </c>
      <c r="G1454" s="313" t="str">
        <f t="shared" ca="1" si="164"/>
        <v/>
      </c>
      <c r="H1454" s="313" t="str">
        <f t="shared" ca="1" si="164"/>
        <v/>
      </c>
      <c r="I1454" s="313" t="str">
        <f t="shared" ca="1" si="164"/>
        <v/>
      </c>
      <c r="J1454" s="313" t="str">
        <f t="shared" ca="1" si="164"/>
        <v/>
      </c>
    </row>
    <row r="1455" spans="4:11">
      <c r="D1455" s="300" t="str">
        <f t="shared" si="160"/>
        <v>A-1</v>
      </c>
      <c r="E1455" s="300">
        <v>1451</v>
      </c>
      <c r="F1455" s="313" t="str">
        <f t="shared" ca="1" si="163"/>
        <v>041</v>
      </c>
      <c r="G1455" s="313" t="str">
        <f t="shared" ca="1" si="164"/>
        <v/>
      </c>
      <c r="H1455" s="313" t="str">
        <f t="shared" ca="1" si="164"/>
        <v/>
      </c>
      <c r="I1455" s="313" t="str">
        <f t="shared" ca="1" si="164"/>
        <v/>
      </c>
      <c r="J1455" s="313" t="str">
        <f t="shared" ca="1" si="164"/>
        <v/>
      </c>
    </row>
    <row r="1456" spans="4:11">
      <c r="D1456" s="300" t="str">
        <f t="shared" si="160"/>
        <v>A-1</v>
      </c>
      <c r="E1456" s="300">
        <v>1452</v>
      </c>
      <c r="F1456" s="313" t="str">
        <f t="shared" ca="1" si="163"/>
        <v>041</v>
      </c>
      <c r="G1456" s="313" t="str">
        <f t="shared" ca="1" si="164"/>
        <v/>
      </c>
      <c r="H1456" s="313" t="str">
        <f t="shared" ca="1" si="164"/>
        <v/>
      </c>
      <c r="I1456" s="313" t="str">
        <f t="shared" ca="1" si="164"/>
        <v/>
      </c>
      <c r="J1456" s="313" t="str">
        <f t="shared" ca="1" si="164"/>
        <v/>
      </c>
    </row>
    <row r="1457" spans="4:10">
      <c r="D1457" s="300" t="str">
        <f t="shared" si="160"/>
        <v>A-1</v>
      </c>
      <c r="E1457" s="300">
        <v>1453</v>
      </c>
      <c r="F1457" s="313" t="str">
        <f t="shared" ca="1" si="163"/>
        <v>041</v>
      </c>
      <c r="G1457" s="313" t="str">
        <f t="shared" ca="1" si="164"/>
        <v/>
      </c>
      <c r="H1457" s="313" t="str">
        <f t="shared" ca="1" si="164"/>
        <v/>
      </c>
      <c r="I1457" s="313" t="str">
        <f t="shared" ca="1" si="164"/>
        <v/>
      </c>
      <c r="J1457" s="313" t="str">
        <f t="shared" ca="1" si="164"/>
        <v/>
      </c>
    </row>
    <row r="1458" spans="4:10">
      <c r="D1458" s="300" t="str">
        <f t="shared" si="160"/>
        <v>A-1</v>
      </c>
      <c r="E1458" s="300">
        <v>1454</v>
      </c>
      <c r="F1458" s="313" t="str">
        <f t="shared" ca="1" si="163"/>
        <v>041</v>
      </c>
      <c r="G1458" s="313" t="str">
        <f t="shared" ca="1" si="164"/>
        <v/>
      </c>
      <c r="H1458" s="313" t="str">
        <f t="shared" ca="1" si="164"/>
        <v/>
      </c>
      <c r="I1458" s="313" t="str">
        <f t="shared" ca="1" si="164"/>
        <v/>
      </c>
      <c r="J1458" s="313" t="str">
        <f t="shared" ca="1" si="164"/>
        <v/>
      </c>
    </row>
    <row r="1459" spans="4:10">
      <c r="D1459" s="300" t="str">
        <f t="shared" si="160"/>
        <v>A-1</v>
      </c>
      <c r="E1459" s="300">
        <v>1455</v>
      </c>
      <c r="F1459" s="313" t="str">
        <f t="shared" ca="1" si="163"/>
        <v>041</v>
      </c>
      <c r="G1459" s="313" t="str">
        <f t="shared" ca="1" si="164"/>
        <v/>
      </c>
      <c r="H1459" s="313" t="str">
        <f t="shared" ca="1" si="164"/>
        <v/>
      </c>
      <c r="I1459" s="313" t="str">
        <f t="shared" ca="1" si="164"/>
        <v/>
      </c>
      <c r="J1459" s="313" t="str">
        <f t="shared" ca="1" si="164"/>
        <v/>
      </c>
    </row>
    <row r="1460" spans="4:10">
      <c r="D1460" s="300" t="str">
        <f t="shared" si="160"/>
        <v>A-1</v>
      </c>
      <c r="E1460" s="300">
        <v>1456</v>
      </c>
      <c r="F1460" s="313" t="str">
        <f t="shared" ca="1" si="163"/>
        <v>041</v>
      </c>
      <c r="G1460" s="313" t="str">
        <f t="shared" ca="1" si="164"/>
        <v/>
      </c>
      <c r="H1460" s="313" t="str">
        <f t="shared" ca="1" si="164"/>
        <v/>
      </c>
      <c r="I1460" s="313" t="str">
        <f t="shared" ca="1" si="164"/>
        <v/>
      </c>
      <c r="J1460" s="313" t="str">
        <f t="shared" ca="1" si="164"/>
        <v/>
      </c>
    </row>
    <row r="1461" spans="4:10">
      <c r="D1461" s="300" t="str">
        <f t="shared" si="160"/>
        <v>A-2</v>
      </c>
      <c r="E1461" s="300">
        <v>1457</v>
      </c>
      <c r="F1461" s="313" t="str">
        <f t="shared" ca="1" si="163"/>
        <v>042</v>
      </c>
      <c r="G1461" s="313" t="str">
        <f t="shared" ca="1" si="164"/>
        <v>#2上膠膜放卷 EPC(糾邊)停機訊號</v>
      </c>
      <c r="H1461" s="313" t="str">
        <f t="shared" ca="1" si="164"/>
        <v>RY-O42C3</v>
      </c>
      <c r="I1461" s="313" t="str">
        <f t="shared" ca="1" si="164"/>
        <v/>
      </c>
      <c r="J1461" s="313" t="str">
        <f t="shared" ca="1" si="164"/>
        <v>RY</v>
      </c>
    </row>
    <row r="1462" spans="4:10">
      <c r="D1462" s="300" t="str">
        <f t="shared" si="160"/>
        <v>A-2</v>
      </c>
      <c r="E1462" s="300">
        <v>1458</v>
      </c>
      <c r="F1462" s="313" t="str">
        <f t="shared" ca="1" si="163"/>
        <v>042</v>
      </c>
      <c r="G1462" s="313" t="str">
        <f t="shared" ca="1" si="164"/>
        <v>#1上離型紙收卷 EPC(糾邊)停機訊號</v>
      </c>
      <c r="H1462" s="313" t="str">
        <f t="shared" ca="1" si="164"/>
        <v>RY-O42C8</v>
      </c>
      <c r="I1462" s="313" t="str">
        <f t="shared" ca="1" si="164"/>
        <v/>
      </c>
      <c r="J1462" s="313" t="str">
        <f t="shared" ca="1" si="164"/>
        <v>RY</v>
      </c>
    </row>
    <row r="1463" spans="4:10">
      <c r="D1463" s="300" t="str">
        <f t="shared" si="160"/>
        <v>A-2</v>
      </c>
      <c r="E1463" s="300">
        <v>1459</v>
      </c>
      <c r="F1463" s="313" t="str">
        <f t="shared" ca="1" si="163"/>
        <v>042</v>
      </c>
      <c r="G1463" s="313" t="str">
        <f t="shared" ca="1" si="164"/>
        <v>#2上離型紙收卷 EPC(糾邊)停機訊號</v>
      </c>
      <c r="H1463" s="313" t="str">
        <f t="shared" ca="1" si="164"/>
        <v>RY-O42C2</v>
      </c>
      <c r="I1463" s="313" t="str">
        <f t="shared" ca="1" si="164"/>
        <v/>
      </c>
      <c r="J1463" s="313" t="str">
        <f t="shared" ca="1" si="164"/>
        <v>RY</v>
      </c>
    </row>
    <row r="1464" spans="4:10">
      <c r="D1464" s="300" t="str">
        <f t="shared" si="160"/>
        <v>A-2</v>
      </c>
      <c r="E1464" s="300">
        <v>1460</v>
      </c>
      <c r="F1464" s="313" t="str">
        <f t="shared" ca="1" si="163"/>
        <v>042</v>
      </c>
      <c r="G1464" s="313" t="str">
        <f t="shared" ca="1" si="164"/>
        <v>計米器 計長歸零</v>
      </c>
      <c r="H1464" s="313" t="str">
        <f t="shared" ca="1" si="164"/>
        <v>RY-O42C7</v>
      </c>
      <c r="I1464" s="313" t="str">
        <f t="shared" ca="1" si="164"/>
        <v/>
      </c>
      <c r="J1464" s="313" t="str">
        <f t="shared" ca="1" si="164"/>
        <v>RY</v>
      </c>
    </row>
    <row r="1465" spans="4:10">
      <c r="D1465" s="300" t="str">
        <f t="shared" si="160"/>
        <v>A-2</v>
      </c>
      <c r="E1465" s="300">
        <v>1461</v>
      </c>
      <c r="F1465" s="313" t="str">
        <f t="shared" ca="1" si="163"/>
        <v>042</v>
      </c>
      <c r="G1465" s="313" t="str">
        <f t="shared" ref="G1465:J1484" ca="1" si="165">IF(OR(INDIRECT("DO!"&amp;ADDRESS(MOD(ROW()-5,160)+7,4+FLOOR((ROW()-5)/320,1)*8))="",INDIRECT("DO!"&amp;ADDRESS(MOD(ROW()-5,160)+7,COLUMN()-2+FLOOR((ROW()-5)/320,1)*8))=""),"",
INDIRECT("DO!"&amp;ADDRESS(MOD(ROW()-5,160)+7,COLUMN()-2+FLOOR((ROW()-5)/320,1)*8)))</f>
        <v>計米器 累計歸零</v>
      </c>
      <c r="H1465" s="313" t="str">
        <f t="shared" ca="1" si="165"/>
        <v>RY-O42D3</v>
      </c>
      <c r="I1465" s="313" t="str">
        <f t="shared" ca="1" si="165"/>
        <v/>
      </c>
      <c r="J1465" s="313" t="str">
        <f t="shared" ca="1" si="165"/>
        <v>RY</v>
      </c>
    </row>
    <row r="1466" spans="4:10">
      <c r="D1466" s="300" t="str">
        <f t="shared" si="160"/>
        <v>A-2</v>
      </c>
      <c r="E1466" s="300">
        <v>1462</v>
      </c>
      <c r="F1466" s="313" t="str">
        <f t="shared" ca="1" si="163"/>
        <v>042</v>
      </c>
      <c r="G1466" s="313" t="str">
        <f t="shared" ca="1" si="165"/>
        <v/>
      </c>
      <c r="H1466" s="313" t="str">
        <f t="shared" ca="1" si="165"/>
        <v/>
      </c>
      <c r="I1466" s="313" t="str">
        <f t="shared" ca="1" si="165"/>
        <v/>
      </c>
      <c r="J1466" s="313" t="str">
        <f t="shared" ca="1" si="165"/>
        <v/>
      </c>
    </row>
    <row r="1467" spans="4:10">
      <c r="D1467" s="300" t="str">
        <f t="shared" si="160"/>
        <v>A-2</v>
      </c>
      <c r="E1467" s="300">
        <v>1463</v>
      </c>
      <c r="F1467" s="313" t="str">
        <f t="shared" ca="1" si="163"/>
        <v>042</v>
      </c>
      <c r="G1467" s="313" t="str">
        <f t="shared" ca="1" si="165"/>
        <v>#2上膠膜放卷 張力切換 狀態指示燈</v>
      </c>
      <c r="H1467" s="313" t="str">
        <f t="shared" ca="1" si="165"/>
        <v>LPBG-I41E3</v>
      </c>
      <c r="I1467" s="313" t="str">
        <f t="shared" ca="1" si="165"/>
        <v/>
      </c>
      <c r="J1467" s="313" t="str">
        <f t="shared" ca="1" si="165"/>
        <v>LPBG</v>
      </c>
    </row>
    <row r="1468" spans="4:10">
      <c r="D1468" s="300" t="str">
        <f t="shared" si="160"/>
        <v>A-2</v>
      </c>
      <c r="E1468" s="300">
        <v>1464</v>
      </c>
      <c r="F1468" s="313" t="str">
        <f t="shared" ca="1" si="163"/>
        <v>042</v>
      </c>
      <c r="G1468" s="313" t="str">
        <f t="shared" ca="1" si="165"/>
        <v>#2上膠膜放卷 順轉/逆轉 指示燈</v>
      </c>
      <c r="H1468" s="313" t="str">
        <f t="shared" ca="1" si="165"/>
        <v>LCSG-I41E8</v>
      </c>
      <c r="I1468" s="313" t="str">
        <f t="shared" ca="1" si="165"/>
        <v/>
      </c>
      <c r="J1468" s="313" t="str">
        <f t="shared" ca="1" si="165"/>
        <v>LCSG</v>
      </c>
    </row>
    <row r="1469" spans="4:10">
      <c r="D1469" s="300" t="str">
        <f t="shared" si="160"/>
        <v>A-2</v>
      </c>
      <c r="E1469" s="300">
        <v>1465</v>
      </c>
      <c r="F1469" s="313" t="str">
        <f t="shared" ca="1" si="163"/>
        <v>043</v>
      </c>
      <c r="G1469" s="313" t="str">
        <f t="shared" ca="1" si="165"/>
        <v>#2上膠膜放卷 運轉指示燈[預留]</v>
      </c>
      <c r="H1469" s="313" t="str">
        <f t="shared" ca="1" si="165"/>
        <v>LPBG-I42C3</v>
      </c>
      <c r="I1469" s="313" t="str">
        <f t="shared" ca="1" si="165"/>
        <v/>
      </c>
      <c r="J1469" s="313" t="str">
        <f t="shared" ca="1" si="165"/>
        <v>LPBG</v>
      </c>
    </row>
    <row r="1470" spans="4:10">
      <c r="D1470" s="300" t="str">
        <f t="shared" si="160"/>
        <v>A-2</v>
      </c>
      <c r="E1470" s="300">
        <v>1466</v>
      </c>
      <c r="F1470" s="313" t="str">
        <f t="shared" ca="1" si="163"/>
        <v>043</v>
      </c>
      <c r="G1470" s="313" t="str">
        <f t="shared" ca="1" si="165"/>
        <v>#1上離型紙收卷 寸動 運轉指示燈</v>
      </c>
      <c r="H1470" s="313" t="str">
        <f t="shared" ca="1" si="165"/>
        <v>LPBG-I42C2</v>
      </c>
      <c r="I1470" s="313" t="str">
        <f t="shared" ca="1" si="165"/>
        <v/>
      </c>
      <c r="J1470" s="313" t="str">
        <f t="shared" ca="1" si="165"/>
        <v>LPBG</v>
      </c>
    </row>
    <row r="1471" spans="4:10">
      <c r="D1471" s="300" t="str">
        <f t="shared" si="160"/>
        <v>A-2</v>
      </c>
      <c r="E1471" s="300">
        <v>1467</v>
      </c>
      <c r="F1471" s="313" t="str">
        <f t="shared" ca="1" si="163"/>
        <v>043</v>
      </c>
      <c r="G1471" s="313" t="str">
        <f t="shared" ca="1" si="165"/>
        <v>#1上離型紙收卷 啟動 運轉指示燈</v>
      </c>
      <c r="H1471" s="313" t="str">
        <f t="shared" ca="1" si="165"/>
        <v>LPBG-I42C7</v>
      </c>
      <c r="I1471" s="313" t="str">
        <f t="shared" ca="1" si="165"/>
        <v/>
      </c>
      <c r="J1471" s="313" t="str">
        <f t="shared" ca="1" si="165"/>
        <v>LPBG</v>
      </c>
    </row>
    <row r="1472" spans="4:10">
      <c r="D1472" s="300" t="str">
        <f t="shared" si="160"/>
        <v>A-2</v>
      </c>
      <c r="E1472" s="300">
        <v>1468</v>
      </c>
      <c r="F1472" s="313" t="str">
        <f t="shared" ca="1" si="163"/>
        <v>043</v>
      </c>
      <c r="G1472" s="313" t="str">
        <f t="shared" ca="1" si="165"/>
        <v>#2上離型紙收卷 寸動 運轉指示燈</v>
      </c>
      <c r="H1472" s="313" t="str">
        <f t="shared" ca="1" si="165"/>
        <v>LPBG-I42D3</v>
      </c>
      <c r="I1472" s="313" t="str">
        <f t="shared" ca="1" si="165"/>
        <v/>
      </c>
      <c r="J1472" s="313" t="str">
        <f t="shared" ca="1" si="165"/>
        <v>LPBG</v>
      </c>
    </row>
    <row r="1473" spans="4:10">
      <c r="D1473" s="300" t="str">
        <f t="shared" si="160"/>
        <v>A-2</v>
      </c>
      <c r="E1473" s="300">
        <v>1469</v>
      </c>
      <c r="F1473" s="313" t="str">
        <f t="shared" ca="1" si="163"/>
        <v>043</v>
      </c>
      <c r="G1473" s="313" t="str">
        <f t="shared" ca="1" si="165"/>
        <v>#2上離型紙收卷 啟動 運轉指示燈</v>
      </c>
      <c r="H1473" s="313" t="str">
        <f t="shared" ca="1" si="165"/>
        <v>LPBG-I42D8</v>
      </c>
      <c r="I1473" s="313" t="str">
        <f t="shared" ca="1" si="165"/>
        <v/>
      </c>
      <c r="J1473" s="313" t="str">
        <f t="shared" ca="1" si="165"/>
        <v>LPBG</v>
      </c>
    </row>
    <row r="1474" spans="4:10">
      <c r="D1474" s="300" t="str">
        <f t="shared" si="160"/>
        <v>A-2</v>
      </c>
      <c r="E1474" s="300">
        <v>1470</v>
      </c>
      <c r="F1474" s="313" t="str">
        <f t="shared" ca="1" si="163"/>
        <v>043</v>
      </c>
      <c r="G1474" s="313" t="str">
        <f t="shared" ca="1" si="165"/>
        <v>#2上膠膜放卷 張力切換 狀態指示燈(一樓)</v>
      </c>
      <c r="H1474" s="313" t="str">
        <f t="shared" ca="1" si="165"/>
        <v>LPBG-I41F3</v>
      </c>
      <c r="I1474" s="313" t="str">
        <f t="shared" ca="1" si="165"/>
        <v>新增</v>
      </c>
      <c r="J1474" s="313" t="str">
        <f t="shared" ca="1" si="165"/>
        <v>LPBG</v>
      </c>
    </row>
    <row r="1475" spans="4:10">
      <c r="D1475" s="300" t="str">
        <f t="shared" si="160"/>
        <v>A-2</v>
      </c>
      <c r="E1475" s="300">
        <v>1471</v>
      </c>
      <c r="F1475" s="313" t="str">
        <f t="shared" ca="1" si="163"/>
        <v>043</v>
      </c>
      <c r="G1475" s="313" t="str">
        <f t="shared" ca="1" si="165"/>
        <v>#2上PE膜收卷 啟動 運轉指示燈</v>
      </c>
      <c r="H1475" s="313" t="str">
        <f t="shared" ca="1" si="165"/>
        <v>LPBG-I42D7</v>
      </c>
      <c r="I1475" s="313" t="str">
        <f t="shared" ca="1" si="165"/>
        <v/>
      </c>
      <c r="J1475" s="313" t="str">
        <f t="shared" ca="1" si="165"/>
        <v>LPBG</v>
      </c>
    </row>
    <row r="1476" spans="4:10">
      <c r="D1476" s="300" t="str">
        <f t="shared" si="160"/>
        <v>A-2</v>
      </c>
      <c r="E1476" s="300">
        <v>1472</v>
      </c>
      <c r="F1476" s="313" t="str">
        <f t="shared" ca="1" si="163"/>
        <v>043</v>
      </c>
      <c r="G1476" s="313" t="str">
        <f t="shared" ca="1" si="165"/>
        <v/>
      </c>
      <c r="H1476" s="313" t="str">
        <f t="shared" ca="1" si="165"/>
        <v/>
      </c>
      <c r="I1476" s="313" t="str">
        <f t="shared" ca="1" si="165"/>
        <v/>
      </c>
      <c r="J1476" s="313" t="str">
        <f t="shared" ca="1" si="165"/>
        <v/>
      </c>
    </row>
    <row r="1477" spans="4:10">
      <c r="D1477" s="300" t="str">
        <f t="shared" ref="D1477:D1540" si="166">DEC2HEX(HEX2DEC($D$4)+FLOOR((ROW(A1473)-1)/($M$4*10),1))&amp;"-"&amp;FLOOR((ROW(A1473)-1)/$M$4,1)+1-FLOOR((ROW(A1473)-1)/($M$4*10),1)*10</f>
        <v>A-3</v>
      </c>
      <c r="E1477" s="300">
        <v>1473</v>
      </c>
      <c r="F1477" s="313" t="str">
        <f t="shared" ca="1" si="163"/>
        <v/>
      </c>
      <c r="G1477" s="313" t="str">
        <f t="shared" ca="1" si="165"/>
        <v/>
      </c>
      <c r="H1477" s="313" t="str">
        <f t="shared" ca="1" si="165"/>
        <v/>
      </c>
      <c r="I1477" s="313" t="str">
        <f t="shared" ca="1" si="165"/>
        <v/>
      </c>
      <c r="J1477" s="313" t="str">
        <f t="shared" ca="1" si="165"/>
        <v/>
      </c>
    </row>
    <row r="1478" spans="4:10">
      <c r="D1478" s="300" t="str">
        <f t="shared" si="166"/>
        <v>A-3</v>
      </c>
      <c r="E1478" s="300">
        <v>1474</v>
      </c>
      <c r="F1478" s="313" t="str">
        <f t="shared" ca="1" si="163"/>
        <v/>
      </c>
      <c r="G1478" s="313" t="str">
        <f t="shared" ca="1" si="165"/>
        <v/>
      </c>
      <c r="H1478" s="313" t="str">
        <f t="shared" ca="1" si="165"/>
        <v/>
      </c>
      <c r="I1478" s="313" t="str">
        <f t="shared" ca="1" si="165"/>
        <v/>
      </c>
      <c r="J1478" s="313" t="str">
        <f t="shared" ca="1" si="165"/>
        <v/>
      </c>
    </row>
    <row r="1479" spans="4:10">
      <c r="D1479" s="300" t="str">
        <f t="shared" si="166"/>
        <v>A-3</v>
      </c>
      <c r="E1479" s="300">
        <v>1475</v>
      </c>
      <c r="F1479" s="313" t="str">
        <f t="shared" ca="1" si="163"/>
        <v/>
      </c>
      <c r="G1479" s="313" t="str">
        <f t="shared" ca="1" si="165"/>
        <v/>
      </c>
      <c r="H1479" s="313" t="str">
        <f t="shared" ca="1" si="165"/>
        <v/>
      </c>
      <c r="I1479" s="313" t="str">
        <f t="shared" ca="1" si="165"/>
        <v/>
      </c>
      <c r="J1479" s="313" t="str">
        <f t="shared" ca="1" si="165"/>
        <v/>
      </c>
    </row>
    <row r="1480" spans="4:10">
      <c r="D1480" s="300" t="str">
        <f t="shared" si="166"/>
        <v>A-3</v>
      </c>
      <c r="E1480" s="300">
        <v>1476</v>
      </c>
      <c r="F1480" s="313" t="str">
        <f t="shared" ca="1" si="163"/>
        <v/>
      </c>
      <c r="G1480" s="313" t="str">
        <f t="shared" ca="1" si="165"/>
        <v/>
      </c>
      <c r="H1480" s="313" t="str">
        <f t="shared" ca="1" si="165"/>
        <v/>
      </c>
      <c r="I1480" s="313" t="str">
        <f t="shared" ca="1" si="165"/>
        <v/>
      </c>
      <c r="J1480" s="313" t="str">
        <f t="shared" ca="1" si="165"/>
        <v/>
      </c>
    </row>
    <row r="1481" spans="4:10">
      <c r="D1481" s="300" t="str">
        <f t="shared" si="166"/>
        <v>A-3</v>
      </c>
      <c r="E1481" s="300">
        <v>1477</v>
      </c>
      <c r="F1481" s="313" t="str">
        <f t="shared" ca="1" si="163"/>
        <v/>
      </c>
      <c r="G1481" s="313" t="str">
        <f t="shared" ca="1" si="165"/>
        <v/>
      </c>
      <c r="H1481" s="313" t="str">
        <f t="shared" ca="1" si="165"/>
        <v/>
      </c>
      <c r="I1481" s="313" t="str">
        <f t="shared" ca="1" si="165"/>
        <v/>
      </c>
      <c r="J1481" s="313" t="str">
        <f t="shared" ca="1" si="165"/>
        <v/>
      </c>
    </row>
    <row r="1482" spans="4:10">
      <c r="D1482" s="300" t="str">
        <f t="shared" si="166"/>
        <v>A-3</v>
      </c>
      <c r="E1482" s="300">
        <v>1478</v>
      </c>
      <c r="F1482" s="313" t="str">
        <f t="shared" ca="1" si="163"/>
        <v/>
      </c>
      <c r="G1482" s="313" t="str">
        <f t="shared" ca="1" si="165"/>
        <v/>
      </c>
      <c r="H1482" s="313" t="str">
        <f t="shared" ca="1" si="165"/>
        <v/>
      </c>
      <c r="I1482" s="313" t="str">
        <f t="shared" ca="1" si="165"/>
        <v/>
      </c>
      <c r="J1482" s="313" t="str">
        <f t="shared" ca="1" si="165"/>
        <v/>
      </c>
    </row>
    <row r="1483" spans="4:10">
      <c r="D1483" s="300" t="str">
        <f t="shared" si="166"/>
        <v>A-3</v>
      </c>
      <c r="E1483" s="300">
        <v>1479</v>
      </c>
      <c r="F1483" s="313" t="str">
        <f t="shared" ca="1" si="163"/>
        <v/>
      </c>
      <c r="G1483" s="313" t="str">
        <f t="shared" ca="1" si="165"/>
        <v/>
      </c>
      <c r="H1483" s="313" t="str">
        <f t="shared" ca="1" si="165"/>
        <v/>
      </c>
      <c r="I1483" s="313" t="str">
        <f t="shared" ca="1" si="165"/>
        <v/>
      </c>
      <c r="J1483" s="313" t="str">
        <f t="shared" ca="1" si="165"/>
        <v/>
      </c>
    </row>
    <row r="1484" spans="4:10">
      <c r="D1484" s="300" t="str">
        <f t="shared" si="166"/>
        <v>A-3</v>
      </c>
      <c r="E1484" s="300">
        <v>1480</v>
      </c>
      <c r="F1484" s="313" t="str">
        <f t="shared" ca="1" si="163"/>
        <v/>
      </c>
      <c r="G1484" s="313" t="str">
        <f t="shared" ca="1" si="165"/>
        <v/>
      </c>
      <c r="H1484" s="313" t="str">
        <f t="shared" ca="1" si="165"/>
        <v/>
      </c>
      <c r="I1484" s="313" t="str">
        <f t="shared" ca="1" si="165"/>
        <v/>
      </c>
      <c r="J1484" s="313" t="str">
        <f t="shared" ca="1" si="165"/>
        <v/>
      </c>
    </row>
    <row r="1485" spans="4:10">
      <c r="D1485" s="300" t="str">
        <f t="shared" si="166"/>
        <v>A-3</v>
      </c>
      <c r="E1485" s="300">
        <v>1481</v>
      </c>
      <c r="F1485" s="313" t="str">
        <f t="shared" ca="1" si="163"/>
        <v/>
      </c>
      <c r="G1485" s="313" t="str">
        <f t="shared" ref="G1485:J1504" ca="1" si="167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485" s="313" t="str">
        <f t="shared" ca="1" si="167"/>
        <v/>
      </c>
      <c r="I1485" s="313" t="str">
        <f t="shared" ca="1" si="167"/>
        <v/>
      </c>
      <c r="J1485" s="313" t="str">
        <f t="shared" ca="1" si="167"/>
        <v/>
      </c>
    </row>
    <row r="1486" spans="4:10">
      <c r="D1486" s="300" t="str">
        <f t="shared" si="166"/>
        <v>A-3</v>
      </c>
      <c r="E1486" s="300">
        <v>1482</v>
      </c>
      <c r="F1486" s="313" t="str">
        <f t="shared" ca="1" si="163"/>
        <v/>
      </c>
      <c r="G1486" s="313" t="str">
        <f t="shared" ca="1" si="167"/>
        <v/>
      </c>
      <c r="H1486" s="313" t="str">
        <f t="shared" ca="1" si="167"/>
        <v/>
      </c>
      <c r="I1486" s="313" t="str">
        <f t="shared" ca="1" si="167"/>
        <v/>
      </c>
      <c r="J1486" s="313" t="str">
        <f t="shared" ca="1" si="167"/>
        <v/>
      </c>
    </row>
    <row r="1487" spans="4:10">
      <c r="D1487" s="300" t="str">
        <f t="shared" si="166"/>
        <v>A-3</v>
      </c>
      <c r="E1487" s="300">
        <v>1483</v>
      </c>
      <c r="F1487" s="313" t="str">
        <f t="shared" ca="1" si="163"/>
        <v/>
      </c>
      <c r="G1487" s="313" t="str">
        <f t="shared" ca="1" si="167"/>
        <v/>
      </c>
      <c r="H1487" s="313" t="str">
        <f t="shared" ca="1" si="167"/>
        <v/>
      </c>
      <c r="I1487" s="313" t="str">
        <f t="shared" ca="1" si="167"/>
        <v/>
      </c>
      <c r="J1487" s="313" t="str">
        <f t="shared" ca="1" si="167"/>
        <v/>
      </c>
    </row>
    <row r="1488" spans="4:10">
      <c r="D1488" s="300" t="str">
        <f t="shared" si="166"/>
        <v>A-3</v>
      </c>
      <c r="E1488" s="300">
        <v>1484</v>
      </c>
      <c r="F1488" s="313" t="str">
        <f t="shared" ca="1" si="163"/>
        <v/>
      </c>
      <c r="G1488" s="313" t="str">
        <f t="shared" ca="1" si="167"/>
        <v/>
      </c>
      <c r="H1488" s="313" t="str">
        <f t="shared" ca="1" si="167"/>
        <v/>
      </c>
      <c r="I1488" s="313" t="str">
        <f t="shared" ca="1" si="167"/>
        <v/>
      </c>
      <c r="J1488" s="313" t="str">
        <f t="shared" ca="1" si="167"/>
        <v/>
      </c>
    </row>
    <row r="1489" spans="4:10">
      <c r="D1489" s="300" t="str">
        <f t="shared" si="166"/>
        <v>A-3</v>
      </c>
      <c r="E1489" s="300">
        <v>1485</v>
      </c>
      <c r="F1489" s="313" t="str">
        <f t="shared" ca="1" si="163"/>
        <v/>
      </c>
      <c r="G1489" s="313" t="str">
        <f t="shared" ca="1" si="167"/>
        <v/>
      </c>
      <c r="H1489" s="313" t="str">
        <f t="shared" ca="1" si="167"/>
        <v/>
      </c>
      <c r="I1489" s="313" t="str">
        <f t="shared" ca="1" si="167"/>
        <v/>
      </c>
      <c r="J1489" s="313" t="str">
        <f t="shared" ca="1" si="167"/>
        <v/>
      </c>
    </row>
    <row r="1490" spans="4:10">
      <c r="D1490" s="300" t="str">
        <f t="shared" si="166"/>
        <v>A-3</v>
      </c>
      <c r="E1490" s="300">
        <v>1486</v>
      </c>
      <c r="F1490" s="313" t="str">
        <f t="shared" ca="1" si="163"/>
        <v/>
      </c>
      <c r="G1490" s="313" t="str">
        <f t="shared" ca="1" si="167"/>
        <v/>
      </c>
      <c r="H1490" s="313" t="str">
        <f t="shared" ca="1" si="167"/>
        <v/>
      </c>
      <c r="I1490" s="313" t="str">
        <f t="shared" ca="1" si="167"/>
        <v/>
      </c>
      <c r="J1490" s="313" t="str">
        <f t="shared" ca="1" si="167"/>
        <v/>
      </c>
    </row>
    <row r="1491" spans="4:10">
      <c r="D1491" s="300" t="str">
        <f t="shared" si="166"/>
        <v>A-3</v>
      </c>
      <c r="E1491" s="300">
        <v>1487</v>
      </c>
      <c r="F1491" s="313" t="str">
        <f t="shared" ca="1" si="163"/>
        <v/>
      </c>
      <c r="G1491" s="313" t="str">
        <f t="shared" ca="1" si="167"/>
        <v/>
      </c>
      <c r="H1491" s="313" t="str">
        <f t="shared" ca="1" si="167"/>
        <v/>
      </c>
      <c r="I1491" s="313" t="str">
        <f t="shared" ca="1" si="167"/>
        <v/>
      </c>
      <c r="J1491" s="313" t="str">
        <f t="shared" ca="1" si="167"/>
        <v/>
      </c>
    </row>
    <row r="1492" spans="4:10">
      <c r="D1492" s="300" t="str">
        <f t="shared" si="166"/>
        <v>A-3</v>
      </c>
      <c r="E1492" s="300">
        <v>1488</v>
      </c>
      <c r="F1492" s="313" t="str">
        <f t="shared" ca="1" si="163"/>
        <v/>
      </c>
      <c r="G1492" s="313" t="str">
        <f t="shared" ca="1" si="167"/>
        <v/>
      </c>
      <c r="H1492" s="313" t="str">
        <f t="shared" ca="1" si="167"/>
        <v/>
      </c>
      <c r="I1492" s="313" t="str">
        <f t="shared" ca="1" si="167"/>
        <v/>
      </c>
      <c r="J1492" s="313" t="str">
        <f t="shared" ca="1" si="167"/>
        <v/>
      </c>
    </row>
    <row r="1493" spans="4:10">
      <c r="D1493" s="300" t="str">
        <f t="shared" si="166"/>
        <v>A-4</v>
      </c>
      <c r="E1493" s="300">
        <v>1489</v>
      </c>
      <c r="F1493" s="313" t="str">
        <f t="shared" ca="1" si="163"/>
        <v/>
      </c>
      <c r="G1493" s="313" t="str">
        <f t="shared" ca="1" si="167"/>
        <v/>
      </c>
      <c r="H1493" s="313" t="str">
        <f t="shared" ca="1" si="167"/>
        <v/>
      </c>
      <c r="I1493" s="313" t="str">
        <f t="shared" ca="1" si="167"/>
        <v/>
      </c>
      <c r="J1493" s="313" t="str">
        <f t="shared" ca="1" si="167"/>
        <v/>
      </c>
    </row>
    <row r="1494" spans="4:10">
      <c r="D1494" s="300" t="str">
        <f t="shared" si="166"/>
        <v>A-4</v>
      </c>
      <c r="E1494" s="300">
        <v>1490</v>
      </c>
      <c r="F1494" s="313" t="str">
        <f t="shared" ca="1" si="163"/>
        <v/>
      </c>
      <c r="G1494" s="313" t="str">
        <f t="shared" ca="1" si="167"/>
        <v/>
      </c>
      <c r="H1494" s="313" t="str">
        <f t="shared" ca="1" si="167"/>
        <v/>
      </c>
      <c r="I1494" s="313" t="str">
        <f t="shared" ca="1" si="167"/>
        <v/>
      </c>
      <c r="J1494" s="313" t="str">
        <f t="shared" ca="1" si="167"/>
        <v/>
      </c>
    </row>
    <row r="1495" spans="4:10">
      <c r="D1495" s="300" t="str">
        <f t="shared" si="166"/>
        <v>A-4</v>
      </c>
      <c r="E1495" s="300">
        <v>1491</v>
      </c>
      <c r="F1495" s="313" t="str">
        <f t="shared" ca="1" si="163"/>
        <v/>
      </c>
      <c r="G1495" s="313" t="str">
        <f t="shared" ca="1" si="167"/>
        <v/>
      </c>
      <c r="H1495" s="313" t="str">
        <f t="shared" ca="1" si="167"/>
        <v/>
      </c>
      <c r="I1495" s="313" t="str">
        <f t="shared" ca="1" si="167"/>
        <v/>
      </c>
      <c r="J1495" s="313" t="str">
        <f t="shared" ca="1" si="167"/>
        <v/>
      </c>
    </row>
    <row r="1496" spans="4:10">
      <c r="D1496" s="300" t="str">
        <f t="shared" si="166"/>
        <v>A-4</v>
      </c>
      <c r="E1496" s="300">
        <v>1492</v>
      </c>
      <c r="F1496" s="313" t="str">
        <f t="shared" ca="1" si="163"/>
        <v/>
      </c>
      <c r="G1496" s="313" t="str">
        <f t="shared" ca="1" si="167"/>
        <v/>
      </c>
      <c r="H1496" s="313" t="str">
        <f t="shared" ca="1" si="167"/>
        <v/>
      </c>
      <c r="I1496" s="313" t="str">
        <f t="shared" ca="1" si="167"/>
        <v/>
      </c>
      <c r="J1496" s="313" t="str">
        <f t="shared" ca="1" si="167"/>
        <v/>
      </c>
    </row>
    <row r="1497" spans="4:10">
      <c r="D1497" s="300" t="str">
        <f t="shared" si="166"/>
        <v>A-4</v>
      </c>
      <c r="E1497" s="300">
        <v>1493</v>
      </c>
      <c r="F1497" s="313" t="str">
        <f t="shared" ca="1" si="163"/>
        <v/>
      </c>
      <c r="G1497" s="313" t="str">
        <f t="shared" ca="1" si="167"/>
        <v/>
      </c>
      <c r="H1497" s="313" t="str">
        <f t="shared" ca="1" si="167"/>
        <v/>
      </c>
      <c r="I1497" s="313" t="str">
        <f t="shared" ca="1" si="167"/>
        <v/>
      </c>
      <c r="J1497" s="313" t="str">
        <f t="shared" ca="1" si="167"/>
        <v/>
      </c>
    </row>
    <row r="1498" spans="4:10">
      <c r="D1498" s="300" t="str">
        <f t="shared" si="166"/>
        <v>A-4</v>
      </c>
      <c r="E1498" s="300">
        <v>1494</v>
      </c>
      <c r="F1498" s="313" t="str">
        <f t="shared" ca="1" si="163"/>
        <v/>
      </c>
      <c r="G1498" s="313" t="str">
        <f t="shared" ca="1" si="167"/>
        <v/>
      </c>
      <c r="H1498" s="313" t="str">
        <f t="shared" ca="1" si="167"/>
        <v/>
      </c>
      <c r="I1498" s="313" t="str">
        <f t="shared" ca="1" si="167"/>
        <v/>
      </c>
      <c r="J1498" s="313" t="str">
        <f t="shared" ca="1" si="167"/>
        <v/>
      </c>
    </row>
    <row r="1499" spans="4:10">
      <c r="D1499" s="300" t="str">
        <f t="shared" si="166"/>
        <v>A-4</v>
      </c>
      <c r="E1499" s="300">
        <v>1495</v>
      </c>
      <c r="F1499" s="313" t="str">
        <f t="shared" ca="1" si="163"/>
        <v/>
      </c>
      <c r="G1499" s="313" t="str">
        <f t="shared" ca="1" si="167"/>
        <v/>
      </c>
      <c r="H1499" s="313" t="str">
        <f t="shared" ca="1" si="167"/>
        <v/>
      </c>
      <c r="I1499" s="313" t="str">
        <f t="shared" ca="1" si="167"/>
        <v/>
      </c>
      <c r="J1499" s="313" t="str">
        <f t="shared" ca="1" si="167"/>
        <v/>
      </c>
    </row>
    <row r="1500" spans="4:10">
      <c r="D1500" s="300" t="str">
        <f t="shared" si="166"/>
        <v>A-4</v>
      </c>
      <c r="E1500" s="300">
        <v>1496</v>
      </c>
      <c r="F1500" s="313" t="str">
        <f t="shared" ca="1" si="163"/>
        <v/>
      </c>
      <c r="G1500" s="313" t="str">
        <f t="shared" ca="1" si="167"/>
        <v/>
      </c>
      <c r="H1500" s="313" t="str">
        <f t="shared" ca="1" si="167"/>
        <v/>
      </c>
      <c r="I1500" s="313" t="str">
        <f t="shared" ca="1" si="167"/>
        <v/>
      </c>
      <c r="J1500" s="313" t="str">
        <f t="shared" ca="1" si="167"/>
        <v/>
      </c>
    </row>
    <row r="1501" spans="4:10">
      <c r="D1501" s="300" t="str">
        <f t="shared" si="166"/>
        <v>A-4</v>
      </c>
      <c r="E1501" s="300">
        <v>1497</v>
      </c>
      <c r="F1501" s="313" t="str">
        <f t="shared" ca="1" si="163"/>
        <v/>
      </c>
      <c r="G1501" s="313" t="str">
        <f t="shared" ca="1" si="167"/>
        <v/>
      </c>
      <c r="H1501" s="313" t="str">
        <f t="shared" ca="1" si="167"/>
        <v/>
      </c>
      <c r="I1501" s="313" t="str">
        <f t="shared" ca="1" si="167"/>
        <v/>
      </c>
      <c r="J1501" s="313" t="str">
        <f t="shared" ca="1" si="167"/>
        <v/>
      </c>
    </row>
    <row r="1502" spans="4:10">
      <c r="D1502" s="300" t="str">
        <f t="shared" si="166"/>
        <v>A-4</v>
      </c>
      <c r="E1502" s="300">
        <v>1498</v>
      </c>
      <c r="F1502" s="313" t="str">
        <f t="shared" ca="1" si="163"/>
        <v/>
      </c>
      <c r="G1502" s="313" t="str">
        <f t="shared" ca="1" si="167"/>
        <v/>
      </c>
      <c r="H1502" s="313" t="str">
        <f t="shared" ca="1" si="167"/>
        <v/>
      </c>
      <c r="I1502" s="313" t="str">
        <f t="shared" ca="1" si="167"/>
        <v/>
      </c>
      <c r="J1502" s="313" t="str">
        <f t="shared" ca="1" si="167"/>
        <v/>
      </c>
    </row>
    <row r="1503" spans="4:10">
      <c r="D1503" s="300" t="str">
        <f t="shared" si="166"/>
        <v>A-4</v>
      </c>
      <c r="E1503" s="300">
        <v>1499</v>
      </c>
      <c r="F1503" s="313" t="str">
        <f t="shared" ca="1" si="163"/>
        <v/>
      </c>
      <c r="G1503" s="313" t="str">
        <f t="shared" ca="1" si="167"/>
        <v/>
      </c>
      <c r="H1503" s="313" t="str">
        <f t="shared" ca="1" si="167"/>
        <v/>
      </c>
      <c r="I1503" s="313" t="str">
        <f t="shared" ca="1" si="167"/>
        <v/>
      </c>
      <c r="J1503" s="313" t="str">
        <f t="shared" ca="1" si="167"/>
        <v/>
      </c>
    </row>
    <row r="1504" spans="4:10">
      <c r="D1504" s="300" t="str">
        <f t="shared" si="166"/>
        <v>A-4</v>
      </c>
      <c r="E1504" s="300">
        <v>1500</v>
      </c>
      <c r="F1504" s="313" t="str">
        <f t="shared" ca="1" si="163"/>
        <v/>
      </c>
      <c r="G1504" s="313" t="str">
        <f t="shared" ca="1" si="167"/>
        <v/>
      </c>
      <c r="H1504" s="313" t="str">
        <f t="shared" ca="1" si="167"/>
        <v/>
      </c>
      <c r="I1504" s="313" t="str">
        <f t="shared" ca="1" si="167"/>
        <v/>
      </c>
      <c r="J1504" s="313" t="str">
        <f t="shared" ca="1" si="167"/>
        <v/>
      </c>
    </row>
    <row r="1505" spans="4:10">
      <c r="D1505" s="300" t="str">
        <f t="shared" si="166"/>
        <v>A-4</v>
      </c>
      <c r="E1505" s="300">
        <v>1501</v>
      </c>
      <c r="F1505" s="313" t="str">
        <f t="shared" ca="1" si="163"/>
        <v/>
      </c>
      <c r="G1505" s="313" t="str">
        <f t="shared" ref="G1505:J1524" ca="1" si="168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505" s="313" t="str">
        <f t="shared" ca="1" si="168"/>
        <v/>
      </c>
      <c r="I1505" s="313" t="str">
        <f t="shared" ca="1" si="168"/>
        <v/>
      </c>
      <c r="J1505" s="313" t="str">
        <f t="shared" ca="1" si="168"/>
        <v/>
      </c>
    </row>
    <row r="1506" spans="4:10">
      <c r="D1506" s="300" t="str">
        <f t="shared" si="166"/>
        <v>A-4</v>
      </c>
      <c r="E1506" s="300">
        <v>1502</v>
      </c>
      <c r="F1506" s="313" t="str">
        <f t="shared" ca="1" si="163"/>
        <v/>
      </c>
      <c r="G1506" s="313" t="str">
        <f t="shared" ca="1" si="168"/>
        <v/>
      </c>
      <c r="H1506" s="313" t="str">
        <f t="shared" ca="1" si="168"/>
        <v/>
      </c>
      <c r="I1506" s="313" t="str">
        <f t="shared" ca="1" si="168"/>
        <v/>
      </c>
      <c r="J1506" s="313" t="str">
        <f t="shared" ca="1" si="168"/>
        <v/>
      </c>
    </row>
    <row r="1507" spans="4:10">
      <c r="D1507" s="300" t="str">
        <f t="shared" si="166"/>
        <v>A-4</v>
      </c>
      <c r="E1507" s="300">
        <v>1503</v>
      </c>
      <c r="F1507" s="313" t="str">
        <f t="shared" ca="1" si="163"/>
        <v/>
      </c>
      <c r="G1507" s="313" t="str">
        <f t="shared" ca="1" si="168"/>
        <v/>
      </c>
      <c r="H1507" s="313" t="str">
        <f t="shared" ca="1" si="168"/>
        <v/>
      </c>
      <c r="I1507" s="313" t="str">
        <f t="shared" ca="1" si="168"/>
        <v/>
      </c>
      <c r="J1507" s="313" t="str">
        <f t="shared" ca="1" si="168"/>
        <v/>
      </c>
    </row>
    <row r="1508" spans="4:10">
      <c r="D1508" s="300" t="str">
        <f t="shared" si="166"/>
        <v>A-4</v>
      </c>
      <c r="E1508" s="300">
        <v>1504</v>
      </c>
      <c r="F1508" s="313" t="str">
        <f t="shared" ca="1" si="163"/>
        <v/>
      </c>
      <c r="G1508" s="313" t="str">
        <f t="shared" ca="1" si="168"/>
        <v/>
      </c>
      <c r="H1508" s="313" t="str">
        <f t="shared" ca="1" si="168"/>
        <v/>
      </c>
      <c r="I1508" s="313" t="str">
        <f t="shared" ca="1" si="168"/>
        <v/>
      </c>
      <c r="J1508" s="313" t="str">
        <f t="shared" ca="1" si="168"/>
        <v/>
      </c>
    </row>
    <row r="1509" spans="4:10">
      <c r="D1509" s="300" t="str">
        <f t="shared" si="166"/>
        <v>A-5</v>
      </c>
      <c r="E1509" s="300">
        <v>1505</v>
      </c>
      <c r="F1509" s="313" t="str">
        <f t="shared" ref="F1509:F1572" ca="1" si="169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1509" s="313" t="str">
        <f t="shared" ca="1" si="168"/>
        <v/>
      </c>
      <c r="H1509" s="313" t="str">
        <f t="shared" ca="1" si="168"/>
        <v/>
      </c>
      <c r="I1509" s="313" t="str">
        <f t="shared" ca="1" si="168"/>
        <v/>
      </c>
      <c r="J1509" s="313" t="str">
        <f t="shared" ca="1" si="168"/>
        <v/>
      </c>
    </row>
    <row r="1510" spans="4:10">
      <c r="D1510" s="300" t="str">
        <f t="shared" si="166"/>
        <v>A-5</v>
      </c>
      <c r="E1510" s="300">
        <v>1506</v>
      </c>
      <c r="F1510" s="313" t="str">
        <f t="shared" ca="1" si="169"/>
        <v/>
      </c>
      <c r="G1510" s="313" t="str">
        <f t="shared" ca="1" si="168"/>
        <v/>
      </c>
      <c r="H1510" s="313" t="str">
        <f t="shared" ca="1" si="168"/>
        <v/>
      </c>
      <c r="I1510" s="313" t="str">
        <f t="shared" ca="1" si="168"/>
        <v/>
      </c>
      <c r="J1510" s="313" t="str">
        <f t="shared" ca="1" si="168"/>
        <v/>
      </c>
    </row>
    <row r="1511" spans="4:10">
      <c r="D1511" s="300" t="str">
        <f t="shared" si="166"/>
        <v>A-5</v>
      </c>
      <c r="E1511" s="300">
        <v>1507</v>
      </c>
      <c r="F1511" s="313" t="str">
        <f t="shared" ca="1" si="169"/>
        <v/>
      </c>
      <c r="G1511" s="313" t="str">
        <f t="shared" ca="1" si="168"/>
        <v/>
      </c>
      <c r="H1511" s="313" t="str">
        <f t="shared" ca="1" si="168"/>
        <v/>
      </c>
      <c r="I1511" s="313" t="str">
        <f t="shared" ca="1" si="168"/>
        <v/>
      </c>
      <c r="J1511" s="313" t="str">
        <f t="shared" ca="1" si="168"/>
        <v/>
      </c>
    </row>
    <row r="1512" spans="4:10">
      <c r="D1512" s="300" t="str">
        <f t="shared" si="166"/>
        <v>A-5</v>
      </c>
      <c r="E1512" s="300">
        <v>1508</v>
      </c>
      <c r="F1512" s="313" t="str">
        <f t="shared" ca="1" si="169"/>
        <v/>
      </c>
      <c r="G1512" s="313" t="str">
        <f t="shared" ca="1" si="168"/>
        <v/>
      </c>
      <c r="H1512" s="313" t="str">
        <f t="shared" ca="1" si="168"/>
        <v/>
      </c>
      <c r="I1512" s="313" t="str">
        <f t="shared" ca="1" si="168"/>
        <v/>
      </c>
      <c r="J1512" s="313" t="str">
        <f t="shared" ca="1" si="168"/>
        <v/>
      </c>
    </row>
    <row r="1513" spans="4:10">
      <c r="D1513" s="300" t="str">
        <f t="shared" si="166"/>
        <v>A-5</v>
      </c>
      <c r="E1513" s="300">
        <v>1509</v>
      </c>
      <c r="F1513" s="313" t="str">
        <f t="shared" ca="1" si="169"/>
        <v/>
      </c>
      <c r="G1513" s="313" t="str">
        <f t="shared" ca="1" si="168"/>
        <v/>
      </c>
      <c r="H1513" s="313" t="str">
        <f t="shared" ca="1" si="168"/>
        <v/>
      </c>
      <c r="I1513" s="313" t="str">
        <f t="shared" ca="1" si="168"/>
        <v/>
      </c>
      <c r="J1513" s="313" t="str">
        <f t="shared" ca="1" si="168"/>
        <v/>
      </c>
    </row>
    <row r="1514" spans="4:10">
      <c r="D1514" s="300" t="str">
        <f t="shared" si="166"/>
        <v>A-5</v>
      </c>
      <c r="E1514" s="300">
        <v>1510</v>
      </c>
      <c r="F1514" s="313" t="str">
        <f t="shared" ca="1" si="169"/>
        <v/>
      </c>
      <c r="G1514" s="313" t="str">
        <f t="shared" ca="1" si="168"/>
        <v/>
      </c>
      <c r="H1514" s="313" t="str">
        <f t="shared" ca="1" si="168"/>
        <v/>
      </c>
      <c r="I1514" s="313" t="str">
        <f t="shared" ca="1" si="168"/>
        <v/>
      </c>
      <c r="J1514" s="313" t="str">
        <f t="shared" ca="1" si="168"/>
        <v/>
      </c>
    </row>
    <row r="1515" spans="4:10">
      <c r="D1515" s="300" t="str">
        <f t="shared" si="166"/>
        <v>A-5</v>
      </c>
      <c r="E1515" s="300">
        <v>1511</v>
      </c>
      <c r="F1515" s="313" t="str">
        <f t="shared" ca="1" si="169"/>
        <v/>
      </c>
      <c r="G1515" s="313" t="str">
        <f t="shared" ca="1" si="168"/>
        <v/>
      </c>
      <c r="H1515" s="313" t="str">
        <f t="shared" ca="1" si="168"/>
        <v/>
      </c>
      <c r="I1515" s="313" t="str">
        <f t="shared" ca="1" si="168"/>
        <v/>
      </c>
      <c r="J1515" s="313" t="str">
        <f t="shared" ca="1" si="168"/>
        <v/>
      </c>
    </row>
    <row r="1516" spans="4:10">
      <c r="D1516" s="300" t="str">
        <f t="shared" si="166"/>
        <v>A-5</v>
      </c>
      <c r="E1516" s="300">
        <v>1512</v>
      </c>
      <c r="F1516" s="313" t="str">
        <f t="shared" ca="1" si="169"/>
        <v/>
      </c>
      <c r="G1516" s="313" t="str">
        <f t="shared" ca="1" si="168"/>
        <v/>
      </c>
      <c r="H1516" s="313" t="str">
        <f t="shared" ca="1" si="168"/>
        <v/>
      </c>
      <c r="I1516" s="313" t="str">
        <f t="shared" ca="1" si="168"/>
        <v/>
      </c>
      <c r="J1516" s="313" t="str">
        <f t="shared" ca="1" si="168"/>
        <v/>
      </c>
    </row>
    <row r="1517" spans="4:10">
      <c r="D1517" s="300" t="str">
        <f t="shared" si="166"/>
        <v>A-5</v>
      </c>
      <c r="E1517" s="300">
        <v>1513</v>
      </c>
      <c r="F1517" s="313" t="str">
        <f t="shared" ca="1" si="169"/>
        <v/>
      </c>
      <c r="G1517" s="313" t="str">
        <f t="shared" ca="1" si="168"/>
        <v/>
      </c>
      <c r="H1517" s="313" t="str">
        <f t="shared" ca="1" si="168"/>
        <v/>
      </c>
      <c r="I1517" s="313" t="str">
        <f t="shared" ca="1" si="168"/>
        <v/>
      </c>
      <c r="J1517" s="313" t="str">
        <f t="shared" ca="1" si="168"/>
        <v/>
      </c>
    </row>
    <row r="1518" spans="4:10">
      <c r="D1518" s="300" t="str">
        <f t="shared" si="166"/>
        <v>A-5</v>
      </c>
      <c r="E1518" s="300">
        <v>1514</v>
      </c>
      <c r="F1518" s="313" t="str">
        <f t="shared" ca="1" si="169"/>
        <v/>
      </c>
      <c r="G1518" s="313" t="str">
        <f t="shared" ca="1" si="168"/>
        <v/>
      </c>
      <c r="H1518" s="313" t="str">
        <f t="shared" ca="1" si="168"/>
        <v/>
      </c>
      <c r="I1518" s="313" t="str">
        <f t="shared" ca="1" si="168"/>
        <v/>
      </c>
      <c r="J1518" s="313" t="str">
        <f t="shared" ca="1" si="168"/>
        <v/>
      </c>
    </row>
    <row r="1519" spans="4:10">
      <c r="D1519" s="300" t="str">
        <f t="shared" si="166"/>
        <v>A-5</v>
      </c>
      <c r="E1519" s="300">
        <v>1515</v>
      </c>
      <c r="F1519" s="313" t="str">
        <f t="shared" ca="1" si="169"/>
        <v/>
      </c>
      <c r="G1519" s="313" t="str">
        <f t="shared" ca="1" si="168"/>
        <v/>
      </c>
      <c r="H1519" s="313" t="str">
        <f t="shared" ca="1" si="168"/>
        <v/>
      </c>
      <c r="I1519" s="313" t="str">
        <f t="shared" ca="1" si="168"/>
        <v/>
      </c>
      <c r="J1519" s="313" t="str">
        <f t="shared" ca="1" si="168"/>
        <v/>
      </c>
    </row>
    <row r="1520" spans="4:10">
      <c r="D1520" s="300" t="str">
        <f t="shared" si="166"/>
        <v>A-5</v>
      </c>
      <c r="E1520" s="300">
        <v>1516</v>
      </c>
      <c r="F1520" s="313" t="str">
        <f t="shared" ca="1" si="169"/>
        <v/>
      </c>
      <c r="G1520" s="313" t="str">
        <f t="shared" ca="1" si="168"/>
        <v/>
      </c>
      <c r="H1520" s="313" t="str">
        <f t="shared" ca="1" si="168"/>
        <v/>
      </c>
      <c r="I1520" s="313" t="str">
        <f t="shared" ca="1" si="168"/>
        <v/>
      </c>
      <c r="J1520" s="313" t="str">
        <f t="shared" ca="1" si="168"/>
        <v/>
      </c>
    </row>
    <row r="1521" spans="4:10">
      <c r="D1521" s="300" t="str">
        <f t="shared" si="166"/>
        <v>A-5</v>
      </c>
      <c r="E1521" s="300">
        <v>1517</v>
      </c>
      <c r="F1521" s="313" t="str">
        <f t="shared" ca="1" si="169"/>
        <v/>
      </c>
      <c r="G1521" s="313" t="str">
        <f t="shared" ca="1" si="168"/>
        <v/>
      </c>
      <c r="H1521" s="313" t="str">
        <f t="shared" ca="1" si="168"/>
        <v/>
      </c>
      <c r="I1521" s="313" t="str">
        <f t="shared" ca="1" si="168"/>
        <v/>
      </c>
      <c r="J1521" s="313" t="str">
        <f t="shared" ca="1" si="168"/>
        <v/>
      </c>
    </row>
    <row r="1522" spans="4:10">
      <c r="D1522" s="300" t="str">
        <f t="shared" si="166"/>
        <v>A-5</v>
      </c>
      <c r="E1522" s="300">
        <v>1518</v>
      </c>
      <c r="F1522" s="313" t="str">
        <f t="shared" ca="1" si="169"/>
        <v/>
      </c>
      <c r="G1522" s="313" t="str">
        <f t="shared" ca="1" si="168"/>
        <v/>
      </c>
      <c r="H1522" s="313" t="str">
        <f t="shared" ca="1" si="168"/>
        <v/>
      </c>
      <c r="I1522" s="313" t="str">
        <f t="shared" ca="1" si="168"/>
        <v/>
      </c>
      <c r="J1522" s="313" t="str">
        <f t="shared" ca="1" si="168"/>
        <v/>
      </c>
    </row>
    <row r="1523" spans="4:10">
      <c r="D1523" s="300" t="str">
        <f t="shared" si="166"/>
        <v>A-5</v>
      </c>
      <c r="E1523" s="300">
        <v>1519</v>
      </c>
      <c r="F1523" s="313" t="str">
        <f t="shared" ca="1" si="169"/>
        <v/>
      </c>
      <c r="G1523" s="313" t="str">
        <f t="shared" ca="1" si="168"/>
        <v/>
      </c>
      <c r="H1523" s="313" t="str">
        <f t="shared" ca="1" si="168"/>
        <v/>
      </c>
      <c r="I1523" s="313" t="str">
        <f t="shared" ca="1" si="168"/>
        <v/>
      </c>
      <c r="J1523" s="313" t="str">
        <f t="shared" ca="1" si="168"/>
        <v/>
      </c>
    </row>
    <row r="1524" spans="4:10">
      <c r="D1524" s="300" t="str">
        <f t="shared" si="166"/>
        <v>A-5</v>
      </c>
      <c r="E1524" s="300">
        <v>1520</v>
      </c>
      <c r="F1524" s="313" t="str">
        <f t="shared" ca="1" si="169"/>
        <v/>
      </c>
      <c r="G1524" s="313" t="str">
        <f t="shared" ca="1" si="168"/>
        <v/>
      </c>
      <c r="H1524" s="313" t="str">
        <f t="shared" ca="1" si="168"/>
        <v/>
      </c>
      <c r="I1524" s="313" t="str">
        <f t="shared" ca="1" si="168"/>
        <v/>
      </c>
      <c r="J1524" s="313" t="str">
        <f t="shared" ca="1" si="168"/>
        <v/>
      </c>
    </row>
    <row r="1525" spans="4:10">
      <c r="D1525" s="300" t="str">
        <f t="shared" si="166"/>
        <v>A-6</v>
      </c>
      <c r="E1525" s="300">
        <v>1521</v>
      </c>
      <c r="F1525" s="313" t="str">
        <f t="shared" ca="1" si="169"/>
        <v/>
      </c>
      <c r="G1525" s="313" t="str">
        <f t="shared" ref="G1525:J1544" ca="1" si="170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525" s="313" t="str">
        <f t="shared" ca="1" si="170"/>
        <v/>
      </c>
      <c r="I1525" s="313" t="str">
        <f t="shared" ca="1" si="170"/>
        <v/>
      </c>
      <c r="J1525" s="313" t="str">
        <f t="shared" ca="1" si="170"/>
        <v/>
      </c>
    </row>
    <row r="1526" spans="4:10">
      <c r="D1526" s="300" t="str">
        <f t="shared" si="166"/>
        <v>A-6</v>
      </c>
      <c r="E1526" s="300">
        <v>1522</v>
      </c>
      <c r="F1526" s="313" t="str">
        <f t="shared" ca="1" si="169"/>
        <v/>
      </c>
      <c r="G1526" s="313" t="str">
        <f t="shared" ca="1" si="170"/>
        <v/>
      </c>
      <c r="H1526" s="313" t="str">
        <f t="shared" ca="1" si="170"/>
        <v/>
      </c>
      <c r="I1526" s="313" t="str">
        <f t="shared" ca="1" si="170"/>
        <v/>
      </c>
      <c r="J1526" s="313" t="str">
        <f t="shared" ca="1" si="170"/>
        <v/>
      </c>
    </row>
    <row r="1527" spans="4:10">
      <c r="D1527" s="300" t="str">
        <f t="shared" si="166"/>
        <v>A-6</v>
      </c>
      <c r="E1527" s="300">
        <v>1523</v>
      </c>
      <c r="F1527" s="313" t="str">
        <f t="shared" ca="1" si="169"/>
        <v/>
      </c>
      <c r="G1527" s="313" t="str">
        <f t="shared" ca="1" si="170"/>
        <v/>
      </c>
      <c r="H1527" s="313" t="str">
        <f t="shared" ca="1" si="170"/>
        <v/>
      </c>
      <c r="I1527" s="313" t="str">
        <f t="shared" ca="1" si="170"/>
        <v/>
      </c>
      <c r="J1527" s="313" t="str">
        <f t="shared" ca="1" si="170"/>
        <v/>
      </c>
    </row>
    <row r="1528" spans="4:10">
      <c r="D1528" s="300" t="str">
        <f t="shared" si="166"/>
        <v>A-6</v>
      </c>
      <c r="E1528" s="300">
        <v>1524</v>
      </c>
      <c r="F1528" s="313" t="str">
        <f t="shared" ca="1" si="169"/>
        <v/>
      </c>
      <c r="G1528" s="313" t="str">
        <f t="shared" ca="1" si="170"/>
        <v/>
      </c>
      <c r="H1528" s="313" t="str">
        <f t="shared" ca="1" si="170"/>
        <v/>
      </c>
      <c r="I1528" s="313" t="str">
        <f t="shared" ca="1" si="170"/>
        <v/>
      </c>
      <c r="J1528" s="313" t="str">
        <f t="shared" ca="1" si="170"/>
        <v/>
      </c>
    </row>
    <row r="1529" spans="4:10">
      <c r="D1529" s="300" t="str">
        <f t="shared" si="166"/>
        <v>A-6</v>
      </c>
      <c r="E1529" s="300">
        <v>1525</v>
      </c>
      <c r="F1529" s="313" t="str">
        <f t="shared" ca="1" si="169"/>
        <v/>
      </c>
      <c r="G1529" s="313" t="str">
        <f t="shared" ca="1" si="170"/>
        <v/>
      </c>
      <c r="H1529" s="313" t="str">
        <f t="shared" ca="1" si="170"/>
        <v/>
      </c>
      <c r="I1529" s="313" t="str">
        <f t="shared" ca="1" si="170"/>
        <v/>
      </c>
      <c r="J1529" s="313" t="str">
        <f t="shared" ca="1" si="170"/>
        <v/>
      </c>
    </row>
    <row r="1530" spans="4:10">
      <c r="D1530" s="300" t="str">
        <f t="shared" si="166"/>
        <v>A-6</v>
      </c>
      <c r="E1530" s="300">
        <v>1526</v>
      </c>
      <c r="F1530" s="313" t="str">
        <f t="shared" ca="1" si="169"/>
        <v/>
      </c>
      <c r="G1530" s="313" t="str">
        <f t="shared" ca="1" si="170"/>
        <v/>
      </c>
      <c r="H1530" s="313" t="str">
        <f t="shared" ca="1" si="170"/>
        <v/>
      </c>
      <c r="I1530" s="313" t="str">
        <f t="shared" ca="1" si="170"/>
        <v/>
      </c>
      <c r="J1530" s="313" t="str">
        <f t="shared" ca="1" si="170"/>
        <v/>
      </c>
    </row>
    <row r="1531" spans="4:10">
      <c r="D1531" s="300" t="str">
        <f t="shared" si="166"/>
        <v>A-6</v>
      </c>
      <c r="E1531" s="300">
        <v>1527</v>
      </c>
      <c r="F1531" s="313" t="str">
        <f t="shared" ca="1" si="169"/>
        <v/>
      </c>
      <c r="G1531" s="313" t="str">
        <f t="shared" ca="1" si="170"/>
        <v/>
      </c>
      <c r="H1531" s="313" t="str">
        <f t="shared" ca="1" si="170"/>
        <v/>
      </c>
      <c r="I1531" s="313" t="str">
        <f t="shared" ca="1" si="170"/>
        <v/>
      </c>
      <c r="J1531" s="313" t="str">
        <f t="shared" ca="1" si="170"/>
        <v/>
      </c>
    </row>
    <row r="1532" spans="4:10">
      <c r="D1532" s="300" t="str">
        <f t="shared" si="166"/>
        <v>A-6</v>
      </c>
      <c r="E1532" s="300">
        <v>1528</v>
      </c>
      <c r="F1532" s="313" t="str">
        <f t="shared" ca="1" si="169"/>
        <v/>
      </c>
      <c r="G1532" s="313" t="str">
        <f t="shared" ca="1" si="170"/>
        <v/>
      </c>
      <c r="H1532" s="313" t="str">
        <f t="shared" ca="1" si="170"/>
        <v/>
      </c>
      <c r="I1532" s="313" t="str">
        <f t="shared" ca="1" si="170"/>
        <v/>
      </c>
      <c r="J1532" s="313" t="str">
        <f t="shared" ca="1" si="170"/>
        <v/>
      </c>
    </row>
    <row r="1533" spans="4:10">
      <c r="D1533" s="300" t="str">
        <f t="shared" si="166"/>
        <v>A-6</v>
      </c>
      <c r="E1533" s="300">
        <v>1529</v>
      </c>
      <c r="F1533" s="313" t="str">
        <f t="shared" ca="1" si="169"/>
        <v/>
      </c>
      <c r="G1533" s="313" t="str">
        <f t="shared" ca="1" si="170"/>
        <v/>
      </c>
      <c r="H1533" s="313" t="str">
        <f t="shared" ca="1" si="170"/>
        <v/>
      </c>
      <c r="I1533" s="313" t="str">
        <f t="shared" ca="1" si="170"/>
        <v/>
      </c>
      <c r="J1533" s="313" t="str">
        <f t="shared" ca="1" si="170"/>
        <v/>
      </c>
    </row>
    <row r="1534" spans="4:10">
      <c r="D1534" s="300" t="str">
        <f t="shared" si="166"/>
        <v>A-6</v>
      </c>
      <c r="E1534" s="300">
        <v>1530</v>
      </c>
      <c r="F1534" s="313" t="str">
        <f t="shared" ca="1" si="169"/>
        <v/>
      </c>
      <c r="G1534" s="313" t="str">
        <f t="shared" ca="1" si="170"/>
        <v/>
      </c>
      <c r="H1534" s="313" t="str">
        <f t="shared" ca="1" si="170"/>
        <v/>
      </c>
      <c r="I1534" s="313" t="str">
        <f t="shared" ca="1" si="170"/>
        <v/>
      </c>
      <c r="J1534" s="313" t="str">
        <f t="shared" ca="1" si="170"/>
        <v/>
      </c>
    </row>
    <row r="1535" spans="4:10">
      <c r="D1535" s="300" t="str">
        <f t="shared" si="166"/>
        <v>A-6</v>
      </c>
      <c r="E1535" s="300">
        <v>1531</v>
      </c>
      <c r="F1535" s="313" t="str">
        <f t="shared" ca="1" si="169"/>
        <v/>
      </c>
      <c r="G1535" s="313" t="str">
        <f t="shared" ca="1" si="170"/>
        <v/>
      </c>
      <c r="H1535" s="313" t="str">
        <f t="shared" ca="1" si="170"/>
        <v/>
      </c>
      <c r="I1535" s="313" t="str">
        <f t="shared" ca="1" si="170"/>
        <v/>
      </c>
      <c r="J1535" s="313" t="str">
        <f t="shared" ca="1" si="170"/>
        <v/>
      </c>
    </row>
    <row r="1536" spans="4:10">
      <c r="D1536" s="300" t="str">
        <f t="shared" si="166"/>
        <v>A-6</v>
      </c>
      <c r="E1536" s="300">
        <v>1532</v>
      </c>
      <c r="F1536" s="313" t="str">
        <f t="shared" ca="1" si="169"/>
        <v/>
      </c>
      <c r="G1536" s="313" t="str">
        <f t="shared" ca="1" si="170"/>
        <v/>
      </c>
      <c r="H1536" s="313" t="str">
        <f t="shared" ca="1" si="170"/>
        <v/>
      </c>
      <c r="I1536" s="313" t="str">
        <f t="shared" ca="1" si="170"/>
        <v/>
      </c>
      <c r="J1536" s="313" t="str">
        <f t="shared" ca="1" si="170"/>
        <v/>
      </c>
    </row>
    <row r="1537" spans="4:10">
      <c r="D1537" s="300" t="str">
        <f t="shared" si="166"/>
        <v>A-6</v>
      </c>
      <c r="E1537" s="300">
        <v>1533</v>
      </c>
      <c r="F1537" s="313" t="str">
        <f t="shared" ca="1" si="169"/>
        <v/>
      </c>
      <c r="G1537" s="313" t="str">
        <f t="shared" ca="1" si="170"/>
        <v/>
      </c>
      <c r="H1537" s="313" t="str">
        <f t="shared" ca="1" si="170"/>
        <v/>
      </c>
      <c r="I1537" s="313" t="str">
        <f t="shared" ca="1" si="170"/>
        <v/>
      </c>
      <c r="J1537" s="313" t="str">
        <f t="shared" ca="1" si="170"/>
        <v/>
      </c>
    </row>
    <row r="1538" spans="4:10">
      <c r="D1538" s="300" t="str">
        <f t="shared" si="166"/>
        <v>A-6</v>
      </c>
      <c r="E1538" s="300">
        <v>1534</v>
      </c>
      <c r="F1538" s="313" t="str">
        <f t="shared" ca="1" si="169"/>
        <v/>
      </c>
      <c r="G1538" s="313" t="str">
        <f t="shared" ca="1" si="170"/>
        <v/>
      </c>
      <c r="H1538" s="313" t="str">
        <f t="shared" ca="1" si="170"/>
        <v/>
      </c>
      <c r="I1538" s="313" t="str">
        <f t="shared" ca="1" si="170"/>
        <v/>
      </c>
      <c r="J1538" s="313" t="str">
        <f t="shared" ca="1" si="170"/>
        <v/>
      </c>
    </row>
    <row r="1539" spans="4:10">
      <c r="D1539" s="300" t="str">
        <f t="shared" si="166"/>
        <v>A-6</v>
      </c>
      <c r="E1539" s="300">
        <v>1535</v>
      </c>
      <c r="F1539" s="313" t="str">
        <f t="shared" ca="1" si="169"/>
        <v/>
      </c>
      <c r="G1539" s="313" t="str">
        <f t="shared" ca="1" si="170"/>
        <v/>
      </c>
      <c r="H1539" s="313" t="str">
        <f t="shared" ca="1" si="170"/>
        <v/>
      </c>
      <c r="I1539" s="313" t="str">
        <f t="shared" ca="1" si="170"/>
        <v/>
      </c>
      <c r="J1539" s="313" t="str">
        <f t="shared" ca="1" si="170"/>
        <v/>
      </c>
    </row>
    <row r="1540" spans="4:10">
      <c r="D1540" s="300" t="str">
        <f t="shared" si="166"/>
        <v>A-6</v>
      </c>
      <c r="E1540" s="300">
        <v>1536</v>
      </c>
      <c r="F1540" s="313" t="str">
        <f t="shared" ca="1" si="169"/>
        <v/>
      </c>
      <c r="G1540" s="313" t="str">
        <f t="shared" ca="1" si="170"/>
        <v/>
      </c>
      <c r="H1540" s="313" t="str">
        <f t="shared" ca="1" si="170"/>
        <v/>
      </c>
      <c r="I1540" s="313" t="str">
        <f t="shared" ca="1" si="170"/>
        <v/>
      </c>
      <c r="J1540" s="313" t="str">
        <f t="shared" ca="1" si="170"/>
        <v/>
      </c>
    </row>
    <row r="1541" spans="4:10">
      <c r="D1541" s="300" t="str">
        <f t="shared" ref="D1541:D1604" si="171">DEC2HEX(HEX2DEC($D$4)+FLOOR((ROW(A1537)-1)/($M$4*10),1))&amp;"-"&amp;FLOOR((ROW(A1537)-1)/$M$4,1)+1-FLOOR((ROW(A1537)-1)/($M$4*10),1)*10</f>
        <v>A-7</v>
      </c>
      <c r="E1541" s="300">
        <v>1537</v>
      </c>
      <c r="F1541" s="313" t="str">
        <f t="shared" ca="1" si="169"/>
        <v/>
      </c>
      <c r="G1541" s="313" t="str">
        <f t="shared" ca="1" si="170"/>
        <v/>
      </c>
      <c r="H1541" s="313" t="str">
        <f t="shared" ca="1" si="170"/>
        <v/>
      </c>
      <c r="I1541" s="313" t="str">
        <f t="shared" ca="1" si="170"/>
        <v/>
      </c>
      <c r="J1541" s="313" t="str">
        <f t="shared" ca="1" si="170"/>
        <v/>
      </c>
    </row>
    <row r="1542" spans="4:10">
      <c r="D1542" s="300" t="str">
        <f t="shared" si="171"/>
        <v>A-7</v>
      </c>
      <c r="E1542" s="300">
        <v>1538</v>
      </c>
      <c r="F1542" s="313" t="str">
        <f t="shared" ca="1" si="169"/>
        <v/>
      </c>
      <c r="G1542" s="313" t="str">
        <f t="shared" ca="1" si="170"/>
        <v/>
      </c>
      <c r="H1542" s="313" t="str">
        <f t="shared" ca="1" si="170"/>
        <v/>
      </c>
      <c r="I1542" s="313" t="str">
        <f t="shared" ca="1" si="170"/>
        <v/>
      </c>
      <c r="J1542" s="313" t="str">
        <f t="shared" ca="1" si="170"/>
        <v/>
      </c>
    </row>
    <row r="1543" spans="4:10">
      <c r="D1543" s="300" t="str">
        <f t="shared" si="171"/>
        <v>A-7</v>
      </c>
      <c r="E1543" s="300">
        <v>1539</v>
      </c>
      <c r="F1543" s="313" t="str">
        <f t="shared" ca="1" si="169"/>
        <v/>
      </c>
      <c r="G1543" s="313" t="str">
        <f t="shared" ca="1" si="170"/>
        <v/>
      </c>
      <c r="H1543" s="313" t="str">
        <f t="shared" ca="1" si="170"/>
        <v/>
      </c>
      <c r="I1543" s="313" t="str">
        <f t="shared" ca="1" si="170"/>
        <v/>
      </c>
      <c r="J1543" s="313" t="str">
        <f t="shared" ca="1" si="170"/>
        <v/>
      </c>
    </row>
    <row r="1544" spans="4:10">
      <c r="D1544" s="300" t="str">
        <f t="shared" si="171"/>
        <v>A-7</v>
      </c>
      <c r="E1544" s="300">
        <v>1540</v>
      </c>
      <c r="F1544" s="313" t="str">
        <f t="shared" ca="1" si="169"/>
        <v/>
      </c>
      <c r="G1544" s="313" t="str">
        <f t="shared" ca="1" si="170"/>
        <v/>
      </c>
      <c r="H1544" s="313" t="str">
        <f t="shared" ca="1" si="170"/>
        <v/>
      </c>
      <c r="I1544" s="313" t="str">
        <f t="shared" ca="1" si="170"/>
        <v/>
      </c>
      <c r="J1544" s="313" t="str">
        <f t="shared" ca="1" si="170"/>
        <v/>
      </c>
    </row>
    <row r="1545" spans="4:10">
      <c r="D1545" s="300" t="str">
        <f t="shared" si="171"/>
        <v>A-7</v>
      </c>
      <c r="E1545" s="300">
        <v>1541</v>
      </c>
      <c r="F1545" s="313" t="str">
        <f t="shared" ca="1" si="169"/>
        <v/>
      </c>
      <c r="G1545" s="313" t="str">
        <f t="shared" ref="G1545:J1564" ca="1" si="172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545" s="313" t="str">
        <f t="shared" ca="1" si="172"/>
        <v/>
      </c>
      <c r="I1545" s="313" t="str">
        <f t="shared" ca="1" si="172"/>
        <v/>
      </c>
      <c r="J1545" s="313" t="str">
        <f t="shared" ca="1" si="172"/>
        <v/>
      </c>
    </row>
    <row r="1546" spans="4:10">
      <c r="D1546" s="300" t="str">
        <f t="shared" si="171"/>
        <v>A-7</v>
      </c>
      <c r="E1546" s="300">
        <v>1542</v>
      </c>
      <c r="F1546" s="313" t="str">
        <f t="shared" ca="1" si="169"/>
        <v/>
      </c>
      <c r="G1546" s="313" t="str">
        <f t="shared" ca="1" si="172"/>
        <v/>
      </c>
      <c r="H1546" s="313" t="str">
        <f t="shared" ca="1" si="172"/>
        <v/>
      </c>
      <c r="I1546" s="313" t="str">
        <f t="shared" ca="1" si="172"/>
        <v/>
      </c>
      <c r="J1546" s="313" t="str">
        <f t="shared" ca="1" si="172"/>
        <v/>
      </c>
    </row>
    <row r="1547" spans="4:10">
      <c r="D1547" s="300" t="str">
        <f t="shared" si="171"/>
        <v>A-7</v>
      </c>
      <c r="E1547" s="300">
        <v>1543</v>
      </c>
      <c r="F1547" s="313" t="str">
        <f t="shared" ca="1" si="169"/>
        <v/>
      </c>
      <c r="G1547" s="313" t="str">
        <f t="shared" ca="1" si="172"/>
        <v/>
      </c>
      <c r="H1547" s="313" t="str">
        <f t="shared" ca="1" si="172"/>
        <v/>
      </c>
      <c r="I1547" s="313" t="str">
        <f t="shared" ca="1" si="172"/>
        <v/>
      </c>
      <c r="J1547" s="313" t="str">
        <f t="shared" ca="1" si="172"/>
        <v/>
      </c>
    </row>
    <row r="1548" spans="4:10">
      <c r="D1548" s="300" t="str">
        <f t="shared" si="171"/>
        <v>A-7</v>
      </c>
      <c r="E1548" s="300">
        <v>1544</v>
      </c>
      <c r="F1548" s="313" t="str">
        <f t="shared" ca="1" si="169"/>
        <v/>
      </c>
      <c r="G1548" s="313" t="str">
        <f t="shared" ca="1" si="172"/>
        <v/>
      </c>
      <c r="H1548" s="313" t="str">
        <f t="shared" ca="1" si="172"/>
        <v/>
      </c>
      <c r="I1548" s="313" t="str">
        <f t="shared" ca="1" si="172"/>
        <v/>
      </c>
      <c r="J1548" s="313" t="str">
        <f t="shared" ca="1" si="172"/>
        <v/>
      </c>
    </row>
    <row r="1549" spans="4:10">
      <c r="D1549" s="300" t="str">
        <f t="shared" si="171"/>
        <v>A-7</v>
      </c>
      <c r="E1549" s="300">
        <v>1545</v>
      </c>
      <c r="F1549" s="313" t="str">
        <f t="shared" ca="1" si="169"/>
        <v/>
      </c>
      <c r="G1549" s="313" t="str">
        <f t="shared" ca="1" si="172"/>
        <v/>
      </c>
      <c r="H1549" s="313" t="str">
        <f t="shared" ca="1" si="172"/>
        <v/>
      </c>
      <c r="I1549" s="313" t="str">
        <f t="shared" ca="1" si="172"/>
        <v/>
      </c>
      <c r="J1549" s="313" t="str">
        <f t="shared" ca="1" si="172"/>
        <v/>
      </c>
    </row>
    <row r="1550" spans="4:10">
      <c r="D1550" s="300" t="str">
        <f t="shared" si="171"/>
        <v>A-7</v>
      </c>
      <c r="E1550" s="300">
        <v>1546</v>
      </c>
      <c r="F1550" s="313" t="str">
        <f t="shared" ca="1" si="169"/>
        <v/>
      </c>
      <c r="G1550" s="313" t="str">
        <f t="shared" ca="1" si="172"/>
        <v/>
      </c>
      <c r="H1550" s="313" t="str">
        <f t="shared" ca="1" si="172"/>
        <v/>
      </c>
      <c r="I1550" s="313" t="str">
        <f t="shared" ca="1" si="172"/>
        <v/>
      </c>
      <c r="J1550" s="313" t="str">
        <f t="shared" ca="1" si="172"/>
        <v/>
      </c>
    </row>
    <row r="1551" spans="4:10">
      <c r="D1551" s="300" t="str">
        <f t="shared" si="171"/>
        <v>A-7</v>
      </c>
      <c r="E1551" s="300">
        <v>1547</v>
      </c>
      <c r="F1551" s="313" t="str">
        <f t="shared" ca="1" si="169"/>
        <v/>
      </c>
      <c r="G1551" s="313" t="str">
        <f t="shared" ca="1" si="172"/>
        <v/>
      </c>
      <c r="H1551" s="313" t="str">
        <f t="shared" ca="1" si="172"/>
        <v/>
      </c>
      <c r="I1551" s="313" t="str">
        <f t="shared" ca="1" si="172"/>
        <v/>
      </c>
      <c r="J1551" s="313" t="str">
        <f t="shared" ca="1" si="172"/>
        <v/>
      </c>
    </row>
    <row r="1552" spans="4:10">
      <c r="D1552" s="300" t="str">
        <f t="shared" si="171"/>
        <v>A-7</v>
      </c>
      <c r="E1552" s="300">
        <v>1548</v>
      </c>
      <c r="F1552" s="313" t="str">
        <f t="shared" ca="1" si="169"/>
        <v/>
      </c>
      <c r="G1552" s="313" t="str">
        <f t="shared" ca="1" si="172"/>
        <v/>
      </c>
      <c r="H1552" s="313" t="str">
        <f t="shared" ca="1" si="172"/>
        <v/>
      </c>
      <c r="I1552" s="313" t="str">
        <f t="shared" ca="1" si="172"/>
        <v/>
      </c>
      <c r="J1552" s="313" t="str">
        <f t="shared" ca="1" si="172"/>
        <v/>
      </c>
    </row>
    <row r="1553" spans="4:10">
      <c r="D1553" s="300" t="str">
        <f t="shared" si="171"/>
        <v>A-7</v>
      </c>
      <c r="E1553" s="300">
        <v>1549</v>
      </c>
      <c r="F1553" s="313" t="str">
        <f t="shared" ca="1" si="169"/>
        <v/>
      </c>
      <c r="G1553" s="313" t="str">
        <f t="shared" ca="1" si="172"/>
        <v/>
      </c>
      <c r="H1553" s="313" t="str">
        <f t="shared" ca="1" si="172"/>
        <v/>
      </c>
      <c r="I1553" s="313" t="str">
        <f t="shared" ca="1" si="172"/>
        <v/>
      </c>
      <c r="J1553" s="313" t="str">
        <f t="shared" ca="1" si="172"/>
        <v/>
      </c>
    </row>
    <row r="1554" spans="4:10">
      <c r="D1554" s="300" t="str">
        <f t="shared" si="171"/>
        <v>A-7</v>
      </c>
      <c r="E1554" s="300">
        <v>1550</v>
      </c>
      <c r="F1554" s="313" t="str">
        <f t="shared" ca="1" si="169"/>
        <v/>
      </c>
      <c r="G1554" s="313" t="str">
        <f t="shared" ca="1" si="172"/>
        <v/>
      </c>
      <c r="H1554" s="313" t="str">
        <f t="shared" ca="1" si="172"/>
        <v/>
      </c>
      <c r="I1554" s="313" t="str">
        <f t="shared" ca="1" si="172"/>
        <v/>
      </c>
      <c r="J1554" s="313" t="str">
        <f t="shared" ca="1" si="172"/>
        <v/>
      </c>
    </row>
    <row r="1555" spans="4:10">
      <c r="D1555" s="300" t="str">
        <f t="shared" si="171"/>
        <v>A-7</v>
      </c>
      <c r="E1555" s="300">
        <v>1551</v>
      </c>
      <c r="F1555" s="313" t="str">
        <f t="shared" ca="1" si="169"/>
        <v/>
      </c>
      <c r="G1555" s="313" t="str">
        <f t="shared" ca="1" si="172"/>
        <v/>
      </c>
      <c r="H1555" s="313" t="str">
        <f t="shared" ca="1" si="172"/>
        <v/>
      </c>
      <c r="I1555" s="313" t="str">
        <f t="shared" ca="1" si="172"/>
        <v/>
      </c>
      <c r="J1555" s="313" t="str">
        <f t="shared" ca="1" si="172"/>
        <v/>
      </c>
    </row>
    <row r="1556" spans="4:10">
      <c r="D1556" s="300" t="str">
        <f t="shared" si="171"/>
        <v>A-7</v>
      </c>
      <c r="E1556" s="300">
        <v>1552</v>
      </c>
      <c r="F1556" s="313" t="str">
        <f t="shared" ca="1" si="169"/>
        <v/>
      </c>
      <c r="G1556" s="313" t="str">
        <f t="shared" ca="1" si="172"/>
        <v/>
      </c>
      <c r="H1556" s="313" t="str">
        <f t="shared" ca="1" si="172"/>
        <v/>
      </c>
      <c r="I1556" s="313" t="str">
        <f t="shared" ca="1" si="172"/>
        <v/>
      </c>
      <c r="J1556" s="313" t="str">
        <f t="shared" ca="1" si="172"/>
        <v/>
      </c>
    </row>
    <row r="1557" spans="4:10">
      <c r="D1557" s="300" t="str">
        <f t="shared" si="171"/>
        <v>A-8</v>
      </c>
      <c r="E1557" s="300">
        <v>1553</v>
      </c>
      <c r="F1557" s="313" t="str">
        <f t="shared" ca="1" si="169"/>
        <v/>
      </c>
      <c r="G1557" s="313" t="str">
        <f t="shared" ca="1" si="172"/>
        <v/>
      </c>
      <c r="H1557" s="313" t="str">
        <f t="shared" ca="1" si="172"/>
        <v/>
      </c>
      <c r="I1557" s="313" t="str">
        <f t="shared" ca="1" si="172"/>
        <v/>
      </c>
      <c r="J1557" s="313" t="str">
        <f t="shared" ca="1" si="172"/>
        <v/>
      </c>
    </row>
    <row r="1558" spans="4:10">
      <c r="D1558" s="300" t="str">
        <f t="shared" si="171"/>
        <v>A-8</v>
      </c>
      <c r="E1558" s="300">
        <v>1554</v>
      </c>
      <c r="F1558" s="313" t="str">
        <f t="shared" ca="1" si="169"/>
        <v/>
      </c>
      <c r="G1558" s="313" t="str">
        <f t="shared" ca="1" si="172"/>
        <v/>
      </c>
      <c r="H1558" s="313" t="str">
        <f t="shared" ca="1" si="172"/>
        <v/>
      </c>
      <c r="I1558" s="313" t="str">
        <f t="shared" ca="1" si="172"/>
        <v/>
      </c>
      <c r="J1558" s="313" t="str">
        <f t="shared" ca="1" si="172"/>
        <v/>
      </c>
    </row>
    <row r="1559" spans="4:10">
      <c r="D1559" s="300" t="str">
        <f t="shared" si="171"/>
        <v>A-8</v>
      </c>
      <c r="E1559" s="300">
        <v>1555</v>
      </c>
      <c r="F1559" s="313" t="str">
        <f t="shared" ca="1" si="169"/>
        <v/>
      </c>
      <c r="G1559" s="313" t="str">
        <f t="shared" ca="1" si="172"/>
        <v/>
      </c>
      <c r="H1559" s="313" t="str">
        <f t="shared" ca="1" si="172"/>
        <v/>
      </c>
      <c r="I1559" s="313" t="str">
        <f t="shared" ca="1" si="172"/>
        <v/>
      </c>
      <c r="J1559" s="313" t="str">
        <f t="shared" ca="1" si="172"/>
        <v/>
      </c>
    </row>
    <row r="1560" spans="4:10">
      <c r="D1560" s="300" t="str">
        <f t="shared" si="171"/>
        <v>A-8</v>
      </c>
      <c r="E1560" s="300">
        <v>1556</v>
      </c>
      <c r="F1560" s="313" t="str">
        <f t="shared" ca="1" si="169"/>
        <v/>
      </c>
      <c r="G1560" s="313" t="str">
        <f t="shared" ca="1" si="172"/>
        <v/>
      </c>
      <c r="H1560" s="313" t="str">
        <f t="shared" ca="1" si="172"/>
        <v/>
      </c>
      <c r="I1560" s="313" t="str">
        <f t="shared" ca="1" si="172"/>
        <v/>
      </c>
      <c r="J1560" s="313" t="str">
        <f t="shared" ca="1" si="172"/>
        <v/>
      </c>
    </row>
    <row r="1561" spans="4:10">
      <c r="D1561" s="300" t="str">
        <f t="shared" si="171"/>
        <v>A-8</v>
      </c>
      <c r="E1561" s="300">
        <v>1557</v>
      </c>
      <c r="F1561" s="313" t="str">
        <f t="shared" ca="1" si="169"/>
        <v/>
      </c>
      <c r="G1561" s="313" t="str">
        <f t="shared" ca="1" si="172"/>
        <v/>
      </c>
      <c r="H1561" s="313" t="str">
        <f t="shared" ca="1" si="172"/>
        <v/>
      </c>
      <c r="I1561" s="313" t="str">
        <f t="shared" ca="1" si="172"/>
        <v/>
      </c>
      <c r="J1561" s="313" t="str">
        <f t="shared" ca="1" si="172"/>
        <v/>
      </c>
    </row>
    <row r="1562" spans="4:10">
      <c r="D1562" s="300" t="str">
        <f t="shared" si="171"/>
        <v>A-8</v>
      </c>
      <c r="E1562" s="300">
        <v>1558</v>
      </c>
      <c r="F1562" s="313" t="str">
        <f t="shared" ca="1" si="169"/>
        <v/>
      </c>
      <c r="G1562" s="313" t="str">
        <f t="shared" ca="1" si="172"/>
        <v/>
      </c>
      <c r="H1562" s="313" t="str">
        <f t="shared" ca="1" si="172"/>
        <v/>
      </c>
      <c r="I1562" s="313" t="str">
        <f t="shared" ca="1" si="172"/>
        <v/>
      </c>
      <c r="J1562" s="313" t="str">
        <f t="shared" ca="1" si="172"/>
        <v/>
      </c>
    </row>
    <row r="1563" spans="4:10">
      <c r="D1563" s="300" t="str">
        <f t="shared" si="171"/>
        <v>A-8</v>
      </c>
      <c r="E1563" s="300">
        <v>1559</v>
      </c>
      <c r="F1563" s="313" t="str">
        <f t="shared" ca="1" si="169"/>
        <v/>
      </c>
      <c r="G1563" s="313" t="str">
        <f t="shared" ca="1" si="172"/>
        <v/>
      </c>
      <c r="H1563" s="313" t="str">
        <f t="shared" ca="1" si="172"/>
        <v/>
      </c>
      <c r="I1563" s="313" t="str">
        <f t="shared" ca="1" si="172"/>
        <v/>
      </c>
      <c r="J1563" s="313" t="str">
        <f t="shared" ca="1" si="172"/>
        <v/>
      </c>
    </row>
    <row r="1564" spans="4:10">
      <c r="D1564" s="300" t="str">
        <f t="shared" si="171"/>
        <v>A-8</v>
      </c>
      <c r="E1564" s="300">
        <v>1560</v>
      </c>
      <c r="F1564" s="313" t="str">
        <f t="shared" ca="1" si="169"/>
        <v/>
      </c>
      <c r="G1564" s="313" t="str">
        <f t="shared" ca="1" si="172"/>
        <v/>
      </c>
      <c r="H1564" s="313" t="str">
        <f t="shared" ca="1" si="172"/>
        <v/>
      </c>
      <c r="I1564" s="313" t="str">
        <f t="shared" ca="1" si="172"/>
        <v/>
      </c>
      <c r="J1564" s="313" t="str">
        <f t="shared" ca="1" si="172"/>
        <v/>
      </c>
    </row>
    <row r="1565" spans="4:10">
      <c r="D1565" s="300" t="str">
        <f t="shared" si="171"/>
        <v>A-8</v>
      </c>
      <c r="E1565" s="300">
        <v>1561</v>
      </c>
      <c r="F1565" s="313" t="str">
        <f t="shared" ca="1" si="169"/>
        <v/>
      </c>
      <c r="G1565" s="313" t="str">
        <f t="shared" ref="G1565:J1584" ca="1" si="173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565" s="313" t="str">
        <f t="shared" ca="1" si="173"/>
        <v/>
      </c>
      <c r="I1565" s="313" t="str">
        <f t="shared" ca="1" si="173"/>
        <v/>
      </c>
      <c r="J1565" s="313" t="str">
        <f t="shared" ca="1" si="173"/>
        <v/>
      </c>
    </row>
    <row r="1566" spans="4:10">
      <c r="D1566" s="300" t="str">
        <f t="shared" si="171"/>
        <v>A-8</v>
      </c>
      <c r="E1566" s="300">
        <v>1562</v>
      </c>
      <c r="F1566" s="313" t="str">
        <f t="shared" ca="1" si="169"/>
        <v/>
      </c>
      <c r="G1566" s="313" t="str">
        <f t="shared" ca="1" si="173"/>
        <v/>
      </c>
      <c r="H1566" s="313" t="str">
        <f t="shared" ca="1" si="173"/>
        <v/>
      </c>
      <c r="I1566" s="313" t="str">
        <f t="shared" ca="1" si="173"/>
        <v/>
      </c>
      <c r="J1566" s="313" t="str">
        <f t="shared" ca="1" si="173"/>
        <v/>
      </c>
    </row>
    <row r="1567" spans="4:10">
      <c r="D1567" s="300" t="str">
        <f t="shared" si="171"/>
        <v>A-8</v>
      </c>
      <c r="E1567" s="300">
        <v>1563</v>
      </c>
      <c r="F1567" s="313" t="str">
        <f t="shared" ca="1" si="169"/>
        <v/>
      </c>
      <c r="G1567" s="313" t="str">
        <f t="shared" ca="1" si="173"/>
        <v/>
      </c>
      <c r="H1567" s="313" t="str">
        <f t="shared" ca="1" si="173"/>
        <v/>
      </c>
      <c r="I1567" s="313" t="str">
        <f t="shared" ca="1" si="173"/>
        <v/>
      </c>
      <c r="J1567" s="313" t="str">
        <f t="shared" ca="1" si="173"/>
        <v/>
      </c>
    </row>
    <row r="1568" spans="4:10">
      <c r="D1568" s="300" t="str">
        <f t="shared" si="171"/>
        <v>A-8</v>
      </c>
      <c r="E1568" s="300">
        <v>1564</v>
      </c>
      <c r="F1568" s="313" t="str">
        <f t="shared" ca="1" si="169"/>
        <v/>
      </c>
      <c r="G1568" s="313" t="str">
        <f t="shared" ca="1" si="173"/>
        <v/>
      </c>
      <c r="H1568" s="313" t="str">
        <f t="shared" ca="1" si="173"/>
        <v/>
      </c>
      <c r="I1568" s="313" t="str">
        <f t="shared" ca="1" si="173"/>
        <v/>
      </c>
      <c r="J1568" s="313" t="str">
        <f t="shared" ca="1" si="173"/>
        <v/>
      </c>
    </row>
    <row r="1569" spans="4:10">
      <c r="D1569" s="300" t="str">
        <f t="shared" si="171"/>
        <v>A-8</v>
      </c>
      <c r="E1569" s="300">
        <v>1565</v>
      </c>
      <c r="F1569" s="313" t="str">
        <f t="shared" ca="1" si="169"/>
        <v/>
      </c>
      <c r="G1569" s="313" t="str">
        <f t="shared" ca="1" si="173"/>
        <v/>
      </c>
      <c r="H1569" s="313" t="str">
        <f t="shared" ca="1" si="173"/>
        <v/>
      </c>
      <c r="I1569" s="313" t="str">
        <f t="shared" ca="1" si="173"/>
        <v/>
      </c>
      <c r="J1569" s="313" t="str">
        <f t="shared" ca="1" si="173"/>
        <v/>
      </c>
    </row>
    <row r="1570" spans="4:10">
      <c r="D1570" s="300" t="str">
        <f t="shared" si="171"/>
        <v>A-8</v>
      </c>
      <c r="E1570" s="300">
        <v>1566</v>
      </c>
      <c r="F1570" s="313" t="str">
        <f t="shared" ca="1" si="169"/>
        <v/>
      </c>
      <c r="G1570" s="313" t="str">
        <f t="shared" ca="1" si="173"/>
        <v/>
      </c>
      <c r="H1570" s="313" t="str">
        <f t="shared" ca="1" si="173"/>
        <v/>
      </c>
      <c r="I1570" s="313" t="str">
        <f t="shared" ca="1" si="173"/>
        <v/>
      </c>
      <c r="J1570" s="313" t="str">
        <f t="shared" ca="1" si="173"/>
        <v/>
      </c>
    </row>
    <row r="1571" spans="4:10">
      <c r="D1571" s="300" t="str">
        <f t="shared" si="171"/>
        <v>A-8</v>
      </c>
      <c r="E1571" s="300">
        <v>1567</v>
      </c>
      <c r="F1571" s="313" t="str">
        <f t="shared" ca="1" si="169"/>
        <v/>
      </c>
      <c r="G1571" s="313" t="str">
        <f t="shared" ca="1" si="173"/>
        <v/>
      </c>
      <c r="H1571" s="313" t="str">
        <f t="shared" ca="1" si="173"/>
        <v/>
      </c>
      <c r="I1571" s="313" t="str">
        <f t="shared" ca="1" si="173"/>
        <v/>
      </c>
      <c r="J1571" s="313" t="str">
        <f t="shared" ca="1" si="173"/>
        <v/>
      </c>
    </row>
    <row r="1572" spans="4:10">
      <c r="D1572" s="300" t="str">
        <f t="shared" si="171"/>
        <v>A-8</v>
      </c>
      <c r="E1572" s="300">
        <v>1568</v>
      </c>
      <c r="F1572" s="313" t="str">
        <f t="shared" ca="1" si="169"/>
        <v/>
      </c>
      <c r="G1572" s="313" t="str">
        <f t="shared" ca="1" si="173"/>
        <v/>
      </c>
      <c r="H1572" s="313" t="str">
        <f t="shared" ca="1" si="173"/>
        <v/>
      </c>
      <c r="I1572" s="313" t="str">
        <f t="shared" ca="1" si="173"/>
        <v/>
      </c>
      <c r="J1572" s="313" t="str">
        <f t="shared" ca="1" si="173"/>
        <v/>
      </c>
    </row>
    <row r="1573" spans="4:10">
      <c r="D1573" s="300" t="str">
        <f t="shared" si="171"/>
        <v>A-9</v>
      </c>
      <c r="E1573" s="300">
        <v>1569</v>
      </c>
      <c r="F1573" s="313" t="str">
        <f t="shared" ref="F1573:F1604" ca="1" si="174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1573" s="313" t="str">
        <f t="shared" ca="1" si="173"/>
        <v/>
      </c>
      <c r="H1573" s="313" t="str">
        <f t="shared" ca="1" si="173"/>
        <v/>
      </c>
      <c r="I1573" s="313" t="str">
        <f t="shared" ca="1" si="173"/>
        <v/>
      </c>
      <c r="J1573" s="313" t="str">
        <f t="shared" ca="1" si="173"/>
        <v/>
      </c>
    </row>
    <row r="1574" spans="4:10">
      <c r="D1574" s="300" t="str">
        <f t="shared" si="171"/>
        <v>A-9</v>
      </c>
      <c r="E1574" s="300">
        <v>1570</v>
      </c>
      <c r="F1574" s="313" t="str">
        <f t="shared" ca="1" si="174"/>
        <v/>
      </c>
      <c r="G1574" s="313" t="str">
        <f t="shared" ca="1" si="173"/>
        <v/>
      </c>
      <c r="H1574" s="313" t="str">
        <f t="shared" ca="1" si="173"/>
        <v/>
      </c>
      <c r="I1574" s="313" t="str">
        <f t="shared" ca="1" si="173"/>
        <v/>
      </c>
      <c r="J1574" s="313" t="str">
        <f t="shared" ca="1" si="173"/>
        <v/>
      </c>
    </row>
    <row r="1575" spans="4:10">
      <c r="D1575" s="300" t="str">
        <f t="shared" si="171"/>
        <v>A-9</v>
      </c>
      <c r="E1575" s="300">
        <v>1571</v>
      </c>
      <c r="F1575" s="313" t="str">
        <f t="shared" ca="1" si="174"/>
        <v/>
      </c>
      <c r="G1575" s="313" t="str">
        <f t="shared" ca="1" si="173"/>
        <v/>
      </c>
      <c r="H1575" s="313" t="str">
        <f t="shared" ca="1" si="173"/>
        <v/>
      </c>
      <c r="I1575" s="313" t="str">
        <f t="shared" ca="1" si="173"/>
        <v/>
      </c>
      <c r="J1575" s="313" t="str">
        <f t="shared" ca="1" si="173"/>
        <v/>
      </c>
    </row>
    <row r="1576" spans="4:10">
      <c r="D1576" s="300" t="str">
        <f t="shared" si="171"/>
        <v>A-9</v>
      </c>
      <c r="E1576" s="300">
        <v>1572</v>
      </c>
      <c r="F1576" s="313" t="str">
        <f t="shared" ca="1" si="174"/>
        <v/>
      </c>
      <c r="G1576" s="313" t="str">
        <f t="shared" ca="1" si="173"/>
        <v/>
      </c>
      <c r="H1576" s="313" t="str">
        <f t="shared" ca="1" si="173"/>
        <v/>
      </c>
      <c r="I1576" s="313" t="str">
        <f t="shared" ca="1" si="173"/>
        <v/>
      </c>
      <c r="J1576" s="313" t="str">
        <f t="shared" ca="1" si="173"/>
        <v/>
      </c>
    </row>
    <row r="1577" spans="4:10">
      <c r="D1577" s="300" t="str">
        <f t="shared" si="171"/>
        <v>A-9</v>
      </c>
      <c r="E1577" s="300">
        <v>1573</v>
      </c>
      <c r="F1577" s="313" t="str">
        <f t="shared" ca="1" si="174"/>
        <v/>
      </c>
      <c r="G1577" s="313" t="str">
        <f t="shared" ca="1" si="173"/>
        <v/>
      </c>
      <c r="H1577" s="313" t="str">
        <f t="shared" ca="1" si="173"/>
        <v/>
      </c>
      <c r="I1577" s="313" t="str">
        <f t="shared" ca="1" si="173"/>
        <v/>
      </c>
      <c r="J1577" s="313" t="str">
        <f t="shared" ca="1" si="173"/>
        <v/>
      </c>
    </row>
    <row r="1578" spans="4:10">
      <c r="D1578" s="300" t="str">
        <f t="shared" si="171"/>
        <v>A-9</v>
      </c>
      <c r="E1578" s="300">
        <v>1574</v>
      </c>
      <c r="F1578" s="313" t="str">
        <f t="shared" ca="1" si="174"/>
        <v/>
      </c>
      <c r="G1578" s="313" t="str">
        <f t="shared" ca="1" si="173"/>
        <v/>
      </c>
      <c r="H1578" s="313" t="str">
        <f t="shared" ca="1" si="173"/>
        <v/>
      </c>
      <c r="I1578" s="313" t="str">
        <f t="shared" ca="1" si="173"/>
        <v/>
      </c>
      <c r="J1578" s="313" t="str">
        <f t="shared" ca="1" si="173"/>
        <v/>
      </c>
    </row>
    <row r="1579" spans="4:10">
      <c r="D1579" s="300" t="str">
        <f t="shared" si="171"/>
        <v>A-9</v>
      </c>
      <c r="E1579" s="300">
        <v>1575</v>
      </c>
      <c r="F1579" s="313" t="str">
        <f t="shared" ca="1" si="174"/>
        <v/>
      </c>
      <c r="G1579" s="313" t="str">
        <f t="shared" ca="1" si="173"/>
        <v/>
      </c>
      <c r="H1579" s="313" t="str">
        <f t="shared" ca="1" si="173"/>
        <v/>
      </c>
      <c r="I1579" s="313" t="str">
        <f t="shared" ca="1" si="173"/>
        <v/>
      </c>
      <c r="J1579" s="313" t="str">
        <f t="shared" ca="1" si="173"/>
        <v/>
      </c>
    </row>
    <row r="1580" spans="4:10">
      <c r="D1580" s="300" t="str">
        <f t="shared" si="171"/>
        <v>A-9</v>
      </c>
      <c r="E1580" s="300">
        <v>1576</v>
      </c>
      <c r="F1580" s="313" t="str">
        <f t="shared" ca="1" si="174"/>
        <v/>
      </c>
      <c r="G1580" s="313" t="str">
        <f t="shared" ca="1" si="173"/>
        <v/>
      </c>
      <c r="H1580" s="313" t="str">
        <f t="shared" ca="1" si="173"/>
        <v/>
      </c>
      <c r="I1580" s="313" t="str">
        <f t="shared" ca="1" si="173"/>
        <v/>
      </c>
      <c r="J1580" s="313" t="str">
        <f t="shared" ca="1" si="173"/>
        <v/>
      </c>
    </row>
    <row r="1581" spans="4:10">
      <c r="D1581" s="300" t="str">
        <f t="shared" si="171"/>
        <v>A-9</v>
      </c>
      <c r="E1581" s="300">
        <v>1577</v>
      </c>
      <c r="F1581" s="313" t="str">
        <f t="shared" ca="1" si="174"/>
        <v/>
      </c>
      <c r="G1581" s="313" t="str">
        <f t="shared" ca="1" si="173"/>
        <v/>
      </c>
      <c r="H1581" s="313" t="str">
        <f t="shared" ca="1" si="173"/>
        <v/>
      </c>
      <c r="I1581" s="313" t="str">
        <f t="shared" ca="1" si="173"/>
        <v/>
      </c>
      <c r="J1581" s="313" t="str">
        <f t="shared" ca="1" si="173"/>
        <v/>
      </c>
    </row>
    <row r="1582" spans="4:10">
      <c r="D1582" s="300" t="str">
        <f t="shared" si="171"/>
        <v>A-9</v>
      </c>
      <c r="E1582" s="300">
        <v>1578</v>
      </c>
      <c r="F1582" s="313" t="str">
        <f t="shared" ca="1" si="174"/>
        <v/>
      </c>
      <c r="G1582" s="313" t="str">
        <f t="shared" ca="1" si="173"/>
        <v/>
      </c>
      <c r="H1582" s="313" t="str">
        <f t="shared" ca="1" si="173"/>
        <v/>
      </c>
      <c r="I1582" s="313" t="str">
        <f t="shared" ca="1" si="173"/>
        <v/>
      </c>
      <c r="J1582" s="313" t="str">
        <f t="shared" ca="1" si="173"/>
        <v/>
      </c>
    </row>
    <row r="1583" spans="4:10">
      <c r="D1583" s="300" t="str">
        <f t="shared" si="171"/>
        <v>A-9</v>
      </c>
      <c r="E1583" s="300">
        <v>1579</v>
      </c>
      <c r="F1583" s="313" t="str">
        <f t="shared" ca="1" si="174"/>
        <v/>
      </c>
      <c r="G1583" s="313" t="str">
        <f t="shared" ca="1" si="173"/>
        <v/>
      </c>
      <c r="H1583" s="313" t="str">
        <f t="shared" ca="1" si="173"/>
        <v/>
      </c>
      <c r="I1583" s="313" t="str">
        <f t="shared" ca="1" si="173"/>
        <v/>
      </c>
      <c r="J1583" s="313" t="str">
        <f t="shared" ca="1" si="173"/>
        <v/>
      </c>
    </row>
    <row r="1584" spans="4:10">
      <c r="D1584" s="300" t="str">
        <f t="shared" si="171"/>
        <v>A-9</v>
      </c>
      <c r="E1584" s="300">
        <v>1580</v>
      </c>
      <c r="F1584" s="313" t="str">
        <f t="shared" ca="1" si="174"/>
        <v/>
      </c>
      <c r="G1584" s="313" t="str">
        <f t="shared" ca="1" si="173"/>
        <v/>
      </c>
      <c r="H1584" s="313" t="str">
        <f t="shared" ca="1" si="173"/>
        <v/>
      </c>
      <c r="I1584" s="313" t="str">
        <f t="shared" ca="1" si="173"/>
        <v/>
      </c>
      <c r="J1584" s="313" t="str">
        <f t="shared" ca="1" si="173"/>
        <v/>
      </c>
    </row>
    <row r="1585" spans="4:10">
      <c r="D1585" s="300" t="str">
        <f t="shared" si="171"/>
        <v>A-9</v>
      </c>
      <c r="E1585" s="300">
        <v>1581</v>
      </c>
      <c r="F1585" s="313" t="str">
        <f t="shared" ca="1" si="174"/>
        <v/>
      </c>
      <c r="G1585" s="313" t="str">
        <f t="shared" ref="G1585:J1604" ca="1" si="175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585" s="313" t="str">
        <f t="shared" ca="1" si="175"/>
        <v/>
      </c>
      <c r="I1585" s="313" t="str">
        <f t="shared" ca="1" si="175"/>
        <v/>
      </c>
      <c r="J1585" s="313" t="str">
        <f t="shared" ca="1" si="175"/>
        <v/>
      </c>
    </row>
    <row r="1586" spans="4:10">
      <c r="D1586" s="300" t="str">
        <f t="shared" si="171"/>
        <v>A-9</v>
      </c>
      <c r="E1586" s="300">
        <v>1582</v>
      </c>
      <c r="F1586" s="313" t="str">
        <f t="shared" ca="1" si="174"/>
        <v/>
      </c>
      <c r="G1586" s="313" t="str">
        <f t="shared" ca="1" si="175"/>
        <v/>
      </c>
      <c r="H1586" s="313" t="str">
        <f t="shared" ca="1" si="175"/>
        <v/>
      </c>
      <c r="I1586" s="313" t="str">
        <f t="shared" ca="1" si="175"/>
        <v/>
      </c>
      <c r="J1586" s="313" t="str">
        <f t="shared" ca="1" si="175"/>
        <v/>
      </c>
    </row>
    <row r="1587" spans="4:10">
      <c r="D1587" s="300" t="str">
        <f t="shared" si="171"/>
        <v>A-9</v>
      </c>
      <c r="E1587" s="300">
        <v>1583</v>
      </c>
      <c r="F1587" s="313" t="str">
        <f t="shared" ca="1" si="174"/>
        <v/>
      </c>
      <c r="G1587" s="313" t="str">
        <f t="shared" ca="1" si="175"/>
        <v/>
      </c>
      <c r="H1587" s="313" t="str">
        <f t="shared" ca="1" si="175"/>
        <v/>
      </c>
      <c r="I1587" s="313" t="str">
        <f t="shared" ca="1" si="175"/>
        <v/>
      </c>
      <c r="J1587" s="313" t="str">
        <f t="shared" ca="1" si="175"/>
        <v/>
      </c>
    </row>
    <row r="1588" spans="4:10">
      <c r="D1588" s="300" t="str">
        <f t="shared" si="171"/>
        <v>A-9</v>
      </c>
      <c r="E1588" s="300">
        <v>1584</v>
      </c>
      <c r="F1588" s="313" t="str">
        <f t="shared" ca="1" si="174"/>
        <v/>
      </c>
      <c r="G1588" s="313" t="str">
        <f t="shared" ca="1" si="175"/>
        <v/>
      </c>
      <c r="H1588" s="313" t="str">
        <f t="shared" ca="1" si="175"/>
        <v/>
      </c>
      <c r="I1588" s="313" t="str">
        <f t="shared" ca="1" si="175"/>
        <v/>
      </c>
      <c r="J1588" s="313" t="str">
        <f t="shared" ca="1" si="175"/>
        <v/>
      </c>
    </row>
    <row r="1589" spans="4:10">
      <c r="D1589" s="300" t="str">
        <f t="shared" si="171"/>
        <v>A-10</v>
      </c>
      <c r="E1589" s="300">
        <v>1585</v>
      </c>
      <c r="F1589" s="313" t="str">
        <f t="shared" ca="1" si="174"/>
        <v/>
      </c>
      <c r="G1589" s="313" t="str">
        <f t="shared" ca="1" si="175"/>
        <v/>
      </c>
      <c r="H1589" s="313" t="str">
        <f t="shared" ca="1" si="175"/>
        <v/>
      </c>
      <c r="I1589" s="313" t="str">
        <f t="shared" ca="1" si="175"/>
        <v/>
      </c>
      <c r="J1589" s="313" t="str">
        <f t="shared" ca="1" si="175"/>
        <v/>
      </c>
    </row>
    <row r="1590" spans="4:10">
      <c r="D1590" s="300" t="str">
        <f t="shared" si="171"/>
        <v>A-10</v>
      </c>
      <c r="E1590" s="300">
        <v>1586</v>
      </c>
      <c r="F1590" s="313" t="str">
        <f t="shared" ca="1" si="174"/>
        <v/>
      </c>
      <c r="G1590" s="313" t="str">
        <f t="shared" ca="1" si="175"/>
        <v/>
      </c>
      <c r="H1590" s="313" t="str">
        <f t="shared" ca="1" si="175"/>
        <v/>
      </c>
      <c r="I1590" s="313" t="str">
        <f t="shared" ca="1" si="175"/>
        <v/>
      </c>
      <c r="J1590" s="313" t="str">
        <f t="shared" ca="1" si="175"/>
        <v/>
      </c>
    </row>
    <row r="1591" spans="4:10">
      <c r="D1591" s="300" t="str">
        <f t="shared" si="171"/>
        <v>A-10</v>
      </c>
      <c r="E1591" s="300">
        <v>1587</v>
      </c>
      <c r="F1591" s="313" t="str">
        <f t="shared" ca="1" si="174"/>
        <v/>
      </c>
      <c r="G1591" s="313" t="str">
        <f t="shared" ca="1" si="175"/>
        <v/>
      </c>
      <c r="H1591" s="313" t="str">
        <f t="shared" ca="1" si="175"/>
        <v/>
      </c>
      <c r="I1591" s="313" t="str">
        <f t="shared" ca="1" si="175"/>
        <v/>
      </c>
      <c r="J1591" s="313" t="str">
        <f t="shared" ca="1" si="175"/>
        <v/>
      </c>
    </row>
    <row r="1592" spans="4:10">
      <c r="D1592" s="300" t="str">
        <f t="shared" si="171"/>
        <v>A-10</v>
      </c>
      <c r="E1592" s="300">
        <v>1588</v>
      </c>
      <c r="F1592" s="313" t="str">
        <f t="shared" ca="1" si="174"/>
        <v/>
      </c>
      <c r="G1592" s="313" t="str">
        <f t="shared" ca="1" si="175"/>
        <v/>
      </c>
      <c r="H1592" s="313" t="str">
        <f t="shared" ca="1" si="175"/>
        <v/>
      </c>
      <c r="I1592" s="313" t="str">
        <f t="shared" ca="1" si="175"/>
        <v/>
      </c>
      <c r="J1592" s="313" t="str">
        <f t="shared" ca="1" si="175"/>
        <v/>
      </c>
    </row>
    <row r="1593" spans="4:10">
      <c r="D1593" s="300" t="str">
        <f t="shared" si="171"/>
        <v>A-10</v>
      </c>
      <c r="E1593" s="300">
        <v>1589</v>
      </c>
      <c r="F1593" s="313" t="str">
        <f t="shared" ca="1" si="174"/>
        <v/>
      </c>
      <c r="G1593" s="313" t="str">
        <f t="shared" ca="1" si="175"/>
        <v/>
      </c>
      <c r="H1593" s="313" t="str">
        <f t="shared" ca="1" si="175"/>
        <v/>
      </c>
      <c r="I1593" s="313" t="str">
        <f t="shared" ca="1" si="175"/>
        <v/>
      </c>
      <c r="J1593" s="313" t="str">
        <f t="shared" ca="1" si="175"/>
        <v/>
      </c>
    </row>
    <row r="1594" spans="4:10">
      <c r="D1594" s="300" t="str">
        <f t="shared" si="171"/>
        <v>A-10</v>
      </c>
      <c r="E1594" s="300">
        <v>1590</v>
      </c>
      <c r="F1594" s="313" t="str">
        <f t="shared" ca="1" si="174"/>
        <v/>
      </c>
      <c r="G1594" s="313" t="str">
        <f t="shared" ca="1" si="175"/>
        <v/>
      </c>
      <c r="H1594" s="313" t="str">
        <f t="shared" ca="1" si="175"/>
        <v/>
      </c>
      <c r="I1594" s="313" t="str">
        <f t="shared" ca="1" si="175"/>
        <v/>
      </c>
      <c r="J1594" s="313" t="str">
        <f t="shared" ca="1" si="175"/>
        <v/>
      </c>
    </row>
    <row r="1595" spans="4:10">
      <c r="D1595" s="300" t="str">
        <f t="shared" si="171"/>
        <v>A-10</v>
      </c>
      <c r="E1595" s="300">
        <v>1591</v>
      </c>
      <c r="F1595" s="313" t="str">
        <f t="shared" ca="1" si="174"/>
        <v/>
      </c>
      <c r="G1595" s="313" t="str">
        <f t="shared" ca="1" si="175"/>
        <v/>
      </c>
      <c r="H1595" s="313" t="str">
        <f t="shared" ca="1" si="175"/>
        <v/>
      </c>
      <c r="I1595" s="313" t="str">
        <f t="shared" ca="1" si="175"/>
        <v/>
      </c>
      <c r="J1595" s="313" t="str">
        <f t="shared" ca="1" si="175"/>
        <v/>
      </c>
    </row>
    <row r="1596" spans="4:10">
      <c r="D1596" s="300" t="str">
        <f t="shared" si="171"/>
        <v>A-10</v>
      </c>
      <c r="E1596" s="300">
        <v>1592</v>
      </c>
      <c r="F1596" s="313" t="str">
        <f t="shared" ca="1" si="174"/>
        <v/>
      </c>
      <c r="G1596" s="313" t="str">
        <f t="shared" ca="1" si="175"/>
        <v/>
      </c>
      <c r="H1596" s="313" t="str">
        <f t="shared" ca="1" si="175"/>
        <v/>
      </c>
      <c r="I1596" s="313" t="str">
        <f t="shared" ca="1" si="175"/>
        <v/>
      </c>
      <c r="J1596" s="313" t="str">
        <f t="shared" ca="1" si="175"/>
        <v/>
      </c>
    </row>
    <row r="1597" spans="4:10">
      <c r="D1597" s="300" t="str">
        <f t="shared" si="171"/>
        <v>A-10</v>
      </c>
      <c r="E1597" s="300">
        <v>1593</v>
      </c>
      <c r="F1597" s="313" t="str">
        <f t="shared" ca="1" si="174"/>
        <v/>
      </c>
      <c r="G1597" s="313" t="str">
        <f t="shared" ca="1" si="175"/>
        <v/>
      </c>
      <c r="H1597" s="313" t="str">
        <f t="shared" ca="1" si="175"/>
        <v/>
      </c>
      <c r="I1597" s="313" t="str">
        <f t="shared" ca="1" si="175"/>
        <v/>
      </c>
      <c r="J1597" s="313" t="str">
        <f t="shared" ca="1" si="175"/>
        <v/>
      </c>
    </row>
    <row r="1598" spans="4:10">
      <c r="D1598" s="300" t="str">
        <f t="shared" si="171"/>
        <v>A-10</v>
      </c>
      <c r="E1598" s="300">
        <v>1594</v>
      </c>
      <c r="F1598" s="313" t="str">
        <f t="shared" ca="1" si="174"/>
        <v/>
      </c>
      <c r="G1598" s="313" t="str">
        <f t="shared" ca="1" si="175"/>
        <v/>
      </c>
      <c r="H1598" s="313" t="str">
        <f t="shared" ca="1" si="175"/>
        <v/>
      </c>
      <c r="I1598" s="313" t="str">
        <f t="shared" ca="1" si="175"/>
        <v/>
      </c>
      <c r="J1598" s="313" t="str">
        <f t="shared" ca="1" si="175"/>
        <v/>
      </c>
    </row>
    <row r="1599" spans="4:10">
      <c r="D1599" s="300" t="str">
        <f t="shared" si="171"/>
        <v>A-10</v>
      </c>
      <c r="E1599" s="300">
        <v>1595</v>
      </c>
      <c r="F1599" s="313" t="str">
        <f t="shared" ca="1" si="174"/>
        <v/>
      </c>
      <c r="G1599" s="313" t="str">
        <f t="shared" ca="1" si="175"/>
        <v/>
      </c>
      <c r="H1599" s="313" t="str">
        <f t="shared" ca="1" si="175"/>
        <v/>
      </c>
      <c r="I1599" s="313" t="str">
        <f t="shared" ca="1" si="175"/>
        <v/>
      </c>
      <c r="J1599" s="313" t="str">
        <f t="shared" ca="1" si="175"/>
        <v/>
      </c>
    </row>
    <row r="1600" spans="4:10">
      <c r="D1600" s="300" t="str">
        <f t="shared" si="171"/>
        <v>A-10</v>
      </c>
      <c r="E1600" s="300">
        <v>1596</v>
      </c>
      <c r="F1600" s="313" t="str">
        <f t="shared" ca="1" si="174"/>
        <v/>
      </c>
      <c r="G1600" s="313" t="str">
        <f t="shared" ca="1" si="175"/>
        <v/>
      </c>
      <c r="H1600" s="313" t="str">
        <f t="shared" ca="1" si="175"/>
        <v/>
      </c>
      <c r="I1600" s="313" t="str">
        <f t="shared" ca="1" si="175"/>
        <v/>
      </c>
      <c r="J1600" s="313" t="str">
        <f t="shared" ca="1" si="175"/>
        <v/>
      </c>
    </row>
    <row r="1601" spans="4:11">
      <c r="D1601" s="300" t="str">
        <f t="shared" si="171"/>
        <v>A-10</v>
      </c>
      <c r="E1601" s="300">
        <v>1597</v>
      </c>
      <c r="F1601" s="313" t="str">
        <f t="shared" ca="1" si="174"/>
        <v/>
      </c>
      <c r="G1601" s="313" t="str">
        <f t="shared" ca="1" si="175"/>
        <v/>
      </c>
      <c r="H1601" s="313" t="str">
        <f t="shared" ca="1" si="175"/>
        <v/>
      </c>
      <c r="I1601" s="313" t="str">
        <f t="shared" ca="1" si="175"/>
        <v/>
      </c>
      <c r="J1601" s="313" t="str">
        <f t="shared" ca="1" si="175"/>
        <v/>
      </c>
    </row>
    <row r="1602" spans="4:11">
      <c r="D1602" s="300" t="str">
        <f t="shared" si="171"/>
        <v>A-10</v>
      </c>
      <c r="E1602" s="300">
        <v>1598</v>
      </c>
      <c r="F1602" s="313" t="str">
        <f t="shared" ca="1" si="174"/>
        <v/>
      </c>
      <c r="G1602" s="313" t="str">
        <f t="shared" ca="1" si="175"/>
        <v/>
      </c>
      <c r="H1602" s="313" t="str">
        <f t="shared" ca="1" si="175"/>
        <v/>
      </c>
      <c r="I1602" s="313" t="str">
        <f t="shared" ca="1" si="175"/>
        <v/>
      </c>
      <c r="J1602" s="313" t="str">
        <f t="shared" ca="1" si="175"/>
        <v/>
      </c>
    </row>
    <row r="1603" spans="4:11">
      <c r="D1603" s="300" t="str">
        <f t="shared" si="171"/>
        <v>A-10</v>
      </c>
      <c r="E1603" s="300">
        <v>1599</v>
      </c>
      <c r="F1603" s="313" t="str">
        <f t="shared" ca="1" si="174"/>
        <v/>
      </c>
      <c r="G1603" s="313" t="str">
        <f t="shared" ca="1" si="175"/>
        <v/>
      </c>
      <c r="H1603" s="313" t="str">
        <f t="shared" ca="1" si="175"/>
        <v/>
      </c>
      <c r="I1603" s="313" t="str">
        <f t="shared" ca="1" si="175"/>
        <v/>
      </c>
      <c r="J1603" s="313" t="str">
        <f t="shared" ca="1" si="175"/>
        <v/>
      </c>
    </row>
    <row r="1604" spans="4:11">
      <c r="D1604" s="300" t="str">
        <f t="shared" si="171"/>
        <v>A-10</v>
      </c>
      <c r="E1604" s="300">
        <v>1600</v>
      </c>
      <c r="F1604" s="313" t="str">
        <f t="shared" ca="1" si="174"/>
        <v/>
      </c>
      <c r="G1604" s="313" t="str">
        <f t="shared" ca="1" si="175"/>
        <v/>
      </c>
      <c r="H1604" s="313" t="str">
        <f t="shared" ca="1" si="175"/>
        <v/>
      </c>
      <c r="I1604" s="313" t="str">
        <f t="shared" ca="1" si="175"/>
        <v/>
      </c>
      <c r="J1604" s="313" t="str">
        <f t="shared" ca="1" si="175"/>
        <v/>
      </c>
    </row>
    <row r="1605" spans="4:11">
      <c r="D1605" s="300" t="str">
        <f t="shared" ref="D1605:D1668" si="176">DEC2HEX(HEX2DEC($D$4)+FLOOR((ROW(A1601)-1)/($M$4*10),1))&amp;"-"&amp;FLOOR((ROW(A1601)-1)/$M$4,1)+1-FLOOR((ROW(A1601)-1)/($M$4*10),1)*10</f>
        <v>B-1</v>
      </c>
      <c r="E1605" s="300">
        <v>1601</v>
      </c>
      <c r="F1605" s="313" t="str">
        <f t="shared" ref="F1605:F1668" ca="1" si="177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050</v>
      </c>
      <c r="G1605" s="313" t="str">
        <f t="shared" ref="G1605:J1624" ca="1" si="178">IF(OR(INDIRECT("DI!"&amp;ADDRESS(MOD(ROW()-5,160)+7,4+FLOOR((ROW()-5)/320,1)*8))="",INDIRECT("DI!"&amp;ADDRESS(MOD(ROW()-5,160)+7,COLUMN()-2+FLOOR((ROW()-5)/320,1)*8))=""),"",
INDIRECT("DI!"&amp;ADDRESS(MOD(ROW()-5,160)+7,COLUMN()-2+FLOOR((ROW()-5)/320,1)*8)))</f>
        <v>主控台 EMO</v>
      </c>
      <c r="H1605" s="313" t="str">
        <f t="shared" ca="1" si="178"/>
        <v>EMO-I51C3</v>
      </c>
      <c r="I1605" s="313" t="str">
        <f t="shared" ca="1" si="178"/>
        <v/>
      </c>
      <c r="J1605" s="313" t="str">
        <f t="shared" ca="1" si="178"/>
        <v>EMO</v>
      </c>
      <c r="K1605" s="298" t="s">
        <v>1241</v>
      </c>
    </row>
    <row r="1606" spans="4:11">
      <c r="D1606" s="300" t="str">
        <f t="shared" si="176"/>
        <v>B-1</v>
      </c>
      <c r="E1606" s="300">
        <v>1602</v>
      </c>
      <c r="F1606" s="313" t="str">
        <f t="shared" ca="1" si="177"/>
        <v>050</v>
      </c>
      <c r="G1606" s="313" t="str">
        <f t="shared" ca="1" si="178"/>
        <v>手搖輪啟用按鈕</v>
      </c>
      <c r="H1606" s="313" t="str">
        <f t="shared" ca="1" si="178"/>
        <v>XXX-%?#*</v>
      </c>
      <c r="I1606" s="313" t="str">
        <f t="shared" ca="1" si="178"/>
        <v>電路圖</v>
      </c>
      <c r="J1606" s="313" t="str">
        <f t="shared" ca="1" si="178"/>
        <v>XXX</v>
      </c>
    </row>
    <row r="1607" spans="4:11">
      <c r="D1607" s="300" t="str">
        <f t="shared" si="176"/>
        <v>B-1</v>
      </c>
      <c r="E1607" s="300">
        <v>1603</v>
      </c>
      <c r="F1607" s="313" t="str">
        <f t="shared" ca="1" si="177"/>
        <v>050</v>
      </c>
      <c r="G1607" s="313" t="str">
        <f t="shared" ca="1" si="178"/>
        <v>碳紗牽引輪 上升</v>
      </c>
      <c r="H1607" s="313" t="str">
        <f t="shared" ca="1" si="178"/>
        <v>LCSG-I51C2</v>
      </c>
      <c r="I1607" s="313" t="str">
        <f t="shared" ca="1" si="178"/>
        <v>CS3</v>
      </c>
      <c r="J1607" s="313" t="str">
        <f t="shared" ca="1" si="178"/>
        <v>LCSG</v>
      </c>
    </row>
    <row r="1608" spans="4:11">
      <c r="D1608" s="300" t="str">
        <f t="shared" si="176"/>
        <v>B-1</v>
      </c>
      <c r="E1608" s="300">
        <v>1604</v>
      </c>
      <c r="F1608" s="313" t="str">
        <f t="shared" ca="1" si="177"/>
        <v>050</v>
      </c>
      <c r="G1608" s="313" t="str">
        <f t="shared" ca="1" si="178"/>
        <v>全輪上升</v>
      </c>
      <c r="H1608" s="313" t="str">
        <f t="shared" ca="1" si="178"/>
        <v>LPBG-I51C7</v>
      </c>
      <c r="I1608" s="313" t="str">
        <f t="shared" ca="1" si="178"/>
        <v/>
      </c>
      <c r="J1608" s="313" t="str">
        <f t="shared" ca="1" si="178"/>
        <v>LPBG</v>
      </c>
    </row>
    <row r="1609" spans="4:11">
      <c r="D1609" s="300" t="str">
        <f t="shared" si="176"/>
        <v>B-1</v>
      </c>
      <c r="E1609" s="300">
        <v>1605</v>
      </c>
      <c r="F1609" s="313" t="str">
        <f t="shared" ca="1" si="177"/>
        <v>050</v>
      </c>
      <c r="G1609" s="313" t="str">
        <f t="shared" ca="1" si="178"/>
        <v>碳紗牽引輪 下升</v>
      </c>
      <c r="H1609" s="313" t="str">
        <f t="shared" ca="1" si="178"/>
        <v>LCSG-I51D3</v>
      </c>
      <c r="I1609" s="313" t="str">
        <f t="shared" ca="1" si="178"/>
        <v>CS3</v>
      </c>
      <c r="J1609" s="313" t="str">
        <f t="shared" ca="1" si="178"/>
        <v>LCSG</v>
      </c>
    </row>
    <row r="1610" spans="4:11">
      <c r="D1610" s="300" t="str">
        <f t="shared" si="176"/>
        <v>B-1</v>
      </c>
      <c r="E1610" s="300">
        <v>1606</v>
      </c>
      <c r="F1610" s="313" t="str">
        <f t="shared" ca="1" si="177"/>
        <v>050</v>
      </c>
      <c r="G1610" s="313" t="str">
        <f t="shared" ca="1" si="178"/>
        <v/>
      </c>
      <c r="H1610" s="313" t="str">
        <f t="shared" ca="1" si="178"/>
        <v/>
      </c>
      <c r="I1610" s="313" t="str">
        <f t="shared" ca="1" si="178"/>
        <v/>
      </c>
      <c r="J1610" s="313" t="str">
        <f t="shared" ca="1" si="178"/>
        <v/>
      </c>
    </row>
    <row r="1611" spans="4:11">
      <c r="D1611" s="300" t="str">
        <f t="shared" si="176"/>
        <v>B-1</v>
      </c>
      <c r="E1611" s="300">
        <v>1607</v>
      </c>
      <c r="F1611" s="313" t="str">
        <f t="shared" ca="1" si="177"/>
        <v>050</v>
      </c>
      <c r="G1611" s="313" t="str">
        <f t="shared" ca="1" si="178"/>
        <v>BZ OFF</v>
      </c>
      <c r="H1611" s="313" t="str">
        <f t="shared" ca="1" si="178"/>
        <v>LPBY-I51D2</v>
      </c>
      <c r="I1611" s="313" t="str">
        <f t="shared" ca="1" si="178"/>
        <v/>
      </c>
      <c r="J1611" s="313" t="str">
        <f t="shared" ca="1" si="178"/>
        <v>LPBY</v>
      </c>
    </row>
    <row r="1612" spans="4:11">
      <c r="D1612" s="300" t="str">
        <f t="shared" si="176"/>
        <v>B-1</v>
      </c>
      <c r="E1612" s="300">
        <v>1608</v>
      </c>
      <c r="F1612" s="313" t="str">
        <f t="shared" ca="1" si="177"/>
        <v>050</v>
      </c>
      <c r="G1612" s="313" t="str">
        <f t="shared" ca="1" si="178"/>
        <v>ALM RST</v>
      </c>
      <c r="H1612" s="313" t="str">
        <f t="shared" ca="1" si="178"/>
        <v>LPBY-I51D7</v>
      </c>
      <c r="I1612" s="313" t="str">
        <f t="shared" ca="1" si="178"/>
        <v/>
      </c>
      <c r="J1612" s="313" t="str">
        <f t="shared" ca="1" si="178"/>
        <v>LPBY</v>
      </c>
    </row>
    <row r="1613" spans="4:11">
      <c r="D1613" s="300" t="str">
        <f t="shared" si="176"/>
        <v>B-1</v>
      </c>
      <c r="E1613" s="300">
        <v>1609</v>
      </c>
      <c r="F1613" s="313" t="str">
        <f t="shared" ca="1" si="177"/>
        <v>051</v>
      </c>
      <c r="G1613" s="313" t="str">
        <f t="shared" ca="1" si="178"/>
        <v>連動啟動</v>
      </c>
      <c r="H1613" s="313" t="str">
        <f t="shared" ca="1" si="178"/>
        <v>LPBG-I51E3</v>
      </c>
      <c r="I1613" s="313" t="str">
        <f t="shared" ca="1" si="178"/>
        <v/>
      </c>
      <c r="J1613" s="313" t="str">
        <f t="shared" ca="1" si="178"/>
        <v>LPBG</v>
      </c>
    </row>
    <row r="1614" spans="4:11">
      <c r="D1614" s="300" t="str">
        <f t="shared" si="176"/>
        <v>B-1</v>
      </c>
      <c r="E1614" s="300">
        <v>1610</v>
      </c>
      <c r="F1614" s="313" t="str">
        <f t="shared" ca="1" si="177"/>
        <v>051</v>
      </c>
      <c r="G1614" s="313" t="str">
        <f t="shared" ca="1" si="178"/>
        <v>連動停止</v>
      </c>
      <c r="H1614" s="313" t="str">
        <f t="shared" ca="1" si="178"/>
        <v>LPBR-I51E8</v>
      </c>
      <c r="I1614" s="313" t="str">
        <f t="shared" ca="1" si="178"/>
        <v/>
      </c>
      <c r="J1614" s="313" t="str">
        <f t="shared" ca="1" si="178"/>
        <v>LPBR</v>
      </c>
    </row>
    <row r="1615" spans="4:11">
      <c r="D1615" s="300" t="str">
        <f t="shared" si="176"/>
        <v>B-1</v>
      </c>
      <c r="E1615" s="300">
        <v>1611</v>
      </c>
      <c r="F1615" s="313" t="str">
        <f t="shared" ca="1" si="177"/>
        <v>051</v>
      </c>
      <c r="G1615" s="313" t="str">
        <f t="shared" ca="1" si="178"/>
        <v/>
      </c>
      <c r="H1615" s="313" t="str">
        <f t="shared" ca="1" si="178"/>
        <v/>
      </c>
      <c r="I1615" s="313" t="str">
        <f t="shared" ca="1" si="178"/>
        <v/>
      </c>
      <c r="J1615" s="313" t="str">
        <f t="shared" ca="1" si="178"/>
        <v/>
      </c>
    </row>
    <row r="1616" spans="4:11">
      <c r="D1616" s="300" t="str">
        <f t="shared" si="176"/>
        <v>B-1</v>
      </c>
      <c r="E1616" s="300">
        <v>1612</v>
      </c>
      <c r="F1616" s="313" t="str">
        <f t="shared" ca="1" si="177"/>
        <v>051</v>
      </c>
      <c r="G1616" s="313" t="str">
        <f t="shared" ca="1" si="178"/>
        <v/>
      </c>
      <c r="H1616" s="313" t="str">
        <f t="shared" ca="1" si="178"/>
        <v/>
      </c>
      <c r="I1616" s="313" t="str">
        <f t="shared" ca="1" si="178"/>
        <v/>
      </c>
      <c r="J1616" s="313" t="str">
        <f t="shared" ca="1" si="178"/>
        <v/>
      </c>
    </row>
    <row r="1617" spans="4:10">
      <c r="D1617" s="300" t="str">
        <f t="shared" si="176"/>
        <v>B-1</v>
      </c>
      <c r="E1617" s="300">
        <v>1613</v>
      </c>
      <c r="F1617" s="313" t="str">
        <f t="shared" ca="1" si="177"/>
        <v>051</v>
      </c>
      <c r="G1617" s="313" t="str">
        <f t="shared" ca="1" si="178"/>
        <v>成品收卷1</v>
      </c>
      <c r="H1617" s="313" t="str">
        <f t="shared" ca="1" si="178"/>
        <v>LPBG-I51F3</v>
      </c>
      <c r="I1617" s="313" t="str">
        <f t="shared" ca="1" si="178"/>
        <v/>
      </c>
      <c r="J1617" s="313" t="str">
        <f t="shared" ca="1" si="178"/>
        <v>LPBG</v>
      </c>
    </row>
    <row r="1618" spans="4:10">
      <c r="D1618" s="300" t="str">
        <f t="shared" si="176"/>
        <v>B-1</v>
      </c>
      <c r="E1618" s="300">
        <v>1614</v>
      </c>
      <c r="F1618" s="313" t="str">
        <f t="shared" ca="1" si="177"/>
        <v>051</v>
      </c>
      <c r="G1618" s="313" t="str">
        <f t="shared" ca="1" si="178"/>
        <v>成品收卷2</v>
      </c>
      <c r="H1618" s="313" t="str">
        <f t="shared" ca="1" si="178"/>
        <v>LPBG-I51F8</v>
      </c>
      <c r="I1618" s="313" t="str">
        <f t="shared" ca="1" si="178"/>
        <v/>
      </c>
      <c r="J1618" s="313" t="str">
        <f t="shared" ca="1" si="178"/>
        <v>LPBG</v>
      </c>
    </row>
    <row r="1619" spans="4:10">
      <c r="D1619" s="300" t="str">
        <f t="shared" si="176"/>
        <v>B-1</v>
      </c>
      <c r="E1619" s="300">
        <v>1615</v>
      </c>
      <c r="F1619" s="313" t="str">
        <f t="shared" ca="1" si="177"/>
        <v>051</v>
      </c>
      <c r="G1619" s="313" t="str">
        <f t="shared" ca="1" si="178"/>
        <v>#1上PE膜收卷</v>
      </c>
      <c r="H1619" s="313" t="str">
        <f t="shared" ca="1" si="178"/>
        <v>LPBG-I51F2</v>
      </c>
      <c r="I1619" s="313" t="str">
        <f t="shared" ca="1" si="178"/>
        <v/>
      </c>
      <c r="J1619" s="313" t="str">
        <f t="shared" ca="1" si="178"/>
        <v>LPBG</v>
      </c>
    </row>
    <row r="1620" spans="4:10">
      <c r="D1620" s="300" t="str">
        <f t="shared" si="176"/>
        <v>B-1</v>
      </c>
      <c r="E1620" s="300">
        <v>1616</v>
      </c>
      <c r="F1620" s="313" t="str">
        <f t="shared" ca="1" si="177"/>
        <v>051</v>
      </c>
      <c r="G1620" s="313" t="str">
        <f t="shared" ca="1" si="178"/>
        <v>#1下PE膜收卷</v>
      </c>
      <c r="H1620" s="313" t="str">
        <f t="shared" ca="1" si="178"/>
        <v>LPBG-I51F7</v>
      </c>
      <c r="I1620" s="313" t="str">
        <f t="shared" ca="1" si="178"/>
        <v/>
      </c>
      <c r="J1620" s="313" t="str">
        <f t="shared" ca="1" si="178"/>
        <v>LPBG</v>
      </c>
    </row>
    <row r="1621" spans="4:10">
      <c r="D1621" s="300" t="str">
        <f t="shared" si="176"/>
        <v>B-2</v>
      </c>
      <c r="E1621" s="300">
        <v>1617</v>
      </c>
      <c r="F1621" s="313" t="str">
        <f t="shared" ca="1" si="177"/>
        <v>052</v>
      </c>
      <c r="G1621" s="313" t="str">
        <f t="shared" ca="1" si="178"/>
        <v>#1上離型紙收卷</v>
      </c>
      <c r="H1621" s="313" t="str">
        <f t="shared" ca="1" si="178"/>
        <v>LPBG-I52C3</v>
      </c>
      <c r="I1621" s="313" t="str">
        <f t="shared" ca="1" si="178"/>
        <v/>
      </c>
      <c r="J1621" s="313" t="str">
        <f t="shared" ca="1" si="178"/>
        <v>LPBG</v>
      </c>
    </row>
    <row r="1622" spans="4:10">
      <c r="D1622" s="300" t="str">
        <f t="shared" si="176"/>
        <v>B-2</v>
      </c>
      <c r="E1622" s="300">
        <v>1618</v>
      </c>
      <c r="F1622" s="313" t="str">
        <f t="shared" ca="1" si="177"/>
        <v>052</v>
      </c>
      <c r="G1622" s="313" t="str">
        <f t="shared" ca="1" si="178"/>
        <v>#1下離型紙收卷</v>
      </c>
      <c r="H1622" s="313" t="str">
        <f t="shared" ca="1" si="178"/>
        <v>LPBG-I52C8</v>
      </c>
      <c r="I1622" s="313" t="str">
        <f t="shared" ca="1" si="178"/>
        <v/>
      </c>
      <c r="J1622" s="313" t="str">
        <f t="shared" ca="1" si="178"/>
        <v>LPBG</v>
      </c>
    </row>
    <row r="1623" spans="4:10">
      <c r="D1623" s="300" t="str">
        <f t="shared" si="176"/>
        <v>B-2</v>
      </c>
      <c r="E1623" s="300">
        <v>1619</v>
      </c>
      <c r="F1623" s="313" t="str">
        <f t="shared" ca="1" si="177"/>
        <v>052</v>
      </c>
      <c r="G1623" s="313" t="str">
        <f t="shared" ca="1" si="178"/>
        <v>#2上PE膜收卷</v>
      </c>
      <c r="H1623" s="313" t="str">
        <f t="shared" ca="1" si="178"/>
        <v>LPBG-I52C2</v>
      </c>
      <c r="I1623" s="313" t="str">
        <f t="shared" ca="1" si="178"/>
        <v/>
      </c>
      <c r="J1623" s="313" t="str">
        <f t="shared" ca="1" si="178"/>
        <v>LPBG</v>
      </c>
    </row>
    <row r="1624" spans="4:10">
      <c r="D1624" s="300" t="str">
        <f t="shared" si="176"/>
        <v>B-2</v>
      </c>
      <c r="E1624" s="300">
        <v>1620</v>
      </c>
      <c r="F1624" s="313" t="str">
        <f t="shared" ca="1" si="177"/>
        <v>052</v>
      </c>
      <c r="G1624" s="313" t="str">
        <f t="shared" ca="1" si="178"/>
        <v>#2下PE膜收卷</v>
      </c>
      <c r="H1624" s="313" t="str">
        <f t="shared" ca="1" si="178"/>
        <v>LPBG-I52C7</v>
      </c>
      <c r="I1624" s="313" t="str">
        <f t="shared" ca="1" si="178"/>
        <v/>
      </c>
      <c r="J1624" s="313" t="str">
        <f t="shared" ca="1" si="178"/>
        <v>LPBG</v>
      </c>
    </row>
    <row r="1625" spans="4:10">
      <c r="D1625" s="300" t="str">
        <f t="shared" si="176"/>
        <v>B-2</v>
      </c>
      <c r="E1625" s="300">
        <v>1621</v>
      </c>
      <c r="F1625" s="313" t="str">
        <f t="shared" ca="1" si="177"/>
        <v>052</v>
      </c>
      <c r="G1625" s="313" t="str">
        <f t="shared" ref="G1625:J1644" ca="1" si="179">IF(OR(INDIRECT("DI!"&amp;ADDRESS(MOD(ROW()-5,160)+7,4+FLOOR((ROW()-5)/320,1)*8))="",INDIRECT("DI!"&amp;ADDRESS(MOD(ROW()-5,160)+7,COLUMN()-2+FLOOR((ROW()-5)/320,1)*8))=""),"",
INDIRECT("DI!"&amp;ADDRESS(MOD(ROW()-5,160)+7,COLUMN()-2+FLOOR((ROW()-5)/320,1)*8)))</f>
        <v>#2上離型紙收卷</v>
      </c>
      <c r="H1625" s="313" t="str">
        <f t="shared" ca="1" si="179"/>
        <v>LPBG-I52D3</v>
      </c>
      <c r="I1625" s="313" t="str">
        <f t="shared" ca="1" si="179"/>
        <v/>
      </c>
      <c r="J1625" s="313" t="str">
        <f t="shared" ca="1" si="179"/>
        <v>LPBG</v>
      </c>
    </row>
    <row r="1626" spans="4:10">
      <c r="D1626" s="300" t="str">
        <f t="shared" si="176"/>
        <v>B-2</v>
      </c>
      <c r="E1626" s="300">
        <v>1622</v>
      </c>
      <c r="F1626" s="313" t="str">
        <f t="shared" ca="1" si="177"/>
        <v>052</v>
      </c>
      <c r="G1626" s="313" t="str">
        <f t="shared" ca="1" si="179"/>
        <v>#1上膠膜放卷</v>
      </c>
      <c r="H1626" s="313" t="str">
        <f t="shared" ca="1" si="179"/>
        <v>LPBG-I52D8</v>
      </c>
      <c r="I1626" s="313" t="str">
        <f t="shared" ca="1" si="179"/>
        <v/>
      </c>
      <c r="J1626" s="313" t="str">
        <f t="shared" ca="1" si="179"/>
        <v>LPBG</v>
      </c>
    </row>
    <row r="1627" spans="4:10">
      <c r="D1627" s="300" t="str">
        <f t="shared" si="176"/>
        <v>B-2</v>
      </c>
      <c r="E1627" s="300">
        <v>1623</v>
      </c>
      <c r="F1627" s="313" t="str">
        <f t="shared" ca="1" si="177"/>
        <v>052</v>
      </c>
      <c r="G1627" s="313" t="str">
        <f t="shared" ca="1" si="179"/>
        <v>#1下膠膜放卷</v>
      </c>
      <c r="H1627" s="313" t="str">
        <f t="shared" ca="1" si="179"/>
        <v>LPBG-I52D2</v>
      </c>
      <c r="I1627" s="313" t="str">
        <f t="shared" ca="1" si="179"/>
        <v/>
      </c>
      <c r="J1627" s="313" t="str">
        <f t="shared" ca="1" si="179"/>
        <v>LPBG</v>
      </c>
    </row>
    <row r="1628" spans="4:10">
      <c r="D1628" s="300" t="str">
        <f t="shared" si="176"/>
        <v>B-2</v>
      </c>
      <c r="E1628" s="300">
        <v>1624</v>
      </c>
      <c r="F1628" s="313" t="str">
        <f t="shared" ca="1" si="177"/>
        <v>052</v>
      </c>
      <c r="G1628" s="313" t="str">
        <f t="shared" ca="1" si="179"/>
        <v>#2上膠膜放卷</v>
      </c>
      <c r="H1628" s="313" t="str">
        <f t="shared" ca="1" si="179"/>
        <v>LPBG-I52D7</v>
      </c>
      <c r="I1628" s="313" t="str">
        <f t="shared" ca="1" si="179"/>
        <v/>
      </c>
      <c r="J1628" s="313" t="str">
        <f t="shared" ca="1" si="179"/>
        <v>LPBG</v>
      </c>
    </row>
    <row r="1629" spans="4:10">
      <c r="D1629" s="300" t="str">
        <f t="shared" si="176"/>
        <v>B-2</v>
      </c>
      <c r="E1629" s="300">
        <v>1625</v>
      </c>
      <c r="F1629" s="313" t="str">
        <f t="shared" ca="1" si="177"/>
        <v>053</v>
      </c>
      <c r="G1629" s="313" t="str">
        <f t="shared" ca="1" si="179"/>
        <v>#2下膠膜放卷</v>
      </c>
      <c r="H1629" s="313" t="str">
        <f t="shared" ca="1" si="179"/>
        <v>LPBG-I52E3</v>
      </c>
      <c r="I1629" s="313" t="str">
        <f t="shared" ca="1" si="179"/>
        <v/>
      </c>
      <c r="J1629" s="313" t="str">
        <f t="shared" ca="1" si="179"/>
        <v>LPBG</v>
      </c>
    </row>
    <row r="1630" spans="4:10">
      <c r="D1630" s="300" t="str">
        <f t="shared" si="176"/>
        <v>B-2</v>
      </c>
      <c r="E1630" s="300">
        <v>1626</v>
      </c>
      <c r="F1630" s="313" t="str">
        <f t="shared" ca="1" si="177"/>
        <v>053</v>
      </c>
      <c r="G1630" s="313" t="str">
        <f t="shared" ca="1" si="179"/>
        <v>拖布放卷[預留]</v>
      </c>
      <c r="H1630" s="313" t="str">
        <f t="shared" ca="1" si="179"/>
        <v>LPBG-I52E8</v>
      </c>
      <c r="I1630" s="313" t="str">
        <f t="shared" ca="1" si="179"/>
        <v/>
      </c>
      <c r="J1630" s="313" t="str">
        <f t="shared" ca="1" si="179"/>
        <v>LPBG</v>
      </c>
    </row>
    <row r="1631" spans="4:10">
      <c r="D1631" s="300" t="str">
        <f t="shared" si="176"/>
        <v>B-2</v>
      </c>
      <c r="E1631" s="300">
        <v>1627</v>
      </c>
      <c r="F1631" s="313" t="str">
        <f t="shared" ca="1" si="177"/>
        <v>053</v>
      </c>
      <c r="G1631" s="313" t="str">
        <f t="shared" ca="1" si="179"/>
        <v/>
      </c>
      <c r="H1631" s="313" t="str">
        <f t="shared" ca="1" si="179"/>
        <v/>
      </c>
      <c r="I1631" s="313" t="str">
        <f t="shared" ca="1" si="179"/>
        <v/>
      </c>
      <c r="J1631" s="313" t="str">
        <f t="shared" ca="1" si="179"/>
        <v/>
      </c>
    </row>
    <row r="1632" spans="4:10">
      <c r="D1632" s="300" t="str">
        <f t="shared" si="176"/>
        <v>B-2</v>
      </c>
      <c r="E1632" s="300">
        <v>1628</v>
      </c>
      <c r="F1632" s="313" t="str">
        <f t="shared" ca="1" si="177"/>
        <v>053</v>
      </c>
      <c r="G1632" s="313" t="str">
        <f t="shared" ca="1" si="179"/>
        <v/>
      </c>
      <c r="H1632" s="313" t="str">
        <f t="shared" ca="1" si="179"/>
        <v/>
      </c>
      <c r="I1632" s="313" t="str">
        <f t="shared" ca="1" si="179"/>
        <v/>
      </c>
      <c r="J1632" s="313" t="str">
        <f t="shared" ca="1" si="179"/>
        <v/>
      </c>
    </row>
    <row r="1633" spans="4:10">
      <c r="D1633" s="300" t="str">
        <f t="shared" si="176"/>
        <v>B-2</v>
      </c>
      <c r="E1633" s="300">
        <v>1629</v>
      </c>
      <c r="F1633" s="313" t="str">
        <f t="shared" ca="1" si="177"/>
        <v>053</v>
      </c>
      <c r="G1633" s="313" t="str">
        <f t="shared" ca="1" si="179"/>
        <v>#1熱壓鋼輪 上升</v>
      </c>
      <c r="H1633" s="313" t="str">
        <f t="shared" ca="1" si="179"/>
        <v>LCSG-I52F3</v>
      </c>
      <c r="I1633" s="313" t="str">
        <f t="shared" ca="1" si="179"/>
        <v>CS3</v>
      </c>
      <c r="J1633" s="313" t="str">
        <f t="shared" ca="1" si="179"/>
        <v>LCSG</v>
      </c>
    </row>
    <row r="1634" spans="4:10">
      <c r="D1634" s="300" t="str">
        <f t="shared" si="176"/>
        <v>B-2</v>
      </c>
      <c r="E1634" s="300">
        <v>1630</v>
      </c>
      <c r="F1634" s="313" t="str">
        <f t="shared" ca="1" si="177"/>
        <v>053</v>
      </c>
      <c r="G1634" s="313" t="str">
        <f t="shared" ca="1" si="179"/>
        <v>#2熱壓鋼輪 上升</v>
      </c>
      <c r="H1634" s="313" t="str">
        <f t="shared" ca="1" si="179"/>
        <v>LCSG-I52F8</v>
      </c>
      <c r="I1634" s="313" t="str">
        <f t="shared" ca="1" si="179"/>
        <v>CS3</v>
      </c>
      <c r="J1634" s="313" t="str">
        <f t="shared" ca="1" si="179"/>
        <v>LCSG</v>
      </c>
    </row>
    <row r="1635" spans="4:10">
      <c r="D1635" s="300" t="str">
        <f t="shared" si="176"/>
        <v>B-2</v>
      </c>
      <c r="E1635" s="300">
        <v>1631</v>
      </c>
      <c r="F1635" s="313" t="str">
        <f t="shared" ca="1" si="177"/>
        <v>053</v>
      </c>
      <c r="G1635" s="313" t="str">
        <f t="shared" ca="1" si="179"/>
        <v>#1熱壓鋼輪 下降</v>
      </c>
      <c r="H1635" s="313" t="str">
        <f t="shared" ca="1" si="179"/>
        <v>LCSG-I52F3</v>
      </c>
      <c r="I1635" s="313" t="str">
        <f t="shared" ca="1" si="179"/>
        <v>CS3</v>
      </c>
      <c r="J1635" s="313" t="str">
        <f t="shared" ca="1" si="179"/>
        <v>LCSG</v>
      </c>
    </row>
    <row r="1636" spans="4:10">
      <c r="D1636" s="300" t="str">
        <f t="shared" si="176"/>
        <v>B-2</v>
      </c>
      <c r="E1636" s="300">
        <v>1632</v>
      </c>
      <c r="F1636" s="313" t="str">
        <f t="shared" ca="1" si="177"/>
        <v>053</v>
      </c>
      <c r="G1636" s="313" t="str">
        <f t="shared" ca="1" si="179"/>
        <v>#2熱壓鋼輪 下降</v>
      </c>
      <c r="H1636" s="313" t="str">
        <f t="shared" ca="1" si="179"/>
        <v>LCSG-I52F8</v>
      </c>
      <c r="I1636" s="313" t="str">
        <f t="shared" ca="1" si="179"/>
        <v>CS3</v>
      </c>
      <c r="J1636" s="313" t="str">
        <f t="shared" ca="1" si="179"/>
        <v>LCSG</v>
      </c>
    </row>
    <row r="1637" spans="4:10">
      <c r="D1637" s="300" t="str">
        <f t="shared" si="176"/>
        <v>B-3</v>
      </c>
      <c r="E1637" s="300">
        <v>1633</v>
      </c>
      <c r="F1637" s="313" t="str">
        <f t="shared" ca="1" si="177"/>
        <v>054</v>
      </c>
      <c r="G1637" s="313" t="str">
        <f t="shared" ca="1" si="179"/>
        <v>#3熱壓鋼輪 上升</v>
      </c>
      <c r="H1637" s="313" t="str">
        <f t="shared" ca="1" si="179"/>
        <v>LCSG-I53C3</v>
      </c>
      <c r="I1637" s="313" t="str">
        <f t="shared" ca="1" si="179"/>
        <v>CS3</v>
      </c>
      <c r="J1637" s="313" t="str">
        <f t="shared" ca="1" si="179"/>
        <v>LCSG</v>
      </c>
    </row>
    <row r="1638" spans="4:10">
      <c r="D1638" s="300" t="str">
        <f t="shared" si="176"/>
        <v>B-3</v>
      </c>
      <c r="E1638" s="300">
        <v>1634</v>
      </c>
      <c r="F1638" s="313" t="str">
        <f t="shared" ca="1" si="177"/>
        <v>054</v>
      </c>
      <c r="G1638" s="313" t="str">
        <f t="shared" ca="1" si="179"/>
        <v>#4熱壓鋼輪 上升</v>
      </c>
      <c r="H1638" s="313" t="str">
        <f t="shared" ca="1" si="179"/>
        <v>LCSG-I53C8</v>
      </c>
      <c r="I1638" s="313" t="str">
        <f t="shared" ca="1" si="179"/>
        <v>CS3</v>
      </c>
      <c r="J1638" s="313" t="str">
        <f t="shared" ca="1" si="179"/>
        <v>LCSG</v>
      </c>
    </row>
    <row r="1639" spans="4:10">
      <c r="D1639" s="300" t="str">
        <f t="shared" si="176"/>
        <v>B-3</v>
      </c>
      <c r="E1639" s="300">
        <v>1635</v>
      </c>
      <c r="F1639" s="313" t="str">
        <f t="shared" ca="1" si="177"/>
        <v>054</v>
      </c>
      <c r="G1639" s="313" t="str">
        <f t="shared" ca="1" si="179"/>
        <v>#3熱壓鋼輪 下降</v>
      </c>
      <c r="H1639" s="313" t="str">
        <f t="shared" ca="1" si="179"/>
        <v>LCSG-I53C3</v>
      </c>
      <c r="I1639" s="313" t="str">
        <f t="shared" ca="1" si="179"/>
        <v>CS3</v>
      </c>
      <c r="J1639" s="313" t="str">
        <f t="shared" ca="1" si="179"/>
        <v>LCSG</v>
      </c>
    </row>
    <row r="1640" spans="4:10">
      <c r="D1640" s="300" t="str">
        <f t="shared" si="176"/>
        <v>B-3</v>
      </c>
      <c r="E1640" s="300">
        <v>1636</v>
      </c>
      <c r="F1640" s="313" t="str">
        <f t="shared" ca="1" si="177"/>
        <v>054</v>
      </c>
      <c r="G1640" s="313" t="str">
        <f t="shared" ca="1" si="179"/>
        <v>#4熱壓鋼輪 下降</v>
      </c>
      <c r="H1640" s="313" t="str">
        <f t="shared" ca="1" si="179"/>
        <v>LCSG-I53C8</v>
      </c>
      <c r="I1640" s="313" t="str">
        <f t="shared" ca="1" si="179"/>
        <v>CS3</v>
      </c>
      <c r="J1640" s="313" t="str">
        <f t="shared" ca="1" si="179"/>
        <v>LCSG</v>
      </c>
    </row>
    <row r="1641" spans="4:10">
      <c r="D1641" s="300" t="str">
        <f t="shared" si="176"/>
        <v>B-3</v>
      </c>
      <c r="E1641" s="300">
        <v>1637</v>
      </c>
      <c r="F1641" s="313" t="str">
        <f t="shared" ca="1" si="177"/>
        <v>054</v>
      </c>
      <c r="G1641" s="313" t="str">
        <f t="shared" ca="1" si="179"/>
        <v>#5熱壓鋼輪 上升</v>
      </c>
      <c r="H1641" s="313" t="str">
        <f t="shared" ca="1" si="179"/>
        <v>LCSG-I53D3</v>
      </c>
      <c r="I1641" s="313" t="str">
        <f t="shared" ca="1" si="179"/>
        <v>CS3</v>
      </c>
      <c r="J1641" s="313" t="str">
        <f t="shared" ca="1" si="179"/>
        <v>LCSG</v>
      </c>
    </row>
    <row r="1642" spans="4:10">
      <c r="D1642" s="300" t="str">
        <f t="shared" si="176"/>
        <v>B-3</v>
      </c>
      <c r="E1642" s="300">
        <v>1638</v>
      </c>
      <c r="F1642" s="313" t="str">
        <f t="shared" ca="1" si="177"/>
        <v>054</v>
      </c>
      <c r="G1642" s="313" t="str">
        <f t="shared" ca="1" si="179"/>
        <v>#6熱壓鋼輪 上升</v>
      </c>
      <c r="H1642" s="313" t="str">
        <f t="shared" ca="1" si="179"/>
        <v>LCSG-I53D8</v>
      </c>
      <c r="I1642" s="313" t="str">
        <f t="shared" ca="1" si="179"/>
        <v>CS3</v>
      </c>
      <c r="J1642" s="313" t="str">
        <f t="shared" ca="1" si="179"/>
        <v>LCSG</v>
      </c>
    </row>
    <row r="1643" spans="4:10">
      <c r="D1643" s="300" t="str">
        <f t="shared" si="176"/>
        <v>B-3</v>
      </c>
      <c r="E1643" s="300">
        <v>1639</v>
      </c>
      <c r="F1643" s="313" t="str">
        <f t="shared" ca="1" si="177"/>
        <v>054</v>
      </c>
      <c r="G1643" s="313" t="str">
        <f t="shared" ca="1" si="179"/>
        <v>#5熱壓鋼輪 下降</v>
      </c>
      <c r="H1643" s="313" t="str">
        <f t="shared" ca="1" si="179"/>
        <v>LCSG-I53D3</v>
      </c>
      <c r="I1643" s="313" t="str">
        <f t="shared" ca="1" si="179"/>
        <v>CS3</v>
      </c>
      <c r="J1643" s="313" t="str">
        <f t="shared" ca="1" si="179"/>
        <v>LCSG</v>
      </c>
    </row>
    <row r="1644" spans="4:10">
      <c r="D1644" s="300" t="str">
        <f t="shared" si="176"/>
        <v>B-3</v>
      </c>
      <c r="E1644" s="300">
        <v>1640</v>
      </c>
      <c r="F1644" s="313" t="str">
        <f t="shared" ca="1" si="177"/>
        <v>054</v>
      </c>
      <c r="G1644" s="313" t="str">
        <f t="shared" ca="1" si="179"/>
        <v>#6熱壓鋼輪 下降</v>
      </c>
      <c r="H1644" s="313" t="str">
        <f t="shared" ca="1" si="179"/>
        <v>LCSG-I53D8</v>
      </c>
      <c r="I1644" s="313" t="str">
        <f t="shared" ca="1" si="179"/>
        <v>CS3</v>
      </c>
      <c r="J1644" s="313" t="str">
        <f t="shared" ca="1" si="179"/>
        <v>LCSG</v>
      </c>
    </row>
    <row r="1645" spans="4:10">
      <c r="D1645" s="300" t="str">
        <f t="shared" si="176"/>
        <v>B-3</v>
      </c>
      <c r="E1645" s="300">
        <v>1641</v>
      </c>
      <c r="F1645" s="313" t="str">
        <f t="shared" ca="1" si="177"/>
        <v>055</v>
      </c>
      <c r="G1645" s="313" t="str">
        <f t="shared" ref="G1645:J1664" ca="1" si="180">IF(OR(INDIRECT("DI!"&amp;ADDRESS(MOD(ROW()-5,160)+7,4+FLOOR((ROW()-5)/320,1)*8))="",INDIRECT("DI!"&amp;ADDRESS(MOD(ROW()-5,160)+7,COLUMN()-2+FLOOR((ROW()-5)/320,1)*8))=""),"",
INDIRECT("DI!"&amp;ADDRESS(MOD(ROW()-5,160)+7,COLUMN()-2+FLOOR((ROW()-5)/320,1)*8)))</f>
        <v>#7熱壓鋼輪 上升</v>
      </c>
      <c r="H1645" s="313" t="str">
        <f t="shared" ca="1" si="180"/>
        <v>LCSG-I53E3</v>
      </c>
      <c r="I1645" s="313" t="str">
        <f t="shared" ca="1" si="180"/>
        <v>CS3</v>
      </c>
      <c r="J1645" s="313" t="str">
        <f t="shared" ca="1" si="180"/>
        <v>LCSG</v>
      </c>
    </row>
    <row r="1646" spans="4:10">
      <c r="D1646" s="300" t="str">
        <f t="shared" si="176"/>
        <v>B-3</v>
      </c>
      <c r="E1646" s="300">
        <v>1642</v>
      </c>
      <c r="F1646" s="313" t="str">
        <f t="shared" ca="1" si="177"/>
        <v>055</v>
      </c>
      <c r="G1646" s="313" t="str">
        <f t="shared" ca="1" si="180"/>
        <v>膠輪牽引輪 上升</v>
      </c>
      <c r="H1646" s="313" t="str">
        <f t="shared" ca="1" si="180"/>
        <v>LCSG-I53E8</v>
      </c>
      <c r="I1646" s="313" t="str">
        <f t="shared" ca="1" si="180"/>
        <v>CS3</v>
      </c>
      <c r="J1646" s="313" t="str">
        <f t="shared" ca="1" si="180"/>
        <v>LCSG</v>
      </c>
    </row>
    <row r="1647" spans="4:10">
      <c r="D1647" s="300" t="str">
        <f t="shared" si="176"/>
        <v>B-3</v>
      </c>
      <c r="E1647" s="300">
        <v>1643</v>
      </c>
      <c r="F1647" s="313" t="str">
        <f t="shared" ca="1" si="177"/>
        <v>055</v>
      </c>
      <c r="G1647" s="313" t="str">
        <f t="shared" ca="1" si="180"/>
        <v>#7熱壓鋼輪下降</v>
      </c>
      <c r="H1647" s="313" t="str">
        <f t="shared" ca="1" si="180"/>
        <v>LCSG-I53E3</v>
      </c>
      <c r="I1647" s="313" t="str">
        <f t="shared" ca="1" si="180"/>
        <v>CS3</v>
      </c>
      <c r="J1647" s="313" t="str">
        <f t="shared" ca="1" si="180"/>
        <v>LCSG</v>
      </c>
    </row>
    <row r="1648" spans="4:10">
      <c r="D1648" s="300" t="str">
        <f t="shared" si="176"/>
        <v>B-3</v>
      </c>
      <c r="E1648" s="300">
        <v>1644</v>
      </c>
      <c r="F1648" s="313" t="str">
        <f t="shared" ca="1" si="177"/>
        <v>055</v>
      </c>
      <c r="G1648" s="313" t="str">
        <f t="shared" ca="1" si="180"/>
        <v>膠輪牽引輪下降</v>
      </c>
      <c r="H1648" s="313" t="str">
        <f t="shared" ca="1" si="180"/>
        <v>LCSG-I53E8</v>
      </c>
      <c r="I1648" s="313" t="str">
        <f t="shared" ca="1" si="180"/>
        <v>CS3</v>
      </c>
      <c r="J1648" s="313" t="str">
        <f t="shared" ca="1" si="180"/>
        <v>LCSG</v>
      </c>
    </row>
    <row r="1649" spans="4:10">
      <c r="D1649" s="300" t="str">
        <f t="shared" si="176"/>
        <v>B-3</v>
      </c>
      <c r="E1649" s="300">
        <v>1645</v>
      </c>
      <c r="F1649" s="313" t="str">
        <f t="shared" ca="1" si="177"/>
        <v>055</v>
      </c>
      <c r="G1649" s="313" t="str">
        <f t="shared" ca="1" si="180"/>
        <v>PE膜覆膜輪 上升</v>
      </c>
      <c r="H1649" s="313" t="str">
        <f t="shared" ca="1" si="180"/>
        <v>LCSG-I53F3</v>
      </c>
      <c r="I1649" s="313" t="str">
        <f t="shared" ca="1" si="180"/>
        <v>CS3</v>
      </c>
      <c r="J1649" s="313" t="str">
        <f t="shared" ca="1" si="180"/>
        <v>LCSG</v>
      </c>
    </row>
    <row r="1650" spans="4:10">
      <c r="D1650" s="300" t="str">
        <f t="shared" si="176"/>
        <v>B-3</v>
      </c>
      <c r="E1650" s="300">
        <v>1646</v>
      </c>
      <c r="F1650" s="313" t="str">
        <f t="shared" ca="1" si="177"/>
        <v>055</v>
      </c>
      <c r="G1650" s="313" t="str">
        <f t="shared" ca="1" si="180"/>
        <v/>
      </c>
      <c r="H1650" s="313" t="str">
        <f t="shared" ca="1" si="180"/>
        <v/>
      </c>
      <c r="I1650" s="313" t="str">
        <f t="shared" ca="1" si="180"/>
        <v/>
      </c>
      <c r="J1650" s="313" t="str">
        <f t="shared" ca="1" si="180"/>
        <v/>
      </c>
    </row>
    <row r="1651" spans="4:10">
      <c r="D1651" s="300" t="str">
        <f t="shared" si="176"/>
        <v>B-3</v>
      </c>
      <c r="E1651" s="300">
        <v>1647</v>
      </c>
      <c r="F1651" s="313" t="str">
        <f t="shared" ca="1" si="177"/>
        <v>055</v>
      </c>
      <c r="G1651" s="313" t="str">
        <f t="shared" ca="1" si="180"/>
        <v>PE膜覆膜輪下降</v>
      </c>
      <c r="H1651" s="313" t="str">
        <f t="shared" ca="1" si="180"/>
        <v>LCSG-I53F3</v>
      </c>
      <c r="I1651" s="313" t="str">
        <f t="shared" ca="1" si="180"/>
        <v>CS3</v>
      </c>
      <c r="J1651" s="313" t="str">
        <f t="shared" ca="1" si="180"/>
        <v>LCSG</v>
      </c>
    </row>
    <row r="1652" spans="4:10">
      <c r="D1652" s="300" t="str">
        <f t="shared" si="176"/>
        <v>B-3</v>
      </c>
      <c r="E1652" s="300">
        <v>1648</v>
      </c>
      <c r="F1652" s="313" t="str">
        <f t="shared" ca="1" si="177"/>
        <v>055</v>
      </c>
      <c r="G1652" s="313" t="str">
        <f t="shared" ca="1" si="180"/>
        <v/>
      </c>
      <c r="H1652" s="313" t="str">
        <f t="shared" ca="1" si="180"/>
        <v/>
      </c>
      <c r="I1652" s="313" t="str">
        <f t="shared" ca="1" si="180"/>
        <v/>
      </c>
      <c r="J1652" s="313" t="str">
        <f t="shared" ca="1" si="180"/>
        <v/>
      </c>
    </row>
    <row r="1653" spans="4:10">
      <c r="D1653" s="300" t="str">
        <f t="shared" si="176"/>
        <v>B-4</v>
      </c>
      <c r="E1653" s="300">
        <v>1649</v>
      </c>
      <c r="F1653" s="313" t="str">
        <f t="shared" ca="1" si="177"/>
        <v/>
      </c>
      <c r="G1653" s="313" t="str">
        <f t="shared" ca="1" si="180"/>
        <v/>
      </c>
      <c r="H1653" s="313" t="str">
        <f t="shared" ca="1" si="180"/>
        <v/>
      </c>
      <c r="I1653" s="313" t="str">
        <f t="shared" ca="1" si="180"/>
        <v/>
      </c>
      <c r="J1653" s="313" t="str">
        <f t="shared" ca="1" si="180"/>
        <v/>
      </c>
    </row>
    <row r="1654" spans="4:10">
      <c r="D1654" s="300" t="str">
        <f t="shared" si="176"/>
        <v>B-4</v>
      </c>
      <c r="E1654" s="300">
        <v>1650</v>
      </c>
      <c r="F1654" s="313" t="str">
        <f t="shared" ca="1" si="177"/>
        <v/>
      </c>
      <c r="G1654" s="313" t="str">
        <f t="shared" ca="1" si="180"/>
        <v/>
      </c>
      <c r="H1654" s="313" t="str">
        <f t="shared" ca="1" si="180"/>
        <v/>
      </c>
      <c r="I1654" s="313" t="str">
        <f t="shared" ca="1" si="180"/>
        <v/>
      </c>
      <c r="J1654" s="313" t="str">
        <f t="shared" ca="1" si="180"/>
        <v/>
      </c>
    </row>
    <row r="1655" spans="4:10">
      <c r="D1655" s="300" t="str">
        <f t="shared" si="176"/>
        <v>B-4</v>
      </c>
      <c r="E1655" s="300">
        <v>1651</v>
      </c>
      <c r="F1655" s="313" t="str">
        <f t="shared" ca="1" si="177"/>
        <v/>
      </c>
      <c r="G1655" s="313" t="str">
        <f t="shared" ca="1" si="180"/>
        <v/>
      </c>
      <c r="H1655" s="313" t="str">
        <f t="shared" ca="1" si="180"/>
        <v/>
      </c>
      <c r="I1655" s="313" t="str">
        <f t="shared" ca="1" si="180"/>
        <v/>
      </c>
      <c r="J1655" s="313" t="str">
        <f t="shared" ca="1" si="180"/>
        <v/>
      </c>
    </row>
    <row r="1656" spans="4:10">
      <c r="D1656" s="300" t="str">
        <f t="shared" si="176"/>
        <v>B-4</v>
      </c>
      <c r="E1656" s="300">
        <v>1652</v>
      </c>
      <c r="F1656" s="313" t="str">
        <f t="shared" ca="1" si="177"/>
        <v/>
      </c>
      <c r="G1656" s="313" t="str">
        <f t="shared" ca="1" si="180"/>
        <v/>
      </c>
      <c r="H1656" s="313" t="str">
        <f t="shared" ca="1" si="180"/>
        <v/>
      </c>
      <c r="I1656" s="313" t="str">
        <f t="shared" ca="1" si="180"/>
        <v/>
      </c>
      <c r="J1656" s="313" t="str">
        <f t="shared" ca="1" si="180"/>
        <v/>
      </c>
    </row>
    <row r="1657" spans="4:10">
      <c r="D1657" s="300" t="str">
        <f t="shared" si="176"/>
        <v>B-4</v>
      </c>
      <c r="E1657" s="300">
        <v>1653</v>
      </c>
      <c r="F1657" s="313" t="str">
        <f t="shared" ca="1" si="177"/>
        <v/>
      </c>
      <c r="G1657" s="313" t="str">
        <f t="shared" ca="1" si="180"/>
        <v/>
      </c>
      <c r="H1657" s="313" t="str">
        <f t="shared" ca="1" si="180"/>
        <v/>
      </c>
      <c r="I1657" s="313" t="str">
        <f t="shared" ca="1" si="180"/>
        <v/>
      </c>
      <c r="J1657" s="313" t="str">
        <f t="shared" ca="1" si="180"/>
        <v/>
      </c>
    </row>
    <row r="1658" spans="4:10">
      <c r="D1658" s="300" t="str">
        <f t="shared" si="176"/>
        <v>B-4</v>
      </c>
      <c r="E1658" s="300">
        <v>1654</v>
      </c>
      <c r="F1658" s="313" t="str">
        <f t="shared" ca="1" si="177"/>
        <v/>
      </c>
      <c r="G1658" s="313" t="str">
        <f t="shared" ca="1" si="180"/>
        <v/>
      </c>
      <c r="H1658" s="313" t="str">
        <f t="shared" ca="1" si="180"/>
        <v/>
      </c>
      <c r="I1658" s="313" t="str">
        <f t="shared" ca="1" si="180"/>
        <v/>
      </c>
      <c r="J1658" s="313" t="str">
        <f t="shared" ca="1" si="180"/>
        <v/>
      </c>
    </row>
    <row r="1659" spans="4:10">
      <c r="D1659" s="300" t="str">
        <f t="shared" si="176"/>
        <v>B-4</v>
      </c>
      <c r="E1659" s="300">
        <v>1655</v>
      </c>
      <c r="F1659" s="313" t="str">
        <f t="shared" ca="1" si="177"/>
        <v/>
      </c>
      <c r="G1659" s="313" t="str">
        <f t="shared" ca="1" si="180"/>
        <v/>
      </c>
      <c r="H1659" s="313" t="str">
        <f t="shared" ca="1" si="180"/>
        <v/>
      </c>
      <c r="I1659" s="313" t="str">
        <f t="shared" ca="1" si="180"/>
        <v/>
      </c>
      <c r="J1659" s="313" t="str">
        <f t="shared" ca="1" si="180"/>
        <v/>
      </c>
    </row>
    <row r="1660" spans="4:10">
      <c r="D1660" s="300" t="str">
        <f t="shared" si="176"/>
        <v>B-4</v>
      </c>
      <c r="E1660" s="300">
        <v>1656</v>
      </c>
      <c r="F1660" s="313" t="str">
        <f t="shared" ca="1" si="177"/>
        <v/>
      </c>
      <c r="G1660" s="313" t="str">
        <f t="shared" ca="1" si="180"/>
        <v/>
      </c>
      <c r="H1660" s="313" t="str">
        <f t="shared" ca="1" si="180"/>
        <v/>
      </c>
      <c r="I1660" s="313" t="str">
        <f t="shared" ca="1" si="180"/>
        <v/>
      </c>
      <c r="J1660" s="313" t="str">
        <f t="shared" ca="1" si="180"/>
        <v/>
      </c>
    </row>
    <row r="1661" spans="4:10">
      <c r="D1661" s="300" t="str">
        <f t="shared" si="176"/>
        <v>B-4</v>
      </c>
      <c r="E1661" s="300">
        <v>1657</v>
      </c>
      <c r="F1661" s="313" t="str">
        <f t="shared" ca="1" si="177"/>
        <v/>
      </c>
      <c r="G1661" s="313" t="str">
        <f t="shared" ca="1" si="180"/>
        <v/>
      </c>
      <c r="H1661" s="313" t="str">
        <f t="shared" ca="1" si="180"/>
        <v/>
      </c>
      <c r="I1661" s="313" t="str">
        <f t="shared" ca="1" si="180"/>
        <v/>
      </c>
      <c r="J1661" s="313" t="str">
        <f t="shared" ca="1" si="180"/>
        <v/>
      </c>
    </row>
    <row r="1662" spans="4:10">
      <c r="D1662" s="300" t="str">
        <f t="shared" si="176"/>
        <v>B-4</v>
      </c>
      <c r="E1662" s="300">
        <v>1658</v>
      </c>
      <c r="F1662" s="313" t="str">
        <f t="shared" ca="1" si="177"/>
        <v/>
      </c>
      <c r="G1662" s="313" t="str">
        <f t="shared" ca="1" si="180"/>
        <v/>
      </c>
      <c r="H1662" s="313" t="str">
        <f t="shared" ca="1" si="180"/>
        <v/>
      </c>
      <c r="I1662" s="313" t="str">
        <f t="shared" ca="1" si="180"/>
        <v/>
      </c>
      <c r="J1662" s="313" t="str">
        <f t="shared" ca="1" si="180"/>
        <v/>
      </c>
    </row>
    <row r="1663" spans="4:10">
      <c r="D1663" s="300" t="str">
        <f t="shared" si="176"/>
        <v>B-4</v>
      </c>
      <c r="E1663" s="300">
        <v>1659</v>
      </c>
      <c r="F1663" s="313" t="str">
        <f t="shared" ca="1" si="177"/>
        <v/>
      </c>
      <c r="G1663" s="313" t="str">
        <f t="shared" ca="1" si="180"/>
        <v/>
      </c>
      <c r="H1663" s="313" t="str">
        <f t="shared" ca="1" si="180"/>
        <v/>
      </c>
      <c r="I1663" s="313" t="str">
        <f t="shared" ca="1" si="180"/>
        <v/>
      </c>
      <c r="J1663" s="313" t="str">
        <f t="shared" ca="1" si="180"/>
        <v/>
      </c>
    </row>
    <row r="1664" spans="4:10">
      <c r="D1664" s="300" t="str">
        <f t="shared" si="176"/>
        <v>B-4</v>
      </c>
      <c r="E1664" s="300">
        <v>1660</v>
      </c>
      <c r="F1664" s="313" t="str">
        <f t="shared" ca="1" si="177"/>
        <v/>
      </c>
      <c r="G1664" s="313" t="str">
        <f t="shared" ca="1" si="180"/>
        <v/>
      </c>
      <c r="H1664" s="313" t="str">
        <f t="shared" ca="1" si="180"/>
        <v/>
      </c>
      <c r="I1664" s="313" t="str">
        <f t="shared" ca="1" si="180"/>
        <v/>
      </c>
      <c r="J1664" s="313" t="str">
        <f t="shared" ca="1" si="180"/>
        <v/>
      </c>
    </row>
    <row r="1665" spans="4:10">
      <c r="D1665" s="300" t="str">
        <f t="shared" si="176"/>
        <v>B-4</v>
      </c>
      <c r="E1665" s="300">
        <v>1661</v>
      </c>
      <c r="F1665" s="313" t="str">
        <f t="shared" ca="1" si="177"/>
        <v/>
      </c>
      <c r="G1665" s="313" t="str">
        <f t="shared" ref="G1665:J1684" ca="1" si="181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665" s="313" t="str">
        <f t="shared" ca="1" si="181"/>
        <v/>
      </c>
      <c r="I1665" s="313" t="str">
        <f t="shared" ca="1" si="181"/>
        <v/>
      </c>
      <c r="J1665" s="313" t="str">
        <f t="shared" ca="1" si="181"/>
        <v/>
      </c>
    </row>
    <row r="1666" spans="4:10">
      <c r="D1666" s="300" t="str">
        <f t="shared" si="176"/>
        <v>B-4</v>
      </c>
      <c r="E1666" s="300">
        <v>1662</v>
      </c>
      <c r="F1666" s="313" t="str">
        <f t="shared" ca="1" si="177"/>
        <v/>
      </c>
      <c r="G1666" s="313" t="str">
        <f t="shared" ca="1" si="181"/>
        <v/>
      </c>
      <c r="H1666" s="313" t="str">
        <f t="shared" ca="1" si="181"/>
        <v/>
      </c>
      <c r="I1666" s="313" t="str">
        <f t="shared" ca="1" si="181"/>
        <v/>
      </c>
      <c r="J1666" s="313" t="str">
        <f t="shared" ca="1" si="181"/>
        <v/>
      </c>
    </row>
    <row r="1667" spans="4:10">
      <c r="D1667" s="300" t="str">
        <f t="shared" si="176"/>
        <v>B-4</v>
      </c>
      <c r="E1667" s="300">
        <v>1663</v>
      </c>
      <c r="F1667" s="313" t="str">
        <f t="shared" ca="1" si="177"/>
        <v/>
      </c>
      <c r="G1667" s="313" t="str">
        <f t="shared" ca="1" si="181"/>
        <v/>
      </c>
      <c r="H1667" s="313" t="str">
        <f t="shared" ca="1" si="181"/>
        <v/>
      </c>
      <c r="I1667" s="313" t="str">
        <f t="shared" ca="1" si="181"/>
        <v/>
      </c>
      <c r="J1667" s="313" t="str">
        <f t="shared" ca="1" si="181"/>
        <v/>
      </c>
    </row>
    <row r="1668" spans="4:10">
      <c r="D1668" s="300" t="str">
        <f t="shared" si="176"/>
        <v>B-4</v>
      </c>
      <c r="E1668" s="300">
        <v>1664</v>
      </c>
      <c r="F1668" s="313" t="str">
        <f t="shared" ca="1" si="177"/>
        <v/>
      </c>
      <c r="G1668" s="313" t="str">
        <f t="shared" ca="1" si="181"/>
        <v/>
      </c>
      <c r="H1668" s="313" t="str">
        <f t="shared" ca="1" si="181"/>
        <v/>
      </c>
      <c r="I1668" s="313" t="str">
        <f t="shared" ca="1" si="181"/>
        <v/>
      </c>
      <c r="J1668" s="313" t="str">
        <f t="shared" ca="1" si="181"/>
        <v/>
      </c>
    </row>
    <row r="1669" spans="4:10">
      <c r="D1669" s="300" t="str">
        <f t="shared" ref="D1669:D1732" si="182">DEC2HEX(HEX2DEC($D$4)+FLOOR((ROW(A1665)-1)/($M$4*10),1))&amp;"-"&amp;FLOOR((ROW(A1665)-1)/$M$4,1)+1-FLOOR((ROW(A1665)-1)/($M$4*10),1)*10</f>
        <v>B-5</v>
      </c>
      <c r="E1669" s="300">
        <v>1665</v>
      </c>
      <c r="F1669" s="313" t="str">
        <f t="shared" ref="F1669:F1732" ca="1" si="183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1669" s="313" t="str">
        <f t="shared" ca="1" si="181"/>
        <v/>
      </c>
      <c r="H1669" s="313" t="str">
        <f t="shared" ca="1" si="181"/>
        <v/>
      </c>
      <c r="I1669" s="313" t="str">
        <f t="shared" ca="1" si="181"/>
        <v/>
      </c>
      <c r="J1669" s="313" t="str">
        <f t="shared" ca="1" si="181"/>
        <v/>
      </c>
    </row>
    <row r="1670" spans="4:10">
      <c r="D1670" s="300" t="str">
        <f t="shared" si="182"/>
        <v>B-5</v>
      </c>
      <c r="E1670" s="300">
        <v>1666</v>
      </c>
      <c r="F1670" s="313" t="str">
        <f t="shared" ca="1" si="183"/>
        <v/>
      </c>
      <c r="G1670" s="313" t="str">
        <f t="shared" ca="1" si="181"/>
        <v/>
      </c>
      <c r="H1670" s="313" t="str">
        <f t="shared" ca="1" si="181"/>
        <v/>
      </c>
      <c r="I1670" s="313" t="str">
        <f t="shared" ca="1" si="181"/>
        <v/>
      </c>
      <c r="J1670" s="313" t="str">
        <f t="shared" ca="1" si="181"/>
        <v/>
      </c>
    </row>
    <row r="1671" spans="4:10">
      <c r="D1671" s="300" t="str">
        <f t="shared" si="182"/>
        <v>B-5</v>
      </c>
      <c r="E1671" s="300">
        <v>1667</v>
      </c>
      <c r="F1671" s="313" t="str">
        <f t="shared" ca="1" si="183"/>
        <v/>
      </c>
      <c r="G1671" s="313" t="str">
        <f t="shared" ca="1" si="181"/>
        <v/>
      </c>
      <c r="H1671" s="313" t="str">
        <f t="shared" ca="1" si="181"/>
        <v/>
      </c>
      <c r="I1671" s="313" t="str">
        <f t="shared" ca="1" si="181"/>
        <v/>
      </c>
      <c r="J1671" s="313" t="str">
        <f t="shared" ca="1" si="181"/>
        <v/>
      </c>
    </row>
    <row r="1672" spans="4:10">
      <c r="D1672" s="300" t="str">
        <f t="shared" si="182"/>
        <v>B-5</v>
      </c>
      <c r="E1672" s="300">
        <v>1668</v>
      </c>
      <c r="F1672" s="313" t="str">
        <f t="shared" ca="1" si="183"/>
        <v/>
      </c>
      <c r="G1672" s="313" t="str">
        <f t="shared" ca="1" si="181"/>
        <v/>
      </c>
      <c r="H1672" s="313" t="str">
        <f t="shared" ca="1" si="181"/>
        <v/>
      </c>
      <c r="I1672" s="313" t="str">
        <f t="shared" ca="1" si="181"/>
        <v/>
      </c>
      <c r="J1672" s="313" t="str">
        <f t="shared" ca="1" si="181"/>
        <v/>
      </c>
    </row>
    <row r="1673" spans="4:10">
      <c r="D1673" s="300" t="str">
        <f t="shared" si="182"/>
        <v>B-5</v>
      </c>
      <c r="E1673" s="300">
        <v>1669</v>
      </c>
      <c r="F1673" s="313" t="str">
        <f t="shared" ca="1" si="183"/>
        <v/>
      </c>
      <c r="G1673" s="313" t="str">
        <f t="shared" ca="1" si="181"/>
        <v/>
      </c>
      <c r="H1673" s="313" t="str">
        <f t="shared" ca="1" si="181"/>
        <v/>
      </c>
      <c r="I1673" s="313" t="str">
        <f t="shared" ca="1" si="181"/>
        <v/>
      </c>
      <c r="J1673" s="313" t="str">
        <f t="shared" ca="1" si="181"/>
        <v/>
      </c>
    </row>
    <row r="1674" spans="4:10">
      <c r="D1674" s="300" t="str">
        <f t="shared" si="182"/>
        <v>B-5</v>
      </c>
      <c r="E1674" s="300">
        <v>1670</v>
      </c>
      <c r="F1674" s="313" t="str">
        <f t="shared" ca="1" si="183"/>
        <v/>
      </c>
      <c r="G1674" s="313" t="str">
        <f t="shared" ca="1" si="181"/>
        <v/>
      </c>
      <c r="H1674" s="313" t="str">
        <f t="shared" ca="1" si="181"/>
        <v/>
      </c>
      <c r="I1674" s="313" t="str">
        <f t="shared" ca="1" si="181"/>
        <v/>
      </c>
      <c r="J1674" s="313" t="str">
        <f t="shared" ca="1" si="181"/>
        <v/>
      </c>
    </row>
    <row r="1675" spans="4:10">
      <c r="D1675" s="300" t="str">
        <f t="shared" si="182"/>
        <v>B-5</v>
      </c>
      <c r="E1675" s="300">
        <v>1671</v>
      </c>
      <c r="F1675" s="313" t="str">
        <f t="shared" ca="1" si="183"/>
        <v/>
      </c>
      <c r="G1675" s="313" t="str">
        <f t="shared" ca="1" si="181"/>
        <v/>
      </c>
      <c r="H1675" s="313" t="str">
        <f t="shared" ca="1" si="181"/>
        <v/>
      </c>
      <c r="I1675" s="313" t="str">
        <f t="shared" ca="1" si="181"/>
        <v/>
      </c>
      <c r="J1675" s="313" t="str">
        <f t="shared" ca="1" si="181"/>
        <v/>
      </c>
    </row>
    <row r="1676" spans="4:10">
      <c r="D1676" s="300" t="str">
        <f t="shared" si="182"/>
        <v>B-5</v>
      </c>
      <c r="E1676" s="300">
        <v>1672</v>
      </c>
      <c r="F1676" s="313" t="str">
        <f t="shared" ca="1" si="183"/>
        <v/>
      </c>
      <c r="G1676" s="313" t="str">
        <f t="shared" ca="1" si="181"/>
        <v/>
      </c>
      <c r="H1676" s="313" t="str">
        <f t="shared" ca="1" si="181"/>
        <v/>
      </c>
      <c r="I1676" s="313" t="str">
        <f t="shared" ca="1" si="181"/>
        <v/>
      </c>
      <c r="J1676" s="313" t="str">
        <f t="shared" ca="1" si="181"/>
        <v/>
      </c>
    </row>
    <row r="1677" spans="4:10">
      <c r="D1677" s="300" t="str">
        <f t="shared" si="182"/>
        <v>B-5</v>
      </c>
      <c r="E1677" s="300">
        <v>1673</v>
      </c>
      <c r="F1677" s="313" t="str">
        <f t="shared" ca="1" si="183"/>
        <v/>
      </c>
      <c r="G1677" s="313" t="str">
        <f t="shared" ca="1" si="181"/>
        <v/>
      </c>
      <c r="H1677" s="313" t="str">
        <f t="shared" ca="1" si="181"/>
        <v/>
      </c>
      <c r="I1677" s="313" t="str">
        <f t="shared" ca="1" si="181"/>
        <v/>
      </c>
      <c r="J1677" s="313" t="str">
        <f t="shared" ca="1" si="181"/>
        <v/>
      </c>
    </row>
    <row r="1678" spans="4:10">
      <c r="D1678" s="300" t="str">
        <f t="shared" si="182"/>
        <v>B-5</v>
      </c>
      <c r="E1678" s="300">
        <v>1674</v>
      </c>
      <c r="F1678" s="313" t="str">
        <f t="shared" ca="1" si="183"/>
        <v/>
      </c>
      <c r="G1678" s="313" t="str">
        <f t="shared" ca="1" si="181"/>
        <v/>
      </c>
      <c r="H1678" s="313" t="str">
        <f t="shared" ca="1" si="181"/>
        <v/>
      </c>
      <c r="I1678" s="313" t="str">
        <f t="shared" ca="1" si="181"/>
        <v/>
      </c>
      <c r="J1678" s="313" t="str">
        <f t="shared" ca="1" si="181"/>
        <v/>
      </c>
    </row>
    <row r="1679" spans="4:10">
      <c r="D1679" s="300" t="str">
        <f t="shared" si="182"/>
        <v>B-5</v>
      </c>
      <c r="E1679" s="300">
        <v>1675</v>
      </c>
      <c r="F1679" s="313" t="str">
        <f t="shared" ca="1" si="183"/>
        <v/>
      </c>
      <c r="G1679" s="313" t="str">
        <f t="shared" ca="1" si="181"/>
        <v/>
      </c>
      <c r="H1679" s="313" t="str">
        <f t="shared" ca="1" si="181"/>
        <v/>
      </c>
      <c r="I1679" s="313" t="str">
        <f t="shared" ca="1" si="181"/>
        <v/>
      </c>
      <c r="J1679" s="313" t="str">
        <f t="shared" ca="1" si="181"/>
        <v/>
      </c>
    </row>
    <row r="1680" spans="4:10">
      <c r="D1680" s="300" t="str">
        <f t="shared" si="182"/>
        <v>B-5</v>
      </c>
      <c r="E1680" s="300">
        <v>1676</v>
      </c>
      <c r="F1680" s="313" t="str">
        <f t="shared" ca="1" si="183"/>
        <v/>
      </c>
      <c r="G1680" s="313" t="str">
        <f t="shared" ca="1" si="181"/>
        <v/>
      </c>
      <c r="H1680" s="313" t="str">
        <f t="shared" ca="1" si="181"/>
        <v/>
      </c>
      <c r="I1680" s="313" t="str">
        <f t="shared" ca="1" si="181"/>
        <v/>
      </c>
      <c r="J1680" s="313" t="str">
        <f t="shared" ca="1" si="181"/>
        <v/>
      </c>
    </row>
    <row r="1681" spans="4:10">
      <c r="D1681" s="300" t="str">
        <f t="shared" si="182"/>
        <v>B-5</v>
      </c>
      <c r="E1681" s="300">
        <v>1677</v>
      </c>
      <c r="F1681" s="313" t="str">
        <f t="shared" ca="1" si="183"/>
        <v/>
      </c>
      <c r="G1681" s="313" t="str">
        <f t="shared" ca="1" si="181"/>
        <v/>
      </c>
      <c r="H1681" s="313" t="str">
        <f t="shared" ca="1" si="181"/>
        <v/>
      </c>
      <c r="I1681" s="313" t="str">
        <f t="shared" ca="1" si="181"/>
        <v/>
      </c>
      <c r="J1681" s="313" t="str">
        <f t="shared" ca="1" si="181"/>
        <v/>
      </c>
    </row>
    <row r="1682" spans="4:10">
      <c r="D1682" s="300" t="str">
        <f t="shared" si="182"/>
        <v>B-5</v>
      </c>
      <c r="E1682" s="300">
        <v>1678</v>
      </c>
      <c r="F1682" s="313" t="str">
        <f t="shared" ca="1" si="183"/>
        <v/>
      </c>
      <c r="G1682" s="313" t="str">
        <f t="shared" ca="1" si="181"/>
        <v/>
      </c>
      <c r="H1682" s="313" t="str">
        <f t="shared" ca="1" si="181"/>
        <v/>
      </c>
      <c r="I1682" s="313" t="str">
        <f t="shared" ca="1" si="181"/>
        <v/>
      </c>
      <c r="J1682" s="313" t="str">
        <f t="shared" ca="1" si="181"/>
        <v/>
      </c>
    </row>
    <row r="1683" spans="4:10">
      <c r="D1683" s="300" t="str">
        <f t="shared" si="182"/>
        <v>B-5</v>
      </c>
      <c r="E1683" s="300">
        <v>1679</v>
      </c>
      <c r="F1683" s="313" t="str">
        <f t="shared" ca="1" si="183"/>
        <v/>
      </c>
      <c r="G1683" s="313" t="str">
        <f t="shared" ca="1" si="181"/>
        <v/>
      </c>
      <c r="H1683" s="313" t="str">
        <f t="shared" ca="1" si="181"/>
        <v/>
      </c>
      <c r="I1683" s="313" t="str">
        <f t="shared" ca="1" si="181"/>
        <v/>
      </c>
      <c r="J1683" s="313" t="str">
        <f t="shared" ca="1" si="181"/>
        <v/>
      </c>
    </row>
    <row r="1684" spans="4:10">
      <c r="D1684" s="300" t="str">
        <f t="shared" si="182"/>
        <v>B-5</v>
      </c>
      <c r="E1684" s="300">
        <v>1680</v>
      </c>
      <c r="F1684" s="313" t="str">
        <f t="shared" ca="1" si="183"/>
        <v/>
      </c>
      <c r="G1684" s="313" t="str">
        <f t="shared" ca="1" si="181"/>
        <v/>
      </c>
      <c r="H1684" s="313" t="str">
        <f t="shared" ca="1" si="181"/>
        <v/>
      </c>
      <c r="I1684" s="313" t="str">
        <f t="shared" ca="1" si="181"/>
        <v/>
      </c>
      <c r="J1684" s="313" t="str">
        <f t="shared" ca="1" si="181"/>
        <v/>
      </c>
    </row>
    <row r="1685" spans="4:10">
      <c r="D1685" s="300" t="str">
        <f t="shared" si="182"/>
        <v>B-6</v>
      </c>
      <c r="E1685" s="300">
        <v>1681</v>
      </c>
      <c r="F1685" s="313" t="str">
        <f t="shared" ca="1" si="183"/>
        <v/>
      </c>
      <c r="G1685" s="313" t="str">
        <f t="shared" ref="G1685:J1704" ca="1" si="184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685" s="313" t="str">
        <f t="shared" ca="1" si="184"/>
        <v/>
      </c>
      <c r="I1685" s="313" t="str">
        <f t="shared" ca="1" si="184"/>
        <v/>
      </c>
      <c r="J1685" s="313" t="str">
        <f t="shared" ca="1" si="184"/>
        <v/>
      </c>
    </row>
    <row r="1686" spans="4:10">
      <c r="D1686" s="300" t="str">
        <f t="shared" si="182"/>
        <v>B-6</v>
      </c>
      <c r="E1686" s="300">
        <v>1682</v>
      </c>
      <c r="F1686" s="313" t="str">
        <f t="shared" ca="1" si="183"/>
        <v/>
      </c>
      <c r="G1686" s="313" t="str">
        <f t="shared" ca="1" si="184"/>
        <v/>
      </c>
      <c r="H1686" s="313" t="str">
        <f t="shared" ca="1" si="184"/>
        <v/>
      </c>
      <c r="I1686" s="313" t="str">
        <f t="shared" ca="1" si="184"/>
        <v/>
      </c>
      <c r="J1686" s="313" t="str">
        <f t="shared" ca="1" si="184"/>
        <v/>
      </c>
    </row>
    <row r="1687" spans="4:10">
      <c r="D1687" s="300" t="str">
        <f t="shared" si="182"/>
        <v>B-6</v>
      </c>
      <c r="E1687" s="300">
        <v>1683</v>
      </c>
      <c r="F1687" s="313" t="str">
        <f t="shared" ca="1" si="183"/>
        <v/>
      </c>
      <c r="G1687" s="313" t="str">
        <f t="shared" ca="1" si="184"/>
        <v/>
      </c>
      <c r="H1687" s="313" t="str">
        <f t="shared" ca="1" si="184"/>
        <v/>
      </c>
      <c r="I1687" s="313" t="str">
        <f t="shared" ca="1" si="184"/>
        <v/>
      </c>
      <c r="J1687" s="313" t="str">
        <f t="shared" ca="1" si="184"/>
        <v/>
      </c>
    </row>
    <row r="1688" spans="4:10">
      <c r="D1688" s="300" t="str">
        <f t="shared" si="182"/>
        <v>B-6</v>
      </c>
      <c r="E1688" s="300">
        <v>1684</v>
      </c>
      <c r="F1688" s="313" t="str">
        <f t="shared" ca="1" si="183"/>
        <v/>
      </c>
      <c r="G1688" s="313" t="str">
        <f t="shared" ca="1" si="184"/>
        <v/>
      </c>
      <c r="H1688" s="313" t="str">
        <f t="shared" ca="1" si="184"/>
        <v/>
      </c>
      <c r="I1688" s="313" t="str">
        <f t="shared" ca="1" si="184"/>
        <v/>
      </c>
      <c r="J1688" s="313" t="str">
        <f t="shared" ca="1" si="184"/>
        <v/>
      </c>
    </row>
    <row r="1689" spans="4:10">
      <c r="D1689" s="300" t="str">
        <f t="shared" si="182"/>
        <v>B-6</v>
      </c>
      <c r="E1689" s="300">
        <v>1685</v>
      </c>
      <c r="F1689" s="313" t="str">
        <f t="shared" ca="1" si="183"/>
        <v/>
      </c>
      <c r="G1689" s="313" t="str">
        <f t="shared" ca="1" si="184"/>
        <v/>
      </c>
      <c r="H1689" s="313" t="str">
        <f t="shared" ca="1" si="184"/>
        <v/>
      </c>
      <c r="I1689" s="313" t="str">
        <f t="shared" ca="1" si="184"/>
        <v/>
      </c>
      <c r="J1689" s="313" t="str">
        <f t="shared" ca="1" si="184"/>
        <v/>
      </c>
    </row>
    <row r="1690" spans="4:10">
      <c r="D1690" s="300" t="str">
        <f t="shared" si="182"/>
        <v>B-6</v>
      </c>
      <c r="E1690" s="300">
        <v>1686</v>
      </c>
      <c r="F1690" s="313" t="str">
        <f t="shared" ca="1" si="183"/>
        <v/>
      </c>
      <c r="G1690" s="313" t="str">
        <f t="shared" ca="1" si="184"/>
        <v/>
      </c>
      <c r="H1690" s="313" t="str">
        <f t="shared" ca="1" si="184"/>
        <v/>
      </c>
      <c r="I1690" s="313" t="str">
        <f t="shared" ca="1" si="184"/>
        <v/>
      </c>
      <c r="J1690" s="313" t="str">
        <f t="shared" ca="1" si="184"/>
        <v/>
      </c>
    </row>
    <row r="1691" spans="4:10">
      <c r="D1691" s="300" t="str">
        <f t="shared" si="182"/>
        <v>B-6</v>
      </c>
      <c r="E1691" s="300">
        <v>1687</v>
      </c>
      <c r="F1691" s="313" t="str">
        <f t="shared" ca="1" si="183"/>
        <v/>
      </c>
      <c r="G1691" s="313" t="str">
        <f t="shared" ca="1" si="184"/>
        <v/>
      </c>
      <c r="H1691" s="313" t="str">
        <f t="shared" ca="1" si="184"/>
        <v/>
      </c>
      <c r="I1691" s="313" t="str">
        <f t="shared" ca="1" si="184"/>
        <v/>
      </c>
      <c r="J1691" s="313" t="str">
        <f t="shared" ca="1" si="184"/>
        <v/>
      </c>
    </row>
    <row r="1692" spans="4:10">
      <c r="D1692" s="300" t="str">
        <f t="shared" si="182"/>
        <v>B-6</v>
      </c>
      <c r="E1692" s="300">
        <v>1688</v>
      </c>
      <c r="F1692" s="313" t="str">
        <f t="shared" ca="1" si="183"/>
        <v/>
      </c>
      <c r="G1692" s="313" t="str">
        <f t="shared" ca="1" si="184"/>
        <v/>
      </c>
      <c r="H1692" s="313" t="str">
        <f t="shared" ca="1" si="184"/>
        <v/>
      </c>
      <c r="I1692" s="313" t="str">
        <f t="shared" ca="1" si="184"/>
        <v/>
      </c>
      <c r="J1692" s="313" t="str">
        <f t="shared" ca="1" si="184"/>
        <v/>
      </c>
    </row>
    <row r="1693" spans="4:10">
      <c r="D1693" s="300" t="str">
        <f t="shared" si="182"/>
        <v>B-6</v>
      </c>
      <c r="E1693" s="300">
        <v>1689</v>
      </c>
      <c r="F1693" s="313" t="str">
        <f t="shared" ca="1" si="183"/>
        <v/>
      </c>
      <c r="G1693" s="313" t="str">
        <f t="shared" ca="1" si="184"/>
        <v/>
      </c>
      <c r="H1693" s="313" t="str">
        <f t="shared" ca="1" si="184"/>
        <v/>
      </c>
      <c r="I1693" s="313" t="str">
        <f t="shared" ca="1" si="184"/>
        <v/>
      </c>
      <c r="J1693" s="313" t="str">
        <f t="shared" ca="1" si="184"/>
        <v/>
      </c>
    </row>
    <row r="1694" spans="4:10">
      <c r="D1694" s="300" t="str">
        <f t="shared" si="182"/>
        <v>B-6</v>
      </c>
      <c r="E1694" s="300">
        <v>1690</v>
      </c>
      <c r="F1694" s="313" t="str">
        <f t="shared" ca="1" si="183"/>
        <v/>
      </c>
      <c r="G1694" s="313" t="str">
        <f t="shared" ca="1" si="184"/>
        <v/>
      </c>
      <c r="H1694" s="313" t="str">
        <f t="shared" ca="1" si="184"/>
        <v/>
      </c>
      <c r="I1694" s="313" t="str">
        <f t="shared" ca="1" si="184"/>
        <v/>
      </c>
      <c r="J1694" s="313" t="str">
        <f t="shared" ca="1" si="184"/>
        <v/>
      </c>
    </row>
    <row r="1695" spans="4:10">
      <c r="D1695" s="300" t="str">
        <f t="shared" si="182"/>
        <v>B-6</v>
      </c>
      <c r="E1695" s="300">
        <v>1691</v>
      </c>
      <c r="F1695" s="313" t="str">
        <f t="shared" ca="1" si="183"/>
        <v/>
      </c>
      <c r="G1695" s="313" t="str">
        <f t="shared" ca="1" si="184"/>
        <v/>
      </c>
      <c r="H1695" s="313" t="str">
        <f t="shared" ca="1" si="184"/>
        <v/>
      </c>
      <c r="I1695" s="313" t="str">
        <f t="shared" ca="1" si="184"/>
        <v/>
      </c>
      <c r="J1695" s="313" t="str">
        <f t="shared" ca="1" si="184"/>
        <v/>
      </c>
    </row>
    <row r="1696" spans="4:10">
      <c r="D1696" s="300" t="str">
        <f t="shared" si="182"/>
        <v>B-6</v>
      </c>
      <c r="E1696" s="300">
        <v>1692</v>
      </c>
      <c r="F1696" s="313" t="str">
        <f t="shared" ca="1" si="183"/>
        <v/>
      </c>
      <c r="G1696" s="313" t="str">
        <f t="shared" ca="1" si="184"/>
        <v/>
      </c>
      <c r="H1696" s="313" t="str">
        <f t="shared" ca="1" si="184"/>
        <v/>
      </c>
      <c r="I1696" s="313" t="str">
        <f t="shared" ca="1" si="184"/>
        <v/>
      </c>
      <c r="J1696" s="313" t="str">
        <f t="shared" ca="1" si="184"/>
        <v/>
      </c>
    </row>
    <row r="1697" spans="4:10">
      <c r="D1697" s="300" t="str">
        <f t="shared" si="182"/>
        <v>B-6</v>
      </c>
      <c r="E1697" s="300">
        <v>1693</v>
      </c>
      <c r="F1697" s="313" t="str">
        <f t="shared" ca="1" si="183"/>
        <v/>
      </c>
      <c r="G1697" s="313" t="str">
        <f t="shared" ca="1" si="184"/>
        <v/>
      </c>
      <c r="H1697" s="313" t="str">
        <f t="shared" ca="1" si="184"/>
        <v/>
      </c>
      <c r="I1697" s="313" t="str">
        <f t="shared" ca="1" si="184"/>
        <v/>
      </c>
      <c r="J1697" s="313" t="str">
        <f t="shared" ca="1" si="184"/>
        <v/>
      </c>
    </row>
    <row r="1698" spans="4:10">
      <c r="D1698" s="300" t="str">
        <f t="shared" si="182"/>
        <v>B-6</v>
      </c>
      <c r="E1698" s="300">
        <v>1694</v>
      </c>
      <c r="F1698" s="313" t="str">
        <f t="shared" ca="1" si="183"/>
        <v/>
      </c>
      <c r="G1698" s="313" t="str">
        <f t="shared" ca="1" si="184"/>
        <v/>
      </c>
      <c r="H1698" s="313" t="str">
        <f t="shared" ca="1" si="184"/>
        <v/>
      </c>
      <c r="I1698" s="313" t="str">
        <f t="shared" ca="1" si="184"/>
        <v/>
      </c>
      <c r="J1698" s="313" t="str">
        <f t="shared" ca="1" si="184"/>
        <v/>
      </c>
    </row>
    <row r="1699" spans="4:10">
      <c r="D1699" s="300" t="str">
        <f t="shared" si="182"/>
        <v>B-6</v>
      </c>
      <c r="E1699" s="300">
        <v>1695</v>
      </c>
      <c r="F1699" s="313" t="str">
        <f t="shared" ca="1" si="183"/>
        <v/>
      </c>
      <c r="G1699" s="313" t="str">
        <f t="shared" ca="1" si="184"/>
        <v/>
      </c>
      <c r="H1699" s="313" t="str">
        <f t="shared" ca="1" si="184"/>
        <v/>
      </c>
      <c r="I1699" s="313" t="str">
        <f t="shared" ca="1" si="184"/>
        <v/>
      </c>
      <c r="J1699" s="313" t="str">
        <f t="shared" ca="1" si="184"/>
        <v/>
      </c>
    </row>
    <row r="1700" spans="4:10">
      <c r="D1700" s="300" t="str">
        <f t="shared" si="182"/>
        <v>B-6</v>
      </c>
      <c r="E1700" s="300">
        <v>1696</v>
      </c>
      <c r="F1700" s="313" t="str">
        <f t="shared" ca="1" si="183"/>
        <v/>
      </c>
      <c r="G1700" s="313" t="str">
        <f t="shared" ca="1" si="184"/>
        <v/>
      </c>
      <c r="H1700" s="313" t="str">
        <f t="shared" ca="1" si="184"/>
        <v/>
      </c>
      <c r="I1700" s="313" t="str">
        <f t="shared" ca="1" si="184"/>
        <v/>
      </c>
      <c r="J1700" s="313" t="str">
        <f t="shared" ca="1" si="184"/>
        <v/>
      </c>
    </row>
    <row r="1701" spans="4:10">
      <c r="D1701" s="300" t="str">
        <f t="shared" si="182"/>
        <v>B-7</v>
      </c>
      <c r="E1701" s="300">
        <v>1697</v>
      </c>
      <c r="F1701" s="313" t="str">
        <f t="shared" ca="1" si="183"/>
        <v/>
      </c>
      <c r="G1701" s="313" t="str">
        <f t="shared" ca="1" si="184"/>
        <v/>
      </c>
      <c r="H1701" s="313" t="str">
        <f t="shared" ca="1" si="184"/>
        <v/>
      </c>
      <c r="I1701" s="313" t="str">
        <f t="shared" ca="1" si="184"/>
        <v/>
      </c>
      <c r="J1701" s="313" t="str">
        <f t="shared" ca="1" si="184"/>
        <v/>
      </c>
    </row>
    <row r="1702" spans="4:10">
      <c r="D1702" s="300" t="str">
        <f t="shared" si="182"/>
        <v>B-7</v>
      </c>
      <c r="E1702" s="300">
        <v>1698</v>
      </c>
      <c r="F1702" s="313" t="str">
        <f t="shared" ca="1" si="183"/>
        <v/>
      </c>
      <c r="G1702" s="313" t="str">
        <f t="shared" ca="1" si="184"/>
        <v/>
      </c>
      <c r="H1702" s="313" t="str">
        <f t="shared" ca="1" si="184"/>
        <v/>
      </c>
      <c r="I1702" s="313" t="str">
        <f t="shared" ca="1" si="184"/>
        <v/>
      </c>
      <c r="J1702" s="313" t="str">
        <f t="shared" ca="1" si="184"/>
        <v/>
      </c>
    </row>
    <row r="1703" spans="4:10">
      <c r="D1703" s="300" t="str">
        <f t="shared" si="182"/>
        <v>B-7</v>
      </c>
      <c r="E1703" s="300">
        <v>1699</v>
      </c>
      <c r="F1703" s="313" t="str">
        <f t="shared" ca="1" si="183"/>
        <v/>
      </c>
      <c r="G1703" s="313" t="str">
        <f t="shared" ca="1" si="184"/>
        <v/>
      </c>
      <c r="H1703" s="313" t="str">
        <f t="shared" ca="1" si="184"/>
        <v/>
      </c>
      <c r="I1703" s="313" t="str">
        <f t="shared" ca="1" si="184"/>
        <v/>
      </c>
      <c r="J1703" s="313" t="str">
        <f t="shared" ca="1" si="184"/>
        <v/>
      </c>
    </row>
    <row r="1704" spans="4:10">
      <c r="D1704" s="300" t="str">
        <f t="shared" si="182"/>
        <v>B-7</v>
      </c>
      <c r="E1704" s="300">
        <v>1700</v>
      </c>
      <c r="F1704" s="313" t="str">
        <f t="shared" ca="1" si="183"/>
        <v/>
      </c>
      <c r="G1704" s="313" t="str">
        <f t="shared" ca="1" si="184"/>
        <v/>
      </c>
      <c r="H1704" s="313" t="str">
        <f t="shared" ca="1" si="184"/>
        <v/>
      </c>
      <c r="I1704" s="313" t="str">
        <f t="shared" ca="1" si="184"/>
        <v/>
      </c>
      <c r="J1704" s="313" t="str">
        <f t="shared" ca="1" si="184"/>
        <v/>
      </c>
    </row>
    <row r="1705" spans="4:10">
      <c r="D1705" s="300" t="str">
        <f t="shared" si="182"/>
        <v>B-7</v>
      </c>
      <c r="E1705" s="300">
        <v>1701</v>
      </c>
      <c r="F1705" s="313" t="str">
        <f t="shared" ca="1" si="183"/>
        <v/>
      </c>
      <c r="G1705" s="313" t="str">
        <f t="shared" ref="G1705:J1724" ca="1" si="18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705" s="313" t="str">
        <f t="shared" ca="1" si="185"/>
        <v/>
      </c>
      <c r="I1705" s="313" t="str">
        <f t="shared" ca="1" si="185"/>
        <v/>
      </c>
      <c r="J1705" s="313" t="str">
        <f t="shared" ca="1" si="185"/>
        <v/>
      </c>
    </row>
    <row r="1706" spans="4:10">
      <c r="D1706" s="300" t="str">
        <f t="shared" si="182"/>
        <v>B-7</v>
      </c>
      <c r="E1706" s="300">
        <v>1702</v>
      </c>
      <c r="F1706" s="313" t="str">
        <f t="shared" ca="1" si="183"/>
        <v/>
      </c>
      <c r="G1706" s="313" t="str">
        <f t="shared" ca="1" si="185"/>
        <v/>
      </c>
      <c r="H1706" s="313" t="str">
        <f t="shared" ca="1" si="185"/>
        <v/>
      </c>
      <c r="I1706" s="313" t="str">
        <f t="shared" ca="1" si="185"/>
        <v/>
      </c>
      <c r="J1706" s="313" t="str">
        <f t="shared" ca="1" si="185"/>
        <v/>
      </c>
    </row>
    <row r="1707" spans="4:10">
      <c r="D1707" s="300" t="str">
        <f t="shared" si="182"/>
        <v>B-7</v>
      </c>
      <c r="E1707" s="300">
        <v>1703</v>
      </c>
      <c r="F1707" s="313" t="str">
        <f t="shared" ca="1" si="183"/>
        <v/>
      </c>
      <c r="G1707" s="313" t="str">
        <f t="shared" ca="1" si="185"/>
        <v/>
      </c>
      <c r="H1707" s="313" t="str">
        <f t="shared" ca="1" si="185"/>
        <v/>
      </c>
      <c r="I1707" s="313" t="str">
        <f t="shared" ca="1" si="185"/>
        <v/>
      </c>
      <c r="J1707" s="313" t="str">
        <f t="shared" ca="1" si="185"/>
        <v/>
      </c>
    </row>
    <row r="1708" spans="4:10">
      <c r="D1708" s="300" t="str">
        <f t="shared" si="182"/>
        <v>B-7</v>
      </c>
      <c r="E1708" s="300">
        <v>1704</v>
      </c>
      <c r="F1708" s="313" t="str">
        <f t="shared" ca="1" si="183"/>
        <v/>
      </c>
      <c r="G1708" s="313" t="str">
        <f t="shared" ca="1" si="185"/>
        <v/>
      </c>
      <c r="H1708" s="313" t="str">
        <f t="shared" ca="1" si="185"/>
        <v/>
      </c>
      <c r="I1708" s="313" t="str">
        <f t="shared" ca="1" si="185"/>
        <v/>
      </c>
      <c r="J1708" s="313" t="str">
        <f t="shared" ca="1" si="185"/>
        <v/>
      </c>
    </row>
    <row r="1709" spans="4:10">
      <c r="D1709" s="300" t="str">
        <f t="shared" si="182"/>
        <v>B-7</v>
      </c>
      <c r="E1709" s="300">
        <v>1705</v>
      </c>
      <c r="F1709" s="313" t="str">
        <f t="shared" ca="1" si="183"/>
        <v/>
      </c>
      <c r="G1709" s="313" t="str">
        <f t="shared" ca="1" si="185"/>
        <v/>
      </c>
      <c r="H1709" s="313" t="str">
        <f t="shared" ca="1" si="185"/>
        <v/>
      </c>
      <c r="I1709" s="313" t="str">
        <f t="shared" ca="1" si="185"/>
        <v/>
      </c>
      <c r="J1709" s="313" t="str">
        <f t="shared" ca="1" si="185"/>
        <v/>
      </c>
    </row>
    <row r="1710" spans="4:10">
      <c r="D1710" s="300" t="str">
        <f t="shared" si="182"/>
        <v>B-7</v>
      </c>
      <c r="E1710" s="300">
        <v>1706</v>
      </c>
      <c r="F1710" s="313" t="str">
        <f t="shared" ca="1" si="183"/>
        <v/>
      </c>
      <c r="G1710" s="313" t="str">
        <f t="shared" ca="1" si="185"/>
        <v/>
      </c>
      <c r="H1710" s="313" t="str">
        <f t="shared" ca="1" si="185"/>
        <v/>
      </c>
      <c r="I1710" s="313" t="str">
        <f t="shared" ca="1" si="185"/>
        <v/>
      </c>
      <c r="J1710" s="313" t="str">
        <f t="shared" ca="1" si="185"/>
        <v/>
      </c>
    </row>
    <row r="1711" spans="4:10">
      <c r="D1711" s="300" t="str">
        <f t="shared" si="182"/>
        <v>B-7</v>
      </c>
      <c r="E1711" s="300">
        <v>1707</v>
      </c>
      <c r="F1711" s="313" t="str">
        <f t="shared" ca="1" si="183"/>
        <v/>
      </c>
      <c r="G1711" s="313" t="str">
        <f t="shared" ca="1" si="185"/>
        <v/>
      </c>
      <c r="H1711" s="313" t="str">
        <f t="shared" ca="1" si="185"/>
        <v/>
      </c>
      <c r="I1711" s="313" t="str">
        <f t="shared" ca="1" si="185"/>
        <v/>
      </c>
      <c r="J1711" s="313" t="str">
        <f t="shared" ca="1" si="185"/>
        <v/>
      </c>
    </row>
    <row r="1712" spans="4:10">
      <c r="D1712" s="300" t="str">
        <f t="shared" si="182"/>
        <v>B-7</v>
      </c>
      <c r="E1712" s="300">
        <v>1708</v>
      </c>
      <c r="F1712" s="313" t="str">
        <f t="shared" ca="1" si="183"/>
        <v/>
      </c>
      <c r="G1712" s="313" t="str">
        <f t="shared" ca="1" si="185"/>
        <v/>
      </c>
      <c r="H1712" s="313" t="str">
        <f t="shared" ca="1" si="185"/>
        <v/>
      </c>
      <c r="I1712" s="313" t="str">
        <f t="shared" ca="1" si="185"/>
        <v/>
      </c>
      <c r="J1712" s="313" t="str">
        <f t="shared" ca="1" si="185"/>
        <v/>
      </c>
    </row>
    <row r="1713" spans="4:10">
      <c r="D1713" s="300" t="str">
        <f t="shared" si="182"/>
        <v>B-7</v>
      </c>
      <c r="E1713" s="300">
        <v>1709</v>
      </c>
      <c r="F1713" s="313" t="str">
        <f t="shared" ca="1" si="183"/>
        <v/>
      </c>
      <c r="G1713" s="313" t="str">
        <f t="shared" ca="1" si="185"/>
        <v/>
      </c>
      <c r="H1713" s="313" t="str">
        <f t="shared" ca="1" si="185"/>
        <v/>
      </c>
      <c r="I1713" s="313" t="str">
        <f t="shared" ca="1" si="185"/>
        <v/>
      </c>
      <c r="J1713" s="313" t="str">
        <f t="shared" ca="1" si="185"/>
        <v/>
      </c>
    </row>
    <row r="1714" spans="4:10">
      <c r="D1714" s="300" t="str">
        <f t="shared" si="182"/>
        <v>B-7</v>
      </c>
      <c r="E1714" s="300">
        <v>1710</v>
      </c>
      <c r="F1714" s="313" t="str">
        <f t="shared" ca="1" si="183"/>
        <v/>
      </c>
      <c r="G1714" s="313" t="str">
        <f t="shared" ca="1" si="185"/>
        <v/>
      </c>
      <c r="H1714" s="313" t="str">
        <f t="shared" ca="1" si="185"/>
        <v/>
      </c>
      <c r="I1714" s="313" t="str">
        <f t="shared" ca="1" si="185"/>
        <v/>
      </c>
      <c r="J1714" s="313" t="str">
        <f t="shared" ca="1" si="185"/>
        <v/>
      </c>
    </row>
    <row r="1715" spans="4:10">
      <c r="D1715" s="300" t="str">
        <f t="shared" si="182"/>
        <v>B-7</v>
      </c>
      <c r="E1715" s="300">
        <v>1711</v>
      </c>
      <c r="F1715" s="313" t="str">
        <f t="shared" ca="1" si="183"/>
        <v/>
      </c>
      <c r="G1715" s="313" t="str">
        <f t="shared" ca="1" si="185"/>
        <v/>
      </c>
      <c r="H1715" s="313" t="str">
        <f t="shared" ca="1" si="185"/>
        <v/>
      </c>
      <c r="I1715" s="313" t="str">
        <f t="shared" ca="1" si="185"/>
        <v/>
      </c>
      <c r="J1715" s="313" t="str">
        <f t="shared" ca="1" si="185"/>
        <v/>
      </c>
    </row>
    <row r="1716" spans="4:10">
      <c r="D1716" s="300" t="str">
        <f t="shared" si="182"/>
        <v>B-7</v>
      </c>
      <c r="E1716" s="300">
        <v>1712</v>
      </c>
      <c r="F1716" s="313" t="str">
        <f t="shared" ca="1" si="183"/>
        <v/>
      </c>
      <c r="G1716" s="313" t="str">
        <f t="shared" ca="1" si="185"/>
        <v/>
      </c>
      <c r="H1716" s="313" t="str">
        <f t="shared" ca="1" si="185"/>
        <v/>
      </c>
      <c r="I1716" s="313" t="str">
        <f t="shared" ca="1" si="185"/>
        <v/>
      </c>
      <c r="J1716" s="313" t="str">
        <f t="shared" ca="1" si="185"/>
        <v/>
      </c>
    </row>
    <row r="1717" spans="4:10">
      <c r="D1717" s="300" t="str">
        <f t="shared" si="182"/>
        <v>B-8</v>
      </c>
      <c r="E1717" s="300">
        <v>1713</v>
      </c>
      <c r="F1717" s="313" t="str">
        <f t="shared" ca="1" si="183"/>
        <v/>
      </c>
      <c r="G1717" s="313" t="str">
        <f t="shared" ca="1" si="185"/>
        <v/>
      </c>
      <c r="H1717" s="313" t="str">
        <f t="shared" ca="1" si="185"/>
        <v/>
      </c>
      <c r="I1717" s="313" t="str">
        <f t="shared" ca="1" si="185"/>
        <v/>
      </c>
      <c r="J1717" s="313" t="str">
        <f t="shared" ca="1" si="185"/>
        <v/>
      </c>
    </row>
    <row r="1718" spans="4:10">
      <c r="D1718" s="300" t="str">
        <f t="shared" si="182"/>
        <v>B-8</v>
      </c>
      <c r="E1718" s="300">
        <v>1714</v>
      </c>
      <c r="F1718" s="313" t="str">
        <f t="shared" ca="1" si="183"/>
        <v/>
      </c>
      <c r="G1718" s="313" t="str">
        <f t="shared" ca="1" si="185"/>
        <v/>
      </c>
      <c r="H1718" s="313" t="str">
        <f t="shared" ca="1" si="185"/>
        <v/>
      </c>
      <c r="I1718" s="313" t="str">
        <f t="shared" ca="1" si="185"/>
        <v/>
      </c>
      <c r="J1718" s="313" t="str">
        <f t="shared" ca="1" si="185"/>
        <v/>
      </c>
    </row>
    <row r="1719" spans="4:10">
      <c r="D1719" s="300" t="str">
        <f t="shared" si="182"/>
        <v>B-8</v>
      </c>
      <c r="E1719" s="300">
        <v>1715</v>
      </c>
      <c r="F1719" s="313" t="str">
        <f t="shared" ca="1" si="183"/>
        <v/>
      </c>
      <c r="G1719" s="313" t="str">
        <f t="shared" ca="1" si="185"/>
        <v/>
      </c>
      <c r="H1719" s="313" t="str">
        <f t="shared" ca="1" si="185"/>
        <v/>
      </c>
      <c r="I1719" s="313" t="str">
        <f t="shared" ca="1" si="185"/>
        <v/>
      </c>
      <c r="J1719" s="313" t="str">
        <f t="shared" ca="1" si="185"/>
        <v/>
      </c>
    </row>
    <row r="1720" spans="4:10">
      <c r="D1720" s="300" t="str">
        <f t="shared" si="182"/>
        <v>B-8</v>
      </c>
      <c r="E1720" s="300">
        <v>1716</v>
      </c>
      <c r="F1720" s="313" t="str">
        <f t="shared" ca="1" si="183"/>
        <v/>
      </c>
      <c r="G1720" s="313" t="str">
        <f t="shared" ca="1" si="185"/>
        <v/>
      </c>
      <c r="H1720" s="313" t="str">
        <f t="shared" ca="1" si="185"/>
        <v/>
      </c>
      <c r="I1720" s="313" t="str">
        <f t="shared" ca="1" si="185"/>
        <v/>
      </c>
      <c r="J1720" s="313" t="str">
        <f t="shared" ca="1" si="185"/>
        <v/>
      </c>
    </row>
    <row r="1721" spans="4:10">
      <c r="D1721" s="300" t="str">
        <f t="shared" si="182"/>
        <v>B-8</v>
      </c>
      <c r="E1721" s="300">
        <v>1717</v>
      </c>
      <c r="F1721" s="313" t="str">
        <f t="shared" ca="1" si="183"/>
        <v/>
      </c>
      <c r="G1721" s="313" t="str">
        <f t="shared" ca="1" si="185"/>
        <v/>
      </c>
      <c r="H1721" s="313" t="str">
        <f t="shared" ca="1" si="185"/>
        <v/>
      </c>
      <c r="I1721" s="313" t="str">
        <f t="shared" ca="1" si="185"/>
        <v/>
      </c>
      <c r="J1721" s="313" t="str">
        <f t="shared" ca="1" si="185"/>
        <v/>
      </c>
    </row>
    <row r="1722" spans="4:10">
      <c r="D1722" s="300" t="str">
        <f t="shared" si="182"/>
        <v>B-8</v>
      </c>
      <c r="E1722" s="300">
        <v>1718</v>
      </c>
      <c r="F1722" s="313" t="str">
        <f t="shared" ca="1" si="183"/>
        <v/>
      </c>
      <c r="G1722" s="313" t="str">
        <f t="shared" ca="1" si="185"/>
        <v/>
      </c>
      <c r="H1722" s="313" t="str">
        <f t="shared" ca="1" si="185"/>
        <v/>
      </c>
      <c r="I1722" s="313" t="str">
        <f t="shared" ca="1" si="185"/>
        <v/>
      </c>
      <c r="J1722" s="313" t="str">
        <f t="shared" ca="1" si="185"/>
        <v/>
      </c>
    </row>
    <row r="1723" spans="4:10">
      <c r="D1723" s="300" t="str">
        <f t="shared" si="182"/>
        <v>B-8</v>
      </c>
      <c r="E1723" s="300">
        <v>1719</v>
      </c>
      <c r="F1723" s="313" t="str">
        <f t="shared" ca="1" si="183"/>
        <v/>
      </c>
      <c r="G1723" s="313" t="str">
        <f t="shared" ca="1" si="185"/>
        <v/>
      </c>
      <c r="H1723" s="313" t="str">
        <f t="shared" ca="1" si="185"/>
        <v/>
      </c>
      <c r="I1723" s="313" t="str">
        <f t="shared" ca="1" si="185"/>
        <v/>
      </c>
      <c r="J1723" s="313" t="str">
        <f t="shared" ca="1" si="185"/>
        <v/>
      </c>
    </row>
    <row r="1724" spans="4:10">
      <c r="D1724" s="300" t="str">
        <f t="shared" si="182"/>
        <v>B-8</v>
      </c>
      <c r="E1724" s="300">
        <v>1720</v>
      </c>
      <c r="F1724" s="313" t="str">
        <f t="shared" ca="1" si="183"/>
        <v/>
      </c>
      <c r="G1724" s="313" t="str">
        <f t="shared" ca="1" si="185"/>
        <v/>
      </c>
      <c r="H1724" s="313" t="str">
        <f t="shared" ca="1" si="185"/>
        <v/>
      </c>
      <c r="I1724" s="313" t="str">
        <f t="shared" ca="1" si="185"/>
        <v/>
      </c>
      <c r="J1724" s="313" t="str">
        <f t="shared" ca="1" si="185"/>
        <v/>
      </c>
    </row>
    <row r="1725" spans="4:10">
      <c r="D1725" s="300" t="str">
        <f t="shared" si="182"/>
        <v>B-8</v>
      </c>
      <c r="E1725" s="300">
        <v>1721</v>
      </c>
      <c r="F1725" s="313" t="str">
        <f t="shared" ca="1" si="183"/>
        <v/>
      </c>
      <c r="G1725" s="313" t="str">
        <f t="shared" ref="G1725:J1744" ca="1" si="186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725" s="313" t="str">
        <f t="shared" ca="1" si="186"/>
        <v/>
      </c>
      <c r="I1725" s="313" t="str">
        <f t="shared" ca="1" si="186"/>
        <v/>
      </c>
      <c r="J1725" s="313" t="str">
        <f t="shared" ca="1" si="186"/>
        <v/>
      </c>
    </row>
    <row r="1726" spans="4:10">
      <c r="D1726" s="300" t="str">
        <f t="shared" si="182"/>
        <v>B-8</v>
      </c>
      <c r="E1726" s="300">
        <v>1722</v>
      </c>
      <c r="F1726" s="313" t="str">
        <f t="shared" ca="1" si="183"/>
        <v/>
      </c>
      <c r="G1726" s="313" t="str">
        <f t="shared" ca="1" si="186"/>
        <v/>
      </c>
      <c r="H1726" s="313" t="str">
        <f t="shared" ca="1" si="186"/>
        <v/>
      </c>
      <c r="I1726" s="313" t="str">
        <f t="shared" ca="1" si="186"/>
        <v/>
      </c>
      <c r="J1726" s="313" t="str">
        <f t="shared" ca="1" si="186"/>
        <v/>
      </c>
    </row>
    <row r="1727" spans="4:10">
      <c r="D1727" s="300" t="str">
        <f t="shared" si="182"/>
        <v>B-8</v>
      </c>
      <c r="E1727" s="300">
        <v>1723</v>
      </c>
      <c r="F1727" s="313" t="str">
        <f t="shared" ca="1" si="183"/>
        <v/>
      </c>
      <c r="G1727" s="313" t="str">
        <f t="shared" ca="1" si="186"/>
        <v/>
      </c>
      <c r="H1727" s="313" t="str">
        <f t="shared" ca="1" si="186"/>
        <v/>
      </c>
      <c r="I1727" s="313" t="str">
        <f t="shared" ca="1" si="186"/>
        <v/>
      </c>
      <c r="J1727" s="313" t="str">
        <f t="shared" ca="1" si="186"/>
        <v/>
      </c>
    </row>
    <row r="1728" spans="4:10">
      <c r="D1728" s="300" t="str">
        <f t="shared" si="182"/>
        <v>B-8</v>
      </c>
      <c r="E1728" s="300">
        <v>1724</v>
      </c>
      <c r="F1728" s="313" t="str">
        <f t="shared" ca="1" si="183"/>
        <v/>
      </c>
      <c r="G1728" s="313" t="str">
        <f t="shared" ca="1" si="186"/>
        <v/>
      </c>
      <c r="H1728" s="313" t="str">
        <f t="shared" ca="1" si="186"/>
        <v/>
      </c>
      <c r="I1728" s="313" t="str">
        <f t="shared" ca="1" si="186"/>
        <v/>
      </c>
      <c r="J1728" s="313" t="str">
        <f t="shared" ca="1" si="186"/>
        <v/>
      </c>
    </row>
    <row r="1729" spans="4:10">
      <c r="D1729" s="300" t="str">
        <f t="shared" si="182"/>
        <v>B-8</v>
      </c>
      <c r="E1729" s="300">
        <v>1725</v>
      </c>
      <c r="F1729" s="313" t="str">
        <f t="shared" ca="1" si="183"/>
        <v/>
      </c>
      <c r="G1729" s="313" t="str">
        <f t="shared" ca="1" si="186"/>
        <v/>
      </c>
      <c r="H1729" s="313" t="str">
        <f t="shared" ca="1" si="186"/>
        <v/>
      </c>
      <c r="I1729" s="313" t="str">
        <f t="shared" ca="1" si="186"/>
        <v/>
      </c>
      <c r="J1729" s="313" t="str">
        <f t="shared" ca="1" si="186"/>
        <v/>
      </c>
    </row>
    <row r="1730" spans="4:10">
      <c r="D1730" s="300" t="str">
        <f t="shared" si="182"/>
        <v>B-8</v>
      </c>
      <c r="E1730" s="300">
        <v>1726</v>
      </c>
      <c r="F1730" s="313" t="str">
        <f t="shared" ca="1" si="183"/>
        <v/>
      </c>
      <c r="G1730" s="313" t="str">
        <f t="shared" ca="1" si="186"/>
        <v/>
      </c>
      <c r="H1730" s="313" t="str">
        <f t="shared" ca="1" si="186"/>
        <v/>
      </c>
      <c r="I1730" s="313" t="str">
        <f t="shared" ca="1" si="186"/>
        <v/>
      </c>
      <c r="J1730" s="313" t="str">
        <f t="shared" ca="1" si="186"/>
        <v/>
      </c>
    </row>
    <row r="1731" spans="4:10">
      <c r="D1731" s="300" t="str">
        <f t="shared" si="182"/>
        <v>B-8</v>
      </c>
      <c r="E1731" s="300">
        <v>1727</v>
      </c>
      <c r="F1731" s="313" t="str">
        <f t="shared" ca="1" si="183"/>
        <v/>
      </c>
      <c r="G1731" s="313" t="str">
        <f t="shared" ca="1" si="186"/>
        <v/>
      </c>
      <c r="H1731" s="313" t="str">
        <f t="shared" ca="1" si="186"/>
        <v/>
      </c>
      <c r="I1731" s="313" t="str">
        <f t="shared" ca="1" si="186"/>
        <v/>
      </c>
      <c r="J1731" s="313" t="str">
        <f t="shared" ca="1" si="186"/>
        <v/>
      </c>
    </row>
    <row r="1732" spans="4:10">
      <c r="D1732" s="300" t="str">
        <f t="shared" si="182"/>
        <v>B-8</v>
      </c>
      <c r="E1732" s="300">
        <v>1728</v>
      </c>
      <c r="F1732" s="313" t="str">
        <f t="shared" ca="1" si="183"/>
        <v/>
      </c>
      <c r="G1732" s="313" t="str">
        <f t="shared" ca="1" si="186"/>
        <v/>
      </c>
      <c r="H1732" s="313" t="str">
        <f t="shared" ca="1" si="186"/>
        <v/>
      </c>
      <c r="I1732" s="313" t="str">
        <f t="shared" ca="1" si="186"/>
        <v/>
      </c>
      <c r="J1732" s="313" t="str">
        <f t="shared" ca="1" si="186"/>
        <v/>
      </c>
    </row>
    <row r="1733" spans="4:10">
      <c r="D1733" s="300" t="str">
        <f t="shared" ref="D1733:D1796" si="187">DEC2HEX(HEX2DEC($D$4)+FLOOR((ROW(A1729)-1)/($M$4*10),1))&amp;"-"&amp;FLOOR((ROW(A1729)-1)/$M$4,1)+1-FLOOR((ROW(A1729)-1)/($M$4*10),1)*10</f>
        <v>B-9</v>
      </c>
      <c r="E1733" s="300">
        <v>1729</v>
      </c>
      <c r="F1733" s="313" t="str">
        <f t="shared" ref="F1733:F1764" ca="1" si="188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1733" s="313" t="str">
        <f t="shared" ca="1" si="186"/>
        <v/>
      </c>
      <c r="H1733" s="313" t="str">
        <f t="shared" ca="1" si="186"/>
        <v/>
      </c>
      <c r="I1733" s="313" t="str">
        <f t="shared" ca="1" si="186"/>
        <v/>
      </c>
      <c r="J1733" s="313" t="str">
        <f t="shared" ca="1" si="186"/>
        <v/>
      </c>
    </row>
    <row r="1734" spans="4:10">
      <c r="D1734" s="300" t="str">
        <f t="shared" si="187"/>
        <v>B-9</v>
      </c>
      <c r="E1734" s="300">
        <v>1730</v>
      </c>
      <c r="F1734" s="313" t="str">
        <f t="shared" ca="1" si="188"/>
        <v/>
      </c>
      <c r="G1734" s="313" t="str">
        <f t="shared" ca="1" si="186"/>
        <v/>
      </c>
      <c r="H1734" s="313" t="str">
        <f t="shared" ca="1" si="186"/>
        <v/>
      </c>
      <c r="I1734" s="313" t="str">
        <f t="shared" ca="1" si="186"/>
        <v/>
      </c>
      <c r="J1734" s="313" t="str">
        <f t="shared" ca="1" si="186"/>
        <v/>
      </c>
    </row>
    <row r="1735" spans="4:10">
      <c r="D1735" s="300" t="str">
        <f t="shared" si="187"/>
        <v>B-9</v>
      </c>
      <c r="E1735" s="300">
        <v>1731</v>
      </c>
      <c r="F1735" s="313" t="str">
        <f t="shared" ca="1" si="188"/>
        <v/>
      </c>
      <c r="G1735" s="313" t="str">
        <f t="shared" ca="1" si="186"/>
        <v/>
      </c>
      <c r="H1735" s="313" t="str">
        <f t="shared" ca="1" si="186"/>
        <v/>
      </c>
      <c r="I1735" s="313" t="str">
        <f t="shared" ca="1" si="186"/>
        <v/>
      </c>
      <c r="J1735" s="313" t="str">
        <f t="shared" ca="1" si="186"/>
        <v/>
      </c>
    </row>
    <row r="1736" spans="4:10">
      <c r="D1736" s="300" t="str">
        <f t="shared" si="187"/>
        <v>B-9</v>
      </c>
      <c r="E1736" s="300">
        <v>1732</v>
      </c>
      <c r="F1736" s="313" t="str">
        <f t="shared" ca="1" si="188"/>
        <v/>
      </c>
      <c r="G1736" s="313" t="str">
        <f t="shared" ca="1" si="186"/>
        <v/>
      </c>
      <c r="H1736" s="313" t="str">
        <f t="shared" ca="1" si="186"/>
        <v/>
      </c>
      <c r="I1736" s="313" t="str">
        <f t="shared" ca="1" si="186"/>
        <v/>
      </c>
      <c r="J1736" s="313" t="str">
        <f t="shared" ca="1" si="186"/>
        <v/>
      </c>
    </row>
    <row r="1737" spans="4:10">
      <c r="D1737" s="300" t="str">
        <f t="shared" si="187"/>
        <v>B-9</v>
      </c>
      <c r="E1737" s="300">
        <v>1733</v>
      </c>
      <c r="F1737" s="313" t="str">
        <f t="shared" ca="1" si="188"/>
        <v/>
      </c>
      <c r="G1737" s="313" t="str">
        <f t="shared" ca="1" si="186"/>
        <v/>
      </c>
      <c r="H1737" s="313" t="str">
        <f t="shared" ca="1" si="186"/>
        <v/>
      </c>
      <c r="I1737" s="313" t="str">
        <f t="shared" ca="1" si="186"/>
        <v/>
      </c>
      <c r="J1737" s="313" t="str">
        <f t="shared" ca="1" si="186"/>
        <v/>
      </c>
    </row>
    <row r="1738" spans="4:10">
      <c r="D1738" s="300" t="str">
        <f t="shared" si="187"/>
        <v>B-9</v>
      </c>
      <c r="E1738" s="300">
        <v>1734</v>
      </c>
      <c r="F1738" s="313" t="str">
        <f t="shared" ca="1" si="188"/>
        <v/>
      </c>
      <c r="G1738" s="313" t="str">
        <f t="shared" ca="1" si="186"/>
        <v/>
      </c>
      <c r="H1738" s="313" t="str">
        <f t="shared" ca="1" si="186"/>
        <v/>
      </c>
      <c r="I1738" s="313" t="str">
        <f t="shared" ca="1" si="186"/>
        <v/>
      </c>
      <c r="J1738" s="313" t="str">
        <f t="shared" ca="1" si="186"/>
        <v/>
      </c>
    </row>
    <row r="1739" spans="4:10">
      <c r="D1739" s="300" t="str">
        <f t="shared" si="187"/>
        <v>B-9</v>
      </c>
      <c r="E1739" s="300">
        <v>1735</v>
      </c>
      <c r="F1739" s="313" t="str">
        <f t="shared" ca="1" si="188"/>
        <v/>
      </c>
      <c r="G1739" s="313" t="str">
        <f t="shared" ca="1" si="186"/>
        <v/>
      </c>
      <c r="H1739" s="313" t="str">
        <f t="shared" ca="1" si="186"/>
        <v/>
      </c>
      <c r="I1739" s="313" t="str">
        <f t="shared" ca="1" si="186"/>
        <v/>
      </c>
      <c r="J1739" s="313" t="str">
        <f t="shared" ca="1" si="186"/>
        <v/>
      </c>
    </row>
    <row r="1740" spans="4:10">
      <c r="D1740" s="300" t="str">
        <f t="shared" si="187"/>
        <v>B-9</v>
      </c>
      <c r="E1740" s="300">
        <v>1736</v>
      </c>
      <c r="F1740" s="313" t="str">
        <f t="shared" ca="1" si="188"/>
        <v/>
      </c>
      <c r="G1740" s="313" t="str">
        <f t="shared" ca="1" si="186"/>
        <v/>
      </c>
      <c r="H1740" s="313" t="str">
        <f t="shared" ca="1" si="186"/>
        <v/>
      </c>
      <c r="I1740" s="313" t="str">
        <f t="shared" ca="1" si="186"/>
        <v/>
      </c>
      <c r="J1740" s="313" t="str">
        <f t="shared" ca="1" si="186"/>
        <v/>
      </c>
    </row>
    <row r="1741" spans="4:10">
      <c r="D1741" s="300" t="str">
        <f t="shared" si="187"/>
        <v>B-9</v>
      </c>
      <c r="E1741" s="300">
        <v>1737</v>
      </c>
      <c r="F1741" s="313" t="str">
        <f t="shared" ca="1" si="188"/>
        <v/>
      </c>
      <c r="G1741" s="313" t="str">
        <f t="shared" ca="1" si="186"/>
        <v/>
      </c>
      <c r="H1741" s="313" t="str">
        <f t="shared" ca="1" si="186"/>
        <v/>
      </c>
      <c r="I1741" s="313" t="str">
        <f t="shared" ca="1" si="186"/>
        <v/>
      </c>
      <c r="J1741" s="313" t="str">
        <f t="shared" ca="1" si="186"/>
        <v/>
      </c>
    </row>
    <row r="1742" spans="4:10">
      <c r="D1742" s="300" t="str">
        <f t="shared" si="187"/>
        <v>B-9</v>
      </c>
      <c r="E1742" s="300">
        <v>1738</v>
      </c>
      <c r="F1742" s="313" t="str">
        <f t="shared" ca="1" si="188"/>
        <v/>
      </c>
      <c r="G1742" s="313" t="str">
        <f t="shared" ca="1" si="186"/>
        <v/>
      </c>
      <c r="H1742" s="313" t="str">
        <f t="shared" ca="1" si="186"/>
        <v/>
      </c>
      <c r="I1742" s="313" t="str">
        <f t="shared" ca="1" si="186"/>
        <v/>
      </c>
      <c r="J1742" s="313" t="str">
        <f t="shared" ca="1" si="186"/>
        <v/>
      </c>
    </row>
    <row r="1743" spans="4:10">
      <c r="D1743" s="300" t="str">
        <f t="shared" si="187"/>
        <v>B-9</v>
      </c>
      <c r="E1743" s="300">
        <v>1739</v>
      </c>
      <c r="F1743" s="313" t="str">
        <f t="shared" ca="1" si="188"/>
        <v/>
      </c>
      <c r="G1743" s="313" t="str">
        <f t="shared" ca="1" si="186"/>
        <v/>
      </c>
      <c r="H1743" s="313" t="str">
        <f t="shared" ca="1" si="186"/>
        <v/>
      </c>
      <c r="I1743" s="313" t="str">
        <f t="shared" ca="1" si="186"/>
        <v/>
      </c>
      <c r="J1743" s="313" t="str">
        <f t="shared" ca="1" si="186"/>
        <v/>
      </c>
    </row>
    <row r="1744" spans="4:10">
      <c r="D1744" s="300" t="str">
        <f t="shared" si="187"/>
        <v>B-9</v>
      </c>
      <c r="E1744" s="300">
        <v>1740</v>
      </c>
      <c r="F1744" s="313" t="str">
        <f t="shared" ca="1" si="188"/>
        <v/>
      </c>
      <c r="G1744" s="313" t="str">
        <f t="shared" ca="1" si="186"/>
        <v/>
      </c>
      <c r="H1744" s="313" t="str">
        <f t="shared" ca="1" si="186"/>
        <v/>
      </c>
      <c r="I1744" s="313" t="str">
        <f t="shared" ca="1" si="186"/>
        <v/>
      </c>
      <c r="J1744" s="313" t="str">
        <f t="shared" ca="1" si="186"/>
        <v/>
      </c>
    </row>
    <row r="1745" spans="4:10">
      <c r="D1745" s="300" t="str">
        <f t="shared" si="187"/>
        <v>B-9</v>
      </c>
      <c r="E1745" s="300">
        <v>1741</v>
      </c>
      <c r="F1745" s="313" t="str">
        <f t="shared" ca="1" si="188"/>
        <v/>
      </c>
      <c r="G1745" s="313" t="str">
        <f t="shared" ref="G1745:J1764" ca="1" si="189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745" s="313" t="str">
        <f t="shared" ca="1" si="189"/>
        <v/>
      </c>
      <c r="I1745" s="313" t="str">
        <f t="shared" ca="1" si="189"/>
        <v/>
      </c>
      <c r="J1745" s="313" t="str">
        <f t="shared" ca="1" si="189"/>
        <v/>
      </c>
    </row>
    <row r="1746" spans="4:10">
      <c r="D1746" s="300" t="str">
        <f t="shared" si="187"/>
        <v>B-9</v>
      </c>
      <c r="E1746" s="300">
        <v>1742</v>
      </c>
      <c r="F1746" s="313" t="str">
        <f t="shared" ca="1" si="188"/>
        <v/>
      </c>
      <c r="G1746" s="313" t="str">
        <f t="shared" ca="1" si="189"/>
        <v/>
      </c>
      <c r="H1746" s="313" t="str">
        <f t="shared" ca="1" si="189"/>
        <v/>
      </c>
      <c r="I1746" s="313" t="str">
        <f t="shared" ca="1" si="189"/>
        <v/>
      </c>
      <c r="J1746" s="313" t="str">
        <f t="shared" ca="1" si="189"/>
        <v/>
      </c>
    </row>
    <row r="1747" spans="4:10">
      <c r="D1747" s="300" t="str">
        <f t="shared" si="187"/>
        <v>B-9</v>
      </c>
      <c r="E1747" s="300">
        <v>1743</v>
      </c>
      <c r="F1747" s="313" t="str">
        <f t="shared" ca="1" si="188"/>
        <v/>
      </c>
      <c r="G1747" s="313" t="str">
        <f t="shared" ca="1" si="189"/>
        <v/>
      </c>
      <c r="H1747" s="313" t="str">
        <f t="shared" ca="1" si="189"/>
        <v/>
      </c>
      <c r="I1747" s="313" t="str">
        <f t="shared" ca="1" si="189"/>
        <v/>
      </c>
      <c r="J1747" s="313" t="str">
        <f t="shared" ca="1" si="189"/>
        <v/>
      </c>
    </row>
    <row r="1748" spans="4:10">
      <c r="D1748" s="300" t="str">
        <f t="shared" si="187"/>
        <v>B-9</v>
      </c>
      <c r="E1748" s="300">
        <v>1744</v>
      </c>
      <c r="F1748" s="313" t="str">
        <f t="shared" ca="1" si="188"/>
        <v/>
      </c>
      <c r="G1748" s="313" t="str">
        <f t="shared" ca="1" si="189"/>
        <v/>
      </c>
      <c r="H1748" s="313" t="str">
        <f t="shared" ca="1" si="189"/>
        <v/>
      </c>
      <c r="I1748" s="313" t="str">
        <f t="shared" ca="1" si="189"/>
        <v/>
      </c>
      <c r="J1748" s="313" t="str">
        <f t="shared" ca="1" si="189"/>
        <v/>
      </c>
    </row>
    <row r="1749" spans="4:10">
      <c r="D1749" s="300" t="str">
        <f t="shared" si="187"/>
        <v>B-10</v>
      </c>
      <c r="E1749" s="300">
        <v>1745</v>
      </c>
      <c r="F1749" s="313" t="str">
        <f t="shared" ca="1" si="188"/>
        <v/>
      </c>
      <c r="G1749" s="313" t="str">
        <f t="shared" ca="1" si="189"/>
        <v/>
      </c>
      <c r="H1749" s="313" t="str">
        <f t="shared" ca="1" si="189"/>
        <v/>
      </c>
      <c r="I1749" s="313" t="str">
        <f t="shared" ca="1" si="189"/>
        <v/>
      </c>
      <c r="J1749" s="313" t="str">
        <f t="shared" ca="1" si="189"/>
        <v/>
      </c>
    </row>
    <row r="1750" spans="4:10">
      <c r="D1750" s="300" t="str">
        <f t="shared" si="187"/>
        <v>B-10</v>
      </c>
      <c r="E1750" s="300">
        <v>1746</v>
      </c>
      <c r="F1750" s="313" t="str">
        <f t="shared" ca="1" si="188"/>
        <v/>
      </c>
      <c r="G1750" s="313" t="str">
        <f t="shared" ca="1" si="189"/>
        <v/>
      </c>
      <c r="H1750" s="313" t="str">
        <f t="shared" ca="1" si="189"/>
        <v/>
      </c>
      <c r="I1750" s="313" t="str">
        <f t="shared" ca="1" si="189"/>
        <v/>
      </c>
      <c r="J1750" s="313" t="str">
        <f t="shared" ca="1" si="189"/>
        <v/>
      </c>
    </row>
    <row r="1751" spans="4:10">
      <c r="D1751" s="300" t="str">
        <f t="shared" si="187"/>
        <v>B-10</v>
      </c>
      <c r="E1751" s="300">
        <v>1747</v>
      </c>
      <c r="F1751" s="313" t="str">
        <f t="shared" ca="1" si="188"/>
        <v/>
      </c>
      <c r="G1751" s="313" t="str">
        <f t="shared" ca="1" si="189"/>
        <v/>
      </c>
      <c r="H1751" s="313" t="str">
        <f t="shared" ca="1" si="189"/>
        <v/>
      </c>
      <c r="I1751" s="313" t="str">
        <f t="shared" ca="1" si="189"/>
        <v/>
      </c>
      <c r="J1751" s="313" t="str">
        <f t="shared" ca="1" si="189"/>
        <v/>
      </c>
    </row>
    <row r="1752" spans="4:10">
      <c r="D1752" s="300" t="str">
        <f t="shared" si="187"/>
        <v>B-10</v>
      </c>
      <c r="E1752" s="300">
        <v>1748</v>
      </c>
      <c r="F1752" s="313" t="str">
        <f t="shared" ca="1" si="188"/>
        <v/>
      </c>
      <c r="G1752" s="313" t="str">
        <f t="shared" ca="1" si="189"/>
        <v/>
      </c>
      <c r="H1752" s="313" t="str">
        <f t="shared" ca="1" si="189"/>
        <v/>
      </c>
      <c r="I1752" s="313" t="str">
        <f t="shared" ca="1" si="189"/>
        <v/>
      </c>
      <c r="J1752" s="313" t="str">
        <f t="shared" ca="1" si="189"/>
        <v/>
      </c>
    </row>
    <row r="1753" spans="4:10">
      <c r="D1753" s="300" t="str">
        <f t="shared" si="187"/>
        <v>B-10</v>
      </c>
      <c r="E1753" s="300">
        <v>1749</v>
      </c>
      <c r="F1753" s="313" t="str">
        <f t="shared" ca="1" si="188"/>
        <v/>
      </c>
      <c r="G1753" s="313" t="str">
        <f t="shared" ca="1" si="189"/>
        <v/>
      </c>
      <c r="H1753" s="313" t="str">
        <f t="shared" ca="1" si="189"/>
        <v/>
      </c>
      <c r="I1753" s="313" t="str">
        <f t="shared" ca="1" si="189"/>
        <v/>
      </c>
      <c r="J1753" s="313" t="str">
        <f t="shared" ca="1" si="189"/>
        <v/>
      </c>
    </row>
    <row r="1754" spans="4:10">
      <c r="D1754" s="300" t="str">
        <f t="shared" si="187"/>
        <v>B-10</v>
      </c>
      <c r="E1754" s="300">
        <v>1750</v>
      </c>
      <c r="F1754" s="313" t="str">
        <f t="shared" ca="1" si="188"/>
        <v/>
      </c>
      <c r="G1754" s="313" t="str">
        <f t="shared" ca="1" si="189"/>
        <v/>
      </c>
      <c r="H1754" s="313" t="str">
        <f t="shared" ca="1" si="189"/>
        <v/>
      </c>
      <c r="I1754" s="313" t="str">
        <f t="shared" ca="1" si="189"/>
        <v/>
      </c>
      <c r="J1754" s="313" t="str">
        <f t="shared" ca="1" si="189"/>
        <v/>
      </c>
    </row>
    <row r="1755" spans="4:10">
      <c r="D1755" s="300" t="str">
        <f t="shared" si="187"/>
        <v>B-10</v>
      </c>
      <c r="E1755" s="300">
        <v>1751</v>
      </c>
      <c r="F1755" s="313" t="str">
        <f t="shared" ca="1" si="188"/>
        <v/>
      </c>
      <c r="G1755" s="313" t="str">
        <f t="shared" ca="1" si="189"/>
        <v/>
      </c>
      <c r="H1755" s="313" t="str">
        <f t="shared" ca="1" si="189"/>
        <v/>
      </c>
      <c r="I1755" s="313" t="str">
        <f t="shared" ca="1" si="189"/>
        <v/>
      </c>
      <c r="J1755" s="313" t="str">
        <f t="shared" ca="1" si="189"/>
        <v/>
      </c>
    </row>
    <row r="1756" spans="4:10">
      <c r="D1756" s="300" t="str">
        <f t="shared" si="187"/>
        <v>B-10</v>
      </c>
      <c r="E1756" s="300">
        <v>1752</v>
      </c>
      <c r="F1756" s="313" t="str">
        <f t="shared" ca="1" si="188"/>
        <v/>
      </c>
      <c r="G1756" s="313" t="str">
        <f t="shared" ca="1" si="189"/>
        <v/>
      </c>
      <c r="H1756" s="313" t="str">
        <f t="shared" ca="1" si="189"/>
        <v/>
      </c>
      <c r="I1756" s="313" t="str">
        <f t="shared" ca="1" si="189"/>
        <v/>
      </c>
      <c r="J1756" s="313" t="str">
        <f t="shared" ca="1" si="189"/>
        <v/>
      </c>
    </row>
    <row r="1757" spans="4:10">
      <c r="D1757" s="300" t="str">
        <f t="shared" si="187"/>
        <v>B-10</v>
      </c>
      <c r="E1757" s="300">
        <v>1753</v>
      </c>
      <c r="F1757" s="313" t="str">
        <f t="shared" ca="1" si="188"/>
        <v/>
      </c>
      <c r="G1757" s="313" t="str">
        <f t="shared" ca="1" si="189"/>
        <v/>
      </c>
      <c r="H1757" s="313" t="str">
        <f t="shared" ca="1" si="189"/>
        <v/>
      </c>
      <c r="I1757" s="313" t="str">
        <f t="shared" ca="1" si="189"/>
        <v/>
      </c>
      <c r="J1757" s="313" t="str">
        <f t="shared" ca="1" si="189"/>
        <v/>
      </c>
    </row>
    <row r="1758" spans="4:10">
      <c r="D1758" s="300" t="str">
        <f t="shared" si="187"/>
        <v>B-10</v>
      </c>
      <c r="E1758" s="300">
        <v>1754</v>
      </c>
      <c r="F1758" s="313" t="str">
        <f t="shared" ca="1" si="188"/>
        <v/>
      </c>
      <c r="G1758" s="313" t="str">
        <f t="shared" ca="1" si="189"/>
        <v/>
      </c>
      <c r="H1758" s="313" t="str">
        <f t="shared" ca="1" si="189"/>
        <v/>
      </c>
      <c r="I1758" s="313" t="str">
        <f t="shared" ca="1" si="189"/>
        <v/>
      </c>
      <c r="J1758" s="313" t="str">
        <f t="shared" ca="1" si="189"/>
        <v/>
      </c>
    </row>
    <row r="1759" spans="4:10">
      <c r="D1759" s="300" t="str">
        <f t="shared" si="187"/>
        <v>B-10</v>
      </c>
      <c r="E1759" s="300">
        <v>1755</v>
      </c>
      <c r="F1759" s="313" t="str">
        <f t="shared" ca="1" si="188"/>
        <v/>
      </c>
      <c r="G1759" s="313" t="str">
        <f t="shared" ca="1" si="189"/>
        <v/>
      </c>
      <c r="H1759" s="313" t="str">
        <f t="shared" ca="1" si="189"/>
        <v/>
      </c>
      <c r="I1759" s="313" t="str">
        <f t="shared" ca="1" si="189"/>
        <v/>
      </c>
      <c r="J1759" s="313" t="str">
        <f t="shared" ca="1" si="189"/>
        <v/>
      </c>
    </row>
    <row r="1760" spans="4:10">
      <c r="D1760" s="300" t="str">
        <f t="shared" si="187"/>
        <v>B-10</v>
      </c>
      <c r="E1760" s="300">
        <v>1756</v>
      </c>
      <c r="F1760" s="313" t="str">
        <f t="shared" ca="1" si="188"/>
        <v/>
      </c>
      <c r="G1760" s="313" t="str">
        <f t="shared" ca="1" si="189"/>
        <v/>
      </c>
      <c r="H1760" s="313" t="str">
        <f t="shared" ca="1" si="189"/>
        <v/>
      </c>
      <c r="I1760" s="313" t="str">
        <f t="shared" ca="1" si="189"/>
        <v/>
      </c>
      <c r="J1760" s="313" t="str">
        <f t="shared" ca="1" si="189"/>
        <v/>
      </c>
    </row>
    <row r="1761" spans="4:11">
      <c r="D1761" s="300" t="str">
        <f t="shared" si="187"/>
        <v>B-10</v>
      </c>
      <c r="E1761" s="300">
        <v>1757</v>
      </c>
      <c r="F1761" s="313" t="str">
        <f t="shared" ca="1" si="188"/>
        <v/>
      </c>
      <c r="G1761" s="313" t="str">
        <f t="shared" ca="1" si="189"/>
        <v/>
      </c>
      <c r="H1761" s="313" t="str">
        <f t="shared" ca="1" si="189"/>
        <v/>
      </c>
      <c r="I1761" s="313" t="str">
        <f t="shared" ca="1" si="189"/>
        <v/>
      </c>
      <c r="J1761" s="313" t="str">
        <f t="shared" ca="1" si="189"/>
        <v/>
      </c>
    </row>
    <row r="1762" spans="4:11">
      <c r="D1762" s="300" t="str">
        <f t="shared" si="187"/>
        <v>B-10</v>
      </c>
      <c r="E1762" s="300">
        <v>1758</v>
      </c>
      <c r="F1762" s="313" t="str">
        <f t="shared" ca="1" si="188"/>
        <v/>
      </c>
      <c r="G1762" s="313" t="str">
        <f t="shared" ca="1" si="189"/>
        <v/>
      </c>
      <c r="H1762" s="313" t="str">
        <f t="shared" ca="1" si="189"/>
        <v/>
      </c>
      <c r="I1762" s="313" t="str">
        <f t="shared" ca="1" si="189"/>
        <v/>
      </c>
      <c r="J1762" s="313" t="str">
        <f t="shared" ca="1" si="189"/>
        <v/>
      </c>
    </row>
    <row r="1763" spans="4:11">
      <c r="D1763" s="300" t="str">
        <f t="shared" si="187"/>
        <v>B-10</v>
      </c>
      <c r="E1763" s="300">
        <v>1759</v>
      </c>
      <c r="F1763" s="313" t="str">
        <f t="shared" ca="1" si="188"/>
        <v/>
      </c>
      <c r="G1763" s="313" t="str">
        <f t="shared" ca="1" si="189"/>
        <v/>
      </c>
      <c r="H1763" s="313" t="str">
        <f t="shared" ca="1" si="189"/>
        <v/>
      </c>
      <c r="I1763" s="313" t="str">
        <f t="shared" ca="1" si="189"/>
        <v/>
      </c>
      <c r="J1763" s="313" t="str">
        <f t="shared" ca="1" si="189"/>
        <v/>
      </c>
    </row>
    <row r="1764" spans="4:11">
      <c r="D1764" s="300" t="str">
        <f t="shared" si="187"/>
        <v>B-10</v>
      </c>
      <c r="E1764" s="300">
        <v>1760</v>
      </c>
      <c r="F1764" s="313" t="str">
        <f t="shared" ca="1" si="188"/>
        <v/>
      </c>
      <c r="G1764" s="313" t="str">
        <f t="shared" ca="1" si="189"/>
        <v/>
      </c>
      <c r="H1764" s="313" t="str">
        <f t="shared" ca="1" si="189"/>
        <v/>
      </c>
      <c r="I1764" s="313" t="str">
        <f t="shared" ca="1" si="189"/>
        <v/>
      </c>
      <c r="J1764" s="313" t="str">
        <f t="shared" ca="1" si="189"/>
        <v/>
      </c>
    </row>
    <row r="1765" spans="4:11">
      <c r="D1765" s="300" t="str">
        <f t="shared" si="187"/>
        <v>C-1</v>
      </c>
      <c r="E1765" s="300">
        <v>1761</v>
      </c>
      <c r="F1765" s="313" t="str">
        <f t="shared" ref="F1765:F1828" ca="1" si="190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>050</v>
      </c>
      <c r="G1765" s="313" t="str">
        <f t="shared" ref="G1765:J1784" ca="1" si="191">IF(OR(INDIRECT("DO!"&amp;ADDRESS(MOD(ROW()-5,160)+7,4+FLOOR((ROW()-5)/320,1)*8))="",INDIRECT("DO!"&amp;ADDRESS(MOD(ROW()-5,160)+7,COLUMN()-2+FLOOR((ROW()-5)/320,1)*8))=""),"",
INDIRECT("DO!"&amp;ADDRESS(MOD(ROW()-5,160)+7,COLUMN()-2+FLOOR((ROW()-5)/320,1)*8)))</f>
        <v>主控台 蜂鳴器-異常警報</v>
      </c>
      <c r="H1765" s="313" t="str">
        <f t="shared" ca="1" si="191"/>
        <v>RY-O51C3</v>
      </c>
      <c r="I1765" s="313" t="str">
        <f t="shared" ca="1" si="191"/>
        <v/>
      </c>
      <c r="J1765" s="313" t="str">
        <f t="shared" ca="1" si="191"/>
        <v>RY</v>
      </c>
      <c r="K1765" s="298" t="s">
        <v>1242</v>
      </c>
    </row>
    <row r="1766" spans="4:11">
      <c r="D1766" s="300" t="str">
        <f t="shared" si="187"/>
        <v>C-1</v>
      </c>
      <c r="E1766" s="300">
        <v>1762</v>
      </c>
      <c r="F1766" s="313" t="str">
        <f t="shared" ca="1" si="190"/>
        <v>050</v>
      </c>
      <c r="G1766" s="313" t="str">
        <f t="shared" ca="1" si="191"/>
        <v>主控台 蜂鳴器-設備警報</v>
      </c>
      <c r="H1766" s="313" t="str">
        <f t="shared" ca="1" si="191"/>
        <v>RY-O51C8</v>
      </c>
      <c r="I1766" s="313" t="str">
        <f t="shared" ca="1" si="191"/>
        <v/>
      </c>
      <c r="J1766" s="313" t="str">
        <f t="shared" ca="1" si="191"/>
        <v>RY</v>
      </c>
    </row>
    <row r="1767" spans="4:11">
      <c r="D1767" s="300" t="str">
        <f t="shared" si="187"/>
        <v>C-1</v>
      </c>
      <c r="E1767" s="300">
        <v>1763</v>
      </c>
      <c r="F1767" s="313" t="str">
        <f t="shared" ca="1" si="190"/>
        <v>050</v>
      </c>
      <c r="G1767" s="313" t="str">
        <f t="shared" ca="1" si="191"/>
        <v/>
      </c>
      <c r="H1767" s="313" t="str">
        <f t="shared" ca="1" si="191"/>
        <v/>
      </c>
      <c r="I1767" s="313" t="str">
        <f t="shared" ca="1" si="191"/>
        <v/>
      </c>
      <c r="J1767" s="313" t="str">
        <f t="shared" ca="1" si="191"/>
        <v/>
      </c>
    </row>
    <row r="1768" spans="4:11">
      <c r="D1768" s="300" t="str">
        <f t="shared" si="187"/>
        <v>C-1</v>
      </c>
      <c r="E1768" s="300">
        <v>1764</v>
      </c>
      <c r="F1768" s="313" t="str">
        <f t="shared" ca="1" si="190"/>
        <v>050</v>
      </c>
      <c r="G1768" s="313" t="str">
        <f t="shared" ca="1" si="191"/>
        <v/>
      </c>
      <c r="H1768" s="313" t="str">
        <f t="shared" ca="1" si="191"/>
        <v/>
      </c>
      <c r="I1768" s="313" t="str">
        <f t="shared" ca="1" si="191"/>
        <v/>
      </c>
      <c r="J1768" s="313" t="str">
        <f t="shared" ca="1" si="191"/>
        <v/>
      </c>
    </row>
    <row r="1769" spans="4:11">
      <c r="D1769" s="300" t="str">
        <f t="shared" si="187"/>
        <v>C-1</v>
      </c>
      <c r="E1769" s="300">
        <v>1765</v>
      </c>
      <c r="F1769" s="313" t="str">
        <f t="shared" ca="1" si="190"/>
        <v>050</v>
      </c>
      <c r="G1769" s="313" t="str">
        <f t="shared" ca="1" si="191"/>
        <v>主控台 桿燈-紅色</v>
      </c>
      <c r="H1769" s="313" t="str">
        <f t="shared" ca="1" si="191"/>
        <v>MPLR-O51D3</v>
      </c>
      <c r="I1769" s="313" t="str">
        <f t="shared" ca="1" si="191"/>
        <v/>
      </c>
      <c r="J1769" s="313" t="str">
        <f t="shared" ca="1" si="191"/>
        <v>MPLR</v>
      </c>
    </row>
    <row r="1770" spans="4:11">
      <c r="D1770" s="300" t="str">
        <f t="shared" si="187"/>
        <v>C-1</v>
      </c>
      <c r="E1770" s="300">
        <v>1766</v>
      </c>
      <c r="F1770" s="313" t="str">
        <f t="shared" ca="1" si="190"/>
        <v>050</v>
      </c>
      <c r="G1770" s="313" t="str">
        <f t="shared" ca="1" si="191"/>
        <v>主控台 桿燈-黃色</v>
      </c>
      <c r="H1770" s="313" t="str">
        <f t="shared" ca="1" si="191"/>
        <v>MPLY-O51D8</v>
      </c>
      <c r="I1770" s="313" t="str">
        <f t="shared" ca="1" si="191"/>
        <v/>
      </c>
      <c r="J1770" s="313" t="str">
        <f t="shared" ca="1" si="191"/>
        <v>MPLY</v>
      </c>
    </row>
    <row r="1771" spans="4:11">
      <c r="D1771" s="300" t="str">
        <f t="shared" si="187"/>
        <v>C-1</v>
      </c>
      <c r="E1771" s="300">
        <v>1767</v>
      </c>
      <c r="F1771" s="313" t="str">
        <f t="shared" ca="1" si="190"/>
        <v>050</v>
      </c>
      <c r="G1771" s="313" t="str">
        <f t="shared" ca="1" si="191"/>
        <v>主控台 桿燈-綠色</v>
      </c>
      <c r="H1771" s="313" t="str">
        <f t="shared" ca="1" si="191"/>
        <v>MPLG-O51D2</v>
      </c>
      <c r="I1771" s="313" t="str">
        <f t="shared" ca="1" si="191"/>
        <v/>
      </c>
      <c r="J1771" s="313" t="str">
        <f t="shared" ca="1" si="191"/>
        <v>MPLG</v>
      </c>
    </row>
    <row r="1772" spans="4:11">
      <c r="D1772" s="300" t="str">
        <f t="shared" si="187"/>
        <v>C-1</v>
      </c>
      <c r="E1772" s="300">
        <v>1768</v>
      </c>
      <c r="F1772" s="313" t="str">
        <f t="shared" ca="1" si="190"/>
        <v>050</v>
      </c>
      <c r="G1772" s="313" t="str">
        <f t="shared" ca="1" si="191"/>
        <v/>
      </c>
      <c r="H1772" s="313" t="str">
        <f t="shared" ca="1" si="191"/>
        <v/>
      </c>
      <c r="I1772" s="313" t="str">
        <f t="shared" ca="1" si="191"/>
        <v/>
      </c>
      <c r="J1772" s="313" t="str">
        <f t="shared" ca="1" si="191"/>
        <v/>
      </c>
    </row>
    <row r="1773" spans="4:11">
      <c r="D1773" s="300" t="str">
        <f t="shared" si="187"/>
        <v>C-1</v>
      </c>
      <c r="E1773" s="300">
        <v>1769</v>
      </c>
      <c r="F1773" s="313" t="str">
        <f t="shared" ca="1" si="190"/>
        <v>051</v>
      </c>
      <c r="G1773" s="313" t="str">
        <f t="shared" ca="1" si="191"/>
        <v>碳紗牽引輪 上升/下降 運轉指示燈</v>
      </c>
      <c r="H1773" s="313" t="str">
        <f t="shared" ca="1" si="191"/>
        <v>LCSG-I51C2</v>
      </c>
      <c r="I1773" s="313" t="str">
        <f t="shared" ca="1" si="191"/>
        <v/>
      </c>
      <c r="J1773" s="313" t="str">
        <f t="shared" ca="1" si="191"/>
        <v>LCSG</v>
      </c>
    </row>
    <row r="1774" spans="4:11">
      <c r="D1774" s="300" t="str">
        <f t="shared" si="187"/>
        <v>C-1</v>
      </c>
      <c r="E1774" s="300">
        <v>1770</v>
      </c>
      <c r="F1774" s="313" t="str">
        <f t="shared" ca="1" si="190"/>
        <v>051</v>
      </c>
      <c r="G1774" s="313" t="str">
        <f t="shared" ca="1" si="191"/>
        <v>全輪上升 指示燈</v>
      </c>
      <c r="H1774" s="313" t="str">
        <f t="shared" ca="1" si="191"/>
        <v>LPBG-I51C7</v>
      </c>
      <c r="I1774" s="313" t="str">
        <f t="shared" ca="1" si="191"/>
        <v/>
      </c>
      <c r="J1774" s="313" t="str">
        <f t="shared" ca="1" si="191"/>
        <v>LPBG</v>
      </c>
    </row>
    <row r="1775" spans="4:11">
      <c r="D1775" s="300" t="str">
        <f t="shared" si="187"/>
        <v>C-1</v>
      </c>
      <c r="E1775" s="300">
        <v>1771</v>
      </c>
      <c r="F1775" s="313" t="str">
        <f t="shared" ca="1" si="190"/>
        <v>051</v>
      </c>
      <c r="G1775" s="313" t="str">
        <f t="shared" ca="1" si="191"/>
        <v/>
      </c>
      <c r="H1775" s="313" t="str">
        <f t="shared" ca="1" si="191"/>
        <v/>
      </c>
      <c r="I1775" s="313" t="str">
        <f t="shared" ca="1" si="191"/>
        <v/>
      </c>
      <c r="J1775" s="313" t="str">
        <f t="shared" ca="1" si="191"/>
        <v/>
      </c>
    </row>
    <row r="1776" spans="4:11">
      <c r="D1776" s="300" t="str">
        <f t="shared" si="187"/>
        <v>C-1</v>
      </c>
      <c r="E1776" s="300">
        <v>1772</v>
      </c>
      <c r="F1776" s="313" t="str">
        <f t="shared" ca="1" si="190"/>
        <v>051</v>
      </c>
      <c r="G1776" s="313" t="str">
        <f t="shared" ca="1" si="191"/>
        <v/>
      </c>
      <c r="H1776" s="313" t="str">
        <f t="shared" ca="1" si="191"/>
        <v/>
      </c>
      <c r="I1776" s="313" t="str">
        <f t="shared" ca="1" si="191"/>
        <v/>
      </c>
      <c r="J1776" s="313" t="str">
        <f t="shared" ca="1" si="191"/>
        <v/>
      </c>
    </row>
    <row r="1777" spans="4:10">
      <c r="D1777" s="300" t="str">
        <f t="shared" si="187"/>
        <v>C-1</v>
      </c>
      <c r="E1777" s="300">
        <v>1773</v>
      </c>
      <c r="F1777" s="313" t="str">
        <f t="shared" ca="1" si="190"/>
        <v>051</v>
      </c>
      <c r="G1777" s="313" t="str">
        <f t="shared" ca="1" si="191"/>
        <v>BZ OFF 指示燈</v>
      </c>
      <c r="H1777" s="313" t="str">
        <f t="shared" ca="1" si="191"/>
        <v>LPBY-I51D2</v>
      </c>
      <c r="I1777" s="313" t="str">
        <f t="shared" ca="1" si="191"/>
        <v/>
      </c>
      <c r="J1777" s="313" t="str">
        <f t="shared" ca="1" si="191"/>
        <v>LPBY</v>
      </c>
    </row>
    <row r="1778" spans="4:10">
      <c r="D1778" s="300" t="str">
        <f t="shared" si="187"/>
        <v>C-1</v>
      </c>
      <c r="E1778" s="300">
        <v>1774</v>
      </c>
      <c r="F1778" s="313" t="str">
        <f t="shared" ca="1" si="190"/>
        <v>051</v>
      </c>
      <c r="G1778" s="313" t="str">
        <f t="shared" ca="1" si="191"/>
        <v>ALM RST 指示燈</v>
      </c>
      <c r="H1778" s="313" t="str">
        <f t="shared" ca="1" si="191"/>
        <v>LPBY-I51D7</v>
      </c>
      <c r="I1778" s="313" t="str">
        <f t="shared" ca="1" si="191"/>
        <v/>
      </c>
      <c r="J1778" s="313" t="str">
        <f t="shared" ca="1" si="191"/>
        <v>LPBY</v>
      </c>
    </row>
    <row r="1779" spans="4:10">
      <c r="D1779" s="300" t="str">
        <f t="shared" si="187"/>
        <v>C-1</v>
      </c>
      <c r="E1779" s="300">
        <v>1775</v>
      </c>
      <c r="F1779" s="313" t="str">
        <f t="shared" ca="1" si="190"/>
        <v>051</v>
      </c>
      <c r="G1779" s="313" t="str">
        <f t="shared" ca="1" si="191"/>
        <v>連動啟動 指示燈</v>
      </c>
      <c r="H1779" s="313" t="str">
        <f t="shared" ca="1" si="191"/>
        <v>LPBG-I51E3</v>
      </c>
      <c r="I1779" s="313" t="str">
        <f t="shared" ca="1" si="191"/>
        <v/>
      </c>
      <c r="J1779" s="313" t="str">
        <f t="shared" ca="1" si="191"/>
        <v>LPBG</v>
      </c>
    </row>
    <row r="1780" spans="4:10">
      <c r="D1780" s="300" t="str">
        <f t="shared" si="187"/>
        <v>C-1</v>
      </c>
      <c r="E1780" s="300">
        <v>1776</v>
      </c>
      <c r="F1780" s="313" t="str">
        <f t="shared" ca="1" si="190"/>
        <v>051</v>
      </c>
      <c r="G1780" s="313" t="str">
        <f t="shared" ca="1" si="191"/>
        <v>連動停止 指示燈</v>
      </c>
      <c r="H1780" s="313" t="str">
        <f t="shared" ca="1" si="191"/>
        <v>LPBR-I51E8</v>
      </c>
      <c r="I1780" s="313" t="str">
        <f t="shared" ca="1" si="191"/>
        <v/>
      </c>
      <c r="J1780" s="313" t="str">
        <f t="shared" ca="1" si="191"/>
        <v>LPBR</v>
      </c>
    </row>
    <row r="1781" spans="4:10">
      <c r="D1781" s="300" t="str">
        <f t="shared" si="187"/>
        <v>C-2</v>
      </c>
      <c r="E1781" s="300">
        <v>1777</v>
      </c>
      <c r="F1781" s="313" t="str">
        <f t="shared" ca="1" si="190"/>
        <v>052</v>
      </c>
      <c r="G1781" s="313" t="str">
        <f t="shared" ca="1" si="191"/>
        <v>成品收卷1 運轉指示燈</v>
      </c>
      <c r="H1781" s="313" t="str">
        <f t="shared" ca="1" si="191"/>
        <v>LPBG-I51F3</v>
      </c>
      <c r="I1781" s="313" t="str">
        <f t="shared" ca="1" si="191"/>
        <v/>
      </c>
      <c r="J1781" s="313" t="str">
        <f t="shared" ca="1" si="191"/>
        <v>LPBG</v>
      </c>
    </row>
    <row r="1782" spans="4:10">
      <c r="D1782" s="300" t="str">
        <f t="shared" si="187"/>
        <v>C-2</v>
      </c>
      <c r="E1782" s="300">
        <v>1778</v>
      </c>
      <c r="F1782" s="313" t="str">
        <f t="shared" ca="1" si="190"/>
        <v>052</v>
      </c>
      <c r="G1782" s="313" t="str">
        <f t="shared" ca="1" si="191"/>
        <v>成品收卷2 運轉指示燈</v>
      </c>
      <c r="H1782" s="313" t="str">
        <f t="shared" ca="1" si="191"/>
        <v>LPBG-I51F8</v>
      </c>
      <c r="I1782" s="313" t="str">
        <f t="shared" ca="1" si="191"/>
        <v/>
      </c>
      <c r="J1782" s="313" t="str">
        <f t="shared" ca="1" si="191"/>
        <v>LPBG</v>
      </c>
    </row>
    <row r="1783" spans="4:10">
      <c r="D1783" s="300" t="str">
        <f t="shared" si="187"/>
        <v>C-2</v>
      </c>
      <c r="E1783" s="300">
        <v>1779</v>
      </c>
      <c r="F1783" s="313" t="str">
        <f t="shared" ca="1" si="190"/>
        <v>052</v>
      </c>
      <c r="G1783" s="313" t="str">
        <f t="shared" ca="1" si="191"/>
        <v/>
      </c>
      <c r="H1783" s="313" t="str">
        <f t="shared" ca="1" si="191"/>
        <v/>
      </c>
      <c r="I1783" s="313" t="str">
        <f t="shared" ca="1" si="191"/>
        <v/>
      </c>
      <c r="J1783" s="313" t="str">
        <f t="shared" ca="1" si="191"/>
        <v/>
      </c>
    </row>
    <row r="1784" spans="4:10">
      <c r="D1784" s="300" t="str">
        <f t="shared" si="187"/>
        <v>C-2</v>
      </c>
      <c r="E1784" s="300">
        <v>1780</v>
      </c>
      <c r="F1784" s="313" t="str">
        <f t="shared" ca="1" si="190"/>
        <v>052</v>
      </c>
      <c r="G1784" s="313" t="str">
        <f t="shared" ca="1" si="191"/>
        <v/>
      </c>
      <c r="H1784" s="313" t="str">
        <f t="shared" ca="1" si="191"/>
        <v/>
      </c>
      <c r="I1784" s="313" t="str">
        <f t="shared" ca="1" si="191"/>
        <v/>
      </c>
      <c r="J1784" s="313" t="str">
        <f t="shared" ca="1" si="191"/>
        <v/>
      </c>
    </row>
    <row r="1785" spans="4:10">
      <c r="D1785" s="300" t="str">
        <f t="shared" si="187"/>
        <v>C-2</v>
      </c>
      <c r="E1785" s="300">
        <v>1781</v>
      </c>
      <c r="F1785" s="313" t="str">
        <f t="shared" ca="1" si="190"/>
        <v>052</v>
      </c>
      <c r="G1785" s="313" t="str">
        <f t="shared" ref="G1785:J1804" ca="1" si="192">IF(OR(INDIRECT("DO!"&amp;ADDRESS(MOD(ROW()-5,160)+7,4+FLOOR((ROW()-5)/320,1)*8))="",INDIRECT("DO!"&amp;ADDRESS(MOD(ROW()-5,160)+7,COLUMN()-2+FLOOR((ROW()-5)/320,1)*8))=""),"",
INDIRECT("DO!"&amp;ADDRESS(MOD(ROW()-5,160)+7,COLUMN()-2+FLOOR((ROW()-5)/320,1)*8)))</f>
        <v>#1上PE膜收卷 運轉指示燈</v>
      </c>
      <c r="H1785" s="313" t="str">
        <f t="shared" ca="1" si="192"/>
        <v>LPBG-I51F2</v>
      </c>
      <c r="I1785" s="313" t="str">
        <f t="shared" ca="1" si="192"/>
        <v/>
      </c>
      <c r="J1785" s="313" t="str">
        <f t="shared" ca="1" si="192"/>
        <v>LPBG</v>
      </c>
    </row>
    <row r="1786" spans="4:10">
      <c r="D1786" s="300" t="str">
        <f t="shared" si="187"/>
        <v>C-2</v>
      </c>
      <c r="E1786" s="300">
        <v>1782</v>
      </c>
      <c r="F1786" s="313" t="str">
        <f t="shared" ca="1" si="190"/>
        <v>052</v>
      </c>
      <c r="G1786" s="313" t="str">
        <f t="shared" ca="1" si="192"/>
        <v>#1下PE膜收卷 運轉指示燈</v>
      </c>
      <c r="H1786" s="313" t="str">
        <f t="shared" ca="1" si="192"/>
        <v>LPBG-I51F7</v>
      </c>
      <c r="I1786" s="313" t="str">
        <f t="shared" ca="1" si="192"/>
        <v/>
      </c>
      <c r="J1786" s="313" t="str">
        <f t="shared" ca="1" si="192"/>
        <v>LPBG</v>
      </c>
    </row>
    <row r="1787" spans="4:10">
      <c r="D1787" s="300" t="str">
        <f t="shared" si="187"/>
        <v>C-2</v>
      </c>
      <c r="E1787" s="300">
        <v>1783</v>
      </c>
      <c r="F1787" s="313" t="str">
        <f t="shared" ca="1" si="190"/>
        <v>052</v>
      </c>
      <c r="G1787" s="313" t="str">
        <f t="shared" ca="1" si="192"/>
        <v>#1上離型紙收卷 運轉指示燈</v>
      </c>
      <c r="H1787" s="313" t="str">
        <f t="shared" ca="1" si="192"/>
        <v>LPBG-I52C3</v>
      </c>
      <c r="I1787" s="313" t="str">
        <f t="shared" ca="1" si="192"/>
        <v/>
      </c>
      <c r="J1787" s="313" t="str">
        <f t="shared" ca="1" si="192"/>
        <v>LPBG</v>
      </c>
    </row>
    <row r="1788" spans="4:10">
      <c r="D1788" s="300" t="str">
        <f t="shared" si="187"/>
        <v>C-2</v>
      </c>
      <c r="E1788" s="300">
        <v>1784</v>
      </c>
      <c r="F1788" s="313" t="str">
        <f t="shared" ca="1" si="190"/>
        <v>052</v>
      </c>
      <c r="G1788" s="313" t="str">
        <f t="shared" ca="1" si="192"/>
        <v>#1下離型紙收卷 運轉指示燈</v>
      </c>
      <c r="H1788" s="313" t="str">
        <f t="shared" ca="1" si="192"/>
        <v>LPBG-I52C8</v>
      </c>
      <c r="I1788" s="313" t="str">
        <f t="shared" ca="1" si="192"/>
        <v/>
      </c>
      <c r="J1788" s="313" t="str">
        <f t="shared" ca="1" si="192"/>
        <v>LPBG</v>
      </c>
    </row>
    <row r="1789" spans="4:10">
      <c r="D1789" s="300" t="str">
        <f t="shared" si="187"/>
        <v>C-2</v>
      </c>
      <c r="E1789" s="300">
        <v>1785</v>
      </c>
      <c r="F1789" s="313" t="str">
        <f t="shared" ca="1" si="190"/>
        <v>053</v>
      </c>
      <c r="G1789" s="313" t="str">
        <f t="shared" ca="1" si="192"/>
        <v>#2上PE膜收卷 運轉指示燈</v>
      </c>
      <c r="H1789" s="313" t="str">
        <f t="shared" ca="1" si="192"/>
        <v>LPBG-I52C2</v>
      </c>
      <c r="I1789" s="313" t="str">
        <f t="shared" ca="1" si="192"/>
        <v/>
      </c>
      <c r="J1789" s="313" t="str">
        <f t="shared" ca="1" si="192"/>
        <v>LPBG</v>
      </c>
    </row>
    <row r="1790" spans="4:10">
      <c r="D1790" s="300" t="str">
        <f t="shared" si="187"/>
        <v>C-2</v>
      </c>
      <c r="E1790" s="300">
        <v>1786</v>
      </c>
      <c r="F1790" s="313" t="str">
        <f t="shared" ca="1" si="190"/>
        <v>053</v>
      </c>
      <c r="G1790" s="313" t="str">
        <f t="shared" ca="1" si="192"/>
        <v>#2下PE膜收卷 運轉指示燈</v>
      </c>
      <c r="H1790" s="313" t="str">
        <f t="shared" ca="1" si="192"/>
        <v>LPBG-I52C7</v>
      </c>
      <c r="I1790" s="313" t="str">
        <f t="shared" ca="1" si="192"/>
        <v/>
      </c>
      <c r="J1790" s="313" t="str">
        <f t="shared" ca="1" si="192"/>
        <v>LPBG</v>
      </c>
    </row>
    <row r="1791" spans="4:10">
      <c r="D1791" s="300" t="str">
        <f t="shared" si="187"/>
        <v>C-2</v>
      </c>
      <c r="E1791" s="300">
        <v>1787</v>
      </c>
      <c r="F1791" s="313" t="str">
        <f t="shared" ca="1" si="190"/>
        <v>053</v>
      </c>
      <c r="G1791" s="313" t="str">
        <f t="shared" ca="1" si="192"/>
        <v>#2上離型紙收卷 運轉指示燈</v>
      </c>
      <c r="H1791" s="313" t="str">
        <f t="shared" ca="1" si="192"/>
        <v>LPBG-I52D3</v>
      </c>
      <c r="I1791" s="313" t="str">
        <f t="shared" ca="1" si="192"/>
        <v/>
      </c>
      <c r="J1791" s="313" t="str">
        <f t="shared" ca="1" si="192"/>
        <v>LPBG</v>
      </c>
    </row>
    <row r="1792" spans="4:10">
      <c r="D1792" s="300" t="str">
        <f t="shared" si="187"/>
        <v>C-2</v>
      </c>
      <c r="E1792" s="300">
        <v>1788</v>
      </c>
      <c r="F1792" s="313" t="str">
        <f t="shared" ca="1" si="190"/>
        <v>053</v>
      </c>
      <c r="G1792" s="313" t="str">
        <f t="shared" ca="1" si="192"/>
        <v>#1上膠膜放卷 運轉指示燈</v>
      </c>
      <c r="H1792" s="313" t="str">
        <f t="shared" ca="1" si="192"/>
        <v>LPBG-I52D8</v>
      </c>
      <c r="I1792" s="313" t="str">
        <f t="shared" ca="1" si="192"/>
        <v/>
      </c>
      <c r="J1792" s="313" t="str">
        <f t="shared" ca="1" si="192"/>
        <v>LPBG</v>
      </c>
    </row>
    <row r="1793" spans="4:10">
      <c r="D1793" s="300" t="str">
        <f t="shared" si="187"/>
        <v>C-2</v>
      </c>
      <c r="E1793" s="300">
        <v>1789</v>
      </c>
      <c r="F1793" s="313" t="str">
        <f t="shared" ca="1" si="190"/>
        <v>053</v>
      </c>
      <c r="G1793" s="313" t="str">
        <f t="shared" ca="1" si="192"/>
        <v>#1下膠膜放卷 運轉指示燈</v>
      </c>
      <c r="H1793" s="313" t="str">
        <f t="shared" ca="1" si="192"/>
        <v>LPBG-I52D2</v>
      </c>
      <c r="I1793" s="313" t="str">
        <f t="shared" ca="1" si="192"/>
        <v/>
      </c>
      <c r="J1793" s="313" t="str">
        <f t="shared" ca="1" si="192"/>
        <v>LPBG</v>
      </c>
    </row>
    <row r="1794" spans="4:10">
      <c r="D1794" s="300" t="str">
        <f t="shared" si="187"/>
        <v>C-2</v>
      </c>
      <c r="E1794" s="300">
        <v>1790</v>
      </c>
      <c r="F1794" s="313" t="str">
        <f t="shared" ca="1" si="190"/>
        <v>053</v>
      </c>
      <c r="G1794" s="313" t="str">
        <f t="shared" ca="1" si="192"/>
        <v>#2上膠膜放卷 運轉指示燈</v>
      </c>
      <c r="H1794" s="313" t="str">
        <f t="shared" ca="1" si="192"/>
        <v>LPBG-I52D7</v>
      </c>
      <c r="I1794" s="313" t="str">
        <f t="shared" ca="1" si="192"/>
        <v/>
      </c>
      <c r="J1794" s="313" t="str">
        <f t="shared" ca="1" si="192"/>
        <v>LPBG</v>
      </c>
    </row>
    <row r="1795" spans="4:10">
      <c r="D1795" s="300" t="str">
        <f t="shared" si="187"/>
        <v>C-2</v>
      </c>
      <c r="E1795" s="300">
        <v>1791</v>
      </c>
      <c r="F1795" s="313" t="str">
        <f t="shared" ca="1" si="190"/>
        <v>053</v>
      </c>
      <c r="G1795" s="313" t="str">
        <f t="shared" ca="1" si="192"/>
        <v>#2下膠膜放卷 運轉指示燈</v>
      </c>
      <c r="H1795" s="313" t="str">
        <f t="shared" ca="1" si="192"/>
        <v>LPBG-I52E3</v>
      </c>
      <c r="I1795" s="313" t="str">
        <f t="shared" ca="1" si="192"/>
        <v/>
      </c>
      <c r="J1795" s="313" t="str">
        <f t="shared" ca="1" si="192"/>
        <v>LPBG</v>
      </c>
    </row>
    <row r="1796" spans="4:10">
      <c r="D1796" s="300" t="str">
        <f t="shared" si="187"/>
        <v>C-2</v>
      </c>
      <c r="E1796" s="300">
        <v>1792</v>
      </c>
      <c r="F1796" s="313" t="str">
        <f t="shared" ca="1" si="190"/>
        <v>053</v>
      </c>
      <c r="G1796" s="313" t="str">
        <f t="shared" ca="1" si="192"/>
        <v>拖布放卷 運轉指示燈[預留]</v>
      </c>
      <c r="H1796" s="313" t="str">
        <f t="shared" ca="1" si="192"/>
        <v>LPBG-I52E8</v>
      </c>
      <c r="I1796" s="313" t="str">
        <f t="shared" ca="1" si="192"/>
        <v/>
      </c>
      <c r="J1796" s="313" t="str">
        <f t="shared" ca="1" si="192"/>
        <v>LPBG</v>
      </c>
    </row>
    <row r="1797" spans="4:10">
      <c r="D1797" s="300" t="str">
        <f t="shared" ref="D1797:D1860" si="193">DEC2HEX(HEX2DEC($D$4)+FLOOR((ROW(A1793)-1)/($M$4*10),1))&amp;"-"&amp;FLOOR((ROW(A1793)-1)/$M$4,1)+1-FLOOR((ROW(A1793)-1)/($M$4*10),1)*10</f>
        <v>C-3</v>
      </c>
      <c r="E1797" s="300">
        <v>1793</v>
      </c>
      <c r="F1797" s="313" t="str">
        <f t="shared" ca="1" si="190"/>
        <v>054</v>
      </c>
      <c r="G1797" s="313" t="str">
        <f t="shared" ca="1" si="192"/>
        <v/>
      </c>
      <c r="H1797" s="313" t="str">
        <f t="shared" ca="1" si="192"/>
        <v>LPBG-I52E2</v>
      </c>
      <c r="I1797" s="313" t="str">
        <f t="shared" ca="1" si="192"/>
        <v/>
      </c>
      <c r="J1797" s="313" t="str">
        <f t="shared" ca="1" si="192"/>
        <v>LPBG</v>
      </c>
    </row>
    <row r="1798" spans="4:10">
      <c r="D1798" s="300" t="str">
        <f t="shared" si="193"/>
        <v>C-3</v>
      </c>
      <c r="E1798" s="300">
        <v>1794</v>
      </c>
      <c r="F1798" s="313" t="str">
        <f t="shared" ca="1" si="190"/>
        <v>054</v>
      </c>
      <c r="G1798" s="313" t="str">
        <f t="shared" ca="1" si="192"/>
        <v>手搖輪啟用燈</v>
      </c>
      <c r="H1798" s="313" t="str">
        <f t="shared" ca="1" si="192"/>
        <v>XXX-%?#*</v>
      </c>
      <c r="I1798" s="313" t="str">
        <f t="shared" ca="1" si="192"/>
        <v>電路圖</v>
      </c>
      <c r="J1798" s="313" t="str">
        <f t="shared" ca="1" si="192"/>
        <v>XXX</v>
      </c>
    </row>
    <row r="1799" spans="4:10">
      <c r="D1799" s="300" t="str">
        <f t="shared" si="193"/>
        <v>C-3</v>
      </c>
      <c r="E1799" s="300">
        <v>1795</v>
      </c>
      <c r="F1799" s="313" t="str">
        <f t="shared" ca="1" si="190"/>
        <v>054</v>
      </c>
      <c r="G1799" s="313" t="str">
        <f t="shared" ca="1" si="192"/>
        <v/>
      </c>
      <c r="H1799" s="313" t="str">
        <f t="shared" ca="1" si="192"/>
        <v/>
      </c>
      <c r="I1799" s="313" t="str">
        <f t="shared" ca="1" si="192"/>
        <v/>
      </c>
      <c r="J1799" s="313" t="str">
        <f t="shared" ca="1" si="192"/>
        <v/>
      </c>
    </row>
    <row r="1800" spans="4:10">
      <c r="D1800" s="300" t="str">
        <f t="shared" si="193"/>
        <v>C-3</v>
      </c>
      <c r="E1800" s="300">
        <v>1796</v>
      </c>
      <c r="F1800" s="313" t="str">
        <f t="shared" ca="1" si="190"/>
        <v>054</v>
      </c>
      <c r="G1800" s="313" t="str">
        <f t="shared" ca="1" si="192"/>
        <v/>
      </c>
      <c r="H1800" s="313" t="str">
        <f t="shared" ca="1" si="192"/>
        <v/>
      </c>
      <c r="I1800" s="313" t="str">
        <f t="shared" ca="1" si="192"/>
        <v/>
      </c>
      <c r="J1800" s="313" t="str">
        <f t="shared" ca="1" si="192"/>
        <v/>
      </c>
    </row>
    <row r="1801" spans="4:10">
      <c r="D1801" s="300" t="str">
        <f t="shared" si="193"/>
        <v>C-3</v>
      </c>
      <c r="E1801" s="300">
        <v>1797</v>
      </c>
      <c r="F1801" s="313" t="str">
        <f t="shared" ca="1" si="190"/>
        <v>054</v>
      </c>
      <c r="G1801" s="313" t="str">
        <f t="shared" ca="1" si="192"/>
        <v>#1熱壓鋼輪 上升/下降 運轉指示燈</v>
      </c>
      <c r="H1801" s="313" t="str">
        <f t="shared" ca="1" si="192"/>
        <v>LCSG-I52F3</v>
      </c>
      <c r="I1801" s="313" t="str">
        <f t="shared" ca="1" si="192"/>
        <v/>
      </c>
      <c r="J1801" s="313" t="str">
        <f t="shared" ca="1" si="192"/>
        <v>LCSG</v>
      </c>
    </row>
    <row r="1802" spans="4:10">
      <c r="D1802" s="300" t="str">
        <f t="shared" si="193"/>
        <v>C-3</v>
      </c>
      <c r="E1802" s="300">
        <v>1798</v>
      </c>
      <c r="F1802" s="313" t="str">
        <f t="shared" ca="1" si="190"/>
        <v>054</v>
      </c>
      <c r="G1802" s="313" t="str">
        <f t="shared" ca="1" si="192"/>
        <v>#2熱壓鋼輪 上升/下降 運轉指示燈</v>
      </c>
      <c r="H1802" s="313" t="str">
        <f t="shared" ca="1" si="192"/>
        <v>LCSG-I52F8</v>
      </c>
      <c r="I1802" s="313" t="str">
        <f t="shared" ca="1" si="192"/>
        <v/>
      </c>
      <c r="J1802" s="313" t="str">
        <f t="shared" ca="1" si="192"/>
        <v>LCSG</v>
      </c>
    </row>
    <row r="1803" spans="4:10">
      <c r="D1803" s="300" t="str">
        <f t="shared" si="193"/>
        <v>C-3</v>
      </c>
      <c r="E1803" s="300">
        <v>1799</v>
      </c>
      <c r="F1803" s="313" t="str">
        <f t="shared" ca="1" si="190"/>
        <v>054</v>
      </c>
      <c r="G1803" s="313" t="str">
        <f t="shared" ca="1" si="192"/>
        <v>#3熱壓鋼輪 上升/下降 運轉指示燈</v>
      </c>
      <c r="H1803" s="313" t="str">
        <f t="shared" ca="1" si="192"/>
        <v>LCSG-I53C3</v>
      </c>
      <c r="I1803" s="313" t="str">
        <f t="shared" ca="1" si="192"/>
        <v/>
      </c>
      <c r="J1803" s="313" t="str">
        <f t="shared" ca="1" si="192"/>
        <v>LCSG</v>
      </c>
    </row>
    <row r="1804" spans="4:10">
      <c r="D1804" s="300" t="str">
        <f t="shared" si="193"/>
        <v>C-3</v>
      </c>
      <c r="E1804" s="300">
        <v>1800</v>
      </c>
      <c r="F1804" s="313" t="str">
        <f t="shared" ca="1" si="190"/>
        <v>054</v>
      </c>
      <c r="G1804" s="313" t="str">
        <f t="shared" ca="1" si="192"/>
        <v>#4熱壓鋼輪 上升/下降 運轉指示燈</v>
      </c>
      <c r="H1804" s="313" t="str">
        <f t="shared" ca="1" si="192"/>
        <v>LCSG-I53C8</v>
      </c>
      <c r="I1804" s="313" t="str">
        <f t="shared" ca="1" si="192"/>
        <v/>
      </c>
      <c r="J1804" s="313" t="str">
        <f t="shared" ca="1" si="192"/>
        <v>LCSG</v>
      </c>
    </row>
    <row r="1805" spans="4:10">
      <c r="D1805" s="300" t="str">
        <f t="shared" si="193"/>
        <v>C-3</v>
      </c>
      <c r="E1805" s="300">
        <v>1801</v>
      </c>
      <c r="F1805" s="313" t="str">
        <f t="shared" ca="1" si="190"/>
        <v>055</v>
      </c>
      <c r="G1805" s="313" t="str">
        <f t="shared" ref="G1805:J1824" ca="1" si="194">IF(OR(INDIRECT("DO!"&amp;ADDRESS(MOD(ROW()-5,160)+7,4+FLOOR((ROW()-5)/320,1)*8))="",INDIRECT("DO!"&amp;ADDRESS(MOD(ROW()-5,160)+7,COLUMN()-2+FLOOR((ROW()-5)/320,1)*8))=""),"",
INDIRECT("DO!"&amp;ADDRESS(MOD(ROW()-5,160)+7,COLUMN()-2+FLOOR((ROW()-5)/320,1)*8)))</f>
        <v>#5熱壓鋼輪 上升/下降 運轉指示燈</v>
      </c>
      <c r="H1805" s="313" t="str">
        <f t="shared" ca="1" si="194"/>
        <v>LCSG-I53D3</v>
      </c>
      <c r="I1805" s="313" t="str">
        <f t="shared" ca="1" si="194"/>
        <v/>
      </c>
      <c r="J1805" s="313" t="str">
        <f t="shared" ca="1" si="194"/>
        <v>LCSG</v>
      </c>
    </row>
    <row r="1806" spans="4:10">
      <c r="D1806" s="300" t="str">
        <f t="shared" si="193"/>
        <v>C-3</v>
      </c>
      <c r="E1806" s="300">
        <v>1802</v>
      </c>
      <c r="F1806" s="313" t="str">
        <f t="shared" ca="1" si="190"/>
        <v>055</v>
      </c>
      <c r="G1806" s="313" t="str">
        <f t="shared" ca="1" si="194"/>
        <v>#6熱壓鋼輪 上升/下降 運轉指示燈</v>
      </c>
      <c r="H1806" s="313" t="str">
        <f t="shared" ca="1" si="194"/>
        <v>LCSG-I53D8</v>
      </c>
      <c r="I1806" s="313" t="str">
        <f t="shared" ca="1" si="194"/>
        <v/>
      </c>
      <c r="J1806" s="313" t="str">
        <f t="shared" ca="1" si="194"/>
        <v>LCSG</v>
      </c>
    </row>
    <row r="1807" spans="4:10">
      <c r="D1807" s="300" t="str">
        <f t="shared" si="193"/>
        <v>C-3</v>
      </c>
      <c r="E1807" s="300">
        <v>1803</v>
      </c>
      <c r="F1807" s="313" t="str">
        <f t="shared" ca="1" si="190"/>
        <v>055</v>
      </c>
      <c r="G1807" s="313" t="str">
        <f t="shared" ca="1" si="194"/>
        <v>#7熱壓鋼輪 上升/下降 運轉指示燈</v>
      </c>
      <c r="H1807" s="313" t="str">
        <f t="shared" ca="1" si="194"/>
        <v>LCSG-I53E3</v>
      </c>
      <c r="I1807" s="313" t="str">
        <f t="shared" ca="1" si="194"/>
        <v/>
      </c>
      <c r="J1807" s="313" t="str">
        <f t="shared" ca="1" si="194"/>
        <v>LCSG</v>
      </c>
    </row>
    <row r="1808" spans="4:10">
      <c r="D1808" s="300" t="str">
        <f t="shared" si="193"/>
        <v>C-3</v>
      </c>
      <c r="E1808" s="300">
        <v>1804</v>
      </c>
      <c r="F1808" s="313" t="str">
        <f t="shared" ca="1" si="190"/>
        <v>055</v>
      </c>
      <c r="G1808" s="313" t="str">
        <f t="shared" ca="1" si="194"/>
        <v>膠輪牽引輪 上升/下降 運轉指示燈</v>
      </c>
      <c r="H1808" s="313" t="str">
        <f t="shared" ca="1" si="194"/>
        <v>LCSG-I53E8</v>
      </c>
      <c r="I1808" s="313" t="str">
        <f t="shared" ca="1" si="194"/>
        <v/>
      </c>
      <c r="J1808" s="313" t="str">
        <f t="shared" ca="1" si="194"/>
        <v>LCSG</v>
      </c>
    </row>
    <row r="1809" spans="4:10">
      <c r="D1809" s="300" t="str">
        <f t="shared" si="193"/>
        <v>C-3</v>
      </c>
      <c r="E1809" s="300">
        <v>1805</v>
      </c>
      <c r="F1809" s="313" t="str">
        <f t="shared" ca="1" si="190"/>
        <v>055</v>
      </c>
      <c r="G1809" s="313" t="str">
        <f t="shared" ca="1" si="194"/>
        <v>PE膜覆膜輪  上升/下降 運轉指示燈</v>
      </c>
      <c r="H1809" s="313" t="str">
        <f t="shared" ca="1" si="194"/>
        <v>LCSG-I53F3</v>
      </c>
      <c r="I1809" s="313" t="str">
        <f t="shared" ca="1" si="194"/>
        <v/>
      </c>
      <c r="J1809" s="313" t="str">
        <f t="shared" ca="1" si="194"/>
        <v>LCSG</v>
      </c>
    </row>
    <row r="1810" spans="4:10">
      <c r="D1810" s="300" t="str">
        <f t="shared" si="193"/>
        <v>C-3</v>
      </c>
      <c r="E1810" s="300">
        <v>1806</v>
      </c>
      <c r="F1810" s="313" t="str">
        <f t="shared" ca="1" si="190"/>
        <v>055</v>
      </c>
      <c r="G1810" s="313" t="str">
        <f t="shared" ca="1" si="194"/>
        <v/>
      </c>
      <c r="H1810" s="313" t="str">
        <f t="shared" ca="1" si="194"/>
        <v/>
      </c>
      <c r="I1810" s="313" t="str">
        <f t="shared" ca="1" si="194"/>
        <v/>
      </c>
      <c r="J1810" s="313" t="str">
        <f t="shared" ca="1" si="194"/>
        <v/>
      </c>
    </row>
    <row r="1811" spans="4:10">
      <c r="D1811" s="300" t="str">
        <f t="shared" si="193"/>
        <v>C-3</v>
      </c>
      <c r="E1811" s="300">
        <v>1807</v>
      </c>
      <c r="F1811" s="313" t="str">
        <f t="shared" ca="1" si="190"/>
        <v>055</v>
      </c>
      <c r="G1811" s="313" t="str">
        <f t="shared" ca="1" si="194"/>
        <v/>
      </c>
      <c r="H1811" s="313" t="str">
        <f t="shared" ca="1" si="194"/>
        <v/>
      </c>
      <c r="I1811" s="313" t="str">
        <f t="shared" ca="1" si="194"/>
        <v/>
      </c>
      <c r="J1811" s="313" t="str">
        <f t="shared" ca="1" si="194"/>
        <v/>
      </c>
    </row>
    <row r="1812" spans="4:10">
      <c r="D1812" s="300" t="str">
        <f t="shared" si="193"/>
        <v>C-3</v>
      </c>
      <c r="E1812" s="300">
        <v>1808</v>
      </c>
      <c r="F1812" s="313" t="str">
        <f t="shared" ca="1" si="190"/>
        <v>055</v>
      </c>
      <c r="G1812" s="313" t="str">
        <f t="shared" ca="1" si="194"/>
        <v/>
      </c>
      <c r="H1812" s="313" t="str">
        <f t="shared" ca="1" si="194"/>
        <v/>
      </c>
      <c r="I1812" s="313" t="str">
        <f t="shared" ca="1" si="194"/>
        <v/>
      </c>
      <c r="J1812" s="313" t="str">
        <f t="shared" ca="1" si="194"/>
        <v/>
      </c>
    </row>
    <row r="1813" spans="4:10">
      <c r="D1813" s="300" t="str">
        <f t="shared" si="193"/>
        <v>C-4</v>
      </c>
      <c r="E1813" s="300">
        <v>1809</v>
      </c>
      <c r="F1813" s="313" t="str">
        <f t="shared" ca="1" si="190"/>
        <v/>
      </c>
      <c r="G1813" s="313" t="str">
        <f t="shared" ca="1" si="194"/>
        <v/>
      </c>
      <c r="H1813" s="313" t="str">
        <f t="shared" ca="1" si="194"/>
        <v/>
      </c>
      <c r="I1813" s="313" t="str">
        <f t="shared" ca="1" si="194"/>
        <v/>
      </c>
      <c r="J1813" s="313" t="str">
        <f t="shared" ca="1" si="194"/>
        <v/>
      </c>
    </row>
    <row r="1814" spans="4:10">
      <c r="D1814" s="300" t="str">
        <f t="shared" si="193"/>
        <v>C-4</v>
      </c>
      <c r="E1814" s="300">
        <v>1810</v>
      </c>
      <c r="F1814" s="313" t="str">
        <f t="shared" ca="1" si="190"/>
        <v/>
      </c>
      <c r="G1814" s="313" t="str">
        <f t="shared" ca="1" si="194"/>
        <v/>
      </c>
      <c r="H1814" s="313" t="str">
        <f t="shared" ca="1" si="194"/>
        <v/>
      </c>
      <c r="I1814" s="313" t="str">
        <f t="shared" ca="1" si="194"/>
        <v/>
      </c>
      <c r="J1814" s="313" t="str">
        <f t="shared" ca="1" si="194"/>
        <v/>
      </c>
    </row>
    <row r="1815" spans="4:10">
      <c r="D1815" s="300" t="str">
        <f t="shared" si="193"/>
        <v>C-4</v>
      </c>
      <c r="E1815" s="300">
        <v>1811</v>
      </c>
      <c r="F1815" s="313" t="str">
        <f t="shared" ca="1" si="190"/>
        <v/>
      </c>
      <c r="G1815" s="313" t="str">
        <f t="shared" ca="1" si="194"/>
        <v/>
      </c>
      <c r="H1815" s="313" t="str">
        <f t="shared" ca="1" si="194"/>
        <v/>
      </c>
      <c r="I1815" s="313" t="str">
        <f t="shared" ca="1" si="194"/>
        <v/>
      </c>
      <c r="J1815" s="313" t="str">
        <f t="shared" ca="1" si="194"/>
        <v/>
      </c>
    </row>
    <row r="1816" spans="4:10">
      <c r="D1816" s="300" t="str">
        <f t="shared" si="193"/>
        <v>C-4</v>
      </c>
      <c r="E1816" s="300">
        <v>1812</v>
      </c>
      <c r="F1816" s="313" t="str">
        <f t="shared" ca="1" si="190"/>
        <v/>
      </c>
      <c r="G1816" s="313" t="str">
        <f t="shared" ca="1" si="194"/>
        <v/>
      </c>
      <c r="H1816" s="313" t="str">
        <f t="shared" ca="1" si="194"/>
        <v/>
      </c>
      <c r="I1816" s="313" t="str">
        <f t="shared" ca="1" si="194"/>
        <v/>
      </c>
      <c r="J1816" s="313" t="str">
        <f t="shared" ca="1" si="194"/>
        <v/>
      </c>
    </row>
    <row r="1817" spans="4:10">
      <c r="D1817" s="300" t="str">
        <f t="shared" si="193"/>
        <v>C-4</v>
      </c>
      <c r="E1817" s="300">
        <v>1813</v>
      </c>
      <c r="F1817" s="313" t="str">
        <f t="shared" ca="1" si="190"/>
        <v/>
      </c>
      <c r="G1817" s="313" t="str">
        <f t="shared" ca="1" si="194"/>
        <v/>
      </c>
      <c r="H1817" s="313" t="str">
        <f t="shared" ca="1" si="194"/>
        <v/>
      </c>
      <c r="I1817" s="313" t="str">
        <f t="shared" ca="1" si="194"/>
        <v/>
      </c>
      <c r="J1817" s="313" t="str">
        <f t="shared" ca="1" si="194"/>
        <v/>
      </c>
    </row>
    <row r="1818" spans="4:10">
      <c r="D1818" s="300" t="str">
        <f t="shared" si="193"/>
        <v>C-4</v>
      </c>
      <c r="E1818" s="300">
        <v>1814</v>
      </c>
      <c r="F1818" s="313" t="str">
        <f t="shared" ca="1" si="190"/>
        <v/>
      </c>
      <c r="G1818" s="313" t="str">
        <f t="shared" ca="1" si="194"/>
        <v/>
      </c>
      <c r="H1818" s="313" t="str">
        <f t="shared" ca="1" si="194"/>
        <v/>
      </c>
      <c r="I1818" s="313" t="str">
        <f t="shared" ca="1" si="194"/>
        <v/>
      </c>
      <c r="J1818" s="313" t="str">
        <f t="shared" ca="1" si="194"/>
        <v/>
      </c>
    </row>
    <row r="1819" spans="4:10">
      <c r="D1819" s="300" t="str">
        <f t="shared" si="193"/>
        <v>C-4</v>
      </c>
      <c r="E1819" s="300">
        <v>1815</v>
      </c>
      <c r="F1819" s="313" t="str">
        <f t="shared" ca="1" si="190"/>
        <v/>
      </c>
      <c r="G1819" s="313" t="str">
        <f t="shared" ca="1" si="194"/>
        <v/>
      </c>
      <c r="H1819" s="313" t="str">
        <f t="shared" ca="1" si="194"/>
        <v/>
      </c>
      <c r="I1819" s="313" t="str">
        <f t="shared" ca="1" si="194"/>
        <v/>
      </c>
      <c r="J1819" s="313" t="str">
        <f t="shared" ca="1" si="194"/>
        <v/>
      </c>
    </row>
    <row r="1820" spans="4:10">
      <c r="D1820" s="300" t="str">
        <f t="shared" si="193"/>
        <v>C-4</v>
      </c>
      <c r="E1820" s="300">
        <v>1816</v>
      </c>
      <c r="F1820" s="313" t="str">
        <f t="shared" ca="1" si="190"/>
        <v/>
      </c>
      <c r="G1820" s="313" t="str">
        <f t="shared" ca="1" si="194"/>
        <v/>
      </c>
      <c r="H1820" s="313" t="str">
        <f t="shared" ca="1" si="194"/>
        <v/>
      </c>
      <c r="I1820" s="313" t="str">
        <f t="shared" ca="1" si="194"/>
        <v/>
      </c>
      <c r="J1820" s="313" t="str">
        <f t="shared" ca="1" si="194"/>
        <v/>
      </c>
    </row>
    <row r="1821" spans="4:10">
      <c r="D1821" s="300" t="str">
        <f t="shared" si="193"/>
        <v>C-4</v>
      </c>
      <c r="E1821" s="300">
        <v>1817</v>
      </c>
      <c r="F1821" s="313" t="str">
        <f t="shared" ca="1" si="190"/>
        <v/>
      </c>
      <c r="G1821" s="313" t="str">
        <f t="shared" ca="1" si="194"/>
        <v/>
      </c>
      <c r="H1821" s="313" t="str">
        <f t="shared" ca="1" si="194"/>
        <v/>
      </c>
      <c r="I1821" s="313" t="str">
        <f t="shared" ca="1" si="194"/>
        <v/>
      </c>
      <c r="J1821" s="313" t="str">
        <f t="shared" ca="1" si="194"/>
        <v/>
      </c>
    </row>
    <row r="1822" spans="4:10">
      <c r="D1822" s="300" t="str">
        <f t="shared" si="193"/>
        <v>C-4</v>
      </c>
      <c r="E1822" s="300">
        <v>1818</v>
      </c>
      <c r="F1822" s="313" t="str">
        <f t="shared" ca="1" si="190"/>
        <v/>
      </c>
      <c r="G1822" s="313" t="str">
        <f t="shared" ca="1" si="194"/>
        <v/>
      </c>
      <c r="H1822" s="313" t="str">
        <f t="shared" ca="1" si="194"/>
        <v/>
      </c>
      <c r="I1822" s="313" t="str">
        <f t="shared" ca="1" si="194"/>
        <v/>
      </c>
      <c r="J1822" s="313" t="str">
        <f t="shared" ca="1" si="194"/>
        <v/>
      </c>
    </row>
    <row r="1823" spans="4:10">
      <c r="D1823" s="300" t="str">
        <f t="shared" si="193"/>
        <v>C-4</v>
      </c>
      <c r="E1823" s="300">
        <v>1819</v>
      </c>
      <c r="F1823" s="313" t="str">
        <f t="shared" ca="1" si="190"/>
        <v/>
      </c>
      <c r="G1823" s="313" t="str">
        <f t="shared" ca="1" si="194"/>
        <v/>
      </c>
      <c r="H1823" s="313" t="str">
        <f t="shared" ca="1" si="194"/>
        <v/>
      </c>
      <c r="I1823" s="313" t="str">
        <f t="shared" ca="1" si="194"/>
        <v/>
      </c>
      <c r="J1823" s="313" t="str">
        <f t="shared" ca="1" si="194"/>
        <v/>
      </c>
    </row>
    <row r="1824" spans="4:10">
      <c r="D1824" s="300" t="str">
        <f t="shared" si="193"/>
        <v>C-4</v>
      </c>
      <c r="E1824" s="300">
        <v>1820</v>
      </c>
      <c r="F1824" s="313" t="str">
        <f t="shared" ca="1" si="190"/>
        <v/>
      </c>
      <c r="G1824" s="313" t="str">
        <f t="shared" ca="1" si="194"/>
        <v/>
      </c>
      <c r="H1824" s="313" t="str">
        <f t="shared" ca="1" si="194"/>
        <v/>
      </c>
      <c r="I1824" s="313" t="str">
        <f t="shared" ca="1" si="194"/>
        <v/>
      </c>
      <c r="J1824" s="313" t="str">
        <f t="shared" ca="1" si="194"/>
        <v/>
      </c>
    </row>
    <row r="1825" spans="4:10">
      <c r="D1825" s="300" t="str">
        <f t="shared" si="193"/>
        <v>C-4</v>
      </c>
      <c r="E1825" s="300">
        <v>1821</v>
      </c>
      <c r="F1825" s="313" t="str">
        <f t="shared" ca="1" si="190"/>
        <v/>
      </c>
      <c r="G1825" s="313" t="str">
        <f t="shared" ref="G1825:J1844" ca="1" si="195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825" s="313" t="str">
        <f t="shared" ca="1" si="195"/>
        <v/>
      </c>
      <c r="I1825" s="313" t="str">
        <f t="shared" ca="1" si="195"/>
        <v/>
      </c>
      <c r="J1825" s="313" t="str">
        <f t="shared" ca="1" si="195"/>
        <v/>
      </c>
    </row>
    <row r="1826" spans="4:10">
      <c r="D1826" s="300" t="str">
        <f t="shared" si="193"/>
        <v>C-4</v>
      </c>
      <c r="E1826" s="300">
        <v>1822</v>
      </c>
      <c r="F1826" s="313" t="str">
        <f t="shared" ca="1" si="190"/>
        <v/>
      </c>
      <c r="G1826" s="313" t="str">
        <f t="shared" ca="1" si="195"/>
        <v/>
      </c>
      <c r="H1826" s="313" t="str">
        <f t="shared" ca="1" si="195"/>
        <v/>
      </c>
      <c r="I1826" s="313" t="str">
        <f t="shared" ca="1" si="195"/>
        <v/>
      </c>
      <c r="J1826" s="313" t="str">
        <f t="shared" ca="1" si="195"/>
        <v/>
      </c>
    </row>
    <row r="1827" spans="4:10">
      <c r="D1827" s="300" t="str">
        <f t="shared" si="193"/>
        <v>C-4</v>
      </c>
      <c r="E1827" s="300">
        <v>1823</v>
      </c>
      <c r="F1827" s="313" t="str">
        <f t="shared" ca="1" si="190"/>
        <v/>
      </c>
      <c r="G1827" s="313" t="str">
        <f t="shared" ca="1" si="195"/>
        <v/>
      </c>
      <c r="H1827" s="313" t="str">
        <f t="shared" ca="1" si="195"/>
        <v/>
      </c>
      <c r="I1827" s="313" t="str">
        <f t="shared" ca="1" si="195"/>
        <v/>
      </c>
      <c r="J1827" s="313" t="str">
        <f t="shared" ca="1" si="195"/>
        <v/>
      </c>
    </row>
    <row r="1828" spans="4:10">
      <c r="D1828" s="300" t="str">
        <f t="shared" si="193"/>
        <v>C-4</v>
      </c>
      <c r="E1828" s="300">
        <v>1824</v>
      </c>
      <c r="F1828" s="313" t="str">
        <f t="shared" ca="1" si="190"/>
        <v/>
      </c>
      <c r="G1828" s="313" t="str">
        <f t="shared" ca="1" si="195"/>
        <v/>
      </c>
      <c r="H1828" s="313" t="str">
        <f t="shared" ca="1" si="195"/>
        <v/>
      </c>
      <c r="I1828" s="313" t="str">
        <f t="shared" ca="1" si="195"/>
        <v/>
      </c>
      <c r="J1828" s="313" t="str">
        <f t="shared" ca="1" si="195"/>
        <v/>
      </c>
    </row>
    <row r="1829" spans="4:10">
      <c r="D1829" s="300" t="str">
        <f t="shared" si="193"/>
        <v>C-5</v>
      </c>
      <c r="E1829" s="300">
        <v>1825</v>
      </c>
      <c r="F1829" s="313" t="str">
        <f t="shared" ref="F1829:F1892" ca="1" si="196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1829" s="313" t="str">
        <f t="shared" ca="1" si="195"/>
        <v/>
      </c>
      <c r="H1829" s="313" t="str">
        <f t="shared" ca="1" si="195"/>
        <v/>
      </c>
      <c r="I1829" s="313" t="str">
        <f t="shared" ca="1" si="195"/>
        <v/>
      </c>
      <c r="J1829" s="313" t="str">
        <f t="shared" ca="1" si="195"/>
        <v/>
      </c>
    </row>
    <row r="1830" spans="4:10">
      <c r="D1830" s="300" t="str">
        <f t="shared" si="193"/>
        <v>C-5</v>
      </c>
      <c r="E1830" s="300">
        <v>1826</v>
      </c>
      <c r="F1830" s="313" t="str">
        <f t="shared" ca="1" si="196"/>
        <v/>
      </c>
      <c r="G1830" s="313" t="str">
        <f t="shared" ca="1" si="195"/>
        <v/>
      </c>
      <c r="H1830" s="313" t="str">
        <f t="shared" ca="1" si="195"/>
        <v/>
      </c>
      <c r="I1830" s="313" t="str">
        <f t="shared" ca="1" si="195"/>
        <v/>
      </c>
      <c r="J1830" s="313" t="str">
        <f t="shared" ca="1" si="195"/>
        <v/>
      </c>
    </row>
    <row r="1831" spans="4:10">
      <c r="D1831" s="300" t="str">
        <f t="shared" si="193"/>
        <v>C-5</v>
      </c>
      <c r="E1831" s="300">
        <v>1827</v>
      </c>
      <c r="F1831" s="313" t="str">
        <f t="shared" ca="1" si="196"/>
        <v/>
      </c>
      <c r="G1831" s="313" t="str">
        <f t="shared" ca="1" si="195"/>
        <v/>
      </c>
      <c r="H1831" s="313" t="str">
        <f t="shared" ca="1" si="195"/>
        <v/>
      </c>
      <c r="I1831" s="313" t="str">
        <f t="shared" ca="1" si="195"/>
        <v/>
      </c>
      <c r="J1831" s="313" t="str">
        <f t="shared" ca="1" si="195"/>
        <v/>
      </c>
    </row>
    <row r="1832" spans="4:10">
      <c r="D1832" s="300" t="str">
        <f t="shared" si="193"/>
        <v>C-5</v>
      </c>
      <c r="E1832" s="300">
        <v>1828</v>
      </c>
      <c r="F1832" s="313" t="str">
        <f t="shared" ca="1" si="196"/>
        <v/>
      </c>
      <c r="G1832" s="313" t="str">
        <f t="shared" ca="1" si="195"/>
        <v/>
      </c>
      <c r="H1832" s="313" t="str">
        <f t="shared" ca="1" si="195"/>
        <v/>
      </c>
      <c r="I1832" s="313" t="str">
        <f t="shared" ca="1" si="195"/>
        <v/>
      </c>
      <c r="J1832" s="313" t="str">
        <f t="shared" ca="1" si="195"/>
        <v/>
      </c>
    </row>
    <row r="1833" spans="4:10">
      <c r="D1833" s="300" t="str">
        <f t="shared" si="193"/>
        <v>C-5</v>
      </c>
      <c r="E1833" s="300">
        <v>1829</v>
      </c>
      <c r="F1833" s="313" t="str">
        <f t="shared" ca="1" si="196"/>
        <v/>
      </c>
      <c r="G1833" s="313" t="str">
        <f t="shared" ca="1" si="195"/>
        <v/>
      </c>
      <c r="H1833" s="313" t="str">
        <f t="shared" ca="1" si="195"/>
        <v/>
      </c>
      <c r="I1833" s="313" t="str">
        <f t="shared" ca="1" si="195"/>
        <v/>
      </c>
      <c r="J1833" s="313" t="str">
        <f t="shared" ca="1" si="195"/>
        <v/>
      </c>
    </row>
    <row r="1834" spans="4:10">
      <c r="D1834" s="300" t="str">
        <f t="shared" si="193"/>
        <v>C-5</v>
      </c>
      <c r="E1834" s="300">
        <v>1830</v>
      </c>
      <c r="F1834" s="313" t="str">
        <f t="shared" ca="1" si="196"/>
        <v/>
      </c>
      <c r="G1834" s="313" t="str">
        <f t="shared" ca="1" si="195"/>
        <v/>
      </c>
      <c r="H1834" s="313" t="str">
        <f t="shared" ca="1" si="195"/>
        <v/>
      </c>
      <c r="I1834" s="313" t="str">
        <f t="shared" ca="1" si="195"/>
        <v/>
      </c>
      <c r="J1834" s="313" t="str">
        <f t="shared" ca="1" si="195"/>
        <v/>
      </c>
    </row>
    <row r="1835" spans="4:10">
      <c r="D1835" s="300" t="str">
        <f t="shared" si="193"/>
        <v>C-5</v>
      </c>
      <c r="E1835" s="300">
        <v>1831</v>
      </c>
      <c r="F1835" s="313" t="str">
        <f t="shared" ca="1" si="196"/>
        <v/>
      </c>
      <c r="G1835" s="313" t="str">
        <f t="shared" ca="1" si="195"/>
        <v/>
      </c>
      <c r="H1835" s="313" t="str">
        <f t="shared" ca="1" si="195"/>
        <v/>
      </c>
      <c r="I1835" s="313" t="str">
        <f t="shared" ca="1" si="195"/>
        <v/>
      </c>
      <c r="J1835" s="313" t="str">
        <f t="shared" ca="1" si="195"/>
        <v/>
      </c>
    </row>
    <row r="1836" spans="4:10">
      <c r="D1836" s="300" t="str">
        <f t="shared" si="193"/>
        <v>C-5</v>
      </c>
      <c r="E1836" s="300">
        <v>1832</v>
      </c>
      <c r="F1836" s="313" t="str">
        <f t="shared" ca="1" si="196"/>
        <v/>
      </c>
      <c r="G1836" s="313" t="str">
        <f t="shared" ca="1" si="195"/>
        <v/>
      </c>
      <c r="H1836" s="313" t="str">
        <f t="shared" ca="1" si="195"/>
        <v/>
      </c>
      <c r="I1836" s="313" t="str">
        <f t="shared" ca="1" si="195"/>
        <v/>
      </c>
      <c r="J1836" s="313" t="str">
        <f t="shared" ca="1" si="195"/>
        <v/>
      </c>
    </row>
    <row r="1837" spans="4:10">
      <c r="D1837" s="300" t="str">
        <f t="shared" si="193"/>
        <v>C-5</v>
      </c>
      <c r="E1837" s="300">
        <v>1833</v>
      </c>
      <c r="F1837" s="313" t="str">
        <f t="shared" ca="1" si="196"/>
        <v/>
      </c>
      <c r="G1837" s="313" t="str">
        <f t="shared" ca="1" si="195"/>
        <v/>
      </c>
      <c r="H1837" s="313" t="str">
        <f t="shared" ca="1" si="195"/>
        <v/>
      </c>
      <c r="I1837" s="313" t="str">
        <f t="shared" ca="1" si="195"/>
        <v/>
      </c>
      <c r="J1837" s="313" t="str">
        <f t="shared" ca="1" si="195"/>
        <v/>
      </c>
    </row>
    <row r="1838" spans="4:10">
      <c r="D1838" s="300" t="str">
        <f t="shared" si="193"/>
        <v>C-5</v>
      </c>
      <c r="E1838" s="300">
        <v>1834</v>
      </c>
      <c r="F1838" s="313" t="str">
        <f t="shared" ca="1" si="196"/>
        <v/>
      </c>
      <c r="G1838" s="313" t="str">
        <f t="shared" ca="1" si="195"/>
        <v/>
      </c>
      <c r="H1838" s="313" t="str">
        <f t="shared" ca="1" si="195"/>
        <v/>
      </c>
      <c r="I1838" s="313" t="str">
        <f t="shared" ca="1" si="195"/>
        <v/>
      </c>
      <c r="J1838" s="313" t="str">
        <f t="shared" ca="1" si="195"/>
        <v/>
      </c>
    </row>
    <row r="1839" spans="4:10">
      <c r="D1839" s="300" t="str">
        <f t="shared" si="193"/>
        <v>C-5</v>
      </c>
      <c r="E1839" s="300">
        <v>1835</v>
      </c>
      <c r="F1839" s="313" t="str">
        <f t="shared" ca="1" si="196"/>
        <v/>
      </c>
      <c r="G1839" s="313" t="str">
        <f t="shared" ca="1" si="195"/>
        <v/>
      </c>
      <c r="H1839" s="313" t="str">
        <f t="shared" ca="1" si="195"/>
        <v/>
      </c>
      <c r="I1839" s="313" t="str">
        <f t="shared" ca="1" si="195"/>
        <v/>
      </c>
      <c r="J1839" s="313" t="str">
        <f t="shared" ca="1" si="195"/>
        <v/>
      </c>
    </row>
    <row r="1840" spans="4:10">
      <c r="D1840" s="300" t="str">
        <f t="shared" si="193"/>
        <v>C-5</v>
      </c>
      <c r="E1840" s="300">
        <v>1836</v>
      </c>
      <c r="F1840" s="313" t="str">
        <f t="shared" ca="1" si="196"/>
        <v/>
      </c>
      <c r="G1840" s="313" t="str">
        <f t="shared" ca="1" si="195"/>
        <v/>
      </c>
      <c r="H1840" s="313" t="str">
        <f t="shared" ca="1" si="195"/>
        <v/>
      </c>
      <c r="I1840" s="313" t="str">
        <f t="shared" ca="1" si="195"/>
        <v/>
      </c>
      <c r="J1840" s="313" t="str">
        <f t="shared" ca="1" si="195"/>
        <v/>
      </c>
    </row>
    <row r="1841" spans="4:10">
      <c r="D1841" s="300" t="str">
        <f t="shared" si="193"/>
        <v>C-5</v>
      </c>
      <c r="E1841" s="300">
        <v>1837</v>
      </c>
      <c r="F1841" s="313" t="str">
        <f t="shared" ca="1" si="196"/>
        <v/>
      </c>
      <c r="G1841" s="313" t="str">
        <f t="shared" ca="1" si="195"/>
        <v/>
      </c>
      <c r="H1841" s="313" t="str">
        <f t="shared" ca="1" si="195"/>
        <v/>
      </c>
      <c r="I1841" s="313" t="str">
        <f t="shared" ca="1" si="195"/>
        <v/>
      </c>
      <c r="J1841" s="313" t="str">
        <f t="shared" ca="1" si="195"/>
        <v/>
      </c>
    </row>
    <row r="1842" spans="4:10">
      <c r="D1842" s="300" t="str">
        <f t="shared" si="193"/>
        <v>C-5</v>
      </c>
      <c r="E1842" s="300">
        <v>1838</v>
      </c>
      <c r="F1842" s="313" t="str">
        <f t="shared" ca="1" si="196"/>
        <v/>
      </c>
      <c r="G1842" s="313" t="str">
        <f t="shared" ca="1" si="195"/>
        <v/>
      </c>
      <c r="H1842" s="313" t="str">
        <f t="shared" ca="1" si="195"/>
        <v/>
      </c>
      <c r="I1842" s="313" t="str">
        <f t="shared" ca="1" si="195"/>
        <v/>
      </c>
      <c r="J1842" s="313" t="str">
        <f t="shared" ca="1" si="195"/>
        <v/>
      </c>
    </row>
    <row r="1843" spans="4:10">
      <c r="D1843" s="300" t="str">
        <f t="shared" si="193"/>
        <v>C-5</v>
      </c>
      <c r="E1843" s="300">
        <v>1839</v>
      </c>
      <c r="F1843" s="313" t="str">
        <f t="shared" ca="1" si="196"/>
        <v/>
      </c>
      <c r="G1843" s="313" t="str">
        <f t="shared" ca="1" si="195"/>
        <v/>
      </c>
      <c r="H1843" s="313" t="str">
        <f t="shared" ca="1" si="195"/>
        <v/>
      </c>
      <c r="I1843" s="313" t="str">
        <f t="shared" ca="1" si="195"/>
        <v/>
      </c>
      <c r="J1843" s="313" t="str">
        <f t="shared" ca="1" si="195"/>
        <v/>
      </c>
    </row>
    <row r="1844" spans="4:10">
      <c r="D1844" s="300" t="str">
        <f t="shared" si="193"/>
        <v>C-5</v>
      </c>
      <c r="E1844" s="300">
        <v>1840</v>
      </c>
      <c r="F1844" s="313" t="str">
        <f t="shared" ca="1" si="196"/>
        <v/>
      </c>
      <c r="G1844" s="313" t="str">
        <f t="shared" ca="1" si="195"/>
        <v/>
      </c>
      <c r="H1844" s="313" t="str">
        <f t="shared" ca="1" si="195"/>
        <v/>
      </c>
      <c r="I1844" s="313" t="str">
        <f t="shared" ca="1" si="195"/>
        <v/>
      </c>
      <c r="J1844" s="313" t="str">
        <f t="shared" ca="1" si="195"/>
        <v/>
      </c>
    </row>
    <row r="1845" spans="4:10">
      <c r="D1845" s="300" t="str">
        <f t="shared" si="193"/>
        <v>C-6</v>
      </c>
      <c r="E1845" s="300">
        <v>1841</v>
      </c>
      <c r="F1845" s="313" t="str">
        <f t="shared" ca="1" si="196"/>
        <v/>
      </c>
      <c r="G1845" s="313" t="str">
        <f t="shared" ref="G1845:J1864" ca="1" si="197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845" s="313" t="str">
        <f t="shared" ca="1" si="197"/>
        <v/>
      </c>
      <c r="I1845" s="313" t="str">
        <f t="shared" ca="1" si="197"/>
        <v/>
      </c>
      <c r="J1845" s="313" t="str">
        <f t="shared" ca="1" si="197"/>
        <v/>
      </c>
    </row>
    <row r="1846" spans="4:10">
      <c r="D1846" s="300" t="str">
        <f t="shared" si="193"/>
        <v>C-6</v>
      </c>
      <c r="E1846" s="300">
        <v>1842</v>
      </c>
      <c r="F1846" s="313" t="str">
        <f t="shared" ca="1" si="196"/>
        <v/>
      </c>
      <c r="G1846" s="313" t="str">
        <f t="shared" ca="1" si="197"/>
        <v/>
      </c>
      <c r="H1846" s="313" t="str">
        <f t="shared" ca="1" si="197"/>
        <v/>
      </c>
      <c r="I1846" s="313" t="str">
        <f t="shared" ca="1" si="197"/>
        <v/>
      </c>
      <c r="J1846" s="313" t="str">
        <f t="shared" ca="1" si="197"/>
        <v/>
      </c>
    </row>
    <row r="1847" spans="4:10">
      <c r="D1847" s="300" t="str">
        <f t="shared" si="193"/>
        <v>C-6</v>
      </c>
      <c r="E1847" s="300">
        <v>1843</v>
      </c>
      <c r="F1847" s="313" t="str">
        <f t="shared" ca="1" si="196"/>
        <v/>
      </c>
      <c r="G1847" s="313" t="str">
        <f t="shared" ca="1" si="197"/>
        <v/>
      </c>
      <c r="H1847" s="313" t="str">
        <f t="shared" ca="1" si="197"/>
        <v/>
      </c>
      <c r="I1847" s="313" t="str">
        <f t="shared" ca="1" si="197"/>
        <v/>
      </c>
      <c r="J1847" s="313" t="str">
        <f t="shared" ca="1" si="197"/>
        <v/>
      </c>
    </row>
    <row r="1848" spans="4:10">
      <c r="D1848" s="300" t="str">
        <f t="shared" si="193"/>
        <v>C-6</v>
      </c>
      <c r="E1848" s="300">
        <v>1844</v>
      </c>
      <c r="F1848" s="313" t="str">
        <f t="shared" ca="1" si="196"/>
        <v/>
      </c>
      <c r="G1848" s="313" t="str">
        <f t="shared" ca="1" si="197"/>
        <v/>
      </c>
      <c r="H1848" s="313" t="str">
        <f t="shared" ca="1" si="197"/>
        <v/>
      </c>
      <c r="I1848" s="313" t="str">
        <f t="shared" ca="1" si="197"/>
        <v/>
      </c>
      <c r="J1848" s="313" t="str">
        <f t="shared" ca="1" si="197"/>
        <v/>
      </c>
    </row>
    <row r="1849" spans="4:10">
      <c r="D1849" s="300" t="str">
        <f t="shared" si="193"/>
        <v>C-6</v>
      </c>
      <c r="E1849" s="300">
        <v>1845</v>
      </c>
      <c r="F1849" s="313" t="str">
        <f t="shared" ca="1" si="196"/>
        <v/>
      </c>
      <c r="G1849" s="313" t="str">
        <f t="shared" ca="1" si="197"/>
        <v/>
      </c>
      <c r="H1849" s="313" t="str">
        <f t="shared" ca="1" si="197"/>
        <v/>
      </c>
      <c r="I1849" s="313" t="str">
        <f t="shared" ca="1" si="197"/>
        <v/>
      </c>
      <c r="J1849" s="313" t="str">
        <f t="shared" ca="1" si="197"/>
        <v/>
      </c>
    </row>
    <row r="1850" spans="4:10">
      <c r="D1850" s="300" t="str">
        <f t="shared" si="193"/>
        <v>C-6</v>
      </c>
      <c r="E1850" s="300">
        <v>1846</v>
      </c>
      <c r="F1850" s="313" t="str">
        <f t="shared" ca="1" si="196"/>
        <v/>
      </c>
      <c r="G1850" s="313" t="str">
        <f t="shared" ca="1" si="197"/>
        <v/>
      </c>
      <c r="H1850" s="313" t="str">
        <f t="shared" ca="1" si="197"/>
        <v/>
      </c>
      <c r="I1850" s="313" t="str">
        <f t="shared" ca="1" si="197"/>
        <v/>
      </c>
      <c r="J1850" s="313" t="str">
        <f t="shared" ca="1" si="197"/>
        <v/>
      </c>
    </row>
    <row r="1851" spans="4:10">
      <c r="D1851" s="300" t="str">
        <f t="shared" si="193"/>
        <v>C-6</v>
      </c>
      <c r="E1851" s="300">
        <v>1847</v>
      </c>
      <c r="F1851" s="313" t="str">
        <f t="shared" ca="1" si="196"/>
        <v/>
      </c>
      <c r="G1851" s="313" t="str">
        <f t="shared" ca="1" si="197"/>
        <v/>
      </c>
      <c r="H1851" s="313" t="str">
        <f t="shared" ca="1" si="197"/>
        <v/>
      </c>
      <c r="I1851" s="313" t="str">
        <f t="shared" ca="1" si="197"/>
        <v/>
      </c>
      <c r="J1851" s="313" t="str">
        <f t="shared" ca="1" si="197"/>
        <v/>
      </c>
    </row>
    <row r="1852" spans="4:10">
      <c r="D1852" s="300" t="str">
        <f t="shared" si="193"/>
        <v>C-6</v>
      </c>
      <c r="E1852" s="300">
        <v>1848</v>
      </c>
      <c r="F1852" s="313" t="str">
        <f t="shared" ca="1" si="196"/>
        <v/>
      </c>
      <c r="G1852" s="313" t="str">
        <f t="shared" ca="1" si="197"/>
        <v/>
      </c>
      <c r="H1852" s="313" t="str">
        <f t="shared" ca="1" si="197"/>
        <v/>
      </c>
      <c r="I1852" s="313" t="str">
        <f t="shared" ca="1" si="197"/>
        <v/>
      </c>
      <c r="J1852" s="313" t="str">
        <f t="shared" ca="1" si="197"/>
        <v/>
      </c>
    </row>
    <row r="1853" spans="4:10">
      <c r="D1853" s="300" t="str">
        <f t="shared" si="193"/>
        <v>C-6</v>
      </c>
      <c r="E1853" s="300">
        <v>1849</v>
      </c>
      <c r="F1853" s="313" t="str">
        <f t="shared" ca="1" si="196"/>
        <v/>
      </c>
      <c r="G1853" s="313" t="str">
        <f t="shared" ca="1" si="197"/>
        <v/>
      </c>
      <c r="H1853" s="313" t="str">
        <f t="shared" ca="1" si="197"/>
        <v/>
      </c>
      <c r="I1853" s="313" t="str">
        <f t="shared" ca="1" si="197"/>
        <v/>
      </c>
      <c r="J1853" s="313" t="str">
        <f t="shared" ca="1" si="197"/>
        <v/>
      </c>
    </row>
    <row r="1854" spans="4:10">
      <c r="D1854" s="300" t="str">
        <f t="shared" si="193"/>
        <v>C-6</v>
      </c>
      <c r="E1854" s="300">
        <v>1850</v>
      </c>
      <c r="F1854" s="313" t="str">
        <f t="shared" ca="1" si="196"/>
        <v/>
      </c>
      <c r="G1854" s="313" t="str">
        <f t="shared" ca="1" si="197"/>
        <v/>
      </c>
      <c r="H1854" s="313" t="str">
        <f t="shared" ca="1" si="197"/>
        <v/>
      </c>
      <c r="I1854" s="313" t="str">
        <f t="shared" ca="1" si="197"/>
        <v/>
      </c>
      <c r="J1854" s="313" t="str">
        <f t="shared" ca="1" si="197"/>
        <v/>
      </c>
    </row>
    <row r="1855" spans="4:10">
      <c r="D1855" s="300" t="str">
        <f t="shared" si="193"/>
        <v>C-6</v>
      </c>
      <c r="E1855" s="300">
        <v>1851</v>
      </c>
      <c r="F1855" s="313" t="str">
        <f t="shared" ca="1" si="196"/>
        <v/>
      </c>
      <c r="G1855" s="313" t="str">
        <f t="shared" ca="1" si="197"/>
        <v/>
      </c>
      <c r="H1855" s="313" t="str">
        <f t="shared" ca="1" si="197"/>
        <v/>
      </c>
      <c r="I1855" s="313" t="str">
        <f t="shared" ca="1" si="197"/>
        <v/>
      </c>
      <c r="J1855" s="313" t="str">
        <f t="shared" ca="1" si="197"/>
        <v/>
      </c>
    </row>
    <row r="1856" spans="4:10">
      <c r="D1856" s="300" t="str">
        <f t="shared" si="193"/>
        <v>C-6</v>
      </c>
      <c r="E1856" s="300">
        <v>1852</v>
      </c>
      <c r="F1856" s="313" t="str">
        <f t="shared" ca="1" si="196"/>
        <v/>
      </c>
      <c r="G1856" s="313" t="str">
        <f t="shared" ca="1" si="197"/>
        <v/>
      </c>
      <c r="H1856" s="313" t="str">
        <f t="shared" ca="1" si="197"/>
        <v/>
      </c>
      <c r="I1856" s="313" t="str">
        <f t="shared" ca="1" si="197"/>
        <v/>
      </c>
      <c r="J1856" s="313" t="str">
        <f t="shared" ca="1" si="197"/>
        <v/>
      </c>
    </row>
    <row r="1857" spans="4:10">
      <c r="D1857" s="300" t="str">
        <f t="shared" si="193"/>
        <v>C-6</v>
      </c>
      <c r="E1857" s="300">
        <v>1853</v>
      </c>
      <c r="F1857" s="313" t="str">
        <f t="shared" ca="1" si="196"/>
        <v/>
      </c>
      <c r="G1857" s="313" t="str">
        <f t="shared" ca="1" si="197"/>
        <v/>
      </c>
      <c r="H1857" s="313" t="str">
        <f t="shared" ca="1" si="197"/>
        <v/>
      </c>
      <c r="I1857" s="313" t="str">
        <f t="shared" ca="1" si="197"/>
        <v/>
      </c>
      <c r="J1857" s="313" t="str">
        <f t="shared" ca="1" si="197"/>
        <v/>
      </c>
    </row>
    <row r="1858" spans="4:10">
      <c r="D1858" s="300" t="str">
        <f t="shared" si="193"/>
        <v>C-6</v>
      </c>
      <c r="E1858" s="300">
        <v>1854</v>
      </c>
      <c r="F1858" s="313" t="str">
        <f t="shared" ca="1" si="196"/>
        <v/>
      </c>
      <c r="G1858" s="313" t="str">
        <f t="shared" ca="1" si="197"/>
        <v/>
      </c>
      <c r="H1858" s="313" t="str">
        <f t="shared" ca="1" si="197"/>
        <v/>
      </c>
      <c r="I1858" s="313" t="str">
        <f t="shared" ca="1" si="197"/>
        <v/>
      </c>
      <c r="J1858" s="313" t="str">
        <f t="shared" ca="1" si="197"/>
        <v/>
      </c>
    </row>
    <row r="1859" spans="4:10">
      <c r="D1859" s="300" t="str">
        <f t="shared" si="193"/>
        <v>C-6</v>
      </c>
      <c r="E1859" s="300">
        <v>1855</v>
      </c>
      <c r="F1859" s="313" t="str">
        <f t="shared" ca="1" si="196"/>
        <v/>
      </c>
      <c r="G1859" s="313" t="str">
        <f t="shared" ca="1" si="197"/>
        <v/>
      </c>
      <c r="H1859" s="313" t="str">
        <f t="shared" ca="1" si="197"/>
        <v/>
      </c>
      <c r="I1859" s="313" t="str">
        <f t="shared" ca="1" si="197"/>
        <v/>
      </c>
      <c r="J1859" s="313" t="str">
        <f t="shared" ca="1" si="197"/>
        <v/>
      </c>
    </row>
    <row r="1860" spans="4:10">
      <c r="D1860" s="300" t="str">
        <f t="shared" si="193"/>
        <v>C-6</v>
      </c>
      <c r="E1860" s="300">
        <v>1856</v>
      </c>
      <c r="F1860" s="313" t="str">
        <f t="shared" ca="1" si="196"/>
        <v/>
      </c>
      <c r="G1860" s="313" t="str">
        <f t="shared" ca="1" si="197"/>
        <v/>
      </c>
      <c r="H1860" s="313" t="str">
        <f t="shared" ca="1" si="197"/>
        <v/>
      </c>
      <c r="I1860" s="313" t="str">
        <f t="shared" ca="1" si="197"/>
        <v/>
      </c>
      <c r="J1860" s="313" t="str">
        <f t="shared" ca="1" si="197"/>
        <v/>
      </c>
    </row>
    <row r="1861" spans="4:10">
      <c r="D1861" s="300" t="str">
        <f t="shared" ref="D1861:D1924" si="198">DEC2HEX(HEX2DEC($D$4)+FLOOR((ROW(A1857)-1)/($M$4*10),1))&amp;"-"&amp;FLOOR((ROW(A1857)-1)/$M$4,1)+1-FLOOR((ROW(A1857)-1)/($M$4*10),1)*10</f>
        <v>C-7</v>
      </c>
      <c r="E1861" s="300">
        <v>1857</v>
      </c>
      <c r="F1861" s="313" t="str">
        <f t="shared" ca="1" si="196"/>
        <v/>
      </c>
      <c r="G1861" s="313" t="str">
        <f t="shared" ca="1" si="197"/>
        <v/>
      </c>
      <c r="H1861" s="313" t="str">
        <f t="shared" ca="1" si="197"/>
        <v/>
      </c>
      <c r="I1861" s="313" t="str">
        <f t="shared" ca="1" si="197"/>
        <v/>
      </c>
      <c r="J1861" s="313" t="str">
        <f t="shared" ca="1" si="197"/>
        <v/>
      </c>
    </row>
    <row r="1862" spans="4:10">
      <c r="D1862" s="300" t="str">
        <f t="shared" si="198"/>
        <v>C-7</v>
      </c>
      <c r="E1862" s="300">
        <v>1858</v>
      </c>
      <c r="F1862" s="313" t="str">
        <f t="shared" ca="1" si="196"/>
        <v/>
      </c>
      <c r="G1862" s="313" t="str">
        <f t="shared" ca="1" si="197"/>
        <v/>
      </c>
      <c r="H1862" s="313" t="str">
        <f t="shared" ca="1" si="197"/>
        <v/>
      </c>
      <c r="I1862" s="313" t="str">
        <f t="shared" ca="1" si="197"/>
        <v/>
      </c>
      <c r="J1862" s="313" t="str">
        <f t="shared" ca="1" si="197"/>
        <v/>
      </c>
    </row>
    <row r="1863" spans="4:10">
      <c r="D1863" s="300" t="str">
        <f t="shared" si="198"/>
        <v>C-7</v>
      </c>
      <c r="E1863" s="300">
        <v>1859</v>
      </c>
      <c r="F1863" s="313" t="str">
        <f t="shared" ca="1" si="196"/>
        <v/>
      </c>
      <c r="G1863" s="313" t="str">
        <f t="shared" ca="1" si="197"/>
        <v/>
      </c>
      <c r="H1863" s="313" t="str">
        <f t="shared" ca="1" si="197"/>
        <v/>
      </c>
      <c r="I1863" s="313" t="str">
        <f t="shared" ca="1" si="197"/>
        <v/>
      </c>
      <c r="J1863" s="313" t="str">
        <f t="shared" ca="1" si="197"/>
        <v/>
      </c>
    </row>
    <row r="1864" spans="4:10">
      <c r="D1864" s="300" t="str">
        <f t="shared" si="198"/>
        <v>C-7</v>
      </c>
      <c r="E1864" s="300">
        <v>1860</v>
      </c>
      <c r="F1864" s="313" t="str">
        <f t="shared" ca="1" si="196"/>
        <v/>
      </c>
      <c r="G1864" s="313" t="str">
        <f t="shared" ca="1" si="197"/>
        <v/>
      </c>
      <c r="H1864" s="313" t="str">
        <f t="shared" ca="1" si="197"/>
        <v/>
      </c>
      <c r="I1864" s="313" t="str">
        <f t="shared" ca="1" si="197"/>
        <v/>
      </c>
      <c r="J1864" s="313" t="str">
        <f t="shared" ca="1" si="197"/>
        <v/>
      </c>
    </row>
    <row r="1865" spans="4:10">
      <c r="D1865" s="300" t="str">
        <f t="shared" si="198"/>
        <v>C-7</v>
      </c>
      <c r="E1865" s="300">
        <v>1861</v>
      </c>
      <c r="F1865" s="313" t="str">
        <f t="shared" ca="1" si="196"/>
        <v/>
      </c>
      <c r="G1865" s="313" t="str">
        <f t="shared" ref="G1865:J1884" ca="1" si="199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865" s="313" t="str">
        <f t="shared" ca="1" si="199"/>
        <v/>
      </c>
      <c r="I1865" s="313" t="str">
        <f t="shared" ca="1" si="199"/>
        <v/>
      </c>
      <c r="J1865" s="313" t="str">
        <f t="shared" ca="1" si="199"/>
        <v/>
      </c>
    </row>
    <row r="1866" spans="4:10">
      <c r="D1866" s="300" t="str">
        <f t="shared" si="198"/>
        <v>C-7</v>
      </c>
      <c r="E1866" s="300">
        <v>1862</v>
      </c>
      <c r="F1866" s="313" t="str">
        <f t="shared" ca="1" si="196"/>
        <v/>
      </c>
      <c r="G1866" s="313" t="str">
        <f t="shared" ca="1" si="199"/>
        <v/>
      </c>
      <c r="H1866" s="313" t="str">
        <f t="shared" ca="1" si="199"/>
        <v/>
      </c>
      <c r="I1866" s="313" t="str">
        <f t="shared" ca="1" si="199"/>
        <v/>
      </c>
      <c r="J1866" s="313" t="str">
        <f t="shared" ca="1" si="199"/>
        <v/>
      </c>
    </row>
    <row r="1867" spans="4:10">
      <c r="D1867" s="300" t="str">
        <f t="shared" si="198"/>
        <v>C-7</v>
      </c>
      <c r="E1867" s="300">
        <v>1863</v>
      </c>
      <c r="F1867" s="313" t="str">
        <f t="shared" ca="1" si="196"/>
        <v/>
      </c>
      <c r="G1867" s="313" t="str">
        <f t="shared" ca="1" si="199"/>
        <v/>
      </c>
      <c r="H1867" s="313" t="str">
        <f t="shared" ca="1" si="199"/>
        <v/>
      </c>
      <c r="I1867" s="313" t="str">
        <f t="shared" ca="1" si="199"/>
        <v/>
      </c>
      <c r="J1867" s="313" t="str">
        <f t="shared" ca="1" si="199"/>
        <v/>
      </c>
    </row>
    <row r="1868" spans="4:10">
      <c r="D1868" s="300" t="str">
        <f t="shared" si="198"/>
        <v>C-7</v>
      </c>
      <c r="E1868" s="300">
        <v>1864</v>
      </c>
      <c r="F1868" s="313" t="str">
        <f t="shared" ca="1" si="196"/>
        <v/>
      </c>
      <c r="G1868" s="313" t="str">
        <f t="shared" ca="1" si="199"/>
        <v/>
      </c>
      <c r="H1868" s="313" t="str">
        <f t="shared" ca="1" si="199"/>
        <v/>
      </c>
      <c r="I1868" s="313" t="str">
        <f t="shared" ca="1" si="199"/>
        <v/>
      </c>
      <c r="J1868" s="313" t="str">
        <f t="shared" ca="1" si="199"/>
        <v/>
      </c>
    </row>
    <row r="1869" spans="4:10">
      <c r="D1869" s="300" t="str">
        <f t="shared" si="198"/>
        <v>C-7</v>
      </c>
      <c r="E1869" s="300">
        <v>1865</v>
      </c>
      <c r="F1869" s="313" t="str">
        <f t="shared" ca="1" si="196"/>
        <v/>
      </c>
      <c r="G1869" s="313" t="str">
        <f t="shared" ca="1" si="199"/>
        <v/>
      </c>
      <c r="H1869" s="313" t="str">
        <f t="shared" ca="1" si="199"/>
        <v/>
      </c>
      <c r="I1869" s="313" t="str">
        <f t="shared" ca="1" si="199"/>
        <v/>
      </c>
      <c r="J1869" s="313" t="str">
        <f t="shared" ca="1" si="199"/>
        <v/>
      </c>
    </row>
    <row r="1870" spans="4:10">
      <c r="D1870" s="300" t="str">
        <f t="shared" si="198"/>
        <v>C-7</v>
      </c>
      <c r="E1870" s="300">
        <v>1866</v>
      </c>
      <c r="F1870" s="313" t="str">
        <f t="shared" ca="1" si="196"/>
        <v/>
      </c>
      <c r="G1870" s="313" t="str">
        <f t="shared" ca="1" si="199"/>
        <v/>
      </c>
      <c r="H1870" s="313" t="str">
        <f t="shared" ca="1" si="199"/>
        <v/>
      </c>
      <c r="I1870" s="313" t="str">
        <f t="shared" ca="1" si="199"/>
        <v/>
      </c>
      <c r="J1870" s="313" t="str">
        <f t="shared" ca="1" si="199"/>
        <v/>
      </c>
    </row>
    <row r="1871" spans="4:10">
      <c r="D1871" s="300" t="str">
        <f t="shared" si="198"/>
        <v>C-7</v>
      </c>
      <c r="E1871" s="300">
        <v>1867</v>
      </c>
      <c r="F1871" s="313" t="str">
        <f t="shared" ca="1" si="196"/>
        <v/>
      </c>
      <c r="G1871" s="313" t="str">
        <f t="shared" ca="1" si="199"/>
        <v/>
      </c>
      <c r="H1871" s="313" t="str">
        <f t="shared" ca="1" si="199"/>
        <v/>
      </c>
      <c r="I1871" s="313" t="str">
        <f t="shared" ca="1" si="199"/>
        <v/>
      </c>
      <c r="J1871" s="313" t="str">
        <f t="shared" ca="1" si="199"/>
        <v/>
      </c>
    </row>
    <row r="1872" spans="4:10">
      <c r="D1872" s="300" t="str">
        <f t="shared" si="198"/>
        <v>C-7</v>
      </c>
      <c r="E1872" s="300">
        <v>1868</v>
      </c>
      <c r="F1872" s="313" t="str">
        <f t="shared" ca="1" si="196"/>
        <v/>
      </c>
      <c r="G1872" s="313" t="str">
        <f t="shared" ca="1" si="199"/>
        <v/>
      </c>
      <c r="H1872" s="313" t="str">
        <f t="shared" ca="1" si="199"/>
        <v/>
      </c>
      <c r="I1872" s="313" t="str">
        <f t="shared" ca="1" si="199"/>
        <v/>
      </c>
      <c r="J1872" s="313" t="str">
        <f t="shared" ca="1" si="199"/>
        <v/>
      </c>
    </row>
    <row r="1873" spans="4:10">
      <c r="D1873" s="300" t="str">
        <f t="shared" si="198"/>
        <v>C-7</v>
      </c>
      <c r="E1873" s="300">
        <v>1869</v>
      </c>
      <c r="F1873" s="313" t="str">
        <f t="shared" ca="1" si="196"/>
        <v/>
      </c>
      <c r="G1873" s="313" t="str">
        <f t="shared" ca="1" si="199"/>
        <v/>
      </c>
      <c r="H1873" s="313" t="str">
        <f t="shared" ca="1" si="199"/>
        <v/>
      </c>
      <c r="I1873" s="313" t="str">
        <f t="shared" ca="1" si="199"/>
        <v/>
      </c>
      <c r="J1873" s="313" t="str">
        <f t="shared" ca="1" si="199"/>
        <v/>
      </c>
    </row>
    <row r="1874" spans="4:10">
      <c r="D1874" s="300" t="str">
        <f t="shared" si="198"/>
        <v>C-7</v>
      </c>
      <c r="E1874" s="300">
        <v>1870</v>
      </c>
      <c r="F1874" s="313" t="str">
        <f t="shared" ca="1" si="196"/>
        <v/>
      </c>
      <c r="G1874" s="313" t="str">
        <f t="shared" ca="1" si="199"/>
        <v/>
      </c>
      <c r="H1874" s="313" t="str">
        <f t="shared" ca="1" si="199"/>
        <v/>
      </c>
      <c r="I1874" s="313" t="str">
        <f t="shared" ca="1" si="199"/>
        <v/>
      </c>
      <c r="J1874" s="313" t="str">
        <f t="shared" ca="1" si="199"/>
        <v/>
      </c>
    </row>
    <row r="1875" spans="4:10">
      <c r="D1875" s="300" t="str">
        <f t="shared" si="198"/>
        <v>C-7</v>
      </c>
      <c r="E1875" s="300">
        <v>1871</v>
      </c>
      <c r="F1875" s="313" t="str">
        <f t="shared" ca="1" si="196"/>
        <v/>
      </c>
      <c r="G1875" s="313" t="str">
        <f t="shared" ca="1" si="199"/>
        <v/>
      </c>
      <c r="H1875" s="313" t="str">
        <f t="shared" ca="1" si="199"/>
        <v/>
      </c>
      <c r="I1875" s="313" t="str">
        <f t="shared" ca="1" si="199"/>
        <v/>
      </c>
      <c r="J1875" s="313" t="str">
        <f t="shared" ca="1" si="199"/>
        <v/>
      </c>
    </row>
    <row r="1876" spans="4:10">
      <c r="D1876" s="300" t="str">
        <f t="shared" si="198"/>
        <v>C-7</v>
      </c>
      <c r="E1876" s="300">
        <v>1872</v>
      </c>
      <c r="F1876" s="313" t="str">
        <f t="shared" ca="1" si="196"/>
        <v/>
      </c>
      <c r="G1876" s="313" t="str">
        <f t="shared" ca="1" si="199"/>
        <v/>
      </c>
      <c r="H1876" s="313" t="str">
        <f t="shared" ca="1" si="199"/>
        <v/>
      </c>
      <c r="I1876" s="313" t="str">
        <f t="shared" ca="1" si="199"/>
        <v/>
      </c>
      <c r="J1876" s="313" t="str">
        <f t="shared" ca="1" si="199"/>
        <v/>
      </c>
    </row>
    <row r="1877" spans="4:10">
      <c r="D1877" s="300" t="str">
        <f t="shared" si="198"/>
        <v>C-8</v>
      </c>
      <c r="E1877" s="300">
        <v>1873</v>
      </c>
      <c r="F1877" s="313" t="str">
        <f t="shared" ca="1" si="196"/>
        <v/>
      </c>
      <c r="G1877" s="313" t="str">
        <f t="shared" ca="1" si="199"/>
        <v/>
      </c>
      <c r="H1877" s="313" t="str">
        <f t="shared" ca="1" si="199"/>
        <v/>
      </c>
      <c r="I1877" s="313" t="str">
        <f t="shared" ca="1" si="199"/>
        <v/>
      </c>
      <c r="J1877" s="313" t="str">
        <f t="shared" ca="1" si="199"/>
        <v/>
      </c>
    </row>
    <row r="1878" spans="4:10">
      <c r="D1878" s="300" t="str">
        <f t="shared" si="198"/>
        <v>C-8</v>
      </c>
      <c r="E1878" s="300">
        <v>1874</v>
      </c>
      <c r="F1878" s="313" t="str">
        <f t="shared" ca="1" si="196"/>
        <v/>
      </c>
      <c r="G1878" s="313" t="str">
        <f t="shared" ca="1" si="199"/>
        <v/>
      </c>
      <c r="H1878" s="313" t="str">
        <f t="shared" ca="1" si="199"/>
        <v/>
      </c>
      <c r="I1878" s="313" t="str">
        <f t="shared" ca="1" si="199"/>
        <v/>
      </c>
      <c r="J1878" s="313" t="str">
        <f t="shared" ca="1" si="199"/>
        <v/>
      </c>
    </row>
    <row r="1879" spans="4:10">
      <c r="D1879" s="300" t="str">
        <f t="shared" si="198"/>
        <v>C-8</v>
      </c>
      <c r="E1879" s="300">
        <v>1875</v>
      </c>
      <c r="F1879" s="313" t="str">
        <f t="shared" ca="1" si="196"/>
        <v/>
      </c>
      <c r="G1879" s="313" t="str">
        <f t="shared" ca="1" si="199"/>
        <v/>
      </c>
      <c r="H1879" s="313" t="str">
        <f t="shared" ca="1" si="199"/>
        <v/>
      </c>
      <c r="I1879" s="313" t="str">
        <f t="shared" ca="1" si="199"/>
        <v/>
      </c>
      <c r="J1879" s="313" t="str">
        <f t="shared" ca="1" si="199"/>
        <v/>
      </c>
    </row>
    <row r="1880" spans="4:10">
      <c r="D1880" s="300" t="str">
        <f t="shared" si="198"/>
        <v>C-8</v>
      </c>
      <c r="E1880" s="300">
        <v>1876</v>
      </c>
      <c r="F1880" s="313" t="str">
        <f t="shared" ca="1" si="196"/>
        <v/>
      </c>
      <c r="G1880" s="313" t="str">
        <f t="shared" ca="1" si="199"/>
        <v/>
      </c>
      <c r="H1880" s="313" t="str">
        <f t="shared" ca="1" si="199"/>
        <v/>
      </c>
      <c r="I1880" s="313" t="str">
        <f t="shared" ca="1" si="199"/>
        <v/>
      </c>
      <c r="J1880" s="313" t="str">
        <f t="shared" ca="1" si="199"/>
        <v/>
      </c>
    </row>
    <row r="1881" spans="4:10">
      <c r="D1881" s="300" t="str">
        <f t="shared" si="198"/>
        <v>C-8</v>
      </c>
      <c r="E1881" s="300">
        <v>1877</v>
      </c>
      <c r="F1881" s="313" t="str">
        <f t="shared" ca="1" si="196"/>
        <v/>
      </c>
      <c r="G1881" s="313" t="str">
        <f t="shared" ca="1" si="199"/>
        <v/>
      </c>
      <c r="H1881" s="313" t="str">
        <f t="shared" ca="1" si="199"/>
        <v/>
      </c>
      <c r="I1881" s="313" t="str">
        <f t="shared" ca="1" si="199"/>
        <v/>
      </c>
      <c r="J1881" s="313" t="str">
        <f t="shared" ca="1" si="199"/>
        <v/>
      </c>
    </row>
    <row r="1882" spans="4:10">
      <c r="D1882" s="300" t="str">
        <f t="shared" si="198"/>
        <v>C-8</v>
      </c>
      <c r="E1882" s="300">
        <v>1878</v>
      </c>
      <c r="F1882" s="313" t="str">
        <f t="shared" ca="1" si="196"/>
        <v/>
      </c>
      <c r="G1882" s="313" t="str">
        <f t="shared" ca="1" si="199"/>
        <v/>
      </c>
      <c r="H1882" s="313" t="str">
        <f t="shared" ca="1" si="199"/>
        <v/>
      </c>
      <c r="I1882" s="313" t="str">
        <f t="shared" ca="1" si="199"/>
        <v/>
      </c>
      <c r="J1882" s="313" t="str">
        <f t="shared" ca="1" si="199"/>
        <v/>
      </c>
    </row>
    <row r="1883" spans="4:10">
      <c r="D1883" s="300" t="str">
        <f t="shared" si="198"/>
        <v>C-8</v>
      </c>
      <c r="E1883" s="300">
        <v>1879</v>
      </c>
      <c r="F1883" s="313" t="str">
        <f t="shared" ca="1" si="196"/>
        <v/>
      </c>
      <c r="G1883" s="313" t="str">
        <f t="shared" ca="1" si="199"/>
        <v/>
      </c>
      <c r="H1883" s="313" t="str">
        <f t="shared" ca="1" si="199"/>
        <v/>
      </c>
      <c r="I1883" s="313" t="str">
        <f t="shared" ca="1" si="199"/>
        <v/>
      </c>
      <c r="J1883" s="313" t="str">
        <f t="shared" ca="1" si="199"/>
        <v/>
      </c>
    </row>
    <row r="1884" spans="4:10">
      <c r="D1884" s="300" t="str">
        <f t="shared" si="198"/>
        <v>C-8</v>
      </c>
      <c r="E1884" s="300">
        <v>1880</v>
      </c>
      <c r="F1884" s="313" t="str">
        <f t="shared" ca="1" si="196"/>
        <v/>
      </c>
      <c r="G1884" s="313" t="str">
        <f t="shared" ca="1" si="199"/>
        <v/>
      </c>
      <c r="H1884" s="313" t="str">
        <f t="shared" ca="1" si="199"/>
        <v/>
      </c>
      <c r="I1884" s="313" t="str">
        <f t="shared" ca="1" si="199"/>
        <v/>
      </c>
      <c r="J1884" s="313" t="str">
        <f t="shared" ca="1" si="199"/>
        <v/>
      </c>
    </row>
    <row r="1885" spans="4:10">
      <c r="D1885" s="300" t="str">
        <f t="shared" si="198"/>
        <v>C-8</v>
      </c>
      <c r="E1885" s="300">
        <v>1881</v>
      </c>
      <c r="F1885" s="313" t="str">
        <f t="shared" ca="1" si="196"/>
        <v/>
      </c>
      <c r="G1885" s="313" t="str">
        <f t="shared" ref="G1885:J1904" ca="1" si="200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885" s="313" t="str">
        <f t="shared" ca="1" si="200"/>
        <v/>
      </c>
      <c r="I1885" s="313" t="str">
        <f t="shared" ca="1" si="200"/>
        <v/>
      </c>
      <c r="J1885" s="313" t="str">
        <f t="shared" ca="1" si="200"/>
        <v/>
      </c>
    </row>
    <row r="1886" spans="4:10">
      <c r="D1886" s="300" t="str">
        <f t="shared" si="198"/>
        <v>C-8</v>
      </c>
      <c r="E1886" s="300">
        <v>1882</v>
      </c>
      <c r="F1886" s="313" t="str">
        <f t="shared" ca="1" si="196"/>
        <v/>
      </c>
      <c r="G1886" s="313" t="str">
        <f t="shared" ca="1" si="200"/>
        <v/>
      </c>
      <c r="H1886" s="313" t="str">
        <f t="shared" ca="1" si="200"/>
        <v/>
      </c>
      <c r="I1886" s="313" t="str">
        <f t="shared" ca="1" si="200"/>
        <v/>
      </c>
      <c r="J1886" s="313" t="str">
        <f t="shared" ca="1" si="200"/>
        <v/>
      </c>
    </row>
    <row r="1887" spans="4:10">
      <c r="D1887" s="300" t="str">
        <f t="shared" si="198"/>
        <v>C-8</v>
      </c>
      <c r="E1887" s="300">
        <v>1883</v>
      </c>
      <c r="F1887" s="313" t="str">
        <f t="shared" ca="1" si="196"/>
        <v/>
      </c>
      <c r="G1887" s="313" t="str">
        <f t="shared" ca="1" si="200"/>
        <v/>
      </c>
      <c r="H1887" s="313" t="str">
        <f t="shared" ca="1" si="200"/>
        <v/>
      </c>
      <c r="I1887" s="313" t="str">
        <f t="shared" ca="1" si="200"/>
        <v/>
      </c>
      <c r="J1887" s="313" t="str">
        <f t="shared" ca="1" si="200"/>
        <v/>
      </c>
    </row>
    <row r="1888" spans="4:10">
      <c r="D1888" s="300" t="str">
        <f t="shared" si="198"/>
        <v>C-8</v>
      </c>
      <c r="E1888" s="300">
        <v>1884</v>
      </c>
      <c r="F1888" s="313" t="str">
        <f t="shared" ca="1" si="196"/>
        <v/>
      </c>
      <c r="G1888" s="313" t="str">
        <f t="shared" ca="1" si="200"/>
        <v/>
      </c>
      <c r="H1888" s="313" t="str">
        <f t="shared" ca="1" si="200"/>
        <v/>
      </c>
      <c r="I1888" s="313" t="str">
        <f t="shared" ca="1" si="200"/>
        <v/>
      </c>
      <c r="J1888" s="313" t="str">
        <f t="shared" ca="1" si="200"/>
        <v/>
      </c>
    </row>
    <row r="1889" spans="4:10">
      <c r="D1889" s="300" t="str">
        <f t="shared" si="198"/>
        <v>C-8</v>
      </c>
      <c r="E1889" s="300">
        <v>1885</v>
      </c>
      <c r="F1889" s="313" t="str">
        <f t="shared" ca="1" si="196"/>
        <v/>
      </c>
      <c r="G1889" s="313" t="str">
        <f t="shared" ca="1" si="200"/>
        <v/>
      </c>
      <c r="H1889" s="313" t="str">
        <f t="shared" ca="1" si="200"/>
        <v/>
      </c>
      <c r="I1889" s="313" t="str">
        <f t="shared" ca="1" si="200"/>
        <v/>
      </c>
      <c r="J1889" s="313" t="str">
        <f t="shared" ca="1" si="200"/>
        <v/>
      </c>
    </row>
    <row r="1890" spans="4:10">
      <c r="D1890" s="300" t="str">
        <f t="shared" si="198"/>
        <v>C-8</v>
      </c>
      <c r="E1890" s="300">
        <v>1886</v>
      </c>
      <c r="F1890" s="313" t="str">
        <f t="shared" ca="1" si="196"/>
        <v/>
      </c>
      <c r="G1890" s="313" t="str">
        <f t="shared" ca="1" si="200"/>
        <v/>
      </c>
      <c r="H1890" s="313" t="str">
        <f t="shared" ca="1" si="200"/>
        <v/>
      </c>
      <c r="I1890" s="313" t="str">
        <f t="shared" ca="1" si="200"/>
        <v/>
      </c>
      <c r="J1890" s="313" t="str">
        <f t="shared" ca="1" si="200"/>
        <v/>
      </c>
    </row>
    <row r="1891" spans="4:10">
      <c r="D1891" s="300" t="str">
        <f t="shared" si="198"/>
        <v>C-8</v>
      </c>
      <c r="E1891" s="300">
        <v>1887</v>
      </c>
      <c r="F1891" s="313" t="str">
        <f t="shared" ca="1" si="196"/>
        <v/>
      </c>
      <c r="G1891" s="313" t="str">
        <f t="shared" ca="1" si="200"/>
        <v/>
      </c>
      <c r="H1891" s="313" t="str">
        <f t="shared" ca="1" si="200"/>
        <v/>
      </c>
      <c r="I1891" s="313" t="str">
        <f t="shared" ca="1" si="200"/>
        <v/>
      </c>
      <c r="J1891" s="313" t="str">
        <f t="shared" ca="1" si="200"/>
        <v/>
      </c>
    </row>
    <row r="1892" spans="4:10">
      <c r="D1892" s="300" t="str">
        <f t="shared" si="198"/>
        <v>C-8</v>
      </c>
      <c r="E1892" s="300">
        <v>1888</v>
      </c>
      <c r="F1892" s="313" t="str">
        <f t="shared" ca="1" si="196"/>
        <v/>
      </c>
      <c r="G1892" s="313" t="str">
        <f t="shared" ca="1" si="200"/>
        <v/>
      </c>
      <c r="H1892" s="313" t="str">
        <f t="shared" ca="1" si="200"/>
        <v/>
      </c>
      <c r="I1892" s="313" t="str">
        <f t="shared" ca="1" si="200"/>
        <v/>
      </c>
      <c r="J1892" s="313" t="str">
        <f t="shared" ca="1" si="200"/>
        <v/>
      </c>
    </row>
    <row r="1893" spans="4:10">
      <c r="D1893" s="300" t="str">
        <f t="shared" si="198"/>
        <v>C-9</v>
      </c>
      <c r="E1893" s="300">
        <v>1889</v>
      </c>
      <c r="F1893" s="313" t="str">
        <f t="shared" ref="F1893:F1924" ca="1" si="201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1893" s="313" t="str">
        <f t="shared" ca="1" si="200"/>
        <v/>
      </c>
      <c r="H1893" s="313" t="str">
        <f t="shared" ca="1" si="200"/>
        <v/>
      </c>
      <c r="I1893" s="313" t="str">
        <f t="shared" ca="1" si="200"/>
        <v/>
      </c>
      <c r="J1893" s="313" t="str">
        <f t="shared" ca="1" si="200"/>
        <v/>
      </c>
    </row>
    <row r="1894" spans="4:10">
      <c r="D1894" s="300" t="str">
        <f t="shared" si="198"/>
        <v>C-9</v>
      </c>
      <c r="E1894" s="300">
        <v>1890</v>
      </c>
      <c r="F1894" s="313" t="str">
        <f t="shared" ca="1" si="201"/>
        <v/>
      </c>
      <c r="G1894" s="313" t="str">
        <f t="shared" ca="1" si="200"/>
        <v/>
      </c>
      <c r="H1894" s="313" t="str">
        <f t="shared" ca="1" si="200"/>
        <v/>
      </c>
      <c r="I1894" s="313" t="str">
        <f t="shared" ca="1" si="200"/>
        <v/>
      </c>
      <c r="J1894" s="313" t="str">
        <f t="shared" ca="1" si="200"/>
        <v/>
      </c>
    </row>
    <row r="1895" spans="4:10">
      <c r="D1895" s="300" t="str">
        <f t="shared" si="198"/>
        <v>C-9</v>
      </c>
      <c r="E1895" s="300">
        <v>1891</v>
      </c>
      <c r="F1895" s="313" t="str">
        <f t="shared" ca="1" si="201"/>
        <v/>
      </c>
      <c r="G1895" s="313" t="str">
        <f t="shared" ca="1" si="200"/>
        <v/>
      </c>
      <c r="H1895" s="313" t="str">
        <f t="shared" ca="1" si="200"/>
        <v/>
      </c>
      <c r="I1895" s="313" t="str">
        <f t="shared" ca="1" si="200"/>
        <v/>
      </c>
      <c r="J1895" s="313" t="str">
        <f t="shared" ca="1" si="200"/>
        <v/>
      </c>
    </row>
    <row r="1896" spans="4:10">
      <c r="D1896" s="300" t="str">
        <f t="shared" si="198"/>
        <v>C-9</v>
      </c>
      <c r="E1896" s="300">
        <v>1892</v>
      </c>
      <c r="F1896" s="313" t="str">
        <f t="shared" ca="1" si="201"/>
        <v/>
      </c>
      <c r="G1896" s="313" t="str">
        <f t="shared" ca="1" si="200"/>
        <v/>
      </c>
      <c r="H1896" s="313" t="str">
        <f t="shared" ca="1" si="200"/>
        <v/>
      </c>
      <c r="I1896" s="313" t="str">
        <f t="shared" ca="1" si="200"/>
        <v/>
      </c>
      <c r="J1896" s="313" t="str">
        <f t="shared" ca="1" si="200"/>
        <v/>
      </c>
    </row>
    <row r="1897" spans="4:10">
      <c r="D1897" s="300" t="str">
        <f t="shared" si="198"/>
        <v>C-9</v>
      </c>
      <c r="E1897" s="300">
        <v>1893</v>
      </c>
      <c r="F1897" s="313" t="str">
        <f t="shared" ca="1" si="201"/>
        <v/>
      </c>
      <c r="G1897" s="313" t="str">
        <f t="shared" ca="1" si="200"/>
        <v/>
      </c>
      <c r="H1897" s="313" t="str">
        <f t="shared" ca="1" si="200"/>
        <v/>
      </c>
      <c r="I1897" s="313" t="str">
        <f t="shared" ca="1" si="200"/>
        <v/>
      </c>
      <c r="J1897" s="313" t="str">
        <f t="shared" ca="1" si="200"/>
        <v/>
      </c>
    </row>
    <row r="1898" spans="4:10">
      <c r="D1898" s="300" t="str">
        <f t="shared" si="198"/>
        <v>C-9</v>
      </c>
      <c r="E1898" s="300">
        <v>1894</v>
      </c>
      <c r="F1898" s="313" t="str">
        <f t="shared" ca="1" si="201"/>
        <v/>
      </c>
      <c r="G1898" s="313" t="str">
        <f t="shared" ca="1" si="200"/>
        <v/>
      </c>
      <c r="H1898" s="313" t="str">
        <f t="shared" ca="1" si="200"/>
        <v/>
      </c>
      <c r="I1898" s="313" t="str">
        <f t="shared" ca="1" si="200"/>
        <v/>
      </c>
      <c r="J1898" s="313" t="str">
        <f t="shared" ca="1" si="200"/>
        <v/>
      </c>
    </row>
    <row r="1899" spans="4:10">
      <c r="D1899" s="300" t="str">
        <f t="shared" si="198"/>
        <v>C-9</v>
      </c>
      <c r="E1899" s="300">
        <v>1895</v>
      </c>
      <c r="F1899" s="313" t="str">
        <f t="shared" ca="1" si="201"/>
        <v/>
      </c>
      <c r="G1899" s="313" t="str">
        <f t="shared" ca="1" si="200"/>
        <v/>
      </c>
      <c r="H1899" s="313" t="str">
        <f t="shared" ca="1" si="200"/>
        <v/>
      </c>
      <c r="I1899" s="313" t="str">
        <f t="shared" ca="1" si="200"/>
        <v/>
      </c>
      <c r="J1899" s="313" t="str">
        <f t="shared" ca="1" si="200"/>
        <v/>
      </c>
    </row>
    <row r="1900" spans="4:10">
      <c r="D1900" s="300" t="str">
        <f t="shared" si="198"/>
        <v>C-9</v>
      </c>
      <c r="E1900" s="300">
        <v>1896</v>
      </c>
      <c r="F1900" s="313" t="str">
        <f t="shared" ca="1" si="201"/>
        <v/>
      </c>
      <c r="G1900" s="313" t="str">
        <f t="shared" ca="1" si="200"/>
        <v/>
      </c>
      <c r="H1900" s="313" t="str">
        <f t="shared" ca="1" si="200"/>
        <v/>
      </c>
      <c r="I1900" s="313" t="str">
        <f t="shared" ca="1" si="200"/>
        <v/>
      </c>
      <c r="J1900" s="313" t="str">
        <f t="shared" ca="1" si="200"/>
        <v/>
      </c>
    </row>
    <row r="1901" spans="4:10">
      <c r="D1901" s="300" t="str">
        <f t="shared" si="198"/>
        <v>C-9</v>
      </c>
      <c r="E1901" s="300">
        <v>1897</v>
      </c>
      <c r="F1901" s="313" t="str">
        <f t="shared" ca="1" si="201"/>
        <v/>
      </c>
      <c r="G1901" s="313" t="str">
        <f t="shared" ca="1" si="200"/>
        <v/>
      </c>
      <c r="H1901" s="313" t="str">
        <f t="shared" ca="1" si="200"/>
        <v/>
      </c>
      <c r="I1901" s="313" t="str">
        <f t="shared" ca="1" si="200"/>
        <v/>
      </c>
      <c r="J1901" s="313" t="str">
        <f t="shared" ca="1" si="200"/>
        <v/>
      </c>
    </row>
    <row r="1902" spans="4:10">
      <c r="D1902" s="300" t="str">
        <f t="shared" si="198"/>
        <v>C-9</v>
      </c>
      <c r="E1902" s="300">
        <v>1898</v>
      </c>
      <c r="F1902" s="313" t="str">
        <f t="shared" ca="1" si="201"/>
        <v/>
      </c>
      <c r="G1902" s="313" t="str">
        <f t="shared" ca="1" si="200"/>
        <v/>
      </c>
      <c r="H1902" s="313" t="str">
        <f t="shared" ca="1" si="200"/>
        <v/>
      </c>
      <c r="I1902" s="313" t="str">
        <f t="shared" ca="1" si="200"/>
        <v/>
      </c>
      <c r="J1902" s="313" t="str">
        <f t="shared" ca="1" si="200"/>
        <v/>
      </c>
    </row>
    <row r="1903" spans="4:10">
      <c r="D1903" s="300" t="str">
        <f t="shared" si="198"/>
        <v>C-9</v>
      </c>
      <c r="E1903" s="300">
        <v>1899</v>
      </c>
      <c r="F1903" s="313" t="str">
        <f t="shared" ca="1" si="201"/>
        <v/>
      </c>
      <c r="G1903" s="313" t="str">
        <f t="shared" ca="1" si="200"/>
        <v/>
      </c>
      <c r="H1903" s="313" t="str">
        <f t="shared" ca="1" si="200"/>
        <v/>
      </c>
      <c r="I1903" s="313" t="str">
        <f t="shared" ca="1" si="200"/>
        <v/>
      </c>
      <c r="J1903" s="313" t="str">
        <f t="shared" ca="1" si="200"/>
        <v/>
      </c>
    </row>
    <row r="1904" spans="4:10">
      <c r="D1904" s="300" t="str">
        <f t="shared" si="198"/>
        <v>C-9</v>
      </c>
      <c r="E1904" s="300">
        <v>1900</v>
      </c>
      <c r="F1904" s="313" t="str">
        <f t="shared" ca="1" si="201"/>
        <v/>
      </c>
      <c r="G1904" s="313" t="str">
        <f t="shared" ca="1" si="200"/>
        <v/>
      </c>
      <c r="H1904" s="313" t="str">
        <f t="shared" ca="1" si="200"/>
        <v/>
      </c>
      <c r="I1904" s="313" t="str">
        <f t="shared" ca="1" si="200"/>
        <v/>
      </c>
      <c r="J1904" s="313" t="str">
        <f t="shared" ca="1" si="200"/>
        <v/>
      </c>
    </row>
    <row r="1905" spans="4:10">
      <c r="D1905" s="300" t="str">
        <f t="shared" si="198"/>
        <v>C-9</v>
      </c>
      <c r="E1905" s="300">
        <v>1901</v>
      </c>
      <c r="F1905" s="313" t="str">
        <f t="shared" ca="1" si="201"/>
        <v/>
      </c>
      <c r="G1905" s="313" t="str">
        <f t="shared" ref="G1905:J1924" ca="1" si="202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1905" s="313" t="str">
        <f t="shared" ca="1" si="202"/>
        <v/>
      </c>
      <c r="I1905" s="313" t="str">
        <f t="shared" ca="1" si="202"/>
        <v/>
      </c>
      <c r="J1905" s="313" t="str">
        <f t="shared" ca="1" si="202"/>
        <v/>
      </c>
    </row>
    <row r="1906" spans="4:10">
      <c r="D1906" s="300" t="str">
        <f t="shared" si="198"/>
        <v>C-9</v>
      </c>
      <c r="E1906" s="300">
        <v>1902</v>
      </c>
      <c r="F1906" s="313" t="str">
        <f t="shared" ca="1" si="201"/>
        <v/>
      </c>
      <c r="G1906" s="313" t="str">
        <f t="shared" ca="1" si="202"/>
        <v/>
      </c>
      <c r="H1906" s="313" t="str">
        <f t="shared" ca="1" si="202"/>
        <v/>
      </c>
      <c r="I1906" s="313" t="str">
        <f t="shared" ca="1" si="202"/>
        <v/>
      </c>
      <c r="J1906" s="313" t="str">
        <f t="shared" ca="1" si="202"/>
        <v/>
      </c>
    </row>
    <row r="1907" spans="4:10">
      <c r="D1907" s="300" t="str">
        <f t="shared" si="198"/>
        <v>C-9</v>
      </c>
      <c r="E1907" s="300">
        <v>1903</v>
      </c>
      <c r="F1907" s="313" t="str">
        <f t="shared" ca="1" si="201"/>
        <v/>
      </c>
      <c r="G1907" s="313" t="str">
        <f t="shared" ca="1" si="202"/>
        <v/>
      </c>
      <c r="H1907" s="313" t="str">
        <f t="shared" ca="1" si="202"/>
        <v/>
      </c>
      <c r="I1907" s="313" t="str">
        <f t="shared" ca="1" si="202"/>
        <v/>
      </c>
      <c r="J1907" s="313" t="str">
        <f t="shared" ca="1" si="202"/>
        <v/>
      </c>
    </row>
    <row r="1908" spans="4:10">
      <c r="D1908" s="300" t="str">
        <f t="shared" si="198"/>
        <v>C-9</v>
      </c>
      <c r="E1908" s="300">
        <v>1904</v>
      </c>
      <c r="F1908" s="313" t="str">
        <f t="shared" ca="1" si="201"/>
        <v/>
      </c>
      <c r="G1908" s="313" t="str">
        <f t="shared" ca="1" si="202"/>
        <v/>
      </c>
      <c r="H1908" s="313" t="str">
        <f t="shared" ca="1" si="202"/>
        <v/>
      </c>
      <c r="I1908" s="313" t="str">
        <f t="shared" ca="1" si="202"/>
        <v/>
      </c>
      <c r="J1908" s="313" t="str">
        <f t="shared" ca="1" si="202"/>
        <v/>
      </c>
    </row>
    <row r="1909" spans="4:10">
      <c r="D1909" s="300" t="str">
        <f t="shared" si="198"/>
        <v>C-10</v>
      </c>
      <c r="E1909" s="300">
        <v>1905</v>
      </c>
      <c r="F1909" s="313" t="str">
        <f t="shared" ca="1" si="201"/>
        <v/>
      </c>
      <c r="G1909" s="313" t="str">
        <f t="shared" ca="1" si="202"/>
        <v/>
      </c>
      <c r="H1909" s="313" t="str">
        <f t="shared" ca="1" si="202"/>
        <v/>
      </c>
      <c r="I1909" s="313" t="str">
        <f t="shared" ca="1" si="202"/>
        <v/>
      </c>
      <c r="J1909" s="313" t="str">
        <f t="shared" ca="1" si="202"/>
        <v/>
      </c>
    </row>
    <row r="1910" spans="4:10">
      <c r="D1910" s="300" t="str">
        <f t="shared" si="198"/>
        <v>C-10</v>
      </c>
      <c r="E1910" s="300">
        <v>1906</v>
      </c>
      <c r="F1910" s="313" t="str">
        <f t="shared" ca="1" si="201"/>
        <v/>
      </c>
      <c r="G1910" s="313" t="str">
        <f t="shared" ca="1" si="202"/>
        <v/>
      </c>
      <c r="H1910" s="313" t="str">
        <f t="shared" ca="1" si="202"/>
        <v/>
      </c>
      <c r="I1910" s="313" t="str">
        <f t="shared" ca="1" si="202"/>
        <v/>
      </c>
      <c r="J1910" s="313" t="str">
        <f t="shared" ca="1" si="202"/>
        <v/>
      </c>
    </row>
    <row r="1911" spans="4:10">
      <c r="D1911" s="300" t="str">
        <f t="shared" si="198"/>
        <v>C-10</v>
      </c>
      <c r="E1911" s="300">
        <v>1907</v>
      </c>
      <c r="F1911" s="313" t="str">
        <f t="shared" ca="1" si="201"/>
        <v/>
      </c>
      <c r="G1911" s="313" t="str">
        <f t="shared" ca="1" si="202"/>
        <v/>
      </c>
      <c r="H1911" s="313" t="str">
        <f t="shared" ca="1" si="202"/>
        <v/>
      </c>
      <c r="I1911" s="313" t="str">
        <f t="shared" ca="1" si="202"/>
        <v/>
      </c>
      <c r="J1911" s="313" t="str">
        <f t="shared" ca="1" si="202"/>
        <v/>
      </c>
    </row>
    <row r="1912" spans="4:10">
      <c r="D1912" s="300" t="str">
        <f t="shared" si="198"/>
        <v>C-10</v>
      </c>
      <c r="E1912" s="300">
        <v>1908</v>
      </c>
      <c r="F1912" s="313" t="str">
        <f t="shared" ca="1" si="201"/>
        <v/>
      </c>
      <c r="G1912" s="313" t="str">
        <f t="shared" ca="1" si="202"/>
        <v/>
      </c>
      <c r="H1912" s="313" t="str">
        <f t="shared" ca="1" si="202"/>
        <v/>
      </c>
      <c r="I1912" s="313" t="str">
        <f t="shared" ca="1" si="202"/>
        <v/>
      </c>
      <c r="J1912" s="313" t="str">
        <f t="shared" ca="1" si="202"/>
        <v/>
      </c>
    </row>
    <row r="1913" spans="4:10">
      <c r="D1913" s="300" t="str">
        <f t="shared" si="198"/>
        <v>C-10</v>
      </c>
      <c r="E1913" s="300">
        <v>1909</v>
      </c>
      <c r="F1913" s="313" t="str">
        <f t="shared" ca="1" si="201"/>
        <v/>
      </c>
      <c r="G1913" s="313" t="str">
        <f t="shared" ca="1" si="202"/>
        <v/>
      </c>
      <c r="H1913" s="313" t="str">
        <f t="shared" ca="1" si="202"/>
        <v/>
      </c>
      <c r="I1913" s="313" t="str">
        <f t="shared" ca="1" si="202"/>
        <v/>
      </c>
      <c r="J1913" s="313" t="str">
        <f t="shared" ca="1" si="202"/>
        <v/>
      </c>
    </row>
    <row r="1914" spans="4:10">
      <c r="D1914" s="300" t="str">
        <f t="shared" si="198"/>
        <v>C-10</v>
      </c>
      <c r="E1914" s="300">
        <v>1910</v>
      </c>
      <c r="F1914" s="313" t="str">
        <f t="shared" ca="1" si="201"/>
        <v/>
      </c>
      <c r="G1914" s="313" t="str">
        <f t="shared" ca="1" si="202"/>
        <v/>
      </c>
      <c r="H1914" s="313" t="str">
        <f t="shared" ca="1" si="202"/>
        <v/>
      </c>
      <c r="I1914" s="313" t="str">
        <f t="shared" ca="1" si="202"/>
        <v/>
      </c>
      <c r="J1914" s="313" t="str">
        <f t="shared" ca="1" si="202"/>
        <v/>
      </c>
    </row>
    <row r="1915" spans="4:10">
      <c r="D1915" s="300" t="str">
        <f t="shared" si="198"/>
        <v>C-10</v>
      </c>
      <c r="E1915" s="300">
        <v>1911</v>
      </c>
      <c r="F1915" s="313" t="str">
        <f t="shared" ca="1" si="201"/>
        <v/>
      </c>
      <c r="G1915" s="313" t="str">
        <f t="shared" ca="1" si="202"/>
        <v/>
      </c>
      <c r="H1915" s="313" t="str">
        <f t="shared" ca="1" si="202"/>
        <v/>
      </c>
      <c r="I1915" s="313" t="str">
        <f t="shared" ca="1" si="202"/>
        <v/>
      </c>
      <c r="J1915" s="313" t="str">
        <f t="shared" ca="1" si="202"/>
        <v/>
      </c>
    </row>
    <row r="1916" spans="4:10">
      <c r="D1916" s="300" t="str">
        <f t="shared" si="198"/>
        <v>C-10</v>
      </c>
      <c r="E1916" s="300">
        <v>1912</v>
      </c>
      <c r="F1916" s="313" t="str">
        <f t="shared" ca="1" si="201"/>
        <v/>
      </c>
      <c r="G1916" s="313" t="str">
        <f t="shared" ca="1" si="202"/>
        <v/>
      </c>
      <c r="H1916" s="313" t="str">
        <f t="shared" ca="1" si="202"/>
        <v/>
      </c>
      <c r="I1916" s="313" t="str">
        <f t="shared" ca="1" si="202"/>
        <v/>
      </c>
      <c r="J1916" s="313" t="str">
        <f t="shared" ca="1" si="202"/>
        <v/>
      </c>
    </row>
    <row r="1917" spans="4:10">
      <c r="D1917" s="300" t="str">
        <f t="shared" si="198"/>
        <v>C-10</v>
      </c>
      <c r="E1917" s="300">
        <v>1913</v>
      </c>
      <c r="F1917" s="313" t="str">
        <f t="shared" ca="1" si="201"/>
        <v/>
      </c>
      <c r="G1917" s="313" t="str">
        <f t="shared" ca="1" si="202"/>
        <v/>
      </c>
      <c r="H1917" s="313" t="str">
        <f t="shared" ca="1" si="202"/>
        <v/>
      </c>
      <c r="I1917" s="313" t="str">
        <f t="shared" ca="1" si="202"/>
        <v/>
      </c>
      <c r="J1917" s="313" t="str">
        <f t="shared" ca="1" si="202"/>
        <v/>
      </c>
    </row>
    <row r="1918" spans="4:10">
      <c r="D1918" s="300" t="str">
        <f t="shared" si="198"/>
        <v>C-10</v>
      </c>
      <c r="E1918" s="300">
        <v>1914</v>
      </c>
      <c r="F1918" s="313" t="str">
        <f t="shared" ca="1" si="201"/>
        <v/>
      </c>
      <c r="G1918" s="313" t="str">
        <f t="shared" ca="1" si="202"/>
        <v/>
      </c>
      <c r="H1918" s="313" t="str">
        <f t="shared" ca="1" si="202"/>
        <v/>
      </c>
      <c r="I1918" s="313" t="str">
        <f t="shared" ca="1" si="202"/>
        <v/>
      </c>
      <c r="J1918" s="313" t="str">
        <f t="shared" ca="1" si="202"/>
        <v/>
      </c>
    </row>
    <row r="1919" spans="4:10">
      <c r="D1919" s="300" t="str">
        <f t="shared" si="198"/>
        <v>C-10</v>
      </c>
      <c r="E1919" s="300">
        <v>1915</v>
      </c>
      <c r="F1919" s="313" t="str">
        <f t="shared" ca="1" si="201"/>
        <v/>
      </c>
      <c r="G1919" s="313" t="str">
        <f t="shared" ca="1" si="202"/>
        <v/>
      </c>
      <c r="H1919" s="313" t="str">
        <f t="shared" ca="1" si="202"/>
        <v/>
      </c>
      <c r="I1919" s="313" t="str">
        <f t="shared" ca="1" si="202"/>
        <v/>
      </c>
      <c r="J1919" s="313" t="str">
        <f t="shared" ca="1" si="202"/>
        <v/>
      </c>
    </row>
    <row r="1920" spans="4:10">
      <c r="D1920" s="300" t="str">
        <f t="shared" si="198"/>
        <v>C-10</v>
      </c>
      <c r="E1920" s="300">
        <v>1916</v>
      </c>
      <c r="F1920" s="313" t="str">
        <f t="shared" ca="1" si="201"/>
        <v/>
      </c>
      <c r="G1920" s="313" t="str">
        <f t="shared" ca="1" si="202"/>
        <v/>
      </c>
      <c r="H1920" s="313" t="str">
        <f t="shared" ca="1" si="202"/>
        <v/>
      </c>
      <c r="I1920" s="313" t="str">
        <f t="shared" ca="1" si="202"/>
        <v/>
      </c>
      <c r="J1920" s="313" t="str">
        <f t="shared" ca="1" si="202"/>
        <v/>
      </c>
    </row>
    <row r="1921" spans="4:11">
      <c r="D1921" s="300" t="str">
        <f t="shared" si="198"/>
        <v>C-10</v>
      </c>
      <c r="E1921" s="300">
        <v>1917</v>
      </c>
      <c r="F1921" s="313" t="str">
        <f t="shared" ca="1" si="201"/>
        <v/>
      </c>
      <c r="G1921" s="313" t="str">
        <f t="shared" ca="1" si="202"/>
        <v/>
      </c>
      <c r="H1921" s="313" t="str">
        <f t="shared" ca="1" si="202"/>
        <v/>
      </c>
      <c r="I1921" s="313" t="str">
        <f t="shared" ca="1" si="202"/>
        <v/>
      </c>
      <c r="J1921" s="313" t="str">
        <f t="shared" ca="1" si="202"/>
        <v/>
      </c>
    </row>
    <row r="1922" spans="4:11">
      <c r="D1922" s="300" t="str">
        <f t="shared" si="198"/>
        <v>C-10</v>
      </c>
      <c r="E1922" s="300">
        <v>1918</v>
      </c>
      <c r="F1922" s="313" t="str">
        <f t="shared" ca="1" si="201"/>
        <v/>
      </c>
      <c r="G1922" s="313" t="str">
        <f t="shared" ca="1" si="202"/>
        <v/>
      </c>
      <c r="H1922" s="313" t="str">
        <f t="shared" ca="1" si="202"/>
        <v/>
      </c>
      <c r="I1922" s="313" t="str">
        <f t="shared" ca="1" si="202"/>
        <v/>
      </c>
      <c r="J1922" s="313" t="str">
        <f t="shared" ca="1" si="202"/>
        <v/>
      </c>
    </row>
    <row r="1923" spans="4:11">
      <c r="D1923" s="300" t="str">
        <f t="shared" si="198"/>
        <v>C-10</v>
      </c>
      <c r="E1923" s="300">
        <v>1919</v>
      </c>
      <c r="F1923" s="313" t="str">
        <f t="shared" ca="1" si="201"/>
        <v/>
      </c>
      <c r="G1923" s="313" t="str">
        <f t="shared" ca="1" si="202"/>
        <v/>
      </c>
      <c r="H1923" s="313" t="str">
        <f t="shared" ca="1" si="202"/>
        <v/>
      </c>
      <c r="I1923" s="313" t="str">
        <f t="shared" ca="1" si="202"/>
        <v/>
      </c>
      <c r="J1923" s="313" t="str">
        <f t="shared" ca="1" si="202"/>
        <v/>
      </c>
    </row>
    <row r="1924" spans="4:11">
      <c r="D1924" s="300" t="str">
        <f t="shared" si="198"/>
        <v>C-10</v>
      </c>
      <c r="E1924" s="300">
        <v>1920</v>
      </c>
      <c r="F1924" s="313" t="str">
        <f t="shared" ca="1" si="201"/>
        <v/>
      </c>
      <c r="G1924" s="313" t="str">
        <f t="shared" ca="1" si="202"/>
        <v/>
      </c>
      <c r="H1924" s="313" t="str">
        <f t="shared" ca="1" si="202"/>
        <v/>
      </c>
      <c r="I1924" s="313" t="str">
        <f t="shared" ca="1" si="202"/>
        <v/>
      </c>
      <c r="J1924" s="313" t="str">
        <f t="shared" ca="1" si="202"/>
        <v/>
      </c>
    </row>
    <row r="1925" spans="4:11">
      <c r="D1925" s="300" t="str">
        <f t="shared" ref="D1925:D1988" si="203">DEC2HEX(HEX2DEC($D$4)+FLOOR((ROW(A1921)-1)/($M$4*10),1))&amp;"-"&amp;FLOOR((ROW(A1921)-1)/$M$4,1)+1-FLOOR((ROW(A1921)-1)/($M$4*10),1)*10</f>
        <v>D-1</v>
      </c>
      <c r="E1925" s="300">
        <v>1921</v>
      </c>
      <c r="F1925" s="313" t="str">
        <f t="shared" ref="F1925:F1988" ca="1" si="204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060</v>
      </c>
      <c r="G1925" s="313" t="str">
        <f t="shared" ref="G1925:J1944" ca="1" si="20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925" s="313" t="str">
        <f t="shared" ca="1" si="205"/>
        <v/>
      </c>
      <c r="I1925" s="313" t="str">
        <f t="shared" ca="1" si="205"/>
        <v/>
      </c>
      <c r="J1925" s="313" t="str">
        <f t="shared" ca="1" si="205"/>
        <v/>
      </c>
      <c r="K1925" s="298" t="s">
        <v>1243</v>
      </c>
    </row>
    <row r="1926" spans="4:11">
      <c r="D1926" s="300" t="str">
        <f t="shared" si="203"/>
        <v>D-1</v>
      </c>
      <c r="E1926" s="300">
        <v>1922</v>
      </c>
      <c r="F1926" s="313" t="str">
        <f t="shared" ca="1" si="204"/>
        <v>060</v>
      </c>
      <c r="G1926" s="313" t="str">
        <f t="shared" ca="1" si="205"/>
        <v/>
      </c>
      <c r="H1926" s="313" t="str">
        <f t="shared" ca="1" si="205"/>
        <v/>
      </c>
      <c r="I1926" s="313" t="str">
        <f t="shared" ca="1" si="205"/>
        <v/>
      </c>
      <c r="J1926" s="313" t="str">
        <f t="shared" ca="1" si="205"/>
        <v/>
      </c>
    </row>
    <row r="1927" spans="4:11">
      <c r="D1927" s="300" t="str">
        <f t="shared" si="203"/>
        <v>D-1</v>
      </c>
      <c r="E1927" s="300">
        <v>1923</v>
      </c>
      <c r="F1927" s="313" t="str">
        <f t="shared" ca="1" si="204"/>
        <v>060</v>
      </c>
      <c r="G1927" s="313" t="str">
        <f t="shared" ca="1" si="205"/>
        <v/>
      </c>
      <c r="H1927" s="313" t="str">
        <f t="shared" ca="1" si="205"/>
        <v/>
      </c>
      <c r="I1927" s="313" t="str">
        <f t="shared" ca="1" si="205"/>
        <v/>
      </c>
      <c r="J1927" s="313" t="str">
        <f t="shared" ca="1" si="205"/>
        <v/>
      </c>
    </row>
    <row r="1928" spans="4:11">
      <c r="D1928" s="300" t="str">
        <f t="shared" si="203"/>
        <v>D-1</v>
      </c>
      <c r="E1928" s="300">
        <v>1924</v>
      </c>
      <c r="F1928" s="313" t="str">
        <f t="shared" ca="1" si="204"/>
        <v>060</v>
      </c>
      <c r="G1928" s="313" t="str">
        <f t="shared" ca="1" si="205"/>
        <v/>
      </c>
      <c r="H1928" s="313" t="str">
        <f t="shared" ca="1" si="205"/>
        <v/>
      </c>
      <c r="I1928" s="313" t="str">
        <f t="shared" ca="1" si="205"/>
        <v/>
      </c>
      <c r="J1928" s="313" t="str">
        <f t="shared" ca="1" si="205"/>
        <v/>
      </c>
    </row>
    <row r="1929" spans="4:11">
      <c r="D1929" s="300" t="str">
        <f t="shared" si="203"/>
        <v>D-1</v>
      </c>
      <c r="E1929" s="300">
        <v>1925</v>
      </c>
      <c r="F1929" s="313" t="str">
        <f t="shared" ca="1" si="204"/>
        <v>060</v>
      </c>
      <c r="G1929" s="313" t="str">
        <f t="shared" ca="1" si="205"/>
        <v/>
      </c>
      <c r="H1929" s="313" t="str">
        <f t="shared" ca="1" si="205"/>
        <v/>
      </c>
      <c r="I1929" s="313" t="str">
        <f t="shared" ca="1" si="205"/>
        <v/>
      </c>
      <c r="J1929" s="313" t="str">
        <f t="shared" ca="1" si="205"/>
        <v/>
      </c>
    </row>
    <row r="1930" spans="4:11">
      <c r="D1930" s="300" t="str">
        <f t="shared" si="203"/>
        <v>D-1</v>
      </c>
      <c r="E1930" s="300">
        <v>1926</v>
      </c>
      <c r="F1930" s="313" t="str">
        <f t="shared" ca="1" si="204"/>
        <v>060</v>
      </c>
      <c r="G1930" s="313" t="str">
        <f t="shared" ca="1" si="205"/>
        <v/>
      </c>
      <c r="H1930" s="313" t="str">
        <f t="shared" ca="1" si="205"/>
        <v/>
      </c>
      <c r="I1930" s="313" t="str">
        <f t="shared" ca="1" si="205"/>
        <v/>
      </c>
      <c r="J1930" s="313" t="str">
        <f t="shared" ca="1" si="205"/>
        <v/>
      </c>
    </row>
    <row r="1931" spans="4:11">
      <c r="D1931" s="300" t="str">
        <f t="shared" si="203"/>
        <v>D-1</v>
      </c>
      <c r="E1931" s="300">
        <v>1927</v>
      </c>
      <c r="F1931" s="313" t="str">
        <f t="shared" ca="1" si="204"/>
        <v>060</v>
      </c>
      <c r="G1931" s="313" t="str">
        <f t="shared" ca="1" si="205"/>
        <v/>
      </c>
      <c r="H1931" s="313" t="str">
        <f t="shared" ca="1" si="205"/>
        <v/>
      </c>
      <c r="I1931" s="313" t="str">
        <f t="shared" ca="1" si="205"/>
        <v/>
      </c>
      <c r="J1931" s="313" t="str">
        <f t="shared" ca="1" si="205"/>
        <v/>
      </c>
    </row>
    <row r="1932" spans="4:11">
      <c r="D1932" s="300" t="str">
        <f t="shared" si="203"/>
        <v>D-1</v>
      </c>
      <c r="E1932" s="300">
        <v>1928</v>
      </c>
      <c r="F1932" s="313" t="str">
        <f t="shared" ca="1" si="204"/>
        <v>060</v>
      </c>
      <c r="G1932" s="313" t="str">
        <f t="shared" ca="1" si="205"/>
        <v/>
      </c>
      <c r="H1932" s="313" t="str">
        <f t="shared" ca="1" si="205"/>
        <v/>
      </c>
      <c r="I1932" s="313" t="str">
        <f t="shared" ca="1" si="205"/>
        <v/>
      </c>
      <c r="J1932" s="313" t="str">
        <f t="shared" ca="1" si="205"/>
        <v/>
      </c>
    </row>
    <row r="1933" spans="4:11">
      <c r="D1933" s="300" t="str">
        <f t="shared" si="203"/>
        <v>D-1</v>
      </c>
      <c r="E1933" s="300">
        <v>1929</v>
      </c>
      <c r="F1933" s="313" t="str">
        <f t="shared" ca="1" si="204"/>
        <v>061</v>
      </c>
      <c r="G1933" s="313" t="str">
        <f t="shared" ca="1" si="205"/>
        <v/>
      </c>
      <c r="H1933" s="313" t="str">
        <f t="shared" ca="1" si="205"/>
        <v/>
      </c>
      <c r="I1933" s="313" t="str">
        <f t="shared" ca="1" si="205"/>
        <v/>
      </c>
      <c r="J1933" s="313" t="str">
        <f t="shared" ca="1" si="205"/>
        <v/>
      </c>
    </row>
    <row r="1934" spans="4:11">
      <c r="D1934" s="300" t="str">
        <f t="shared" si="203"/>
        <v>D-1</v>
      </c>
      <c r="E1934" s="300">
        <v>1930</v>
      </c>
      <c r="F1934" s="313" t="str">
        <f t="shared" ca="1" si="204"/>
        <v>061</v>
      </c>
      <c r="G1934" s="313" t="str">
        <f t="shared" ca="1" si="205"/>
        <v/>
      </c>
      <c r="H1934" s="313" t="str">
        <f t="shared" ca="1" si="205"/>
        <v/>
      </c>
      <c r="I1934" s="313" t="str">
        <f t="shared" ca="1" si="205"/>
        <v/>
      </c>
      <c r="J1934" s="313" t="str">
        <f t="shared" ca="1" si="205"/>
        <v/>
      </c>
    </row>
    <row r="1935" spans="4:11">
      <c r="D1935" s="300" t="str">
        <f t="shared" si="203"/>
        <v>D-1</v>
      </c>
      <c r="E1935" s="300">
        <v>1931</v>
      </c>
      <c r="F1935" s="313" t="str">
        <f t="shared" ca="1" si="204"/>
        <v>061</v>
      </c>
      <c r="G1935" s="313" t="str">
        <f t="shared" ca="1" si="205"/>
        <v/>
      </c>
      <c r="H1935" s="313" t="str">
        <f t="shared" ca="1" si="205"/>
        <v/>
      </c>
      <c r="I1935" s="313" t="str">
        <f t="shared" ca="1" si="205"/>
        <v/>
      </c>
      <c r="J1935" s="313" t="str">
        <f t="shared" ca="1" si="205"/>
        <v/>
      </c>
    </row>
    <row r="1936" spans="4:11">
      <c r="D1936" s="300" t="str">
        <f t="shared" si="203"/>
        <v>D-1</v>
      </c>
      <c r="E1936" s="300">
        <v>1932</v>
      </c>
      <c r="F1936" s="313" t="str">
        <f t="shared" ca="1" si="204"/>
        <v>061</v>
      </c>
      <c r="G1936" s="313" t="str">
        <f t="shared" ca="1" si="205"/>
        <v/>
      </c>
      <c r="H1936" s="313" t="str">
        <f t="shared" ca="1" si="205"/>
        <v/>
      </c>
      <c r="I1936" s="313" t="str">
        <f t="shared" ca="1" si="205"/>
        <v/>
      </c>
      <c r="J1936" s="313" t="str">
        <f t="shared" ca="1" si="205"/>
        <v/>
      </c>
    </row>
    <row r="1937" spans="4:10">
      <c r="D1937" s="300" t="str">
        <f t="shared" si="203"/>
        <v>D-1</v>
      </c>
      <c r="E1937" s="300">
        <v>1933</v>
      </c>
      <c r="F1937" s="313" t="str">
        <f t="shared" ca="1" si="204"/>
        <v>061</v>
      </c>
      <c r="G1937" s="313" t="str">
        <f t="shared" ca="1" si="205"/>
        <v/>
      </c>
      <c r="H1937" s="313" t="str">
        <f t="shared" ca="1" si="205"/>
        <v/>
      </c>
      <c r="I1937" s="313" t="str">
        <f t="shared" ca="1" si="205"/>
        <v/>
      </c>
      <c r="J1937" s="313" t="str">
        <f t="shared" ca="1" si="205"/>
        <v/>
      </c>
    </row>
    <row r="1938" spans="4:10">
      <c r="D1938" s="300" t="str">
        <f t="shared" si="203"/>
        <v>D-1</v>
      </c>
      <c r="E1938" s="300">
        <v>1934</v>
      </c>
      <c r="F1938" s="313" t="str">
        <f t="shared" ca="1" si="204"/>
        <v>061</v>
      </c>
      <c r="G1938" s="313" t="str">
        <f t="shared" ca="1" si="205"/>
        <v/>
      </c>
      <c r="H1938" s="313" t="str">
        <f t="shared" ca="1" si="205"/>
        <v/>
      </c>
      <c r="I1938" s="313" t="str">
        <f t="shared" ca="1" si="205"/>
        <v/>
      </c>
      <c r="J1938" s="313" t="str">
        <f t="shared" ca="1" si="205"/>
        <v/>
      </c>
    </row>
    <row r="1939" spans="4:10">
      <c r="D1939" s="300" t="str">
        <f t="shared" si="203"/>
        <v>D-1</v>
      </c>
      <c r="E1939" s="300">
        <v>1935</v>
      </c>
      <c r="F1939" s="313" t="str">
        <f t="shared" ca="1" si="204"/>
        <v>061</v>
      </c>
      <c r="G1939" s="313" t="str">
        <f t="shared" ca="1" si="205"/>
        <v/>
      </c>
      <c r="H1939" s="313" t="str">
        <f t="shared" ca="1" si="205"/>
        <v/>
      </c>
      <c r="I1939" s="313" t="str">
        <f t="shared" ca="1" si="205"/>
        <v/>
      </c>
      <c r="J1939" s="313" t="str">
        <f t="shared" ca="1" si="205"/>
        <v/>
      </c>
    </row>
    <row r="1940" spans="4:10">
      <c r="D1940" s="300" t="str">
        <f t="shared" si="203"/>
        <v>D-1</v>
      </c>
      <c r="E1940" s="300">
        <v>1936</v>
      </c>
      <c r="F1940" s="313" t="str">
        <f t="shared" ca="1" si="204"/>
        <v>061</v>
      </c>
      <c r="G1940" s="313" t="str">
        <f t="shared" ca="1" si="205"/>
        <v/>
      </c>
      <c r="H1940" s="313" t="str">
        <f t="shared" ca="1" si="205"/>
        <v/>
      </c>
      <c r="I1940" s="313" t="str">
        <f t="shared" ca="1" si="205"/>
        <v/>
      </c>
      <c r="J1940" s="313" t="str">
        <f t="shared" ca="1" si="205"/>
        <v/>
      </c>
    </row>
    <row r="1941" spans="4:10">
      <c r="D1941" s="300" t="str">
        <f t="shared" si="203"/>
        <v>D-2</v>
      </c>
      <c r="E1941" s="300">
        <v>1937</v>
      </c>
      <c r="F1941" s="313" t="str">
        <f t="shared" ca="1" si="204"/>
        <v/>
      </c>
      <c r="G1941" s="313" t="str">
        <f t="shared" ca="1" si="205"/>
        <v/>
      </c>
      <c r="H1941" s="313" t="str">
        <f t="shared" ca="1" si="205"/>
        <v/>
      </c>
      <c r="I1941" s="313" t="str">
        <f t="shared" ca="1" si="205"/>
        <v/>
      </c>
      <c r="J1941" s="313" t="str">
        <f t="shared" ca="1" si="205"/>
        <v/>
      </c>
    </row>
    <row r="1942" spans="4:10">
      <c r="D1942" s="300" t="str">
        <f t="shared" si="203"/>
        <v>D-2</v>
      </c>
      <c r="E1942" s="300">
        <v>1938</v>
      </c>
      <c r="F1942" s="313" t="str">
        <f t="shared" ca="1" si="204"/>
        <v/>
      </c>
      <c r="G1942" s="313" t="str">
        <f t="shared" ca="1" si="205"/>
        <v/>
      </c>
      <c r="H1942" s="313" t="str">
        <f t="shared" ca="1" si="205"/>
        <v/>
      </c>
      <c r="I1942" s="313" t="str">
        <f t="shared" ca="1" si="205"/>
        <v/>
      </c>
      <c r="J1942" s="313" t="str">
        <f t="shared" ca="1" si="205"/>
        <v/>
      </c>
    </row>
    <row r="1943" spans="4:10">
      <c r="D1943" s="300" t="str">
        <f t="shared" si="203"/>
        <v>D-2</v>
      </c>
      <c r="E1943" s="300">
        <v>1939</v>
      </c>
      <c r="F1943" s="313" t="str">
        <f t="shared" ca="1" si="204"/>
        <v/>
      </c>
      <c r="G1943" s="313" t="str">
        <f t="shared" ca="1" si="205"/>
        <v/>
      </c>
      <c r="H1943" s="313" t="str">
        <f t="shared" ca="1" si="205"/>
        <v/>
      </c>
      <c r="I1943" s="313" t="str">
        <f t="shared" ca="1" si="205"/>
        <v/>
      </c>
      <c r="J1943" s="313" t="str">
        <f t="shared" ca="1" si="205"/>
        <v/>
      </c>
    </row>
    <row r="1944" spans="4:10">
      <c r="D1944" s="300" t="str">
        <f t="shared" si="203"/>
        <v>D-2</v>
      </c>
      <c r="E1944" s="300">
        <v>1940</v>
      </c>
      <c r="F1944" s="313" t="str">
        <f t="shared" ca="1" si="204"/>
        <v/>
      </c>
      <c r="G1944" s="313" t="str">
        <f t="shared" ca="1" si="205"/>
        <v/>
      </c>
      <c r="H1944" s="313" t="str">
        <f t="shared" ca="1" si="205"/>
        <v/>
      </c>
      <c r="I1944" s="313" t="str">
        <f t="shared" ca="1" si="205"/>
        <v/>
      </c>
      <c r="J1944" s="313" t="str">
        <f t="shared" ca="1" si="205"/>
        <v/>
      </c>
    </row>
    <row r="1945" spans="4:10">
      <c r="D1945" s="300" t="str">
        <f t="shared" si="203"/>
        <v>D-2</v>
      </c>
      <c r="E1945" s="300">
        <v>1941</v>
      </c>
      <c r="F1945" s="313" t="str">
        <f t="shared" ca="1" si="204"/>
        <v/>
      </c>
      <c r="G1945" s="313" t="str">
        <f t="shared" ref="G1945:J1964" ca="1" si="206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945" s="313" t="str">
        <f t="shared" ca="1" si="206"/>
        <v/>
      </c>
      <c r="I1945" s="313" t="str">
        <f t="shared" ca="1" si="206"/>
        <v/>
      </c>
      <c r="J1945" s="313" t="str">
        <f t="shared" ca="1" si="206"/>
        <v/>
      </c>
    </row>
    <row r="1946" spans="4:10">
      <c r="D1946" s="300" t="str">
        <f t="shared" si="203"/>
        <v>D-2</v>
      </c>
      <c r="E1946" s="300">
        <v>1942</v>
      </c>
      <c r="F1946" s="313" t="str">
        <f t="shared" ca="1" si="204"/>
        <v/>
      </c>
      <c r="G1946" s="313" t="str">
        <f t="shared" ca="1" si="206"/>
        <v/>
      </c>
      <c r="H1946" s="313" t="str">
        <f t="shared" ca="1" si="206"/>
        <v/>
      </c>
      <c r="I1946" s="313" t="str">
        <f t="shared" ca="1" si="206"/>
        <v/>
      </c>
      <c r="J1946" s="313" t="str">
        <f t="shared" ca="1" si="206"/>
        <v/>
      </c>
    </row>
    <row r="1947" spans="4:10">
      <c r="D1947" s="300" t="str">
        <f t="shared" si="203"/>
        <v>D-2</v>
      </c>
      <c r="E1947" s="300">
        <v>1943</v>
      </c>
      <c r="F1947" s="313" t="str">
        <f t="shared" ca="1" si="204"/>
        <v/>
      </c>
      <c r="G1947" s="313" t="str">
        <f t="shared" ca="1" si="206"/>
        <v/>
      </c>
      <c r="H1947" s="313" t="str">
        <f t="shared" ca="1" si="206"/>
        <v/>
      </c>
      <c r="I1947" s="313" t="str">
        <f t="shared" ca="1" si="206"/>
        <v/>
      </c>
      <c r="J1947" s="313" t="str">
        <f t="shared" ca="1" si="206"/>
        <v/>
      </c>
    </row>
    <row r="1948" spans="4:10">
      <c r="D1948" s="300" t="str">
        <f t="shared" si="203"/>
        <v>D-2</v>
      </c>
      <c r="E1948" s="300">
        <v>1944</v>
      </c>
      <c r="F1948" s="313" t="str">
        <f t="shared" ca="1" si="204"/>
        <v/>
      </c>
      <c r="G1948" s="313" t="str">
        <f t="shared" ca="1" si="206"/>
        <v/>
      </c>
      <c r="H1948" s="313" t="str">
        <f t="shared" ca="1" si="206"/>
        <v/>
      </c>
      <c r="I1948" s="313" t="str">
        <f t="shared" ca="1" si="206"/>
        <v/>
      </c>
      <c r="J1948" s="313" t="str">
        <f t="shared" ca="1" si="206"/>
        <v/>
      </c>
    </row>
    <row r="1949" spans="4:10">
      <c r="D1949" s="300" t="str">
        <f t="shared" si="203"/>
        <v>D-2</v>
      </c>
      <c r="E1949" s="300">
        <v>1945</v>
      </c>
      <c r="F1949" s="313" t="str">
        <f t="shared" ca="1" si="204"/>
        <v/>
      </c>
      <c r="G1949" s="313" t="str">
        <f t="shared" ca="1" si="206"/>
        <v/>
      </c>
      <c r="H1949" s="313" t="str">
        <f t="shared" ca="1" si="206"/>
        <v/>
      </c>
      <c r="I1949" s="313" t="str">
        <f t="shared" ca="1" si="206"/>
        <v/>
      </c>
      <c r="J1949" s="313" t="str">
        <f t="shared" ca="1" si="206"/>
        <v/>
      </c>
    </row>
    <row r="1950" spans="4:10">
      <c r="D1950" s="300" t="str">
        <f t="shared" si="203"/>
        <v>D-2</v>
      </c>
      <c r="E1950" s="300">
        <v>1946</v>
      </c>
      <c r="F1950" s="313" t="str">
        <f t="shared" ca="1" si="204"/>
        <v/>
      </c>
      <c r="G1950" s="313" t="str">
        <f t="shared" ca="1" si="206"/>
        <v/>
      </c>
      <c r="H1950" s="313" t="str">
        <f t="shared" ca="1" si="206"/>
        <v/>
      </c>
      <c r="I1950" s="313" t="str">
        <f t="shared" ca="1" si="206"/>
        <v/>
      </c>
      <c r="J1950" s="313" t="str">
        <f t="shared" ca="1" si="206"/>
        <v/>
      </c>
    </row>
    <row r="1951" spans="4:10">
      <c r="D1951" s="300" t="str">
        <f t="shared" si="203"/>
        <v>D-2</v>
      </c>
      <c r="E1951" s="300">
        <v>1947</v>
      </c>
      <c r="F1951" s="313" t="str">
        <f t="shared" ca="1" si="204"/>
        <v/>
      </c>
      <c r="G1951" s="313" t="str">
        <f t="shared" ca="1" si="206"/>
        <v/>
      </c>
      <c r="H1951" s="313" t="str">
        <f t="shared" ca="1" si="206"/>
        <v/>
      </c>
      <c r="I1951" s="313" t="str">
        <f t="shared" ca="1" si="206"/>
        <v/>
      </c>
      <c r="J1951" s="313" t="str">
        <f t="shared" ca="1" si="206"/>
        <v/>
      </c>
    </row>
    <row r="1952" spans="4:10">
      <c r="D1952" s="300" t="str">
        <f t="shared" si="203"/>
        <v>D-2</v>
      </c>
      <c r="E1952" s="300">
        <v>1948</v>
      </c>
      <c r="F1952" s="313" t="str">
        <f t="shared" ca="1" si="204"/>
        <v/>
      </c>
      <c r="G1952" s="313" t="str">
        <f t="shared" ca="1" si="206"/>
        <v/>
      </c>
      <c r="H1952" s="313" t="str">
        <f t="shared" ca="1" si="206"/>
        <v/>
      </c>
      <c r="I1952" s="313" t="str">
        <f t="shared" ca="1" si="206"/>
        <v/>
      </c>
      <c r="J1952" s="313" t="str">
        <f t="shared" ca="1" si="206"/>
        <v/>
      </c>
    </row>
    <row r="1953" spans="4:10">
      <c r="D1953" s="300" t="str">
        <f t="shared" si="203"/>
        <v>D-2</v>
      </c>
      <c r="E1953" s="300">
        <v>1949</v>
      </c>
      <c r="F1953" s="313" t="str">
        <f t="shared" ca="1" si="204"/>
        <v/>
      </c>
      <c r="G1953" s="313" t="str">
        <f t="shared" ca="1" si="206"/>
        <v/>
      </c>
      <c r="H1953" s="313" t="str">
        <f t="shared" ca="1" si="206"/>
        <v/>
      </c>
      <c r="I1953" s="313" t="str">
        <f t="shared" ca="1" si="206"/>
        <v/>
      </c>
      <c r="J1953" s="313" t="str">
        <f t="shared" ca="1" si="206"/>
        <v/>
      </c>
    </row>
    <row r="1954" spans="4:10">
      <c r="D1954" s="300" t="str">
        <f t="shared" si="203"/>
        <v>D-2</v>
      </c>
      <c r="E1954" s="300">
        <v>1950</v>
      </c>
      <c r="F1954" s="313" t="str">
        <f t="shared" ca="1" si="204"/>
        <v/>
      </c>
      <c r="G1954" s="313" t="str">
        <f t="shared" ca="1" si="206"/>
        <v/>
      </c>
      <c r="H1954" s="313" t="str">
        <f t="shared" ca="1" si="206"/>
        <v/>
      </c>
      <c r="I1954" s="313" t="str">
        <f t="shared" ca="1" si="206"/>
        <v/>
      </c>
      <c r="J1954" s="313" t="str">
        <f t="shared" ca="1" si="206"/>
        <v/>
      </c>
    </row>
    <row r="1955" spans="4:10">
      <c r="D1955" s="300" t="str">
        <f t="shared" si="203"/>
        <v>D-2</v>
      </c>
      <c r="E1955" s="300">
        <v>1951</v>
      </c>
      <c r="F1955" s="313" t="str">
        <f t="shared" ca="1" si="204"/>
        <v/>
      </c>
      <c r="G1955" s="313" t="str">
        <f t="shared" ca="1" si="206"/>
        <v/>
      </c>
      <c r="H1955" s="313" t="str">
        <f t="shared" ca="1" si="206"/>
        <v/>
      </c>
      <c r="I1955" s="313" t="str">
        <f t="shared" ca="1" si="206"/>
        <v/>
      </c>
      <c r="J1955" s="313" t="str">
        <f t="shared" ca="1" si="206"/>
        <v/>
      </c>
    </row>
    <row r="1956" spans="4:10">
      <c r="D1956" s="300" t="str">
        <f t="shared" si="203"/>
        <v>D-2</v>
      </c>
      <c r="E1956" s="300">
        <v>1952</v>
      </c>
      <c r="F1956" s="313" t="str">
        <f t="shared" ca="1" si="204"/>
        <v/>
      </c>
      <c r="G1956" s="313" t="str">
        <f t="shared" ca="1" si="206"/>
        <v/>
      </c>
      <c r="H1956" s="313" t="str">
        <f t="shared" ca="1" si="206"/>
        <v/>
      </c>
      <c r="I1956" s="313" t="str">
        <f t="shared" ca="1" si="206"/>
        <v/>
      </c>
      <c r="J1956" s="313" t="str">
        <f t="shared" ca="1" si="206"/>
        <v/>
      </c>
    </row>
    <row r="1957" spans="4:10">
      <c r="D1957" s="300" t="str">
        <f t="shared" si="203"/>
        <v>D-3</v>
      </c>
      <c r="E1957" s="300">
        <v>1953</v>
      </c>
      <c r="F1957" s="313" t="str">
        <f t="shared" ca="1" si="204"/>
        <v/>
      </c>
      <c r="G1957" s="313" t="str">
        <f t="shared" ca="1" si="206"/>
        <v/>
      </c>
      <c r="H1957" s="313" t="str">
        <f t="shared" ca="1" si="206"/>
        <v/>
      </c>
      <c r="I1957" s="313" t="str">
        <f t="shared" ca="1" si="206"/>
        <v/>
      </c>
      <c r="J1957" s="313" t="str">
        <f t="shared" ca="1" si="206"/>
        <v/>
      </c>
    </row>
    <row r="1958" spans="4:10">
      <c r="D1958" s="300" t="str">
        <f t="shared" si="203"/>
        <v>D-3</v>
      </c>
      <c r="E1958" s="300">
        <v>1954</v>
      </c>
      <c r="F1958" s="313" t="str">
        <f t="shared" ca="1" si="204"/>
        <v/>
      </c>
      <c r="G1958" s="313" t="str">
        <f t="shared" ca="1" si="206"/>
        <v/>
      </c>
      <c r="H1958" s="313" t="str">
        <f t="shared" ca="1" si="206"/>
        <v/>
      </c>
      <c r="I1958" s="313" t="str">
        <f t="shared" ca="1" si="206"/>
        <v/>
      </c>
      <c r="J1958" s="313" t="str">
        <f t="shared" ca="1" si="206"/>
        <v/>
      </c>
    </row>
    <row r="1959" spans="4:10">
      <c r="D1959" s="300" t="str">
        <f t="shared" si="203"/>
        <v>D-3</v>
      </c>
      <c r="E1959" s="300">
        <v>1955</v>
      </c>
      <c r="F1959" s="313" t="str">
        <f t="shared" ca="1" si="204"/>
        <v/>
      </c>
      <c r="G1959" s="313" t="str">
        <f t="shared" ca="1" si="206"/>
        <v/>
      </c>
      <c r="H1959" s="313" t="str">
        <f t="shared" ca="1" si="206"/>
        <v/>
      </c>
      <c r="I1959" s="313" t="str">
        <f t="shared" ca="1" si="206"/>
        <v/>
      </c>
      <c r="J1959" s="313" t="str">
        <f t="shared" ca="1" si="206"/>
        <v/>
      </c>
    </row>
    <row r="1960" spans="4:10">
      <c r="D1960" s="300" t="str">
        <f t="shared" si="203"/>
        <v>D-3</v>
      </c>
      <c r="E1960" s="300">
        <v>1956</v>
      </c>
      <c r="F1960" s="313" t="str">
        <f t="shared" ca="1" si="204"/>
        <v/>
      </c>
      <c r="G1960" s="313" t="str">
        <f t="shared" ca="1" si="206"/>
        <v/>
      </c>
      <c r="H1960" s="313" t="str">
        <f t="shared" ca="1" si="206"/>
        <v/>
      </c>
      <c r="I1960" s="313" t="str">
        <f t="shared" ca="1" si="206"/>
        <v/>
      </c>
      <c r="J1960" s="313" t="str">
        <f t="shared" ca="1" si="206"/>
        <v/>
      </c>
    </row>
    <row r="1961" spans="4:10">
      <c r="D1961" s="300" t="str">
        <f t="shared" si="203"/>
        <v>D-3</v>
      </c>
      <c r="E1961" s="300">
        <v>1957</v>
      </c>
      <c r="F1961" s="313" t="str">
        <f t="shared" ca="1" si="204"/>
        <v/>
      </c>
      <c r="G1961" s="313" t="str">
        <f t="shared" ca="1" si="206"/>
        <v/>
      </c>
      <c r="H1961" s="313" t="str">
        <f t="shared" ca="1" si="206"/>
        <v/>
      </c>
      <c r="I1961" s="313" t="str">
        <f t="shared" ca="1" si="206"/>
        <v/>
      </c>
      <c r="J1961" s="313" t="str">
        <f t="shared" ca="1" si="206"/>
        <v/>
      </c>
    </row>
    <row r="1962" spans="4:10">
      <c r="D1962" s="300" t="str">
        <f t="shared" si="203"/>
        <v>D-3</v>
      </c>
      <c r="E1962" s="300">
        <v>1958</v>
      </c>
      <c r="F1962" s="313" t="str">
        <f t="shared" ca="1" si="204"/>
        <v/>
      </c>
      <c r="G1962" s="313" t="str">
        <f t="shared" ca="1" si="206"/>
        <v/>
      </c>
      <c r="H1962" s="313" t="str">
        <f t="shared" ca="1" si="206"/>
        <v/>
      </c>
      <c r="I1962" s="313" t="str">
        <f t="shared" ca="1" si="206"/>
        <v/>
      </c>
      <c r="J1962" s="313" t="str">
        <f t="shared" ca="1" si="206"/>
        <v/>
      </c>
    </row>
    <row r="1963" spans="4:10">
      <c r="D1963" s="300" t="str">
        <f t="shared" si="203"/>
        <v>D-3</v>
      </c>
      <c r="E1963" s="300">
        <v>1959</v>
      </c>
      <c r="F1963" s="313" t="str">
        <f t="shared" ca="1" si="204"/>
        <v/>
      </c>
      <c r="G1963" s="313" t="str">
        <f t="shared" ca="1" si="206"/>
        <v/>
      </c>
      <c r="H1963" s="313" t="str">
        <f t="shared" ca="1" si="206"/>
        <v/>
      </c>
      <c r="I1963" s="313" t="str">
        <f t="shared" ca="1" si="206"/>
        <v/>
      </c>
      <c r="J1963" s="313" t="str">
        <f t="shared" ca="1" si="206"/>
        <v/>
      </c>
    </row>
    <row r="1964" spans="4:10">
      <c r="D1964" s="300" t="str">
        <f t="shared" si="203"/>
        <v>D-3</v>
      </c>
      <c r="E1964" s="300">
        <v>1960</v>
      </c>
      <c r="F1964" s="313" t="str">
        <f t="shared" ca="1" si="204"/>
        <v/>
      </c>
      <c r="G1964" s="313" t="str">
        <f t="shared" ca="1" si="206"/>
        <v/>
      </c>
      <c r="H1964" s="313" t="str">
        <f t="shared" ca="1" si="206"/>
        <v/>
      </c>
      <c r="I1964" s="313" t="str">
        <f t="shared" ca="1" si="206"/>
        <v/>
      </c>
      <c r="J1964" s="313" t="str">
        <f t="shared" ca="1" si="206"/>
        <v/>
      </c>
    </row>
    <row r="1965" spans="4:10">
      <c r="D1965" s="300" t="str">
        <f t="shared" si="203"/>
        <v>D-3</v>
      </c>
      <c r="E1965" s="300">
        <v>1961</v>
      </c>
      <c r="F1965" s="313" t="str">
        <f t="shared" ca="1" si="204"/>
        <v/>
      </c>
      <c r="G1965" s="313" t="str">
        <f t="shared" ref="G1965:J1984" ca="1" si="207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965" s="313" t="str">
        <f t="shared" ca="1" si="207"/>
        <v/>
      </c>
      <c r="I1965" s="313" t="str">
        <f t="shared" ca="1" si="207"/>
        <v/>
      </c>
      <c r="J1965" s="313" t="str">
        <f t="shared" ca="1" si="207"/>
        <v/>
      </c>
    </row>
    <row r="1966" spans="4:10">
      <c r="D1966" s="300" t="str">
        <f t="shared" si="203"/>
        <v>D-3</v>
      </c>
      <c r="E1966" s="300">
        <v>1962</v>
      </c>
      <c r="F1966" s="313" t="str">
        <f t="shared" ca="1" si="204"/>
        <v/>
      </c>
      <c r="G1966" s="313" t="str">
        <f t="shared" ca="1" si="207"/>
        <v/>
      </c>
      <c r="H1966" s="313" t="str">
        <f t="shared" ca="1" si="207"/>
        <v/>
      </c>
      <c r="I1966" s="313" t="str">
        <f t="shared" ca="1" si="207"/>
        <v/>
      </c>
      <c r="J1966" s="313" t="str">
        <f t="shared" ca="1" si="207"/>
        <v/>
      </c>
    </row>
    <row r="1967" spans="4:10">
      <c r="D1967" s="300" t="str">
        <f t="shared" si="203"/>
        <v>D-3</v>
      </c>
      <c r="E1967" s="300">
        <v>1963</v>
      </c>
      <c r="F1967" s="313" t="str">
        <f t="shared" ca="1" si="204"/>
        <v/>
      </c>
      <c r="G1967" s="313" t="str">
        <f t="shared" ca="1" si="207"/>
        <v/>
      </c>
      <c r="H1967" s="313" t="str">
        <f t="shared" ca="1" si="207"/>
        <v/>
      </c>
      <c r="I1967" s="313" t="str">
        <f t="shared" ca="1" si="207"/>
        <v/>
      </c>
      <c r="J1967" s="313" t="str">
        <f t="shared" ca="1" si="207"/>
        <v/>
      </c>
    </row>
    <row r="1968" spans="4:10">
      <c r="D1968" s="300" t="str">
        <f t="shared" si="203"/>
        <v>D-3</v>
      </c>
      <c r="E1968" s="300">
        <v>1964</v>
      </c>
      <c r="F1968" s="313" t="str">
        <f t="shared" ca="1" si="204"/>
        <v/>
      </c>
      <c r="G1968" s="313" t="str">
        <f t="shared" ca="1" si="207"/>
        <v/>
      </c>
      <c r="H1968" s="313" t="str">
        <f t="shared" ca="1" si="207"/>
        <v/>
      </c>
      <c r="I1968" s="313" t="str">
        <f t="shared" ca="1" si="207"/>
        <v/>
      </c>
      <c r="J1968" s="313" t="str">
        <f t="shared" ca="1" si="207"/>
        <v/>
      </c>
    </row>
    <row r="1969" spans="4:10">
      <c r="D1969" s="300" t="str">
        <f t="shared" si="203"/>
        <v>D-3</v>
      </c>
      <c r="E1969" s="300">
        <v>1965</v>
      </c>
      <c r="F1969" s="313" t="str">
        <f t="shared" ca="1" si="204"/>
        <v/>
      </c>
      <c r="G1969" s="313" t="str">
        <f t="shared" ca="1" si="207"/>
        <v/>
      </c>
      <c r="H1969" s="313" t="str">
        <f t="shared" ca="1" si="207"/>
        <v/>
      </c>
      <c r="I1969" s="313" t="str">
        <f t="shared" ca="1" si="207"/>
        <v/>
      </c>
      <c r="J1969" s="313" t="str">
        <f t="shared" ca="1" si="207"/>
        <v/>
      </c>
    </row>
    <row r="1970" spans="4:10">
      <c r="D1970" s="300" t="str">
        <f t="shared" si="203"/>
        <v>D-3</v>
      </c>
      <c r="E1970" s="300">
        <v>1966</v>
      </c>
      <c r="F1970" s="313" t="str">
        <f t="shared" ca="1" si="204"/>
        <v/>
      </c>
      <c r="G1970" s="313" t="str">
        <f t="shared" ca="1" si="207"/>
        <v/>
      </c>
      <c r="H1970" s="313" t="str">
        <f t="shared" ca="1" si="207"/>
        <v/>
      </c>
      <c r="I1970" s="313" t="str">
        <f t="shared" ca="1" si="207"/>
        <v/>
      </c>
      <c r="J1970" s="313" t="str">
        <f t="shared" ca="1" si="207"/>
        <v/>
      </c>
    </row>
    <row r="1971" spans="4:10">
      <c r="D1971" s="300" t="str">
        <f t="shared" si="203"/>
        <v>D-3</v>
      </c>
      <c r="E1971" s="300">
        <v>1967</v>
      </c>
      <c r="F1971" s="313" t="str">
        <f t="shared" ca="1" si="204"/>
        <v/>
      </c>
      <c r="G1971" s="313" t="str">
        <f t="shared" ca="1" si="207"/>
        <v/>
      </c>
      <c r="H1971" s="313" t="str">
        <f t="shared" ca="1" si="207"/>
        <v/>
      </c>
      <c r="I1971" s="313" t="str">
        <f t="shared" ca="1" si="207"/>
        <v/>
      </c>
      <c r="J1971" s="313" t="str">
        <f t="shared" ca="1" si="207"/>
        <v/>
      </c>
    </row>
    <row r="1972" spans="4:10">
      <c r="D1972" s="300" t="str">
        <f t="shared" si="203"/>
        <v>D-3</v>
      </c>
      <c r="E1972" s="300">
        <v>1968</v>
      </c>
      <c r="F1972" s="313" t="str">
        <f t="shared" ca="1" si="204"/>
        <v/>
      </c>
      <c r="G1972" s="313" t="str">
        <f t="shared" ca="1" si="207"/>
        <v/>
      </c>
      <c r="H1972" s="313" t="str">
        <f t="shared" ca="1" si="207"/>
        <v/>
      </c>
      <c r="I1972" s="313" t="str">
        <f t="shared" ca="1" si="207"/>
        <v/>
      </c>
      <c r="J1972" s="313" t="str">
        <f t="shared" ca="1" si="207"/>
        <v/>
      </c>
    </row>
    <row r="1973" spans="4:10">
      <c r="D1973" s="300" t="str">
        <f t="shared" si="203"/>
        <v>D-4</v>
      </c>
      <c r="E1973" s="300">
        <v>1969</v>
      </c>
      <c r="F1973" s="313" t="str">
        <f t="shared" ca="1" si="204"/>
        <v/>
      </c>
      <c r="G1973" s="313" t="str">
        <f t="shared" ca="1" si="207"/>
        <v/>
      </c>
      <c r="H1973" s="313" t="str">
        <f t="shared" ca="1" si="207"/>
        <v/>
      </c>
      <c r="I1973" s="313" t="str">
        <f t="shared" ca="1" si="207"/>
        <v/>
      </c>
      <c r="J1973" s="313" t="str">
        <f t="shared" ca="1" si="207"/>
        <v/>
      </c>
    </row>
    <row r="1974" spans="4:10">
      <c r="D1974" s="300" t="str">
        <f t="shared" si="203"/>
        <v>D-4</v>
      </c>
      <c r="E1974" s="300">
        <v>1970</v>
      </c>
      <c r="F1974" s="313" t="str">
        <f t="shared" ca="1" si="204"/>
        <v/>
      </c>
      <c r="G1974" s="313" t="str">
        <f t="shared" ca="1" si="207"/>
        <v/>
      </c>
      <c r="H1974" s="313" t="str">
        <f t="shared" ca="1" si="207"/>
        <v/>
      </c>
      <c r="I1974" s="313" t="str">
        <f t="shared" ca="1" si="207"/>
        <v/>
      </c>
      <c r="J1974" s="313" t="str">
        <f t="shared" ca="1" si="207"/>
        <v/>
      </c>
    </row>
    <row r="1975" spans="4:10">
      <c r="D1975" s="300" t="str">
        <f t="shared" si="203"/>
        <v>D-4</v>
      </c>
      <c r="E1975" s="300">
        <v>1971</v>
      </c>
      <c r="F1975" s="313" t="str">
        <f t="shared" ca="1" si="204"/>
        <v/>
      </c>
      <c r="G1975" s="313" t="str">
        <f t="shared" ca="1" si="207"/>
        <v/>
      </c>
      <c r="H1975" s="313" t="str">
        <f t="shared" ca="1" si="207"/>
        <v/>
      </c>
      <c r="I1975" s="313" t="str">
        <f t="shared" ca="1" si="207"/>
        <v/>
      </c>
      <c r="J1975" s="313" t="str">
        <f t="shared" ca="1" si="207"/>
        <v/>
      </c>
    </row>
    <row r="1976" spans="4:10">
      <c r="D1976" s="300" t="str">
        <f t="shared" si="203"/>
        <v>D-4</v>
      </c>
      <c r="E1976" s="300">
        <v>1972</v>
      </c>
      <c r="F1976" s="313" t="str">
        <f t="shared" ca="1" si="204"/>
        <v/>
      </c>
      <c r="G1976" s="313" t="str">
        <f t="shared" ca="1" si="207"/>
        <v/>
      </c>
      <c r="H1976" s="313" t="str">
        <f t="shared" ca="1" si="207"/>
        <v/>
      </c>
      <c r="I1976" s="313" t="str">
        <f t="shared" ca="1" si="207"/>
        <v/>
      </c>
      <c r="J1976" s="313" t="str">
        <f t="shared" ca="1" si="207"/>
        <v/>
      </c>
    </row>
    <row r="1977" spans="4:10">
      <c r="D1977" s="300" t="str">
        <f t="shared" si="203"/>
        <v>D-4</v>
      </c>
      <c r="E1977" s="300">
        <v>1973</v>
      </c>
      <c r="F1977" s="313" t="str">
        <f t="shared" ca="1" si="204"/>
        <v/>
      </c>
      <c r="G1977" s="313" t="str">
        <f t="shared" ca="1" si="207"/>
        <v/>
      </c>
      <c r="H1977" s="313" t="str">
        <f t="shared" ca="1" si="207"/>
        <v/>
      </c>
      <c r="I1977" s="313" t="str">
        <f t="shared" ca="1" si="207"/>
        <v/>
      </c>
      <c r="J1977" s="313" t="str">
        <f t="shared" ca="1" si="207"/>
        <v/>
      </c>
    </row>
    <row r="1978" spans="4:10">
      <c r="D1978" s="300" t="str">
        <f t="shared" si="203"/>
        <v>D-4</v>
      </c>
      <c r="E1978" s="300">
        <v>1974</v>
      </c>
      <c r="F1978" s="313" t="str">
        <f t="shared" ca="1" si="204"/>
        <v/>
      </c>
      <c r="G1978" s="313" t="str">
        <f t="shared" ca="1" si="207"/>
        <v/>
      </c>
      <c r="H1978" s="313" t="str">
        <f t="shared" ca="1" si="207"/>
        <v/>
      </c>
      <c r="I1978" s="313" t="str">
        <f t="shared" ca="1" si="207"/>
        <v/>
      </c>
      <c r="J1978" s="313" t="str">
        <f t="shared" ca="1" si="207"/>
        <v/>
      </c>
    </row>
    <row r="1979" spans="4:10">
      <c r="D1979" s="300" t="str">
        <f t="shared" si="203"/>
        <v>D-4</v>
      </c>
      <c r="E1979" s="300">
        <v>1975</v>
      </c>
      <c r="F1979" s="313" t="str">
        <f t="shared" ca="1" si="204"/>
        <v/>
      </c>
      <c r="G1979" s="313" t="str">
        <f t="shared" ca="1" si="207"/>
        <v/>
      </c>
      <c r="H1979" s="313" t="str">
        <f t="shared" ca="1" si="207"/>
        <v/>
      </c>
      <c r="I1979" s="313" t="str">
        <f t="shared" ca="1" si="207"/>
        <v/>
      </c>
      <c r="J1979" s="313" t="str">
        <f t="shared" ca="1" si="207"/>
        <v/>
      </c>
    </row>
    <row r="1980" spans="4:10">
      <c r="D1980" s="300" t="str">
        <f t="shared" si="203"/>
        <v>D-4</v>
      </c>
      <c r="E1980" s="300">
        <v>1976</v>
      </c>
      <c r="F1980" s="313" t="str">
        <f t="shared" ca="1" si="204"/>
        <v/>
      </c>
      <c r="G1980" s="313" t="str">
        <f t="shared" ca="1" si="207"/>
        <v/>
      </c>
      <c r="H1980" s="313" t="str">
        <f t="shared" ca="1" si="207"/>
        <v/>
      </c>
      <c r="I1980" s="313" t="str">
        <f t="shared" ca="1" si="207"/>
        <v/>
      </c>
      <c r="J1980" s="313" t="str">
        <f t="shared" ca="1" si="207"/>
        <v/>
      </c>
    </row>
    <row r="1981" spans="4:10">
      <c r="D1981" s="300" t="str">
        <f t="shared" si="203"/>
        <v>D-4</v>
      </c>
      <c r="E1981" s="300">
        <v>1977</v>
      </c>
      <c r="F1981" s="313" t="str">
        <f t="shared" ca="1" si="204"/>
        <v/>
      </c>
      <c r="G1981" s="313" t="str">
        <f t="shared" ca="1" si="207"/>
        <v/>
      </c>
      <c r="H1981" s="313" t="str">
        <f t="shared" ca="1" si="207"/>
        <v/>
      </c>
      <c r="I1981" s="313" t="str">
        <f t="shared" ca="1" si="207"/>
        <v/>
      </c>
      <c r="J1981" s="313" t="str">
        <f t="shared" ca="1" si="207"/>
        <v/>
      </c>
    </row>
    <row r="1982" spans="4:10">
      <c r="D1982" s="300" t="str">
        <f t="shared" si="203"/>
        <v>D-4</v>
      </c>
      <c r="E1982" s="300">
        <v>1978</v>
      </c>
      <c r="F1982" s="313" t="str">
        <f t="shared" ca="1" si="204"/>
        <v/>
      </c>
      <c r="G1982" s="313" t="str">
        <f t="shared" ca="1" si="207"/>
        <v/>
      </c>
      <c r="H1982" s="313" t="str">
        <f t="shared" ca="1" si="207"/>
        <v/>
      </c>
      <c r="I1982" s="313" t="str">
        <f t="shared" ca="1" si="207"/>
        <v/>
      </c>
      <c r="J1982" s="313" t="str">
        <f t="shared" ca="1" si="207"/>
        <v/>
      </c>
    </row>
    <row r="1983" spans="4:10">
      <c r="D1983" s="300" t="str">
        <f t="shared" si="203"/>
        <v>D-4</v>
      </c>
      <c r="E1983" s="300">
        <v>1979</v>
      </c>
      <c r="F1983" s="313" t="str">
        <f t="shared" ca="1" si="204"/>
        <v/>
      </c>
      <c r="G1983" s="313" t="str">
        <f t="shared" ca="1" si="207"/>
        <v/>
      </c>
      <c r="H1983" s="313" t="str">
        <f t="shared" ca="1" si="207"/>
        <v/>
      </c>
      <c r="I1983" s="313" t="str">
        <f t="shared" ca="1" si="207"/>
        <v/>
      </c>
      <c r="J1983" s="313" t="str">
        <f t="shared" ca="1" si="207"/>
        <v/>
      </c>
    </row>
    <row r="1984" spans="4:10">
      <c r="D1984" s="300" t="str">
        <f t="shared" si="203"/>
        <v>D-4</v>
      </c>
      <c r="E1984" s="300">
        <v>1980</v>
      </c>
      <c r="F1984" s="313" t="str">
        <f t="shared" ca="1" si="204"/>
        <v/>
      </c>
      <c r="G1984" s="313" t="str">
        <f t="shared" ca="1" si="207"/>
        <v/>
      </c>
      <c r="H1984" s="313" t="str">
        <f t="shared" ca="1" si="207"/>
        <v/>
      </c>
      <c r="I1984" s="313" t="str">
        <f t="shared" ca="1" si="207"/>
        <v/>
      </c>
      <c r="J1984" s="313" t="str">
        <f t="shared" ca="1" si="207"/>
        <v/>
      </c>
    </row>
    <row r="1985" spans="4:10">
      <c r="D1985" s="300" t="str">
        <f t="shared" si="203"/>
        <v>D-4</v>
      </c>
      <c r="E1985" s="300">
        <v>1981</v>
      </c>
      <c r="F1985" s="313" t="str">
        <f t="shared" ca="1" si="204"/>
        <v/>
      </c>
      <c r="G1985" s="313" t="str">
        <f t="shared" ref="G1985:J2004" ca="1" si="208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1985" s="313" t="str">
        <f t="shared" ca="1" si="208"/>
        <v/>
      </c>
      <c r="I1985" s="313" t="str">
        <f t="shared" ca="1" si="208"/>
        <v/>
      </c>
      <c r="J1985" s="313" t="str">
        <f t="shared" ca="1" si="208"/>
        <v/>
      </c>
    </row>
    <row r="1986" spans="4:10">
      <c r="D1986" s="300" t="str">
        <f t="shared" si="203"/>
        <v>D-4</v>
      </c>
      <c r="E1986" s="300">
        <v>1982</v>
      </c>
      <c r="F1986" s="313" t="str">
        <f t="shared" ca="1" si="204"/>
        <v/>
      </c>
      <c r="G1986" s="313" t="str">
        <f t="shared" ca="1" si="208"/>
        <v/>
      </c>
      <c r="H1986" s="313" t="str">
        <f t="shared" ca="1" si="208"/>
        <v/>
      </c>
      <c r="I1986" s="313" t="str">
        <f t="shared" ca="1" si="208"/>
        <v/>
      </c>
      <c r="J1986" s="313" t="str">
        <f t="shared" ca="1" si="208"/>
        <v/>
      </c>
    </row>
    <row r="1987" spans="4:10">
      <c r="D1987" s="300" t="str">
        <f t="shared" si="203"/>
        <v>D-4</v>
      </c>
      <c r="E1987" s="300">
        <v>1983</v>
      </c>
      <c r="F1987" s="313" t="str">
        <f t="shared" ca="1" si="204"/>
        <v/>
      </c>
      <c r="G1987" s="313" t="str">
        <f t="shared" ca="1" si="208"/>
        <v/>
      </c>
      <c r="H1987" s="313" t="str">
        <f t="shared" ca="1" si="208"/>
        <v/>
      </c>
      <c r="I1987" s="313" t="str">
        <f t="shared" ca="1" si="208"/>
        <v/>
      </c>
      <c r="J1987" s="313" t="str">
        <f t="shared" ca="1" si="208"/>
        <v/>
      </c>
    </row>
    <row r="1988" spans="4:10">
      <c r="D1988" s="300" t="str">
        <f t="shared" si="203"/>
        <v>D-4</v>
      </c>
      <c r="E1988" s="300">
        <v>1984</v>
      </c>
      <c r="F1988" s="313" t="str">
        <f t="shared" ca="1" si="204"/>
        <v/>
      </c>
      <c r="G1988" s="313" t="str">
        <f t="shared" ca="1" si="208"/>
        <v/>
      </c>
      <c r="H1988" s="313" t="str">
        <f t="shared" ca="1" si="208"/>
        <v/>
      </c>
      <c r="I1988" s="313" t="str">
        <f t="shared" ca="1" si="208"/>
        <v/>
      </c>
      <c r="J1988" s="313" t="str">
        <f t="shared" ca="1" si="208"/>
        <v/>
      </c>
    </row>
    <row r="1989" spans="4:10">
      <c r="D1989" s="300" t="str">
        <f t="shared" ref="D1989:D2052" si="209">DEC2HEX(HEX2DEC($D$4)+FLOOR((ROW(A1985)-1)/($M$4*10),1))&amp;"-"&amp;FLOOR((ROW(A1985)-1)/$M$4,1)+1-FLOOR((ROW(A1985)-1)/($M$4*10),1)*10</f>
        <v>D-5</v>
      </c>
      <c r="E1989" s="300">
        <v>1985</v>
      </c>
      <c r="F1989" s="313" t="str">
        <f t="shared" ref="F1989:F2052" ca="1" si="210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1989" s="313" t="str">
        <f t="shared" ca="1" si="208"/>
        <v/>
      </c>
      <c r="H1989" s="313" t="str">
        <f t="shared" ca="1" si="208"/>
        <v/>
      </c>
      <c r="I1989" s="313" t="str">
        <f t="shared" ca="1" si="208"/>
        <v/>
      </c>
      <c r="J1989" s="313" t="str">
        <f t="shared" ca="1" si="208"/>
        <v/>
      </c>
    </row>
    <row r="1990" spans="4:10">
      <c r="D1990" s="300" t="str">
        <f t="shared" si="209"/>
        <v>D-5</v>
      </c>
      <c r="E1990" s="300">
        <v>1986</v>
      </c>
      <c r="F1990" s="313" t="str">
        <f t="shared" ca="1" si="210"/>
        <v/>
      </c>
      <c r="G1990" s="313" t="str">
        <f t="shared" ca="1" si="208"/>
        <v/>
      </c>
      <c r="H1990" s="313" t="str">
        <f t="shared" ca="1" si="208"/>
        <v/>
      </c>
      <c r="I1990" s="313" t="str">
        <f t="shared" ca="1" si="208"/>
        <v/>
      </c>
      <c r="J1990" s="313" t="str">
        <f t="shared" ca="1" si="208"/>
        <v/>
      </c>
    </row>
    <row r="1991" spans="4:10">
      <c r="D1991" s="300" t="str">
        <f t="shared" si="209"/>
        <v>D-5</v>
      </c>
      <c r="E1991" s="300">
        <v>1987</v>
      </c>
      <c r="F1991" s="313" t="str">
        <f t="shared" ca="1" si="210"/>
        <v/>
      </c>
      <c r="G1991" s="313" t="str">
        <f t="shared" ca="1" si="208"/>
        <v/>
      </c>
      <c r="H1991" s="313" t="str">
        <f t="shared" ca="1" si="208"/>
        <v/>
      </c>
      <c r="I1991" s="313" t="str">
        <f t="shared" ca="1" si="208"/>
        <v/>
      </c>
      <c r="J1991" s="313" t="str">
        <f t="shared" ca="1" si="208"/>
        <v/>
      </c>
    </row>
    <row r="1992" spans="4:10">
      <c r="D1992" s="300" t="str">
        <f t="shared" si="209"/>
        <v>D-5</v>
      </c>
      <c r="E1992" s="300">
        <v>1988</v>
      </c>
      <c r="F1992" s="313" t="str">
        <f t="shared" ca="1" si="210"/>
        <v/>
      </c>
      <c r="G1992" s="313" t="str">
        <f t="shared" ca="1" si="208"/>
        <v/>
      </c>
      <c r="H1992" s="313" t="str">
        <f t="shared" ca="1" si="208"/>
        <v/>
      </c>
      <c r="I1992" s="313" t="str">
        <f t="shared" ca="1" si="208"/>
        <v/>
      </c>
      <c r="J1992" s="313" t="str">
        <f t="shared" ca="1" si="208"/>
        <v/>
      </c>
    </row>
    <row r="1993" spans="4:10">
      <c r="D1993" s="300" t="str">
        <f t="shared" si="209"/>
        <v>D-5</v>
      </c>
      <c r="E1993" s="300">
        <v>1989</v>
      </c>
      <c r="F1993" s="313" t="str">
        <f t="shared" ca="1" si="210"/>
        <v/>
      </c>
      <c r="G1993" s="313" t="str">
        <f t="shared" ca="1" si="208"/>
        <v/>
      </c>
      <c r="H1993" s="313" t="str">
        <f t="shared" ca="1" si="208"/>
        <v/>
      </c>
      <c r="I1993" s="313" t="str">
        <f t="shared" ca="1" si="208"/>
        <v/>
      </c>
      <c r="J1993" s="313" t="str">
        <f t="shared" ca="1" si="208"/>
        <v/>
      </c>
    </row>
    <row r="1994" spans="4:10">
      <c r="D1994" s="300" t="str">
        <f t="shared" si="209"/>
        <v>D-5</v>
      </c>
      <c r="E1994" s="300">
        <v>1990</v>
      </c>
      <c r="F1994" s="313" t="str">
        <f t="shared" ca="1" si="210"/>
        <v/>
      </c>
      <c r="G1994" s="313" t="str">
        <f t="shared" ca="1" si="208"/>
        <v/>
      </c>
      <c r="H1994" s="313" t="str">
        <f t="shared" ca="1" si="208"/>
        <v/>
      </c>
      <c r="I1994" s="313" t="str">
        <f t="shared" ca="1" si="208"/>
        <v/>
      </c>
      <c r="J1994" s="313" t="str">
        <f t="shared" ca="1" si="208"/>
        <v/>
      </c>
    </row>
    <row r="1995" spans="4:10">
      <c r="D1995" s="300" t="str">
        <f t="shared" si="209"/>
        <v>D-5</v>
      </c>
      <c r="E1995" s="300">
        <v>1991</v>
      </c>
      <c r="F1995" s="313" t="str">
        <f t="shared" ca="1" si="210"/>
        <v/>
      </c>
      <c r="G1995" s="313" t="str">
        <f t="shared" ca="1" si="208"/>
        <v/>
      </c>
      <c r="H1995" s="313" t="str">
        <f t="shared" ca="1" si="208"/>
        <v/>
      </c>
      <c r="I1995" s="313" t="str">
        <f t="shared" ca="1" si="208"/>
        <v/>
      </c>
      <c r="J1995" s="313" t="str">
        <f t="shared" ca="1" si="208"/>
        <v/>
      </c>
    </row>
    <row r="1996" spans="4:10">
      <c r="D1996" s="300" t="str">
        <f t="shared" si="209"/>
        <v>D-5</v>
      </c>
      <c r="E1996" s="300">
        <v>1992</v>
      </c>
      <c r="F1996" s="313" t="str">
        <f t="shared" ca="1" si="210"/>
        <v/>
      </c>
      <c r="G1996" s="313" t="str">
        <f t="shared" ca="1" si="208"/>
        <v/>
      </c>
      <c r="H1996" s="313" t="str">
        <f t="shared" ca="1" si="208"/>
        <v/>
      </c>
      <c r="I1996" s="313" t="str">
        <f t="shared" ca="1" si="208"/>
        <v/>
      </c>
      <c r="J1996" s="313" t="str">
        <f t="shared" ca="1" si="208"/>
        <v/>
      </c>
    </row>
    <row r="1997" spans="4:10">
      <c r="D1997" s="300" t="str">
        <f t="shared" si="209"/>
        <v>D-5</v>
      </c>
      <c r="E1997" s="300">
        <v>1993</v>
      </c>
      <c r="F1997" s="313" t="str">
        <f t="shared" ca="1" si="210"/>
        <v/>
      </c>
      <c r="G1997" s="313" t="str">
        <f t="shared" ca="1" si="208"/>
        <v/>
      </c>
      <c r="H1997" s="313" t="str">
        <f t="shared" ca="1" si="208"/>
        <v/>
      </c>
      <c r="I1997" s="313" t="str">
        <f t="shared" ca="1" si="208"/>
        <v/>
      </c>
      <c r="J1997" s="313" t="str">
        <f t="shared" ca="1" si="208"/>
        <v/>
      </c>
    </row>
    <row r="1998" spans="4:10">
      <c r="D1998" s="300" t="str">
        <f t="shared" si="209"/>
        <v>D-5</v>
      </c>
      <c r="E1998" s="300">
        <v>1994</v>
      </c>
      <c r="F1998" s="313" t="str">
        <f t="shared" ca="1" si="210"/>
        <v/>
      </c>
      <c r="G1998" s="313" t="str">
        <f t="shared" ca="1" si="208"/>
        <v/>
      </c>
      <c r="H1998" s="313" t="str">
        <f t="shared" ca="1" si="208"/>
        <v/>
      </c>
      <c r="I1998" s="313" t="str">
        <f t="shared" ca="1" si="208"/>
        <v/>
      </c>
      <c r="J1998" s="313" t="str">
        <f t="shared" ca="1" si="208"/>
        <v/>
      </c>
    </row>
    <row r="1999" spans="4:10">
      <c r="D1999" s="300" t="str">
        <f t="shared" si="209"/>
        <v>D-5</v>
      </c>
      <c r="E1999" s="300">
        <v>1995</v>
      </c>
      <c r="F1999" s="313" t="str">
        <f t="shared" ca="1" si="210"/>
        <v/>
      </c>
      <c r="G1999" s="313" t="str">
        <f t="shared" ca="1" si="208"/>
        <v/>
      </c>
      <c r="H1999" s="313" t="str">
        <f t="shared" ca="1" si="208"/>
        <v/>
      </c>
      <c r="I1999" s="313" t="str">
        <f t="shared" ca="1" si="208"/>
        <v/>
      </c>
      <c r="J1999" s="313" t="str">
        <f t="shared" ca="1" si="208"/>
        <v/>
      </c>
    </row>
    <row r="2000" spans="4:10">
      <c r="D2000" s="300" t="str">
        <f t="shared" si="209"/>
        <v>D-5</v>
      </c>
      <c r="E2000" s="300">
        <v>1996</v>
      </c>
      <c r="F2000" s="313" t="str">
        <f t="shared" ca="1" si="210"/>
        <v/>
      </c>
      <c r="G2000" s="313" t="str">
        <f t="shared" ca="1" si="208"/>
        <v/>
      </c>
      <c r="H2000" s="313" t="str">
        <f t="shared" ca="1" si="208"/>
        <v/>
      </c>
      <c r="I2000" s="313" t="str">
        <f t="shared" ca="1" si="208"/>
        <v/>
      </c>
      <c r="J2000" s="313" t="str">
        <f t="shared" ca="1" si="208"/>
        <v/>
      </c>
    </row>
    <row r="2001" spans="4:10">
      <c r="D2001" s="300" t="str">
        <f t="shared" si="209"/>
        <v>D-5</v>
      </c>
      <c r="E2001" s="300">
        <v>1997</v>
      </c>
      <c r="F2001" s="313" t="str">
        <f t="shared" ca="1" si="210"/>
        <v/>
      </c>
      <c r="G2001" s="313" t="str">
        <f t="shared" ca="1" si="208"/>
        <v/>
      </c>
      <c r="H2001" s="313" t="str">
        <f t="shared" ca="1" si="208"/>
        <v/>
      </c>
      <c r="I2001" s="313" t="str">
        <f t="shared" ca="1" si="208"/>
        <v/>
      </c>
      <c r="J2001" s="313" t="str">
        <f t="shared" ca="1" si="208"/>
        <v/>
      </c>
    </row>
    <row r="2002" spans="4:10">
      <c r="D2002" s="300" t="str">
        <f t="shared" si="209"/>
        <v>D-5</v>
      </c>
      <c r="E2002" s="300">
        <v>1998</v>
      </c>
      <c r="F2002" s="313" t="str">
        <f t="shared" ca="1" si="210"/>
        <v/>
      </c>
      <c r="G2002" s="313" t="str">
        <f t="shared" ca="1" si="208"/>
        <v/>
      </c>
      <c r="H2002" s="313" t="str">
        <f t="shared" ca="1" si="208"/>
        <v/>
      </c>
      <c r="I2002" s="313" t="str">
        <f t="shared" ca="1" si="208"/>
        <v/>
      </c>
      <c r="J2002" s="313" t="str">
        <f t="shared" ca="1" si="208"/>
        <v/>
      </c>
    </row>
    <row r="2003" spans="4:10">
      <c r="D2003" s="300" t="str">
        <f t="shared" si="209"/>
        <v>D-5</v>
      </c>
      <c r="E2003" s="300">
        <v>1999</v>
      </c>
      <c r="F2003" s="313" t="str">
        <f t="shared" ca="1" si="210"/>
        <v/>
      </c>
      <c r="G2003" s="313" t="str">
        <f t="shared" ca="1" si="208"/>
        <v/>
      </c>
      <c r="H2003" s="313" t="str">
        <f t="shared" ca="1" si="208"/>
        <v/>
      </c>
      <c r="I2003" s="313" t="str">
        <f t="shared" ca="1" si="208"/>
        <v/>
      </c>
      <c r="J2003" s="313" t="str">
        <f t="shared" ca="1" si="208"/>
        <v/>
      </c>
    </row>
    <row r="2004" spans="4:10">
      <c r="D2004" s="300" t="str">
        <f t="shared" si="209"/>
        <v>D-5</v>
      </c>
      <c r="E2004" s="300">
        <v>2000</v>
      </c>
      <c r="F2004" s="313" t="str">
        <f t="shared" ca="1" si="210"/>
        <v/>
      </c>
      <c r="G2004" s="313" t="str">
        <f t="shared" ca="1" si="208"/>
        <v/>
      </c>
      <c r="H2004" s="313" t="str">
        <f t="shared" ca="1" si="208"/>
        <v/>
      </c>
      <c r="I2004" s="313" t="str">
        <f t="shared" ca="1" si="208"/>
        <v/>
      </c>
      <c r="J2004" s="313" t="str">
        <f t="shared" ca="1" si="208"/>
        <v/>
      </c>
    </row>
    <row r="2005" spans="4:10">
      <c r="D2005" s="300" t="str">
        <f t="shared" si="209"/>
        <v>D-6</v>
      </c>
      <c r="E2005" s="300">
        <v>2001</v>
      </c>
      <c r="F2005" s="313" t="str">
        <f t="shared" ca="1" si="210"/>
        <v/>
      </c>
      <c r="G2005" s="313" t="str">
        <f t="shared" ref="G2005:J2024" ca="1" si="211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005" s="313" t="str">
        <f t="shared" ca="1" si="211"/>
        <v/>
      </c>
      <c r="I2005" s="313" t="str">
        <f t="shared" ca="1" si="211"/>
        <v/>
      </c>
      <c r="J2005" s="313" t="str">
        <f t="shared" ca="1" si="211"/>
        <v/>
      </c>
    </row>
    <row r="2006" spans="4:10">
      <c r="D2006" s="300" t="str">
        <f t="shared" si="209"/>
        <v>D-6</v>
      </c>
      <c r="E2006" s="300">
        <v>2002</v>
      </c>
      <c r="F2006" s="313" t="str">
        <f t="shared" ca="1" si="210"/>
        <v/>
      </c>
      <c r="G2006" s="313" t="str">
        <f t="shared" ca="1" si="211"/>
        <v/>
      </c>
      <c r="H2006" s="313" t="str">
        <f t="shared" ca="1" si="211"/>
        <v/>
      </c>
      <c r="I2006" s="313" t="str">
        <f t="shared" ca="1" si="211"/>
        <v/>
      </c>
      <c r="J2006" s="313" t="str">
        <f t="shared" ca="1" si="211"/>
        <v/>
      </c>
    </row>
    <row r="2007" spans="4:10">
      <c r="D2007" s="300" t="str">
        <f t="shared" si="209"/>
        <v>D-6</v>
      </c>
      <c r="E2007" s="300">
        <v>2003</v>
      </c>
      <c r="F2007" s="313" t="str">
        <f t="shared" ca="1" si="210"/>
        <v/>
      </c>
      <c r="G2007" s="313" t="str">
        <f t="shared" ca="1" si="211"/>
        <v/>
      </c>
      <c r="H2007" s="313" t="str">
        <f t="shared" ca="1" si="211"/>
        <v/>
      </c>
      <c r="I2007" s="313" t="str">
        <f t="shared" ca="1" si="211"/>
        <v/>
      </c>
      <c r="J2007" s="313" t="str">
        <f t="shared" ca="1" si="211"/>
        <v/>
      </c>
    </row>
    <row r="2008" spans="4:10">
      <c r="D2008" s="300" t="str">
        <f t="shared" si="209"/>
        <v>D-6</v>
      </c>
      <c r="E2008" s="300">
        <v>2004</v>
      </c>
      <c r="F2008" s="313" t="str">
        <f t="shared" ca="1" si="210"/>
        <v/>
      </c>
      <c r="G2008" s="313" t="str">
        <f t="shared" ca="1" si="211"/>
        <v/>
      </c>
      <c r="H2008" s="313" t="str">
        <f t="shared" ca="1" si="211"/>
        <v/>
      </c>
      <c r="I2008" s="313" t="str">
        <f t="shared" ca="1" si="211"/>
        <v/>
      </c>
      <c r="J2008" s="313" t="str">
        <f t="shared" ca="1" si="211"/>
        <v/>
      </c>
    </row>
    <row r="2009" spans="4:10">
      <c r="D2009" s="300" t="str">
        <f t="shared" si="209"/>
        <v>D-6</v>
      </c>
      <c r="E2009" s="300">
        <v>2005</v>
      </c>
      <c r="F2009" s="313" t="str">
        <f t="shared" ca="1" si="210"/>
        <v/>
      </c>
      <c r="G2009" s="313" t="str">
        <f t="shared" ca="1" si="211"/>
        <v/>
      </c>
      <c r="H2009" s="313" t="str">
        <f t="shared" ca="1" si="211"/>
        <v/>
      </c>
      <c r="I2009" s="313" t="str">
        <f t="shared" ca="1" si="211"/>
        <v/>
      </c>
      <c r="J2009" s="313" t="str">
        <f t="shared" ca="1" si="211"/>
        <v/>
      </c>
    </row>
    <row r="2010" spans="4:10">
      <c r="D2010" s="300" t="str">
        <f t="shared" si="209"/>
        <v>D-6</v>
      </c>
      <c r="E2010" s="300">
        <v>2006</v>
      </c>
      <c r="F2010" s="313" t="str">
        <f t="shared" ca="1" si="210"/>
        <v/>
      </c>
      <c r="G2010" s="313" t="str">
        <f t="shared" ca="1" si="211"/>
        <v/>
      </c>
      <c r="H2010" s="313" t="str">
        <f t="shared" ca="1" si="211"/>
        <v/>
      </c>
      <c r="I2010" s="313" t="str">
        <f t="shared" ca="1" si="211"/>
        <v/>
      </c>
      <c r="J2010" s="313" t="str">
        <f t="shared" ca="1" si="211"/>
        <v/>
      </c>
    </row>
    <row r="2011" spans="4:10">
      <c r="D2011" s="300" t="str">
        <f t="shared" si="209"/>
        <v>D-6</v>
      </c>
      <c r="E2011" s="300">
        <v>2007</v>
      </c>
      <c r="F2011" s="313" t="str">
        <f t="shared" ca="1" si="210"/>
        <v/>
      </c>
      <c r="G2011" s="313" t="str">
        <f t="shared" ca="1" si="211"/>
        <v/>
      </c>
      <c r="H2011" s="313" t="str">
        <f t="shared" ca="1" si="211"/>
        <v/>
      </c>
      <c r="I2011" s="313" t="str">
        <f t="shared" ca="1" si="211"/>
        <v/>
      </c>
      <c r="J2011" s="313" t="str">
        <f t="shared" ca="1" si="211"/>
        <v/>
      </c>
    </row>
    <row r="2012" spans="4:10">
      <c r="D2012" s="300" t="str">
        <f t="shared" si="209"/>
        <v>D-6</v>
      </c>
      <c r="E2012" s="300">
        <v>2008</v>
      </c>
      <c r="F2012" s="313" t="str">
        <f t="shared" ca="1" si="210"/>
        <v/>
      </c>
      <c r="G2012" s="313" t="str">
        <f t="shared" ca="1" si="211"/>
        <v/>
      </c>
      <c r="H2012" s="313" t="str">
        <f t="shared" ca="1" si="211"/>
        <v/>
      </c>
      <c r="I2012" s="313" t="str">
        <f t="shared" ca="1" si="211"/>
        <v/>
      </c>
      <c r="J2012" s="313" t="str">
        <f t="shared" ca="1" si="211"/>
        <v/>
      </c>
    </row>
    <row r="2013" spans="4:10">
      <c r="D2013" s="300" t="str">
        <f t="shared" si="209"/>
        <v>D-6</v>
      </c>
      <c r="E2013" s="300">
        <v>2009</v>
      </c>
      <c r="F2013" s="313" t="str">
        <f t="shared" ca="1" si="210"/>
        <v/>
      </c>
      <c r="G2013" s="313" t="str">
        <f t="shared" ca="1" si="211"/>
        <v/>
      </c>
      <c r="H2013" s="313" t="str">
        <f t="shared" ca="1" si="211"/>
        <v/>
      </c>
      <c r="I2013" s="313" t="str">
        <f t="shared" ca="1" si="211"/>
        <v/>
      </c>
      <c r="J2013" s="313" t="str">
        <f t="shared" ca="1" si="211"/>
        <v/>
      </c>
    </row>
    <row r="2014" spans="4:10">
      <c r="D2014" s="300" t="str">
        <f t="shared" si="209"/>
        <v>D-6</v>
      </c>
      <c r="E2014" s="300">
        <v>2010</v>
      </c>
      <c r="F2014" s="313" t="str">
        <f t="shared" ca="1" si="210"/>
        <v/>
      </c>
      <c r="G2014" s="313" t="str">
        <f t="shared" ca="1" si="211"/>
        <v/>
      </c>
      <c r="H2014" s="313" t="str">
        <f t="shared" ca="1" si="211"/>
        <v/>
      </c>
      <c r="I2014" s="313" t="str">
        <f t="shared" ca="1" si="211"/>
        <v/>
      </c>
      <c r="J2014" s="313" t="str">
        <f t="shared" ca="1" si="211"/>
        <v/>
      </c>
    </row>
    <row r="2015" spans="4:10">
      <c r="D2015" s="300" t="str">
        <f t="shared" si="209"/>
        <v>D-6</v>
      </c>
      <c r="E2015" s="300">
        <v>2011</v>
      </c>
      <c r="F2015" s="313" t="str">
        <f t="shared" ca="1" si="210"/>
        <v/>
      </c>
      <c r="G2015" s="313" t="str">
        <f t="shared" ca="1" si="211"/>
        <v/>
      </c>
      <c r="H2015" s="313" t="str">
        <f t="shared" ca="1" si="211"/>
        <v/>
      </c>
      <c r="I2015" s="313" t="str">
        <f t="shared" ca="1" si="211"/>
        <v/>
      </c>
      <c r="J2015" s="313" t="str">
        <f t="shared" ca="1" si="211"/>
        <v/>
      </c>
    </row>
    <row r="2016" spans="4:10">
      <c r="D2016" s="300" t="str">
        <f t="shared" si="209"/>
        <v>D-6</v>
      </c>
      <c r="E2016" s="300">
        <v>2012</v>
      </c>
      <c r="F2016" s="313" t="str">
        <f t="shared" ca="1" si="210"/>
        <v/>
      </c>
      <c r="G2016" s="313" t="str">
        <f t="shared" ca="1" si="211"/>
        <v/>
      </c>
      <c r="H2016" s="313" t="str">
        <f t="shared" ca="1" si="211"/>
        <v/>
      </c>
      <c r="I2016" s="313" t="str">
        <f t="shared" ca="1" si="211"/>
        <v/>
      </c>
      <c r="J2016" s="313" t="str">
        <f t="shared" ca="1" si="211"/>
        <v/>
      </c>
    </row>
    <row r="2017" spans="4:10">
      <c r="D2017" s="300" t="str">
        <f t="shared" si="209"/>
        <v>D-6</v>
      </c>
      <c r="E2017" s="300">
        <v>2013</v>
      </c>
      <c r="F2017" s="313" t="str">
        <f t="shared" ca="1" si="210"/>
        <v/>
      </c>
      <c r="G2017" s="313" t="str">
        <f t="shared" ca="1" si="211"/>
        <v/>
      </c>
      <c r="H2017" s="313" t="str">
        <f t="shared" ca="1" si="211"/>
        <v/>
      </c>
      <c r="I2017" s="313" t="str">
        <f t="shared" ca="1" si="211"/>
        <v/>
      </c>
      <c r="J2017" s="313" t="str">
        <f t="shared" ca="1" si="211"/>
        <v/>
      </c>
    </row>
    <row r="2018" spans="4:10">
      <c r="D2018" s="300" t="str">
        <f t="shared" si="209"/>
        <v>D-6</v>
      </c>
      <c r="E2018" s="300">
        <v>2014</v>
      </c>
      <c r="F2018" s="313" t="str">
        <f t="shared" ca="1" si="210"/>
        <v/>
      </c>
      <c r="G2018" s="313" t="str">
        <f t="shared" ca="1" si="211"/>
        <v/>
      </c>
      <c r="H2018" s="313" t="str">
        <f t="shared" ca="1" si="211"/>
        <v/>
      </c>
      <c r="I2018" s="313" t="str">
        <f t="shared" ca="1" si="211"/>
        <v/>
      </c>
      <c r="J2018" s="313" t="str">
        <f t="shared" ca="1" si="211"/>
        <v/>
      </c>
    </row>
    <row r="2019" spans="4:10">
      <c r="D2019" s="300" t="str">
        <f t="shared" si="209"/>
        <v>D-6</v>
      </c>
      <c r="E2019" s="300">
        <v>2015</v>
      </c>
      <c r="F2019" s="313" t="str">
        <f t="shared" ca="1" si="210"/>
        <v/>
      </c>
      <c r="G2019" s="313" t="str">
        <f t="shared" ca="1" si="211"/>
        <v/>
      </c>
      <c r="H2019" s="313" t="str">
        <f t="shared" ca="1" si="211"/>
        <v/>
      </c>
      <c r="I2019" s="313" t="str">
        <f t="shared" ca="1" si="211"/>
        <v/>
      </c>
      <c r="J2019" s="313" t="str">
        <f t="shared" ca="1" si="211"/>
        <v/>
      </c>
    </row>
    <row r="2020" spans="4:10">
      <c r="D2020" s="300" t="str">
        <f t="shared" si="209"/>
        <v>D-6</v>
      </c>
      <c r="E2020" s="300">
        <v>2016</v>
      </c>
      <c r="F2020" s="313" t="str">
        <f t="shared" ca="1" si="210"/>
        <v/>
      </c>
      <c r="G2020" s="313" t="str">
        <f t="shared" ca="1" si="211"/>
        <v/>
      </c>
      <c r="H2020" s="313" t="str">
        <f t="shared" ca="1" si="211"/>
        <v/>
      </c>
      <c r="I2020" s="313" t="str">
        <f t="shared" ca="1" si="211"/>
        <v/>
      </c>
      <c r="J2020" s="313" t="str">
        <f t="shared" ca="1" si="211"/>
        <v/>
      </c>
    </row>
    <row r="2021" spans="4:10">
      <c r="D2021" s="300" t="str">
        <f t="shared" si="209"/>
        <v>D-7</v>
      </c>
      <c r="E2021" s="300">
        <v>2017</v>
      </c>
      <c r="F2021" s="313" t="str">
        <f t="shared" ca="1" si="210"/>
        <v/>
      </c>
      <c r="G2021" s="313" t="str">
        <f t="shared" ca="1" si="211"/>
        <v/>
      </c>
      <c r="H2021" s="313" t="str">
        <f t="shared" ca="1" si="211"/>
        <v/>
      </c>
      <c r="I2021" s="313" t="str">
        <f t="shared" ca="1" si="211"/>
        <v/>
      </c>
      <c r="J2021" s="313" t="str">
        <f t="shared" ca="1" si="211"/>
        <v/>
      </c>
    </row>
    <row r="2022" spans="4:10">
      <c r="D2022" s="300" t="str">
        <f t="shared" si="209"/>
        <v>D-7</v>
      </c>
      <c r="E2022" s="300">
        <v>2018</v>
      </c>
      <c r="F2022" s="313" t="str">
        <f t="shared" ca="1" si="210"/>
        <v/>
      </c>
      <c r="G2022" s="313" t="str">
        <f t="shared" ca="1" si="211"/>
        <v/>
      </c>
      <c r="H2022" s="313" t="str">
        <f t="shared" ca="1" si="211"/>
        <v/>
      </c>
      <c r="I2022" s="313" t="str">
        <f t="shared" ca="1" si="211"/>
        <v/>
      </c>
      <c r="J2022" s="313" t="str">
        <f t="shared" ca="1" si="211"/>
        <v/>
      </c>
    </row>
    <row r="2023" spans="4:10">
      <c r="D2023" s="300" t="str">
        <f t="shared" si="209"/>
        <v>D-7</v>
      </c>
      <c r="E2023" s="300">
        <v>2019</v>
      </c>
      <c r="F2023" s="313" t="str">
        <f t="shared" ca="1" si="210"/>
        <v/>
      </c>
      <c r="G2023" s="313" t="str">
        <f t="shared" ca="1" si="211"/>
        <v/>
      </c>
      <c r="H2023" s="313" t="str">
        <f t="shared" ca="1" si="211"/>
        <v/>
      </c>
      <c r="I2023" s="313" t="str">
        <f t="shared" ca="1" si="211"/>
        <v/>
      </c>
      <c r="J2023" s="313" t="str">
        <f t="shared" ca="1" si="211"/>
        <v/>
      </c>
    </row>
    <row r="2024" spans="4:10">
      <c r="D2024" s="300" t="str">
        <f t="shared" si="209"/>
        <v>D-7</v>
      </c>
      <c r="E2024" s="300">
        <v>2020</v>
      </c>
      <c r="F2024" s="313" t="str">
        <f t="shared" ca="1" si="210"/>
        <v/>
      </c>
      <c r="G2024" s="313" t="str">
        <f t="shared" ca="1" si="211"/>
        <v/>
      </c>
      <c r="H2024" s="313" t="str">
        <f t="shared" ca="1" si="211"/>
        <v/>
      </c>
      <c r="I2024" s="313" t="str">
        <f t="shared" ca="1" si="211"/>
        <v/>
      </c>
      <c r="J2024" s="313" t="str">
        <f t="shared" ca="1" si="211"/>
        <v/>
      </c>
    </row>
    <row r="2025" spans="4:10">
      <c r="D2025" s="300" t="str">
        <f t="shared" si="209"/>
        <v>D-7</v>
      </c>
      <c r="E2025" s="300">
        <v>2021</v>
      </c>
      <c r="F2025" s="313" t="str">
        <f t="shared" ca="1" si="210"/>
        <v/>
      </c>
      <c r="G2025" s="313" t="str">
        <f t="shared" ref="G2025:J2044" ca="1" si="212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025" s="313" t="str">
        <f t="shared" ca="1" si="212"/>
        <v/>
      </c>
      <c r="I2025" s="313" t="str">
        <f t="shared" ca="1" si="212"/>
        <v/>
      </c>
      <c r="J2025" s="313" t="str">
        <f t="shared" ca="1" si="212"/>
        <v/>
      </c>
    </row>
    <row r="2026" spans="4:10">
      <c r="D2026" s="300" t="str">
        <f t="shared" si="209"/>
        <v>D-7</v>
      </c>
      <c r="E2026" s="300">
        <v>2022</v>
      </c>
      <c r="F2026" s="313" t="str">
        <f t="shared" ca="1" si="210"/>
        <v/>
      </c>
      <c r="G2026" s="313" t="str">
        <f t="shared" ca="1" si="212"/>
        <v/>
      </c>
      <c r="H2026" s="313" t="str">
        <f t="shared" ca="1" si="212"/>
        <v/>
      </c>
      <c r="I2026" s="313" t="str">
        <f t="shared" ca="1" si="212"/>
        <v/>
      </c>
      <c r="J2026" s="313" t="str">
        <f t="shared" ca="1" si="212"/>
        <v/>
      </c>
    </row>
    <row r="2027" spans="4:10">
      <c r="D2027" s="300" t="str">
        <f t="shared" si="209"/>
        <v>D-7</v>
      </c>
      <c r="E2027" s="300">
        <v>2023</v>
      </c>
      <c r="F2027" s="313" t="str">
        <f t="shared" ca="1" si="210"/>
        <v/>
      </c>
      <c r="G2027" s="313" t="str">
        <f t="shared" ca="1" si="212"/>
        <v/>
      </c>
      <c r="H2027" s="313" t="str">
        <f t="shared" ca="1" si="212"/>
        <v/>
      </c>
      <c r="I2027" s="313" t="str">
        <f t="shared" ca="1" si="212"/>
        <v/>
      </c>
      <c r="J2027" s="313" t="str">
        <f t="shared" ca="1" si="212"/>
        <v/>
      </c>
    </row>
    <row r="2028" spans="4:10">
      <c r="D2028" s="300" t="str">
        <f t="shared" si="209"/>
        <v>D-7</v>
      </c>
      <c r="E2028" s="300">
        <v>2024</v>
      </c>
      <c r="F2028" s="313" t="str">
        <f t="shared" ca="1" si="210"/>
        <v/>
      </c>
      <c r="G2028" s="313" t="str">
        <f t="shared" ca="1" si="212"/>
        <v/>
      </c>
      <c r="H2028" s="313" t="str">
        <f t="shared" ca="1" si="212"/>
        <v/>
      </c>
      <c r="I2028" s="313" t="str">
        <f t="shared" ca="1" si="212"/>
        <v/>
      </c>
      <c r="J2028" s="313" t="str">
        <f t="shared" ca="1" si="212"/>
        <v/>
      </c>
    </row>
    <row r="2029" spans="4:10">
      <c r="D2029" s="300" t="str">
        <f t="shared" si="209"/>
        <v>D-7</v>
      </c>
      <c r="E2029" s="300">
        <v>2025</v>
      </c>
      <c r="F2029" s="313" t="str">
        <f t="shared" ca="1" si="210"/>
        <v/>
      </c>
      <c r="G2029" s="313" t="str">
        <f t="shared" ca="1" si="212"/>
        <v/>
      </c>
      <c r="H2029" s="313" t="str">
        <f t="shared" ca="1" si="212"/>
        <v/>
      </c>
      <c r="I2029" s="313" t="str">
        <f t="shared" ca="1" si="212"/>
        <v/>
      </c>
      <c r="J2029" s="313" t="str">
        <f t="shared" ca="1" si="212"/>
        <v/>
      </c>
    </row>
    <row r="2030" spans="4:10">
      <c r="D2030" s="300" t="str">
        <f t="shared" si="209"/>
        <v>D-7</v>
      </c>
      <c r="E2030" s="300">
        <v>2026</v>
      </c>
      <c r="F2030" s="313" t="str">
        <f t="shared" ca="1" si="210"/>
        <v/>
      </c>
      <c r="G2030" s="313" t="str">
        <f t="shared" ca="1" si="212"/>
        <v/>
      </c>
      <c r="H2030" s="313" t="str">
        <f t="shared" ca="1" si="212"/>
        <v/>
      </c>
      <c r="I2030" s="313" t="str">
        <f t="shared" ca="1" si="212"/>
        <v/>
      </c>
      <c r="J2030" s="313" t="str">
        <f t="shared" ca="1" si="212"/>
        <v/>
      </c>
    </row>
    <row r="2031" spans="4:10">
      <c r="D2031" s="300" t="str">
        <f t="shared" si="209"/>
        <v>D-7</v>
      </c>
      <c r="E2031" s="300">
        <v>2027</v>
      </c>
      <c r="F2031" s="313" t="str">
        <f t="shared" ca="1" si="210"/>
        <v/>
      </c>
      <c r="G2031" s="313" t="str">
        <f t="shared" ca="1" si="212"/>
        <v/>
      </c>
      <c r="H2031" s="313" t="str">
        <f t="shared" ca="1" si="212"/>
        <v/>
      </c>
      <c r="I2031" s="313" t="str">
        <f t="shared" ca="1" si="212"/>
        <v/>
      </c>
      <c r="J2031" s="313" t="str">
        <f t="shared" ca="1" si="212"/>
        <v/>
      </c>
    </row>
    <row r="2032" spans="4:10">
      <c r="D2032" s="300" t="str">
        <f t="shared" si="209"/>
        <v>D-7</v>
      </c>
      <c r="E2032" s="300">
        <v>2028</v>
      </c>
      <c r="F2032" s="313" t="str">
        <f t="shared" ca="1" si="210"/>
        <v/>
      </c>
      <c r="G2032" s="313" t="str">
        <f t="shared" ca="1" si="212"/>
        <v/>
      </c>
      <c r="H2032" s="313" t="str">
        <f t="shared" ca="1" si="212"/>
        <v/>
      </c>
      <c r="I2032" s="313" t="str">
        <f t="shared" ca="1" si="212"/>
        <v/>
      </c>
      <c r="J2032" s="313" t="str">
        <f t="shared" ca="1" si="212"/>
        <v/>
      </c>
    </row>
    <row r="2033" spans="4:10">
      <c r="D2033" s="300" t="str">
        <f t="shared" si="209"/>
        <v>D-7</v>
      </c>
      <c r="E2033" s="300">
        <v>2029</v>
      </c>
      <c r="F2033" s="313" t="str">
        <f t="shared" ca="1" si="210"/>
        <v/>
      </c>
      <c r="G2033" s="313" t="str">
        <f t="shared" ca="1" si="212"/>
        <v/>
      </c>
      <c r="H2033" s="313" t="str">
        <f t="shared" ca="1" si="212"/>
        <v/>
      </c>
      <c r="I2033" s="313" t="str">
        <f t="shared" ca="1" si="212"/>
        <v/>
      </c>
      <c r="J2033" s="313" t="str">
        <f t="shared" ca="1" si="212"/>
        <v/>
      </c>
    </row>
    <row r="2034" spans="4:10">
      <c r="D2034" s="300" t="str">
        <f t="shared" si="209"/>
        <v>D-7</v>
      </c>
      <c r="E2034" s="300">
        <v>2030</v>
      </c>
      <c r="F2034" s="313" t="str">
        <f t="shared" ca="1" si="210"/>
        <v/>
      </c>
      <c r="G2034" s="313" t="str">
        <f t="shared" ca="1" si="212"/>
        <v/>
      </c>
      <c r="H2034" s="313" t="str">
        <f t="shared" ca="1" si="212"/>
        <v/>
      </c>
      <c r="I2034" s="313" t="str">
        <f t="shared" ca="1" si="212"/>
        <v/>
      </c>
      <c r="J2034" s="313" t="str">
        <f t="shared" ca="1" si="212"/>
        <v/>
      </c>
    </row>
    <row r="2035" spans="4:10">
      <c r="D2035" s="300" t="str">
        <f t="shared" si="209"/>
        <v>D-7</v>
      </c>
      <c r="E2035" s="300">
        <v>2031</v>
      </c>
      <c r="F2035" s="313" t="str">
        <f t="shared" ca="1" si="210"/>
        <v/>
      </c>
      <c r="G2035" s="313" t="str">
        <f t="shared" ca="1" si="212"/>
        <v/>
      </c>
      <c r="H2035" s="313" t="str">
        <f t="shared" ca="1" si="212"/>
        <v/>
      </c>
      <c r="I2035" s="313" t="str">
        <f t="shared" ca="1" si="212"/>
        <v/>
      </c>
      <c r="J2035" s="313" t="str">
        <f t="shared" ca="1" si="212"/>
        <v/>
      </c>
    </row>
    <row r="2036" spans="4:10">
      <c r="D2036" s="300" t="str">
        <f t="shared" si="209"/>
        <v>D-7</v>
      </c>
      <c r="E2036" s="300">
        <v>2032</v>
      </c>
      <c r="F2036" s="313" t="str">
        <f t="shared" ca="1" si="210"/>
        <v/>
      </c>
      <c r="G2036" s="313" t="str">
        <f t="shared" ca="1" si="212"/>
        <v/>
      </c>
      <c r="H2036" s="313" t="str">
        <f t="shared" ca="1" si="212"/>
        <v/>
      </c>
      <c r="I2036" s="313" t="str">
        <f t="shared" ca="1" si="212"/>
        <v/>
      </c>
      <c r="J2036" s="313" t="str">
        <f t="shared" ca="1" si="212"/>
        <v/>
      </c>
    </row>
    <row r="2037" spans="4:10">
      <c r="D2037" s="300" t="str">
        <f t="shared" si="209"/>
        <v>D-8</v>
      </c>
      <c r="E2037" s="300">
        <v>2033</v>
      </c>
      <c r="F2037" s="313" t="str">
        <f t="shared" ca="1" si="210"/>
        <v/>
      </c>
      <c r="G2037" s="313" t="str">
        <f t="shared" ca="1" si="212"/>
        <v/>
      </c>
      <c r="H2037" s="313" t="str">
        <f t="shared" ca="1" si="212"/>
        <v/>
      </c>
      <c r="I2037" s="313" t="str">
        <f t="shared" ca="1" si="212"/>
        <v/>
      </c>
      <c r="J2037" s="313" t="str">
        <f t="shared" ca="1" si="212"/>
        <v/>
      </c>
    </row>
    <row r="2038" spans="4:10">
      <c r="D2038" s="300" t="str">
        <f t="shared" si="209"/>
        <v>D-8</v>
      </c>
      <c r="E2038" s="300">
        <v>2034</v>
      </c>
      <c r="F2038" s="313" t="str">
        <f t="shared" ca="1" si="210"/>
        <v/>
      </c>
      <c r="G2038" s="313" t="str">
        <f t="shared" ca="1" si="212"/>
        <v/>
      </c>
      <c r="H2038" s="313" t="str">
        <f t="shared" ca="1" si="212"/>
        <v/>
      </c>
      <c r="I2038" s="313" t="str">
        <f t="shared" ca="1" si="212"/>
        <v/>
      </c>
      <c r="J2038" s="313" t="str">
        <f t="shared" ca="1" si="212"/>
        <v/>
      </c>
    </row>
    <row r="2039" spans="4:10">
      <c r="D2039" s="300" t="str">
        <f t="shared" si="209"/>
        <v>D-8</v>
      </c>
      <c r="E2039" s="300">
        <v>2035</v>
      </c>
      <c r="F2039" s="313" t="str">
        <f t="shared" ca="1" si="210"/>
        <v/>
      </c>
      <c r="G2039" s="313" t="str">
        <f t="shared" ca="1" si="212"/>
        <v/>
      </c>
      <c r="H2039" s="313" t="str">
        <f t="shared" ca="1" si="212"/>
        <v/>
      </c>
      <c r="I2039" s="313" t="str">
        <f t="shared" ca="1" si="212"/>
        <v/>
      </c>
      <c r="J2039" s="313" t="str">
        <f t="shared" ca="1" si="212"/>
        <v/>
      </c>
    </row>
    <row r="2040" spans="4:10">
      <c r="D2040" s="300" t="str">
        <f t="shared" si="209"/>
        <v>D-8</v>
      </c>
      <c r="E2040" s="300">
        <v>2036</v>
      </c>
      <c r="F2040" s="313" t="str">
        <f t="shared" ca="1" si="210"/>
        <v/>
      </c>
      <c r="G2040" s="313" t="str">
        <f t="shared" ca="1" si="212"/>
        <v/>
      </c>
      <c r="H2040" s="313" t="str">
        <f t="shared" ca="1" si="212"/>
        <v/>
      </c>
      <c r="I2040" s="313" t="str">
        <f t="shared" ca="1" si="212"/>
        <v/>
      </c>
      <c r="J2040" s="313" t="str">
        <f t="shared" ca="1" si="212"/>
        <v/>
      </c>
    </row>
    <row r="2041" spans="4:10">
      <c r="D2041" s="300" t="str">
        <f t="shared" si="209"/>
        <v>D-8</v>
      </c>
      <c r="E2041" s="300">
        <v>2037</v>
      </c>
      <c r="F2041" s="313" t="str">
        <f t="shared" ca="1" si="210"/>
        <v/>
      </c>
      <c r="G2041" s="313" t="str">
        <f t="shared" ca="1" si="212"/>
        <v/>
      </c>
      <c r="H2041" s="313" t="str">
        <f t="shared" ca="1" si="212"/>
        <v/>
      </c>
      <c r="I2041" s="313" t="str">
        <f t="shared" ca="1" si="212"/>
        <v/>
      </c>
      <c r="J2041" s="313" t="str">
        <f t="shared" ca="1" si="212"/>
        <v/>
      </c>
    </row>
    <row r="2042" spans="4:10">
      <c r="D2042" s="300" t="str">
        <f t="shared" si="209"/>
        <v>D-8</v>
      </c>
      <c r="E2042" s="300">
        <v>2038</v>
      </c>
      <c r="F2042" s="313" t="str">
        <f t="shared" ca="1" si="210"/>
        <v/>
      </c>
      <c r="G2042" s="313" t="str">
        <f t="shared" ca="1" si="212"/>
        <v/>
      </c>
      <c r="H2042" s="313" t="str">
        <f t="shared" ca="1" si="212"/>
        <v/>
      </c>
      <c r="I2042" s="313" t="str">
        <f t="shared" ca="1" si="212"/>
        <v/>
      </c>
      <c r="J2042" s="313" t="str">
        <f t="shared" ca="1" si="212"/>
        <v/>
      </c>
    </row>
    <row r="2043" spans="4:10">
      <c r="D2043" s="300" t="str">
        <f t="shared" si="209"/>
        <v>D-8</v>
      </c>
      <c r="E2043" s="300">
        <v>2039</v>
      </c>
      <c r="F2043" s="313" t="str">
        <f t="shared" ca="1" si="210"/>
        <v/>
      </c>
      <c r="G2043" s="313" t="str">
        <f t="shared" ca="1" si="212"/>
        <v/>
      </c>
      <c r="H2043" s="313" t="str">
        <f t="shared" ca="1" si="212"/>
        <v/>
      </c>
      <c r="I2043" s="313" t="str">
        <f t="shared" ca="1" si="212"/>
        <v/>
      </c>
      <c r="J2043" s="313" t="str">
        <f t="shared" ca="1" si="212"/>
        <v/>
      </c>
    </row>
    <row r="2044" spans="4:10">
      <c r="D2044" s="300" t="str">
        <f t="shared" si="209"/>
        <v>D-8</v>
      </c>
      <c r="E2044" s="300">
        <v>2040</v>
      </c>
      <c r="F2044" s="313" t="str">
        <f t="shared" ca="1" si="210"/>
        <v/>
      </c>
      <c r="G2044" s="313" t="str">
        <f t="shared" ca="1" si="212"/>
        <v/>
      </c>
      <c r="H2044" s="313" t="str">
        <f t="shared" ca="1" si="212"/>
        <v/>
      </c>
      <c r="I2044" s="313" t="str">
        <f t="shared" ca="1" si="212"/>
        <v/>
      </c>
      <c r="J2044" s="313" t="str">
        <f t="shared" ca="1" si="212"/>
        <v/>
      </c>
    </row>
    <row r="2045" spans="4:10">
      <c r="D2045" s="300" t="str">
        <f t="shared" si="209"/>
        <v>D-8</v>
      </c>
      <c r="E2045" s="300">
        <v>2041</v>
      </c>
      <c r="F2045" s="313" t="str">
        <f t="shared" ca="1" si="210"/>
        <v/>
      </c>
      <c r="G2045" s="313" t="str">
        <f t="shared" ref="G2045:J2064" ca="1" si="21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045" s="313" t="str">
        <f t="shared" ca="1" si="213"/>
        <v/>
      </c>
      <c r="I2045" s="313" t="str">
        <f t="shared" ca="1" si="213"/>
        <v/>
      </c>
      <c r="J2045" s="313" t="str">
        <f t="shared" ca="1" si="213"/>
        <v/>
      </c>
    </row>
    <row r="2046" spans="4:10">
      <c r="D2046" s="300" t="str">
        <f t="shared" si="209"/>
        <v>D-8</v>
      </c>
      <c r="E2046" s="300">
        <v>2042</v>
      </c>
      <c r="F2046" s="313" t="str">
        <f t="shared" ca="1" si="210"/>
        <v/>
      </c>
      <c r="G2046" s="313" t="str">
        <f t="shared" ca="1" si="213"/>
        <v/>
      </c>
      <c r="H2046" s="313" t="str">
        <f t="shared" ca="1" si="213"/>
        <v/>
      </c>
      <c r="I2046" s="313" t="str">
        <f t="shared" ca="1" si="213"/>
        <v/>
      </c>
      <c r="J2046" s="313" t="str">
        <f t="shared" ca="1" si="213"/>
        <v/>
      </c>
    </row>
    <row r="2047" spans="4:10">
      <c r="D2047" s="300" t="str">
        <f t="shared" si="209"/>
        <v>D-8</v>
      </c>
      <c r="E2047" s="300">
        <v>2043</v>
      </c>
      <c r="F2047" s="313" t="str">
        <f t="shared" ca="1" si="210"/>
        <v/>
      </c>
      <c r="G2047" s="313" t="str">
        <f t="shared" ca="1" si="213"/>
        <v/>
      </c>
      <c r="H2047" s="313" t="str">
        <f t="shared" ca="1" si="213"/>
        <v/>
      </c>
      <c r="I2047" s="313" t="str">
        <f t="shared" ca="1" si="213"/>
        <v/>
      </c>
      <c r="J2047" s="313" t="str">
        <f t="shared" ca="1" si="213"/>
        <v/>
      </c>
    </row>
    <row r="2048" spans="4:10">
      <c r="D2048" s="300" t="str">
        <f t="shared" si="209"/>
        <v>D-8</v>
      </c>
      <c r="E2048" s="300">
        <v>2044</v>
      </c>
      <c r="F2048" s="313" t="str">
        <f t="shared" ca="1" si="210"/>
        <v/>
      </c>
      <c r="G2048" s="313" t="str">
        <f t="shared" ca="1" si="213"/>
        <v/>
      </c>
      <c r="H2048" s="313" t="str">
        <f t="shared" ca="1" si="213"/>
        <v/>
      </c>
      <c r="I2048" s="313" t="str">
        <f t="shared" ca="1" si="213"/>
        <v/>
      </c>
      <c r="J2048" s="313" t="str">
        <f t="shared" ca="1" si="213"/>
        <v/>
      </c>
    </row>
    <row r="2049" spans="4:10">
      <c r="D2049" s="300" t="str">
        <f t="shared" si="209"/>
        <v>D-8</v>
      </c>
      <c r="E2049" s="300">
        <v>2045</v>
      </c>
      <c r="F2049" s="313" t="str">
        <f t="shared" ca="1" si="210"/>
        <v/>
      </c>
      <c r="G2049" s="313" t="str">
        <f t="shared" ca="1" si="213"/>
        <v/>
      </c>
      <c r="H2049" s="313" t="str">
        <f t="shared" ca="1" si="213"/>
        <v/>
      </c>
      <c r="I2049" s="313" t="str">
        <f t="shared" ca="1" si="213"/>
        <v/>
      </c>
      <c r="J2049" s="313" t="str">
        <f t="shared" ca="1" si="213"/>
        <v/>
      </c>
    </row>
    <row r="2050" spans="4:10">
      <c r="D2050" s="300" t="str">
        <f t="shared" si="209"/>
        <v>D-8</v>
      </c>
      <c r="E2050" s="300">
        <v>2046</v>
      </c>
      <c r="F2050" s="313" t="str">
        <f t="shared" ca="1" si="210"/>
        <v/>
      </c>
      <c r="G2050" s="313" t="str">
        <f t="shared" ca="1" si="213"/>
        <v/>
      </c>
      <c r="H2050" s="313" t="str">
        <f t="shared" ca="1" si="213"/>
        <v/>
      </c>
      <c r="I2050" s="313" t="str">
        <f t="shared" ca="1" si="213"/>
        <v/>
      </c>
      <c r="J2050" s="313" t="str">
        <f t="shared" ca="1" si="213"/>
        <v/>
      </c>
    </row>
    <row r="2051" spans="4:10">
      <c r="D2051" s="300" t="str">
        <f t="shared" si="209"/>
        <v>D-8</v>
      </c>
      <c r="E2051" s="300">
        <v>2047</v>
      </c>
      <c r="F2051" s="313" t="str">
        <f t="shared" ca="1" si="210"/>
        <v/>
      </c>
      <c r="G2051" s="313" t="str">
        <f t="shared" ca="1" si="213"/>
        <v/>
      </c>
      <c r="H2051" s="313" t="str">
        <f t="shared" ca="1" si="213"/>
        <v/>
      </c>
      <c r="I2051" s="313" t="str">
        <f t="shared" ca="1" si="213"/>
        <v/>
      </c>
      <c r="J2051" s="313" t="str">
        <f t="shared" ca="1" si="213"/>
        <v/>
      </c>
    </row>
    <row r="2052" spans="4:10">
      <c r="D2052" s="300" t="str">
        <f t="shared" si="209"/>
        <v>D-8</v>
      </c>
      <c r="E2052" s="300">
        <v>2048</v>
      </c>
      <c r="F2052" s="313" t="str">
        <f t="shared" ca="1" si="210"/>
        <v/>
      </c>
      <c r="G2052" s="313" t="str">
        <f t="shared" ca="1" si="213"/>
        <v/>
      </c>
      <c r="H2052" s="313" t="str">
        <f t="shared" ca="1" si="213"/>
        <v/>
      </c>
      <c r="I2052" s="313" t="str">
        <f t="shared" ca="1" si="213"/>
        <v/>
      </c>
      <c r="J2052" s="313" t="str">
        <f t="shared" ca="1" si="213"/>
        <v/>
      </c>
    </row>
    <row r="2053" spans="4:10">
      <c r="D2053" s="300" t="str">
        <f t="shared" ref="D2053:D2116" si="214">DEC2HEX(HEX2DEC($D$4)+FLOOR((ROW(A2049)-1)/($M$4*10),1))&amp;"-"&amp;FLOOR((ROW(A2049)-1)/$M$4,1)+1-FLOOR((ROW(A2049)-1)/($M$4*10),1)*10</f>
        <v>D-9</v>
      </c>
      <c r="E2053" s="300">
        <v>2049</v>
      </c>
      <c r="F2053" s="313" t="str">
        <f t="shared" ref="F2053:F2084" ca="1" si="215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2053" s="313" t="str">
        <f t="shared" ca="1" si="213"/>
        <v/>
      </c>
      <c r="H2053" s="313" t="str">
        <f t="shared" ca="1" si="213"/>
        <v/>
      </c>
      <c r="I2053" s="313" t="str">
        <f t="shared" ca="1" si="213"/>
        <v/>
      </c>
      <c r="J2053" s="313" t="str">
        <f t="shared" ca="1" si="213"/>
        <v/>
      </c>
    </row>
    <row r="2054" spans="4:10">
      <c r="D2054" s="300" t="str">
        <f t="shared" si="214"/>
        <v>D-9</v>
      </c>
      <c r="E2054" s="300">
        <v>2050</v>
      </c>
      <c r="F2054" s="313" t="str">
        <f t="shared" ca="1" si="215"/>
        <v/>
      </c>
      <c r="G2054" s="313" t="str">
        <f t="shared" ca="1" si="213"/>
        <v/>
      </c>
      <c r="H2054" s="313" t="str">
        <f t="shared" ca="1" si="213"/>
        <v/>
      </c>
      <c r="I2054" s="313" t="str">
        <f t="shared" ca="1" si="213"/>
        <v/>
      </c>
      <c r="J2054" s="313" t="str">
        <f t="shared" ca="1" si="213"/>
        <v/>
      </c>
    </row>
    <row r="2055" spans="4:10">
      <c r="D2055" s="300" t="str">
        <f t="shared" si="214"/>
        <v>D-9</v>
      </c>
      <c r="E2055" s="300">
        <v>2051</v>
      </c>
      <c r="F2055" s="313" t="str">
        <f t="shared" ca="1" si="215"/>
        <v/>
      </c>
      <c r="G2055" s="313" t="str">
        <f t="shared" ca="1" si="213"/>
        <v/>
      </c>
      <c r="H2055" s="313" t="str">
        <f t="shared" ca="1" si="213"/>
        <v/>
      </c>
      <c r="I2055" s="313" t="str">
        <f t="shared" ca="1" si="213"/>
        <v/>
      </c>
      <c r="J2055" s="313" t="str">
        <f t="shared" ca="1" si="213"/>
        <v/>
      </c>
    </row>
    <row r="2056" spans="4:10">
      <c r="D2056" s="300" t="str">
        <f t="shared" si="214"/>
        <v>D-9</v>
      </c>
      <c r="E2056" s="300">
        <v>2052</v>
      </c>
      <c r="F2056" s="313" t="str">
        <f t="shared" ca="1" si="215"/>
        <v/>
      </c>
      <c r="G2056" s="313" t="str">
        <f t="shared" ca="1" si="213"/>
        <v/>
      </c>
      <c r="H2056" s="313" t="str">
        <f t="shared" ca="1" si="213"/>
        <v/>
      </c>
      <c r="I2056" s="313" t="str">
        <f t="shared" ca="1" si="213"/>
        <v/>
      </c>
      <c r="J2056" s="313" t="str">
        <f t="shared" ca="1" si="213"/>
        <v/>
      </c>
    </row>
    <row r="2057" spans="4:10">
      <c r="D2057" s="300" t="str">
        <f t="shared" si="214"/>
        <v>D-9</v>
      </c>
      <c r="E2057" s="300">
        <v>2053</v>
      </c>
      <c r="F2057" s="313" t="str">
        <f t="shared" ca="1" si="215"/>
        <v/>
      </c>
      <c r="G2057" s="313" t="str">
        <f t="shared" ca="1" si="213"/>
        <v/>
      </c>
      <c r="H2057" s="313" t="str">
        <f t="shared" ca="1" si="213"/>
        <v/>
      </c>
      <c r="I2057" s="313" t="str">
        <f t="shared" ca="1" si="213"/>
        <v/>
      </c>
      <c r="J2057" s="313" t="str">
        <f t="shared" ca="1" si="213"/>
        <v/>
      </c>
    </row>
    <row r="2058" spans="4:10">
      <c r="D2058" s="300" t="str">
        <f t="shared" si="214"/>
        <v>D-9</v>
      </c>
      <c r="E2058" s="300">
        <v>2054</v>
      </c>
      <c r="F2058" s="313" t="str">
        <f t="shared" ca="1" si="215"/>
        <v/>
      </c>
      <c r="G2058" s="313" t="str">
        <f t="shared" ca="1" si="213"/>
        <v/>
      </c>
      <c r="H2058" s="313" t="str">
        <f t="shared" ca="1" si="213"/>
        <v/>
      </c>
      <c r="I2058" s="313" t="str">
        <f t="shared" ca="1" si="213"/>
        <v/>
      </c>
      <c r="J2058" s="313" t="str">
        <f t="shared" ca="1" si="213"/>
        <v/>
      </c>
    </row>
    <row r="2059" spans="4:10">
      <c r="D2059" s="300" t="str">
        <f t="shared" si="214"/>
        <v>D-9</v>
      </c>
      <c r="E2059" s="300">
        <v>2055</v>
      </c>
      <c r="F2059" s="313" t="str">
        <f t="shared" ca="1" si="215"/>
        <v/>
      </c>
      <c r="G2059" s="313" t="str">
        <f t="shared" ca="1" si="213"/>
        <v/>
      </c>
      <c r="H2059" s="313" t="str">
        <f t="shared" ca="1" si="213"/>
        <v/>
      </c>
      <c r="I2059" s="313" t="str">
        <f t="shared" ca="1" si="213"/>
        <v/>
      </c>
      <c r="J2059" s="313" t="str">
        <f t="shared" ca="1" si="213"/>
        <v/>
      </c>
    </row>
    <row r="2060" spans="4:10">
      <c r="D2060" s="300" t="str">
        <f t="shared" si="214"/>
        <v>D-9</v>
      </c>
      <c r="E2060" s="300">
        <v>2056</v>
      </c>
      <c r="F2060" s="313" t="str">
        <f t="shared" ca="1" si="215"/>
        <v/>
      </c>
      <c r="G2060" s="313" t="str">
        <f t="shared" ca="1" si="213"/>
        <v/>
      </c>
      <c r="H2060" s="313" t="str">
        <f t="shared" ca="1" si="213"/>
        <v/>
      </c>
      <c r="I2060" s="313" t="str">
        <f t="shared" ca="1" si="213"/>
        <v/>
      </c>
      <c r="J2060" s="313" t="str">
        <f t="shared" ca="1" si="213"/>
        <v/>
      </c>
    </row>
    <row r="2061" spans="4:10">
      <c r="D2061" s="300" t="str">
        <f t="shared" si="214"/>
        <v>D-9</v>
      </c>
      <c r="E2061" s="300">
        <v>2057</v>
      </c>
      <c r="F2061" s="313" t="str">
        <f t="shared" ca="1" si="215"/>
        <v/>
      </c>
      <c r="G2061" s="313" t="str">
        <f t="shared" ca="1" si="213"/>
        <v/>
      </c>
      <c r="H2061" s="313" t="str">
        <f t="shared" ca="1" si="213"/>
        <v/>
      </c>
      <c r="I2061" s="313" t="str">
        <f t="shared" ca="1" si="213"/>
        <v/>
      </c>
      <c r="J2061" s="313" t="str">
        <f t="shared" ca="1" si="213"/>
        <v/>
      </c>
    </row>
    <row r="2062" spans="4:10">
      <c r="D2062" s="300" t="str">
        <f t="shared" si="214"/>
        <v>D-9</v>
      </c>
      <c r="E2062" s="300">
        <v>2058</v>
      </c>
      <c r="F2062" s="313" t="str">
        <f t="shared" ca="1" si="215"/>
        <v/>
      </c>
      <c r="G2062" s="313" t="str">
        <f t="shared" ca="1" si="213"/>
        <v/>
      </c>
      <c r="H2062" s="313" t="str">
        <f t="shared" ca="1" si="213"/>
        <v/>
      </c>
      <c r="I2062" s="313" t="str">
        <f t="shared" ca="1" si="213"/>
        <v/>
      </c>
      <c r="J2062" s="313" t="str">
        <f t="shared" ca="1" si="213"/>
        <v/>
      </c>
    </row>
    <row r="2063" spans="4:10">
      <c r="D2063" s="300" t="str">
        <f t="shared" si="214"/>
        <v>D-9</v>
      </c>
      <c r="E2063" s="300">
        <v>2059</v>
      </c>
      <c r="F2063" s="313" t="str">
        <f t="shared" ca="1" si="215"/>
        <v/>
      </c>
      <c r="G2063" s="313" t="str">
        <f t="shared" ca="1" si="213"/>
        <v/>
      </c>
      <c r="H2063" s="313" t="str">
        <f t="shared" ca="1" si="213"/>
        <v/>
      </c>
      <c r="I2063" s="313" t="str">
        <f t="shared" ca="1" si="213"/>
        <v/>
      </c>
      <c r="J2063" s="313" t="str">
        <f t="shared" ca="1" si="213"/>
        <v/>
      </c>
    </row>
    <row r="2064" spans="4:10">
      <c r="D2064" s="300" t="str">
        <f t="shared" si="214"/>
        <v>D-9</v>
      </c>
      <c r="E2064" s="300">
        <v>2060</v>
      </c>
      <c r="F2064" s="313" t="str">
        <f t="shared" ca="1" si="215"/>
        <v/>
      </c>
      <c r="G2064" s="313" t="str">
        <f t="shared" ca="1" si="213"/>
        <v/>
      </c>
      <c r="H2064" s="313" t="str">
        <f t="shared" ca="1" si="213"/>
        <v/>
      </c>
      <c r="I2064" s="313" t="str">
        <f t="shared" ca="1" si="213"/>
        <v/>
      </c>
      <c r="J2064" s="313" t="str">
        <f t="shared" ca="1" si="213"/>
        <v/>
      </c>
    </row>
    <row r="2065" spans="4:10">
      <c r="D2065" s="300" t="str">
        <f t="shared" si="214"/>
        <v>D-9</v>
      </c>
      <c r="E2065" s="300">
        <v>2061</v>
      </c>
      <c r="F2065" s="313" t="str">
        <f t="shared" ca="1" si="215"/>
        <v/>
      </c>
      <c r="G2065" s="313" t="str">
        <f t="shared" ref="G2065:J2084" ca="1" si="216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065" s="313" t="str">
        <f t="shared" ca="1" si="216"/>
        <v/>
      </c>
      <c r="I2065" s="313" t="str">
        <f t="shared" ca="1" si="216"/>
        <v/>
      </c>
      <c r="J2065" s="313" t="str">
        <f t="shared" ca="1" si="216"/>
        <v/>
      </c>
    </row>
    <row r="2066" spans="4:10">
      <c r="D2066" s="300" t="str">
        <f t="shared" si="214"/>
        <v>D-9</v>
      </c>
      <c r="E2066" s="300">
        <v>2062</v>
      </c>
      <c r="F2066" s="313" t="str">
        <f t="shared" ca="1" si="215"/>
        <v/>
      </c>
      <c r="G2066" s="313" t="str">
        <f t="shared" ca="1" si="216"/>
        <v/>
      </c>
      <c r="H2066" s="313" t="str">
        <f t="shared" ca="1" si="216"/>
        <v/>
      </c>
      <c r="I2066" s="313" t="str">
        <f t="shared" ca="1" si="216"/>
        <v/>
      </c>
      <c r="J2066" s="313" t="str">
        <f t="shared" ca="1" si="216"/>
        <v/>
      </c>
    </row>
    <row r="2067" spans="4:10">
      <c r="D2067" s="300" t="str">
        <f t="shared" si="214"/>
        <v>D-9</v>
      </c>
      <c r="E2067" s="300">
        <v>2063</v>
      </c>
      <c r="F2067" s="313" t="str">
        <f t="shared" ca="1" si="215"/>
        <v/>
      </c>
      <c r="G2067" s="313" t="str">
        <f t="shared" ca="1" si="216"/>
        <v/>
      </c>
      <c r="H2067" s="313" t="str">
        <f t="shared" ca="1" si="216"/>
        <v/>
      </c>
      <c r="I2067" s="313" t="str">
        <f t="shared" ca="1" si="216"/>
        <v/>
      </c>
      <c r="J2067" s="313" t="str">
        <f t="shared" ca="1" si="216"/>
        <v/>
      </c>
    </row>
    <row r="2068" spans="4:10">
      <c r="D2068" s="300" t="str">
        <f t="shared" si="214"/>
        <v>D-9</v>
      </c>
      <c r="E2068" s="300">
        <v>2064</v>
      </c>
      <c r="F2068" s="313" t="str">
        <f t="shared" ca="1" si="215"/>
        <v/>
      </c>
      <c r="G2068" s="313" t="str">
        <f t="shared" ca="1" si="216"/>
        <v/>
      </c>
      <c r="H2068" s="313" t="str">
        <f t="shared" ca="1" si="216"/>
        <v/>
      </c>
      <c r="I2068" s="313" t="str">
        <f t="shared" ca="1" si="216"/>
        <v/>
      </c>
      <c r="J2068" s="313" t="str">
        <f t="shared" ca="1" si="216"/>
        <v/>
      </c>
    </row>
    <row r="2069" spans="4:10">
      <c r="D2069" s="300" t="str">
        <f t="shared" si="214"/>
        <v>D-10</v>
      </c>
      <c r="E2069" s="300">
        <v>2065</v>
      </c>
      <c r="F2069" s="313" t="str">
        <f t="shared" ca="1" si="215"/>
        <v/>
      </c>
      <c r="G2069" s="313" t="str">
        <f t="shared" ca="1" si="216"/>
        <v/>
      </c>
      <c r="H2069" s="313" t="str">
        <f t="shared" ca="1" si="216"/>
        <v/>
      </c>
      <c r="I2069" s="313" t="str">
        <f t="shared" ca="1" si="216"/>
        <v/>
      </c>
      <c r="J2069" s="313" t="str">
        <f t="shared" ca="1" si="216"/>
        <v/>
      </c>
    </row>
    <row r="2070" spans="4:10">
      <c r="D2070" s="300" t="str">
        <f t="shared" si="214"/>
        <v>D-10</v>
      </c>
      <c r="E2070" s="300">
        <v>2066</v>
      </c>
      <c r="F2070" s="313" t="str">
        <f t="shared" ca="1" si="215"/>
        <v/>
      </c>
      <c r="G2070" s="313" t="str">
        <f t="shared" ca="1" si="216"/>
        <v/>
      </c>
      <c r="H2070" s="313" t="str">
        <f t="shared" ca="1" si="216"/>
        <v/>
      </c>
      <c r="I2070" s="313" t="str">
        <f t="shared" ca="1" si="216"/>
        <v/>
      </c>
      <c r="J2070" s="313" t="str">
        <f t="shared" ca="1" si="216"/>
        <v/>
      </c>
    </row>
    <row r="2071" spans="4:10">
      <c r="D2071" s="300" t="str">
        <f t="shared" si="214"/>
        <v>D-10</v>
      </c>
      <c r="E2071" s="300">
        <v>2067</v>
      </c>
      <c r="F2071" s="313" t="str">
        <f t="shared" ca="1" si="215"/>
        <v/>
      </c>
      <c r="G2071" s="313" t="str">
        <f t="shared" ca="1" si="216"/>
        <v/>
      </c>
      <c r="H2071" s="313" t="str">
        <f t="shared" ca="1" si="216"/>
        <v/>
      </c>
      <c r="I2071" s="313" t="str">
        <f t="shared" ca="1" si="216"/>
        <v/>
      </c>
      <c r="J2071" s="313" t="str">
        <f t="shared" ca="1" si="216"/>
        <v/>
      </c>
    </row>
    <row r="2072" spans="4:10">
      <c r="D2072" s="300" t="str">
        <f t="shared" si="214"/>
        <v>D-10</v>
      </c>
      <c r="E2072" s="300">
        <v>2068</v>
      </c>
      <c r="F2072" s="313" t="str">
        <f t="shared" ca="1" si="215"/>
        <v/>
      </c>
      <c r="G2072" s="313" t="str">
        <f t="shared" ca="1" si="216"/>
        <v/>
      </c>
      <c r="H2072" s="313" t="str">
        <f t="shared" ca="1" si="216"/>
        <v/>
      </c>
      <c r="I2072" s="313" t="str">
        <f t="shared" ca="1" si="216"/>
        <v/>
      </c>
      <c r="J2072" s="313" t="str">
        <f t="shared" ca="1" si="216"/>
        <v/>
      </c>
    </row>
    <row r="2073" spans="4:10">
      <c r="D2073" s="300" t="str">
        <f t="shared" si="214"/>
        <v>D-10</v>
      </c>
      <c r="E2073" s="300">
        <v>2069</v>
      </c>
      <c r="F2073" s="313" t="str">
        <f t="shared" ca="1" si="215"/>
        <v/>
      </c>
      <c r="G2073" s="313" t="str">
        <f t="shared" ca="1" si="216"/>
        <v/>
      </c>
      <c r="H2073" s="313" t="str">
        <f t="shared" ca="1" si="216"/>
        <v/>
      </c>
      <c r="I2073" s="313" t="str">
        <f t="shared" ca="1" si="216"/>
        <v/>
      </c>
      <c r="J2073" s="313" t="str">
        <f t="shared" ca="1" si="216"/>
        <v/>
      </c>
    </row>
    <row r="2074" spans="4:10">
      <c r="D2074" s="300" t="str">
        <f t="shared" si="214"/>
        <v>D-10</v>
      </c>
      <c r="E2074" s="300">
        <v>2070</v>
      </c>
      <c r="F2074" s="313" t="str">
        <f t="shared" ca="1" si="215"/>
        <v/>
      </c>
      <c r="G2074" s="313" t="str">
        <f t="shared" ca="1" si="216"/>
        <v/>
      </c>
      <c r="H2074" s="313" t="str">
        <f t="shared" ca="1" si="216"/>
        <v/>
      </c>
      <c r="I2074" s="313" t="str">
        <f t="shared" ca="1" si="216"/>
        <v/>
      </c>
      <c r="J2074" s="313" t="str">
        <f t="shared" ca="1" si="216"/>
        <v/>
      </c>
    </row>
    <row r="2075" spans="4:10">
      <c r="D2075" s="300" t="str">
        <f t="shared" si="214"/>
        <v>D-10</v>
      </c>
      <c r="E2075" s="300">
        <v>2071</v>
      </c>
      <c r="F2075" s="313" t="str">
        <f t="shared" ca="1" si="215"/>
        <v/>
      </c>
      <c r="G2075" s="313" t="str">
        <f t="shared" ca="1" si="216"/>
        <v/>
      </c>
      <c r="H2075" s="313" t="str">
        <f t="shared" ca="1" si="216"/>
        <v/>
      </c>
      <c r="I2075" s="313" t="str">
        <f t="shared" ca="1" si="216"/>
        <v/>
      </c>
      <c r="J2075" s="313" t="str">
        <f t="shared" ca="1" si="216"/>
        <v/>
      </c>
    </row>
    <row r="2076" spans="4:10">
      <c r="D2076" s="300" t="str">
        <f t="shared" si="214"/>
        <v>D-10</v>
      </c>
      <c r="E2076" s="300">
        <v>2072</v>
      </c>
      <c r="F2076" s="313" t="str">
        <f t="shared" ca="1" si="215"/>
        <v/>
      </c>
      <c r="G2076" s="313" t="str">
        <f t="shared" ca="1" si="216"/>
        <v/>
      </c>
      <c r="H2076" s="313" t="str">
        <f t="shared" ca="1" si="216"/>
        <v/>
      </c>
      <c r="I2076" s="313" t="str">
        <f t="shared" ca="1" si="216"/>
        <v/>
      </c>
      <c r="J2076" s="313" t="str">
        <f t="shared" ca="1" si="216"/>
        <v/>
      </c>
    </row>
    <row r="2077" spans="4:10">
      <c r="D2077" s="300" t="str">
        <f t="shared" si="214"/>
        <v>D-10</v>
      </c>
      <c r="E2077" s="300">
        <v>2073</v>
      </c>
      <c r="F2077" s="313" t="str">
        <f t="shared" ca="1" si="215"/>
        <v/>
      </c>
      <c r="G2077" s="313" t="str">
        <f t="shared" ca="1" si="216"/>
        <v/>
      </c>
      <c r="H2077" s="313" t="str">
        <f t="shared" ca="1" si="216"/>
        <v/>
      </c>
      <c r="I2077" s="313" t="str">
        <f t="shared" ca="1" si="216"/>
        <v/>
      </c>
      <c r="J2077" s="313" t="str">
        <f t="shared" ca="1" si="216"/>
        <v/>
      </c>
    </row>
    <row r="2078" spans="4:10">
      <c r="D2078" s="300" t="str">
        <f t="shared" si="214"/>
        <v>D-10</v>
      </c>
      <c r="E2078" s="300">
        <v>2074</v>
      </c>
      <c r="F2078" s="313" t="str">
        <f t="shared" ca="1" si="215"/>
        <v/>
      </c>
      <c r="G2078" s="313" t="str">
        <f t="shared" ca="1" si="216"/>
        <v/>
      </c>
      <c r="H2078" s="313" t="str">
        <f t="shared" ca="1" si="216"/>
        <v/>
      </c>
      <c r="I2078" s="313" t="str">
        <f t="shared" ca="1" si="216"/>
        <v/>
      </c>
      <c r="J2078" s="313" t="str">
        <f t="shared" ca="1" si="216"/>
        <v/>
      </c>
    </row>
    <row r="2079" spans="4:10">
      <c r="D2079" s="300" t="str">
        <f t="shared" si="214"/>
        <v>D-10</v>
      </c>
      <c r="E2079" s="300">
        <v>2075</v>
      </c>
      <c r="F2079" s="313" t="str">
        <f t="shared" ca="1" si="215"/>
        <v/>
      </c>
      <c r="G2079" s="313" t="str">
        <f t="shared" ca="1" si="216"/>
        <v/>
      </c>
      <c r="H2079" s="313" t="str">
        <f t="shared" ca="1" si="216"/>
        <v/>
      </c>
      <c r="I2079" s="313" t="str">
        <f t="shared" ca="1" si="216"/>
        <v/>
      </c>
      <c r="J2079" s="313" t="str">
        <f t="shared" ca="1" si="216"/>
        <v/>
      </c>
    </row>
    <row r="2080" spans="4:10">
      <c r="D2080" s="300" t="str">
        <f t="shared" si="214"/>
        <v>D-10</v>
      </c>
      <c r="E2080" s="300">
        <v>2076</v>
      </c>
      <c r="F2080" s="313" t="str">
        <f t="shared" ca="1" si="215"/>
        <v/>
      </c>
      <c r="G2080" s="313" t="str">
        <f t="shared" ca="1" si="216"/>
        <v/>
      </c>
      <c r="H2080" s="313" t="str">
        <f t="shared" ca="1" si="216"/>
        <v/>
      </c>
      <c r="I2080" s="313" t="str">
        <f t="shared" ca="1" si="216"/>
        <v/>
      </c>
      <c r="J2080" s="313" t="str">
        <f t="shared" ca="1" si="216"/>
        <v/>
      </c>
    </row>
    <row r="2081" spans="4:11">
      <c r="D2081" s="300" t="str">
        <f t="shared" si="214"/>
        <v>D-10</v>
      </c>
      <c r="E2081" s="300">
        <v>2077</v>
      </c>
      <c r="F2081" s="313" t="str">
        <f t="shared" ca="1" si="215"/>
        <v/>
      </c>
      <c r="G2081" s="313" t="str">
        <f t="shared" ca="1" si="216"/>
        <v/>
      </c>
      <c r="H2081" s="313" t="str">
        <f t="shared" ca="1" si="216"/>
        <v/>
      </c>
      <c r="I2081" s="313" t="str">
        <f t="shared" ca="1" si="216"/>
        <v/>
      </c>
      <c r="J2081" s="313" t="str">
        <f t="shared" ca="1" si="216"/>
        <v/>
      </c>
    </row>
    <row r="2082" spans="4:11">
      <c r="D2082" s="300" t="str">
        <f t="shared" si="214"/>
        <v>D-10</v>
      </c>
      <c r="E2082" s="300">
        <v>2078</v>
      </c>
      <c r="F2082" s="313" t="str">
        <f t="shared" ca="1" si="215"/>
        <v/>
      </c>
      <c r="G2082" s="313" t="str">
        <f t="shared" ca="1" si="216"/>
        <v/>
      </c>
      <c r="H2082" s="313" t="str">
        <f t="shared" ca="1" si="216"/>
        <v/>
      </c>
      <c r="I2082" s="313" t="str">
        <f t="shared" ca="1" si="216"/>
        <v/>
      </c>
      <c r="J2082" s="313" t="str">
        <f t="shared" ca="1" si="216"/>
        <v/>
      </c>
    </row>
    <row r="2083" spans="4:11">
      <c r="D2083" s="300" t="str">
        <f t="shared" si="214"/>
        <v>D-10</v>
      </c>
      <c r="E2083" s="300">
        <v>2079</v>
      </c>
      <c r="F2083" s="313" t="str">
        <f t="shared" ca="1" si="215"/>
        <v/>
      </c>
      <c r="G2083" s="313" t="str">
        <f t="shared" ca="1" si="216"/>
        <v/>
      </c>
      <c r="H2083" s="313" t="str">
        <f t="shared" ca="1" si="216"/>
        <v/>
      </c>
      <c r="I2083" s="313" t="str">
        <f t="shared" ca="1" si="216"/>
        <v/>
      </c>
      <c r="J2083" s="313" t="str">
        <f t="shared" ca="1" si="216"/>
        <v/>
      </c>
    </row>
    <row r="2084" spans="4:11">
      <c r="D2084" s="300" t="str">
        <f t="shared" si="214"/>
        <v>D-10</v>
      </c>
      <c r="E2084" s="300">
        <v>2080</v>
      </c>
      <c r="F2084" s="313" t="str">
        <f t="shared" ca="1" si="215"/>
        <v/>
      </c>
      <c r="G2084" s="313" t="str">
        <f t="shared" ca="1" si="216"/>
        <v/>
      </c>
      <c r="H2084" s="313" t="str">
        <f t="shared" ca="1" si="216"/>
        <v/>
      </c>
      <c r="I2084" s="313" t="str">
        <f t="shared" ca="1" si="216"/>
        <v/>
      </c>
      <c r="J2084" s="313" t="str">
        <f t="shared" ca="1" si="216"/>
        <v/>
      </c>
    </row>
    <row r="2085" spans="4:11">
      <c r="D2085" s="300" t="str">
        <f t="shared" si="214"/>
        <v>E-1</v>
      </c>
      <c r="E2085" s="300">
        <v>2081</v>
      </c>
      <c r="F2085" s="313" t="str">
        <f t="shared" ref="F2085:F2148" ca="1" si="217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>060</v>
      </c>
      <c r="G2085" s="313" t="str">
        <f t="shared" ref="G2085:J2104" ca="1" si="218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085" s="313" t="str">
        <f t="shared" ca="1" si="218"/>
        <v/>
      </c>
      <c r="I2085" s="313" t="str">
        <f t="shared" ca="1" si="218"/>
        <v/>
      </c>
      <c r="J2085" s="313" t="str">
        <f t="shared" ca="1" si="218"/>
        <v/>
      </c>
      <c r="K2085" s="298" t="s">
        <v>1244</v>
      </c>
    </row>
    <row r="2086" spans="4:11">
      <c r="D2086" s="300" t="str">
        <f t="shared" si="214"/>
        <v>E-1</v>
      </c>
      <c r="E2086" s="300">
        <v>2082</v>
      </c>
      <c r="F2086" s="313" t="str">
        <f t="shared" ca="1" si="217"/>
        <v>060</v>
      </c>
      <c r="G2086" s="313" t="str">
        <f t="shared" ca="1" si="218"/>
        <v/>
      </c>
      <c r="H2086" s="313" t="str">
        <f t="shared" ca="1" si="218"/>
        <v/>
      </c>
      <c r="I2086" s="313" t="str">
        <f t="shared" ca="1" si="218"/>
        <v/>
      </c>
      <c r="J2086" s="313" t="str">
        <f t="shared" ca="1" si="218"/>
        <v/>
      </c>
    </row>
    <row r="2087" spans="4:11">
      <c r="D2087" s="300" t="str">
        <f t="shared" si="214"/>
        <v>E-1</v>
      </c>
      <c r="E2087" s="300">
        <v>2083</v>
      </c>
      <c r="F2087" s="313" t="str">
        <f t="shared" ca="1" si="217"/>
        <v>060</v>
      </c>
      <c r="G2087" s="313" t="str">
        <f t="shared" ca="1" si="218"/>
        <v/>
      </c>
      <c r="H2087" s="313" t="str">
        <f t="shared" ca="1" si="218"/>
        <v/>
      </c>
      <c r="I2087" s="313" t="str">
        <f t="shared" ca="1" si="218"/>
        <v/>
      </c>
      <c r="J2087" s="313" t="str">
        <f t="shared" ca="1" si="218"/>
        <v/>
      </c>
    </row>
    <row r="2088" spans="4:11">
      <c r="D2088" s="300" t="str">
        <f t="shared" si="214"/>
        <v>E-1</v>
      </c>
      <c r="E2088" s="300">
        <v>2084</v>
      </c>
      <c r="F2088" s="313" t="str">
        <f t="shared" ca="1" si="217"/>
        <v>060</v>
      </c>
      <c r="G2088" s="313" t="str">
        <f t="shared" ca="1" si="218"/>
        <v/>
      </c>
      <c r="H2088" s="313" t="str">
        <f t="shared" ca="1" si="218"/>
        <v/>
      </c>
      <c r="I2088" s="313" t="str">
        <f t="shared" ca="1" si="218"/>
        <v/>
      </c>
      <c r="J2088" s="313" t="str">
        <f t="shared" ca="1" si="218"/>
        <v/>
      </c>
    </row>
    <row r="2089" spans="4:11">
      <c r="D2089" s="300" t="str">
        <f t="shared" si="214"/>
        <v>E-1</v>
      </c>
      <c r="E2089" s="300">
        <v>2085</v>
      </c>
      <c r="F2089" s="313" t="str">
        <f t="shared" ca="1" si="217"/>
        <v>060</v>
      </c>
      <c r="G2089" s="313" t="str">
        <f t="shared" ca="1" si="218"/>
        <v/>
      </c>
      <c r="H2089" s="313" t="str">
        <f t="shared" ca="1" si="218"/>
        <v/>
      </c>
      <c r="I2089" s="313" t="str">
        <f t="shared" ca="1" si="218"/>
        <v/>
      </c>
      <c r="J2089" s="313" t="str">
        <f t="shared" ca="1" si="218"/>
        <v/>
      </c>
    </row>
    <row r="2090" spans="4:11">
      <c r="D2090" s="300" t="str">
        <f t="shared" si="214"/>
        <v>E-1</v>
      </c>
      <c r="E2090" s="300">
        <v>2086</v>
      </c>
      <c r="F2090" s="313" t="str">
        <f t="shared" ca="1" si="217"/>
        <v>060</v>
      </c>
      <c r="G2090" s="313" t="str">
        <f t="shared" ca="1" si="218"/>
        <v/>
      </c>
      <c r="H2090" s="313" t="str">
        <f t="shared" ca="1" si="218"/>
        <v/>
      </c>
      <c r="I2090" s="313" t="str">
        <f t="shared" ca="1" si="218"/>
        <v/>
      </c>
      <c r="J2090" s="313" t="str">
        <f t="shared" ca="1" si="218"/>
        <v/>
      </c>
    </row>
    <row r="2091" spans="4:11">
      <c r="D2091" s="300" t="str">
        <f t="shared" si="214"/>
        <v>E-1</v>
      </c>
      <c r="E2091" s="300">
        <v>2087</v>
      </c>
      <c r="F2091" s="313" t="str">
        <f t="shared" ca="1" si="217"/>
        <v>060</v>
      </c>
      <c r="G2091" s="313" t="str">
        <f t="shared" ca="1" si="218"/>
        <v/>
      </c>
      <c r="H2091" s="313" t="str">
        <f t="shared" ca="1" si="218"/>
        <v/>
      </c>
      <c r="I2091" s="313" t="str">
        <f t="shared" ca="1" si="218"/>
        <v/>
      </c>
      <c r="J2091" s="313" t="str">
        <f t="shared" ca="1" si="218"/>
        <v/>
      </c>
    </row>
    <row r="2092" spans="4:11">
      <c r="D2092" s="300" t="str">
        <f t="shared" si="214"/>
        <v>E-1</v>
      </c>
      <c r="E2092" s="300">
        <v>2088</v>
      </c>
      <c r="F2092" s="313" t="str">
        <f t="shared" ca="1" si="217"/>
        <v>060</v>
      </c>
      <c r="G2092" s="313" t="str">
        <f t="shared" ca="1" si="218"/>
        <v/>
      </c>
      <c r="H2092" s="313" t="str">
        <f t="shared" ca="1" si="218"/>
        <v/>
      </c>
      <c r="I2092" s="313" t="str">
        <f t="shared" ca="1" si="218"/>
        <v/>
      </c>
      <c r="J2092" s="313" t="str">
        <f t="shared" ca="1" si="218"/>
        <v/>
      </c>
    </row>
    <row r="2093" spans="4:11">
      <c r="D2093" s="300" t="str">
        <f t="shared" si="214"/>
        <v>E-1</v>
      </c>
      <c r="E2093" s="300">
        <v>2089</v>
      </c>
      <c r="F2093" s="313" t="str">
        <f t="shared" ca="1" si="217"/>
        <v>061</v>
      </c>
      <c r="G2093" s="313" t="str">
        <f t="shared" ca="1" si="218"/>
        <v/>
      </c>
      <c r="H2093" s="313" t="str">
        <f t="shared" ca="1" si="218"/>
        <v/>
      </c>
      <c r="I2093" s="313" t="str">
        <f t="shared" ca="1" si="218"/>
        <v/>
      </c>
      <c r="J2093" s="313" t="str">
        <f t="shared" ca="1" si="218"/>
        <v/>
      </c>
    </row>
    <row r="2094" spans="4:11">
      <c r="D2094" s="300" t="str">
        <f t="shared" si="214"/>
        <v>E-1</v>
      </c>
      <c r="E2094" s="300">
        <v>2090</v>
      </c>
      <c r="F2094" s="313" t="str">
        <f t="shared" ca="1" si="217"/>
        <v>061</v>
      </c>
      <c r="G2094" s="313" t="str">
        <f t="shared" ca="1" si="218"/>
        <v/>
      </c>
      <c r="H2094" s="313" t="str">
        <f t="shared" ca="1" si="218"/>
        <v/>
      </c>
      <c r="I2094" s="313" t="str">
        <f t="shared" ca="1" si="218"/>
        <v/>
      </c>
      <c r="J2094" s="313" t="str">
        <f t="shared" ca="1" si="218"/>
        <v/>
      </c>
    </row>
    <row r="2095" spans="4:11">
      <c r="D2095" s="300" t="str">
        <f t="shared" si="214"/>
        <v>E-1</v>
      </c>
      <c r="E2095" s="300">
        <v>2091</v>
      </c>
      <c r="F2095" s="313" t="str">
        <f t="shared" ca="1" si="217"/>
        <v>061</v>
      </c>
      <c r="G2095" s="313" t="str">
        <f t="shared" ca="1" si="218"/>
        <v/>
      </c>
      <c r="H2095" s="313" t="str">
        <f t="shared" ca="1" si="218"/>
        <v/>
      </c>
      <c r="I2095" s="313" t="str">
        <f t="shared" ca="1" si="218"/>
        <v/>
      </c>
      <c r="J2095" s="313" t="str">
        <f t="shared" ca="1" si="218"/>
        <v/>
      </c>
    </row>
    <row r="2096" spans="4:11">
      <c r="D2096" s="300" t="str">
        <f t="shared" si="214"/>
        <v>E-1</v>
      </c>
      <c r="E2096" s="300">
        <v>2092</v>
      </c>
      <c r="F2096" s="313" t="str">
        <f t="shared" ca="1" si="217"/>
        <v>061</v>
      </c>
      <c r="G2096" s="313" t="str">
        <f t="shared" ca="1" si="218"/>
        <v/>
      </c>
      <c r="H2096" s="313" t="str">
        <f t="shared" ca="1" si="218"/>
        <v/>
      </c>
      <c r="I2096" s="313" t="str">
        <f t="shared" ca="1" si="218"/>
        <v/>
      </c>
      <c r="J2096" s="313" t="str">
        <f t="shared" ca="1" si="218"/>
        <v/>
      </c>
    </row>
    <row r="2097" spans="4:10">
      <c r="D2097" s="300" t="str">
        <f t="shared" si="214"/>
        <v>E-1</v>
      </c>
      <c r="E2097" s="300">
        <v>2093</v>
      </c>
      <c r="F2097" s="313" t="str">
        <f t="shared" ca="1" si="217"/>
        <v>061</v>
      </c>
      <c r="G2097" s="313" t="str">
        <f t="shared" ca="1" si="218"/>
        <v/>
      </c>
      <c r="H2097" s="313" t="str">
        <f t="shared" ca="1" si="218"/>
        <v/>
      </c>
      <c r="I2097" s="313" t="str">
        <f t="shared" ca="1" si="218"/>
        <v/>
      </c>
      <c r="J2097" s="313" t="str">
        <f t="shared" ca="1" si="218"/>
        <v/>
      </c>
    </row>
    <row r="2098" spans="4:10">
      <c r="D2098" s="300" t="str">
        <f t="shared" si="214"/>
        <v>E-1</v>
      </c>
      <c r="E2098" s="300">
        <v>2094</v>
      </c>
      <c r="F2098" s="313" t="str">
        <f t="shared" ca="1" si="217"/>
        <v>061</v>
      </c>
      <c r="G2098" s="313" t="str">
        <f t="shared" ca="1" si="218"/>
        <v/>
      </c>
      <c r="H2098" s="313" t="str">
        <f t="shared" ca="1" si="218"/>
        <v/>
      </c>
      <c r="I2098" s="313" t="str">
        <f t="shared" ca="1" si="218"/>
        <v/>
      </c>
      <c r="J2098" s="313" t="str">
        <f t="shared" ca="1" si="218"/>
        <v/>
      </c>
    </row>
    <row r="2099" spans="4:10">
      <c r="D2099" s="300" t="str">
        <f t="shared" si="214"/>
        <v>E-1</v>
      </c>
      <c r="E2099" s="300">
        <v>2095</v>
      </c>
      <c r="F2099" s="313" t="str">
        <f t="shared" ca="1" si="217"/>
        <v>061</v>
      </c>
      <c r="G2099" s="313" t="str">
        <f t="shared" ca="1" si="218"/>
        <v/>
      </c>
      <c r="H2099" s="313" t="str">
        <f t="shared" ca="1" si="218"/>
        <v/>
      </c>
      <c r="I2099" s="313" t="str">
        <f t="shared" ca="1" si="218"/>
        <v/>
      </c>
      <c r="J2099" s="313" t="str">
        <f t="shared" ca="1" si="218"/>
        <v/>
      </c>
    </row>
    <row r="2100" spans="4:10">
      <c r="D2100" s="300" t="str">
        <f t="shared" si="214"/>
        <v>E-1</v>
      </c>
      <c r="E2100" s="300">
        <v>2096</v>
      </c>
      <c r="F2100" s="313" t="str">
        <f t="shared" ca="1" si="217"/>
        <v>061</v>
      </c>
      <c r="G2100" s="313" t="str">
        <f t="shared" ca="1" si="218"/>
        <v/>
      </c>
      <c r="H2100" s="313" t="str">
        <f t="shared" ca="1" si="218"/>
        <v/>
      </c>
      <c r="I2100" s="313" t="str">
        <f t="shared" ca="1" si="218"/>
        <v/>
      </c>
      <c r="J2100" s="313" t="str">
        <f t="shared" ca="1" si="218"/>
        <v/>
      </c>
    </row>
    <row r="2101" spans="4:10">
      <c r="D2101" s="300" t="str">
        <f t="shared" si="214"/>
        <v>E-2</v>
      </c>
      <c r="E2101" s="300">
        <v>2097</v>
      </c>
      <c r="F2101" s="313" t="str">
        <f t="shared" ca="1" si="217"/>
        <v/>
      </c>
      <c r="G2101" s="313" t="str">
        <f t="shared" ca="1" si="218"/>
        <v/>
      </c>
      <c r="H2101" s="313" t="str">
        <f t="shared" ca="1" si="218"/>
        <v/>
      </c>
      <c r="I2101" s="313" t="str">
        <f t="shared" ca="1" si="218"/>
        <v/>
      </c>
      <c r="J2101" s="313" t="str">
        <f t="shared" ca="1" si="218"/>
        <v/>
      </c>
    </row>
    <row r="2102" spans="4:10">
      <c r="D2102" s="300" t="str">
        <f t="shared" si="214"/>
        <v>E-2</v>
      </c>
      <c r="E2102" s="300">
        <v>2098</v>
      </c>
      <c r="F2102" s="313" t="str">
        <f t="shared" ca="1" si="217"/>
        <v/>
      </c>
      <c r="G2102" s="313" t="str">
        <f t="shared" ca="1" si="218"/>
        <v/>
      </c>
      <c r="H2102" s="313" t="str">
        <f t="shared" ca="1" si="218"/>
        <v/>
      </c>
      <c r="I2102" s="313" t="str">
        <f t="shared" ca="1" si="218"/>
        <v/>
      </c>
      <c r="J2102" s="313" t="str">
        <f t="shared" ca="1" si="218"/>
        <v/>
      </c>
    </row>
    <row r="2103" spans="4:10">
      <c r="D2103" s="300" t="str">
        <f t="shared" si="214"/>
        <v>E-2</v>
      </c>
      <c r="E2103" s="300">
        <v>2099</v>
      </c>
      <c r="F2103" s="313" t="str">
        <f t="shared" ca="1" si="217"/>
        <v/>
      </c>
      <c r="G2103" s="313" t="str">
        <f t="shared" ca="1" si="218"/>
        <v/>
      </c>
      <c r="H2103" s="313" t="str">
        <f t="shared" ca="1" si="218"/>
        <v/>
      </c>
      <c r="I2103" s="313" t="str">
        <f t="shared" ca="1" si="218"/>
        <v/>
      </c>
      <c r="J2103" s="313" t="str">
        <f t="shared" ca="1" si="218"/>
        <v/>
      </c>
    </row>
    <row r="2104" spans="4:10">
      <c r="D2104" s="300" t="str">
        <f t="shared" si="214"/>
        <v>E-2</v>
      </c>
      <c r="E2104" s="300">
        <v>2100</v>
      </c>
      <c r="F2104" s="313" t="str">
        <f t="shared" ca="1" si="217"/>
        <v/>
      </c>
      <c r="G2104" s="313" t="str">
        <f t="shared" ca="1" si="218"/>
        <v/>
      </c>
      <c r="H2104" s="313" t="str">
        <f t="shared" ca="1" si="218"/>
        <v/>
      </c>
      <c r="I2104" s="313" t="str">
        <f t="shared" ca="1" si="218"/>
        <v/>
      </c>
      <c r="J2104" s="313" t="str">
        <f t="shared" ca="1" si="218"/>
        <v/>
      </c>
    </row>
    <row r="2105" spans="4:10">
      <c r="D2105" s="300" t="str">
        <f t="shared" si="214"/>
        <v>E-2</v>
      </c>
      <c r="E2105" s="300">
        <v>2101</v>
      </c>
      <c r="F2105" s="313" t="str">
        <f t="shared" ca="1" si="217"/>
        <v/>
      </c>
      <c r="G2105" s="313" t="str">
        <f t="shared" ref="G2105:J2124" ca="1" si="219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105" s="313" t="str">
        <f t="shared" ca="1" si="219"/>
        <v/>
      </c>
      <c r="I2105" s="313" t="str">
        <f t="shared" ca="1" si="219"/>
        <v/>
      </c>
      <c r="J2105" s="313" t="str">
        <f t="shared" ca="1" si="219"/>
        <v/>
      </c>
    </row>
    <row r="2106" spans="4:10">
      <c r="D2106" s="300" t="str">
        <f t="shared" si="214"/>
        <v>E-2</v>
      </c>
      <c r="E2106" s="300">
        <v>2102</v>
      </c>
      <c r="F2106" s="313" t="str">
        <f t="shared" ca="1" si="217"/>
        <v/>
      </c>
      <c r="G2106" s="313" t="str">
        <f t="shared" ca="1" si="219"/>
        <v/>
      </c>
      <c r="H2106" s="313" t="str">
        <f t="shared" ca="1" si="219"/>
        <v/>
      </c>
      <c r="I2106" s="313" t="str">
        <f t="shared" ca="1" si="219"/>
        <v/>
      </c>
      <c r="J2106" s="313" t="str">
        <f t="shared" ca="1" si="219"/>
        <v/>
      </c>
    </row>
    <row r="2107" spans="4:10">
      <c r="D2107" s="300" t="str">
        <f t="shared" si="214"/>
        <v>E-2</v>
      </c>
      <c r="E2107" s="300">
        <v>2103</v>
      </c>
      <c r="F2107" s="313" t="str">
        <f t="shared" ca="1" si="217"/>
        <v/>
      </c>
      <c r="G2107" s="313" t="str">
        <f t="shared" ca="1" si="219"/>
        <v/>
      </c>
      <c r="H2107" s="313" t="str">
        <f t="shared" ca="1" si="219"/>
        <v/>
      </c>
      <c r="I2107" s="313" t="str">
        <f t="shared" ca="1" si="219"/>
        <v/>
      </c>
      <c r="J2107" s="313" t="str">
        <f t="shared" ca="1" si="219"/>
        <v/>
      </c>
    </row>
    <row r="2108" spans="4:10">
      <c r="D2108" s="300" t="str">
        <f t="shared" si="214"/>
        <v>E-2</v>
      </c>
      <c r="E2108" s="300">
        <v>2104</v>
      </c>
      <c r="F2108" s="313" t="str">
        <f t="shared" ca="1" si="217"/>
        <v/>
      </c>
      <c r="G2108" s="313" t="str">
        <f t="shared" ca="1" si="219"/>
        <v/>
      </c>
      <c r="H2108" s="313" t="str">
        <f t="shared" ca="1" si="219"/>
        <v/>
      </c>
      <c r="I2108" s="313" t="str">
        <f t="shared" ca="1" si="219"/>
        <v/>
      </c>
      <c r="J2108" s="313" t="str">
        <f t="shared" ca="1" si="219"/>
        <v/>
      </c>
    </row>
    <row r="2109" spans="4:10">
      <c r="D2109" s="300" t="str">
        <f t="shared" si="214"/>
        <v>E-2</v>
      </c>
      <c r="E2109" s="300">
        <v>2105</v>
      </c>
      <c r="F2109" s="313" t="str">
        <f t="shared" ca="1" si="217"/>
        <v/>
      </c>
      <c r="G2109" s="313" t="str">
        <f t="shared" ca="1" si="219"/>
        <v/>
      </c>
      <c r="H2109" s="313" t="str">
        <f t="shared" ca="1" si="219"/>
        <v/>
      </c>
      <c r="I2109" s="313" t="str">
        <f t="shared" ca="1" si="219"/>
        <v/>
      </c>
      <c r="J2109" s="313" t="str">
        <f t="shared" ca="1" si="219"/>
        <v/>
      </c>
    </row>
    <row r="2110" spans="4:10">
      <c r="D2110" s="300" t="str">
        <f t="shared" si="214"/>
        <v>E-2</v>
      </c>
      <c r="E2110" s="300">
        <v>2106</v>
      </c>
      <c r="F2110" s="313" t="str">
        <f t="shared" ca="1" si="217"/>
        <v/>
      </c>
      <c r="G2110" s="313" t="str">
        <f t="shared" ca="1" si="219"/>
        <v/>
      </c>
      <c r="H2110" s="313" t="str">
        <f t="shared" ca="1" si="219"/>
        <v/>
      </c>
      <c r="I2110" s="313" t="str">
        <f t="shared" ca="1" si="219"/>
        <v/>
      </c>
      <c r="J2110" s="313" t="str">
        <f t="shared" ca="1" si="219"/>
        <v/>
      </c>
    </row>
    <row r="2111" spans="4:10">
      <c r="D2111" s="300" t="str">
        <f t="shared" si="214"/>
        <v>E-2</v>
      </c>
      <c r="E2111" s="300">
        <v>2107</v>
      </c>
      <c r="F2111" s="313" t="str">
        <f t="shared" ca="1" si="217"/>
        <v/>
      </c>
      <c r="G2111" s="313" t="str">
        <f t="shared" ca="1" si="219"/>
        <v/>
      </c>
      <c r="H2111" s="313" t="str">
        <f t="shared" ca="1" si="219"/>
        <v/>
      </c>
      <c r="I2111" s="313" t="str">
        <f t="shared" ca="1" si="219"/>
        <v/>
      </c>
      <c r="J2111" s="313" t="str">
        <f t="shared" ca="1" si="219"/>
        <v/>
      </c>
    </row>
    <row r="2112" spans="4:10">
      <c r="D2112" s="300" t="str">
        <f t="shared" si="214"/>
        <v>E-2</v>
      </c>
      <c r="E2112" s="300">
        <v>2108</v>
      </c>
      <c r="F2112" s="313" t="str">
        <f t="shared" ca="1" si="217"/>
        <v/>
      </c>
      <c r="G2112" s="313" t="str">
        <f t="shared" ca="1" si="219"/>
        <v/>
      </c>
      <c r="H2112" s="313" t="str">
        <f t="shared" ca="1" si="219"/>
        <v/>
      </c>
      <c r="I2112" s="313" t="str">
        <f t="shared" ca="1" si="219"/>
        <v/>
      </c>
      <c r="J2112" s="313" t="str">
        <f t="shared" ca="1" si="219"/>
        <v/>
      </c>
    </row>
    <row r="2113" spans="4:10">
      <c r="D2113" s="300" t="str">
        <f t="shared" si="214"/>
        <v>E-2</v>
      </c>
      <c r="E2113" s="300">
        <v>2109</v>
      </c>
      <c r="F2113" s="313" t="str">
        <f t="shared" ca="1" si="217"/>
        <v/>
      </c>
      <c r="G2113" s="313" t="str">
        <f t="shared" ca="1" si="219"/>
        <v/>
      </c>
      <c r="H2113" s="313" t="str">
        <f t="shared" ca="1" si="219"/>
        <v/>
      </c>
      <c r="I2113" s="313" t="str">
        <f t="shared" ca="1" si="219"/>
        <v/>
      </c>
      <c r="J2113" s="313" t="str">
        <f t="shared" ca="1" si="219"/>
        <v/>
      </c>
    </row>
    <row r="2114" spans="4:10">
      <c r="D2114" s="300" t="str">
        <f t="shared" si="214"/>
        <v>E-2</v>
      </c>
      <c r="E2114" s="300">
        <v>2110</v>
      </c>
      <c r="F2114" s="313" t="str">
        <f t="shared" ca="1" si="217"/>
        <v/>
      </c>
      <c r="G2114" s="313" t="str">
        <f t="shared" ca="1" si="219"/>
        <v/>
      </c>
      <c r="H2114" s="313" t="str">
        <f t="shared" ca="1" si="219"/>
        <v/>
      </c>
      <c r="I2114" s="313" t="str">
        <f t="shared" ca="1" si="219"/>
        <v/>
      </c>
      <c r="J2114" s="313" t="str">
        <f t="shared" ca="1" si="219"/>
        <v/>
      </c>
    </row>
    <row r="2115" spans="4:10">
      <c r="D2115" s="300" t="str">
        <f t="shared" si="214"/>
        <v>E-2</v>
      </c>
      <c r="E2115" s="300">
        <v>2111</v>
      </c>
      <c r="F2115" s="313" t="str">
        <f t="shared" ca="1" si="217"/>
        <v/>
      </c>
      <c r="G2115" s="313" t="str">
        <f t="shared" ca="1" si="219"/>
        <v/>
      </c>
      <c r="H2115" s="313" t="str">
        <f t="shared" ca="1" si="219"/>
        <v/>
      </c>
      <c r="I2115" s="313" t="str">
        <f t="shared" ca="1" si="219"/>
        <v/>
      </c>
      <c r="J2115" s="313" t="str">
        <f t="shared" ca="1" si="219"/>
        <v/>
      </c>
    </row>
    <row r="2116" spans="4:10">
      <c r="D2116" s="300" t="str">
        <f t="shared" si="214"/>
        <v>E-2</v>
      </c>
      <c r="E2116" s="300">
        <v>2112</v>
      </c>
      <c r="F2116" s="313" t="str">
        <f t="shared" ca="1" si="217"/>
        <v/>
      </c>
      <c r="G2116" s="313" t="str">
        <f t="shared" ca="1" si="219"/>
        <v/>
      </c>
      <c r="H2116" s="313" t="str">
        <f t="shared" ca="1" si="219"/>
        <v/>
      </c>
      <c r="I2116" s="313" t="str">
        <f t="shared" ca="1" si="219"/>
        <v/>
      </c>
      <c r="J2116" s="313" t="str">
        <f t="shared" ca="1" si="219"/>
        <v/>
      </c>
    </row>
    <row r="2117" spans="4:10">
      <c r="D2117" s="300" t="str">
        <f t="shared" ref="D2117:D2180" si="220">DEC2HEX(HEX2DEC($D$4)+FLOOR((ROW(A2113)-1)/($M$4*10),1))&amp;"-"&amp;FLOOR((ROW(A2113)-1)/$M$4,1)+1-FLOOR((ROW(A2113)-1)/($M$4*10),1)*10</f>
        <v>E-3</v>
      </c>
      <c r="E2117" s="300">
        <v>2113</v>
      </c>
      <c r="F2117" s="313" t="str">
        <f t="shared" ca="1" si="217"/>
        <v/>
      </c>
      <c r="G2117" s="313" t="str">
        <f t="shared" ca="1" si="219"/>
        <v/>
      </c>
      <c r="H2117" s="313" t="str">
        <f t="shared" ca="1" si="219"/>
        <v/>
      </c>
      <c r="I2117" s="313" t="str">
        <f t="shared" ca="1" si="219"/>
        <v/>
      </c>
      <c r="J2117" s="313" t="str">
        <f t="shared" ca="1" si="219"/>
        <v/>
      </c>
    </row>
    <row r="2118" spans="4:10">
      <c r="D2118" s="300" t="str">
        <f t="shared" si="220"/>
        <v>E-3</v>
      </c>
      <c r="E2118" s="300">
        <v>2114</v>
      </c>
      <c r="F2118" s="313" t="str">
        <f t="shared" ca="1" si="217"/>
        <v/>
      </c>
      <c r="G2118" s="313" t="str">
        <f t="shared" ca="1" si="219"/>
        <v/>
      </c>
      <c r="H2118" s="313" t="str">
        <f t="shared" ca="1" si="219"/>
        <v/>
      </c>
      <c r="I2118" s="313" t="str">
        <f t="shared" ca="1" si="219"/>
        <v/>
      </c>
      <c r="J2118" s="313" t="str">
        <f t="shared" ca="1" si="219"/>
        <v/>
      </c>
    </row>
    <row r="2119" spans="4:10">
      <c r="D2119" s="300" t="str">
        <f t="shared" si="220"/>
        <v>E-3</v>
      </c>
      <c r="E2119" s="300">
        <v>2115</v>
      </c>
      <c r="F2119" s="313" t="str">
        <f t="shared" ca="1" si="217"/>
        <v/>
      </c>
      <c r="G2119" s="313" t="str">
        <f t="shared" ca="1" si="219"/>
        <v/>
      </c>
      <c r="H2119" s="313" t="str">
        <f t="shared" ca="1" si="219"/>
        <v/>
      </c>
      <c r="I2119" s="313" t="str">
        <f t="shared" ca="1" si="219"/>
        <v/>
      </c>
      <c r="J2119" s="313" t="str">
        <f t="shared" ca="1" si="219"/>
        <v/>
      </c>
    </row>
    <row r="2120" spans="4:10">
      <c r="D2120" s="300" t="str">
        <f t="shared" si="220"/>
        <v>E-3</v>
      </c>
      <c r="E2120" s="300">
        <v>2116</v>
      </c>
      <c r="F2120" s="313" t="str">
        <f t="shared" ca="1" si="217"/>
        <v/>
      </c>
      <c r="G2120" s="313" t="str">
        <f t="shared" ca="1" si="219"/>
        <v/>
      </c>
      <c r="H2120" s="313" t="str">
        <f t="shared" ca="1" si="219"/>
        <v/>
      </c>
      <c r="I2120" s="313" t="str">
        <f t="shared" ca="1" si="219"/>
        <v/>
      </c>
      <c r="J2120" s="313" t="str">
        <f t="shared" ca="1" si="219"/>
        <v/>
      </c>
    </row>
    <row r="2121" spans="4:10">
      <c r="D2121" s="300" t="str">
        <f t="shared" si="220"/>
        <v>E-3</v>
      </c>
      <c r="E2121" s="300">
        <v>2117</v>
      </c>
      <c r="F2121" s="313" t="str">
        <f t="shared" ca="1" si="217"/>
        <v/>
      </c>
      <c r="G2121" s="313" t="str">
        <f t="shared" ca="1" si="219"/>
        <v/>
      </c>
      <c r="H2121" s="313" t="str">
        <f t="shared" ca="1" si="219"/>
        <v/>
      </c>
      <c r="I2121" s="313" t="str">
        <f t="shared" ca="1" si="219"/>
        <v/>
      </c>
      <c r="J2121" s="313" t="str">
        <f t="shared" ca="1" si="219"/>
        <v/>
      </c>
    </row>
    <row r="2122" spans="4:10">
      <c r="D2122" s="300" t="str">
        <f t="shared" si="220"/>
        <v>E-3</v>
      </c>
      <c r="E2122" s="300">
        <v>2118</v>
      </c>
      <c r="F2122" s="313" t="str">
        <f t="shared" ca="1" si="217"/>
        <v/>
      </c>
      <c r="G2122" s="313" t="str">
        <f t="shared" ca="1" si="219"/>
        <v/>
      </c>
      <c r="H2122" s="313" t="str">
        <f t="shared" ca="1" si="219"/>
        <v/>
      </c>
      <c r="I2122" s="313" t="str">
        <f t="shared" ca="1" si="219"/>
        <v/>
      </c>
      <c r="J2122" s="313" t="str">
        <f t="shared" ca="1" si="219"/>
        <v/>
      </c>
    </row>
    <row r="2123" spans="4:10">
      <c r="D2123" s="300" t="str">
        <f t="shared" si="220"/>
        <v>E-3</v>
      </c>
      <c r="E2123" s="300">
        <v>2119</v>
      </c>
      <c r="F2123" s="313" t="str">
        <f t="shared" ca="1" si="217"/>
        <v/>
      </c>
      <c r="G2123" s="313" t="str">
        <f t="shared" ca="1" si="219"/>
        <v/>
      </c>
      <c r="H2123" s="313" t="str">
        <f t="shared" ca="1" si="219"/>
        <v/>
      </c>
      <c r="I2123" s="313" t="str">
        <f t="shared" ca="1" si="219"/>
        <v/>
      </c>
      <c r="J2123" s="313" t="str">
        <f t="shared" ca="1" si="219"/>
        <v/>
      </c>
    </row>
    <row r="2124" spans="4:10">
      <c r="D2124" s="300" t="str">
        <f t="shared" si="220"/>
        <v>E-3</v>
      </c>
      <c r="E2124" s="300">
        <v>2120</v>
      </c>
      <c r="F2124" s="313" t="str">
        <f t="shared" ca="1" si="217"/>
        <v/>
      </c>
      <c r="G2124" s="313" t="str">
        <f t="shared" ca="1" si="219"/>
        <v/>
      </c>
      <c r="H2124" s="313" t="str">
        <f t="shared" ca="1" si="219"/>
        <v/>
      </c>
      <c r="I2124" s="313" t="str">
        <f t="shared" ca="1" si="219"/>
        <v/>
      </c>
      <c r="J2124" s="313" t="str">
        <f t="shared" ca="1" si="219"/>
        <v/>
      </c>
    </row>
    <row r="2125" spans="4:10">
      <c r="D2125" s="300" t="str">
        <f t="shared" si="220"/>
        <v>E-3</v>
      </c>
      <c r="E2125" s="300">
        <v>2121</v>
      </c>
      <c r="F2125" s="313" t="str">
        <f t="shared" ca="1" si="217"/>
        <v/>
      </c>
      <c r="G2125" s="313" t="str">
        <f t="shared" ref="G2125:J2144" ca="1" si="221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125" s="313" t="str">
        <f t="shared" ca="1" si="221"/>
        <v/>
      </c>
      <c r="I2125" s="313" t="str">
        <f t="shared" ca="1" si="221"/>
        <v/>
      </c>
      <c r="J2125" s="313" t="str">
        <f t="shared" ca="1" si="221"/>
        <v/>
      </c>
    </row>
    <row r="2126" spans="4:10">
      <c r="D2126" s="300" t="str">
        <f t="shared" si="220"/>
        <v>E-3</v>
      </c>
      <c r="E2126" s="300">
        <v>2122</v>
      </c>
      <c r="F2126" s="313" t="str">
        <f t="shared" ca="1" si="217"/>
        <v/>
      </c>
      <c r="G2126" s="313" t="str">
        <f t="shared" ca="1" si="221"/>
        <v/>
      </c>
      <c r="H2126" s="313" t="str">
        <f t="shared" ca="1" si="221"/>
        <v/>
      </c>
      <c r="I2126" s="313" t="str">
        <f t="shared" ca="1" si="221"/>
        <v/>
      </c>
      <c r="J2126" s="313" t="str">
        <f t="shared" ca="1" si="221"/>
        <v/>
      </c>
    </row>
    <row r="2127" spans="4:10">
      <c r="D2127" s="300" t="str">
        <f t="shared" si="220"/>
        <v>E-3</v>
      </c>
      <c r="E2127" s="300">
        <v>2123</v>
      </c>
      <c r="F2127" s="313" t="str">
        <f t="shared" ca="1" si="217"/>
        <v/>
      </c>
      <c r="G2127" s="313" t="str">
        <f t="shared" ca="1" si="221"/>
        <v/>
      </c>
      <c r="H2127" s="313" t="str">
        <f t="shared" ca="1" si="221"/>
        <v/>
      </c>
      <c r="I2127" s="313" t="str">
        <f t="shared" ca="1" si="221"/>
        <v/>
      </c>
      <c r="J2127" s="313" t="str">
        <f t="shared" ca="1" si="221"/>
        <v/>
      </c>
    </row>
    <row r="2128" spans="4:10">
      <c r="D2128" s="300" t="str">
        <f t="shared" si="220"/>
        <v>E-3</v>
      </c>
      <c r="E2128" s="300">
        <v>2124</v>
      </c>
      <c r="F2128" s="313" t="str">
        <f t="shared" ca="1" si="217"/>
        <v/>
      </c>
      <c r="G2128" s="313" t="str">
        <f t="shared" ca="1" si="221"/>
        <v/>
      </c>
      <c r="H2128" s="313" t="str">
        <f t="shared" ca="1" si="221"/>
        <v/>
      </c>
      <c r="I2128" s="313" t="str">
        <f t="shared" ca="1" si="221"/>
        <v/>
      </c>
      <c r="J2128" s="313" t="str">
        <f t="shared" ca="1" si="221"/>
        <v/>
      </c>
    </row>
    <row r="2129" spans="4:10">
      <c r="D2129" s="300" t="str">
        <f t="shared" si="220"/>
        <v>E-3</v>
      </c>
      <c r="E2129" s="300">
        <v>2125</v>
      </c>
      <c r="F2129" s="313" t="str">
        <f t="shared" ca="1" si="217"/>
        <v/>
      </c>
      <c r="G2129" s="313" t="str">
        <f t="shared" ca="1" si="221"/>
        <v/>
      </c>
      <c r="H2129" s="313" t="str">
        <f t="shared" ca="1" si="221"/>
        <v/>
      </c>
      <c r="I2129" s="313" t="str">
        <f t="shared" ca="1" si="221"/>
        <v/>
      </c>
      <c r="J2129" s="313" t="str">
        <f t="shared" ca="1" si="221"/>
        <v/>
      </c>
    </row>
    <row r="2130" spans="4:10">
      <c r="D2130" s="300" t="str">
        <f t="shared" si="220"/>
        <v>E-3</v>
      </c>
      <c r="E2130" s="300">
        <v>2126</v>
      </c>
      <c r="F2130" s="313" t="str">
        <f t="shared" ca="1" si="217"/>
        <v/>
      </c>
      <c r="G2130" s="313" t="str">
        <f t="shared" ca="1" si="221"/>
        <v/>
      </c>
      <c r="H2130" s="313" t="str">
        <f t="shared" ca="1" si="221"/>
        <v/>
      </c>
      <c r="I2130" s="313" t="str">
        <f t="shared" ca="1" si="221"/>
        <v/>
      </c>
      <c r="J2130" s="313" t="str">
        <f t="shared" ca="1" si="221"/>
        <v/>
      </c>
    </row>
    <row r="2131" spans="4:10">
      <c r="D2131" s="300" t="str">
        <f t="shared" si="220"/>
        <v>E-3</v>
      </c>
      <c r="E2131" s="300">
        <v>2127</v>
      </c>
      <c r="F2131" s="313" t="str">
        <f t="shared" ca="1" si="217"/>
        <v/>
      </c>
      <c r="G2131" s="313" t="str">
        <f t="shared" ca="1" si="221"/>
        <v/>
      </c>
      <c r="H2131" s="313" t="str">
        <f t="shared" ca="1" si="221"/>
        <v/>
      </c>
      <c r="I2131" s="313" t="str">
        <f t="shared" ca="1" si="221"/>
        <v/>
      </c>
      <c r="J2131" s="313" t="str">
        <f t="shared" ca="1" si="221"/>
        <v/>
      </c>
    </row>
    <row r="2132" spans="4:10">
      <c r="D2132" s="300" t="str">
        <f t="shared" si="220"/>
        <v>E-3</v>
      </c>
      <c r="E2132" s="300">
        <v>2128</v>
      </c>
      <c r="F2132" s="313" t="str">
        <f t="shared" ca="1" si="217"/>
        <v/>
      </c>
      <c r="G2132" s="313" t="str">
        <f t="shared" ca="1" si="221"/>
        <v/>
      </c>
      <c r="H2132" s="313" t="str">
        <f t="shared" ca="1" si="221"/>
        <v/>
      </c>
      <c r="I2132" s="313" t="str">
        <f t="shared" ca="1" si="221"/>
        <v/>
      </c>
      <c r="J2132" s="313" t="str">
        <f t="shared" ca="1" si="221"/>
        <v/>
      </c>
    </row>
    <row r="2133" spans="4:10">
      <c r="D2133" s="300" t="str">
        <f t="shared" si="220"/>
        <v>E-4</v>
      </c>
      <c r="E2133" s="300">
        <v>2129</v>
      </c>
      <c r="F2133" s="313" t="str">
        <f t="shared" ca="1" si="217"/>
        <v/>
      </c>
      <c r="G2133" s="313" t="str">
        <f t="shared" ca="1" si="221"/>
        <v/>
      </c>
      <c r="H2133" s="313" t="str">
        <f t="shared" ca="1" si="221"/>
        <v/>
      </c>
      <c r="I2133" s="313" t="str">
        <f t="shared" ca="1" si="221"/>
        <v/>
      </c>
      <c r="J2133" s="313" t="str">
        <f t="shared" ca="1" si="221"/>
        <v/>
      </c>
    </row>
    <row r="2134" spans="4:10">
      <c r="D2134" s="300" t="str">
        <f t="shared" si="220"/>
        <v>E-4</v>
      </c>
      <c r="E2134" s="300">
        <v>2130</v>
      </c>
      <c r="F2134" s="313" t="str">
        <f t="shared" ca="1" si="217"/>
        <v/>
      </c>
      <c r="G2134" s="313" t="str">
        <f t="shared" ca="1" si="221"/>
        <v/>
      </c>
      <c r="H2134" s="313" t="str">
        <f t="shared" ca="1" si="221"/>
        <v/>
      </c>
      <c r="I2134" s="313" t="str">
        <f t="shared" ca="1" si="221"/>
        <v/>
      </c>
      <c r="J2134" s="313" t="str">
        <f t="shared" ca="1" si="221"/>
        <v/>
      </c>
    </row>
    <row r="2135" spans="4:10">
      <c r="D2135" s="300" t="str">
        <f t="shared" si="220"/>
        <v>E-4</v>
      </c>
      <c r="E2135" s="300">
        <v>2131</v>
      </c>
      <c r="F2135" s="313" t="str">
        <f t="shared" ca="1" si="217"/>
        <v/>
      </c>
      <c r="G2135" s="313" t="str">
        <f t="shared" ca="1" si="221"/>
        <v/>
      </c>
      <c r="H2135" s="313" t="str">
        <f t="shared" ca="1" si="221"/>
        <v/>
      </c>
      <c r="I2135" s="313" t="str">
        <f t="shared" ca="1" si="221"/>
        <v/>
      </c>
      <c r="J2135" s="313" t="str">
        <f t="shared" ca="1" si="221"/>
        <v/>
      </c>
    </row>
    <row r="2136" spans="4:10">
      <c r="D2136" s="300" t="str">
        <f t="shared" si="220"/>
        <v>E-4</v>
      </c>
      <c r="E2136" s="300">
        <v>2132</v>
      </c>
      <c r="F2136" s="313" t="str">
        <f t="shared" ca="1" si="217"/>
        <v/>
      </c>
      <c r="G2136" s="313" t="str">
        <f t="shared" ca="1" si="221"/>
        <v/>
      </c>
      <c r="H2136" s="313" t="str">
        <f t="shared" ca="1" si="221"/>
        <v/>
      </c>
      <c r="I2136" s="313" t="str">
        <f t="shared" ca="1" si="221"/>
        <v/>
      </c>
      <c r="J2136" s="313" t="str">
        <f t="shared" ca="1" si="221"/>
        <v/>
      </c>
    </row>
    <row r="2137" spans="4:10">
      <c r="D2137" s="300" t="str">
        <f t="shared" si="220"/>
        <v>E-4</v>
      </c>
      <c r="E2137" s="300">
        <v>2133</v>
      </c>
      <c r="F2137" s="313" t="str">
        <f t="shared" ca="1" si="217"/>
        <v/>
      </c>
      <c r="G2137" s="313" t="str">
        <f t="shared" ca="1" si="221"/>
        <v/>
      </c>
      <c r="H2137" s="313" t="str">
        <f t="shared" ca="1" si="221"/>
        <v/>
      </c>
      <c r="I2137" s="313" t="str">
        <f t="shared" ca="1" si="221"/>
        <v/>
      </c>
      <c r="J2137" s="313" t="str">
        <f t="shared" ca="1" si="221"/>
        <v/>
      </c>
    </row>
    <row r="2138" spans="4:10">
      <c r="D2138" s="300" t="str">
        <f t="shared" si="220"/>
        <v>E-4</v>
      </c>
      <c r="E2138" s="300">
        <v>2134</v>
      </c>
      <c r="F2138" s="313" t="str">
        <f t="shared" ca="1" si="217"/>
        <v/>
      </c>
      <c r="G2138" s="313" t="str">
        <f t="shared" ca="1" si="221"/>
        <v/>
      </c>
      <c r="H2138" s="313" t="str">
        <f t="shared" ca="1" si="221"/>
        <v/>
      </c>
      <c r="I2138" s="313" t="str">
        <f t="shared" ca="1" si="221"/>
        <v/>
      </c>
      <c r="J2138" s="313" t="str">
        <f t="shared" ca="1" si="221"/>
        <v/>
      </c>
    </row>
    <row r="2139" spans="4:10">
      <c r="D2139" s="300" t="str">
        <f t="shared" si="220"/>
        <v>E-4</v>
      </c>
      <c r="E2139" s="300">
        <v>2135</v>
      </c>
      <c r="F2139" s="313" t="str">
        <f t="shared" ca="1" si="217"/>
        <v/>
      </c>
      <c r="G2139" s="313" t="str">
        <f t="shared" ca="1" si="221"/>
        <v/>
      </c>
      <c r="H2139" s="313" t="str">
        <f t="shared" ca="1" si="221"/>
        <v/>
      </c>
      <c r="I2139" s="313" t="str">
        <f t="shared" ca="1" si="221"/>
        <v/>
      </c>
      <c r="J2139" s="313" t="str">
        <f t="shared" ca="1" si="221"/>
        <v/>
      </c>
    </row>
    <row r="2140" spans="4:10">
      <c r="D2140" s="300" t="str">
        <f t="shared" si="220"/>
        <v>E-4</v>
      </c>
      <c r="E2140" s="300">
        <v>2136</v>
      </c>
      <c r="F2140" s="313" t="str">
        <f t="shared" ca="1" si="217"/>
        <v/>
      </c>
      <c r="G2140" s="313" t="str">
        <f t="shared" ca="1" si="221"/>
        <v/>
      </c>
      <c r="H2140" s="313" t="str">
        <f t="shared" ca="1" si="221"/>
        <v/>
      </c>
      <c r="I2140" s="313" t="str">
        <f t="shared" ca="1" si="221"/>
        <v/>
      </c>
      <c r="J2140" s="313" t="str">
        <f t="shared" ca="1" si="221"/>
        <v/>
      </c>
    </row>
    <row r="2141" spans="4:10">
      <c r="D2141" s="300" t="str">
        <f t="shared" si="220"/>
        <v>E-4</v>
      </c>
      <c r="E2141" s="300">
        <v>2137</v>
      </c>
      <c r="F2141" s="313" t="str">
        <f t="shared" ca="1" si="217"/>
        <v/>
      </c>
      <c r="G2141" s="313" t="str">
        <f t="shared" ca="1" si="221"/>
        <v/>
      </c>
      <c r="H2141" s="313" t="str">
        <f t="shared" ca="1" si="221"/>
        <v/>
      </c>
      <c r="I2141" s="313" t="str">
        <f t="shared" ca="1" si="221"/>
        <v/>
      </c>
      <c r="J2141" s="313" t="str">
        <f t="shared" ca="1" si="221"/>
        <v/>
      </c>
    </row>
    <row r="2142" spans="4:10">
      <c r="D2142" s="300" t="str">
        <f t="shared" si="220"/>
        <v>E-4</v>
      </c>
      <c r="E2142" s="300">
        <v>2138</v>
      </c>
      <c r="F2142" s="313" t="str">
        <f t="shared" ca="1" si="217"/>
        <v/>
      </c>
      <c r="G2142" s="313" t="str">
        <f t="shared" ca="1" si="221"/>
        <v/>
      </c>
      <c r="H2142" s="313" t="str">
        <f t="shared" ca="1" si="221"/>
        <v/>
      </c>
      <c r="I2142" s="313" t="str">
        <f t="shared" ca="1" si="221"/>
        <v/>
      </c>
      <c r="J2142" s="313" t="str">
        <f t="shared" ca="1" si="221"/>
        <v/>
      </c>
    </row>
    <row r="2143" spans="4:10">
      <c r="D2143" s="300" t="str">
        <f t="shared" si="220"/>
        <v>E-4</v>
      </c>
      <c r="E2143" s="300">
        <v>2139</v>
      </c>
      <c r="F2143" s="313" t="str">
        <f t="shared" ca="1" si="217"/>
        <v/>
      </c>
      <c r="G2143" s="313" t="str">
        <f t="shared" ca="1" si="221"/>
        <v/>
      </c>
      <c r="H2143" s="313" t="str">
        <f t="shared" ca="1" si="221"/>
        <v/>
      </c>
      <c r="I2143" s="313" t="str">
        <f t="shared" ca="1" si="221"/>
        <v/>
      </c>
      <c r="J2143" s="313" t="str">
        <f t="shared" ca="1" si="221"/>
        <v/>
      </c>
    </row>
    <row r="2144" spans="4:10">
      <c r="D2144" s="300" t="str">
        <f t="shared" si="220"/>
        <v>E-4</v>
      </c>
      <c r="E2144" s="300">
        <v>2140</v>
      </c>
      <c r="F2144" s="313" t="str">
        <f t="shared" ca="1" si="217"/>
        <v/>
      </c>
      <c r="G2144" s="313" t="str">
        <f t="shared" ca="1" si="221"/>
        <v/>
      </c>
      <c r="H2144" s="313" t="str">
        <f t="shared" ca="1" si="221"/>
        <v/>
      </c>
      <c r="I2144" s="313" t="str">
        <f t="shared" ca="1" si="221"/>
        <v/>
      </c>
      <c r="J2144" s="313" t="str">
        <f t="shared" ca="1" si="221"/>
        <v/>
      </c>
    </row>
    <row r="2145" spans="4:10">
      <c r="D2145" s="300" t="str">
        <f t="shared" si="220"/>
        <v>E-4</v>
      </c>
      <c r="E2145" s="300">
        <v>2141</v>
      </c>
      <c r="F2145" s="313" t="str">
        <f t="shared" ca="1" si="217"/>
        <v/>
      </c>
      <c r="G2145" s="313" t="str">
        <f t="shared" ref="G2145:J2164" ca="1" si="222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145" s="313" t="str">
        <f t="shared" ca="1" si="222"/>
        <v/>
      </c>
      <c r="I2145" s="313" t="str">
        <f t="shared" ca="1" si="222"/>
        <v/>
      </c>
      <c r="J2145" s="313" t="str">
        <f t="shared" ca="1" si="222"/>
        <v/>
      </c>
    </row>
    <row r="2146" spans="4:10">
      <c r="D2146" s="300" t="str">
        <f t="shared" si="220"/>
        <v>E-4</v>
      </c>
      <c r="E2146" s="300">
        <v>2142</v>
      </c>
      <c r="F2146" s="313" t="str">
        <f t="shared" ca="1" si="217"/>
        <v/>
      </c>
      <c r="G2146" s="313" t="str">
        <f t="shared" ca="1" si="222"/>
        <v/>
      </c>
      <c r="H2146" s="313" t="str">
        <f t="shared" ca="1" si="222"/>
        <v/>
      </c>
      <c r="I2146" s="313" t="str">
        <f t="shared" ca="1" si="222"/>
        <v/>
      </c>
      <c r="J2146" s="313" t="str">
        <f t="shared" ca="1" si="222"/>
        <v/>
      </c>
    </row>
    <row r="2147" spans="4:10">
      <c r="D2147" s="300" t="str">
        <f t="shared" si="220"/>
        <v>E-4</v>
      </c>
      <c r="E2147" s="300">
        <v>2143</v>
      </c>
      <c r="F2147" s="313" t="str">
        <f t="shared" ca="1" si="217"/>
        <v/>
      </c>
      <c r="G2147" s="313" t="str">
        <f t="shared" ca="1" si="222"/>
        <v/>
      </c>
      <c r="H2147" s="313" t="str">
        <f t="shared" ca="1" si="222"/>
        <v/>
      </c>
      <c r="I2147" s="313" t="str">
        <f t="shared" ca="1" si="222"/>
        <v/>
      </c>
      <c r="J2147" s="313" t="str">
        <f t="shared" ca="1" si="222"/>
        <v/>
      </c>
    </row>
    <row r="2148" spans="4:10">
      <c r="D2148" s="300" t="str">
        <f t="shared" si="220"/>
        <v>E-4</v>
      </c>
      <c r="E2148" s="300">
        <v>2144</v>
      </c>
      <c r="F2148" s="313" t="str">
        <f t="shared" ca="1" si="217"/>
        <v/>
      </c>
      <c r="G2148" s="313" t="str">
        <f t="shared" ca="1" si="222"/>
        <v/>
      </c>
      <c r="H2148" s="313" t="str">
        <f t="shared" ca="1" si="222"/>
        <v/>
      </c>
      <c r="I2148" s="313" t="str">
        <f t="shared" ca="1" si="222"/>
        <v/>
      </c>
      <c r="J2148" s="313" t="str">
        <f t="shared" ca="1" si="222"/>
        <v/>
      </c>
    </row>
    <row r="2149" spans="4:10">
      <c r="D2149" s="300" t="str">
        <f t="shared" si="220"/>
        <v>E-5</v>
      </c>
      <c r="E2149" s="300">
        <v>2145</v>
      </c>
      <c r="F2149" s="313" t="str">
        <f t="shared" ref="F2149:F2212" ca="1" si="223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2149" s="313" t="str">
        <f t="shared" ca="1" si="222"/>
        <v/>
      </c>
      <c r="H2149" s="313" t="str">
        <f t="shared" ca="1" si="222"/>
        <v/>
      </c>
      <c r="I2149" s="313" t="str">
        <f t="shared" ca="1" si="222"/>
        <v/>
      </c>
      <c r="J2149" s="313" t="str">
        <f t="shared" ca="1" si="222"/>
        <v/>
      </c>
    </row>
    <row r="2150" spans="4:10">
      <c r="D2150" s="300" t="str">
        <f t="shared" si="220"/>
        <v>E-5</v>
      </c>
      <c r="E2150" s="300">
        <v>2146</v>
      </c>
      <c r="F2150" s="313" t="str">
        <f t="shared" ca="1" si="223"/>
        <v/>
      </c>
      <c r="G2150" s="313" t="str">
        <f t="shared" ca="1" si="222"/>
        <v/>
      </c>
      <c r="H2150" s="313" t="str">
        <f t="shared" ca="1" si="222"/>
        <v/>
      </c>
      <c r="I2150" s="313" t="str">
        <f t="shared" ca="1" si="222"/>
        <v/>
      </c>
      <c r="J2150" s="313" t="str">
        <f t="shared" ca="1" si="222"/>
        <v/>
      </c>
    </row>
    <row r="2151" spans="4:10">
      <c r="D2151" s="300" t="str">
        <f t="shared" si="220"/>
        <v>E-5</v>
      </c>
      <c r="E2151" s="300">
        <v>2147</v>
      </c>
      <c r="F2151" s="313" t="str">
        <f t="shared" ca="1" si="223"/>
        <v/>
      </c>
      <c r="G2151" s="313" t="str">
        <f t="shared" ca="1" si="222"/>
        <v/>
      </c>
      <c r="H2151" s="313" t="str">
        <f t="shared" ca="1" si="222"/>
        <v/>
      </c>
      <c r="I2151" s="313" t="str">
        <f t="shared" ca="1" si="222"/>
        <v/>
      </c>
      <c r="J2151" s="313" t="str">
        <f t="shared" ca="1" si="222"/>
        <v/>
      </c>
    </row>
    <row r="2152" spans="4:10">
      <c r="D2152" s="300" t="str">
        <f t="shared" si="220"/>
        <v>E-5</v>
      </c>
      <c r="E2152" s="300">
        <v>2148</v>
      </c>
      <c r="F2152" s="313" t="str">
        <f t="shared" ca="1" si="223"/>
        <v/>
      </c>
      <c r="G2152" s="313" t="str">
        <f t="shared" ca="1" si="222"/>
        <v/>
      </c>
      <c r="H2152" s="313" t="str">
        <f t="shared" ca="1" si="222"/>
        <v/>
      </c>
      <c r="I2152" s="313" t="str">
        <f t="shared" ca="1" si="222"/>
        <v/>
      </c>
      <c r="J2152" s="313" t="str">
        <f t="shared" ca="1" si="222"/>
        <v/>
      </c>
    </row>
    <row r="2153" spans="4:10">
      <c r="D2153" s="300" t="str">
        <f t="shared" si="220"/>
        <v>E-5</v>
      </c>
      <c r="E2153" s="300">
        <v>2149</v>
      </c>
      <c r="F2153" s="313" t="str">
        <f t="shared" ca="1" si="223"/>
        <v/>
      </c>
      <c r="G2153" s="313" t="str">
        <f t="shared" ca="1" si="222"/>
        <v/>
      </c>
      <c r="H2153" s="313" t="str">
        <f t="shared" ca="1" si="222"/>
        <v/>
      </c>
      <c r="I2153" s="313" t="str">
        <f t="shared" ca="1" si="222"/>
        <v/>
      </c>
      <c r="J2153" s="313" t="str">
        <f t="shared" ca="1" si="222"/>
        <v/>
      </c>
    </row>
    <row r="2154" spans="4:10">
      <c r="D2154" s="300" t="str">
        <f t="shared" si="220"/>
        <v>E-5</v>
      </c>
      <c r="E2154" s="300">
        <v>2150</v>
      </c>
      <c r="F2154" s="313" t="str">
        <f t="shared" ca="1" si="223"/>
        <v/>
      </c>
      <c r="G2154" s="313" t="str">
        <f t="shared" ca="1" si="222"/>
        <v/>
      </c>
      <c r="H2154" s="313" t="str">
        <f t="shared" ca="1" si="222"/>
        <v/>
      </c>
      <c r="I2154" s="313" t="str">
        <f t="shared" ca="1" si="222"/>
        <v/>
      </c>
      <c r="J2154" s="313" t="str">
        <f t="shared" ca="1" si="222"/>
        <v/>
      </c>
    </row>
    <row r="2155" spans="4:10">
      <c r="D2155" s="300" t="str">
        <f t="shared" si="220"/>
        <v>E-5</v>
      </c>
      <c r="E2155" s="300">
        <v>2151</v>
      </c>
      <c r="F2155" s="313" t="str">
        <f t="shared" ca="1" si="223"/>
        <v/>
      </c>
      <c r="G2155" s="313" t="str">
        <f t="shared" ca="1" si="222"/>
        <v/>
      </c>
      <c r="H2155" s="313" t="str">
        <f t="shared" ca="1" si="222"/>
        <v/>
      </c>
      <c r="I2155" s="313" t="str">
        <f t="shared" ca="1" si="222"/>
        <v/>
      </c>
      <c r="J2155" s="313" t="str">
        <f t="shared" ca="1" si="222"/>
        <v/>
      </c>
    </row>
    <row r="2156" spans="4:10">
      <c r="D2156" s="300" t="str">
        <f t="shared" si="220"/>
        <v>E-5</v>
      </c>
      <c r="E2156" s="300">
        <v>2152</v>
      </c>
      <c r="F2156" s="313" t="str">
        <f t="shared" ca="1" si="223"/>
        <v/>
      </c>
      <c r="G2156" s="313" t="str">
        <f t="shared" ca="1" si="222"/>
        <v/>
      </c>
      <c r="H2156" s="313" t="str">
        <f t="shared" ca="1" si="222"/>
        <v/>
      </c>
      <c r="I2156" s="313" t="str">
        <f t="shared" ca="1" si="222"/>
        <v/>
      </c>
      <c r="J2156" s="313" t="str">
        <f t="shared" ca="1" si="222"/>
        <v/>
      </c>
    </row>
    <row r="2157" spans="4:10">
      <c r="D2157" s="300" t="str">
        <f t="shared" si="220"/>
        <v>E-5</v>
      </c>
      <c r="E2157" s="300">
        <v>2153</v>
      </c>
      <c r="F2157" s="313" t="str">
        <f t="shared" ca="1" si="223"/>
        <v/>
      </c>
      <c r="G2157" s="313" t="str">
        <f t="shared" ca="1" si="222"/>
        <v/>
      </c>
      <c r="H2157" s="313" t="str">
        <f t="shared" ca="1" si="222"/>
        <v/>
      </c>
      <c r="I2157" s="313" t="str">
        <f t="shared" ca="1" si="222"/>
        <v/>
      </c>
      <c r="J2157" s="313" t="str">
        <f t="shared" ca="1" si="222"/>
        <v/>
      </c>
    </row>
    <row r="2158" spans="4:10">
      <c r="D2158" s="300" t="str">
        <f t="shared" si="220"/>
        <v>E-5</v>
      </c>
      <c r="E2158" s="300">
        <v>2154</v>
      </c>
      <c r="F2158" s="313" t="str">
        <f t="shared" ca="1" si="223"/>
        <v/>
      </c>
      <c r="G2158" s="313" t="str">
        <f t="shared" ca="1" si="222"/>
        <v/>
      </c>
      <c r="H2158" s="313" t="str">
        <f t="shared" ca="1" si="222"/>
        <v/>
      </c>
      <c r="I2158" s="313" t="str">
        <f t="shared" ca="1" si="222"/>
        <v/>
      </c>
      <c r="J2158" s="313" t="str">
        <f t="shared" ca="1" si="222"/>
        <v/>
      </c>
    </row>
    <row r="2159" spans="4:10">
      <c r="D2159" s="300" t="str">
        <f t="shared" si="220"/>
        <v>E-5</v>
      </c>
      <c r="E2159" s="300">
        <v>2155</v>
      </c>
      <c r="F2159" s="313" t="str">
        <f t="shared" ca="1" si="223"/>
        <v/>
      </c>
      <c r="G2159" s="313" t="str">
        <f t="shared" ca="1" si="222"/>
        <v/>
      </c>
      <c r="H2159" s="313" t="str">
        <f t="shared" ca="1" si="222"/>
        <v/>
      </c>
      <c r="I2159" s="313" t="str">
        <f t="shared" ca="1" si="222"/>
        <v/>
      </c>
      <c r="J2159" s="313" t="str">
        <f t="shared" ca="1" si="222"/>
        <v/>
      </c>
    </row>
    <row r="2160" spans="4:10">
      <c r="D2160" s="300" t="str">
        <f t="shared" si="220"/>
        <v>E-5</v>
      </c>
      <c r="E2160" s="300">
        <v>2156</v>
      </c>
      <c r="F2160" s="313" t="str">
        <f t="shared" ca="1" si="223"/>
        <v/>
      </c>
      <c r="G2160" s="313" t="str">
        <f t="shared" ca="1" si="222"/>
        <v/>
      </c>
      <c r="H2160" s="313" t="str">
        <f t="shared" ca="1" si="222"/>
        <v/>
      </c>
      <c r="I2160" s="313" t="str">
        <f t="shared" ca="1" si="222"/>
        <v/>
      </c>
      <c r="J2160" s="313" t="str">
        <f t="shared" ca="1" si="222"/>
        <v/>
      </c>
    </row>
    <row r="2161" spans="4:10">
      <c r="D2161" s="300" t="str">
        <f t="shared" si="220"/>
        <v>E-5</v>
      </c>
      <c r="E2161" s="300">
        <v>2157</v>
      </c>
      <c r="F2161" s="313" t="str">
        <f t="shared" ca="1" si="223"/>
        <v/>
      </c>
      <c r="G2161" s="313" t="str">
        <f t="shared" ca="1" si="222"/>
        <v/>
      </c>
      <c r="H2161" s="313" t="str">
        <f t="shared" ca="1" si="222"/>
        <v/>
      </c>
      <c r="I2161" s="313" t="str">
        <f t="shared" ca="1" si="222"/>
        <v/>
      </c>
      <c r="J2161" s="313" t="str">
        <f t="shared" ca="1" si="222"/>
        <v/>
      </c>
    </row>
    <row r="2162" spans="4:10">
      <c r="D2162" s="300" t="str">
        <f t="shared" si="220"/>
        <v>E-5</v>
      </c>
      <c r="E2162" s="300">
        <v>2158</v>
      </c>
      <c r="F2162" s="313" t="str">
        <f t="shared" ca="1" si="223"/>
        <v/>
      </c>
      <c r="G2162" s="313" t="str">
        <f t="shared" ca="1" si="222"/>
        <v/>
      </c>
      <c r="H2162" s="313" t="str">
        <f t="shared" ca="1" si="222"/>
        <v/>
      </c>
      <c r="I2162" s="313" t="str">
        <f t="shared" ca="1" si="222"/>
        <v/>
      </c>
      <c r="J2162" s="313" t="str">
        <f t="shared" ca="1" si="222"/>
        <v/>
      </c>
    </row>
    <row r="2163" spans="4:10">
      <c r="D2163" s="300" t="str">
        <f t="shared" si="220"/>
        <v>E-5</v>
      </c>
      <c r="E2163" s="300">
        <v>2159</v>
      </c>
      <c r="F2163" s="313" t="str">
        <f t="shared" ca="1" si="223"/>
        <v/>
      </c>
      <c r="G2163" s="313" t="str">
        <f t="shared" ca="1" si="222"/>
        <v/>
      </c>
      <c r="H2163" s="313" t="str">
        <f t="shared" ca="1" si="222"/>
        <v/>
      </c>
      <c r="I2163" s="313" t="str">
        <f t="shared" ca="1" si="222"/>
        <v/>
      </c>
      <c r="J2163" s="313" t="str">
        <f t="shared" ca="1" si="222"/>
        <v/>
      </c>
    </row>
    <row r="2164" spans="4:10">
      <c r="D2164" s="300" t="str">
        <f t="shared" si="220"/>
        <v>E-5</v>
      </c>
      <c r="E2164" s="300">
        <v>2160</v>
      </c>
      <c r="F2164" s="313" t="str">
        <f t="shared" ca="1" si="223"/>
        <v/>
      </c>
      <c r="G2164" s="313" t="str">
        <f t="shared" ca="1" si="222"/>
        <v/>
      </c>
      <c r="H2164" s="313" t="str">
        <f t="shared" ca="1" si="222"/>
        <v/>
      </c>
      <c r="I2164" s="313" t="str">
        <f t="shared" ca="1" si="222"/>
        <v/>
      </c>
      <c r="J2164" s="313" t="str">
        <f t="shared" ca="1" si="222"/>
        <v/>
      </c>
    </row>
    <row r="2165" spans="4:10">
      <c r="D2165" s="300" t="str">
        <f t="shared" si="220"/>
        <v>E-6</v>
      </c>
      <c r="E2165" s="300">
        <v>2161</v>
      </c>
      <c r="F2165" s="313" t="str">
        <f t="shared" ca="1" si="223"/>
        <v/>
      </c>
      <c r="G2165" s="313" t="str">
        <f t="shared" ref="G2165:J2184" ca="1" si="224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165" s="313" t="str">
        <f t="shared" ca="1" si="224"/>
        <v/>
      </c>
      <c r="I2165" s="313" t="str">
        <f t="shared" ca="1" si="224"/>
        <v/>
      </c>
      <c r="J2165" s="313" t="str">
        <f t="shared" ca="1" si="224"/>
        <v/>
      </c>
    </row>
    <row r="2166" spans="4:10">
      <c r="D2166" s="300" t="str">
        <f t="shared" si="220"/>
        <v>E-6</v>
      </c>
      <c r="E2166" s="300">
        <v>2162</v>
      </c>
      <c r="F2166" s="313" t="str">
        <f t="shared" ca="1" si="223"/>
        <v/>
      </c>
      <c r="G2166" s="313" t="str">
        <f t="shared" ca="1" si="224"/>
        <v/>
      </c>
      <c r="H2166" s="313" t="str">
        <f t="shared" ca="1" si="224"/>
        <v/>
      </c>
      <c r="I2166" s="313" t="str">
        <f t="shared" ca="1" si="224"/>
        <v/>
      </c>
      <c r="J2166" s="313" t="str">
        <f t="shared" ca="1" si="224"/>
        <v/>
      </c>
    </row>
    <row r="2167" spans="4:10">
      <c r="D2167" s="300" t="str">
        <f t="shared" si="220"/>
        <v>E-6</v>
      </c>
      <c r="E2167" s="300">
        <v>2163</v>
      </c>
      <c r="F2167" s="313" t="str">
        <f t="shared" ca="1" si="223"/>
        <v/>
      </c>
      <c r="G2167" s="313" t="str">
        <f t="shared" ca="1" si="224"/>
        <v/>
      </c>
      <c r="H2167" s="313" t="str">
        <f t="shared" ca="1" si="224"/>
        <v/>
      </c>
      <c r="I2167" s="313" t="str">
        <f t="shared" ca="1" si="224"/>
        <v/>
      </c>
      <c r="J2167" s="313" t="str">
        <f t="shared" ca="1" si="224"/>
        <v/>
      </c>
    </row>
    <row r="2168" spans="4:10">
      <c r="D2168" s="300" t="str">
        <f t="shared" si="220"/>
        <v>E-6</v>
      </c>
      <c r="E2168" s="300">
        <v>2164</v>
      </c>
      <c r="F2168" s="313" t="str">
        <f t="shared" ca="1" si="223"/>
        <v/>
      </c>
      <c r="G2168" s="313" t="str">
        <f t="shared" ca="1" si="224"/>
        <v/>
      </c>
      <c r="H2168" s="313" t="str">
        <f t="shared" ca="1" si="224"/>
        <v/>
      </c>
      <c r="I2168" s="313" t="str">
        <f t="shared" ca="1" si="224"/>
        <v/>
      </c>
      <c r="J2168" s="313" t="str">
        <f t="shared" ca="1" si="224"/>
        <v/>
      </c>
    </row>
    <row r="2169" spans="4:10">
      <c r="D2169" s="300" t="str">
        <f t="shared" si="220"/>
        <v>E-6</v>
      </c>
      <c r="E2169" s="300">
        <v>2165</v>
      </c>
      <c r="F2169" s="313" t="str">
        <f t="shared" ca="1" si="223"/>
        <v/>
      </c>
      <c r="G2169" s="313" t="str">
        <f t="shared" ca="1" si="224"/>
        <v/>
      </c>
      <c r="H2169" s="313" t="str">
        <f t="shared" ca="1" si="224"/>
        <v/>
      </c>
      <c r="I2169" s="313" t="str">
        <f t="shared" ca="1" si="224"/>
        <v/>
      </c>
      <c r="J2169" s="313" t="str">
        <f t="shared" ca="1" si="224"/>
        <v/>
      </c>
    </row>
    <row r="2170" spans="4:10">
      <c r="D2170" s="300" t="str">
        <f t="shared" si="220"/>
        <v>E-6</v>
      </c>
      <c r="E2170" s="300">
        <v>2166</v>
      </c>
      <c r="F2170" s="313" t="str">
        <f t="shared" ca="1" si="223"/>
        <v/>
      </c>
      <c r="G2170" s="313" t="str">
        <f t="shared" ca="1" si="224"/>
        <v/>
      </c>
      <c r="H2170" s="313" t="str">
        <f t="shared" ca="1" si="224"/>
        <v/>
      </c>
      <c r="I2170" s="313" t="str">
        <f t="shared" ca="1" si="224"/>
        <v/>
      </c>
      <c r="J2170" s="313" t="str">
        <f t="shared" ca="1" si="224"/>
        <v/>
      </c>
    </row>
    <row r="2171" spans="4:10">
      <c r="D2171" s="300" t="str">
        <f t="shared" si="220"/>
        <v>E-6</v>
      </c>
      <c r="E2171" s="300">
        <v>2167</v>
      </c>
      <c r="F2171" s="313" t="str">
        <f t="shared" ca="1" si="223"/>
        <v/>
      </c>
      <c r="G2171" s="313" t="str">
        <f t="shared" ca="1" si="224"/>
        <v/>
      </c>
      <c r="H2171" s="313" t="str">
        <f t="shared" ca="1" si="224"/>
        <v/>
      </c>
      <c r="I2171" s="313" t="str">
        <f t="shared" ca="1" si="224"/>
        <v/>
      </c>
      <c r="J2171" s="313" t="str">
        <f t="shared" ca="1" si="224"/>
        <v/>
      </c>
    </row>
    <row r="2172" spans="4:10">
      <c r="D2172" s="300" t="str">
        <f t="shared" si="220"/>
        <v>E-6</v>
      </c>
      <c r="E2172" s="300">
        <v>2168</v>
      </c>
      <c r="F2172" s="313" t="str">
        <f t="shared" ca="1" si="223"/>
        <v/>
      </c>
      <c r="G2172" s="313" t="str">
        <f t="shared" ca="1" si="224"/>
        <v/>
      </c>
      <c r="H2172" s="313" t="str">
        <f t="shared" ca="1" si="224"/>
        <v/>
      </c>
      <c r="I2172" s="313" t="str">
        <f t="shared" ca="1" si="224"/>
        <v/>
      </c>
      <c r="J2172" s="313" t="str">
        <f t="shared" ca="1" si="224"/>
        <v/>
      </c>
    </row>
    <row r="2173" spans="4:10">
      <c r="D2173" s="300" t="str">
        <f t="shared" si="220"/>
        <v>E-6</v>
      </c>
      <c r="E2173" s="300">
        <v>2169</v>
      </c>
      <c r="F2173" s="313" t="str">
        <f t="shared" ca="1" si="223"/>
        <v/>
      </c>
      <c r="G2173" s="313" t="str">
        <f t="shared" ca="1" si="224"/>
        <v/>
      </c>
      <c r="H2173" s="313" t="str">
        <f t="shared" ca="1" si="224"/>
        <v/>
      </c>
      <c r="I2173" s="313" t="str">
        <f t="shared" ca="1" si="224"/>
        <v/>
      </c>
      <c r="J2173" s="313" t="str">
        <f t="shared" ca="1" si="224"/>
        <v/>
      </c>
    </row>
    <row r="2174" spans="4:10">
      <c r="D2174" s="300" t="str">
        <f t="shared" si="220"/>
        <v>E-6</v>
      </c>
      <c r="E2174" s="300">
        <v>2170</v>
      </c>
      <c r="F2174" s="313" t="str">
        <f t="shared" ca="1" si="223"/>
        <v/>
      </c>
      <c r="G2174" s="313" t="str">
        <f t="shared" ca="1" si="224"/>
        <v/>
      </c>
      <c r="H2174" s="313" t="str">
        <f t="shared" ca="1" si="224"/>
        <v/>
      </c>
      <c r="I2174" s="313" t="str">
        <f t="shared" ca="1" si="224"/>
        <v/>
      </c>
      <c r="J2174" s="313" t="str">
        <f t="shared" ca="1" si="224"/>
        <v/>
      </c>
    </row>
    <row r="2175" spans="4:10">
      <c r="D2175" s="300" t="str">
        <f t="shared" si="220"/>
        <v>E-6</v>
      </c>
      <c r="E2175" s="300">
        <v>2171</v>
      </c>
      <c r="F2175" s="313" t="str">
        <f t="shared" ca="1" si="223"/>
        <v/>
      </c>
      <c r="G2175" s="313" t="str">
        <f t="shared" ca="1" si="224"/>
        <v/>
      </c>
      <c r="H2175" s="313" t="str">
        <f t="shared" ca="1" si="224"/>
        <v/>
      </c>
      <c r="I2175" s="313" t="str">
        <f t="shared" ca="1" si="224"/>
        <v/>
      </c>
      <c r="J2175" s="313" t="str">
        <f t="shared" ca="1" si="224"/>
        <v/>
      </c>
    </row>
    <row r="2176" spans="4:10">
      <c r="D2176" s="300" t="str">
        <f t="shared" si="220"/>
        <v>E-6</v>
      </c>
      <c r="E2176" s="300">
        <v>2172</v>
      </c>
      <c r="F2176" s="313" t="str">
        <f t="shared" ca="1" si="223"/>
        <v/>
      </c>
      <c r="G2176" s="313" t="str">
        <f t="shared" ca="1" si="224"/>
        <v/>
      </c>
      <c r="H2176" s="313" t="str">
        <f t="shared" ca="1" si="224"/>
        <v/>
      </c>
      <c r="I2176" s="313" t="str">
        <f t="shared" ca="1" si="224"/>
        <v/>
      </c>
      <c r="J2176" s="313" t="str">
        <f t="shared" ca="1" si="224"/>
        <v/>
      </c>
    </row>
    <row r="2177" spans="4:10">
      <c r="D2177" s="300" t="str">
        <f t="shared" si="220"/>
        <v>E-6</v>
      </c>
      <c r="E2177" s="300">
        <v>2173</v>
      </c>
      <c r="F2177" s="313" t="str">
        <f t="shared" ca="1" si="223"/>
        <v/>
      </c>
      <c r="G2177" s="313" t="str">
        <f t="shared" ca="1" si="224"/>
        <v/>
      </c>
      <c r="H2177" s="313" t="str">
        <f t="shared" ca="1" si="224"/>
        <v/>
      </c>
      <c r="I2177" s="313" t="str">
        <f t="shared" ca="1" si="224"/>
        <v/>
      </c>
      <c r="J2177" s="313" t="str">
        <f t="shared" ca="1" si="224"/>
        <v/>
      </c>
    </row>
    <row r="2178" spans="4:10">
      <c r="D2178" s="300" t="str">
        <f t="shared" si="220"/>
        <v>E-6</v>
      </c>
      <c r="E2178" s="300">
        <v>2174</v>
      </c>
      <c r="F2178" s="313" t="str">
        <f t="shared" ca="1" si="223"/>
        <v/>
      </c>
      <c r="G2178" s="313" t="str">
        <f t="shared" ca="1" si="224"/>
        <v/>
      </c>
      <c r="H2178" s="313" t="str">
        <f t="shared" ca="1" si="224"/>
        <v/>
      </c>
      <c r="I2178" s="313" t="str">
        <f t="shared" ca="1" si="224"/>
        <v/>
      </c>
      <c r="J2178" s="313" t="str">
        <f t="shared" ca="1" si="224"/>
        <v/>
      </c>
    </row>
    <row r="2179" spans="4:10">
      <c r="D2179" s="300" t="str">
        <f t="shared" si="220"/>
        <v>E-6</v>
      </c>
      <c r="E2179" s="300">
        <v>2175</v>
      </c>
      <c r="F2179" s="313" t="str">
        <f t="shared" ca="1" si="223"/>
        <v/>
      </c>
      <c r="G2179" s="313" t="str">
        <f t="shared" ca="1" si="224"/>
        <v/>
      </c>
      <c r="H2179" s="313" t="str">
        <f t="shared" ca="1" si="224"/>
        <v/>
      </c>
      <c r="I2179" s="313" t="str">
        <f t="shared" ca="1" si="224"/>
        <v/>
      </c>
      <c r="J2179" s="313" t="str">
        <f t="shared" ca="1" si="224"/>
        <v/>
      </c>
    </row>
    <row r="2180" spans="4:10">
      <c r="D2180" s="300" t="str">
        <f t="shared" si="220"/>
        <v>E-6</v>
      </c>
      <c r="E2180" s="300">
        <v>2176</v>
      </c>
      <c r="F2180" s="313" t="str">
        <f t="shared" ca="1" si="223"/>
        <v/>
      </c>
      <c r="G2180" s="313" t="str">
        <f t="shared" ca="1" si="224"/>
        <v/>
      </c>
      <c r="H2180" s="313" t="str">
        <f t="shared" ca="1" si="224"/>
        <v/>
      </c>
      <c r="I2180" s="313" t="str">
        <f t="shared" ca="1" si="224"/>
        <v/>
      </c>
      <c r="J2180" s="313" t="str">
        <f t="shared" ca="1" si="224"/>
        <v/>
      </c>
    </row>
    <row r="2181" spans="4:10">
      <c r="D2181" s="300" t="str">
        <f t="shared" ref="D2181:D2244" si="225">DEC2HEX(HEX2DEC($D$4)+FLOOR((ROW(A2177)-1)/($M$4*10),1))&amp;"-"&amp;FLOOR((ROW(A2177)-1)/$M$4,1)+1-FLOOR((ROW(A2177)-1)/($M$4*10),1)*10</f>
        <v>E-7</v>
      </c>
      <c r="E2181" s="300">
        <v>2177</v>
      </c>
      <c r="F2181" s="313" t="str">
        <f t="shared" ca="1" si="223"/>
        <v/>
      </c>
      <c r="G2181" s="313" t="str">
        <f t="shared" ca="1" si="224"/>
        <v/>
      </c>
      <c r="H2181" s="313" t="str">
        <f t="shared" ca="1" si="224"/>
        <v/>
      </c>
      <c r="I2181" s="313" t="str">
        <f t="shared" ca="1" si="224"/>
        <v/>
      </c>
      <c r="J2181" s="313" t="str">
        <f t="shared" ca="1" si="224"/>
        <v/>
      </c>
    </row>
    <row r="2182" spans="4:10">
      <c r="D2182" s="300" t="str">
        <f t="shared" si="225"/>
        <v>E-7</v>
      </c>
      <c r="E2182" s="300">
        <v>2178</v>
      </c>
      <c r="F2182" s="313" t="str">
        <f t="shared" ca="1" si="223"/>
        <v/>
      </c>
      <c r="G2182" s="313" t="str">
        <f t="shared" ca="1" si="224"/>
        <v/>
      </c>
      <c r="H2182" s="313" t="str">
        <f t="shared" ca="1" si="224"/>
        <v/>
      </c>
      <c r="I2182" s="313" t="str">
        <f t="shared" ca="1" si="224"/>
        <v/>
      </c>
      <c r="J2182" s="313" t="str">
        <f t="shared" ca="1" si="224"/>
        <v/>
      </c>
    </row>
    <row r="2183" spans="4:10">
      <c r="D2183" s="300" t="str">
        <f t="shared" si="225"/>
        <v>E-7</v>
      </c>
      <c r="E2183" s="300">
        <v>2179</v>
      </c>
      <c r="F2183" s="313" t="str">
        <f t="shared" ca="1" si="223"/>
        <v/>
      </c>
      <c r="G2183" s="313" t="str">
        <f t="shared" ca="1" si="224"/>
        <v/>
      </c>
      <c r="H2183" s="313" t="str">
        <f t="shared" ca="1" si="224"/>
        <v/>
      </c>
      <c r="I2183" s="313" t="str">
        <f t="shared" ca="1" si="224"/>
        <v/>
      </c>
      <c r="J2183" s="313" t="str">
        <f t="shared" ca="1" si="224"/>
        <v/>
      </c>
    </row>
    <row r="2184" spans="4:10">
      <c r="D2184" s="300" t="str">
        <f t="shared" si="225"/>
        <v>E-7</v>
      </c>
      <c r="E2184" s="300">
        <v>2180</v>
      </c>
      <c r="F2184" s="313" t="str">
        <f t="shared" ca="1" si="223"/>
        <v/>
      </c>
      <c r="G2184" s="313" t="str">
        <f t="shared" ca="1" si="224"/>
        <v/>
      </c>
      <c r="H2184" s="313" t="str">
        <f t="shared" ca="1" si="224"/>
        <v/>
      </c>
      <c r="I2184" s="313" t="str">
        <f t="shared" ca="1" si="224"/>
        <v/>
      </c>
      <c r="J2184" s="313" t="str">
        <f t="shared" ca="1" si="224"/>
        <v/>
      </c>
    </row>
    <row r="2185" spans="4:10">
      <c r="D2185" s="300" t="str">
        <f t="shared" si="225"/>
        <v>E-7</v>
      </c>
      <c r="E2185" s="300">
        <v>2181</v>
      </c>
      <c r="F2185" s="313" t="str">
        <f t="shared" ca="1" si="223"/>
        <v/>
      </c>
      <c r="G2185" s="313" t="str">
        <f t="shared" ref="G2185:J2204" ca="1" si="226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185" s="313" t="str">
        <f t="shared" ca="1" si="226"/>
        <v/>
      </c>
      <c r="I2185" s="313" t="str">
        <f t="shared" ca="1" si="226"/>
        <v/>
      </c>
      <c r="J2185" s="313" t="str">
        <f t="shared" ca="1" si="226"/>
        <v/>
      </c>
    </row>
    <row r="2186" spans="4:10">
      <c r="D2186" s="300" t="str">
        <f t="shared" si="225"/>
        <v>E-7</v>
      </c>
      <c r="E2186" s="300">
        <v>2182</v>
      </c>
      <c r="F2186" s="313" t="str">
        <f t="shared" ca="1" si="223"/>
        <v/>
      </c>
      <c r="G2186" s="313" t="str">
        <f t="shared" ca="1" si="226"/>
        <v/>
      </c>
      <c r="H2186" s="313" t="str">
        <f t="shared" ca="1" si="226"/>
        <v/>
      </c>
      <c r="I2186" s="313" t="str">
        <f t="shared" ca="1" si="226"/>
        <v/>
      </c>
      <c r="J2186" s="313" t="str">
        <f t="shared" ca="1" si="226"/>
        <v/>
      </c>
    </row>
    <row r="2187" spans="4:10">
      <c r="D2187" s="300" t="str">
        <f t="shared" si="225"/>
        <v>E-7</v>
      </c>
      <c r="E2187" s="300">
        <v>2183</v>
      </c>
      <c r="F2187" s="313" t="str">
        <f t="shared" ca="1" si="223"/>
        <v/>
      </c>
      <c r="G2187" s="313" t="str">
        <f t="shared" ca="1" si="226"/>
        <v/>
      </c>
      <c r="H2187" s="313" t="str">
        <f t="shared" ca="1" si="226"/>
        <v/>
      </c>
      <c r="I2187" s="313" t="str">
        <f t="shared" ca="1" si="226"/>
        <v/>
      </c>
      <c r="J2187" s="313" t="str">
        <f t="shared" ca="1" si="226"/>
        <v/>
      </c>
    </row>
    <row r="2188" spans="4:10">
      <c r="D2188" s="300" t="str">
        <f t="shared" si="225"/>
        <v>E-7</v>
      </c>
      <c r="E2188" s="300">
        <v>2184</v>
      </c>
      <c r="F2188" s="313" t="str">
        <f t="shared" ca="1" si="223"/>
        <v/>
      </c>
      <c r="G2188" s="313" t="str">
        <f t="shared" ca="1" si="226"/>
        <v/>
      </c>
      <c r="H2188" s="313" t="str">
        <f t="shared" ca="1" si="226"/>
        <v/>
      </c>
      <c r="I2188" s="313" t="str">
        <f t="shared" ca="1" si="226"/>
        <v/>
      </c>
      <c r="J2188" s="313" t="str">
        <f t="shared" ca="1" si="226"/>
        <v/>
      </c>
    </row>
    <row r="2189" spans="4:10">
      <c r="D2189" s="300" t="str">
        <f t="shared" si="225"/>
        <v>E-7</v>
      </c>
      <c r="E2189" s="300">
        <v>2185</v>
      </c>
      <c r="F2189" s="313" t="str">
        <f t="shared" ca="1" si="223"/>
        <v/>
      </c>
      <c r="G2189" s="313" t="str">
        <f t="shared" ca="1" si="226"/>
        <v/>
      </c>
      <c r="H2189" s="313" t="str">
        <f t="shared" ca="1" si="226"/>
        <v/>
      </c>
      <c r="I2189" s="313" t="str">
        <f t="shared" ca="1" si="226"/>
        <v/>
      </c>
      <c r="J2189" s="313" t="str">
        <f t="shared" ca="1" si="226"/>
        <v/>
      </c>
    </row>
    <row r="2190" spans="4:10">
      <c r="D2190" s="300" t="str">
        <f t="shared" si="225"/>
        <v>E-7</v>
      </c>
      <c r="E2190" s="300">
        <v>2186</v>
      </c>
      <c r="F2190" s="313" t="str">
        <f t="shared" ca="1" si="223"/>
        <v/>
      </c>
      <c r="G2190" s="313" t="str">
        <f t="shared" ca="1" si="226"/>
        <v/>
      </c>
      <c r="H2190" s="313" t="str">
        <f t="shared" ca="1" si="226"/>
        <v/>
      </c>
      <c r="I2190" s="313" t="str">
        <f t="shared" ca="1" si="226"/>
        <v/>
      </c>
      <c r="J2190" s="313" t="str">
        <f t="shared" ca="1" si="226"/>
        <v/>
      </c>
    </row>
    <row r="2191" spans="4:10">
      <c r="D2191" s="300" t="str">
        <f t="shared" si="225"/>
        <v>E-7</v>
      </c>
      <c r="E2191" s="300">
        <v>2187</v>
      </c>
      <c r="F2191" s="313" t="str">
        <f t="shared" ca="1" si="223"/>
        <v/>
      </c>
      <c r="G2191" s="313" t="str">
        <f t="shared" ca="1" si="226"/>
        <v/>
      </c>
      <c r="H2191" s="313" t="str">
        <f t="shared" ca="1" si="226"/>
        <v/>
      </c>
      <c r="I2191" s="313" t="str">
        <f t="shared" ca="1" si="226"/>
        <v/>
      </c>
      <c r="J2191" s="313" t="str">
        <f t="shared" ca="1" si="226"/>
        <v/>
      </c>
    </row>
    <row r="2192" spans="4:10">
      <c r="D2192" s="300" t="str">
        <f t="shared" si="225"/>
        <v>E-7</v>
      </c>
      <c r="E2192" s="300">
        <v>2188</v>
      </c>
      <c r="F2192" s="313" t="str">
        <f t="shared" ca="1" si="223"/>
        <v/>
      </c>
      <c r="G2192" s="313" t="str">
        <f t="shared" ca="1" si="226"/>
        <v/>
      </c>
      <c r="H2192" s="313" t="str">
        <f t="shared" ca="1" si="226"/>
        <v/>
      </c>
      <c r="I2192" s="313" t="str">
        <f t="shared" ca="1" si="226"/>
        <v/>
      </c>
      <c r="J2192" s="313" t="str">
        <f t="shared" ca="1" si="226"/>
        <v/>
      </c>
    </row>
    <row r="2193" spans="4:10">
      <c r="D2193" s="300" t="str">
        <f t="shared" si="225"/>
        <v>E-7</v>
      </c>
      <c r="E2193" s="300">
        <v>2189</v>
      </c>
      <c r="F2193" s="313" t="str">
        <f t="shared" ca="1" si="223"/>
        <v/>
      </c>
      <c r="G2193" s="313" t="str">
        <f t="shared" ca="1" si="226"/>
        <v/>
      </c>
      <c r="H2193" s="313" t="str">
        <f t="shared" ca="1" si="226"/>
        <v/>
      </c>
      <c r="I2193" s="313" t="str">
        <f t="shared" ca="1" si="226"/>
        <v/>
      </c>
      <c r="J2193" s="313" t="str">
        <f t="shared" ca="1" si="226"/>
        <v/>
      </c>
    </row>
    <row r="2194" spans="4:10">
      <c r="D2194" s="300" t="str">
        <f t="shared" si="225"/>
        <v>E-7</v>
      </c>
      <c r="E2194" s="300">
        <v>2190</v>
      </c>
      <c r="F2194" s="313" t="str">
        <f t="shared" ca="1" si="223"/>
        <v/>
      </c>
      <c r="G2194" s="313" t="str">
        <f t="shared" ca="1" si="226"/>
        <v/>
      </c>
      <c r="H2194" s="313" t="str">
        <f t="shared" ca="1" si="226"/>
        <v/>
      </c>
      <c r="I2194" s="313" t="str">
        <f t="shared" ca="1" si="226"/>
        <v/>
      </c>
      <c r="J2194" s="313" t="str">
        <f t="shared" ca="1" si="226"/>
        <v/>
      </c>
    </row>
    <row r="2195" spans="4:10">
      <c r="D2195" s="300" t="str">
        <f t="shared" si="225"/>
        <v>E-7</v>
      </c>
      <c r="E2195" s="300">
        <v>2191</v>
      </c>
      <c r="F2195" s="313" t="str">
        <f t="shared" ca="1" si="223"/>
        <v/>
      </c>
      <c r="G2195" s="313" t="str">
        <f t="shared" ca="1" si="226"/>
        <v/>
      </c>
      <c r="H2195" s="313" t="str">
        <f t="shared" ca="1" si="226"/>
        <v/>
      </c>
      <c r="I2195" s="313" t="str">
        <f t="shared" ca="1" si="226"/>
        <v/>
      </c>
      <c r="J2195" s="313" t="str">
        <f t="shared" ca="1" si="226"/>
        <v/>
      </c>
    </row>
    <row r="2196" spans="4:10">
      <c r="D2196" s="300" t="str">
        <f t="shared" si="225"/>
        <v>E-7</v>
      </c>
      <c r="E2196" s="300">
        <v>2192</v>
      </c>
      <c r="F2196" s="313" t="str">
        <f t="shared" ca="1" si="223"/>
        <v/>
      </c>
      <c r="G2196" s="313" t="str">
        <f t="shared" ca="1" si="226"/>
        <v/>
      </c>
      <c r="H2196" s="313" t="str">
        <f t="shared" ca="1" si="226"/>
        <v/>
      </c>
      <c r="I2196" s="313" t="str">
        <f t="shared" ca="1" si="226"/>
        <v/>
      </c>
      <c r="J2196" s="313" t="str">
        <f t="shared" ca="1" si="226"/>
        <v/>
      </c>
    </row>
    <row r="2197" spans="4:10">
      <c r="D2197" s="300" t="str">
        <f t="shared" si="225"/>
        <v>E-8</v>
      </c>
      <c r="E2197" s="300">
        <v>2193</v>
      </c>
      <c r="F2197" s="313" t="str">
        <f t="shared" ca="1" si="223"/>
        <v/>
      </c>
      <c r="G2197" s="313" t="str">
        <f t="shared" ca="1" si="226"/>
        <v/>
      </c>
      <c r="H2197" s="313" t="str">
        <f t="shared" ca="1" si="226"/>
        <v/>
      </c>
      <c r="I2197" s="313" t="str">
        <f t="shared" ca="1" si="226"/>
        <v/>
      </c>
      <c r="J2197" s="313" t="str">
        <f t="shared" ca="1" si="226"/>
        <v/>
      </c>
    </row>
    <row r="2198" spans="4:10">
      <c r="D2198" s="300" t="str">
        <f t="shared" si="225"/>
        <v>E-8</v>
      </c>
      <c r="E2198" s="300">
        <v>2194</v>
      </c>
      <c r="F2198" s="313" t="str">
        <f t="shared" ca="1" si="223"/>
        <v/>
      </c>
      <c r="G2198" s="313" t="str">
        <f t="shared" ca="1" si="226"/>
        <v/>
      </c>
      <c r="H2198" s="313" t="str">
        <f t="shared" ca="1" si="226"/>
        <v/>
      </c>
      <c r="I2198" s="313" t="str">
        <f t="shared" ca="1" si="226"/>
        <v/>
      </c>
      <c r="J2198" s="313" t="str">
        <f t="shared" ca="1" si="226"/>
        <v/>
      </c>
    </row>
    <row r="2199" spans="4:10">
      <c r="D2199" s="300" t="str">
        <f t="shared" si="225"/>
        <v>E-8</v>
      </c>
      <c r="E2199" s="300">
        <v>2195</v>
      </c>
      <c r="F2199" s="313" t="str">
        <f t="shared" ca="1" si="223"/>
        <v/>
      </c>
      <c r="G2199" s="313" t="str">
        <f t="shared" ca="1" si="226"/>
        <v/>
      </c>
      <c r="H2199" s="313" t="str">
        <f t="shared" ca="1" si="226"/>
        <v/>
      </c>
      <c r="I2199" s="313" t="str">
        <f t="shared" ca="1" si="226"/>
        <v/>
      </c>
      <c r="J2199" s="313" t="str">
        <f t="shared" ca="1" si="226"/>
        <v/>
      </c>
    </row>
    <row r="2200" spans="4:10">
      <c r="D2200" s="300" t="str">
        <f t="shared" si="225"/>
        <v>E-8</v>
      </c>
      <c r="E2200" s="300">
        <v>2196</v>
      </c>
      <c r="F2200" s="313" t="str">
        <f t="shared" ca="1" si="223"/>
        <v/>
      </c>
      <c r="G2200" s="313" t="str">
        <f t="shared" ca="1" si="226"/>
        <v/>
      </c>
      <c r="H2200" s="313" t="str">
        <f t="shared" ca="1" si="226"/>
        <v/>
      </c>
      <c r="I2200" s="313" t="str">
        <f t="shared" ca="1" si="226"/>
        <v/>
      </c>
      <c r="J2200" s="313" t="str">
        <f t="shared" ca="1" si="226"/>
        <v/>
      </c>
    </row>
    <row r="2201" spans="4:10">
      <c r="D2201" s="300" t="str">
        <f t="shared" si="225"/>
        <v>E-8</v>
      </c>
      <c r="E2201" s="300">
        <v>2197</v>
      </c>
      <c r="F2201" s="313" t="str">
        <f t="shared" ca="1" si="223"/>
        <v/>
      </c>
      <c r="G2201" s="313" t="str">
        <f t="shared" ca="1" si="226"/>
        <v/>
      </c>
      <c r="H2201" s="313" t="str">
        <f t="shared" ca="1" si="226"/>
        <v/>
      </c>
      <c r="I2201" s="313" t="str">
        <f t="shared" ca="1" si="226"/>
        <v/>
      </c>
      <c r="J2201" s="313" t="str">
        <f t="shared" ca="1" si="226"/>
        <v/>
      </c>
    </row>
    <row r="2202" spans="4:10">
      <c r="D2202" s="300" t="str">
        <f t="shared" si="225"/>
        <v>E-8</v>
      </c>
      <c r="E2202" s="300">
        <v>2198</v>
      </c>
      <c r="F2202" s="313" t="str">
        <f t="shared" ca="1" si="223"/>
        <v/>
      </c>
      <c r="G2202" s="313" t="str">
        <f t="shared" ca="1" si="226"/>
        <v/>
      </c>
      <c r="H2202" s="313" t="str">
        <f t="shared" ca="1" si="226"/>
        <v/>
      </c>
      <c r="I2202" s="313" t="str">
        <f t="shared" ca="1" si="226"/>
        <v/>
      </c>
      <c r="J2202" s="313" t="str">
        <f t="shared" ca="1" si="226"/>
        <v/>
      </c>
    </row>
    <row r="2203" spans="4:10">
      <c r="D2203" s="300" t="str">
        <f t="shared" si="225"/>
        <v>E-8</v>
      </c>
      <c r="E2203" s="300">
        <v>2199</v>
      </c>
      <c r="F2203" s="313" t="str">
        <f t="shared" ca="1" si="223"/>
        <v/>
      </c>
      <c r="G2203" s="313" t="str">
        <f t="shared" ca="1" si="226"/>
        <v/>
      </c>
      <c r="H2203" s="313" t="str">
        <f t="shared" ca="1" si="226"/>
        <v/>
      </c>
      <c r="I2203" s="313" t="str">
        <f t="shared" ca="1" si="226"/>
        <v/>
      </c>
      <c r="J2203" s="313" t="str">
        <f t="shared" ca="1" si="226"/>
        <v/>
      </c>
    </row>
    <row r="2204" spans="4:10">
      <c r="D2204" s="300" t="str">
        <f t="shared" si="225"/>
        <v>E-8</v>
      </c>
      <c r="E2204" s="300">
        <v>2200</v>
      </c>
      <c r="F2204" s="313" t="str">
        <f t="shared" ca="1" si="223"/>
        <v/>
      </c>
      <c r="G2204" s="313" t="str">
        <f t="shared" ca="1" si="226"/>
        <v/>
      </c>
      <c r="H2204" s="313" t="str">
        <f t="shared" ca="1" si="226"/>
        <v/>
      </c>
      <c r="I2204" s="313" t="str">
        <f t="shared" ca="1" si="226"/>
        <v/>
      </c>
      <c r="J2204" s="313" t="str">
        <f t="shared" ca="1" si="226"/>
        <v/>
      </c>
    </row>
    <row r="2205" spans="4:10">
      <c r="D2205" s="300" t="str">
        <f t="shared" si="225"/>
        <v>E-8</v>
      </c>
      <c r="E2205" s="300">
        <v>2201</v>
      </c>
      <c r="F2205" s="313" t="str">
        <f t="shared" ca="1" si="223"/>
        <v/>
      </c>
      <c r="G2205" s="313" t="str">
        <f t="shared" ref="G2205:J2224" ca="1" si="227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205" s="313" t="str">
        <f t="shared" ca="1" si="227"/>
        <v/>
      </c>
      <c r="I2205" s="313" t="str">
        <f t="shared" ca="1" si="227"/>
        <v/>
      </c>
      <c r="J2205" s="313" t="str">
        <f t="shared" ca="1" si="227"/>
        <v/>
      </c>
    </row>
    <row r="2206" spans="4:10">
      <c r="D2206" s="300" t="str">
        <f t="shared" si="225"/>
        <v>E-8</v>
      </c>
      <c r="E2206" s="300">
        <v>2202</v>
      </c>
      <c r="F2206" s="313" t="str">
        <f t="shared" ca="1" si="223"/>
        <v/>
      </c>
      <c r="G2206" s="313" t="str">
        <f t="shared" ca="1" si="227"/>
        <v/>
      </c>
      <c r="H2206" s="313" t="str">
        <f t="shared" ca="1" si="227"/>
        <v/>
      </c>
      <c r="I2206" s="313" t="str">
        <f t="shared" ca="1" si="227"/>
        <v/>
      </c>
      <c r="J2206" s="313" t="str">
        <f t="shared" ca="1" si="227"/>
        <v/>
      </c>
    </row>
    <row r="2207" spans="4:10">
      <c r="D2207" s="300" t="str">
        <f t="shared" si="225"/>
        <v>E-8</v>
      </c>
      <c r="E2207" s="300">
        <v>2203</v>
      </c>
      <c r="F2207" s="313" t="str">
        <f t="shared" ca="1" si="223"/>
        <v/>
      </c>
      <c r="G2207" s="313" t="str">
        <f t="shared" ca="1" si="227"/>
        <v/>
      </c>
      <c r="H2207" s="313" t="str">
        <f t="shared" ca="1" si="227"/>
        <v/>
      </c>
      <c r="I2207" s="313" t="str">
        <f t="shared" ca="1" si="227"/>
        <v/>
      </c>
      <c r="J2207" s="313" t="str">
        <f t="shared" ca="1" si="227"/>
        <v/>
      </c>
    </row>
    <row r="2208" spans="4:10">
      <c r="D2208" s="300" t="str">
        <f t="shared" si="225"/>
        <v>E-8</v>
      </c>
      <c r="E2208" s="300">
        <v>2204</v>
      </c>
      <c r="F2208" s="313" t="str">
        <f t="shared" ca="1" si="223"/>
        <v/>
      </c>
      <c r="G2208" s="313" t="str">
        <f t="shared" ca="1" si="227"/>
        <v/>
      </c>
      <c r="H2208" s="313" t="str">
        <f t="shared" ca="1" si="227"/>
        <v/>
      </c>
      <c r="I2208" s="313" t="str">
        <f t="shared" ca="1" si="227"/>
        <v/>
      </c>
      <c r="J2208" s="313" t="str">
        <f t="shared" ca="1" si="227"/>
        <v/>
      </c>
    </row>
    <row r="2209" spans="4:10">
      <c r="D2209" s="300" t="str">
        <f t="shared" si="225"/>
        <v>E-8</v>
      </c>
      <c r="E2209" s="300">
        <v>2205</v>
      </c>
      <c r="F2209" s="313" t="str">
        <f t="shared" ca="1" si="223"/>
        <v/>
      </c>
      <c r="G2209" s="313" t="str">
        <f t="shared" ca="1" si="227"/>
        <v/>
      </c>
      <c r="H2209" s="313" t="str">
        <f t="shared" ca="1" si="227"/>
        <v/>
      </c>
      <c r="I2209" s="313" t="str">
        <f t="shared" ca="1" si="227"/>
        <v/>
      </c>
      <c r="J2209" s="313" t="str">
        <f t="shared" ca="1" si="227"/>
        <v/>
      </c>
    </row>
    <row r="2210" spans="4:10">
      <c r="D2210" s="300" t="str">
        <f t="shared" si="225"/>
        <v>E-8</v>
      </c>
      <c r="E2210" s="300">
        <v>2206</v>
      </c>
      <c r="F2210" s="313" t="str">
        <f t="shared" ca="1" si="223"/>
        <v/>
      </c>
      <c r="G2210" s="313" t="str">
        <f t="shared" ca="1" si="227"/>
        <v/>
      </c>
      <c r="H2210" s="313" t="str">
        <f t="shared" ca="1" si="227"/>
        <v/>
      </c>
      <c r="I2210" s="313" t="str">
        <f t="shared" ca="1" si="227"/>
        <v/>
      </c>
      <c r="J2210" s="313" t="str">
        <f t="shared" ca="1" si="227"/>
        <v/>
      </c>
    </row>
    <row r="2211" spans="4:10">
      <c r="D2211" s="300" t="str">
        <f t="shared" si="225"/>
        <v>E-8</v>
      </c>
      <c r="E2211" s="300">
        <v>2207</v>
      </c>
      <c r="F2211" s="313" t="str">
        <f t="shared" ca="1" si="223"/>
        <v/>
      </c>
      <c r="G2211" s="313" t="str">
        <f t="shared" ca="1" si="227"/>
        <v/>
      </c>
      <c r="H2211" s="313" t="str">
        <f t="shared" ca="1" si="227"/>
        <v/>
      </c>
      <c r="I2211" s="313" t="str">
        <f t="shared" ca="1" si="227"/>
        <v/>
      </c>
      <c r="J2211" s="313" t="str">
        <f t="shared" ca="1" si="227"/>
        <v/>
      </c>
    </row>
    <row r="2212" spans="4:10">
      <c r="D2212" s="300" t="str">
        <f t="shared" si="225"/>
        <v>E-8</v>
      </c>
      <c r="E2212" s="300">
        <v>2208</v>
      </c>
      <c r="F2212" s="313" t="str">
        <f t="shared" ca="1" si="223"/>
        <v/>
      </c>
      <c r="G2212" s="313" t="str">
        <f t="shared" ca="1" si="227"/>
        <v/>
      </c>
      <c r="H2212" s="313" t="str">
        <f t="shared" ca="1" si="227"/>
        <v/>
      </c>
      <c r="I2212" s="313" t="str">
        <f t="shared" ca="1" si="227"/>
        <v/>
      </c>
      <c r="J2212" s="313" t="str">
        <f t="shared" ca="1" si="227"/>
        <v/>
      </c>
    </row>
    <row r="2213" spans="4:10">
      <c r="D2213" s="300" t="str">
        <f t="shared" si="225"/>
        <v>E-9</v>
      </c>
      <c r="E2213" s="300">
        <v>2209</v>
      </c>
      <c r="F2213" s="313" t="str">
        <f t="shared" ref="F2213:F2244" ca="1" si="228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2213" s="313" t="str">
        <f t="shared" ca="1" si="227"/>
        <v/>
      </c>
      <c r="H2213" s="313" t="str">
        <f t="shared" ca="1" si="227"/>
        <v/>
      </c>
      <c r="I2213" s="313" t="str">
        <f t="shared" ca="1" si="227"/>
        <v/>
      </c>
      <c r="J2213" s="313" t="str">
        <f t="shared" ca="1" si="227"/>
        <v/>
      </c>
    </row>
    <row r="2214" spans="4:10">
      <c r="D2214" s="300" t="str">
        <f t="shared" si="225"/>
        <v>E-9</v>
      </c>
      <c r="E2214" s="300">
        <v>2210</v>
      </c>
      <c r="F2214" s="313" t="str">
        <f t="shared" ca="1" si="228"/>
        <v/>
      </c>
      <c r="G2214" s="313" t="str">
        <f t="shared" ca="1" si="227"/>
        <v/>
      </c>
      <c r="H2214" s="313" t="str">
        <f t="shared" ca="1" si="227"/>
        <v/>
      </c>
      <c r="I2214" s="313" t="str">
        <f t="shared" ca="1" si="227"/>
        <v/>
      </c>
      <c r="J2214" s="313" t="str">
        <f t="shared" ca="1" si="227"/>
        <v/>
      </c>
    </row>
    <row r="2215" spans="4:10">
      <c r="D2215" s="300" t="str">
        <f t="shared" si="225"/>
        <v>E-9</v>
      </c>
      <c r="E2215" s="300">
        <v>2211</v>
      </c>
      <c r="F2215" s="313" t="str">
        <f t="shared" ca="1" si="228"/>
        <v/>
      </c>
      <c r="G2215" s="313" t="str">
        <f t="shared" ca="1" si="227"/>
        <v/>
      </c>
      <c r="H2215" s="313" t="str">
        <f t="shared" ca="1" si="227"/>
        <v/>
      </c>
      <c r="I2215" s="313" t="str">
        <f t="shared" ca="1" si="227"/>
        <v/>
      </c>
      <c r="J2215" s="313" t="str">
        <f t="shared" ca="1" si="227"/>
        <v/>
      </c>
    </row>
    <row r="2216" spans="4:10">
      <c r="D2216" s="300" t="str">
        <f t="shared" si="225"/>
        <v>E-9</v>
      </c>
      <c r="E2216" s="300">
        <v>2212</v>
      </c>
      <c r="F2216" s="313" t="str">
        <f t="shared" ca="1" si="228"/>
        <v/>
      </c>
      <c r="G2216" s="313" t="str">
        <f t="shared" ca="1" si="227"/>
        <v/>
      </c>
      <c r="H2216" s="313" t="str">
        <f t="shared" ca="1" si="227"/>
        <v/>
      </c>
      <c r="I2216" s="313" t="str">
        <f t="shared" ca="1" si="227"/>
        <v/>
      </c>
      <c r="J2216" s="313" t="str">
        <f t="shared" ca="1" si="227"/>
        <v/>
      </c>
    </row>
    <row r="2217" spans="4:10">
      <c r="D2217" s="300" t="str">
        <f t="shared" si="225"/>
        <v>E-9</v>
      </c>
      <c r="E2217" s="300">
        <v>2213</v>
      </c>
      <c r="F2217" s="313" t="str">
        <f t="shared" ca="1" si="228"/>
        <v/>
      </c>
      <c r="G2217" s="313" t="str">
        <f t="shared" ca="1" si="227"/>
        <v/>
      </c>
      <c r="H2217" s="313" t="str">
        <f t="shared" ca="1" si="227"/>
        <v/>
      </c>
      <c r="I2217" s="313" t="str">
        <f t="shared" ca="1" si="227"/>
        <v/>
      </c>
      <c r="J2217" s="313" t="str">
        <f t="shared" ca="1" si="227"/>
        <v/>
      </c>
    </row>
    <row r="2218" spans="4:10">
      <c r="D2218" s="300" t="str">
        <f t="shared" si="225"/>
        <v>E-9</v>
      </c>
      <c r="E2218" s="300">
        <v>2214</v>
      </c>
      <c r="F2218" s="313" t="str">
        <f t="shared" ca="1" si="228"/>
        <v/>
      </c>
      <c r="G2218" s="313" t="str">
        <f t="shared" ca="1" si="227"/>
        <v/>
      </c>
      <c r="H2218" s="313" t="str">
        <f t="shared" ca="1" si="227"/>
        <v/>
      </c>
      <c r="I2218" s="313" t="str">
        <f t="shared" ca="1" si="227"/>
        <v/>
      </c>
      <c r="J2218" s="313" t="str">
        <f t="shared" ca="1" si="227"/>
        <v/>
      </c>
    </row>
    <row r="2219" spans="4:10">
      <c r="D2219" s="300" t="str">
        <f t="shared" si="225"/>
        <v>E-9</v>
      </c>
      <c r="E2219" s="300">
        <v>2215</v>
      </c>
      <c r="F2219" s="313" t="str">
        <f t="shared" ca="1" si="228"/>
        <v/>
      </c>
      <c r="G2219" s="313" t="str">
        <f t="shared" ca="1" si="227"/>
        <v/>
      </c>
      <c r="H2219" s="313" t="str">
        <f t="shared" ca="1" si="227"/>
        <v/>
      </c>
      <c r="I2219" s="313" t="str">
        <f t="shared" ca="1" si="227"/>
        <v/>
      </c>
      <c r="J2219" s="313" t="str">
        <f t="shared" ca="1" si="227"/>
        <v/>
      </c>
    </row>
    <row r="2220" spans="4:10">
      <c r="D2220" s="300" t="str">
        <f t="shared" si="225"/>
        <v>E-9</v>
      </c>
      <c r="E2220" s="300">
        <v>2216</v>
      </c>
      <c r="F2220" s="313" t="str">
        <f t="shared" ca="1" si="228"/>
        <v/>
      </c>
      <c r="G2220" s="313" t="str">
        <f t="shared" ca="1" si="227"/>
        <v/>
      </c>
      <c r="H2220" s="313" t="str">
        <f t="shared" ca="1" si="227"/>
        <v/>
      </c>
      <c r="I2220" s="313" t="str">
        <f t="shared" ca="1" si="227"/>
        <v/>
      </c>
      <c r="J2220" s="313" t="str">
        <f t="shared" ca="1" si="227"/>
        <v/>
      </c>
    </row>
    <row r="2221" spans="4:10">
      <c r="D2221" s="300" t="str">
        <f t="shared" si="225"/>
        <v>E-9</v>
      </c>
      <c r="E2221" s="300">
        <v>2217</v>
      </c>
      <c r="F2221" s="313" t="str">
        <f t="shared" ca="1" si="228"/>
        <v/>
      </c>
      <c r="G2221" s="313" t="str">
        <f t="shared" ca="1" si="227"/>
        <v/>
      </c>
      <c r="H2221" s="313" t="str">
        <f t="shared" ca="1" si="227"/>
        <v/>
      </c>
      <c r="I2221" s="313" t="str">
        <f t="shared" ca="1" si="227"/>
        <v/>
      </c>
      <c r="J2221" s="313" t="str">
        <f t="shared" ca="1" si="227"/>
        <v/>
      </c>
    </row>
    <row r="2222" spans="4:10">
      <c r="D2222" s="300" t="str">
        <f t="shared" si="225"/>
        <v>E-9</v>
      </c>
      <c r="E2222" s="300">
        <v>2218</v>
      </c>
      <c r="F2222" s="313" t="str">
        <f t="shared" ca="1" si="228"/>
        <v/>
      </c>
      <c r="G2222" s="313" t="str">
        <f t="shared" ca="1" si="227"/>
        <v/>
      </c>
      <c r="H2222" s="313" t="str">
        <f t="shared" ca="1" si="227"/>
        <v/>
      </c>
      <c r="I2222" s="313" t="str">
        <f t="shared" ca="1" si="227"/>
        <v/>
      </c>
      <c r="J2222" s="313" t="str">
        <f t="shared" ca="1" si="227"/>
        <v/>
      </c>
    </row>
    <row r="2223" spans="4:10">
      <c r="D2223" s="300" t="str">
        <f t="shared" si="225"/>
        <v>E-9</v>
      </c>
      <c r="E2223" s="300">
        <v>2219</v>
      </c>
      <c r="F2223" s="313" t="str">
        <f t="shared" ca="1" si="228"/>
        <v/>
      </c>
      <c r="G2223" s="313" t="str">
        <f t="shared" ca="1" si="227"/>
        <v/>
      </c>
      <c r="H2223" s="313" t="str">
        <f t="shared" ca="1" si="227"/>
        <v/>
      </c>
      <c r="I2223" s="313" t="str">
        <f t="shared" ca="1" si="227"/>
        <v/>
      </c>
      <c r="J2223" s="313" t="str">
        <f t="shared" ca="1" si="227"/>
        <v/>
      </c>
    </row>
    <row r="2224" spans="4:10">
      <c r="D2224" s="300" t="str">
        <f t="shared" si="225"/>
        <v>E-9</v>
      </c>
      <c r="E2224" s="300">
        <v>2220</v>
      </c>
      <c r="F2224" s="313" t="str">
        <f t="shared" ca="1" si="228"/>
        <v/>
      </c>
      <c r="G2224" s="313" t="str">
        <f t="shared" ca="1" si="227"/>
        <v/>
      </c>
      <c r="H2224" s="313" t="str">
        <f t="shared" ca="1" si="227"/>
        <v/>
      </c>
      <c r="I2224" s="313" t="str">
        <f t="shared" ca="1" si="227"/>
        <v/>
      </c>
      <c r="J2224" s="313" t="str">
        <f t="shared" ca="1" si="227"/>
        <v/>
      </c>
    </row>
    <row r="2225" spans="4:10">
      <c r="D2225" s="300" t="str">
        <f t="shared" si="225"/>
        <v>E-9</v>
      </c>
      <c r="E2225" s="300">
        <v>2221</v>
      </c>
      <c r="F2225" s="313" t="str">
        <f t="shared" ca="1" si="228"/>
        <v/>
      </c>
      <c r="G2225" s="313" t="str">
        <f t="shared" ref="G2225:J2244" ca="1" si="229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225" s="313" t="str">
        <f t="shared" ca="1" si="229"/>
        <v/>
      </c>
      <c r="I2225" s="313" t="str">
        <f t="shared" ca="1" si="229"/>
        <v/>
      </c>
      <c r="J2225" s="313" t="str">
        <f t="shared" ca="1" si="229"/>
        <v/>
      </c>
    </row>
    <row r="2226" spans="4:10">
      <c r="D2226" s="300" t="str">
        <f t="shared" si="225"/>
        <v>E-9</v>
      </c>
      <c r="E2226" s="300">
        <v>2222</v>
      </c>
      <c r="F2226" s="313" t="str">
        <f t="shared" ca="1" si="228"/>
        <v/>
      </c>
      <c r="G2226" s="313" t="str">
        <f t="shared" ca="1" si="229"/>
        <v/>
      </c>
      <c r="H2226" s="313" t="str">
        <f t="shared" ca="1" si="229"/>
        <v/>
      </c>
      <c r="I2226" s="313" t="str">
        <f t="shared" ca="1" si="229"/>
        <v/>
      </c>
      <c r="J2226" s="313" t="str">
        <f t="shared" ca="1" si="229"/>
        <v/>
      </c>
    </row>
    <row r="2227" spans="4:10">
      <c r="D2227" s="300" t="str">
        <f t="shared" si="225"/>
        <v>E-9</v>
      </c>
      <c r="E2227" s="300">
        <v>2223</v>
      </c>
      <c r="F2227" s="313" t="str">
        <f t="shared" ca="1" si="228"/>
        <v/>
      </c>
      <c r="G2227" s="313" t="str">
        <f t="shared" ca="1" si="229"/>
        <v/>
      </c>
      <c r="H2227" s="313" t="str">
        <f t="shared" ca="1" si="229"/>
        <v/>
      </c>
      <c r="I2227" s="313" t="str">
        <f t="shared" ca="1" si="229"/>
        <v/>
      </c>
      <c r="J2227" s="313" t="str">
        <f t="shared" ca="1" si="229"/>
        <v/>
      </c>
    </row>
    <row r="2228" spans="4:10">
      <c r="D2228" s="300" t="str">
        <f t="shared" si="225"/>
        <v>E-9</v>
      </c>
      <c r="E2228" s="300">
        <v>2224</v>
      </c>
      <c r="F2228" s="313" t="str">
        <f t="shared" ca="1" si="228"/>
        <v/>
      </c>
      <c r="G2228" s="313" t="str">
        <f t="shared" ca="1" si="229"/>
        <v/>
      </c>
      <c r="H2228" s="313" t="str">
        <f t="shared" ca="1" si="229"/>
        <v/>
      </c>
      <c r="I2228" s="313" t="str">
        <f t="shared" ca="1" si="229"/>
        <v/>
      </c>
      <c r="J2228" s="313" t="str">
        <f t="shared" ca="1" si="229"/>
        <v/>
      </c>
    </row>
    <row r="2229" spans="4:10">
      <c r="D2229" s="300" t="str">
        <f t="shared" si="225"/>
        <v>E-10</v>
      </c>
      <c r="E2229" s="300">
        <v>2225</v>
      </c>
      <c r="F2229" s="313" t="str">
        <f t="shared" ca="1" si="228"/>
        <v/>
      </c>
      <c r="G2229" s="313" t="str">
        <f t="shared" ca="1" si="229"/>
        <v/>
      </c>
      <c r="H2229" s="313" t="str">
        <f t="shared" ca="1" si="229"/>
        <v/>
      </c>
      <c r="I2229" s="313" t="str">
        <f t="shared" ca="1" si="229"/>
        <v/>
      </c>
      <c r="J2229" s="313" t="str">
        <f t="shared" ca="1" si="229"/>
        <v/>
      </c>
    </row>
    <row r="2230" spans="4:10">
      <c r="D2230" s="300" t="str">
        <f t="shared" si="225"/>
        <v>E-10</v>
      </c>
      <c r="E2230" s="300">
        <v>2226</v>
      </c>
      <c r="F2230" s="313" t="str">
        <f t="shared" ca="1" si="228"/>
        <v/>
      </c>
      <c r="G2230" s="313" t="str">
        <f t="shared" ca="1" si="229"/>
        <v/>
      </c>
      <c r="H2230" s="313" t="str">
        <f t="shared" ca="1" si="229"/>
        <v/>
      </c>
      <c r="I2230" s="313" t="str">
        <f t="shared" ca="1" si="229"/>
        <v/>
      </c>
      <c r="J2230" s="313" t="str">
        <f t="shared" ca="1" si="229"/>
        <v/>
      </c>
    </row>
    <row r="2231" spans="4:10">
      <c r="D2231" s="300" t="str">
        <f t="shared" si="225"/>
        <v>E-10</v>
      </c>
      <c r="E2231" s="300">
        <v>2227</v>
      </c>
      <c r="F2231" s="313" t="str">
        <f t="shared" ca="1" si="228"/>
        <v/>
      </c>
      <c r="G2231" s="313" t="str">
        <f t="shared" ca="1" si="229"/>
        <v/>
      </c>
      <c r="H2231" s="313" t="str">
        <f t="shared" ca="1" si="229"/>
        <v/>
      </c>
      <c r="I2231" s="313" t="str">
        <f t="shared" ca="1" si="229"/>
        <v/>
      </c>
      <c r="J2231" s="313" t="str">
        <f t="shared" ca="1" si="229"/>
        <v/>
      </c>
    </row>
    <row r="2232" spans="4:10">
      <c r="D2232" s="300" t="str">
        <f t="shared" si="225"/>
        <v>E-10</v>
      </c>
      <c r="E2232" s="300">
        <v>2228</v>
      </c>
      <c r="F2232" s="313" t="str">
        <f t="shared" ca="1" si="228"/>
        <v/>
      </c>
      <c r="G2232" s="313" t="str">
        <f t="shared" ca="1" si="229"/>
        <v/>
      </c>
      <c r="H2232" s="313" t="str">
        <f t="shared" ca="1" si="229"/>
        <v/>
      </c>
      <c r="I2232" s="313" t="str">
        <f t="shared" ca="1" si="229"/>
        <v/>
      </c>
      <c r="J2232" s="313" t="str">
        <f t="shared" ca="1" si="229"/>
        <v/>
      </c>
    </row>
    <row r="2233" spans="4:10">
      <c r="D2233" s="300" t="str">
        <f t="shared" si="225"/>
        <v>E-10</v>
      </c>
      <c r="E2233" s="300">
        <v>2229</v>
      </c>
      <c r="F2233" s="313" t="str">
        <f t="shared" ca="1" si="228"/>
        <v/>
      </c>
      <c r="G2233" s="313" t="str">
        <f t="shared" ca="1" si="229"/>
        <v/>
      </c>
      <c r="H2233" s="313" t="str">
        <f t="shared" ca="1" si="229"/>
        <v/>
      </c>
      <c r="I2233" s="313" t="str">
        <f t="shared" ca="1" si="229"/>
        <v/>
      </c>
      <c r="J2233" s="313" t="str">
        <f t="shared" ca="1" si="229"/>
        <v/>
      </c>
    </row>
    <row r="2234" spans="4:10">
      <c r="D2234" s="300" t="str">
        <f t="shared" si="225"/>
        <v>E-10</v>
      </c>
      <c r="E2234" s="300">
        <v>2230</v>
      </c>
      <c r="F2234" s="313" t="str">
        <f t="shared" ca="1" si="228"/>
        <v/>
      </c>
      <c r="G2234" s="313" t="str">
        <f t="shared" ca="1" si="229"/>
        <v/>
      </c>
      <c r="H2234" s="313" t="str">
        <f t="shared" ca="1" si="229"/>
        <v/>
      </c>
      <c r="I2234" s="313" t="str">
        <f t="shared" ca="1" si="229"/>
        <v/>
      </c>
      <c r="J2234" s="313" t="str">
        <f t="shared" ca="1" si="229"/>
        <v/>
      </c>
    </row>
    <row r="2235" spans="4:10">
      <c r="D2235" s="300" t="str">
        <f t="shared" si="225"/>
        <v>E-10</v>
      </c>
      <c r="E2235" s="300">
        <v>2231</v>
      </c>
      <c r="F2235" s="313" t="str">
        <f t="shared" ca="1" si="228"/>
        <v/>
      </c>
      <c r="G2235" s="313" t="str">
        <f t="shared" ca="1" si="229"/>
        <v/>
      </c>
      <c r="H2235" s="313" t="str">
        <f t="shared" ca="1" si="229"/>
        <v/>
      </c>
      <c r="I2235" s="313" t="str">
        <f t="shared" ca="1" si="229"/>
        <v/>
      </c>
      <c r="J2235" s="313" t="str">
        <f t="shared" ca="1" si="229"/>
        <v/>
      </c>
    </row>
    <row r="2236" spans="4:10">
      <c r="D2236" s="300" t="str">
        <f t="shared" si="225"/>
        <v>E-10</v>
      </c>
      <c r="E2236" s="300">
        <v>2232</v>
      </c>
      <c r="F2236" s="313" t="str">
        <f t="shared" ca="1" si="228"/>
        <v/>
      </c>
      <c r="G2236" s="313" t="str">
        <f t="shared" ca="1" si="229"/>
        <v/>
      </c>
      <c r="H2236" s="313" t="str">
        <f t="shared" ca="1" si="229"/>
        <v/>
      </c>
      <c r="I2236" s="313" t="str">
        <f t="shared" ca="1" si="229"/>
        <v/>
      </c>
      <c r="J2236" s="313" t="str">
        <f t="shared" ca="1" si="229"/>
        <v/>
      </c>
    </row>
    <row r="2237" spans="4:10">
      <c r="D2237" s="300" t="str">
        <f t="shared" si="225"/>
        <v>E-10</v>
      </c>
      <c r="E2237" s="300">
        <v>2233</v>
      </c>
      <c r="F2237" s="313" t="str">
        <f t="shared" ca="1" si="228"/>
        <v/>
      </c>
      <c r="G2237" s="313" t="str">
        <f t="shared" ca="1" si="229"/>
        <v/>
      </c>
      <c r="H2237" s="313" t="str">
        <f t="shared" ca="1" si="229"/>
        <v/>
      </c>
      <c r="I2237" s="313" t="str">
        <f t="shared" ca="1" si="229"/>
        <v/>
      </c>
      <c r="J2237" s="313" t="str">
        <f t="shared" ca="1" si="229"/>
        <v/>
      </c>
    </row>
    <row r="2238" spans="4:10">
      <c r="D2238" s="300" t="str">
        <f t="shared" si="225"/>
        <v>E-10</v>
      </c>
      <c r="E2238" s="300">
        <v>2234</v>
      </c>
      <c r="F2238" s="313" t="str">
        <f t="shared" ca="1" si="228"/>
        <v/>
      </c>
      <c r="G2238" s="313" t="str">
        <f t="shared" ca="1" si="229"/>
        <v/>
      </c>
      <c r="H2238" s="313" t="str">
        <f t="shared" ca="1" si="229"/>
        <v/>
      </c>
      <c r="I2238" s="313" t="str">
        <f t="shared" ca="1" si="229"/>
        <v/>
      </c>
      <c r="J2238" s="313" t="str">
        <f t="shared" ca="1" si="229"/>
        <v/>
      </c>
    </row>
    <row r="2239" spans="4:10">
      <c r="D2239" s="300" t="str">
        <f t="shared" si="225"/>
        <v>E-10</v>
      </c>
      <c r="E2239" s="300">
        <v>2235</v>
      </c>
      <c r="F2239" s="313" t="str">
        <f t="shared" ca="1" si="228"/>
        <v/>
      </c>
      <c r="G2239" s="313" t="str">
        <f t="shared" ca="1" si="229"/>
        <v/>
      </c>
      <c r="H2239" s="313" t="str">
        <f t="shared" ca="1" si="229"/>
        <v/>
      </c>
      <c r="I2239" s="313" t="str">
        <f t="shared" ca="1" si="229"/>
        <v/>
      </c>
      <c r="J2239" s="313" t="str">
        <f t="shared" ca="1" si="229"/>
        <v/>
      </c>
    </row>
    <row r="2240" spans="4:10">
      <c r="D2240" s="300" t="str">
        <f t="shared" si="225"/>
        <v>E-10</v>
      </c>
      <c r="E2240" s="300">
        <v>2236</v>
      </c>
      <c r="F2240" s="313" t="str">
        <f t="shared" ca="1" si="228"/>
        <v/>
      </c>
      <c r="G2240" s="313" t="str">
        <f t="shared" ca="1" si="229"/>
        <v/>
      </c>
      <c r="H2240" s="313" t="str">
        <f t="shared" ca="1" si="229"/>
        <v/>
      </c>
      <c r="I2240" s="313" t="str">
        <f t="shared" ca="1" si="229"/>
        <v/>
      </c>
      <c r="J2240" s="313" t="str">
        <f t="shared" ca="1" si="229"/>
        <v/>
      </c>
    </row>
    <row r="2241" spans="4:11">
      <c r="D2241" s="300" t="str">
        <f t="shared" si="225"/>
        <v>E-10</v>
      </c>
      <c r="E2241" s="300">
        <v>2237</v>
      </c>
      <c r="F2241" s="313" t="str">
        <f t="shared" ca="1" si="228"/>
        <v/>
      </c>
      <c r="G2241" s="313" t="str">
        <f t="shared" ca="1" si="229"/>
        <v/>
      </c>
      <c r="H2241" s="313" t="str">
        <f t="shared" ca="1" si="229"/>
        <v/>
      </c>
      <c r="I2241" s="313" t="str">
        <f t="shared" ca="1" si="229"/>
        <v/>
      </c>
      <c r="J2241" s="313" t="str">
        <f t="shared" ca="1" si="229"/>
        <v/>
      </c>
    </row>
    <row r="2242" spans="4:11">
      <c r="D2242" s="300" t="str">
        <f t="shared" si="225"/>
        <v>E-10</v>
      </c>
      <c r="E2242" s="300">
        <v>2238</v>
      </c>
      <c r="F2242" s="313" t="str">
        <f t="shared" ca="1" si="228"/>
        <v/>
      </c>
      <c r="G2242" s="313" t="str">
        <f t="shared" ca="1" si="229"/>
        <v/>
      </c>
      <c r="H2242" s="313" t="str">
        <f t="shared" ca="1" si="229"/>
        <v/>
      </c>
      <c r="I2242" s="313" t="str">
        <f t="shared" ca="1" si="229"/>
        <v/>
      </c>
      <c r="J2242" s="313" t="str">
        <f t="shared" ca="1" si="229"/>
        <v/>
      </c>
    </row>
    <row r="2243" spans="4:11">
      <c r="D2243" s="300" t="str">
        <f t="shared" si="225"/>
        <v>E-10</v>
      </c>
      <c r="E2243" s="300">
        <v>2239</v>
      </c>
      <c r="F2243" s="313" t="str">
        <f t="shared" ca="1" si="228"/>
        <v/>
      </c>
      <c r="G2243" s="313" t="str">
        <f t="shared" ca="1" si="229"/>
        <v/>
      </c>
      <c r="H2243" s="313" t="str">
        <f t="shared" ca="1" si="229"/>
        <v/>
      </c>
      <c r="I2243" s="313" t="str">
        <f t="shared" ca="1" si="229"/>
        <v/>
      </c>
      <c r="J2243" s="313" t="str">
        <f t="shared" ca="1" si="229"/>
        <v/>
      </c>
    </row>
    <row r="2244" spans="4:11">
      <c r="D2244" s="300" t="str">
        <f t="shared" si="225"/>
        <v>E-10</v>
      </c>
      <c r="E2244" s="300">
        <v>2240</v>
      </c>
      <c r="F2244" s="313" t="str">
        <f t="shared" ca="1" si="228"/>
        <v/>
      </c>
      <c r="G2244" s="313" t="str">
        <f t="shared" ca="1" si="229"/>
        <v/>
      </c>
      <c r="H2244" s="313" t="str">
        <f t="shared" ca="1" si="229"/>
        <v/>
      </c>
      <c r="I2244" s="313" t="str">
        <f t="shared" ca="1" si="229"/>
        <v/>
      </c>
      <c r="J2244" s="313" t="str">
        <f t="shared" ca="1" si="229"/>
        <v/>
      </c>
    </row>
    <row r="2245" spans="4:11">
      <c r="D2245" s="300" t="str">
        <f t="shared" ref="D2245:D2308" si="230">DEC2HEX(HEX2DEC($D$4)+FLOOR((ROW(A2241)-1)/($M$4*10),1))&amp;"-"&amp;FLOOR((ROW(A2241)-1)/$M$4,1)+1-FLOOR((ROW(A2241)-1)/($M$4*10),1)*10</f>
        <v>F-1</v>
      </c>
      <c r="E2245" s="300">
        <v>2241</v>
      </c>
      <c r="F2245" s="313" t="str">
        <f t="shared" ref="F2245:F2308" ca="1" si="231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>070</v>
      </c>
      <c r="G2245" s="313" t="str">
        <f t="shared" ref="G2245:J2264" ca="1" si="232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245" s="313" t="str">
        <f t="shared" ca="1" si="232"/>
        <v/>
      </c>
      <c r="I2245" s="313" t="str">
        <f t="shared" ca="1" si="232"/>
        <v/>
      </c>
      <c r="J2245" s="313" t="str">
        <f t="shared" ca="1" si="232"/>
        <v/>
      </c>
      <c r="K2245" s="298" t="s">
        <v>1245</v>
      </c>
    </row>
    <row r="2246" spans="4:11">
      <c r="D2246" s="300" t="str">
        <f t="shared" si="230"/>
        <v>F-1</v>
      </c>
      <c r="E2246" s="300">
        <v>2242</v>
      </c>
      <c r="F2246" s="313" t="str">
        <f t="shared" ca="1" si="231"/>
        <v>070</v>
      </c>
      <c r="G2246" s="313" t="str">
        <f t="shared" ca="1" si="232"/>
        <v/>
      </c>
      <c r="H2246" s="313" t="str">
        <f t="shared" ca="1" si="232"/>
        <v/>
      </c>
      <c r="I2246" s="313" t="str">
        <f t="shared" ca="1" si="232"/>
        <v/>
      </c>
      <c r="J2246" s="313" t="str">
        <f t="shared" ca="1" si="232"/>
        <v/>
      </c>
    </row>
    <row r="2247" spans="4:11">
      <c r="D2247" s="300" t="str">
        <f t="shared" si="230"/>
        <v>F-1</v>
      </c>
      <c r="E2247" s="300">
        <v>2243</v>
      </c>
      <c r="F2247" s="313" t="str">
        <f t="shared" ca="1" si="231"/>
        <v>070</v>
      </c>
      <c r="G2247" s="313" t="str">
        <f t="shared" ca="1" si="232"/>
        <v/>
      </c>
      <c r="H2247" s="313" t="str">
        <f t="shared" ca="1" si="232"/>
        <v/>
      </c>
      <c r="I2247" s="313" t="str">
        <f t="shared" ca="1" si="232"/>
        <v/>
      </c>
      <c r="J2247" s="313" t="str">
        <f t="shared" ca="1" si="232"/>
        <v/>
      </c>
    </row>
    <row r="2248" spans="4:11">
      <c r="D2248" s="300" t="str">
        <f t="shared" si="230"/>
        <v>F-1</v>
      </c>
      <c r="E2248" s="300">
        <v>2244</v>
      </c>
      <c r="F2248" s="313" t="str">
        <f t="shared" ca="1" si="231"/>
        <v>070</v>
      </c>
      <c r="G2248" s="313" t="str">
        <f t="shared" ca="1" si="232"/>
        <v/>
      </c>
      <c r="H2248" s="313" t="str">
        <f t="shared" ca="1" si="232"/>
        <v/>
      </c>
      <c r="I2248" s="313" t="str">
        <f t="shared" ca="1" si="232"/>
        <v/>
      </c>
      <c r="J2248" s="313" t="str">
        <f t="shared" ca="1" si="232"/>
        <v/>
      </c>
    </row>
    <row r="2249" spans="4:11">
      <c r="D2249" s="300" t="str">
        <f t="shared" si="230"/>
        <v>F-1</v>
      </c>
      <c r="E2249" s="300">
        <v>2245</v>
      </c>
      <c r="F2249" s="313" t="str">
        <f t="shared" ca="1" si="231"/>
        <v>070</v>
      </c>
      <c r="G2249" s="313" t="str">
        <f t="shared" ca="1" si="232"/>
        <v/>
      </c>
      <c r="H2249" s="313" t="str">
        <f t="shared" ca="1" si="232"/>
        <v/>
      </c>
      <c r="I2249" s="313" t="str">
        <f t="shared" ca="1" si="232"/>
        <v/>
      </c>
      <c r="J2249" s="313" t="str">
        <f t="shared" ca="1" si="232"/>
        <v/>
      </c>
    </row>
    <row r="2250" spans="4:11">
      <c r="D2250" s="300" t="str">
        <f t="shared" si="230"/>
        <v>F-1</v>
      </c>
      <c r="E2250" s="300">
        <v>2246</v>
      </c>
      <c r="F2250" s="313" t="str">
        <f t="shared" ca="1" si="231"/>
        <v>070</v>
      </c>
      <c r="G2250" s="313" t="str">
        <f t="shared" ca="1" si="232"/>
        <v/>
      </c>
      <c r="H2250" s="313" t="str">
        <f t="shared" ca="1" si="232"/>
        <v/>
      </c>
      <c r="I2250" s="313" t="str">
        <f t="shared" ca="1" si="232"/>
        <v/>
      </c>
      <c r="J2250" s="313" t="str">
        <f t="shared" ca="1" si="232"/>
        <v/>
      </c>
    </row>
    <row r="2251" spans="4:11">
      <c r="D2251" s="300" t="str">
        <f t="shared" si="230"/>
        <v>F-1</v>
      </c>
      <c r="E2251" s="300">
        <v>2247</v>
      </c>
      <c r="F2251" s="313" t="str">
        <f t="shared" ca="1" si="231"/>
        <v>070</v>
      </c>
      <c r="G2251" s="313" t="str">
        <f t="shared" ca="1" si="232"/>
        <v/>
      </c>
      <c r="H2251" s="313" t="str">
        <f t="shared" ca="1" si="232"/>
        <v/>
      </c>
      <c r="I2251" s="313" t="str">
        <f t="shared" ca="1" si="232"/>
        <v/>
      </c>
      <c r="J2251" s="313" t="str">
        <f t="shared" ca="1" si="232"/>
        <v/>
      </c>
    </row>
    <row r="2252" spans="4:11">
      <c r="D2252" s="300" t="str">
        <f t="shared" si="230"/>
        <v>F-1</v>
      </c>
      <c r="E2252" s="300">
        <v>2248</v>
      </c>
      <c r="F2252" s="313" t="str">
        <f t="shared" ca="1" si="231"/>
        <v>070</v>
      </c>
      <c r="G2252" s="313" t="str">
        <f t="shared" ca="1" si="232"/>
        <v/>
      </c>
      <c r="H2252" s="313" t="str">
        <f t="shared" ca="1" si="232"/>
        <v/>
      </c>
      <c r="I2252" s="313" t="str">
        <f t="shared" ca="1" si="232"/>
        <v/>
      </c>
      <c r="J2252" s="313" t="str">
        <f t="shared" ca="1" si="232"/>
        <v/>
      </c>
    </row>
    <row r="2253" spans="4:11">
      <c r="D2253" s="300" t="str">
        <f t="shared" si="230"/>
        <v>F-1</v>
      </c>
      <c r="E2253" s="300">
        <v>2249</v>
      </c>
      <c r="F2253" s="313" t="str">
        <f t="shared" ca="1" si="231"/>
        <v>071</v>
      </c>
      <c r="G2253" s="313" t="str">
        <f t="shared" ca="1" si="232"/>
        <v/>
      </c>
      <c r="H2253" s="313" t="str">
        <f t="shared" ca="1" si="232"/>
        <v/>
      </c>
      <c r="I2253" s="313" t="str">
        <f t="shared" ca="1" si="232"/>
        <v/>
      </c>
      <c r="J2253" s="313" t="str">
        <f t="shared" ca="1" si="232"/>
        <v/>
      </c>
    </row>
    <row r="2254" spans="4:11">
      <c r="D2254" s="300" t="str">
        <f t="shared" si="230"/>
        <v>F-1</v>
      </c>
      <c r="E2254" s="300">
        <v>2250</v>
      </c>
      <c r="F2254" s="313" t="str">
        <f t="shared" ca="1" si="231"/>
        <v>071</v>
      </c>
      <c r="G2254" s="313" t="str">
        <f t="shared" ca="1" si="232"/>
        <v/>
      </c>
      <c r="H2254" s="313" t="str">
        <f t="shared" ca="1" si="232"/>
        <v/>
      </c>
      <c r="I2254" s="313" t="str">
        <f t="shared" ca="1" si="232"/>
        <v/>
      </c>
      <c r="J2254" s="313" t="str">
        <f t="shared" ca="1" si="232"/>
        <v/>
      </c>
    </row>
    <row r="2255" spans="4:11">
      <c r="D2255" s="300" t="str">
        <f t="shared" si="230"/>
        <v>F-1</v>
      </c>
      <c r="E2255" s="300">
        <v>2251</v>
      </c>
      <c r="F2255" s="313" t="str">
        <f t="shared" ca="1" si="231"/>
        <v>071</v>
      </c>
      <c r="G2255" s="313" t="str">
        <f t="shared" ca="1" si="232"/>
        <v/>
      </c>
      <c r="H2255" s="313" t="str">
        <f t="shared" ca="1" si="232"/>
        <v/>
      </c>
      <c r="I2255" s="313" t="str">
        <f t="shared" ca="1" si="232"/>
        <v/>
      </c>
      <c r="J2255" s="313" t="str">
        <f t="shared" ca="1" si="232"/>
        <v/>
      </c>
    </row>
    <row r="2256" spans="4:11">
      <c r="D2256" s="300" t="str">
        <f t="shared" si="230"/>
        <v>F-1</v>
      </c>
      <c r="E2256" s="300">
        <v>2252</v>
      </c>
      <c r="F2256" s="313" t="str">
        <f t="shared" ca="1" si="231"/>
        <v>071</v>
      </c>
      <c r="G2256" s="313" t="str">
        <f t="shared" ca="1" si="232"/>
        <v/>
      </c>
      <c r="H2256" s="313" t="str">
        <f t="shared" ca="1" si="232"/>
        <v/>
      </c>
      <c r="I2256" s="313" t="str">
        <f t="shared" ca="1" si="232"/>
        <v/>
      </c>
      <c r="J2256" s="313" t="str">
        <f t="shared" ca="1" si="232"/>
        <v/>
      </c>
    </row>
    <row r="2257" spans="4:10">
      <c r="D2257" s="300" t="str">
        <f t="shared" si="230"/>
        <v>F-1</v>
      </c>
      <c r="E2257" s="300">
        <v>2253</v>
      </c>
      <c r="F2257" s="313" t="str">
        <f t="shared" ca="1" si="231"/>
        <v>071</v>
      </c>
      <c r="G2257" s="313" t="str">
        <f t="shared" ca="1" si="232"/>
        <v/>
      </c>
      <c r="H2257" s="313" t="str">
        <f t="shared" ca="1" si="232"/>
        <v/>
      </c>
      <c r="I2257" s="313" t="str">
        <f t="shared" ca="1" si="232"/>
        <v/>
      </c>
      <c r="J2257" s="313" t="str">
        <f t="shared" ca="1" si="232"/>
        <v/>
      </c>
    </row>
    <row r="2258" spans="4:10">
      <c r="D2258" s="300" t="str">
        <f t="shared" si="230"/>
        <v>F-1</v>
      </c>
      <c r="E2258" s="300">
        <v>2254</v>
      </c>
      <c r="F2258" s="313" t="str">
        <f t="shared" ca="1" si="231"/>
        <v>071</v>
      </c>
      <c r="G2258" s="313" t="str">
        <f t="shared" ca="1" si="232"/>
        <v/>
      </c>
      <c r="H2258" s="313" t="str">
        <f t="shared" ca="1" si="232"/>
        <v/>
      </c>
      <c r="I2258" s="313" t="str">
        <f t="shared" ca="1" si="232"/>
        <v/>
      </c>
      <c r="J2258" s="313" t="str">
        <f t="shared" ca="1" si="232"/>
        <v/>
      </c>
    </row>
    <row r="2259" spans="4:10">
      <c r="D2259" s="300" t="str">
        <f t="shared" si="230"/>
        <v>F-1</v>
      </c>
      <c r="E2259" s="300">
        <v>2255</v>
      </c>
      <c r="F2259" s="313" t="str">
        <f t="shared" ca="1" si="231"/>
        <v>071</v>
      </c>
      <c r="G2259" s="313" t="str">
        <f t="shared" ca="1" si="232"/>
        <v/>
      </c>
      <c r="H2259" s="313" t="str">
        <f t="shared" ca="1" si="232"/>
        <v/>
      </c>
      <c r="I2259" s="313" t="str">
        <f t="shared" ca="1" si="232"/>
        <v/>
      </c>
      <c r="J2259" s="313" t="str">
        <f t="shared" ca="1" si="232"/>
        <v/>
      </c>
    </row>
    <row r="2260" spans="4:10">
      <c r="D2260" s="300" t="str">
        <f t="shared" si="230"/>
        <v>F-1</v>
      </c>
      <c r="E2260" s="300">
        <v>2256</v>
      </c>
      <c r="F2260" s="313" t="str">
        <f t="shared" ca="1" si="231"/>
        <v>071</v>
      </c>
      <c r="G2260" s="313" t="str">
        <f t="shared" ca="1" si="232"/>
        <v/>
      </c>
      <c r="H2260" s="313" t="str">
        <f t="shared" ca="1" si="232"/>
        <v/>
      </c>
      <c r="I2260" s="313" t="str">
        <f t="shared" ca="1" si="232"/>
        <v/>
      </c>
      <c r="J2260" s="313" t="str">
        <f t="shared" ca="1" si="232"/>
        <v/>
      </c>
    </row>
    <row r="2261" spans="4:10">
      <c r="D2261" s="300" t="str">
        <f t="shared" si="230"/>
        <v>F-2</v>
      </c>
      <c r="E2261" s="300">
        <v>2257</v>
      </c>
      <c r="F2261" s="313" t="str">
        <f t="shared" ca="1" si="231"/>
        <v/>
      </c>
      <c r="G2261" s="313" t="str">
        <f t="shared" ca="1" si="232"/>
        <v/>
      </c>
      <c r="H2261" s="313" t="str">
        <f t="shared" ca="1" si="232"/>
        <v/>
      </c>
      <c r="I2261" s="313" t="str">
        <f t="shared" ca="1" si="232"/>
        <v/>
      </c>
      <c r="J2261" s="313" t="str">
        <f t="shared" ca="1" si="232"/>
        <v/>
      </c>
    </row>
    <row r="2262" spans="4:10">
      <c r="D2262" s="300" t="str">
        <f t="shared" si="230"/>
        <v>F-2</v>
      </c>
      <c r="E2262" s="300">
        <v>2258</v>
      </c>
      <c r="F2262" s="313" t="str">
        <f t="shared" ca="1" si="231"/>
        <v/>
      </c>
      <c r="G2262" s="313" t="str">
        <f t="shared" ca="1" si="232"/>
        <v/>
      </c>
      <c r="H2262" s="313" t="str">
        <f t="shared" ca="1" si="232"/>
        <v/>
      </c>
      <c r="I2262" s="313" t="str">
        <f t="shared" ca="1" si="232"/>
        <v/>
      </c>
      <c r="J2262" s="313" t="str">
        <f t="shared" ca="1" si="232"/>
        <v/>
      </c>
    </row>
    <row r="2263" spans="4:10">
      <c r="D2263" s="300" t="str">
        <f t="shared" si="230"/>
        <v>F-2</v>
      </c>
      <c r="E2263" s="300">
        <v>2259</v>
      </c>
      <c r="F2263" s="313" t="str">
        <f t="shared" ca="1" si="231"/>
        <v/>
      </c>
      <c r="G2263" s="313" t="str">
        <f t="shared" ca="1" si="232"/>
        <v/>
      </c>
      <c r="H2263" s="313" t="str">
        <f t="shared" ca="1" si="232"/>
        <v/>
      </c>
      <c r="I2263" s="313" t="str">
        <f t="shared" ca="1" si="232"/>
        <v/>
      </c>
      <c r="J2263" s="313" t="str">
        <f t="shared" ca="1" si="232"/>
        <v/>
      </c>
    </row>
    <row r="2264" spans="4:10">
      <c r="D2264" s="300" t="str">
        <f t="shared" si="230"/>
        <v>F-2</v>
      </c>
      <c r="E2264" s="300">
        <v>2260</v>
      </c>
      <c r="F2264" s="313" t="str">
        <f t="shared" ca="1" si="231"/>
        <v/>
      </c>
      <c r="G2264" s="313" t="str">
        <f t="shared" ca="1" si="232"/>
        <v/>
      </c>
      <c r="H2264" s="313" t="str">
        <f t="shared" ca="1" si="232"/>
        <v/>
      </c>
      <c r="I2264" s="313" t="str">
        <f t="shared" ca="1" si="232"/>
        <v/>
      </c>
      <c r="J2264" s="313" t="str">
        <f t="shared" ca="1" si="232"/>
        <v/>
      </c>
    </row>
    <row r="2265" spans="4:10">
      <c r="D2265" s="300" t="str">
        <f t="shared" si="230"/>
        <v>F-2</v>
      </c>
      <c r="E2265" s="300">
        <v>2261</v>
      </c>
      <c r="F2265" s="313" t="str">
        <f t="shared" ca="1" si="231"/>
        <v/>
      </c>
      <c r="G2265" s="313" t="str">
        <f t="shared" ref="G2265:J2284" ca="1" si="23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265" s="313" t="str">
        <f t="shared" ca="1" si="233"/>
        <v/>
      </c>
      <c r="I2265" s="313" t="str">
        <f t="shared" ca="1" si="233"/>
        <v/>
      </c>
      <c r="J2265" s="313" t="str">
        <f t="shared" ca="1" si="233"/>
        <v/>
      </c>
    </row>
    <row r="2266" spans="4:10">
      <c r="D2266" s="300" t="str">
        <f t="shared" si="230"/>
        <v>F-2</v>
      </c>
      <c r="E2266" s="300">
        <v>2262</v>
      </c>
      <c r="F2266" s="313" t="str">
        <f t="shared" ca="1" si="231"/>
        <v/>
      </c>
      <c r="G2266" s="313" t="str">
        <f t="shared" ca="1" si="233"/>
        <v/>
      </c>
      <c r="H2266" s="313" t="str">
        <f t="shared" ca="1" si="233"/>
        <v/>
      </c>
      <c r="I2266" s="313" t="str">
        <f t="shared" ca="1" si="233"/>
        <v/>
      </c>
      <c r="J2266" s="313" t="str">
        <f t="shared" ca="1" si="233"/>
        <v/>
      </c>
    </row>
    <row r="2267" spans="4:10">
      <c r="D2267" s="300" t="str">
        <f t="shared" si="230"/>
        <v>F-2</v>
      </c>
      <c r="E2267" s="300">
        <v>2263</v>
      </c>
      <c r="F2267" s="313" t="str">
        <f t="shared" ca="1" si="231"/>
        <v/>
      </c>
      <c r="G2267" s="313" t="str">
        <f t="shared" ca="1" si="233"/>
        <v/>
      </c>
      <c r="H2267" s="313" t="str">
        <f t="shared" ca="1" si="233"/>
        <v/>
      </c>
      <c r="I2267" s="313" t="str">
        <f t="shared" ca="1" si="233"/>
        <v/>
      </c>
      <c r="J2267" s="313" t="str">
        <f t="shared" ca="1" si="233"/>
        <v/>
      </c>
    </row>
    <row r="2268" spans="4:10">
      <c r="D2268" s="300" t="str">
        <f t="shared" si="230"/>
        <v>F-2</v>
      </c>
      <c r="E2268" s="300">
        <v>2264</v>
      </c>
      <c r="F2268" s="313" t="str">
        <f t="shared" ca="1" si="231"/>
        <v/>
      </c>
      <c r="G2268" s="313" t="str">
        <f t="shared" ca="1" si="233"/>
        <v/>
      </c>
      <c r="H2268" s="313" t="str">
        <f t="shared" ca="1" si="233"/>
        <v/>
      </c>
      <c r="I2268" s="313" t="str">
        <f t="shared" ca="1" si="233"/>
        <v/>
      </c>
      <c r="J2268" s="313" t="str">
        <f t="shared" ca="1" si="233"/>
        <v/>
      </c>
    </row>
    <row r="2269" spans="4:10">
      <c r="D2269" s="300" t="str">
        <f t="shared" si="230"/>
        <v>F-2</v>
      </c>
      <c r="E2269" s="300">
        <v>2265</v>
      </c>
      <c r="F2269" s="313" t="str">
        <f t="shared" ca="1" si="231"/>
        <v/>
      </c>
      <c r="G2269" s="313" t="str">
        <f t="shared" ca="1" si="233"/>
        <v/>
      </c>
      <c r="H2269" s="313" t="str">
        <f t="shared" ca="1" si="233"/>
        <v/>
      </c>
      <c r="I2269" s="313" t="str">
        <f t="shared" ca="1" si="233"/>
        <v/>
      </c>
      <c r="J2269" s="313" t="str">
        <f t="shared" ca="1" si="233"/>
        <v/>
      </c>
    </row>
    <row r="2270" spans="4:10">
      <c r="D2270" s="300" t="str">
        <f t="shared" si="230"/>
        <v>F-2</v>
      </c>
      <c r="E2270" s="300">
        <v>2266</v>
      </c>
      <c r="F2270" s="313" t="str">
        <f t="shared" ca="1" si="231"/>
        <v/>
      </c>
      <c r="G2270" s="313" t="str">
        <f t="shared" ca="1" si="233"/>
        <v/>
      </c>
      <c r="H2270" s="313" t="str">
        <f t="shared" ca="1" si="233"/>
        <v/>
      </c>
      <c r="I2270" s="313" t="str">
        <f t="shared" ca="1" si="233"/>
        <v/>
      </c>
      <c r="J2270" s="313" t="str">
        <f t="shared" ca="1" si="233"/>
        <v/>
      </c>
    </row>
    <row r="2271" spans="4:10">
      <c r="D2271" s="300" t="str">
        <f t="shared" si="230"/>
        <v>F-2</v>
      </c>
      <c r="E2271" s="300">
        <v>2267</v>
      </c>
      <c r="F2271" s="313" t="str">
        <f t="shared" ca="1" si="231"/>
        <v/>
      </c>
      <c r="G2271" s="313" t="str">
        <f t="shared" ca="1" si="233"/>
        <v/>
      </c>
      <c r="H2271" s="313" t="str">
        <f t="shared" ca="1" si="233"/>
        <v/>
      </c>
      <c r="I2271" s="313" t="str">
        <f t="shared" ca="1" si="233"/>
        <v/>
      </c>
      <c r="J2271" s="313" t="str">
        <f t="shared" ca="1" si="233"/>
        <v/>
      </c>
    </row>
    <row r="2272" spans="4:10">
      <c r="D2272" s="300" t="str">
        <f t="shared" si="230"/>
        <v>F-2</v>
      </c>
      <c r="E2272" s="300">
        <v>2268</v>
      </c>
      <c r="F2272" s="313" t="str">
        <f t="shared" ca="1" si="231"/>
        <v/>
      </c>
      <c r="G2272" s="313" t="str">
        <f t="shared" ca="1" si="233"/>
        <v/>
      </c>
      <c r="H2272" s="313" t="str">
        <f t="shared" ca="1" si="233"/>
        <v/>
      </c>
      <c r="I2272" s="313" t="str">
        <f t="shared" ca="1" si="233"/>
        <v/>
      </c>
      <c r="J2272" s="313" t="str">
        <f t="shared" ca="1" si="233"/>
        <v/>
      </c>
    </row>
    <row r="2273" spans="4:10">
      <c r="D2273" s="300" t="str">
        <f t="shared" si="230"/>
        <v>F-2</v>
      </c>
      <c r="E2273" s="300">
        <v>2269</v>
      </c>
      <c r="F2273" s="313" t="str">
        <f t="shared" ca="1" si="231"/>
        <v/>
      </c>
      <c r="G2273" s="313" t="str">
        <f t="shared" ca="1" si="233"/>
        <v/>
      </c>
      <c r="H2273" s="313" t="str">
        <f t="shared" ca="1" si="233"/>
        <v/>
      </c>
      <c r="I2273" s="313" t="str">
        <f t="shared" ca="1" si="233"/>
        <v/>
      </c>
      <c r="J2273" s="313" t="str">
        <f t="shared" ca="1" si="233"/>
        <v/>
      </c>
    </row>
    <row r="2274" spans="4:10">
      <c r="D2274" s="300" t="str">
        <f t="shared" si="230"/>
        <v>F-2</v>
      </c>
      <c r="E2274" s="300">
        <v>2270</v>
      </c>
      <c r="F2274" s="313" t="str">
        <f t="shared" ca="1" si="231"/>
        <v/>
      </c>
      <c r="G2274" s="313" t="str">
        <f t="shared" ca="1" si="233"/>
        <v/>
      </c>
      <c r="H2274" s="313" t="str">
        <f t="shared" ca="1" si="233"/>
        <v/>
      </c>
      <c r="I2274" s="313" t="str">
        <f t="shared" ca="1" si="233"/>
        <v/>
      </c>
      <c r="J2274" s="313" t="str">
        <f t="shared" ca="1" si="233"/>
        <v/>
      </c>
    </row>
    <row r="2275" spans="4:10">
      <c r="D2275" s="300" t="str">
        <f t="shared" si="230"/>
        <v>F-2</v>
      </c>
      <c r="E2275" s="300">
        <v>2271</v>
      </c>
      <c r="F2275" s="313" t="str">
        <f t="shared" ca="1" si="231"/>
        <v/>
      </c>
      <c r="G2275" s="313" t="str">
        <f t="shared" ca="1" si="233"/>
        <v/>
      </c>
      <c r="H2275" s="313" t="str">
        <f t="shared" ca="1" si="233"/>
        <v/>
      </c>
      <c r="I2275" s="313" t="str">
        <f t="shared" ca="1" si="233"/>
        <v/>
      </c>
      <c r="J2275" s="313" t="str">
        <f t="shared" ca="1" si="233"/>
        <v/>
      </c>
    </row>
    <row r="2276" spans="4:10">
      <c r="D2276" s="300" t="str">
        <f t="shared" si="230"/>
        <v>F-2</v>
      </c>
      <c r="E2276" s="300">
        <v>2272</v>
      </c>
      <c r="F2276" s="313" t="str">
        <f t="shared" ca="1" si="231"/>
        <v/>
      </c>
      <c r="G2276" s="313" t="str">
        <f t="shared" ca="1" si="233"/>
        <v/>
      </c>
      <c r="H2276" s="313" t="str">
        <f t="shared" ca="1" si="233"/>
        <v/>
      </c>
      <c r="I2276" s="313" t="str">
        <f t="shared" ca="1" si="233"/>
        <v/>
      </c>
      <c r="J2276" s="313" t="str">
        <f t="shared" ca="1" si="233"/>
        <v/>
      </c>
    </row>
    <row r="2277" spans="4:10">
      <c r="D2277" s="300" t="str">
        <f t="shared" si="230"/>
        <v>F-3</v>
      </c>
      <c r="E2277" s="300">
        <v>2273</v>
      </c>
      <c r="F2277" s="313" t="str">
        <f t="shared" ca="1" si="231"/>
        <v/>
      </c>
      <c r="G2277" s="313" t="str">
        <f t="shared" ca="1" si="233"/>
        <v/>
      </c>
      <c r="H2277" s="313" t="str">
        <f t="shared" ca="1" si="233"/>
        <v/>
      </c>
      <c r="I2277" s="313" t="str">
        <f t="shared" ca="1" si="233"/>
        <v/>
      </c>
      <c r="J2277" s="313" t="str">
        <f t="shared" ca="1" si="233"/>
        <v/>
      </c>
    </row>
    <row r="2278" spans="4:10">
      <c r="D2278" s="300" t="str">
        <f t="shared" si="230"/>
        <v>F-3</v>
      </c>
      <c r="E2278" s="300">
        <v>2274</v>
      </c>
      <c r="F2278" s="313" t="str">
        <f t="shared" ca="1" si="231"/>
        <v/>
      </c>
      <c r="G2278" s="313" t="str">
        <f t="shared" ca="1" si="233"/>
        <v/>
      </c>
      <c r="H2278" s="313" t="str">
        <f t="shared" ca="1" si="233"/>
        <v/>
      </c>
      <c r="I2278" s="313" t="str">
        <f t="shared" ca="1" si="233"/>
        <v/>
      </c>
      <c r="J2278" s="313" t="str">
        <f t="shared" ca="1" si="233"/>
        <v/>
      </c>
    </row>
    <row r="2279" spans="4:10">
      <c r="D2279" s="300" t="str">
        <f t="shared" si="230"/>
        <v>F-3</v>
      </c>
      <c r="E2279" s="300">
        <v>2275</v>
      </c>
      <c r="F2279" s="313" t="str">
        <f t="shared" ca="1" si="231"/>
        <v/>
      </c>
      <c r="G2279" s="313" t="str">
        <f t="shared" ca="1" si="233"/>
        <v/>
      </c>
      <c r="H2279" s="313" t="str">
        <f t="shared" ca="1" si="233"/>
        <v/>
      </c>
      <c r="I2279" s="313" t="str">
        <f t="shared" ca="1" si="233"/>
        <v/>
      </c>
      <c r="J2279" s="313" t="str">
        <f t="shared" ca="1" si="233"/>
        <v/>
      </c>
    </row>
    <row r="2280" spans="4:10">
      <c r="D2280" s="300" t="str">
        <f t="shared" si="230"/>
        <v>F-3</v>
      </c>
      <c r="E2280" s="300">
        <v>2276</v>
      </c>
      <c r="F2280" s="313" t="str">
        <f t="shared" ca="1" si="231"/>
        <v/>
      </c>
      <c r="G2280" s="313" t="str">
        <f t="shared" ca="1" si="233"/>
        <v/>
      </c>
      <c r="H2280" s="313" t="str">
        <f t="shared" ca="1" si="233"/>
        <v/>
      </c>
      <c r="I2280" s="313" t="str">
        <f t="shared" ca="1" si="233"/>
        <v/>
      </c>
      <c r="J2280" s="313" t="str">
        <f t="shared" ca="1" si="233"/>
        <v/>
      </c>
    </row>
    <row r="2281" spans="4:10">
      <c r="D2281" s="300" t="str">
        <f t="shared" si="230"/>
        <v>F-3</v>
      </c>
      <c r="E2281" s="300">
        <v>2277</v>
      </c>
      <c r="F2281" s="313" t="str">
        <f t="shared" ca="1" si="231"/>
        <v/>
      </c>
      <c r="G2281" s="313" t="str">
        <f t="shared" ca="1" si="233"/>
        <v/>
      </c>
      <c r="H2281" s="313" t="str">
        <f t="shared" ca="1" si="233"/>
        <v/>
      </c>
      <c r="I2281" s="313" t="str">
        <f t="shared" ca="1" si="233"/>
        <v/>
      </c>
      <c r="J2281" s="313" t="str">
        <f t="shared" ca="1" si="233"/>
        <v/>
      </c>
    </row>
    <row r="2282" spans="4:10">
      <c r="D2282" s="300" t="str">
        <f t="shared" si="230"/>
        <v>F-3</v>
      </c>
      <c r="E2282" s="300">
        <v>2278</v>
      </c>
      <c r="F2282" s="313" t="str">
        <f t="shared" ca="1" si="231"/>
        <v/>
      </c>
      <c r="G2282" s="313" t="str">
        <f t="shared" ca="1" si="233"/>
        <v/>
      </c>
      <c r="H2282" s="313" t="str">
        <f t="shared" ca="1" si="233"/>
        <v/>
      </c>
      <c r="I2282" s="313" t="str">
        <f t="shared" ca="1" si="233"/>
        <v/>
      </c>
      <c r="J2282" s="313" t="str">
        <f t="shared" ca="1" si="233"/>
        <v/>
      </c>
    </row>
    <row r="2283" spans="4:10">
      <c r="D2283" s="300" t="str">
        <f t="shared" si="230"/>
        <v>F-3</v>
      </c>
      <c r="E2283" s="300">
        <v>2279</v>
      </c>
      <c r="F2283" s="313" t="str">
        <f t="shared" ca="1" si="231"/>
        <v/>
      </c>
      <c r="G2283" s="313" t="str">
        <f t="shared" ca="1" si="233"/>
        <v/>
      </c>
      <c r="H2283" s="313" t="str">
        <f t="shared" ca="1" si="233"/>
        <v/>
      </c>
      <c r="I2283" s="313" t="str">
        <f t="shared" ca="1" si="233"/>
        <v/>
      </c>
      <c r="J2283" s="313" t="str">
        <f t="shared" ca="1" si="233"/>
        <v/>
      </c>
    </row>
    <row r="2284" spans="4:10">
      <c r="D2284" s="300" t="str">
        <f t="shared" si="230"/>
        <v>F-3</v>
      </c>
      <c r="E2284" s="300">
        <v>2280</v>
      </c>
      <c r="F2284" s="313" t="str">
        <f t="shared" ca="1" si="231"/>
        <v/>
      </c>
      <c r="G2284" s="313" t="str">
        <f t="shared" ca="1" si="233"/>
        <v/>
      </c>
      <c r="H2284" s="313" t="str">
        <f t="shared" ca="1" si="233"/>
        <v/>
      </c>
      <c r="I2284" s="313" t="str">
        <f t="shared" ca="1" si="233"/>
        <v/>
      </c>
      <c r="J2284" s="313" t="str">
        <f t="shared" ca="1" si="233"/>
        <v/>
      </c>
    </row>
    <row r="2285" spans="4:10">
      <c r="D2285" s="300" t="str">
        <f t="shared" si="230"/>
        <v>F-3</v>
      </c>
      <c r="E2285" s="300">
        <v>2281</v>
      </c>
      <c r="F2285" s="313" t="str">
        <f t="shared" ca="1" si="231"/>
        <v/>
      </c>
      <c r="G2285" s="313" t="str">
        <f t="shared" ref="G2285:J2304" ca="1" si="234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285" s="313" t="str">
        <f t="shared" ca="1" si="234"/>
        <v/>
      </c>
      <c r="I2285" s="313" t="str">
        <f t="shared" ca="1" si="234"/>
        <v/>
      </c>
      <c r="J2285" s="313" t="str">
        <f t="shared" ca="1" si="234"/>
        <v/>
      </c>
    </row>
    <row r="2286" spans="4:10">
      <c r="D2286" s="300" t="str">
        <f t="shared" si="230"/>
        <v>F-3</v>
      </c>
      <c r="E2286" s="300">
        <v>2282</v>
      </c>
      <c r="F2286" s="313" t="str">
        <f t="shared" ca="1" si="231"/>
        <v/>
      </c>
      <c r="G2286" s="313" t="str">
        <f t="shared" ca="1" si="234"/>
        <v/>
      </c>
      <c r="H2286" s="313" t="str">
        <f t="shared" ca="1" si="234"/>
        <v/>
      </c>
      <c r="I2286" s="313" t="str">
        <f t="shared" ca="1" si="234"/>
        <v/>
      </c>
      <c r="J2286" s="313" t="str">
        <f t="shared" ca="1" si="234"/>
        <v/>
      </c>
    </row>
    <row r="2287" spans="4:10">
      <c r="D2287" s="300" t="str">
        <f t="shared" si="230"/>
        <v>F-3</v>
      </c>
      <c r="E2287" s="300">
        <v>2283</v>
      </c>
      <c r="F2287" s="313" t="str">
        <f t="shared" ca="1" si="231"/>
        <v/>
      </c>
      <c r="G2287" s="313" t="str">
        <f t="shared" ca="1" si="234"/>
        <v/>
      </c>
      <c r="H2287" s="313" t="str">
        <f t="shared" ca="1" si="234"/>
        <v/>
      </c>
      <c r="I2287" s="313" t="str">
        <f t="shared" ca="1" si="234"/>
        <v/>
      </c>
      <c r="J2287" s="313" t="str">
        <f t="shared" ca="1" si="234"/>
        <v/>
      </c>
    </row>
    <row r="2288" spans="4:10">
      <c r="D2288" s="300" t="str">
        <f t="shared" si="230"/>
        <v>F-3</v>
      </c>
      <c r="E2288" s="300">
        <v>2284</v>
      </c>
      <c r="F2288" s="313" t="str">
        <f t="shared" ca="1" si="231"/>
        <v/>
      </c>
      <c r="G2288" s="313" t="str">
        <f t="shared" ca="1" si="234"/>
        <v/>
      </c>
      <c r="H2288" s="313" t="str">
        <f t="shared" ca="1" si="234"/>
        <v/>
      </c>
      <c r="I2288" s="313" t="str">
        <f t="shared" ca="1" si="234"/>
        <v/>
      </c>
      <c r="J2288" s="313" t="str">
        <f t="shared" ca="1" si="234"/>
        <v/>
      </c>
    </row>
    <row r="2289" spans="4:10">
      <c r="D2289" s="300" t="str">
        <f t="shared" si="230"/>
        <v>F-3</v>
      </c>
      <c r="E2289" s="300">
        <v>2285</v>
      </c>
      <c r="F2289" s="313" t="str">
        <f t="shared" ca="1" si="231"/>
        <v/>
      </c>
      <c r="G2289" s="313" t="str">
        <f t="shared" ca="1" si="234"/>
        <v/>
      </c>
      <c r="H2289" s="313" t="str">
        <f t="shared" ca="1" si="234"/>
        <v/>
      </c>
      <c r="I2289" s="313" t="str">
        <f t="shared" ca="1" si="234"/>
        <v/>
      </c>
      <c r="J2289" s="313" t="str">
        <f t="shared" ca="1" si="234"/>
        <v/>
      </c>
    </row>
    <row r="2290" spans="4:10">
      <c r="D2290" s="300" t="str">
        <f t="shared" si="230"/>
        <v>F-3</v>
      </c>
      <c r="E2290" s="300">
        <v>2286</v>
      </c>
      <c r="F2290" s="313" t="str">
        <f t="shared" ca="1" si="231"/>
        <v/>
      </c>
      <c r="G2290" s="313" t="str">
        <f t="shared" ca="1" si="234"/>
        <v/>
      </c>
      <c r="H2290" s="313" t="str">
        <f t="shared" ca="1" si="234"/>
        <v/>
      </c>
      <c r="I2290" s="313" t="str">
        <f t="shared" ca="1" si="234"/>
        <v/>
      </c>
      <c r="J2290" s="313" t="str">
        <f t="shared" ca="1" si="234"/>
        <v/>
      </c>
    </row>
    <row r="2291" spans="4:10">
      <c r="D2291" s="300" t="str">
        <f t="shared" si="230"/>
        <v>F-3</v>
      </c>
      <c r="E2291" s="300">
        <v>2287</v>
      </c>
      <c r="F2291" s="313" t="str">
        <f t="shared" ca="1" si="231"/>
        <v/>
      </c>
      <c r="G2291" s="313" t="str">
        <f t="shared" ca="1" si="234"/>
        <v/>
      </c>
      <c r="H2291" s="313" t="str">
        <f t="shared" ca="1" si="234"/>
        <v/>
      </c>
      <c r="I2291" s="313" t="str">
        <f t="shared" ca="1" si="234"/>
        <v/>
      </c>
      <c r="J2291" s="313" t="str">
        <f t="shared" ca="1" si="234"/>
        <v/>
      </c>
    </row>
    <row r="2292" spans="4:10">
      <c r="D2292" s="300" t="str">
        <f t="shared" si="230"/>
        <v>F-3</v>
      </c>
      <c r="E2292" s="300">
        <v>2288</v>
      </c>
      <c r="F2292" s="313" t="str">
        <f t="shared" ca="1" si="231"/>
        <v/>
      </c>
      <c r="G2292" s="313" t="str">
        <f t="shared" ca="1" si="234"/>
        <v/>
      </c>
      <c r="H2292" s="313" t="str">
        <f t="shared" ca="1" si="234"/>
        <v/>
      </c>
      <c r="I2292" s="313" t="str">
        <f t="shared" ca="1" si="234"/>
        <v/>
      </c>
      <c r="J2292" s="313" t="str">
        <f t="shared" ca="1" si="234"/>
        <v/>
      </c>
    </row>
    <row r="2293" spans="4:10">
      <c r="D2293" s="300" t="str">
        <f t="shared" si="230"/>
        <v>F-4</v>
      </c>
      <c r="E2293" s="300">
        <v>2289</v>
      </c>
      <c r="F2293" s="313" t="str">
        <f t="shared" ca="1" si="231"/>
        <v/>
      </c>
      <c r="G2293" s="313" t="str">
        <f t="shared" ca="1" si="234"/>
        <v/>
      </c>
      <c r="H2293" s="313" t="str">
        <f t="shared" ca="1" si="234"/>
        <v/>
      </c>
      <c r="I2293" s="313" t="str">
        <f t="shared" ca="1" si="234"/>
        <v/>
      </c>
      <c r="J2293" s="313" t="str">
        <f t="shared" ca="1" si="234"/>
        <v/>
      </c>
    </row>
    <row r="2294" spans="4:10">
      <c r="D2294" s="300" t="str">
        <f t="shared" si="230"/>
        <v>F-4</v>
      </c>
      <c r="E2294" s="300">
        <v>2290</v>
      </c>
      <c r="F2294" s="313" t="str">
        <f t="shared" ca="1" si="231"/>
        <v/>
      </c>
      <c r="G2294" s="313" t="str">
        <f t="shared" ca="1" si="234"/>
        <v/>
      </c>
      <c r="H2294" s="313" t="str">
        <f t="shared" ca="1" si="234"/>
        <v/>
      </c>
      <c r="I2294" s="313" t="str">
        <f t="shared" ca="1" si="234"/>
        <v/>
      </c>
      <c r="J2294" s="313" t="str">
        <f t="shared" ca="1" si="234"/>
        <v/>
      </c>
    </row>
    <row r="2295" spans="4:10">
      <c r="D2295" s="300" t="str">
        <f t="shared" si="230"/>
        <v>F-4</v>
      </c>
      <c r="E2295" s="300">
        <v>2291</v>
      </c>
      <c r="F2295" s="313" t="str">
        <f t="shared" ca="1" si="231"/>
        <v/>
      </c>
      <c r="G2295" s="313" t="str">
        <f t="shared" ca="1" si="234"/>
        <v/>
      </c>
      <c r="H2295" s="313" t="str">
        <f t="shared" ca="1" si="234"/>
        <v/>
      </c>
      <c r="I2295" s="313" t="str">
        <f t="shared" ca="1" si="234"/>
        <v/>
      </c>
      <c r="J2295" s="313" t="str">
        <f t="shared" ca="1" si="234"/>
        <v/>
      </c>
    </row>
    <row r="2296" spans="4:10">
      <c r="D2296" s="300" t="str">
        <f t="shared" si="230"/>
        <v>F-4</v>
      </c>
      <c r="E2296" s="300">
        <v>2292</v>
      </c>
      <c r="F2296" s="313" t="str">
        <f t="shared" ca="1" si="231"/>
        <v/>
      </c>
      <c r="G2296" s="313" t="str">
        <f t="shared" ca="1" si="234"/>
        <v/>
      </c>
      <c r="H2296" s="313" t="str">
        <f t="shared" ca="1" si="234"/>
        <v/>
      </c>
      <c r="I2296" s="313" t="str">
        <f t="shared" ca="1" si="234"/>
        <v/>
      </c>
      <c r="J2296" s="313" t="str">
        <f t="shared" ca="1" si="234"/>
        <v/>
      </c>
    </row>
    <row r="2297" spans="4:10">
      <c r="D2297" s="300" t="str">
        <f t="shared" si="230"/>
        <v>F-4</v>
      </c>
      <c r="E2297" s="300">
        <v>2293</v>
      </c>
      <c r="F2297" s="313" t="str">
        <f t="shared" ca="1" si="231"/>
        <v/>
      </c>
      <c r="G2297" s="313" t="str">
        <f t="shared" ca="1" si="234"/>
        <v/>
      </c>
      <c r="H2297" s="313" t="str">
        <f t="shared" ca="1" si="234"/>
        <v/>
      </c>
      <c r="I2297" s="313" t="str">
        <f t="shared" ca="1" si="234"/>
        <v/>
      </c>
      <c r="J2297" s="313" t="str">
        <f t="shared" ca="1" si="234"/>
        <v/>
      </c>
    </row>
    <row r="2298" spans="4:10">
      <c r="D2298" s="300" t="str">
        <f t="shared" si="230"/>
        <v>F-4</v>
      </c>
      <c r="E2298" s="300">
        <v>2294</v>
      </c>
      <c r="F2298" s="313" t="str">
        <f t="shared" ca="1" si="231"/>
        <v/>
      </c>
      <c r="G2298" s="313" t="str">
        <f t="shared" ca="1" si="234"/>
        <v/>
      </c>
      <c r="H2298" s="313" t="str">
        <f t="shared" ca="1" si="234"/>
        <v/>
      </c>
      <c r="I2298" s="313" t="str">
        <f t="shared" ca="1" si="234"/>
        <v/>
      </c>
      <c r="J2298" s="313" t="str">
        <f t="shared" ca="1" si="234"/>
        <v/>
      </c>
    </row>
    <row r="2299" spans="4:10">
      <c r="D2299" s="300" t="str">
        <f t="shared" si="230"/>
        <v>F-4</v>
      </c>
      <c r="E2299" s="300">
        <v>2295</v>
      </c>
      <c r="F2299" s="313" t="str">
        <f t="shared" ca="1" si="231"/>
        <v/>
      </c>
      <c r="G2299" s="313" t="str">
        <f t="shared" ca="1" si="234"/>
        <v/>
      </c>
      <c r="H2299" s="313" t="str">
        <f t="shared" ca="1" si="234"/>
        <v/>
      </c>
      <c r="I2299" s="313" t="str">
        <f t="shared" ca="1" si="234"/>
        <v/>
      </c>
      <c r="J2299" s="313" t="str">
        <f t="shared" ca="1" si="234"/>
        <v/>
      </c>
    </row>
    <row r="2300" spans="4:10">
      <c r="D2300" s="300" t="str">
        <f t="shared" si="230"/>
        <v>F-4</v>
      </c>
      <c r="E2300" s="300">
        <v>2296</v>
      </c>
      <c r="F2300" s="313" t="str">
        <f t="shared" ca="1" si="231"/>
        <v/>
      </c>
      <c r="G2300" s="313" t="str">
        <f t="shared" ca="1" si="234"/>
        <v/>
      </c>
      <c r="H2300" s="313" t="str">
        <f t="shared" ca="1" si="234"/>
        <v/>
      </c>
      <c r="I2300" s="313" t="str">
        <f t="shared" ca="1" si="234"/>
        <v/>
      </c>
      <c r="J2300" s="313" t="str">
        <f t="shared" ca="1" si="234"/>
        <v/>
      </c>
    </row>
    <row r="2301" spans="4:10">
      <c r="D2301" s="300" t="str">
        <f t="shared" si="230"/>
        <v>F-4</v>
      </c>
      <c r="E2301" s="300">
        <v>2297</v>
      </c>
      <c r="F2301" s="313" t="str">
        <f t="shared" ca="1" si="231"/>
        <v/>
      </c>
      <c r="G2301" s="313" t="str">
        <f t="shared" ca="1" si="234"/>
        <v/>
      </c>
      <c r="H2301" s="313" t="str">
        <f t="shared" ca="1" si="234"/>
        <v/>
      </c>
      <c r="I2301" s="313" t="str">
        <f t="shared" ca="1" si="234"/>
        <v/>
      </c>
      <c r="J2301" s="313" t="str">
        <f t="shared" ca="1" si="234"/>
        <v/>
      </c>
    </row>
    <row r="2302" spans="4:10">
      <c r="D2302" s="300" t="str">
        <f t="shared" si="230"/>
        <v>F-4</v>
      </c>
      <c r="E2302" s="300">
        <v>2298</v>
      </c>
      <c r="F2302" s="313" t="str">
        <f t="shared" ca="1" si="231"/>
        <v/>
      </c>
      <c r="G2302" s="313" t="str">
        <f t="shared" ca="1" si="234"/>
        <v/>
      </c>
      <c r="H2302" s="313" t="str">
        <f t="shared" ca="1" si="234"/>
        <v/>
      </c>
      <c r="I2302" s="313" t="str">
        <f t="shared" ca="1" si="234"/>
        <v/>
      </c>
      <c r="J2302" s="313" t="str">
        <f t="shared" ca="1" si="234"/>
        <v/>
      </c>
    </row>
    <row r="2303" spans="4:10">
      <c r="D2303" s="300" t="str">
        <f t="shared" si="230"/>
        <v>F-4</v>
      </c>
      <c r="E2303" s="300">
        <v>2299</v>
      </c>
      <c r="F2303" s="313" t="str">
        <f t="shared" ca="1" si="231"/>
        <v/>
      </c>
      <c r="G2303" s="313" t="str">
        <f t="shared" ca="1" si="234"/>
        <v/>
      </c>
      <c r="H2303" s="313" t="str">
        <f t="shared" ca="1" si="234"/>
        <v/>
      </c>
      <c r="I2303" s="313" t="str">
        <f t="shared" ca="1" si="234"/>
        <v/>
      </c>
      <c r="J2303" s="313" t="str">
        <f t="shared" ca="1" si="234"/>
        <v/>
      </c>
    </row>
    <row r="2304" spans="4:10">
      <c r="D2304" s="300" t="str">
        <f t="shared" si="230"/>
        <v>F-4</v>
      </c>
      <c r="E2304" s="300">
        <v>2300</v>
      </c>
      <c r="F2304" s="313" t="str">
        <f t="shared" ca="1" si="231"/>
        <v/>
      </c>
      <c r="G2304" s="313" t="str">
        <f t="shared" ca="1" si="234"/>
        <v/>
      </c>
      <c r="H2304" s="313" t="str">
        <f t="shared" ca="1" si="234"/>
        <v/>
      </c>
      <c r="I2304" s="313" t="str">
        <f t="shared" ca="1" si="234"/>
        <v/>
      </c>
      <c r="J2304" s="313" t="str">
        <f t="shared" ca="1" si="234"/>
        <v/>
      </c>
    </row>
    <row r="2305" spans="4:10">
      <c r="D2305" s="300" t="str">
        <f t="shared" si="230"/>
        <v>F-4</v>
      </c>
      <c r="E2305" s="300">
        <v>2301</v>
      </c>
      <c r="F2305" s="313" t="str">
        <f t="shared" ca="1" si="231"/>
        <v/>
      </c>
      <c r="G2305" s="313" t="str">
        <f t="shared" ref="G2305:J2324" ca="1" si="23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305" s="313" t="str">
        <f t="shared" ca="1" si="235"/>
        <v/>
      </c>
      <c r="I2305" s="313" t="str">
        <f t="shared" ca="1" si="235"/>
        <v/>
      </c>
      <c r="J2305" s="313" t="str">
        <f t="shared" ca="1" si="235"/>
        <v/>
      </c>
    </row>
    <row r="2306" spans="4:10">
      <c r="D2306" s="300" t="str">
        <f t="shared" si="230"/>
        <v>F-4</v>
      </c>
      <c r="E2306" s="300">
        <v>2302</v>
      </c>
      <c r="F2306" s="313" t="str">
        <f t="shared" ca="1" si="231"/>
        <v/>
      </c>
      <c r="G2306" s="313" t="str">
        <f t="shared" ca="1" si="235"/>
        <v/>
      </c>
      <c r="H2306" s="313" t="str">
        <f t="shared" ca="1" si="235"/>
        <v/>
      </c>
      <c r="I2306" s="313" t="str">
        <f t="shared" ca="1" si="235"/>
        <v/>
      </c>
      <c r="J2306" s="313" t="str">
        <f t="shared" ca="1" si="235"/>
        <v/>
      </c>
    </row>
    <row r="2307" spans="4:10">
      <c r="D2307" s="300" t="str">
        <f t="shared" si="230"/>
        <v>F-4</v>
      </c>
      <c r="E2307" s="300">
        <v>2303</v>
      </c>
      <c r="F2307" s="313" t="str">
        <f t="shared" ca="1" si="231"/>
        <v/>
      </c>
      <c r="G2307" s="313" t="str">
        <f t="shared" ca="1" si="235"/>
        <v/>
      </c>
      <c r="H2307" s="313" t="str">
        <f t="shared" ca="1" si="235"/>
        <v/>
      </c>
      <c r="I2307" s="313" t="str">
        <f t="shared" ca="1" si="235"/>
        <v/>
      </c>
      <c r="J2307" s="313" t="str">
        <f t="shared" ca="1" si="235"/>
        <v/>
      </c>
    </row>
    <row r="2308" spans="4:10">
      <c r="D2308" s="300" t="str">
        <f t="shared" si="230"/>
        <v>F-4</v>
      </c>
      <c r="E2308" s="300">
        <v>2304</v>
      </c>
      <c r="F2308" s="313" t="str">
        <f t="shared" ca="1" si="231"/>
        <v/>
      </c>
      <c r="G2308" s="313" t="str">
        <f t="shared" ca="1" si="235"/>
        <v/>
      </c>
      <c r="H2308" s="313" t="str">
        <f t="shared" ca="1" si="235"/>
        <v/>
      </c>
      <c r="I2308" s="313" t="str">
        <f t="shared" ca="1" si="235"/>
        <v/>
      </c>
      <c r="J2308" s="313" t="str">
        <f t="shared" ca="1" si="235"/>
        <v/>
      </c>
    </row>
    <row r="2309" spans="4:10">
      <c r="D2309" s="300" t="str">
        <f t="shared" ref="D2309:D2372" si="236">DEC2HEX(HEX2DEC($D$4)+FLOOR((ROW(A2305)-1)/($M$4*10),1))&amp;"-"&amp;FLOOR((ROW(A2305)-1)/$M$4,1)+1-FLOOR((ROW(A2305)-1)/($M$4*10),1)*10</f>
        <v>F-5</v>
      </c>
      <c r="E2309" s="300">
        <v>2305</v>
      </c>
      <c r="F2309" s="313" t="str">
        <f t="shared" ref="F2309:F2372" ca="1" si="237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2309" s="313" t="str">
        <f t="shared" ca="1" si="235"/>
        <v/>
      </c>
      <c r="H2309" s="313" t="str">
        <f t="shared" ca="1" si="235"/>
        <v/>
      </c>
      <c r="I2309" s="313" t="str">
        <f t="shared" ca="1" si="235"/>
        <v/>
      </c>
      <c r="J2309" s="313" t="str">
        <f t="shared" ca="1" si="235"/>
        <v/>
      </c>
    </row>
    <row r="2310" spans="4:10">
      <c r="D2310" s="300" t="str">
        <f t="shared" si="236"/>
        <v>F-5</v>
      </c>
      <c r="E2310" s="300">
        <v>2306</v>
      </c>
      <c r="F2310" s="313" t="str">
        <f t="shared" ca="1" si="237"/>
        <v/>
      </c>
      <c r="G2310" s="313" t="str">
        <f t="shared" ca="1" si="235"/>
        <v/>
      </c>
      <c r="H2310" s="313" t="str">
        <f t="shared" ca="1" si="235"/>
        <v/>
      </c>
      <c r="I2310" s="313" t="str">
        <f t="shared" ca="1" si="235"/>
        <v/>
      </c>
      <c r="J2310" s="313" t="str">
        <f t="shared" ca="1" si="235"/>
        <v/>
      </c>
    </row>
    <row r="2311" spans="4:10">
      <c r="D2311" s="300" t="str">
        <f t="shared" si="236"/>
        <v>F-5</v>
      </c>
      <c r="E2311" s="300">
        <v>2307</v>
      </c>
      <c r="F2311" s="313" t="str">
        <f t="shared" ca="1" si="237"/>
        <v/>
      </c>
      <c r="G2311" s="313" t="str">
        <f t="shared" ca="1" si="235"/>
        <v/>
      </c>
      <c r="H2311" s="313" t="str">
        <f t="shared" ca="1" si="235"/>
        <v/>
      </c>
      <c r="I2311" s="313" t="str">
        <f t="shared" ca="1" si="235"/>
        <v/>
      </c>
      <c r="J2311" s="313" t="str">
        <f t="shared" ca="1" si="235"/>
        <v/>
      </c>
    </row>
    <row r="2312" spans="4:10">
      <c r="D2312" s="300" t="str">
        <f t="shared" si="236"/>
        <v>F-5</v>
      </c>
      <c r="E2312" s="300">
        <v>2308</v>
      </c>
      <c r="F2312" s="313" t="str">
        <f t="shared" ca="1" si="237"/>
        <v/>
      </c>
      <c r="G2312" s="313" t="str">
        <f t="shared" ca="1" si="235"/>
        <v/>
      </c>
      <c r="H2312" s="313" t="str">
        <f t="shared" ca="1" si="235"/>
        <v/>
      </c>
      <c r="I2312" s="313" t="str">
        <f t="shared" ca="1" si="235"/>
        <v/>
      </c>
      <c r="J2312" s="313" t="str">
        <f t="shared" ca="1" si="235"/>
        <v/>
      </c>
    </row>
    <row r="2313" spans="4:10">
      <c r="D2313" s="300" t="str">
        <f t="shared" si="236"/>
        <v>F-5</v>
      </c>
      <c r="E2313" s="300">
        <v>2309</v>
      </c>
      <c r="F2313" s="313" t="str">
        <f t="shared" ca="1" si="237"/>
        <v/>
      </c>
      <c r="G2313" s="313" t="str">
        <f t="shared" ca="1" si="235"/>
        <v/>
      </c>
      <c r="H2313" s="313" t="str">
        <f t="shared" ca="1" si="235"/>
        <v/>
      </c>
      <c r="I2313" s="313" t="str">
        <f t="shared" ca="1" si="235"/>
        <v/>
      </c>
      <c r="J2313" s="313" t="str">
        <f t="shared" ca="1" si="235"/>
        <v/>
      </c>
    </row>
    <row r="2314" spans="4:10">
      <c r="D2314" s="300" t="str">
        <f t="shared" si="236"/>
        <v>F-5</v>
      </c>
      <c r="E2314" s="300">
        <v>2310</v>
      </c>
      <c r="F2314" s="313" t="str">
        <f t="shared" ca="1" si="237"/>
        <v/>
      </c>
      <c r="G2314" s="313" t="str">
        <f t="shared" ca="1" si="235"/>
        <v/>
      </c>
      <c r="H2314" s="313" t="str">
        <f t="shared" ca="1" si="235"/>
        <v/>
      </c>
      <c r="I2314" s="313" t="str">
        <f t="shared" ca="1" si="235"/>
        <v/>
      </c>
      <c r="J2314" s="313" t="str">
        <f t="shared" ca="1" si="235"/>
        <v/>
      </c>
    </row>
    <row r="2315" spans="4:10">
      <c r="D2315" s="300" t="str">
        <f t="shared" si="236"/>
        <v>F-5</v>
      </c>
      <c r="E2315" s="300">
        <v>2311</v>
      </c>
      <c r="F2315" s="313" t="str">
        <f t="shared" ca="1" si="237"/>
        <v/>
      </c>
      <c r="G2315" s="313" t="str">
        <f t="shared" ca="1" si="235"/>
        <v/>
      </c>
      <c r="H2315" s="313" t="str">
        <f t="shared" ca="1" si="235"/>
        <v/>
      </c>
      <c r="I2315" s="313" t="str">
        <f t="shared" ca="1" si="235"/>
        <v/>
      </c>
      <c r="J2315" s="313" t="str">
        <f t="shared" ca="1" si="235"/>
        <v/>
      </c>
    </row>
    <row r="2316" spans="4:10">
      <c r="D2316" s="300" t="str">
        <f t="shared" si="236"/>
        <v>F-5</v>
      </c>
      <c r="E2316" s="300">
        <v>2312</v>
      </c>
      <c r="F2316" s="313" t="str">
        <f t="shared" ca="1" si="237"/>
        <v/>
      </c>
      <c r="G2316" s="313" t="str">
        <f t="shared" ca="1" si="235"/>
        <v/>
      </c>
      <c r="H2316" s="313" t="str">
        <f t="shared" ca="1" si="235"/>
        <v/>
      </c>
      <c r="I2316" s="313" t="str">
        <f t="shared" ca="1" si="235"/>
        <v/>
      </c>
      <c r="J2316" s="313" t="str">
        <f t="shared" ca="1" si="235"/>
        <v/>
      </c>
    </row>
    <row r="2317" spans="4:10">
      <c r="D2317" s="300" t="str">
        <f t="shared" si="236"/>
        <v>F-5</v>
      </c>
      <c r="E2317" s="300">
        <v>2313</v>
      </c>
      <c r="F2317" s="313" t="str">
        <f t="shared" ca="1" si="237"/>
        <v/>
      </c>
      <c r="G2317" s="313" t="str">
        <f t="shared" ca="1" si="235"/>
        <v/>
      </c>
      <c r="H2317" s="313" t="str">
        <f t="shared" ca="1" si="235"/>
        <v/>
      </c>
      <c r="I2317" s="313" t="str">
        <f t="shared" ca="1" si="235"/>
        <v/>
      </c>
      <c r="J2317" s="313" t="str">
        <f t="shared" ca="1" si="235"/>
        <v/>
      </c>
    </row>
    <row r="2318" spans="4:10">
      <c r="D2318" s="300" t="str">
        <f t="shared" si="236"/>
        <v>F-5</v>
      </c>
      <c r="E2318" s="300">
        <v>2314</v>
      </c>
      <c r="F2318" s="313" t="str">
        <f t="shared" ca="1" si="237"/>
        <v/>
      </c>
      <c r="G2318" s="313" t="str">
        <f t="shared" ca="1" si="235"/>
        <v/>
      </c>
      <c r="H2318" s="313" t="str">
        <f t="shared" ca="1" si="235"/>
        <v/>
      </c>
      <c r="I2318" s="313" t="str">
        <f t="shared" ca="1" si="235"/>
        <v/>
      </c>
      <c r="J2318" s="313" t="str">
        <f t="shared" ca="1" si="235"/>
        <v/>
      </c>
    </row>
    <row r="2319" spans="4:10">
      <c r="D2319" s="300" t="str">
        <f t="shared" si="236"/>
        <v>F-5</v>
      </c>
      <c r="E2319" s="300">
        <v>2315</v>
      </c>
      <c r="F2319" s="313" t="str">
        <f t="shared" ca="1" si="237"/>
        <v/>
      </c>
      <c r="G2319" s="313" t="str">
        <f t="shared" ca="1" si="235"/>
        <v/>
      </c>
      <c r="H2319" s="313" t="str">
        <f t="shared" ca="1" si="235"/>
        <v/>
      </c>
      <c r="I2319" s="313" t="str">
        <f t="shared" ca="1" si="235"/>
        <v/>
      </c>
      <c r="J2319" s="313" t="str">
        <f t="shared" ca="1" si="235"/>
        <v/>
      </c>
    </row>
    <row r="2320" spans="4:10">
      <c r="D2320" s="300" t="str">
        <f t="shared" si="236"/>
        <v>F-5</v>
      </c>
      <c r="E2320" s="300">
        <v>2316</v>
      </c>
      <c r="F2320" s="313" t="str">
        <f t="shared" ca="1" si="237"/>
        <v/>
      </c>
      <c r="G2320" s="313" t="str">
        <f t="shared" ca="1" si="235"/>
        <v/>
      </c>
      <c r="H2320" s="313" t="str">
        <f t="shared" ca="1" si="235"/>
        <v/>
      </c>
      <c r="I2320" s="313" t="str">
        <f t="shared" ca="1" si="235"/>
        <v/>
      </c>
      <c r="J2320" s="313" t="str">
        <f t="shared" ca="1" si="235"/>
        <v/>
      </c>
    </row>
    <row r="2321" spans="4:10">
      <c r="D2321" s="300" t="str">
        <f t="shared" si="236"/>
        <v>F-5</v>
      </c>
      <c r="E2321" s="300">
        <v>2317</v>
      </c>
      <c r="F2321" s="313" t="str">
        <f t="shared" ca="1" si="237"/>
        <v/>
      </c>
      <c r="G2321" s="313" t="str">
        <f t="shared" ca="1" si="235"/>
        <v/>
      </c>
      <c r="H2321" s="313" t="str">
        <f t="shared" ca="1" si="235"/>
        <v/>
      </c>
      <c r="I2321" s="313" t="str">
        <f t="shared" ca="1" si="235"/>
        <v/>
      </c>
      <c r="J2321" s="313" t="str">
        <f t="shared" ca="1" si="235"/>
        <v/>
      </c>
    </row>
    <row r="2322" spans="4:10">
      <c r="D2322" s="300" t="str">
        <f t="shared" si="236"/>
        <v>F-5</v>
      </c>
      <c r="E2322" s="300">
        <v>2318</v>
      </c>
      <c r="F2322" s="313" t="str">
        <f t="shared" ca="1" si="237"/>
        <v/>
      </c>
      <c r="G2322" s="313" t="str">
        <f t="shared" ca="1" si="235"/>
        <v/>
      </c>
      <c r="H2322" s="313" t="str">
        <f t="shared" ca="1" si="235"/>
        <v/>
      </c>
      <c r="I2322" s="313" t="str">
        <f t="shared" ca="1" si="235"/>
        <v/>
      </c>
      <c r="J2322" s="313" t="str">
        <f t="shared" ca="1" si="235"/>
        <v/>
      </c>
    </row>
    <row r="2323" spans="4:10">
      <c r="D2323" s="300" t="str">
        <f t="shared" si="236"/>
        <v>F-5</v>
      </c>
      <c r="E2323" s="300">
        <v>2319</v>
      </c>
      <c r="F2323" s="313" t="str">
        <f t="shared" ca="1" si="237"/>
        <v/>
      </c>
      <c r="G2323" s="313" t="str">
        <f t="shared" ca="1" si="235"/>
        <v/>
      </c>
      <c r="H2323" s="313" t="str">
        <f t="shared" ca="1" si="235"/>
        <v/>
      </c>
      <c r="I2323" s="313" t="str">
        <f t="shared" ca="1" si="235"/>
        <v/>
      </c>
      <c r="J2323" s="313" t="str">
        <f t="shared" ca="1" si="235"/>
        <v/>
      </c>
    </row>
    <row r="2324" spans="4:10">
      <c r="D2324" s="300" t="str">
        <f t="shared" si="236"/>
        <v>F-5</v>
      </c>
      <c r="E2324" s="300">
        <v>2320</v>
      </c>
      <c r="F2324" s="313" t="str">
        <f t="shared" ca="1" si="237"/>
        <v/>
      </c>
      <c r="G2324" s="313" t="str">
        <f t="shared" ca="1" si="235"/>
        <v/>
      </c>
      <c r="H2324" s="313" t="str">
        <f t="shared" ca="1" si="235"/>
        <v/>
      </c>
      <c r="I2324" s="313" t="str">
        <f t="shared" ca="1" si="235"/>
        <v/>
      </c>
      <c r="J2324" s="313" t="str">
        <f t="shared" ca="1" si="235"/>
        <v/>
      </c>
    </row>
    <row r="2325" spans="4:10">
      <c r="D2325" s="300" t="str">
        <f t="shared" si="236"/>
        <v>F-6</v>
      </c>
      <c r="E2325" s="300">
        <v>2321</v>
      </c>
      <c r="F2325" s="313" t="str">
        <f t="shared" ca="1" si="237"/>
        <v/>
      </c>
      <c r="G2325" s="313" t="str">
        <f t="shared" ref="G2325:J2344" ca="1" si="238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325" s="313" t="str">
        <f t="shared" ca="1" si="238"/>
        <v/>
      </c>
      <c r="I2325" s="313" t="str">
        <f t="shared" ca="1" si="238"/>
        <v/>
      </c>
      <c r="J2325" s="313" t="str">
        <f t="shared" ca="1" si="238"/>
        <v/>
      </c>
    </row>
    <row r="2326" spans="4:10">
      <c r="D2326" s="300" t="str">
        <f t="shared" si="236"/>
        <v>F-6</v>
      </c>
      <c r="E2326" s="300">
        <v>2322</v>
      </c>
      <c r="F2326" s="313" t="str">
        <f t="shared" ca="1" si="237"/>
        <v/>
      </c>
      <c r="G2326" s="313" t="str">
        <f t="shared" ca="1" si="238"/>
        <v/>
      </c>
      <c r="H2326" s="313" t="str">
        <f t="shared" ca="1" si="238"/>
        <v/>
      </c>
      <c r="I2326" s="313" t="str">
        <f t="shared" ca="1" si="238"/>
        <v/>
      </c>
      <c r="J2326" s="313" t="str">
        <f t="shared" ca="1" si="238"/>
        <v/>
      </c>
    </row>
    <row r="2327" spans="4:10">
      <c r="D2327" s="300" t="str">
        <f t="shared" si="236"/>
        <v>F-6</v>
      </c>
      <c r="E2327" s="300">
        <v>2323</v>
      </c>
      <c r="F2327" s="313" t="str">
        <f t="shared" ca="1" si="237"/>
        <v/>
      </c>
      <c r="G2327" s="313" t="str">
        <f t="shared" ca="1" si="238"/>
        <v/>
      </c>
      <c r="H2327" s="313" t="str">
        <f t="shared" ca="1" si="238"/>
        <v/>
      </c>
      <c r="I2327" s="313" t="str">
        <f t="shared" ca="1" si="238"/>
        <v/>
      </c>
      <c r="J2327" s="313" t="str">
        <f t="shared" ca="1" si="238"/>
        <v/>
      </c>
    </row>
    <row r="2328" spans="4:10">
      <c r="D2328" s="300" t="str">
        <f t="shared" si="236"/>
        <v>F-6</v>
      </c>
      <c r="E2328" s="300">
        <v>2324</v>
      </c>
      <c r="F2328" s="313" t="str">
        <f t="shared" ca="1" si="237"/>
        <v/>
      </c>
      <c r="G2328" s="313" t="str">
        <f t="shared" ca="1" si="238"/>
        <v/>
      </c>
      <c r="H2328" s="313" t="str">
        <f t="shared" ca="1" si="238"/>
        <v/>
      </c>
      <c r="I2328" s="313" t="str">
        <f t="shared" ca="1" si="238"/>
        <v/>
      </c>
      <c r="J2328" s="313" t="str">
        <f t="shared" ca="1" si="238"/>
        <v/>
      </c>
    </row>
    <row r="2329" spans="4:10">
      <c r="D2329" s="300" t="str">
        <f t="shared" si="236"/>
        <v>F-6</v>
      </c>
      <c r="E2329" s="300">
        <v>2325</v>
      </c>
      <c r="F2329" s="313" t="str">
        <f t="shared" ca="1" si="237"/>
        <v/>
      </c>
      <c r="G2329" s="313" t="str">
        <f t="shared" ca="1" si="238"/>
        <v/>
      </c>
      <c r="H2329" s="313" t="str">
        <f t="shared" ca="1" si="238"/>
        <v/>
      </c>
      <c r="I2329" s="313" t="str">
        <f t="shared" ca="1" si="238"/>
        <v/>
      </c>
      <c r="J2329" s="313" t="str">
        <f t="shared" ca="1" si="238"/>
        <v/>
      </c>
    </row>
    <row r="2330" spans="4:10">
      <c r="D2330" s="300" t="str">
        <f t="shared" si="236"/>
        <v>F-6</v>
      </c>
      <c r="E2330" s="300">
        <v>2326</v>
      </c>
      <c r="F2330" s="313" t="str">
        <f t="shared" ca="1" si="237"/>
        <v/>
      </c>
      <c r="G2330" s="313" t="str">
        <f t="shared" ca="1" si="238"/>
        <v/>
      </c>
      <c r="H2330" s="313" t="str">
        <f t="shared" ca="1" si="238"/>
        <v/>
      </c>
      <c r="I2330" s="313" t="str">
        <f t="shared" ca="1" si="238"/>
        <v/>
      </c>
      <c r="J2330" s="313" t="str">
        <f t="shared" ca="1" si="238"/>
        <v/>
      </c>
    </row>
    <row r="2331" spans="4:10">
      <c r="D2331" s="300" t="str">
        <f t="shared" si="236"/>
        <v>F-6</v>
      </c>
      <c r="E2331" s="300">
        <v>2327</v>
      </c>
      <c r="F2331" s="313" t="str">
        <f t="shared" ca="1" si="237"/>
        <v/>
      </c>
      <c r="G2331" s="313" t="str">
        <f t="shared" ca="1" si="238"/>
        <v/>
      </c>
      <c r="H2331" s="313" t="str">
        <f t="shared" ca="1" si="238"/>
        <v/>
      </c>
      <c r="I2331" s="313" t="str">
        <f t="shared" ca="1" si="238"/>
        <v/>
      </c>
      <c r="J2331" s="313" t="str">
        <f t="shared" ca="1" si="238"/>
        <v/>
      </c>
    </row>
    <row r="2332" spans="4:10">
      <c r="D2332" s="300" t="str">
        <f t="shared" si="236"/>
        <v>F-6</v>
      </c>
      <c r="E2332" s="300">
        <v>2328</v>
      </c>
      <c r="F2332" s="313" t="str">
        <f t="shared" ca="1" si="237"/>
        <v/>
      </c>
      <c r="G2332" s="313" t="str">
        <f t="shared" ca="1" si="238"/>
        <v/>
      </c>
      <c r="H2332" s="313" t="str">
        <f t="shared" ca="1" si="238"/>
        <v/>
      </c>
      <c r="I2332" s="313" t="str">
        <f t="shared" ca="1" si="238"/>
        <v/>
      </c>
      <c r="J2332" s="313" t="str">
        <f t="shared" ca="1" si="238"/>
        <v/>
      </c>
    </row>
    <row r="2333" spans="4:10">
      <c r="D2333" s="300" t="str">
        <f t="shared" si="236"/>
        <v>F-6</v>
      </c>
      <c r="E2333" s="300">
        <v>2329</v>
      </c>
      <c r="F2333" s="313" t="str">
        <f t="shared" ca="1" si="237"/>
        <v/>
      </c>
      <c r="G2333" s="313" t="str">
        <f t="shared" ca="1" si="238"/>
        <v/>
      </c>
      <c r="H2333" s="313" t="str">
        <f t="shared" ca="1" si="238"/>
        <v/>
      </c>
      <c r="I2333" s="313" t="str">
        <f t="shared" ca="1" si="238"/>
        <v/>
      </c>
      <c r="J2333" s="313" t="str">
        <f t="shared" ca="1" si="238"/>
        <v/>
      </c>
    </row>
    <row r="2334" spans="4:10">
      <c r="D2334" s="300" t="str">
        <f t="shared" si="236"/>
        <v>F-6</v>
      </c>
      <c r="E2334" s="300">
        <v>2330</v>
      </c>
      <c r="F2334" s="313" t="str">
        <f t="shared" ca="1" si="237"/>
        <v/>
      </c>
      <c r="G2334" s="313" t="str">
        <f t="shared" ca="1" si="238"/>
        <v/>
      </c>
      <c r="H2334" s="313" t="str">
        <f t="shared" ca="1" si="238"/>
        <v/>
      </c>
      <c r="I2334" s="313" t="str">
        <f t="shared" ca="1" si="238"/>
        <v/>
      </c>
      <c r="J2334" s="313" t="str">
        <f t="shared" ca="1" si="238"/>
        <v/>
      </c>
    </row>
    <row r="2335" spans="4:10">
      <c r="D2335" s="300" t="str">
        <f t="shared" si="236"/>
        <v>F-6</v>
      </c>
      <c r="E2335" s="300">
        <v>2331</v>
      </c>
      <c r="F2335" s="313" t="str">
        <f t="shared" ca="1" si="237"/>
        <v/>
      </c>
      <c r="G2335" s="313" t="str">
        <f t="shared" ca="1" si="238"/>
        <v/>
      </c>
      <c r="H2335" s="313" t="str">
        <f t="shared" ca="1" si="238"/>
        <v/>
      </c>
      <c r="I2335" s="313" t="str">
        <f t="shared" ca="1" si="238"/>
        <v/>
      </c>
      <c r="J2335" s="313" t="str">
        <f t="shared" ca="1" si="238"/>
        <v/>
      </c>
    </row>
    <row r="2336" spans="4:10">
      <c r="D2336" s="300" t="str">
        <f t="shared" si="236"/>
        <v>F-6</v>
      </c>
      <c r="E2336" s="300">
        <v>2332</v>
      </c>
      <c r="F2336" s="313" t="str">
        <f t="shared" ca="1" si="237"/>
        <v/>
      </c>
      <c r="G2336" s="313" t="str">
        <f t="shared" ca="1" si="238"/>
        <v/>
      </c>
      <c r="H2336" s="313" t="str">
        <f t="shared" ca="1" si="238"/>
        <v/>
      </c>
      <c r="I2336" s="313" t="str">
        <f t="shared" ca="1" si="238"/>
        <v/>
      </c>
      <c r="J2336" s="313" t="str">
        <f t="shared" ca="1" si="238"/>
        <v/>
      </c>
    </row>
    <row r="2337" spans="4:10">
      <c r="D2337" s="300" t="str">
        <f t="shared" si="236"/>
        <v>F-6</v>
      </c>
      <c r="E2337" s="300">
        <v>2333</v>
      </c>
      <c r="F2337" s="313" t="str">
        <f t="shared" ca="1" si="237"/>
        <v/>
      </c>
      <c r="G2337" s="313" t="str">
        <f t="shared" ca="1" si="238"/>
        <v/>
      </c>
      <c r="H2337" s="313" t="str">
        <f t="shared" ca="1" si="238"/>
        <v/>
      </c>
      <c r="I2337" s="313" t="str">
        <f t="shared" ca="1" si="238"/>
        <v/>
      </c>
      <c r="J2337" s="313" t="str">
        <f t="shared" ca="1" si="238"/>
        <v/>
      </c>
    </row>
    <row r="2338" spans="4:10">
      <c r="D2338" s="300" t="str">
        <f t="shared" si="236"/>
        <v>F-6</v>
      </c>
      <c r="E2338" s="300">
        <v>2334</v>
      </c>
      <c r="F2338" s="313" t="str">
        <f t="shared" ca="1" si="237"/>
        <v/>
      </c>
      <c r="G2338" s="313" t="str">
        <f t="shared" ca="1" si="238"/>
        <v/>
      </c>
      <c r="H2338" s="313" t="str">
        <f t="shared" ca="1" si="238"/>
        <v/>
      </c>
      <c r="I2338" s="313" t="str">
        <f t="shared" ca="1" si="238"/>
        <v/>
      </c>
      <c r="J2338" s="313" t="str">
        <f t="shared" ca="1" si="238"/>
        <v/>
      </c>
    </row>
    <row r="2339" spans="4:10">
      <c r="D2339" s="300" t="str">
        <f t="shared" si="236"/>
        <v>F-6</v>
      </c>
      <c r="E2339" s="300">
        <v>2335</v>
      </c>
      <c r="F2339" s="313" t="str">
        <f t="shared" ca="1" si="237"/>
        <v/>
      </c>
      <c r="G2339" s="313" t="str">
        <f t="shared" ca="1" si="238"/>
        <v/>
      </c>
      <c r="H2339" s="313" t="str">
        <f t="shared" ca="1" si="238"/>
        <v/>
      </c>
      <c r="I2339" s="313" t="str">
        <f t="shared" ca="1" si="238"/>
        <v/>
      </c>
      <c r="J2339" s="313" t="str">
        <f t="shared" ca="1" si="238"/>
        <v/>
      </c>
    </row>
    <row r="2340" spans="4:10">
      <c r="D2340" s="300" t="str">
        <f t="shared" si="236"/>
        <v>F-6</v>
      </c>
      <c r="E2340" s="300">
        <v>2336</v>
      </c>
      <c r="F2340" s="313" t="str">
        <f t="shared" ca="1" si="237"/>
        <v/>
      </c>
      <c r="G2340" s="313" t="str">
        <f t="shared" ca="1" si="238"/>
        <v/>
      </c>
      <c r="H2340" s="313" t="str">
        <f t="shared" ca="1" si="238"/>
        <v/>
      </c>
      <c r="I2340" s="313" t="str">
        <f t="shared" ca="1" si="238"/>
        <v/>
      </c>
      <c r="J2340" s="313" t="str">
        <f t="shared" ca="1" si="238"/>
        <v/>
      </c>
    </row>
    <row r="2341" spans="4:10">
      <c r="D2341" s="300" t="str">
        <f t="shared" si="236"/>
        <v>F-7</v>
      </c>
      <c r="E2341" s="300">
        <v>2337</v>
      </c>
      <c r="F2341" s="313" t="str">
        <f t="shared" ca="1" si="237"/>
        <v/>
      </c>
      <c r="G2341" s="313" t="str">
        <f t="shared" ca="1" si="238"/>
        <v/>
      </c>
      <c r="H2341" s="313" t="str">
        <f t="shared" ca="1" si="238"/>
        <v/>
      </c>
      <c r="I2341" s="313" t="str">
        <f t="shared" ca="1" si="238"/>
        <v/>
      </c>
      <c r="J2341" s="313" t="str">
        <f t="shared" ca="1" si="238"/>
        <v/>
      </c>
    </row>
    <row r="2342" spans="4:10">
      <c r="D2342" s="300" t="str">
        <f t="shared" si="236"/>
        <v>F-7</v>
      </c>
      <c r="E2342" s="300">
        <v>2338</v>
      </c>
      <c r="F2342" s="313" t="str">
        <f t="shared" ca="1" si="237"/>
        <v/>
      </c>
      <c r="G2342" s="313" t="str">
        <f t="shared" ca="1" si="238"/>
        <v/>
      </c>
      <c r="H2342" s="313" t="str">
        <f t="shared" ca="1" si="238"/>
        <v/>
      </c>
      <c r="I2342" s="313" t="str">
        <f t="shared" ca="1" si="238"/>
        <v/>
      </c>
      <c r="J2342" s="313" t="str">
        <f t="shared" ca="1" si="238"/>
        <v/>
      </c>
    </row>
    <row r="2343" spans="4:10">
      <c r="D2343" s="300" t="str">
        <f t="shared" si="236"/>
        <v>F-7</v>
      </c>
      <c r="E2343" s="300">
        <v>2339</v>
      </c>
      <c r="F2343" s="313" t="str">
        <f t="shared" ca="1" si="237"/>
        <v/>
      </c>
      <c r="G2343" s="313" t="str">
        <f t="shared" ca="1" si="238"/>
        <v/>
      </c>
      <c r="H2343" s="313" t="str">
        <f t="shared" ca="1" si="238"/>
        <v/>
      </c>
      <c r="I2343" s="313" t="str">
        <f t="shared" ca="1" si="238"/>
        <v/>
      </c>
      <c r="J2343" s="313" t="str">
        <f t="shared" ca="1" si="238"/>
        <v/>
      </c>
    </row>
    <row r="2344" spans="4:10">
      <c r="D2344" s="300" t="str">
        <f t="shared" si="236"/>
        <v>F-7</v>
      </c>
      <c r="E2344" s="300">
        <v>2340</v>
      </c>
      <c r="F2344" s="313" t="str">
        <f t="shared" ca="1" si="237"/>
        <v/>
      </c>
      <c r="G2344" s="313" t="str">
        <f t="shared" ca="1" si="238"/>
        <v/>
      </c>
      <c r="H2344" s="313" t="str">
        <f t="shared" ca="1" si="238"/>
        <v/>
      </c>
      <c r="I2344" s="313" t="str">
        <f t="shared" ca="1" si="238"/>
        <v/>
      </c>
      <c r="J2344" s="313" t="str">
        <f t="shared" ca="1" si="238"/>
        <v/>
      </c>
    </row>
    <row r="2345" spans="4:10">
      <c r="D2345" s="300" t="str">
        <f t="shared" si="236"/>
        <v>F-7</v>
      </c>
      <c r="E2345" s="300">
        <v>2341</v>
      </c>
      <c r="F2345" s="313" t="str">
        <f t="shared" ca="1" si="237"/>
        <v/>
      </c>
      <c r="G2345" s="313" t="str">
        <f t="shared" ref="G2345:J2364" ca="1" si="239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345" s="313" t="str">
        <f t="shared" ca="1" si="239"/>
        <v/>
      </c>
      <c r="I2345" s="313" t="str">
        <f t="shared" ca="1" si="239"/>
        <v/>
      </c>
      <c r="J2345" s="313" t="str">
        <f t="shared" ca="1" si="239"/>
        <v/>
      </c>
    </row>
    <row r="2346" spans="4:10">
      <c r="D2346" s="300" t="str">
        <f t="shared" si="236"/>
        <v>F-7</v>
      </c>
      <c r="E2346" s="300">
        <v>2342</v>
      </c>
      <c r="F2346" s="313" t="str">
        <f t="shared" ca="1" si="237"/>
        <v/>
      </c>
      <c r="G2346" s="313" t="str">
        <f t="shared" ca="1" si="239"/>
        <v/>
      </c>
      <c r="H2346" s="313" t="str">
        <f t="shared" ca="1" si="239"/>
        <v/>
      </c>
      <c r="I2346" s="313" t="str">
        <f t="shared" ca="1" si="239"/>
        <v/>
      </c>
      <c r="J2346" s="313" t="str">
        <f t="shared" ca="1" si="239"/>
        <v/>
      </c>
    </row>
    <row r="2347" spans="4:10">
      <c r="D2347" s="300" t="str">
        <f t="shared" si="236"/>
        <v>F-7</v>
      </c>
      <c r="E2347" s="300">
        <v>2343</v>
      </c>
      <c r="F2347" s="313" t="str">
        <f t="shared" ca="1" si="237"/>
        <v/>
      </c>
      <c r="G2347" s="313" t="str">
        <f t="shared" ca="1" si="239"/>
        <v/>
      </c>
      <c r="H2347" s="313" t="str">
        <f t="shared" ca="1" si="239"/>
        <v/>
      </c>
      <c r="I2347" s="313" t="str">
        <f t="shared" ca="1" si="239"/>
        <v/>
      </c>
      <c r="J2347" s="313" t="str">
        <f t="shared" ca="1" si="239"/>
        <v/>
      </c>
    </row>
    <row r="2348" spans="4:10">
      <c r="D2348" s="300" t="str">
        <f t="shared" si="236"/>
        <v>F-7</v>
      </c>
      <c r="E2348" s="300">
        <v>2344</v>
      </c>
      <c r="F2348" s="313" t="str">
        <f t="shared" ca="1" si="237"/>
        <v/>
      </c>
      <c r="G2348" s="313" t="str">
        <f t="shared" ca="1" si="239"/>
        <v/>
      </c>
      <c r="H2348" s="313" t="str">
        <f t="shared" ca="1" si="239"/>
        <v/>
      </c>
      <c r="I2348" s="313" t="str">
        <f t="shared" ca="1" si="239"/>
        <v/>
      </c>
      <c r="J2348" s="313" t="str">
        <f t="shared" ca="1" si="239"/>
        <v/>
      </c>
    </row>
    <row r="2349" spans="4:10">
      <c r="D2349" s="300" t="str">
        <f t="shared" si="236"/>
        <v>F-7</v>
      </c>
      <c r="E2349" s="300">
        <v>2345</v>
      </c>
      <c r="F2349" s="313" t="str">
        <f t="shared" ca="1" si="237"/>
        <v/>
      </c>
      <c r="G2349" s="313" t="str">
        <f t="shared" ca="1" si="239"/>
        <v/>
      </c>
      <c r="H2349" s="313" t="str">
        <f t="shared" ca="1" si="239"/>
        <v/>
      </c>
      <c r="I2349" s="313" t="str">
        <f t="shared" ca="1" si="239"/>
        <v/>
      </c>
      <c r="J2349" s="313" t="str">
        <f t="shared" ca="1" si="239"/>
        <v/>
      </c>
    </row>
    <row r="2350" spans="4:10">
      <c r="D2350" s="300" t="str">
        <f t="shared" si="236"/>
        <v>F-7</v>
      </c>
      <c r="E2350" s="300">
        <v>2346</v>
      </c>
      <c r="F2350" s="313" t="str">
        <f t="shared" ca="1" si="237"/>
        <v/>
      </c>
      <c r="G2350" s="313" t="str">
        <f t="shared" ca="1" si="239"/>
        <v/>
      </c>
      <c r="H2350" s="313" t="str">
        <f t="shared" ca="1" si="239"/>
        <v/>
      </c>
      <c r="I2350" s="313" t="str">
        <f t="shared" ca="1" si="239"/>
        <v/>
      </c>
      <c r="J2350" s="313" t="str">
        <f t="shared" ca="1" si="239"/>
        <v/>
      </c>
    </row>
    <row r="2351" spans="4:10">
      <c r="D2351" s="300" t="str">
        <f t="shared" si="236"/>
        <v>F-7</v>
      </c>
      <c r="E2351" s="300">
        <v>2347</v>
      </c>
      <c r="F2351" s="313" t="str">
        <f t="shared" ca="1" si="237"/>
        <v/>
      </c>
      <c r="G2351" s="313" t="str">
        <f t="shared" ca="1" si="239"/>
        <v/>
      </c>
      <c r="H2351" s="313" t="str">
        <f t="shared" ca="1" si="239"/>
        <v/>
      </c>
      <c r="I2351" s="313" t="str">
        <f t="shared" ca="1" si="239"/>
        <v/>
      </c>
      <c r="J2351" s="313" t="str">
        <f t="shared" ca="1" si="239"/>
        <v/>
      </c>
    </row>
    <row r="2352" spans="4:10">
      <c r="D2352" s="300" t="str">
        <f t="shared" si="236"/>
        <v>F-7</v>
      </c>
      <c r="E2352" s="300">
        <v>2348</v>
      </c>
      <c r="F2352" s="313" t="str">
        <f t="shared" ca="1" si="237"/>
        <v/>
      </c>
      <c r="G2352" s="313" t="str">
        <f t="shared" ca="1" si="239"/>
        <v/>
      </c>
      <c r="H2352" s="313" t="str">
        <f t="shared" ca="1" si="239"/>
        <v/>
      </c>
      <c r="I2352" s="313" t="str">
        <f t="shared" ca="1" si="239"/>
        <v/>
      </c>
      <c r="J2352" s="313" t="str">
        <f t="shared" ca="1" si="239"/>
        <v/>
      </c>
    </row>
    <row r="2353" spans="4:10">
      <c r="D2353" s="300" t="str">
        <f t="shared" si="236"/>
        <v>F-7</v>
      </c>
      <c r="E2353" s="300">
        <v>2349</v>
      </c>
      <c r="F2353" s="313" t="str">
        <f t="shared" ca="1" si="237"/>
        <v/>
      </c>
      <c r="G2353" s="313" t="str">
        <f t="shared" ca="1" si="239"/>
        <v/>
      </c>
      <c r="H2353" s="313" t="str">
        <f t="shared" ca="1" si="239"/>
        <v/>
      </c>
      <c r="I2353" s="313" t="str">
        <f t="shared" ca="1" si="239"/>
        <v/>
      </c>
      <c r="J2353" s="313" t="str">
        <f t="shared" ca="1" si="239"/>
        <v/>
      </c>
    </row>
    <row r="2354" spans="4:10">
      <c r="D2354" s="300" t="str">
        <f t="shared" si="236"/>
        <v>F-7</v>
      </c>
      <c r="E2354" s="300">
        <v>2350</v>
      </c>
      <c r="F2354" s="313" t="str">
        <f t="shared" ca="1" si="237"/>
        <v/>
      </c>
      <c r="G2354" s="313" t="str">
        <f t="shared" ca="1" si="239"/>
        <v/>
      </c>
      <c r="H2354" s="313" t="str">
        <f t="shared" ca="1" si="239"/>
        <v/>
      </c>
      <c r="I2354" s="313" t="str">
        <f t="shared" ca="1" si="239"/>
        <v/>
      </c>
      <c r="J2354" s="313" t="str">
        <f t="shared" ca="1" si="239"/>
        <v/>
      </c>
    </row>
    <row r="2355" spans="4:10">
      <c r="D2355" s="300" t="str">
        <f t="shared" si="236"/>
        <v>F-7</v>
      </c>
      <c r="E2355" s="300">
        <v>2351</v>
      </c>
      <c r="F2355" s="313" t="str">
        <f t="shared" ca="1" si="237"/>
        <v/>
      </c>
      <c r="G2355" s="313" t="str">
        <f t="shared" ca="1" si="239"/>
        <v/>
      </c>
      <c r="H2355" s="313" t="str">
        <f t="shared" ca="1" si="239"/>
        <v/>
      </c>
      <c r="I2355" s="313" t="str">
        <f t="shared" ca="1" si="239"/>
        <v/>
      </c>
      <c r="J2355" s="313" t="str">
        <f t="shared" ca="1" si="239"/>
        <v/>
      </c>
    </row>
    <row r="2356" spans="4:10">
      <c r="D2356" s="300" t="str">
        <f t="shared" si="236"/>
        <v>F-7</v>
      </c>
      <c r="E2356" s="300">
        <v>2352</v>
      </c>
      <c r="F2356" s="313" t="str">
        <f t="shared" ca="1" si="237"/>
        <v/>
      </c>
      <c r="G2356" s="313" t="str">
        <f t="shared" ca="1" si="239"/>
        <v/>
      </c>
      <c r="H2356" s="313" t="str">
        <f t="shared" ca="1" si="239"/>
        <v/>
      </c>
      <c r="I2356" s="313" t="str">
        <f t="shared" ca="1" si="239"/>
        <v/>
      </c>
      <c r="J2356" s="313" t="str">
        <f t="shared" ca="1" si="239"/>
        <v/>
      </c>
    </row>
    <row r="2357" spans="4:10">
      <c r="D2357" s="300" t="str">
        <f t="shared" si="236"/>
        <v>F-8</v>
      </c>
      <c r="E2357" s="300">
        <v>2353</v>
      </c>
      <c r="F2357" s="313" t="str">
        <f t="shared" ca="1" si="237"/>
        <v/>
      </c>
      <c r="G2357" s="313" t="str">
        <f t="shared" ca="1" si="239"/>
        <v/>
      </c>
      <c r="H2357" s="313" t="str">
        <f t="shared" ca="1" si="239"/>
        <v/>
      </c>
      <c r="I2357" s="313" t="str">
        <f t="shared" ca="1" si="239"/>
        <v/>
      </c>
      <c r="J2357" s="313" t="str">
        <f t="shared" ca="1" si="239"/>
        <v/>
      </c>
    </row>
    <row r="2358" spans="4:10">
      <c r="D2358" s="300" t="str">
        <f t="shared" si="236"/>
        <v>F-8</v>
      </c>
      <c r="E2358" s="300">
        <v>2354</v>
      </c>
      <c r="F2358" s="313" t="str">
        <f t="shared" ca="1" si="237"/>
        <v/>
      </c>
      <c r="G2358" s="313" t="str">
        <f t="shared" ca="1" si="239"/>
        <v/>
      </c>
      <c r="H2358" s="313" t="str">
        <f t="shared" ca="1" si="239"/>
        <v/>
      </c>
      <c r="I2358" s="313" t="str">
        <f t="shared" ca="1" si="239"/>
        <v/>
      </c>
      <c r="J2358" s="313" t="str">
        <f t="shared" ca="1" si="239"/>
        <v/>
      </c>
    </row>
    <row r="2359" spans="4:10">
      <c r="D2359" s="300" t="str">
        <f t="shared" si="236"/>
        <v>F-8</v>
      </c>
      <c r="E2359" s="300">
        <v>2355</v>
      </c>
      <c r="F2359" s="313" t="str">
        <f t="shared" ca="1" si="237"/>
        <v/>
      </c>
      <c r="G2359" s="313" t="str">
        <f t="shared" ca="1" si="239"/>
        <v/>
      </c>
      <c r="H2359" s="313" t="str">
        <f t="shared" ca="1" si="239"/>
        <v/>
      </c>
      <c r="I2359" s="313" t="str">
        <f t="shared" ca="1" si="239"/>
        <v/>
      </c>
      <c r="J2359" s="313" t="str">
        <f t="shared" ca="1" si="239"/>
        <v/>
      </c>
    </row>
    <row r="2360" spans="4:10">
      <c r="D2360" s="300" t="str">
        <f t="shared" si="236"/>
        <v>F-8</v>
      </c>
      <c r="E2360" s="300">
        <v>2356</v>
      </c>
      <c r="F2360" s="313" t="str">
        <f t="shared" ca="1" si="237"/>
        <v/>
      </c>
      <c r="G2360" s="313" t="str">
        <f t="shared" ca="1" si="239"/>
        <v/>
      </c>
      <c r="H2360" s="313" t="str">
        <f t="shared" ca="1" si="239"/>
        <v/>
      </c>
      <c r="I2360" s="313" t="str">
        <f t="shared" ca="1" si="239"/>
        <v/>
      </c>
      <c r="J2360" s="313" t="str">
        <f t="shared" ca="1" si="239"/>
        <v/>
      </c>
    </row>
    <row r="2361" spans="4:10">
      <c r="D2361" s="300" t="str">
        <f t="shared" si="236"/>
        <v>F-8</v>
      </c>
      <c r="E2361" s="300">
        <v>2357</v>
      </c>
      <c r="F2361" s="313" t="str">
        <f t="shared" ca="1" si="237"/>
        <v/>
      </c>
      <c r="G2361" s="313" t="str">
        <f t="shared" ca="1" si="239"/>
        <v/>
      </c>
      <c r="H2361" s="313" t="str">
        <f t="shared" ca="1" si="239"/>
        <v/>
      </c>
      <c r="I2361" s="313" t="str">
        <f t="shared" ca="1" si="239"/>
        <v/>
      </c>
      <c r="J2361" s="313" t="str">
        <f t="shared" ca="1" si="239"/>
        <v/>
      </c>
    </row>
    <row r="2362" spans="4:10">
      <c r="D2362" s="300" t="str">
        <f t="shared" si="236"/>
        <v>F-8</v>
      </c>
      <c r="E2362" s="300">
        <v>2358</v>
      </c>
      <c r="F2362" s="313" t="str">
        <f t="shared" ca="1" si="237"/>
        <v/>
      </c>
      <c r="G2362" s="313" t="str">
        <f t="shared" ca="1" si="239"/>
        <v/>
      </c>
      <c r="H2362" s="313" t="str">
        <f t="shared" ca="1" si="239"/>
        <v/>
      </c>
      <c r="I2362" s="313" t="str">
        <f t="shared" ca="1" si="239"/>
        <v/>
      </c>
      <c r="J2362" s="313" t="str">
        <f t="shared" ca="1" si="239"/>
        <v/>
      </c>
    </row>
    <row r="2363" spans="4:10">
      <c r="D2363" s="300" t="str">
        <f t="shared" si="236"/>
        <v>F-8</v>
      </c>
      <c r="E2363" s="300">
        <v>2359</v>
      </c>
      <c r="F2363" s="313" t="str">
        <f t="shared" ca="1" si="237"/>
        <v/>
      </c>
      <c r="G2363" s="313" t="str">
        <f t="shared" ca="1" si="239"/>
        <v/>
      </c>
      <c r="H2363" s="313" t="str">
        <f t="shared" ca="1" si="239"/>
        <v/>
      </c>
      <c r="I2363" s="313" t="str">
        <f t="shared" ca="1" si="239"/>
        <v/>
      </c>
      <c r="J2363" s="313" t="str">
        <f t="shared" ca="1" si="239"/>
        <v/>
      </c>
    </row>
    <row r="2364" spans="4:10">
      <c r="D2364" s="300" t="str">
        <f t="shared" si="236"/>
        <v>F-8</v>
      </c>
      <c r="E2364" s="300">
        <v>2360</v>
      </c>
      <c r="F2364" s="313" t="str">
        <f t="shared" ca="1" si="237"/>
        <v/>
      </c>
      <c r="G2364" s="313" t="str">
        <f t="shared" ca="1" si="239"/>
        <v/>
      </c>
      <c r="H2364" s="313" t="str">
        <f t="shared" ca="1" si="239"/>
        <v/>
      </c>
      <c r="I2364" s="313" t="str">
        <f t="shared" ca="1" si="239"/>
        <v/>
      </c>
      <c r="J2364" s="313" t="str">
        <f t="shared" ca="1" si="239"/>
        <v/>
      </c>
    </row>
    <row r="2365" spans="4:10">
      <c r="D2365" s="300" t="str">
        <f t="shared" si="236"/>
        <v>F-8</v>
      </c>
      <c r="E2365" s="300">
        <v>2361</v>
      </c>
      <c r="F2365" s="313" t="str">
        <f t="shared" ca="1" si="237"/>
        <v/>
      </c>
      <c r="G2365" s="313" t="str">
        <f t="shared" ref="G2365:J2384" ca="1" si="240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365" s="313" t="str">
        <f t="shared" ca="1" si="240"/>
        <v/>
      </c>
      <c r="I2365" s="313" t="str">
        <f t="shared" ca="1" si="240"/>
        <v/>
      </c>
      <c r="J2365" s="313" t="str">
        <f t="shared" ca="1" si="240"/>
        <v/>
      </c>
    </row>
    <row r="2366" spans="4:10">
      <c r="D2366" s="300" t="str">
        <f t="shared" si="236"/>
        <v>F-8</v>
      </c>
      <c r="E2366" s="300">
        <v>2362</v>
      </c>
      <c r="F2366" s="313" t="str">
        <f t="shared" ca="1" si="237"/>
        <v/>
      </c>
      <c r="G2366" s="313" t="str">
        <f t="shared" ca="1" si="240"/>
        <v/>
      </c>
      <c r="H2366" s="313" t="str">
        <f t="shared" ca="1" si="240"/>
        <v/>
      </c>
      <c r="I2366" s="313" t="str">
        <f t="shared" ca="1" si="240"/>
        <v/>
      </c>
      <c r="J2366" s="313" t="str">
        <f t="shared" ca="1" si="240"/>
        <v/>
      </c>
    </row>
    <row r="2367" spans="4:10">
      <c r="D2367" s="300" t="str">
        <f t="shared" si="236"/>
        <v>F-8</v>
      </c>
      <c r="E2367" s="300">
        <v>2363</v>
      </c>
      <c r="F2367" s="313" t="str">
        <f t="shared" ca="1" si="237"/>
        <v/>
      </c>
      <c r="G2367" s="313" t="str">
        <f t="shared" ca="1" si="240"/>
        <v/>
      </c>
      <c r="H2367" s="313" t="str">
        <f t="shared" ca="1" si="240"/>
        <v/>
      </c>
      <c r="I2367" s="313" t="str">
        <f t="shared" ca="1" si="240"/>
        <v/>
      </c>
      <c r="J2367" s="313" t="str">
        <f t="shared" ca="1" si="240"/>
        <v/>
      </c>
    </row>
    <row r="2368" spans="4:10">
      <c r="D2368" s="300" t="str">
        <f t="shared" si="236"/>
        <v>F-8</v>
      </c>
      <c r="E2368" s="300">
        <v>2364</v>
      </c>
      <c r="F2368" s="313" t="str">
        <f t="shared" ca="1" si="237"/>
        <v/>
      </c>
      <c r="G2368" s="313" t="str">
        <f t="shared" ca="1" si="240"/>
        <v/>
      </c>
      <c r="H2368" s="313" t="str">
        <f t="shared" ca="1" si="240"/>
        <v/>
      </c>
      <c r="I2368" s="313" t="str">
        <f t="shared" ca="1" si="240"/>
        <v/>
      </c>
      <c r="J2368" s="313" t="str">
        <f t="shared" ca="1" si="240"/>
        <v/>
      </c>
    </row>
    <row r="2369" spans="4:10">
      <c r="D2369" s="300" t="str">
        <f t="shared" si="236"/>
        <v>F-8</v>
      </c>
      <c r="E2369" s="300">
        <v>2365</v>
      </c>
      <c r="F2369" s="313" t="str">
        <f t="shared" ca="1" si="237"/>
        <v/>
      </c>
      <c r="G2369" s="313" t="str">
        <f t="shared" ca="1" si="240"/>
        <v/>
      </c>
      <c r="H2369" s="313" t="str">
        <f t="shared" ca="1" si="240"/>
        <v/>
      </c>
      <c r="I2369" s="313" t="str">
        <f t="shared" ca="1" si="240"/>
        <v/>
      </c>
      <c r="J2369" s="313" t="str">
        <f t="shared" ca="1" si="240"/>
        <v/>
      </c>
    </row>
    <row r="2370" spans="4:10">
      <c r="D2370" s="300" t="str">
        <f t="shared" si="236"/>
        <v>F-8</v>
      </c>
      <c r="E2370" s="300">
        <v>2366</v>
      </c>
      <c r="F2370" s="313" t="str">
        <f t="shared" ca="1" si="237"/>
        <v/>
      </c>
      <c r="G2370" s="313" t="str">
        <f t="shared" ca="1" si="240"/>
        <v/>
      </c>
      <c r="H2370" s="313" t="str">
        <f t="shared" ca="1" si="240"/>
        <v/>
      </c>
      <c r="I2370" s="313" t="str">
        <f t="shared" ca="1" si="240"/>
        <v/>
      </c>
      <c r="J2370" s="313" t="str">
        <f t="shared" ca="1" si="240"/>
        <v/>
      </c>
    </row>
    <row r="2371" spans="4:10">
      <c r="D2371" s="300" t="str">
        <f t="shared" si="236"/>
        <v>F-8</v>
      </c>
      <c r="E2371" s="300">
        <v>2367</v>
      </c>
      <c r="F2371" s="313" t="str">
        <f t="shared" ca="1" si="237"/>
        <v/>
      </c>
      <c r="G2371" s="313" t="str">
        <f t="shared" ca="1" si="240"/>
        <v/>
      </c>
      <c r="H2371" s="313" t="str">
        <f t="shared" ca="1" si="240"/>
        <v/>
      </c>
      <c r="I2371" s="313" t="str">
        <f t="shared" ca="1" si="240"/>
        <v/>
      </c>
      <c r="J2371" s="313" t="str">
        <f t="shared" ca="1" si="240"/>
        <v/>
      </c>
    </row>
    <row r="2372" spans="4:10">
      <c r="D2372" s="300" t="str">
        <f t="shared" si="236"/>
        <v>F-8</v>
      </c>
      <c r="E2372" s="300">
        <v>2368</v>
      </c>
      <c r="F2372" s="313" t="str">
        <f t="shared" ca="1" si="237"/>
        <v/>
      </c>
      <c r="G2372" s="313" t="str">
        <f t="shared" ca="1" si="240"/>
        <v/>
      </c>
      <c r="H2372" s="313" t="str">
        <f t="shared" ca="1" si="240"/>
        <v/>
      </c>
      <c r="I2372" s="313" t="str">
        <f t="shared" ca="1" si="240"/>
        <v/>
      </c>
      <c r="J2372" s="313" t="str">
        <f t="shared" ca="1" si="240"/>
        <v/>
      </c>
    </row>
    <row r="2373" spans="4:10">
      <c r="D2373" s="300" t="str">
        <f t="shared" ref="D2373:D2436" si="241">DEC2HEX(HEX2DEC($D$4)+FLOOR((ROW(A2369)-1)/($M$4*10),1))&amp;"-"&amp;FLOOR((ROW(A2369)-1)/$M$4,1)+1-FLOOR((ROW(A2369)-1)/($M$4*10),1)*10</f>
        <v>F-9</v>
      </c>
      <c r="E2373" s="300">
        <v>2369</v>
      </c>
      <c r="F2373" s="313" t="str">
        <f t="shared" ref="F2373:F2404" ca="1" si="242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2373" s="313" t="str">
        <f t="shared" ca="1" si="240"/>
        <v/>
      </c>
      <c r="H2373" s="313" t="str">
        <f t="shared" ca="1" si="240"/>
        <v/>
      </c>
      <c r="I2373" s="313" t="str">
        <f t="shared" ca="1" si="240"/>
        <v/>
      </c>
      <c r="J2373" s="313" t="str">
        <f t="shared" ca="1" si="240"/>
        <v/>
      </c>
    </row>
    <row r="2374" spans="4:10">
      <c r="D2374" s="300" t="str">
        <f t="shared" si="241"/>
        <v>F-9</v>
      </c>
      <c r="E2374" s="300">
        <v>2370</v>
      </c>
      <c r="F2374" s="313" t="str">
        <f t="shared" ca="1" si="242"/>
        <v/>
      </c>
      <c r="G2374" s="313" t="str">
        <f t="shared" ca="1" si="240"/>
        <v/>
      </c>
      <c r="H2374" s="313" t="str">
        <f t="shared" ca="1" si="240"/>
        <v/>
      </c>
      <c r="I2374" s="313" t="str">
        <f t="shared" ca="1" si="240"/>
        <v/>
      </c>
      <c r="J2374" s="313" t="str">
        <f t="shared" ca="1" si="240"/>
        <v/>
      </c>
    </row>
    <row r="2375" spans="4:10">
      <c r="D2375" s="300" t="str">
        <f t="shared" si="241"/>
        <v>F-9</v>
      </c>
      <c r="E2375" s="300">
        <v>2371</v>
      </c>
      <c r="F2375" s="313" t="str">
        <f t="shared" ca="1" si="242"/>
        <v/>
      </c>
      <c r="G2375" s="313" t="str">
        <f t="shared" ca="1" si="240"/>
        <v/>
      </c>
      <c r="H2375" s="313" t="str">
        <f t="shared" ca="1" si="240"/>
        <v/>
      </c>
      <c r="I2375" s="313" t="str">
        <f t="shared" ca="1" si="240"/>
        <v/>
      </c>
      <c r="J2375" s="313" t="str">
        <f t="shared" ca="1" si="240"/>
        <v/>
      </c>
    </row>
    <row r="2376" spans="4:10">
      <c r="D2376" s="300" t="str">
        <f t="shared" si="241"/>
        <v>F-9</v>
      </c>
      <c r="E2376" s="300">
        <v>2372</v>
      </c>
      <c r="F2376" s="313" t="str">
        <f t="shared" ca="1" si="242"/>
        <v/>
      </c>
      <c r="G2376" s="313" t="str">
        <f t="shared" ca="1" si="240"/>
        <v/>
      </c>
      <c r="H2376" s="313" t="str">
        <f t="shared" ca="1" si="240"/>
        <v/>
      </c>
      <c r="I2376" s="313" t="str">
        <f t="shared" ca="1" si="240"/>
        <v/>
      </c>
      <c r="J2376" s="313" t="str">
        <f t="shared" ca="1" si="240"/>
        <v/>
      </c>
    </row>
    <row r="2377" spans="4:10">
      <c r="D2377" s="300" t="str">
        <f t="shared" si="241"/>
        <v>F-9</v>
      </c>
      <c r="E2377" s="300">
        <v>2373</v>
      </c>
      <c r="F2377" s="313" t="str">
        <f t="shared" ca="1" si="242"/>
        <v/>
      </c>
      <c r="G2377" s="313" t="str">
        <f t="shared" ca="1" si="240"/>
        <v/>
      </c>
      <c r="H2377" s="313" t="str">
        <f t="shared" ca="1" si="240"/>
        <v/>
      </c>
      <c r="I2377" s="313" t="str">
        <f t="shared" ca="1" si="240"/>
        <v/>
      </c>
      <c r="J2377" s="313" t="str">
        <f t="shared" ca="1" si="240"/>
        <v/>
      </c>
    </row>
    <row r="2378" spans="4:10">
      <c r="D2378" s="300" t="str">
        <f t="shared" si="241"/>
        <v>F-9</v>
      </c>
      <c r="E2378" s="300">
        <v>2374</v>
      </c>
      <c r="F2378" s="313" t="str">
        <f t="shared" ca="1" si="242"/>
        <v/>
      </c>
      <c r="G2378" s="313" t="str">
        <f t="shared" ca="1" si="240"/>
        <v/>
      </c>
      <c r="H2378" s="313" t="str">
        <f t="shared" ca="1" si="240"/>
        <v/>
      </c>
      <c r="I2378" s="313" t="str">
        <f t="shared" ca="1" si="240"/>
        <v/>
      </c>
      <c r="J2378" s="313" t="str">
        <f t="shared" ca="1" si="240"/>
        <v/>
      </c>
    </row>
    <row r="2379" spans="4:10">
      <c r="D2379" s="300" t="str">
        <f t="shared" si="241"/>
        <v>F-9</v>
      </c>
      <c r="E2379" s="300">
        <v>2375</v>
      </c>
      <c r="F2379" s="313" t="str">
        <f t="shared" ca="1" si="242"/>
        <v/>
      </c>
      <c r="G2379" s="313" t="str">
        <f t="shared" ca="1" si="240"/>
        <v/>
      </c>
      <c r="H2379" s="313" t="str">
        <f t="shared" ca="1" si="240"/>
        <v/>
      </c>
      <c r="I2379" s="313" t="str">
        <f t="shared" ca="1" si="240"/>
        <v/>
      </c>
      <c r="J2379" s="313" t="str">
        <f t="shared" ca="1" si="240"/>
        <v/>
      </c>
    </row>
    <row r="2380" spans="4:10">
      <c r="D2380" s="300" t="str">
        <f t="shared" si="241"/>
        <v>F-9</v>
      </c>
      <c r="E2380" s="300">
        <v>2376</v>
      </c>
      <c r="F2380" s="313" t="str">
        <f t="shared" ca="1" si="242"/>
        <v/>
      </c>
      <c r="G2380" s="313" t="str">
        <f t="shared" ca="1" si="240"/>
        <v/>
      </c>
      <c r="H2380" s="313" t="str">
        <f t="shared" ca="1" si="240"/>
        <v/>
      </c>
      <c r="I2380" s="313" t="str">
        <f t="shared" ca="1" si="240"/>
        <v/>
      </c>
      <c r="J2380" s="313" t="str">
        <f t="shared" ca="1" si="240"/>
        <v/>
      </c>
    </row>
    <row r="2381" spans="4:10">
      <c r="D2381" s="300" t="str">
        <f t="shared" si="241"/>
        <v>F-9</v>
      </c>
      <c r="E2381" s="300">
        <v>2377</v>
      </c>
      <c r="F2381" s="313" t="str">
        <f t="shared" ca="1" si="242"/>
        <v/>
      </c>
      <c r="G2381" s="313" t="str">
        <f t="shared" ca="1" si="240"/>
        <v/>
      </c>
      <c r="H2381" s="313" t="str">
        <f t="shared" ca="1" si="240"/>
        <v/>
      </c>
      <c r="I2381" s="313" t="str">
        <f t="shared" ca="1" si="240"/>
        <v/>
      </c>
      <c r="J2381" s="313" t="str">
        <f t="shared" ca="1" si="240"/>
        <v/>
      </c>
    </row>
    <row r="2382" spans="4:10">
      <c r="D2382" s="300" t="str">
        <f t="shared" si="241"/>
        <v>F-9</v>
      </c>
      <c r="E2382" s="300">
        <v>2378</v>
      </c>
      <c r="F2382" s="313" t="str">
        <f t="shared" ca="1" si="242"/>
        <v/>
      </c>
      <c r="G2382" s="313" t="str">
        <f t="shared" ca="1" si="240"/>
        <v/>
      </c>
      <c r="H2382" s="313" t="str">
        <f t="shared" ca="1" si="240"/>
        <v/>
      </c>
      <c r="I2382" s="313" t="str">
        <f t="shared" ca="1" si="240"/>
        <v/>
      </c>
      <c r="J2382" s="313" t="str">
        <f t="shared" ca="1" si="240"/>
        <v/>
      </c>
    </row>
    <row r="2383" spans="4:10">
      <c r="D2383" s="300" t="str">
        <f t="shared" si="241"/>
        <v>F-9</v>
      </c>
      <c r="E2383" s="300">
        <v>2379</v>
      </c>
      <c r="F2383" s="313" t="str">
        <f t="shared" ca="1" si="242"/>
        <v/>
      </c>
      <c r="G2383" s="313" t="str">
        <f t="shared" ca="1" si="240"/>
        <v/>
      </c>
      <c r="H2383" s="313" t="str">
        <f t="shared" ca="1" si="240"/>
        <v/>
      </c>
      <c r="I2383" s="313" t="str">
        <f t="shared" ca="1" si="240"/>
        <v/>
      </c>
      <c r="J2383" s="313" t="str">
        <f t="shared" ca="1" si="240"/>
        <v/>
      </c>
    </row>
    <row r="2384" spans="4:10">
      <c r="D2384" s="300" t="str">
        <f t="shared" si="241"/>
        <v>F-9</v>
      </c>
      <c r="E2384" s="300">
        <v>2380</v>
      </c>
      <c r="F2384" s="313" t="str">
        <f t="shared" ca="1" si="242"/>
        <v/>
      </c>
      <c r="G2384" s="313" t="str">
        <f t="shared" ca="1" si="240"/>
        <v/>
      </c>
      <c r="H2384" s="313" t="str">
        <f t="shared" ca="1" si="240"/>
        <v/>
      </c>
      <c r="I2384" s="313" t="str">
        <f t="shared" ca="1" si="240"/>
        <v/>
      </c>
      <c r="J2384" s="313" t="str">
        <f t="shared" ca="1" si="240"/>
        <v/>
      </c>
    </row>
    <row r="2385" spans="4:10">
      <c r="D2385" s="300" t="str">
        <f t="shared" si="241"/>
        <v>F-9</v>
      </c>
      <c r="E2385" s="300">
        <v>2381</v>
      </c>
      <c r="F2385" s="313" t="str">
        <f t="shared" ca="1" si="242"/>
        <v/>
      </c>
      <c r="G2385" s="313" t="str">
        <f t="shared" ref="G2385:J2404" ca="1" si="24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385" s="313" t="str">
        <f t="shared" ca="1" si="243"/>
        <v/>
      </c>
      <c r="I2385" s="313" t="str">
        <f t="shared" ca="1" si="243"/>
        <v/>
      </c>
      <c r="J2385" s="313" t="str">
        <f t="shared" ca="1" si="243"/>
        <v/>
      </c>
    </row>
    <row r="2386" spans="4:10">
      <c r="D2386" s="300" t="str">
        <f t="shared" si="241"/>
        <v>F-9</v>
      </c>
      <c r="E2386" s="300">
        <v>2382</v>
      </c>
      <c r="F2386" s="313" t="str">
        <f t="shared" ca="1" si="242"/>
        <v/>
      </c>
      <c r="G2386" s="313" t="str">
        <f t="shared" ca="1" si="243"/>
        <v/>
      </c>
      <c r="H2386" s="313" t="str">
        <f t="shared" ca="1" si="243"/>
        <v/>
      </c>
      <c r="I2386" s="313" t="str">
        <f t="shared" ca="1" si="243"/>
        <v/>
      </c>
      <c r="J2386" s="313" t="str">
        <f t="shared" ca="1" si="243"/>
        <v/>
      </c>
    </row>
    <row r="2387" spans="4:10">
      <c r="D2387" s="300" t="str">
        <f t="shared" si="241"/>
        <v>F-9</v>
      </c>
      <c r="E2387" s="300">
        <v>2383</v>
      </c>
      <c r="F2387" s="313" t="str">
        <f t="shared" ca="1" si="242"/>
        <v/>
      </c>
      <c r="G2387" s="313" t="str">
        <f t="shared" ca="1" si="243"/>
        <v/>
      </c>
      <c r="H2387" s="313" t="str">
        <f t="shared" ca="1" si="243"/>
        <v/>
      </c>
      <c r="I2387" s="313" t="str">
        <f t="shared" ca="1" si="243"/>
        <v/>
      </c>
      <c r="J2387" s="313" t="str">
        <f t="shared" ca="1" si="243"/>
        <v/>
      </c>
    </row>
    <row r="2388" spans="4:10">
      <c r="D2388" s="300" t="str">
        <f t="shared" si="241"/>
        <v>F-9</v>
      </c>
      <c r="E2388" s="300">
        <v>2384</v>
      </c>
      <c r="F2388" s="313" t="str">
        <f t="shared" ca="1" si="242"/>
        <v/>
      </c>
      <c r="G2388" s="313" t="str">
        <f t="shared" ca="1" si="243"/>
        <v/>
      </c>
      <c r="H2388" s="313" t="str">
        <f t="shared" ca="1" si="243"/>
        <v/>
      </c>
      <c r="I2388" s="313" t="str">
        <f t="shared" ca="1" si="243"/>
        <v/>
      </c>
      <c r="J2388" s="313" t="str">
        <f t="shared" ca="1" si="243"/>
        <v/>
      </c>
    </row>
    <row r="2389" spans="4:10">
      <c r="D2389" s="300" t="str">
        <f t="shared" si="241"/>
        <v>F-10</v>
      </c>
      <c r="E2389" s="300">
        <v>2385</v>
      </c>
      <c r="F2389" s="313" t="str">
        <f t="shared" ca="1" si="242"/>
        <v/>
      </c>
      <c r="G2389" s="313" t="str">
        <f t="shared" ca="1" si="243"/>
        <v/>
      </c>
      <c r="H2389" s="313" t="str">
        <f t="shared" ca="1" si="243"/>
        <v/>
      </c>
      <c r="I2389" s="313" t="str">
        <f t="shared" ca="1" si="243"/>
        <v/>
      </c>
      <c r="J2389" s="313" t="str">
        <f t="shared" ca="1" si="243"/>
        <v/>
      </c>
    </row>
    <row r="2390" spans="4:10">
      <c r="D2390" s="300" t="str">
        <f t="shared" si="241"/>
        <v>F-10</v>
      </c>
      <c r="E2390" s="300">
        <v>2386</v>
      </c>
      <c r="F2390" s="313" t="str">
        <f t="shared" ca="1" si="242"/>
        <v/>
      </c>
      <c r="G2390" s="313" t="str">
        <f t="shared" ca="1" si="243"/>
        <v/>
      </c>
      <c r="H2390" s="313" t="str">
        <f t="shared" ca="1" si="243"/>
        <v/>
      </c>
      <c r="I2390" s="313" t="str">
        <f t="shared" ca="1" si="243"/>
        <v/>
      </c>
      <c r="J2390" s="313" t="str">
        <f t="shared" ca="1" si="243"/>
        <v/>
      </c>
    </row>
    <row r="2391" spans="4:10">
      <c r="D2391" s="300" t="str">
        <f t="shared" si="241"/>
        <v>F-10</v>
      </c>
      <c r="E2391" s="300">
        <v>2387</v>
      </c>
      <c r="F2391" s="313" t="str">
        <f t="shared" ca="1" si="242"/>
        <v/>
      </c>
      <c r="G2391" s="313" t="str">
        <f t="shared" ca="1" si="243"/>
        <v/>
      </c>
      <c r="H2391" s="313" t="str">
        <f t="shared" ca="1" si="243"/>
        <v/>
      </c>
      <c r="I2391" s="313" t="str">
        <f t="shared" ca="1" si="243"/>
        <v/>
      </c>
      <c r="J2391" s="313" t="str">
        <f t="shared" ca="1" si="243"/>
        <v/>
      </c>
    </row>
    <row r="2392" spans="4:10">
      <c r="D2392" s="300" t="str">
        <f t="shared" si="241"/>
        <v>F-10</v>
      </c>
      <c r="E2392" s="300">
        <v>2388</v>
      </c>
      <c r="F2392" s="313" t="str">
        <f t="shared" ca="1" si="242"/>
        <v/>
      </c>
      <c r="G2392" s="313" t="str">
        <f t="shared" ca="1" si="243"/>
        <v/>
      </c>
      <c r="H2392" s="313" t="str">
        <f t="shared" ca="1" si="243"/>
        <v/>
      </c>
      <c r="I2392" s="313" t="str">
        <f t="shared" ca="1" si="243"/>
        <v/>
      </c>
      <c r="J2392" s="313" t="str">
        <f t="shared" ca="1" si="243"/>
        <v/>
      </c>
    </row>
    <row r="2393" spans="4:10">
      <c r="D2393" s="300" t="str">
        <f t="shared" si="241"/>
        <v>F-10</v>
      </c>
      <c r="E2393" s="300">
        <v>2389</v>
      </c>
      <c r="F2393" s="313" t="str">
        <f t="shared" ca="1" si="242"/>
        <v/>
      </c>
      <c r="G2393" s="313" t="str">
        <f t="shared" ca="1" si="243"/>
        <v/>
      </c>
      <c r="H2393" s="313" t="str">
        <f t="shared" ca="1" si="243"/>
        <v/>
      </c>
      <c r="I2393" s="313" t="str">
        <f t="shared" ca="1" si="243"/>
        <v/>
      </c>
      <c r="J2393" s="313" t="str">
        <f t="shared" ca="1" si="243"/>
        <v/>
      </c>
    </row>
    <row r="2394" spans="4:10">
      <c r="D2394" s="300" t="str">
        <f t="shared" si="241"/>
        <v>F-10</v>
      </c>
      <c r="E2394" s="300">
        <v>2390</v>
      </c>
      <c r="F2394" s="313" t="str">
        <f t="shared" ca="1" si="242"/>
        <v/>
      </c>
      <c r="G2394" s="313" t="str">
        <f t="shared" ca="1" si="243"/>
        <v/>
      </c>
      <c r="H2394" s="313" t="str">
        <f t="shared" ca="1" si="243"/>
        <v/>
      </c>
      <c r="I2394" s="313" t="str">
        <f t="shared" ca="1" si="243"/>
        <v/>
      </c>
      <c r="J2394" s="313" t="str">
        <f t="shared" ca="1" si="243"/>
        <v/>
      </c>
    </row>
    <row r="2395" spans="4:10">
      <c r="D2395" s="300" t="str">
        <f t="shared" si="241"/>
        <v>F-10</v>
      </c>
      <c r="E2395" s="300">
        <v>2391</v>
      </c>
      <c r="F2395" s="313" t="str">
        <f t="shared" ca="1" si="242"/>
        <v/>
      </c>
      <c r="G2395" s="313" t="str">
        <f t="shared" ca="1" si="243"/>
        <v/>
      </c>
      <c r="H2395" s="313" t="str">
        <f t="shared" ca="1" si="243"/>
        <v/>
      </c>
      <c r="I2395" s="313" t="str">
        <f t="shared" ca="1" si="243"/>
        <v/>
      </c>
      <c r="J2395" s="313" t="str">
        <f t="shared" ca="1" si="243"/>
        <v/>
      </c>
    </row>
    <row r="2396" spans="4:10">
      <c r="D2396" s="300" t="str">
        <f t="shared" si="241"/>
        <v>F-10</v>
      </c>
      <c r="E2396" s="300">
        <v>2392</v>
      </c>
      <c r="F2396" s="313" t="str">
        <f t="shared" ca="1" si="242"/>
        <v/>
      </c>
      <c r="G2396" s="313" t="str">
        <f t="shared" ca="1" si="243"/>
        <v/>
      </c>
      <c r="H2396" s="313" t="str">
        <f t="shared" ca="1" si="243"/>
        <v/>
      </c>
      <c r="I2396" s="313" t="str">
        <f t="shared" ca="1" si="243"/>
        <v/>
      </c>
      <c r="J2396" s="313" t="str">
        <f t="shared" ca="1" si="243"/>
        <v/>
      </c>
    </row>
    <row r="2397" spans="4:10">
      <c r="D2397" s="300" t="str">
        <f t="shared" si="241"/>
        <v>F-10</v>
      </c>
      <c r="E2397" s="300">
        <v>2393</v>
      </c>
      <c r="F2397" s="313" t="str">
        <f t="shared" ca="1" si="242"/>
        <v/>
      </c>
      <c r="G2397" s="313" t="str">
        <f t="shared" ca="1" si="243"/>
        <v/>
      </c>
      <c r="H2397" s="313" t="str">
        <f t="shared" ca="1" si="243"/>
        <v/>
      </c>
      <c r="I2397" s="313" t="str">
        <f t="shared" ca="1" si="243"/>
        <v/>
      </c>
      <c r="J2397" s="313" t="str">
        <f t="shared" ca="1" si="243"/>
        <v/>
      </c>
    </row>
    <row r="2398" spans="4:10">
      <c r="D2398" s="300" t="str">
        <f t="shared" si="241"/>
        <v>F-10</v>
      </c>
      <c r="E2398" s="300">
        <v>2394</v>
      </c>
      <c r="F2398" s="313" t="str">
        <f t="shared" ca="1" si="242"/>
        <v/>
      </c>
      <c r="G2398" s="313" t="str">
        <f t="shared" ca="1" si="243"/>
        <v/>
      </c>
      <c r="H2398" s="313" t="str">
        <f t="shared" ca="1" si="243"/>
        <v/>
      </c>
      <c r="I2398" s="313" t="str">
        <f t="shared" ca="1" si="243"/>
        <v/>
      </c>
      <c r="J2398" s="313" t="str">
        <f t="shared" ca="1" si="243"/>
        <v/>
      </c>
    </row>
    <row r="2399" spans="4:10">
      <c r="D2399" s="300" t="str">
        <f t="shared" si="241"/>
        <v>F-10</v>
      </c>
      <c r="E2399" s="300">
        <v>2395</v>
      </c>
      <c r="F2399" s="313" t="str">
        <f t="shared" ca="1" si="242"/>
        <v/>
      </c>
      <c r="G2399" s="313" t="str">
        <f t="shared" ca="1" si="243"/>
        <v/>
      </c>
      <c r="H2399" s="313" t="str">
        <f t="shared" ca="1" si="243"/>
        <v/>
      </c>
      <c r="I2399" s="313" t="str">
        <f t="shared" ca="1" si="243"/>
        <v/>
      </c>
      <c r="J2399" s="313" t="str">
        <f t="shared" ca="1" si="243"/>
        <v/>
      </c>
    </row>
    <row r="2400" spans="4:10">
      <c r="D2400" s="300" t="str">
        <f t="shared" si="241"/>
        <v>F-10</v>
      </c>
      <c r="E2400" s="300">
        <v>2396</v>
      </c>
      <c r="F2400" s="313" t="str">
        <f t="shared" ca="1" si="242"/>
        <v/>
      </c>
      <c r="G2400" s="313" t="str">
        <f t="shared" ca="1" si="243"/>
        <v/>
      </c>
      <c r="H2400" s="313" t="str">
        <f t="shared" ca="1" si="243"/>
        <v/>
      </c>
      <c r="I2400" s="313" t="str">
        <f t="shared" ca="1" si="243"/>
        <v/>
      </c>
      <c r="J2400" s="313" t="str">
        <f t="shared" ca="1" si="243"/>
        <v/>
      </c>
    </row>
    <row r="2401" spans="4:11">
      <c r="D2401" s="300" t="str">
        <f t="shared" si="241"/>
        <v>F-10</v>
      </c>
      <c r="E2401" s="300">
        <v>2397</v>
      </c>
      <c r="F2401" s="313" t="str">
        <f t="shared" ca="1" si="242"/>
        <v/>
      </c>
      <c r="G2401" s="313" t="str">
        <f t="shared" ca="1" si="243"/>
        <v/>
      </c>
      <c r="H2401" s="313" t="str">
        <f t="shared" ca="1" si="243"/>
        <v/>
      </c>
      <c r="I2401" s="313" t="str">
        <f t="shared" ca="1" si="243"/>
        <v/>
      </c>
      <c r="J2401" s="313" t="str">
        <f t="shared" ca="1" si="243"/>
        <v/>
      </c>
    </row>
    <row r="2402" spans="4:11">
      <c r="D2402" s="300" t="str">
        <f t="shared" si="241"/>
        <v>F-10</v>
      </c>
      <c r="E2402" s="300">
        <v>2398</v>
      </c>
      <c r="F2402" s="313" t="str">
        <f t="shared" ca="1" si="242"/>
        <v/>
      </c>
      <c r="G2402" s="313" t="str">
        <f t="shared" ca="1" si="243"/>
        <v/>
      </c>
      <c r="H2402" s="313" t="str">
        <f t="shared" ca="1" si="243"/>
        <v/>
      </c>
      <c r="I2402" s="313" t="str">
        <f t="shared" ca="1" si="243"/>
        <v/>
      </c>
      <c r="J2402" s="313" t="str">
        <f t="shared" ca="1" si="243"/>
        <v/>
      </c>
    </row>
    <row r="2403" spans="4:11">
      <c r="D2403" s="300" t="str">
        <f t="shared" si="241"/>
        <v>F-10</v>
      </c>
      <c r="E2403" s="300">
        <v>2399</v>
      </c>
      <c r="F2403" s="313" t="str">
        <f t="shared" ca="1" si="242"/>
        <v/>
      </c>
      <c r="G2403" s="313" t="str">
        <f t="shared" ca="1" si="243"/>
        <v/>
      </c>
      <c r="H2403" s="313" t="str">
        <f t="shared" ca="1" si="243"/>
        <v/>
      </c>
      <c r="I2403" s="313" t="str">
        <f t="shared" ca="1" si="243"/>
        <v/>
      </c>
      <c r="J2403" s="313" t="str">
        <f t="shared" ca="1" si="243"/>
        <v/>
      </c>
    </row>
    <row r="2404" spans="4:11">
      <c r="D2404" s="300" t="str">
        <f t="shared" si="241"/>
        <v>F-10</v>
      </c>
      <c r="E2404" s="300">
        <v>2400</v>
      </c>
      <c r="F2404" s="313" t="str">
        <f t="shared" ca="1" si="242"/>
        <v/>
      </c>
      <c r="G2404" s="313" t="str">
        <f t="shared" ca="1" si="243"/>
        <v/>
      </c>
      <c r="H2404" s="313" t="str">
        <f t="shared" ca="1" si="243"/>
        <v/>
      </c>
      <c r="I2404" s="313" t="str">
        <f t="shared" ca="1" si="243"/>
        <v/>
      </c>
      <c r="J2404" s="313" t="str">
        <f t="shared" ca="1" si="243"/>
        <v/>
      </c>
    </row>
    <row r="2405" spans="4:11">
      <c r="D2405" s="300" t="str">
        <f t="shared" si="241"/>
        <v>10-1</v>
      </c>
      <c r="E2405" s="300">
        <v>2401</v>
      </c>
      <c r="F2405" s="313" t="str">
        <f t="shared" ref="F2405:F2468" ca="1" si="244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>070</v>
      </c>
      <c r="G2405" s="313" t="str">
        <f t="shared" ref="G2405:J2424" ca="1" si="245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405" s="313" t="str">
        <f t="shared" ca="1" si="245"/>
        <v/>
      </c>
      <c r="I2405" s="313" t="str">
        <f t="shared" ca="1" si="245"/>
        <v/>
      </c>
      <c r="J2405" s="313" t="str">
        <f t="shared" ca="1" si="245"/>
        <v/>
      </c>
      <c r="K2405" s="298" t="s">
        <v>1246</v>
      </c>
    </row>
    <row r="2406" spans="4:11">
      <c r="D2406" s="300" t="str">
        <f t="shared" si="241"/>
        <v>10-1</v>
      </c>
      <c r="E2406" s="300">
        <v>2402</v>
      </c>
      <c r="F2406" s="313" t="str">
        <f t="shared" ca="1" si="244"/>
        <v>070</v>
      </c>
      <c r="G2406" s="313" t="str">
        <f t="shared" ca="1" si="245"/>
        <v/>
      </c>
      <c r="H2406" s="313" t="str">
        <f t="shared" ca="1" si="245"/>
        <v/>
      </c>
      <c r="I2406" s="313" t="str">
        <f t="shared" ca="1" si="245"/>
        <v/>
      </c>
      <c r="J2406" s="313" t="str">
        <f t="shared" ca="1" si="245"/>
        <v/>
      </c>
    </row>
    <row r="2407" spans="4:11">
      <c r="D2407" s="300" t="str">
        <f t="shared" si="241"/>
        <v>10-1</v>
      </c>
      <c r="E2407" s="300">
        <v>2403</v>
      </c>
      <c r="F2407" s="313" t="str">
        <f t="shared" ca="1" si="244"/>
        <v>070</v>
      </c>
      <c r="G2407" s="313" t="str">
        <f t="shared" ca="1" si="245"/>
        <v/>
      </c>
      <c r="H2407" s="313" t="str">
        <f t="shared" ca="1" si="245"/>
        <v/>
      </c>
      <c r="I2407" s="313" t="str">
        <f t="shared" ca="1" si="245"/>
        <v/>
      </c>
      <c r="J2407" s="313" t="str">
        <f t="shared" ca="1" si="245"/>
        <v/>
      </c>
    </row>
    <row r="2408" spans="4:11">
      <c r="D2408" s="300" t="str">
        <f t="shared" si="241"/>
        <v>10-1</v>
      </c>
      <c r="E2408" s="300">
        <v>2404</v>
      </c>
      <c r="F2408" s="313" t="str">
        <f t="shared" ca="1" si="244"/>
        <v>070</v>
      </c>
      <c r="G2408" s="313" t="str">
        <f t="shared" ca="1" si="245"/>
        <v/>
      </c>
      <c r="H2408" s="313" t="str">
        <f t="shared" ca="1" si="245"/>
        <v/>
      </c>
      <c r="I2408" s="313" t="str">
        <f t="shared" ca="1" si="245"/>
        <v/>
      </c>
      <c r="J2408" s="313" t="str">
        <f t="shared" ca="1" si="245"/>
        <v/>
      </c>
    </row>
    <row r="2409" spans="4:11">
      <c r="D2409" s="300" t="str">
        <f t="shared" si="241"/>
        <v>10-1</v>
      </c>
      <c r="E2409" s="300">
        <v>2405</v>
      </c>
      <c r="F2409" s="313" t="str">
        <f t="shared" ca="1" si="244"/>
        <v>070</v>
      </c>
      <c r="G2409" s="313" t="str">
        <f t="shared" ca="1" si="245"/>
        <v/>
      </c>
      <c r="H2409" s="313" t="str">
        <f t="shared" ca="1" si="245"/>
        <v/>
      </c>
      <c r="I2409" s="313" t="str">
        <f t="shared" ca="1" si="245"/>
        <v/>
      </c>
      <c r="J2409" s="313" t="str">
        <f t="shared" ca="1" si="245"/>
        <v/>
      </c>
    </row>
    <row r="2410" spans="4:11">
      <c r="D2410" s="300" t="str">
        <f t="shared" si="241"/>
        <v>10-1</v>
      </c>
      <c r="E2410" s="300">
        <v>2406</v>
      </c>
      <c r="F2410" s="313" t="str">
        <f t="shared" ca="1" si="244"/>
        <v>070</v>
      </c>
      <c r="G2410" s="313" t="str">
        <f t="shared" ca="1" si="245"/>
        <v/>
      </c>
      <c r="H2410" s="313" t="str">
        <f t="shared" ca="1" si="245"/>
        <v/>
      </c>
      <c r="I2410" s="313" t="str">
        <f t="shared" ca="1" si="245"/>
        <v/>
      </c>
      <c r="J2410" s="313" t="str">
        <f t="shared" ca="1" si="245"/>
        <v/>
      </c>
    </row>
    <row r="2411" spans="4:11">
      <c r="D2411" s="300" t="str">
        <f t="shared" si="241"/>
        <v>10-1</v>
      </c>
      <c r="E2411" s="300">
        <v>2407</v>
      </c>
      <c r="F2411" s="313" t="str">
        <f t="shared" ca="1" si="244"/>
        <v>070</v>
      </c>
      <c r="G2411" s="313" t="str">
        <f t="shared" ca="1" si="245"/>
        <v/>
      </c>
      <c r="H2411" s="313" t="str">
        <f t="shared" ca="1" si="245"/>
        <v/>
      </c>
      <c r="I2411" s="313" t="str">
        <f t="shared" ca="1" si="245"/>
        <v/>
      </c>
      <c r="J2411" s="313" t="str">
        <f t="shared" ca="1" si="245"/>
        <v/>
      </c>
    </row>
    <row r="2412" spans="4:11">
      <c r="D2412" s="300" t="str">
        <f t="shared" si="241"/>
        <v>10-1</v>
      </c>
      <c r="E2412" s="300">
        <v>2408</v>
      </c>
      <c r="F2412" s="313" t="str">
        <f t="shared" ca="1" si="244"/>
        <v>070</v>
      </c>
      <c r="G2412" s="313" t="str">
        <f t="shared" ca="1" si="245"/>
        <v/>
      </c>
      <c r="H2412" s="313" t="str">
        <f t="shared" ca="1" si="245"/>
        <v/>
      </c>
      <c r="I2412" s="313" t="str">
        <f t="shared" ca="1" si="245"/>
        <v/>
      </c>
      <c r="J2412" s="313" t="str">
        <f t="shared" ca="1" si="245"/>
        <v/>
      </c>
    </row>
    <row r="2413" spans="4:11">
      <c r="D2413" s="300" t="str">
        <f t="shared" si="241"/>
        <v>10-1</v>
      </c>
      <c r="E2413" s="300">
        <v>2409</v>
      </c>
      <c r="F2413" s="313" t="str">
        <f t="shared" ca="1" si="244"/>
        <v>071</v>
      </c>
      <c r="G2413" s="313" t="str">
        <f t="shared" ca="1" si="245"/>
        <v/>
      </c>
      <c r="H2413" s="313" t="str">
        <f t="shared" ca="1" si="245"/>
        <v/>
      </c>
      <c r="I2413" s="313" t="str">
        <f t="shared" ca="1" si="245"/>
        <v/>
      </c>
      <c r="J2413" s="313" t="str">
        <f t="shared" ca="1" si="245"/>
        <v/>
      </c>
    </row>
    <row r="2414" spans="4:11">
      <c r="D2414" s="300" t="str">
        <f t="shared" si="241"/>
        <v>10-1</v>
      </c>
      <c r="E2414" s="300">
        <v>2410</v>
      </c>
      <c r="F2414" s="313" t="str">
        <f t="shared" ca="1" si="244"/>
        <v>071</v>
      </c>
      <c r="G2414" s="313" t="str">
        <f t="shared" ca="1" si="245"/>
        <v/>
      </c>
      <c r="H2414" s="313" t="str">
        <f t="shared" ca="1" si="245"/>
        <v/>
      </c>
      <c r="I2414" s="313" t="str">
        <f t="shared" ca="1" si="245"/>
        <v/>
      </c>
      <c r="J2414" s="313" t="str">
        <f t="shared" ca="1" si="245"/>
        <v/>
      </c>
    </row>
    <row r="2415" spans="4:11">
      <c r="D2415" s="300" t="str">
        <f t="shared" si="241"/>
        <v>10-1</v>
      </c>
      <c r="E2415" s="300">
        <v>2411</v>
      </c>
      <c r="F2415" s="313" t="str">
        <f t="shared" ca="1" si="244"/>
        <v>071</v>
      </c>
      <c r="G2415" s="313" t="str">
        <f t="shared" ca="1" si="245"/>
        <v/>
      </c>
      <c r="H2415" s="313" t="str">
        <f t="shared" ca="1" si="245"/>
        <v/>
      </c>
      <c r="I2415" s="313" t="str">
        <f t="shared" ca="1" si="245"/>
        <v/>
      </c>
      <c r="J2415" s="313" t="str">
        <f t="shared" ca="1" si="245"/>
        <v/>
      </c>
    </row>
    <row r="2416" spans="4:11">
      <c r="D2416" s="300" t="str">
        <f t="shared" si="241"/>
        <v>10-1</v>
      </c>
      <c r="E2416" s="300">
        <v>2412</v>
      </c>
      <c r="F2416" s="313" t="str">
        <f t="shared" ca="1" si="244"/>
        <v>071</v>
      </c>
      <c r="G2416" s="313" t="str">
        <f t="shared" ca="1" si="245"/>
        <v/>
      </c>
      <c r="H2416" s="313" t="str">
        <f t="shared" ca="1" si="245"/>
        <v/>
      </c>
      <c r="I2416" s="313" t="str">
        <f t="shared" ca="1" si="245"/>
        <v/>
      </c>
      <c r="J2416" s="313" t="str">
        <f t="shared" ca="1" si="245"/>
        <v/>
      </c>
    </row>
    <row r="2417" spans="4:10">
      <c r="D2417" s="300" t="str">
        <f t="shared" si="241"/>
        <v>10-1</v>
      </c>
      <c r="E2417" s="300">
        <v>2413</v>
      </c>
      <c r="F2417" s="313" t="str">
        <f t="shared" ca="1" si="244"/>
        <v>071</v>
      </c>
      <c r="G2417" s="313" t="str">
        <f t="shared" ca="1" si="245"/>
        <v/>
      </c>
      <c r="H2417" s="313" t="str">
        <f t="shared" ca="1" si="245"/>
        <v/>
      </c>
      <c r="I2417" s="313" t="str">
        <f t="shared" ca="1" si="245"/>
        <v/>
      </c>
      <c r="J2417" s="313" t="str">
        <f t="shared" ca="1" si="245"/>
        <v/>
      </c>
    </row>
    <row r="2418" spans="4:10">
      <c r="D2418" s="300" t="str">
        <f t="shared" si="241"/>
        <v>10-1</v>
      </c>
      <c r="E2418" s="300">
        <v>2414</v>
      </c>
      <c r="F2418" s="313" t="str">
        <f t="shared" ca="1" si="244"/>
        <v>071</v>
      </c>
      <c r="G2418" s="313" t="str">
        <f t="shared" ca="1" si="245"/>
        <v/>
      </c>
      <c r="H2418" s="313" t="str">
        <f t="shared" ca="1" si="245"/>
        <v/>
      </c>
      <c r="I2418" s="313" t="str">
        <f t="shared" ca="1" si="245"/>
        <v/>
      </c>
      <c r="J2418" s="313" t="str">
        <f t="shared" ca="1" si="245"/>
        <v/>
      </c>
    </row>
    <row r="2419" spans="4:10">
      <c r="D2419" s="300" t="str">
        <f t="shared" si="241"/>
        <v>10-1</v>
      </c>
      <c r="E2419" s="300">
        <v>2415</v>
      </c>
      <c r="F2419" s="313" t="str">
        <f t="shared" ca="1" si="244"/>
        <v>071</v>
      </c>
      <c r="G2419" s="313" t="str">
        <f t="shared" ca="1" si="245"/>
        <v/>
      </c>
      <c r="H2419" s="313" t="str">
        <f t="shared" ca="1" si="245"/>
        <v/>
      </c>
      <c r="I2419" s="313" t="str">
        <f t="shared" ca="1" si="245"/>
        <v/>
      </c>
      <c r="J2419" s="313" t="str">
        <f t="shared" ca="1" si="245"/>
        <v/>
      </c>
    </row>
    <row r="2420" spans="4:10">
      <c r="D2420" s="300" t="str">
        <f t="shared" si="241"/>
        <v>10-1</v>
      </c>
      <c r="E2420" s="300">
        <v>2416</v>
      </c>
      <c r="F2420" s="313" t="str">
        <f t="shared" ca="1" si="244"/>
        <v>071</v>
      </c>
      <c r="G2420" s="313" t="str">
        <f t="shared" ca="1" si="245"/>
        <v/>
      </c>
      <c r="H2420" s="313" t="str">
        <f t="shared" ca="1" si="245"/>
        <v/>
      </c>
      <c r="I2420" s="313" t="str">
        <f t="shared" ca="1" si="245"/>
        <v/>
      </c>
      <c r="J2420" s="313" t="str">
        <f t="shared" ca="1" si="245"/>
        <v/>
      </c>
    </row>
    <row r="2421" spans="4:10">
      <c r="D2421" s="300" t="str">
        <f t="shared" si="241"/>
        <v>10-2</v>
      </c>
      <c r="E2421" s="300">
        <v>2417</v>
      </c>
      <c r="F2421" s="313" t="str">
        <f t="shared" ca="1" si="244"/>
        <v/>
      </c>
      <c r="G2421" s="313" t="str">
        <f t="shared" ca="1" si="245"/>
        <v/>
      </c>
      <c r="H2421" s="313" t="str">
        <f t="shared" ca="1" si="245"/>
        <v/>
      </c>
      <c r="I2421" s="313" t="str">
        <f t="shared" ca="1" si="245"/>
        <v/>
      </c>
      <c r="J2421" s="313" t="str">
        <f t="shared" ca="1" si="245"/>
        <v/>
      </c>
    </row>
    <row r="2422" spans="4:10">
      <c r="D2422" s="300" t="str">
        <f t="shared" si="241"/>
        <v>10-2</v>
      </c>
      <c r="E2422" s="300">
        <v>2418</v>
      </c>
      <c r="F2422" s="313" t="str">
        <f t="shared" ca="1" si="244"/>
        <v/>
      </c>
      <c r="G2422" s="313" t="str">
        <f t="shared" ca="1" si="245"/>
        <v/>
      </c>
      <c r="H2422" s="313" t="str">
        <f t="shared" ca="1" si="245"/>
        <v/>
      </c>
      <c r="I2422" s="313" t="str">
        <f t="shared" ca="1" si="245"/>
        <v/>
      </c>
      <c r="J2422" s="313" t="str">
        <f t="shared" ca="1" si="245"/>
        <v/>
      </c>
    </row>
    <row r="2423" spans="4:10">
      <c r="D2423" s="300" t="str">
        <f t="shared" si="241"/>
        <v>10-2</v>
      </c>
      <c r="E2423" s="300">
        <v>2419</v>
      </c>
      <c r="F2423" s="313" t="str">
        <f t="shared" ca="1" si="244"/>
        <v/>
      </c>
      <c r="G2423" s="313" t="str">
        <f t="shared" ca="1" si="245"/>
        <v/>
      </c>
      <c r="H2423" s="313" t="str">
        <f t="shared" ca="1" si="245"/>
        <v/>
      </c>
      <c r="I2423" s="313" t="str">
        <f t="shared" ca="1" si="245"/>
        <v/>
      </c>
      <c r="J2423" s="313" t="str">
        <f t="shared" ca="1" si="245"/>
        <v/>
      </c>
    </row>
    <row r="2424" spans="4:10">
      <c r="D2424" s="300" t="str">
        <f t="shared" si="241"/>
        <v>10-2</v>
      </c>
      <c r="E2424" s="300">
        <v>2420</v>
      </c>
      <c r="F2424" s="313" t="str">
        <f t="shared" ca="1" si="244"/>
        <v/>
      </c>
      <c r="G2424" s="313" t="str">
        <f t="shared" ca="1" si="245"/>
        <v/>
      </c>
      <c r="H2424" s="313" t="str">
        <f t="shared" ca="1" si="245"/>
        <v/>
      </c>
      <c r="I2424" s="313" t="str">
        <f t="shared" ca="1" si="245"/>
        <v/>
      </c>
      <c r="J2424" s="313" t="str">
        <f t="shared" ca="1" si="245"/>
        <v/>
      </c>
    </row>
    <row r="2425" spans="4:10">
      <c r="D2425" s="300" t="str">
        <f t="shared" si="241"/>
        <v>10-2</v>
      </c>
      <c r="E2425" s="300">
        <v>2421</v>
      </c>
      <c r="F2425" s="313" t="str">
        <f t="shared" ca="1" si="244"/>
        <v/>
      </c>
      <c r="G2425" s="313" t="str">
        <f t="shared" ref="G2425:J2444" ca="1" si="246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425" s="313" t="str">
        <f t="shared" ca="1" si="246"/>
        <v/>
      </c>
      <c r="I2425" s="313" t="str">
        <f t="shared" ca="1" si="246"/>
        <v/>
      </c>
      <c r="J2425" s="313" t="str">
        <f t="shared" ca="1" si="246"/>
        <v/>
      </c>
    </row>
    <row r="2426" spans="4:10">
      <c r="D2426" s="300" t="str">
        <f t="shared" si="241"/>
        <v>10-2</v>
      </c>
      <c r="E2426" s="300">
        <v>2422</v>
      </c>
      <c r="F2426" s="313" t="str">
        <f t="shared" ca="1" si="244"/>
        <v/>
      </c>
      <c r="G2426" s="313" t="str">
        <f t="shared" ca="1" si="246"/>
        <v/>
      </c>
      <c r="H2426" s="313" t="str">
        <f t="shared" ca="1" si="246"/>
        <v/>
      </c>
      <c r="I2426" s="313" t="str">
        <f t="shared" ca="1" si="246"/>
        <v/>
      </c>
      <c r="J2426" s="313" t="str">
        <f t="shared" ca="1" si="246"/>
        <v/>
      </c>
    </row>
    <row r="2427" spans="4:10">
      <c r="D2427" s="300" t="str">
        <f t="shared" si="241"/>
        <v>10-2</v>
      </c>
      <c r="E2427" s="300">
        <v>2423</v>
      </c>
      <c r="F2427" s="313" t="str">
        <f t="shared" ca="1" si="244"/>
        <v/>
      </c>
      <c r="G2427" s="313" t="str">
        <f t="shared" ca="1" si="246"/>
        <v/>
      </c>
      <c r="H2427" s="313" t="str">
        <f t="shared" ca="1" si="246"/>
        <v/>
      </c>
      <c r="I2427" s="313" t="str">
        <f t="shared" ca="1" si="246"/>
        <v/>
      </c>
      <c r="J2427" s="313" t="str">
        <f t="shared" ca="1" si="246"/>
        <v/>
      </c>
    </row>
    <row r="2428" spans="4:10">
      <c r="D2428" s="300" t="str">
        <f t="shared" si="241"/>
        <v>10-2</v>
      </c>
      <c r="E2428" s="300">
        <v>2424</v>
      </c>
      <c r="F2428" s="313" t="str">
        <f t="shared" ca="1" si="244"/>
        <v/>
      </c>
      <c r="G2428" s="313" t="str">
        <f t="shared" ca="1" si="246"/>
        <v/>
      </c>
      <c r="H2428" s="313" t="str">
        <f t="shared" ca="1" si="246"/>
        <v/>
      </c>
      <c r="I2428" s="313" t="str">
        <f t="shared" ca="1" si="246"/>
        <v/>
      </c>
      <c r="J2428" s="313" t="str">
        <f t="shared" ca="1" si="246"/>
        <v/>
      </c>
    </row>
    <row r="2429" spans="4:10">
      <c r="D2429" s="300" t="str">
        <f t="shared" si="241"/>
        <v>10-2</v>
      </c>
      <c r="E2429" s="300">
        <v>2425</v>
      </c>
      <c r="F2429" s="313" t="str">
        <f t="shared" ca="1" si="244"/>
        <v/>
      </c>
      <c r="G2429" s="313" t="str">
        <f t="shared" ca="1" si="246"/>
        <v/>
      </c>
      <c r="H2429" s="313" t="str">
        <f t="shared" ca="1" si="246"/>
        <v/>
      </c>
      <c r="I2429" s="313" t="str">
        <f t="shared" ca="1" si="246"/>
        <v/>
      </c>
      <c r="J2429" s="313" t="str">
        <f t="shared" ca="1" si="246"/>
        <v/>
      </c>
    </row>
    <row r="2430" spans="4:10">
      <c r="D2430" s="300" t="str">
        <f t="shared" si="241"/>
        <v>10-2</v>
      </c>
      <c r="E2430" s="300">
        <v>2426</v>
      </c>
      <c r="F2430" s="313" t="str">
        <f t="shared" ca="1" si="244"/>
        <v/>
      </c>
      <c r="G2430" s="313" t="str">
        <f t="shared" ca="1" si="246"/>
        <v/>
      </c>
      <c r="H2430" s="313" t="str">
        <f t="shared" ca="1" si="246"/>
        <v/>
      </c>
      <c r="I2430" s="313" t="str">
        <f t="shared" ca="1" si="246"/>
        <v/>
      </c>
      <c r="J2430" s="313" t="str">
        <f t="shared" ca="1" si="246"/>
        <v/>
      </c>
    </row>
    <row r="2431" spans="4:10">
      <c r="D2431" s="300" t="str">
        <f t="shared" si="241"/>
        <v>10-2</v>
      </c>
      <c r="E2431" s="300">
        <v>2427</v>
      </c>
      <c r="F2431" s="313" t="str">
        <f t="shared" ca="1" si="244"/>
        <v/>
      </c>
      <c r="G2431" s="313" t="str">
        <f t="shared" ca="1" si="246"/>
        <v/>
      </c>
      <c r="H2431" s="313" t="str">
        <f t="shared" ca="1" si="246"/>
        <v/>
      </c>
      <c r="I2431" s="313" t="str">
        <f t="shared" ca="1" si="246"/>
        <v/>
      </c>
      <c r="J2431" s="313" t="str">
        <f t="shared" ca="1" si="246"/>
        <v/>
      </c>
    </row>
    <row r="2432" spans="4:10">
      <c r="D2432" s="300" t="str">
        <f t="shared" si="241"/>
        <v>10-2</v>
      </c>
      <c r="E2432" s="300">
        <v>2428</v>
      </c>
      <c r="F2432" s="313" t="str">
        <f t="shared" ca="1" si="244"/>
        <v/>
      </c>
      <c r="G2432" s="313" t="str">
        <f t="shared" ca="1" si="246"/>
        <v/>
      </c>
      <c r="H2432" s="313" t="str">
        <f t="shared" ca="1" si="246"/>
        <v/>
      </c>
      <c r="I2432" s="313" t="str">
        <f t="shared" ca="1" si="246"/>
        <v/>
      </c>
      <c r="J2432" s="313" t="str">
        <f t="shared" ca="1" si="246"/>
        <v/>
      </c>
    </row>
    <row r="2433" spans="4:10">
      <c r="D2433" s="300" t="str">
        <f t="shared" si="241"/>
        <v>10-2</v>
      </c>
      <c r="E2433" s="300">
        <v>2429</v>
      </c>
      <c r="F2433" s="313" t="str">
        <f t="shared" ca="1" si="244"/>
        <v/>
      </c>
      <c r="G2433" s="313" t="str">
        <f t="shared" ca="1" si="246"/>
        <v/>
      </c>
      <c r="H2433" s="313" t="str">
        <f t="shared" ca="1" si="246"/>
        <v/>
      </c>
      <c r="I2433" s="313" t="str">
        <f t="shared" ca="1" si="246"/>
        <v/>
      </c>
      <c r="J2433" s="313" t="str">
        <f t="shared" ca="1" si="246"/>
        <v/>
      </c>
    </row>
    <row r="2434" spans="4:10">
      <c r="D2434" s="300" t="str">
        <f t="shared" si="241"/>
        <v>10-2</v>
      </c>
      <c r="E2434" s="300">
        <v>2430</v>
      </c>
      <c r="F2434" s="313" t="str">
        <f t="shared" ca="1" si="244"/>
        <v/>
      </c>
      <c r="G2434" s="313" t="str">
        <f t="shared" ca="1" si="246"/>
        <v/>
      </c>
      <c r="H2434" s="313" t="str">
        <f t="shared" ca="1" si="246"/>
        <v/>
      </c>
      <c r="I2434" s="313" t="str">
        <f t="shared" ca="1" si="246"/>
        <v/>
      </c>
      <c r="J2434" s="313" t="str">
        <f t="shared" ca="1" si="246"/>
        <v/>
      </c>
    </row>
    <row r="2435" spans="4:10">
      <c r="D2435" s="300" t="str">
        <f t="shared" si="241"/>
        <v>10-2</v>
      </c>
      <c r="E2435" s="300">
        <v>2431</v>
      </c>
      <c r="F2435" s="313" t="str">
        <f t="shared" ca="1" si="244"/>
        <v/>
      </c>
      <c r="G2435" s="313" t="str">
        <f t="shared" ca="1" si="246"/>
        <v/>
      </c>
      <c r="H2435" s="313" t="str">
        <f t="shared" ca="1" si="246"/>
        <v/>
      </c>
      <c r="I2435" s="313" t="str">
        <f t="shared" ca="1" si="246"/>
        <v/>
      </c>
      <c r="J2435" s="313" t="str">
        <f t="shared" ca="1" si="246"/>
        <v/>
      </c>
    </row>
    <row r="2436" spans="4:10">
      <c r="D2436" s="300" t="str">
        <f t="shared" si="241"/>
        <v>10-2</v>
      </c>
      <c r="E2436" s="300">
        <v>2432</v>
      </c>
      <c r="F2436" s="313" t="str">
        <f t="shared" ca="1" si="244"/>
        <v/>
      </c>
      <c r="G2436" s="313" t="str">
        <f t="shared" ca="1" si="246"/>
        <v/>
      </c>
      <c r="H2436" s="313" t="str">
        <f t="shared" ca="1" si="246"/>
        <v/>
      </c>
      <c r="I2436" s="313" t="str">
        <f t="shared" ca="1" si="246"/>
        <v/>
      </c>
      <c r="J2436" s="313" t="str">
        <f t="shared" ca="1" si="246"/>
        <v/>
      </c>
    </row>
    <row r="2437" spans="4:10">
      <c r="D2437" s="300" t="str">
        <f t="shared" ref="D2437:D2500" si="247">DEC2HEX(HEX2DEC($D$4)+FLOOR((ROW(A2433)-1)/($M$4*10),1))&amp;"-"&amp;FLOOR((ROW(A2433)-1)/$M$4,1)+1-FLOOR((ROW(A2433)-1)/($M$4*10),1)*10</f>
        <v>10-3</v>
      </c>
      <c r="E2437" s="300">
        <v>2433</v>
      </c>
      <c r="F2437" s="313" t="str">
        <f t="shared" ca="1" si="244"/>
        <v/>
      </c>
      <c r="G2437" s="313" t="str">
        <f t="shared" ca="1" si="246"/>
        <v/>
      </c>
      <c r="H2437" s="313" t="str">
        <f t="shared" ca="1" si="246"/>
        <v/>
      </c>
      <c r="I2437" s="313" t="str">
        <f t="shared" ca="1" si="246"/>
        <v/>
      </c>
      <c r="J2437" s="313" t="str">
        <f t="shared" ca="1" si="246"/>
        <v/>
      </c>
    </row>
    <row r="2438" spans="4:10">
      <c r="D2438" s="300" t="str">
        <f t="shared" si="247"/>
        <v>10-3</v>
      </c>
      <c r="E2438" s="300">
        <v>2434</v>
      </c>
      <c r="F2438" s="313" t="str">
        <f t="shared" ca="1" si="244"/>
        <v/>
      </c>
      <c r="G2438" s="313" t="str">
        <f t="shared" ca="1" si="246"/>
        <v/>
      </c>
      <c r="H2438" s="313" t="str">
        <f t="shared" ca="1" si="246"/>
        <v/>
      </c>
      <c r="I2438" s="313" t="str">
        <f t="shared" ca="1" si="246"/>
        <v/>
      </c>
      <c r="J2438" s="313" t="str">
        <f t="shared" ca="1" si="246"/>
        <v/>
      </c>
    </row>
    <row r="2439" spans="4:10">
      <c r="D2439" s="300" t="str">
        <f t="shared" si="247"/>
        <v>10-3</v>
      </c>
      <c r="E2439" s="300">
        <v>2435</v>
      </c>
      <c r="F2439" s="313" t="str">
        <f t="shared" ca="1" si="244"/>
        <v/>
      </c>
      <c r="G2439" s="313" t="str">
        <f t="shared" ca="1" si="246"/>
        <v/>
      </c>
      <c r="H2439" s="313" t="str">
        <f t="shared" ca="1" si="246"/>
        <v/>
      </c>
      <c r="I2439" s="313" t="str">
        <f t="shared" ca="1" si="246"/>
        <v/>
      </c>
      <c r="J2439" s="313" t="str">
        <f t="shared" ca="1" si="246"/>
        <v/>
      </c>
    </row>
    <row r="2440" spans="4:10">
      <c r="D2440" s="300" t="str">
        <f t="shared" si="247"/>
        <v>10-3</v>
      </c>
      <c r="E2440" s="300">
        <v>2436</v>
      </c>
      <c r="F2440" s="313" t="str">
        <f t="shared" ca="1" si="244"/>
        <v/>
      </c>
      <c r="G2440" s="313" t="str">
        <f t="shared" ca="1" si="246"/>
        <v/>
      </c>
      <c r="H2440" s="313" t="str">
        <f t="shared" ca="1" si="246"/>
        <v/>
      </c>
      <c r="I2440" s="313" t="str">
        <f t="shared" ca="1" si="246"/>
        <v/>
      </c>
      <c r="J2440" s="313" t="str">
        <f t="shared" ca="1" si="246"/>
        <v/>
      </c>
    </row>
    <row r="2441" spans="4:10">
      <c r="D2441" s="300" t="str">
        <f t="shared" si="247"/>
        <v>10-3</v>
      </c>
      <c r="E2441" s="300">
        <v>2437</v>
      </c>
      <c r="F2441" s="313" t="str">
        <f t="shared" ca="1" si="244"/>
        <v/>
      </c>
      <c r="G2441" s="313" t="str">
        <f t="shared" ca="1" si="246"/>
        <v/>
      </c>
      <c r="H2441" s="313" t="str">
        <f t="shared" ca="1" si="246"/>
        <v/>
      </c>
      <c r="I2441" s="313" t="str">
        <f t="shared" ca="1" si="246"/>
        <v/>
      </c>
      <c r="J2441" s="313" t="str">
        <f t="shared" ca="1" si="246"/>
        <v/>
      </c>
    </row>
    <row r="2442" spans="4:10">
      <c r="D2442" s="300" t="str">
        <f t="shared" si="247"/>
        <v>10-3</v>
      </c>
      <c r="E2442" s="300">
        <v>2438</v>
      </c>
      <c r="F2442" s="313" t="str">
        <f t="shared" ca="1" si="244"/>
        <v/>
      </c>
      <c r="G2442" s="313" t="str">
        <f t="shared" ca="1" si="246"/>
        <v/>
      </c>
      <c r="H2442" s="313" t="str">
        <f t="shared" ca="1" si="246"/>
        <v/>
      </c>
      <c r="I2442" s="313" t="str">
        <f t="shared" ca="1" si="246"/>
        <v/>
      </c>
      <c r="J2442" s="313" t="str">
        <f t="shared" ca="1" si="246"/>
        <v/>
      </c>
    </row>
    <row r="2443" spans="4:10">
      <c r="D2443" s="300" t="str">
        <f t="shared" si="247"/>
        <v>10-3</v>
      </c>
      <c r="E2443" s="300">
        <v>2439</v>
      </c>
      <c r="F2443" s="313" t="str">
        <f t="shared" ca="1" si="244"/>
        <v/>
      </c>
      <c r="G2443" s="313" t="str">
        <f t="shared" ca="1" si="246"/>
        <v/>
      </c>
      <c r="H2443" s="313" t="str">
        <f t="shared" ca="1" si="246"/>
        <v/>
      </c>
      <c r="I2443" s="313" t="str">
        <f t="shared" ca="1" si="246"/>
        <v/>
      </c>
      <c r="J2443" s="313" t="str">
        <f t="shared" ca="1" si="246"/>
        <v/>
      </c>
    </row>
    <row r="2444" spans="4:10">
      <c r="D2444" s="300" t="str">
        <f t="shared" si="247"/>
        <v>10-3</v>
      </c>
      <c r="E2444" s="300">
        <v>2440</v>
      </c>
      <c r="F2444" s="313" t="str">
        <f t="shared" ca="1" si="244"/>
        <v/>
      </c>
      <c r="G2444" s="313" t="str">
        <f t="shared" ca="1" si="246"/>
        <v/>
      </c>
      <c r="H2444" s="313" t="str">
        <f t="shared" ca="1" si="246"/>
        <v/>
      </c>
      <c r="I2444" s="313" t="str">
        <f t="shared" ca="1" si="246"/>
        <v/>
      </c>
      <c r="J2444" s="313" t="str">
        <f t="shared" ca="1" si="246"/>
        <v/>
      </c>
    </row>
    <row r="2445" spans="4:10">
      <c r="D2445" s="300" t="str">
        <f t="shared" si="247"/>
        <v>10-3</v>
      </c>
      <c r="E2445" s="300">
        <v>2441</v>
      </c>
      <c r="F2445" s="313" t="str">
        <f t="shared" ca="1" si="244"/>
        <v/>
      </c>
      <c r="G2445" s="313" t="str">
        <f t="shared" ref="G2445:J2464" ca="1" si="248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445" s="313" t="str">
        <f t="shared" ca="1" si="248"/>
        <v/>
      </c>
      <c r="I2445" s="313" t="str">
        <f t="shared" ca="1" si="248"/>
        <v/>
      </c>
      <c r="J2445" s="313" t="str">
        <f t="shared" ca="1" si="248"/>
        <v/>
      </c>
    </row>
    <row r="2446" spans="4:10">
      <c r="D2446" s="300" t="str">
        <f t="shared" si="247"/>
        <v>10-3</v>
      </c>
      <c r="E2446" s="300">
        <v>2442</v>
      </c>
      <c r="F2446" s="313" t="str">
        <f t="shared" ca="1" si="244"/>
        <v/>
      </c>
      <c r="G2446" s="313" t="str">
        <f t="shared" ca="1" si="248"/>
        <v/>
      </c>
      <c r="H2446" s="313" t="str">
        <f t="shared" ca="1" si="248"/>
        <v/>
      </c>
      <c r="I2446" s="313" t="str">
        <f t="shared" ca="1" si="248"/>
        <v/>
      </c>
      <c r="J2446" s="313" t="str">
        <f t="shared" ca="1" si="248"/>
        <v/>
      </c>
    </row>
    <row r="2447" spans="4:10">
      <c r="D2447" s="300" t="str">
        <f t="shared" si="247"/>
        <v>10-3</v>
      </c>
      <c r="E2447" s="300">
        <v>2443</v>
      </c>
      <c r="F2447" s="313" t="str">
        <f t="shared" ca="1" si="244"/>
        <v/>
      </c>
      <c r="G2447" s="313" t="str">
        <f t="shared" ca="1" si="248"/>
        <v/>
      </c>
      <c r="H2447" s="313" t="str">
        <f t="shared" ca="1" si="248"/>
        <v/>
      </c>
      <c r="I2447" s="313" t="str">
        <f t="shared" ca="1" si="248"/>
        <v/>
      </c>
      <c r="J2447" s="313" t="str">
        <f t="shared" ca="1" si="248"/>
        <v/>
      </c>
    </row>
    <row r="2448" spans="4:10">
      <c r="D2448" s="300" t="str">
        <f t="shared" si="247"/>
        <v>10-3</v>
      </c>
      <c r="E2448" s="300">
        <v>2444</v>
      </c>
      <c r="F2448" s="313" t="str">
        <f t="shared" ca="1" si="244"/>
        <v/>
      </c>
      <c r="G2448" s="313" t="str">
        <f t="shared" ca="1" si="248"/>
        <v/>
      </c>
      <c r="H2448" s="313" t="str">
        <f t="shared" ca="1" si="248"/>
        <v/>
      </c>
      <c r="I2448" s="313" t="str">
        <f t="shared" ca="1" si="248"/>
        <v/>
      </c>
      <c r="J2448" s="313" t="str">
        <f t="shared" ca="1" si="248"/>
        <v/>
      </c>
    </row>
    <row r="2449" spans="4:10">
      <c r="D2449" s="300" t="str">
        <f t="shared" si="247"/>
        <v>10-3</v>
      </c>
      <c r="E2449" s="300">
        <v>2445</v>
      </c>
      <c r="F2449" s="313" t="str">
        <f t="shared" ca="1" si="244"/>
        <v/>
      </c>
      <c r="G2449" s="313" t="str">
        <f t="shared" ca="1" si="248"/>
        <v/>
      </c>
      <c r="H2449" s="313" t="str">
        <f t="shared" ca="1" si="248"/>
        <v/>
      </c>
      <c r="I2449" s="313" t="str">
        <f t="shared" ca="1" si="248"/>
        <v/>
      </c>
      <c r="J2449" s="313" t="str">
        <f t="shared" ca="1" si="248"/>
        <v/>
      </c>
    </row>
    <row r="2450" spans="4:10">
      <c r="D2450" s="300" t="str">
        <f t="shared" si="247"/>
        <v>10-3</v>
      </c>
      <c r="E2450" s="300">
        <v>2446</v>
      </c>
      <c r="F2450" s="313" t="str">
        <f t="shared" ca="1" si="244"/>
        <v/>
      </c>
      <c r="G2450" s="313" t="str">
        <f t="shared" ca="1" si="248"/>
        <v/>
      </c>
      <c r="H2450" s="313" t="str">
        <f t="shared" ca="1" si="248"/>
        <v/>
      </c>
      <c r="I2450" s="313" t="str">
        <f t="shared" ca="1" si="248"/>
        <v/>
      </c>
      <c r="J2450" s="313" t="str">
        <f t="shared" ca="1" si="248"/>
        <v/>
      </c>
    </row>
    <row r="2451" spans="4:10">
      <c r="D2451" s="300" t="str">
        <f t="shared" si="247"/>
        <v>10-3</v>
      </c>
      <c r="E2451" s="300">
        <v>2447</v>
      </c>
      <c r="F2451" s="313" t="str">
        <f t="shared" ca="1" si="244"/>
        <v/>
      </c>
      <c r="G2451" s="313" t="str">
        <f t="shared" ca="1" si="248"/>
        <v/>
      </c>
      <c r="H2451" s="313" t="str">
        <f t="shared" ca="1" si="248"/>
        <v/>
      </c>
      <c r="I2451" s="313" t="str">
        <f t="shared" ca="1" si="248"/>
        <v/>
      </c>
      <c r="J2451" s="313" t="str">
        <f t="shared" ca="1" si="248"/>
        <v/>
      </c>
    </row>
    <row r="2452" spans="4:10">
      <c r="D2452" s="300" t="str">
        <f t="shared" si="247"/>
        <v>10-3</v>
      </c>
      <c r="E2452" s="300">
        <v>2448</v>
      </c>
      <c r="F2452" s="313" t="str">
        <f t="shared" ca="1" si="244"/>
        <v/>
      </c>
      <c r="G2452" s="313" t="str">
        <f t="shared" ca="1" si="248"/>
        <v/>
      </c>
      <c r="H2452" s="313" t="str">
        <f t="shared" ca="1" si="248"/>
        <v/>
      </c>
      <c r="I2452" s="313" t="str">
        <f t="shared" ca="1" si="248"/>
        <v/>
      </c>
      <c r="J2452" s="313" t="str">
        <f t="shared" ca="1" si="248"/>
        <v/>
      </c>
    </row>
    <row r="2453" spans="4:10">
      <c r="D2453" s="300" t="str">
        <f t="shared" si="247"/>
        <v>10-4</v>
      </c>
      <c r="E2453" s="300">
        <v>2449</v>
      </c>
      <c r="F2453" s="313" t="str">
        <f t="shared" ca="1" si="244"/>
        <v/>
      </c>
      <c r="G2453" s="313" t="str">
        <f t="shared" ca="1" si="248"/>
        <v/>
      </c>
      <c r="H2453" s="313" t="str">
        <f t="shared" ca="1" si="248"/>
        <v/>
      </c>
      <c r="I2453" s="313" t="str">
        <f t="shared" ca="1" si="248"/>
        <v/>
      </c>
      <c r="J2453" s="313" t="str">
        <f t="shared" ca="1" si="248"/>
        <v/>
      </c>
    </row>
    <row r="2454" spans="4:10">
      <c r="D2454" s="300" t="str">
        <f t="shared" si="247"/>
        <v>10-4</v>
      </c>
      <c r="E2454" s="300">
        <v>2450</v>
      </c>
      <c r="F2454" s="313" t="str">
        <f t="shared" ca="1" si="244"/>
        <v/>
      </c>
      <c r="G2454" s="313" t="str">
        <f t="shared" ca="1" si="248"/>
        <v/>
      </c>
      <c r="H2454" s="313" t="str">
        <f t="shared" ca="1" si="248"/>
        <v/>
      </c>
      <c r="I2454" s="313" t="str">
        <f t="shared" ca="1" si="248"/>
        <v/>
      </c>
      <c r="J2454" s="313" t="str">
        <f t="shared" ca="1" si="248"/>
        <v/>
      </c>
    </row>
    <row r="2455" spans="4:10">
      <c r="D2455" s="300" t="str">
        <f t="shared" si="247"/>
        <v>10-4</v>
      </c>
      <c r="E2455" s="300">
        <v>2451</v>
      </c>
      <c r="F2455" s="313" t="str">
        <f t="shared" ca="1" si="244"/>
        <v/>
      </c>
      <c r="G2455" s="313" t="str">
        <f t="shared" ca="1" si="248"/>
        <v/>
      </c>
      <c r="H2455" s="313" t="str">
        <f t="shared" ca="1" si="248"/>
        <v/>
      </c>
      <c r="I2455" s="313" t="str">
        <f t="shared" ca="1" si="248"/>
        <v/>
      </c>
      <c r="J2455" s="313" t="str">
        <f t="shared" ca="1" si="248"/>
        <v/>
      </c>
    </row>
    <row r="2456" spans="4:10">
      <c r="D2456" s="300" t="str">
        <f t="shared" si="247"/>
        <v>10-4</v>
      </c>
      <c r="E2456" s="300">
        <v>2452</v>
      </c>
      <c r="F2456" s="313" t="str">
        <f t="shared" ca="1" si="244"/>
        <v/>
      </c>
      <c r="G2456" s="313" t="str">
        <f t="shared" ca="1" si="248"/>
        <v/>
      </c>
      <c r="H2456" s="313" t="str">
        <f t="shared" ca="1" si="248"/>
        <v/>
      </c>
      <c r="I2456" s="313" t="str">
        <f t="shared" ca="1" si="248"/>
        <v/>
      </c>
      <c r="J2456" s="313" t="str">
        <f t="shared" ca="1" si="248"/>
        <v/>
      </c>
    </row>
    <row r="2457" spans="4:10">
      <c r="D2457" s="300" t="str">
        <f t="shared" si="247"/>
        <v>10-4</v>
      </c>
      <c r="E2457" s="300">
        <v>2453</v>
      </c>
      <c r="F2457" s="313" t="str">
        <f t="shared" ca="1" si="244"/>
        <v/>
      </c>
      <c r="G2457" s="313" t="str">
        <f t="shared" ca="1" si="248"/>
        <v/>
      </c>
      <c r="H2457" s="313" t="str">
        <f t="shared" ca="1" si="248"/>
        <v/>
      </c>
      <c r="I2457" s="313" t="str">
        <f t="shared" ca="1" si="248"/>
        <v/>
      </c>
      <c r="J2457" s="313" t="str">
        <f t="shared" ca="1" si="248"/>
        <v/>
      </c>
    </row>
    <row r="2458" spans="4:10">
      <c r="D2458" s="300" t="str">
        <f t="shared" si="247"/>
        <v>10-4</v>
      </c>
      <c r="E2458" s="300">
        <v>2454</v>
      </c>
      <c r="F2458" s="313" t="str">
        <f t="shared" ca="1" si="244"/>
        <v/>
      </c>
      <c r="G2458" s="313" t="str">
        <f t="shared" ca="1" si="248"/>
        <v/>
      </c>
      <c r="H2458" s="313" t="str">
        <f t="shared" ca="1" si="248"/>
        <v/>
      </c>
      <c r="I2458" s="313" t="str">
        <f t="shared" ca="1" si="248"/>
        <v/>
      </c>
      <c r="J2458" s="313" t="str">
        <f t="shared" ca="1" si="248"/>
        <v/>
      </c>
    </row>
    <row r="2459" spans="4:10">
      <c r="D2459" s="300" t="str">
        <f t="shared" si="247"/>
        <v>10-4</v>
      </c>
      <c r="E2459" s="300">
        <v>2455</v>
      </c>
      <c r="F2459" s="313" t="str">
        <f t="shared" ca="1" si="244"/>
        <v/>
      </c>
      <c r="G2459" s="313" t="str">
        <f t="shared" ca="1" si="248"/>
        <v/>
      </c>
      <c r="H2459" s="313" t="str">
        <f t="shared" ca="1" si="248"/>
        <v/>
      </c>
      <c r="I2459" s="313" t="str">
        <f t="shared" ca="1" si="248"/>
        <v/>
      </c>
      <c r="J2459" s="313" t="str">
        <f t="shared" ca="1" si="248"/>
        <v/>
      </c>
    </row>
    <row r="2460" spans="4:10">
      <c r="D2460" s="300" t="str">
        <f t="shared" si="247"/>
        <v>10-4</v>
      </c>
      <c r="E2460" s="300">
        <v>2456</v>
      </c>
      <c r="F2460" s="313" t="str">
        <f t="shared" ca="1" si="244"/>
        <v/>
      </c>
      <c r="G2460" s="313" t="str">
        <f t="shared" ca="1" si="248"/>
        <v/>
      </c>
      <c r="H2460" s="313" t="str">
        <f t="shared" ca="1" si="248"/>
        <v/>
      </c>
      <c r="I2460" s="313" t="str">
        <f t="shared" ca="1" si="248"/>
        <v/>
      </c>
      <c r="J2460" s="313" t="str">
        <f t="shared" ca="1" si="248"/>
        <v/>
      </c>
    </row>
    <row r="2461" spans="4:10">
      <c r="D2461" s="300" t="str">
        <f t="shared" si="247"/>
        <v>10-4</v>
      </c>
      <c r="E2461" s="300">
        <v>2457</v>
      </c>
      <c r="F2461" s="313" t="str">
        <f t="shared" ca="1" si="244"/>
        <v/>
      </c>
      <c r="G2461" s="313" t="str">
        <f t="shared" ca="1" si="248"/>
        <v/>
      </c>
      <c r="H2461" s="313" t="str">
        <f t="shared" ca="1" si="248"/>
        <v/>
      </c>
      <c r="I2461" s="313" t="str">
        <f t="shared" ca="1" si="248"/>
        <v/>
      </c>
      <c r="J2461" s="313" t="str">
        <f t="shared" ca="1" si="248"/>
        <v/>
      </c>
    </row>
    <row r="2462" spans="4:10">
      <c r="D2462" s="300" t="str">
        <f t="shared" si="247"/>
        <v>10-4</v>
      </c>
      <c r="E2462" s="300">
        <v>2458</v>
      </c>
      <c r="F2462" s="313" t="str">
        <f t="shared" ca="1" si="244"/>
        <v/>
      </c>
      <c r="G2462" s="313" t="str">
        <f t="shared" ca="1" si="248"/>
        <v/>
      </c>
      <c r="H2462" s="313" t="str">
        <f t="shared" ca="1" si="248"/>
        <v/>
      </c>
      <c r="I2462" s="313" t="str">
        <f t="shared" ca="1" si="248"/>
        <v/>
      </c>
      <c r="J2462" s="313" t="str">
        <f t="shared" ca="1" si="248"/>
        <v/>
      </c>
    </row>
    <row r="2463" spans="4:10">
      <c r="D2463" s="300" t="str">
        <f t="shared" si="247"/>
        <v>10-4</v>
      </c>
      <c r="E2463" s="300">
        <v>2459</v>
      </c>
      <c r="F2463" s="313" t="str">
        <f t="shared" ca="1" si="244"/>
        <v/>
      </c>
      <c r="G2463" s="313" t="str">
        <f t="shared" ca="1" si="248"/>
        <v/>
      </c>
      <c r="H2463" s="313" t="str">
        <f t="shared" ca="1" si="248"/>
        <v/>
      </c>
      <c r="I2463" s="313" t="str">
        <f t="shared" ca="1" si="248"/>
        <v/>
      </c>
      <c r="J2463" s="313" t="str">
        <f t="shared" ca="1" si="248"/>
        <v/>
      </c>
    </row>
    <row r="2464" spans="4:10">
      <c r="D2464" s="300" t="str">
        <f t="shared" si="247"/>
        <v>10-4</v>
      </c>
      <c r="E2464" s="300">
        <v>2460</v>
      </c>
      <c r="F2464" s="313" t="str">
        <f t="shared" ca="1" si="244"/>
        <v/>
      </c>
      <c r="G2464" s="313" t="str">
        <f t="shared" ca="1" si="248"/>
        <v/>
      </c>
      <c r="H2464" s="313" t="str">
        <f t="shared" ca="1" si="248"/>
        <v/>
      </c>
      <c r="I2464" s="313" t="str">
        <f t="shared" ca="1" si="248"/>
        <v/>
      </c>
      <c r="J2464" s="313" t="str">
        <f t="shared" ca="1" si="248"/>
        <v/>
      </c>
    </row>
    <row r="2465" spans="4:10">
      <c r="D2465" s="300" t="str">
        <f t="shared" si="247"/>
        <v>10-4</v>
      </c>
      <c r="E2465" s="300">
        <v>2461</v>
      </c>
      <c r="F2465" s="313" t="str">
        <f t="shared" ca="1" si="244"/>
        <v/>
      </c>
      <c r="G2465" s="313" t="str">
        <f t="shared" ref="G2465:J2484" ca="1" si="249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465" s="313" t="str">
        <f t="shared" ca="1" si="249"/>
        <v/>
      </c>
      <c r="I2465" s="313" t="str">
        <f t="shared" ca="1" si="249"/>
        <v/>
      </c>
      <c r="J2465" s="313" t="str">
        <f t="shared" ca="1" si="249"/>
        <v/>
      </c>
    </row>
    <row r="2466" spans="4:10">
      <c r="D2466" s="300" t="str">
        <f t="shared" si="247"/>
        <v>10-4</v>
      </c>
      <c r="E2466" s="300">
        <v>2462</v>
      </c>
      <c r="F2466" s="313" t="str">
        <f t="shared" ca="1" si="244"/>
        <v/>
      </c>
      <c r="G2466" s="313" t="str">
        <f t="shared" ca="1" si="249"/>
        <v/>
      </c>
      <c r="H2466" s="313" t="str">
        <f t="shared" ca="1" si="249"/>
        <v/>
      </c>
      <c r="I2466" s="313" t="str">
        <f t="shared" ca="1" si="249"/>
        <v/>
      </c>
      <c r="J2466" s="313" t="str">
        <f t="shared" ca="1" si="249"/>
        <v/>
      </c>
    </row>
    <row r="2467" spans="4:10">
      <c r="D2467" s="300" t="str">
        <f t="shared" si="247"/>
        <v>10-4</v>
      </c>
      <c r="E2467" s="300">
        <v>2463</v>
      </c>
      <c r="F2467" s="313" t="str">
        <f t="shared" ca="1" si="244"/>
        <v/>
      </c>
      <c r="G2467" s="313" t="str">
        <f t="shared" ca="1" si="249"/>
        <v/>
      </c>
      <c r="H2467" s="313" t="str">
        <f t="shared" ca="1" si="249"/>
        <v/>
      </c>
      <c r="I2467" s="313" t="str">
        <f t="shared" ca="1" si="249"/>
        <v/>
      </c>
      <c r="J2467" s="313" t="str">
        <f t="shared" ca="1" si="249"/>
        <v/>
      </c>
    </row>
    <row r="2468" spans="4:10">
      <c r="D2468" s="300" t="str">
        <f t="shared" si="247"/>
        <v>10-4</v>
      </c>
      <c r="E2468" s="300">
        <v>2464</v>
      </c>
      <c r="F2468" s="313" t="str">
        <f t="shared" ca="1" si="244"/>
        <v/>
      </c>
      <c r="G2468" s="313" t="str">
        <f t="shared" ca="1" si="249"/>
        <v/>
      </c>
      <c r="H2468" s="313" t="str">
        <f t="shared" ca="1" si="249"/>
        <v/>
      </c>
      <c r="I2468" s="313" t="str">
        <f t="shared" ca="1" si="249"/>
        <v/>
      </c>
      <c r="J2468" s="313" t="str">
        <f t="shared" ca="1" si="249"/>
        <v/>
      </c>
    </row>
    <row r="2469" spans="4:10">
      <c r="D2469" s="300" t="str">
        <f t="shared" si="247"/>
        <v>10-5</v>
      </c>
      <c r="E2469" s="300">
        <v>2465</v>
      </c>
      <c r="F2469" s="313" t="str">
        <f t="shared" ref="F2469:F2532" ca="1" si="250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2469" s="313" t="str">
        <f t="shared" ca="1" si="249"/>
        <v/>
      </c>
      <c r="H2469" s="313" t="str">
        <f t="shared" ca="1" si="249"/>
        <v/>
      </c>
      <c r="I2469" s="313" t="str">
        <f t="shared" ca="1" si="249"/>
        <v/>
      </c>
      <c r="J2469" s="313" t="str">
        <f t="shared" ca="1" si="249"/>
        <v/>
      </c>
    </row>
    <row r="2470" spans="4:10">
      <c r="D2470" s="300" t="str">
        <f t="shared" si="247"/>
        <v>10-5</v>
      </c>
      <c r="E2470" s="300">
        <v>2466</v>
      </c>
      <c r="F2470" s="313" t="str">
        <f t="shared" ca="1" si="250"/>
        <v/>
      </c>
      <c r="G2470" s="313" t="str">
        <f t="shared" ca="1" si="249"/>
        <v/>
      </c>
      <c r="H2470" s="313" t="str">
        <f t="shared" ca="1" si="249"/>
        <v/>
      </c>
      <c r="I2470" s="313" t="str">
        <f t="shared" ca="1" si="249"/>
        <v/>
      </c>
      <c r="J2470" s="313" t="str">
        <f t="shared" ca="1" si="249"/>
        <v/>
      </c>
    </row>
    <row r="2471" spans="4:10">
      <c r="D2471" s="300" t="str">
        <f t="shared" si="247"/>
        <v>10-5</v>
      </c>
      <c r="E2471" s="300">
        <v>2467</v>
      </c>
      <c r="F2471" s="313" t="str">
        <f t="shared" ca="1" si="250"/>
        <v/>
      </c>
      <c r="G2471" s="313" t="str">
        <f t="shared" ca="1" si="249"/>
        <v/>
      </c>
      <c r="H2471" s="313" t="str">
        <f t="shared" ca="1" si="249"/>
        <v/>
      </c>
      <c r="I2471" s="313" t="str">
        <f t="shared" ca="1" si="249"/>
        <v/>
      </c>
      <c r="J2471" s="313" t="str">
        <f t="shared" ca="1" si="249"/>
        <v/>
      </c>
    </row>
    <row r="2472" spans="4:10">
      <c r="D2472" s="300" t="str">
        <f t="shared" si="247"/>
        <v>10-5</v>
      </c>
      <c r="E2472" s="300">
        <v>2468</v>
      </c>
      <c r="F2472" s="313" t="str">
        <f t="shared" ca="1" si="250"/>
        <v/>
      </c>
      <c r="G2472" s="313" t="str">
        <f t="shared" ca="1" si="249"/>
        <v/>
      </c>
      <c r="H2472" s="313" t="str">
        <f t="shared" ca="1" si="249"/>
        <v/>
      </c>
      <c r="I2472" s="313" t="str">
        <f t="shared" ca="1" si="249"/>
        <v/>
      </c>
      <c r="J2472" s="313" t="str">
        <f t="shared" ca="1" si="249"/>
        <v/>
      </c>
    </row>
    <row r="2473" spans="4:10">
      <c r="D2473" s="300" t="str">
        <f t="shared" si="247"/>
        <v>10-5</v>
      </c>
      <c r="E2473" s="300">
        <v>2469</v>
      </c>
      <c r="F2473" s="313" t="str">
        <f t="shared" ca="1" si="250"/>
        <v/>
      </c>
      <c r="G2473" s="313" t="str">
        <f t="shared" ca="1" si="249"/>
        <v/>
      </c>
      <c r="H2473" s="313" t="str">
        <f t="shared" ca="1" si="249"/>
        <v/>
      </c>
      <c r="I2473" s="313" t="str">
        <f t="shared" ca="1" si="249"/>
        <v/>
      </c>
      <c r="J2473" s="313" t="str">
        <f t="shared" ca="1" si="249"/>
        <v/>
      </c>
    </row>
    <row r="2474" spans="4:10">
      <c r="D2474" s="300" t="str">
        <f t="shared" si="247"/>
        <v>10-5</v>
      </c>
      <c r="E2474" s="300">
        <v>2470</v>
      </c>
      <c r="F2474" s="313" t="str">
        <f t="shared" ca="1" si="250"/>
        <v/>
      </c>
      <c r="G2474" s="313" t="str">
        <f t="shared" ca="1" si="249"/>
        <v/>
      </c>
      <c r="H2474" s="313" t="str">
        <f t="shared" ca="1" si="249"/>
        <v/>
      </c>
      <c r="I2474" s="313" t="str">
        <f t="shared" ca="1" si="249"/>
        <v/>
      </c>
      <c r="J2474" s="313" t="str">
        <f t="shared" ca="1" si="249"/>
        <v/>
      </c>
    </row>
    <row r="2475" spans="4:10">
      <c r="D2475" s="300" t="str">
        <f t="shared" si="247"/>
        <v>10-5</v>
      </c>
      <c r="E2475" s="300">
        <v>2471</v>
      </c>
      <c r="F2475" s="313" t="str">
        <f t="shared" ca="1" si="250"/>
        <v/>
      </c>
      <c r="G2475" s="313" t="str">
        <f t="shared" ca="1" si="249"/>
        <v/>
      </c>
      <c r="H2475" s="313" t="str">
        <f t="shared" ca="1" si="249"/>
        <v/>
      </c>
      <c r="I2475" s="313" t="str">
        <f t="shared" ca="1" si="249"/>
        <v/>
      </c>
      <c r="J2475" s="313" t="str">
        <f t="shared" ca="1" si="249"/>
        <v/>
      </c>
    </row>
    <row r="2476" spans="4:10">
      <c r="D2476" s="300" t="str">
        <f t="shared" si="247"/>
        <v>10-5</v>
      </c>
      <c r="E2476" s="300">
        <v>2472</v>
      </c>
      <c r="F2476" s="313" t="str">
        <f t="shared" ca="1" si="250"/>
        <v/>
      </c>
      <c r="G2476" s="313" t="str">
        <f t="shared" ca="1" si="249"/>
        <v/>
      </c>
      <c r="H2476" s="313" t="str">
        <f t="shared" ca="1" si="249"/>
        <v/>
      </c>
      <c r="I2476" s="313" t="str">
        <f t="shared" ca="1" si="249"/>
        <v/>
      </c>
      <c r="J2476" s="313" t="str">
        <f t="shared" ca="1" si="249"/>
        <v/>
      </c>
    </row>
    <row r="2477" spans="4:10">
      <c r="D2477" s="300" t="str">
        <f t="shared" si="247"/>
        <v>10-5</v>
      </c>
      <c r="E2477" s="300">
        <v>2473</v>
      </c>
      <c r="F2477" s="313" t="str">
        <f t="shared" ca="1" si="250"/>
        <v/>
      </c>
      <c r="G2477" s="313" t="str">
        <f t="shared" ca="1" si="249"/>
        <v/>
      </c>
      <c r="H2477" s="313" t="str">
        <f t="shared" ca="1" si="249"/>
        <v/>
      </c>
      <c r="I2477" s="313" t="str">
        <f t="shared" ca="1" si="249"/>
        <v/>
      </c>
      <c r="J2477" s="313" t="str">
        <f t="shared" ca="1" si="249"/>
        <v/>
      </c>
    </row>
    <row r="2478" spans="4:10">
      <c r="D2478" s="300" t="str">
        <f t="shared" si="247"/>
        <v>10-5</v>
      </c>
      <c r="E2478" s="300">
        <v>2474</v>
      </c>
      <c r="F2478" s="313" t="str">
        <f t="shared" ca="1" si="250"/>
        <v/>
      </c>
      <c r="G2478" s="313" t="str">
        <f t="shared" ca="1" si="249"/>
        <v/>
      </c>
      <c r="H2478" s="313" t="str">
        <f t="shared" ca="1" si="249"/>
        <v/>
      </c>
      <c r="I2478" s="313" t="str">
        <f t="shared" ca="1" si="249"/>
        <v/>
      </c>
      <c r="J2478" s="313" t="str">
        <f t="shared" ca="1" si="249"/>
        <v/>
      </c>
    </row>
    <row r="2479" spans="4:10">
      <c r="D2479" s="300" t="str">
        <f t="shared" si="247"/>
        <v>10-5</v>
      </c>
      <c r="E2479" s="300">
        <v>2475</v>
      </c>
      <c r="F2479" s="313" t="str">
        <f t="shared" ca="1" si="250"/>
        <v/>
      </c>
      <c r="G2479" s="313" t="str">
        <f t="shared" ca="1" si="249"/>
        <v/>
      </c>
      <c r="H2479" s="313" t="str">
        <f t="shared" ca="1" si="249"/>
        <v/>
      </c>
      <c r="I2479" s="313" t="str">
        <f t="shared" ca="1" si="249"/>
        <v/>
      </c>
      <c r="J2479" s="313" t="str">
        <f t="shared" ca="1" si="249"/>
        <v/>
      </c>
    </row>
    <row r="2480" spans="4:10">
      <c r="D2480" s="300" t="str">
        <f t="shared" si="247"/>
        <v>10-5</v>
      </c>
      <c r="E2480" s="300">
        <v>2476</v>
      </c>
      <c r="F2480" s="313" t="str">
        <f t="shared" ca="1" si="250"/>
        <v/>
      </c>
      <c r="G2480" s="313" t="str">
        <f t="shared" ca="1" si="249"/>
        <v/>
      </c>
      <c r="H2480" s="313" t="str">
        <f t="shared" ca="1" si="249"/>
        <v/>
      </c>
      <c r="I2480" s="313" t="str">
        <f t="shared" ca="1" si="249"/>
        <v/>
      </c>
      <c r="J2480" s="313" t="str">
        <f t="shared" ca="1" si="249"/>
        <v/>
      </c>
    </row>
    <row r="2481" spans="4:10">
      <c r="D2481" s="300" t="str">
        <f t="shared" si="247"/>
        <v>10-5</v>
      </c>
      <c r="E2481" s="300">
        <v>2477</v>
      </c>
      <c r="F2481" s="313" t="str">
        <f t="shared" ca="1" si="250"/>
        <v/>
      </c>
      <c r="G2481" s="313" t="str">
        <f t="shared" ca="1" si="249"/>
        <v/>
      </c>
      <c r="H2481" s="313" t="str">
        <f t="shared" ca="1" si="249"/>
        <v/>
      </c>
      <c r="I2481" s="313" t="str">
        <f t="shared" ca="1" si="249"/>
        <v/>
      </c>
      <c r="J2481" s="313" t="str">
        <f t="shared" ca="1" si="249"/>
        <v/>
      </c>
    </row>
    <row r="2482" spans="4:10">
      <c r="D2482" s="300" t="str">
        <f t="shared" si="247"/>
        <v>10-5</v>
      </c>
      <c r="E2482" s="300">
        <v>2478</v>
      </c>
      <c r="F2482" s="313" t="str">
        <f t="shared" ca="1" si="250"/>
        <v/>
      </c>
      <c r="G2482" s="313" t="str">
        <f t="shared" ca="1" si="249"/>
        <v/>
      </c>
      <c r="H2482" s="313" t="str">
        <f t="shared" ca="1" si="249"/>
        <v/>
      </c>
      <c r="I2482" s="313" t="str">
        <f t="shared" ca="1" si="249"/>
        <v/>
      </c>
      <c r="J2482" s="313" t="str">
        <f t="shared" ca="1" si="249"/>
        <v/>
      </c>
    </row>
    <row r="2483" spans="4:10">
      <c r="D2483" s="300" t="str">
        <f t="shared" si="247"/>
        <v>10-5</v>
      </c>
      <c r="E2483" s="300">
        <v>2479</v>
      </c>
      <c r="F2483" s="313" t="str">
        <f t="shared" ca="1" si="250"/>
        <v/>
      </c>
      <c r="G2483" s="313" t="str">
        <f t="shared" ca="1" si="249"/>
        <v/>
      </c>
      <c r="H2483" s="313" t="str">
        <f t="shared" ca="1" si="249"/>
        <v/>
      </c>
      <c r="I2483" s="313" t="str">
        <f t="shared" ca="1" si="249"/>
        <v/>
      </c>
      <c r="J2483" s="313" t="str">
        <f t="shared" ca="1" si="249"/>
        <v/>
      </c>
    </row>
    <row r="2484" spans="4:10">
      <c r="D2484" s="300" t="str">
        <f t="shared" si="247"/>
        <v>10-5</v>
      </c>
      <c r="E2484" s="300">
        <v>2480</v>
      </c>
      <c r="F2484" s="313" t="str">
        <f t="shared" ca="1" si="250"/>
        <v/>
      </c>
      <c r="G2484" s="313" t="str">
        <f t="shared" ca="1" si="249"/>
        <v/>
      </c>
      <c r="H2484" s="313" t="str">
        <f t="shared" ca="1" si="249"/>
        <v/>
      </c>
      <c r="I2484" s="313" t="str">
        <f t="shared" ca="1" si="249"/>
        <v/>
      </c>
      <c r="J2484" s="313" t="str">
        <f t="shared" ca="1" si="249"/>
        <v/>
      </c>
    </row>
    <row r="2485" spans="4:10">
      <c r="D2485" s="300" t="str">
        <f t="shared" si="247"/>
        <v>10-6</v>
      </c>
      <c r="E2485" s="300">
        <v>2481</v>
      </c>
      <c r="F2485" s="313" t="str">
        <f t="shared" ca="1" si="250"/>
        <v/>
      </c>
      <c r="G2485" s="313" t="str">
        <f t="shared" ref="G2485:J2504" ca="1" si="251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485" s="313" t="str">
        <f t="shared" ca="1" si="251"/>
        <v/>
      </c>
      <c r="I2485" s="313" t="str">
        <f t="shared" ca="1" si="251"/>
        <v/>
      </c>
      <c r="J2485" s="313" t="str">
        <f t="shared" ca="1" si="251"/>
        <v/>
      </c>
    </row>
    <row r="2486" spans="4:10">
      <c r="D2486" s="300" t="str">
        <f t="shared" si="247"/>
        <v>10-6</v>
      </c>
      <c r="E2486" s="300">
        <v>2482</v>
      </c>
      <c r="F2486" s="313" t="str">
        <f t="shared" ca="1" si="250"/>
        <v/>
      </c>
      <c r="G2486" s="313" t="str">
        <f t="shared" ca="1" si="251"/>
        <v/>
      </c>
      <c r="H2486" s="313" t="str">
        <f t="shared" ca="1" si="251"/>
        <v/>
      </c>
      <c r="I2486" s="313" t="str">
        <f t="shared" ca="1" si="251"/>
        <v/>
      </c>
      <c r="J2486" s="313" t="str">
        <f t="shared" ca="1" si="251"/>
        <v/>
      </c>
    </row>
    <row r="2487" spans="4:10">
      <c r="D2487" s="300" t="str">
        <f t="shared" si="247"/>
        <v>10-6</v>
      </c>
      <c r="E2487" s="300">
        <v>2483</v>
      </c>
      <c r="F2487" s="313" t="str">
        <f t="shared" ca="1" si="250"/>
        <v/>
      </c>
      <c r="G2487" s="313" t="str">
        <f t="shared" ca="1" si="251"/>
        <v/>
      </c>
      <c r="H2487" s="313" t="str">
        <f t="shared" ca="1" si="251"/>
        <v/>
      </c>
      <c r="I2487" s="313" t="str">
        <f t="shared" ca="1" si="251"/>
        <v/>
      </c>
      <c r="J2487" s="313" t="str">
        <f t="shared" ca="1" si="251"/>
        <v/>
      </c>
    </row>
    <row r="2488" spans="4:10">
      <c r="D2488" s="300" t="str">
        <f t="shared" si="247"/>
        <v>10-6</v>
      </c>
      <c r="E2488" s="300">
        <v>2484</v>
      </c>
      <c r="F2488" s="313" t="str">
        <f t="shared" ca="1" si="250"/>
        <v/>
      </c>
      <c r="G2488" s="313" t="str">
        <f t="shared" ca="1" si="251"/>
        <v/>
      </c>
      <c r="H2488" s="313" t="str">
        <f t="shared" ca="1" si="251"/>
        <v/>
      </c>
      <c r="I2488" s="313" t="str">
        <f t="shared" ca="1" si="251"/>
        <v/>
      </c>
      <c r="J2488" s="313" t="str">
        <f t="shared" ca="1" si="251"/>
        <v/>
      </c>
    </row>
    <row r="2489" spans="4:10">
      <c r="D2489" s="300" t="str">
        <f t="shared" si="247"/>
        <v>10-6</v>
      </c>
      <c r="E2489" s="300">
        <v>2485</v>
      </c>
      <c r="F2489" s="313" t="str">
        <f t="shared" ca="1" si="250"/>
        <v/>
      </c>
      <c r="G2489" s="313" t="str">
        <f t="shared" ca="1" si="251"/>
        <v/>
      </c>
      <c r="H2489" s="313" t="str">
        <f t="shared" ca="1" si="251"/>
        <v/>
      </c>
      <c r="I2489" s="313" t="str">
        <f t="shared" ca="1" si="251"/>
        <v/>
      </c>
      <c r="J2489" s="313" t="str">
        <f t="shared" ca="1" si="251"/>
        <v/>
      </c>
    </row>
    <row r="2490" spans="4:10">
      <c r="D2490" s="300" t="str">
        <f t="shared" si="247"/>
        <v>10-6</v>
      </c>
      <c r="E2490" s="300">
        <v>2486</v>
      </c>
      <c r="F2490" s="313" t="str">
        <f t="shared" ca="1" si="250"/>
        <v/>
      </c>
      <c r="G2490" s="313" t="str">
        <f t="shared" ca="1" si="251"/>
        <v/>
      </c>
      <c r="H2490" s="313" t="str">
        <f t="shared" ca="1" si="251"/>
        <v/>
      </c>
      <c r="I2490" s="313" t="str">
        <f t="shared" ca="1" si="251"/>
        <v/>
      </c>
      <c r="J2490" s="313" t="str">
        <f t="shared" ca="1" si="251"/>
        <v/>
      </c>
    </row>
    <row r="2491" spans="4:10">
      <c r="D2491" s="300" t="str">
        <f t="shared" si="247"/>
        <v>10-6</v>
      </c>
      <c r="E2491" s="300">
        <v>2487</v>
      </c>
      <c r="F2491" s="313" t="str">
        <f t="shared" ca="1" si="250"/>
        <v/>
      </c>
      <c r="G2491" s="313" t="str">
        <f t="shared" ca="1" si="251"/>
        <v/>
      </c>
      <c r="H2491" s="313" t="str">
        <f t="shared" ca="1" si="251"/>
        <v/>
      </c>
      <c r="I2491" s="313" t="str">
        <f t="shared" ca="1" si="251"/>
        <v/>
      </c>
      <c r="J2491" s="313" t="str">
        <f t="shared" ca="1" si="251"/>
        <v/>
      </c>
    </row>
    <row r="2492" spans="4:10">
      <c r="D2492" s="300" t="str">
        <f t="shared" si="247"/>
        <v>10-6</v>
      </c>
      <c r="E2492" s="300">
        <v>2488</v>
      </c>
      <c r="F2492" s="313" t="str">
        <f t="shared" ca="1" si="250"/>
        <v/>
      </c>
      <c r="G2492" s="313" t="str">
        <f t="shared" ca="1" si="251"/>
        <v/>
      </c>
      <c r="H2492" s="313" t="str">
        <f t="shared" ca="1" si="251"/>
        <v/>
      </c>
      <c r="I2492" s="313" t="str">
        <f t="shared" ca="1" si="251"/>
        <v/>
      </c>
      <c r="J2492" s="313" t="str">
        <f t="shared" ca="1" si="251"/>
        <v/>
      </c>
    </row>
    <row r="2493" spans="4:10">
      <c r="D2493" s="300" t="str">
        <f t="shared" si="247"/>
        <v>10-6</v>
      </c>
      <c r="E2493" s="300">
        <v>2489</v>
      </c>
      <c r="F2493" s="313" t="str">
        <f t="shared" ca="1" si="250"/>
        <v/>
      </c>
      <c r="G2493" s="313" t="str">
        <f t="shared" ca="1" si="251"/>
        <v/>
      </c>
      <c r="H2493" s="313" t="str">
        <f t="shared" ca="1" si="251"/>
        <v/>
      </c>
      <c r="I2493" s="313" t="str">
        <f t="shared" ca="1" si="251"/>
        <v/>
      </c>
      <c r="J2493" s="313" t="str">
        <f t="shared" ca="1" si="251"/>
        <v/>
      </c>
    </row>
    <row r="2494" spans="4:10">
      <c r="D2494" s="300" t="str">
        <f t="shared" si="247"/>
        <v>10-6</v>
      </c>
      <c r="E2494" s="300">
        <v>2490</v>
      </c>
      <c r="F2494" s="313" t="str">
        <f t="shared" ca="1" si="250"/>
        <v/>
      </c>
      <c r="G2494" s="313" t="str">
        <f t="shared" ca="1" si="251"/>
        <v/>
      </c>
      <c r="H2494" s="313" t="str">
        <f t="shared" ca="1" si="251"/>
        <v/>
      </c>
      <c r="I2494" s="313" t="str">
        <f t="shared" ca="1" si="251"/>
        <v/>
      </c>
      <c r="J2494" s="313" t="str">
        <f t="shared" ca="1" si="251"/>
        <v/>
      </c>
    </row>
    <row r="2495" spans="4:10">
      <c r="D2495" s="300" t="str">
        <f t="shared" si="247"/>
        <v>10-6</v>
      </c>
      <c r="E2495" s="300">
        <v>2491</v>
      </c>
      <c r="F2495" s="313" t="str">
        <f t="shared" ca="1" si="250"/>
        <v/>
      </c>
      <c r="G2495" s="313" t="str">
        <f t="shared" ca="1" si="251"/>
        <v/>
      </c>
      <c r="H2495" s="313" t="str">
        <f t="shared" ca="1" si="251"/>
        <v/>
      </c>
      <c r="I2495" s="313" t="str">
        <f t="shared" ca="1" si="251"/>
        <v/>
      </c>
      <c r="J2495" s="313" t="str">
        <f t="shared" ca="1" si="251"/>
        <v/>
      </c>
    </row>
    <row r="2496" spans="4:10">
      <c r="D2496" s="300" t="str">
        <f t="shared" si="247"/>
        <v>10-6</v>
      </c>
      <c r="E2496" s="300">
        <v>2492</v>
      </c>
      <c r="F2496" s="313" t="str">
        <f t="shared" ca="1" si="250"/>
        <v/>
      </c>
      <c r="G2496" s="313" t="str">
        <f t="shared" ca="1" si="251"/>
        <v/>
      </c>
      <c r="H2496" s="313" t="str">
        <f t="shared" ca="1" si="251"/>
        <v/>
      </c>
      <c r="I2496" s="313" t="str">
        <f t="shared" ca="1" si="251"/>
        <v/>
      </c>
      <c r="J2496" s="313" t="str">
        <f t="shared" ca="1" si="251"/>
        <v/>
      </c>
    </row>
    <row r="2497" spans="4:10">
      <c r="D2497" s="300" t="str">
        <f t="shared" si="247"/>
        <v>10-6</v>
      </c>
      <c r="E2497" s="300">
        <v>2493</v>
      </c>
      <c r="F2497" s="313" t="str">
        <f t="shared" ca="1" si="250"/>
        <v/>
      </c>
      <c r="G2497" s="313" t="str">
        <f t="shared" ca="1" si="251"/>
        <v/>
      </c>
      <c r="H2497" s="313" t="str">
        <f t="shared" ca="1" si="251"/>
        <v/>
      </c>
      <c r="I2497" s="313" t="str">
        <f t="shared" ca="1" si="251"/>
        <v/>
      </c>
      <c r="J2497" s="313" t="str">
        <f t="shared" ca="1" si="251"/>
        <v/>
      </c>
    </row>
    <row r="2498" spans="4:10">
      <c r="D2498" s="300" t="str">
        <f t="shared" si="247"/>
        <v>10-6</v>
      </c>
      <c r="E2498" s="300">
        <v>2494</v>
      </c>
      <c r="F2498" s="313" t="str">
        <f t="shared" ca="1" si="250"/>
        <v/>
      </c>
      <c r="G2498" s="313" t="str">
        <f t="shared" ca="1" si="251"/>
        <v/>
      </c>
      <c r="H2498" s="313" t="str">
        <f t="shared" ca="1" si="251"/>
        <v/>
      </c>
      <c r="I2498" s="313" t="str">
        <f t="shared" ca="1" si="251"/>
        <v/>
      </c>
      <c r="J2498" s="313" t="str">
        <f t="shared" ca="1" si="251"/>
        <v/>
      </c>
    </row>
    <row r="2499" spans="4:10">
      <c r="D2499" s="300" t="str">
        <f t="shared" si="247"/>
        <v>10-6</v>
      </c>
      <c r="E2499" s="300">
        <v>2495</v>
      </c>
      <c r="F2499" s="313" t="str">
        <f t="shared" ca="1" si="250"/>
        <v/>
      </c>
      <c r="G2499" s="313" t="str">
        <f t="shared" ca="1" si="251"/>
        <v/>
      </c>
      <c r="H2499" s="313" t="str">
        <f t="shared" ca="1" si="251"/>
        <v/>
      </c>
      <c r="I2499" s="313" t="str">
        <f t="shared" ca="1" si="251"/>
        <v/>
      </c>
      <c r="J2499" s="313" t="str">
        <f t="shared" ca="1" si="251"/>
        <v/>
      </c>
    </row>
    <row r="2500" spans="4:10">
      <c r="D2500" s="300" t="str">
        <f t="shared" si="247"/>
        <v>10-6</v>
      </c>
      <c r="E2500" s="300">
        <v>2496</v>
      </c>
      <c r="F2500" s="313" t="str">
        <f t="shared" ca="1" si="250"/>
        <v/>
      </c>
      <c r="G2500" s="313" t="str">
        <f t="shared" ca="1" si="251"/>
        <v/>
      </c>
      <c r="H2500" s="313" t="str">
        <f t="shared" ca="1" si="251"/>
        <v/>
      </c>
      <c r="I2500" s="313" t="str">
        <f t="shared" ca="1" si="251"/>
        <v/>
      </c>
      <c r="J2500" s="313" t="str">
        <f t="shared" ca="1" si="251"/>
        <v/>
      </c>
    </row>
    <row r="2501" spans="4:10">
      <c r="D2501" s="300" t="str">
        <f t="shared" ref="D2501:D2564" si="252">DEC2HEX(HEX2DEC($D$4)+FLOOR((ROW(A2497)-1)/($M$4*10),1))&amp;"-"&amp;FLOOR((ROW(A2497)-1)/$M$4,1)+1-FLOOR((ROW(A2497)-1)/($M$4*10),1)*10</f>
        <v>10-7</v>
      </c>
      <c r="E2501" s="300">
        <v>2497</v>
      </c>
      <c r="F2501" s="313" t="str">
        <f t="shared" ca="1" si="250"/>
        <v/>
      </c>
      <c r="G2501" s="313" t="str">
        <f t="shared" ca="1" si="251"/>
        <v/>
      </c>
      <c r="H2501" s="313" t="str">
        <f t="shared" ca="1" si="251"/>
        <v/>
      </c>
      <c r="I2501" s="313" t="str">
        <f t="shared" ca="1" si="251"/>
        <v/>
      </c>
      <c r="J2501" s="313" t="str">
        <f t="shared" ca="1" si="251"/>
        <v/>
      </c>
    </row>
    <row r="2502" spans="4:10">
      <c r="D2502" s="300" t="str">
        <f t="shared" si="252"/>
        <v>10-7</v>
      </c>
      <c r="E2502" s="300">
        <v>2498</v>
      </c>
      <c r="F2502" s="313" t="str">
        <f t="shared" ca="1" si="250"/>
        <v/>
      </c>
      <c r="G2502" s="313" t="str">
        <f t="shared" ca="1" si="251"/>
        <v/>
      </c>
      <c r="H2502" s="313" t="str">
        <f t="shared" ca="1" si="251"/>
        <v/>
      </c>
      <c r="I2502" s="313" t="str">
        <f t="shared" ca="1" si="251"/>
        <v/>
      </c>
      <c r="J2502" s="313" t="str">
        <f t="shared" ca="1" si="251"/>
        <v/>
      </c>
    </row>
    <row r="2503" spans="4:10">
      <c r="D2503" s="300" t="str">
        <f t="shared" si="252"/>
        <v>10-7</v>
      </c>
      <c r="E2503" s="300">
        <v>2499</v>
      </c>
      <c r="F2503" s="313" t="str">
        <f t="shared" ca="1" si="250"/>
        <v/>
      </c>
      <c r="G2503" s="313" t="str">
        <f t="shared" ca="1" si="251"/>
        <v/>
      </c>
      <c r="H2503" s="313" t="str">
        <f t="shared" ca="1" si="251"/>
        <v/>
      </c>
      <c r="I2503" s="313" t="str">
        <f t="shared" ca="1" si="251"/>
        <v/>
      </c>
      <c r="J2503" s="313" t="str">
        <f t="shared" ca="1" si="251"/>
        <v/>
      </c>
    </row>
    <row r="2504" spans="4:10">
      <c r="D2504" s="300" t="str">
        <f t="shared" si="252"/>
        <v>10-7</v>
      </c>
      <c r="E2504" s="300">
        <v>2500</v>
      </c>
      <c r="F2504" s="313" t="str">
        <f t="shared" ca="1" si="250"/>
        <v/>
      </c>
      <c r="G2504" s="313" t="str">
        <f t="shared" ca="1" si="251"/>
        <v/>
      </c>
      <c r="H2504" s="313" t="str">
        <f t="shared" ca="1" si="251"/>
        <v/>
      </c>
      <c r="I2504" s="313" t="str">
        <f t="shared" ca="1" si="251"/>
        <v/>
      </c>
      <c r="J2504" s="313" t="str">
        <f t="shared" ca="1" si="251"/>
        <v/>
      </c>
    </row>
    <row r="2505" spans="4:10">
      <c r="D2505" s="300" t="str">
        <f t="shared" si="252"/>
        <v>10-7</v>
      </c>
      <c r="E2505" s="300">
        <v>2501</v>
      </c>
      <c r="F2505" s="313" t="str">
        <f t="shared" ca="1" si="250"/>
        <v/>
      </c>
      <c r="G2505" s="313" t="str">
        <f t="shared" ref="G2505:J2524" ca="1" si="253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505" s="313" t="str">
        <f t="shared" ca="1" si="253"/>
        <v/>
      </c>
      <c r="I2505" s="313" t="str">
        <f t="shared" ca="1" si="253"/>
        <v/>
      </c>
      <c r="J2505" s="313" t="str">
        <f t="shared" ca="1" si="253"/>
        <v/>
      </c>
    </row>
    <row r="2506" spans="4:10">
      <c r="D2506" s="300" t="str">
        <f t="shared" si="252"/>
        <v>10-7</v>
      </c>
      <c r="E2506" s="300">
        <v>2502</v>
      </c>
      <c r="F2506" s="313" t="str">
        <f t="shared" ca="1" si="250"/>
        <v/>
      </c>
      <c r="G2506" s="313" t="str">
        <f t="shared" ca="1" si="253"/>
        <v/>
      </c>
      <c r="H2506" s="313" t="str">
        <f t="shared" ca="1" si="253"/>
        <v/>
      </c>
      <c r="I2506" s="313" t="str">
        <f t="shared" ca="1" si="253"/>
        <v/>
      </c>
      <c r="J2506" s="313" t="str">
        <f t="shared" ca="1" si="253"/>
        <v/>
      </c>
    </row>
    <row r="2507" spans="4:10">
      <c r="D2507" s="300" t="str">
        <f t="shared" si="252"/>
        <v>10-7</v>
      </c>
      <c r="E2507" s="300">
        <v>2503</v>
      </c>
      <c r="F2507" s="313" t="str">
        <f t="shared" ca="1" si="250"/>
        <v/>
      </c>
      <c r="G2507" s="313" t="str">
        <f t="shared" ca="1" si="253"/>
        <v/>
      </c>
      <c r="H2507" s="313" t="str">
        <f t="shared" ca="1" si="253"/>
        <v/>
      </c>
      <c r="I2507" s="313" t="str">
        <f t="shared" ca="1" si="253"/>
        <v/>
      </c>
      <c r="J2507" s="313" t="str">
        <f t="shared" ca="1" si="253"/>
        <v/>
      </c>
    </row>
    <row r="2508" spans="4:10">
      <c r="D2508" s="300" t="str">
        <f t="shared" si="252"/>
        <v>10-7</v>
      </c>
      <c r="E2508" s="300">
        <v>2504</v>
      </c>
      <c r="F2508" s="313" t="str">
        <f t="shared" ca="1" si="250"/>
        <v/>
      </c>
      <c r="G2508" s="313" t="str">
        <f t="shared" ca="1" si="253"/>
        <v/>
      </c>
      <c r="H2508" s="313" t="str">
        <f t="shared" ca="1" si="253"/>
        <v/>
      </c>
      <c r="I2508" s="313" t="str">
        <f t="shared" ca="1" si="253"/>
        <v/>
      </c>
      <c r="J2508" s="313" t="str">
        <f t="shared" ca="1" si="253"/>
        <v/>
      </c>
    </row>
    <row r="2509" spans="4:10">
      <c r="D2509" s="300" t="str">
        <f t="shared" si="252"/>
        <v>10-7</v>
      </c>
      <c r="E2509" s="300">
        <v>2505</v>
      </c>
      <c r="F2509" s="313" t="str">
        <f t="shared" ca="1" si="250"/>
        <v/>
      </c>
      <c r="G2509" s="313" t="str">
        <f t="shared" ca="1" si="253"/>
        <v/>
      </c>
      <c r="H2509" s="313" t="str">
        <f t="shared" ca="1" si="253"/>
        <v/>
      </c>
      <c r="I2509" s="313" t="str">
        <f t="shared" ca="1" si="253"/>
        <v/>
      </c>
      <c r="J2509" s="313" t="str">
        <f t="shared" ca="1" si="253"/>
        <v/>
      </c>
    </row>
    <row r="2510" spans="4:10">
      <c r="D2510" s="300" t="str">
        <f t="shared" si="252"/>
        <v>10-7</v>
      </c>
      <c r="E2510" s="300">
        <v>2506</v>
      </c>
      <c r="F2510" s="313" t="str">
        <f t="shared" ca="1" si="250"/>
        <v/>
      </c>
      <c r="G2510" s="313" t="str">
        <f t="shared" ca="1" si="253"/>
        <v/>
      </c>
      <c r="H2510" s="313" t="str">
        <f t="shared" ca="1" si="253"/>
        <v/>
      </c>
      <c r="I2510" s="313" t="str">
        <f t="shared" ca="1" si="253"/>
        <v/>
      </c>
      <c r="J2510" s="313" t="str">
        <f t="shared" ca="1" si="253"/>
        <v/>
      </c>
    </row>
    <row r="2511" spans="4:10">
      <c r="D2511" s="300" t="str">
        <f t="shared" si="252"/>
        <v>10-7</v>
      </c>
      <c r="E2511" s="300">
        <v>2507</v>
      </c>
      <c r="F2511" s="313" t="str">
        <f t="shared" ca="1" si="250"/>
        <v/>
      </c>
      <c r="G2511" s="313" t="str">
        <f t="shared" ca="1" si="253"/>
        <v/>
      </c>
      <c r="H2511" s="313" t="str">
        <f t="shared" ca="1" si="253"/>
        <v/>
      </c>
      <c r="I2511" s="313" t="str">
        <f t="shared" ca="1" si="253"/>
        <v/>
      </c>
      <c r="J2511" s="313" t="str">
        <f t="shared" ca="1" si="253"/>
        <v/>
      </c>
    </row>
    <row r="2512" spans="4:10">
      <c r="D2512" s="300" t="str">
        <f t="shared" si="252"/>
        <v>10-7</v>
      </c>
      <c r="E2512" s="300">
        <v>2508</v>
      </c>
      <c r="F2512" s="313" t="str">
        <f t="shared" ca="1" si="250"/>
        <v/>
      </c>
      <c r="G2512" s="313" t="str">
        <f t="shared" ca="1" si="253"/>
        <v/>
      </c>
      <c r="H2512" s="313" t="str">
        <f t="shared" ca="1" si="253"/>
        <v/>
      </c>
      <c r="I2512" s="313" t="str">
        <f t="shared" ca="1" si="253"/>
        <v/>
      </c>
      <c r="J2512" s="313" t="str">
        <f t="shared" ca="1" si="253"/>
        <v/>
      </c>
    </row>
    <row r="2513" spans="4:10">
      <c r="D2513" s="300" t="str">
        <f t="shared" si="252"/>
        <v>10-7</v>
      </c>
      <c r="E2513" s="300">
        <v>2509</v>
      </c>
      <c r="F2513" s="313" t="str">
        <f t="shared" ca="1" si="250"/>
        <v/>
      </c>
      <c r="G2513" s="313" t="str">
        <f t="shared" ca="1" si="253"/>
        <v/>
      </c>
      <c r="H2513" s="313" t="str">
        <f t="shared" ca="1" si="253"/>
        <v/>
      </c>
      <c r="I2513" s="313" t="str">
        <f t="shared" ca="1" si="253"/>
        <v/>
      </c>
      <c r="J2513" s="313" t="str">
        <f t="shared" ca="1" si="253"/>
        <v/>
      </c>
    </row>
    <row r="2514" spans="4:10">
      <c r="D2514" s="300" t="str">
        <f t="shared" si="252"/>
        <v>10-7</v>
      </c>
      <c r="E2514" s="300">
        <v>2510</v>
      </c>
      <c r="F2514" s="313" t="str">
        <f t="shared" ca="1" si="250"/>
        <v/>
      </c>
      <c r="G2514" s="313" t="str">
        <f t="shared" ca="1" si="253"/>
        <v/>
      </c>
      <c r="H2514" s="313" t="str">
        <f t="shared" ca="1" si="253"/>
        <v/>
      </c>
      <c r="I2514" s="313" t="str">
        <f t="shared" ca="1" si="253"/>
        <v/>
      </c>
      <c r="J2514" s="313" t="str">
        <f t="shared" ca="1" si="253"/>
        <v/>
      </c>
    </row>
    <row r="2515" spans="4:10">
      <c r="D2515" s="300" t="str">
        <f t="shared" si="252"/>
        <v>10-7</v>
      </c>
      <c r="E2515" s="300">
        <v>2511</v>
      </c>
      <c r="F2515" s="313" t="str">
        <f t="shared" ca="1" si="250"/>
        <v/>
      </c>
      <c r="G2515" s="313" t="str">
        <f t="shared" ca="1" si="253"/>
        <v/>
      </c>
      <c r="H2515" s="313" t="str">
        <f t="shared" ca="1" si="253"/>
        <v/>
      </c>
      <c r="I2515" s="313" t="str">
        <f t="shared" ca="1" si="253"/>
        <v/>
      </c>
      <c r="J2515" s="313" t="str">
        <f t="shared" ca="1" si="253"/>
        <v/>
      </c>
    </row>
    <row r="2516" spans="4:10">
      <c r="D2516" s="300" t="str">
        <f t="shared" si="252"/>
        <v>10-7</v>
      </c>
      <c r="E2516" s="300">
        <v>2512</v>
      </c>
      <c r="F2516" s="313" t="str">
        <f t="shared" ca="1" si="250"/>
        <v/>
      </c>
      <c r="G2516" s="313" t="str">
        <f t="shared" ca="1" si="253"/>
        <v/>
      </c>
      <c r="H2516" s="313" t="str">
        <f t="shared" ca="1" si="253"/>
        <v/>
      </c>
      <c r="I2516" s="313" t="str">
        <f t="shared" ca="1" si="253"/>
        <v/>
      </c>
      <c r="J2516" s="313" t="str">
        <f t="shared" ca="1" si="253"/>
        <v/>
      </c>
    </row>
    <row r="2517" spans="4:10">
      <c r="D2517" s="300" t="str">
        <f t="shared" si="252"/>
        <v>10-8</v>
      </c>
      <c r="E2517" s="300">
        <v>2513</v>
      </c>
      <c r="F2517" s="313" t="str">
        <f t="shared" ca="1" si="250"/>
        <v/>
      </c>
      <c r="G2517" s="313" t="str">
        <f t="shared" ca="1" si="253"/>
        <v/>
      </c>
      <c r="H2517" s="313" t="str">
        <f t="shared" ca="1" si="253"/>
        <v/>
      </c>
      <c r="I2517" s="313" t="str">
        <f t="shared" ca="1" si="253"/>
        <v/>
      </c>
      <c r="J2517" s="313" t="str">
        <f t="shared" ca="1" si="253"/>
        <v/>
      </c>
    </row>
    <row r="2518" spans="4:10">
      <c r="D2518" s="300" t="str">
        <f t="shared" si="252"/>
        <v>10-8</v>
      </c>
      <c r="E2518" s="300">
        <v>2514</v>
      </c>
      <c r="F2518" s="313" t="str">
        <f t="shared" ca="1" si="250"/>
        <v/>
      </c>
      <c r="G2518" s="313" t="str">
        <f t="shared" ca="1" si="253"/>
        <v/>
      </c>
      <c r="H2518" s="313" t="str">
        <f t="shared" ca="1" si="253"/>
        <v/>
      </c>
      <c r="I2518" s="313" t="str">
        <f t="shared" ca="1" si="253"/>
        <v/>
      </c>
      <c r="J2518" s="313" t="str">
        <f t="shared" ca="1" si="253"/>
        <v/>
      </c>
    </row>
    <row r="2519" spans="4:10">
      <c r="D2519" s="300" t="str">
        <f t="shared" si="252"/>
        <v>10-8</v>
      </c>
      <c r="E2519" s="300">
        <v>2515</v>
      </c>
      <c r="F2519" s="313" t="str">
        <f t="shared" ca="1" si="250"/>
        <v/>
      </c>
      <c r="G2519" s="313" t="str">
        <f t="shared" ca="1" si="253"/>
        <v/>
      </c>
      <c r="H2519" s="313" t="str">
        <f t="shared" ca="1" si="253"/>
        <v/>
      </c>
      <c r="I2519" s="313" t="str">
        <f t="shared" ca="1" si="253"/>
        <v/>
      </c>
      <c r="J2519" s="313" t="str">
        <f t="shared" ca="1" si="253"/>
        <v/>
      </c>
    </row>
    <row r="2520" spans="4:10">
      <c r="D2520" s="300" t="str">
        <f t="shared" si="252"/>
        <v>10-8</v>
      </c>
      <c r="E2520" s="300">
        <v>2516</v>
      </c>
      <c r="F2520" s="313" t="str">
        <f t="shared" ca="1" si="250"/>
        <v/>
      </c>
      <c r="G2520" s="313" t="str">
        <f t="shared" ca="1" si="253"/>
        <v/>
      </c>
      <c r="H2520" s="313" t="str">
        <f t="shared" ca="1" si="253"/>
        <v/>
      </c>
      <c r="I2520" s="313" t="str">
        <f t="shared" ca="1" si="253"/>
        <v/>
      </c>
      <c r="J2520" s="313" t="str">
        <f t="shared" ca="1" si="253"/>
        <v/>
      </c>
    </row>
    <row r="2521" spans="4:10">
      <c r="D2521" s="300" t="str">
        <f t="shared" si="252"/>
        <v>10-8</v>
      </c>
      <c r="E2521" s="300">
        <v>2517</v>
      </c>
      <c r="F2521" s="313" t="str">
        <f t="shared" ca="1" si="250"/>
        <v/>
      </c>
      <c r="G2521" s="313" t="str">
        <f t="shared" ca="1" si="253"/>
        <v/>
      </c>
      <c r="H2521" s="313" t="str">
        <f t="shared" ca="1" si="253"/>
        <v/>
      </c>
      <c r="I2521" s="313" t="str">
        <f t="shared" ca="1" si="253"/>
        <v/>
      </c>
      <c r="J2521" s="313" t="str">
        <f t="shared" ca="1" si="253"/>
        <v/>
      </c>
    </row>
    <row r="2522" spans="4:10">
      <c r="D2522" s="300" t="str">
        <f t="shared" si="252"/>
        <v>10-8</v>
      </c>
      <c r="E2522" s="300">
        <v>2518</v>
      </c>
      <c r="F2522" s="313" t="str">
        <f t="shared" ca="1" si="250"/>
        <v/>
      </c>
      <c r="G2522" s="313" t="str">
        <f t="shared" ca="1" si="253"/>
        <v/>
      </c>
      <c r="H2522" s="313" t="str">
        <f t="shared" ca="1" si="253"/>
        <v/>
      </c>
      <c r="I2522" s="313" t="str">
        <f t="shared" ca="1" si="253"/>
        <v/>
      </c>
      <c r="J2522" s="313" t="str">
        <f t="shared" ca="1" si="253"/>
        <v/>
      </c>
    </row>
    <row r="2523" spans="4:10">
      <c r="D2523" s="300" t="str">
        <f t="shared" si="252"/>
        <v>10-8</v>
      </c>
      <c r="E2523" s="300">
        <v>2519</v>
      </c>
      <c r="F2523" s="313" t="str">
        <f t="shared" ca="1" si="250"/>
        <v/>
      </c>
      <c r="G2523" s="313" t="str">
        <f t="shared" ca="1" si="253"/>
        <v/>
      </c>
      <c r="H2523" s="313" t="str">
        <f t="shared" ca="1" si="253"/>
        <v/>
      </c>
      <c r="I2523" s="313" t="str">
        <f t="shared" ca="1" si="253"/>
        <v/>
      </c>
      <c r="J2523" s="313" t="str">
        <f t="shared" ca="1" si="253"/>
        <v/>
      </c>
    </row>
    <row r="2524" spans="4:10">
      <c r="D2524" s="300" t="str">
        <f t="shared" si="252"/>
        <v>10-8</v>
      </c>
      <c r="E2524" s="300">
        <v>2520</v>
      </c>
      <c r="F2524" s="313" t="str">
        <f t="shared" ca="1" si="250"/>
        <v/>
      </c>
      <c r="G2524" s="313" t="str">
        <f t="shared" ca="1" si="253"/>
        <v/>
      </c>
      <c r="H2524" s="313" t="str">
        <f t="shared" ca="1" si="253"/>
        <v/>
      </c>
      <c r="I2524" s="313" t="str">
        <f t="shared" ca="1" si="253"/>
        <v/>
      </c>
      <c r="J2524" s="313" t="str">
        <f t="shared" ca="1" si="253"/>
        <v/>
      </c>
    </row>
    <row r="2525" spans="4:10">
      <c r="D2525" s="300" t="str">
        <f t="shared" si="252"/>
        <v>10-8</v>
      </c>
      <c r="E2525" s="300">
        <v>2521</v>
      </c>
      <c r="F2525" s="313" t="str">
        <f t="shared" ca="1" si="250"/>
        <v/>
      </c>
      <c r="G2525" s="313" t="str">
        <f t="shared" ref="G2525:J2544" ca="1" si="254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525" s="313" t="str">
        <f t="shared" ca="1" si="254"/>
        <v/>
      </c>
      <c r="I2525" s="313" t="str">
        <f t="shared" ca="1" si="254"/>
        <v/>
      </c>
      <c r="J2525" s="313" t="str">
        <f t="shared" ca="1" si="254"/>
        <v/>
      </c>
    </row>
    <row r="2526" spans="4:10">
      <c r="D2526" s="300" t="str">
        <f t="shared" si="252"/>
        <v>10-8</v>
      </c>
      <c r="E2526" s="300">
        <v>2522</v>
      </c>
      <c r="F2526" s="313" t="str">
        <f t="shared" ca="1" si="250"/>
        <v/>
      </c>
      <c r="G2526" s="313" t="str">
        <f t="shared" ca="1" si="254"/>
        <v/>
      </c>
      <c r="H2526" s="313" t="str">
        <f t="shared" ca="1" si="254"/>
        <v/>
      </c>
      <c r="I2526" s="313" t="str">
        <f t="shared" ca="1" si="254"/>
        <v/>
      </c>
      <c r="J2526" s="313" t="str">
        <f t="shared" ca="1" si="254"/>
        <v/>
      </c>
    </row>
    <row r="2527" spans="4:10">
      <c r="D2527" s="300" t="str">
        <f t="shared" si="252"/>
        <v>10-8</v>
      </c>
      <c r="E2527" s="300">
        <v>2523</v>
      </c>
      <c r="F2527" s="313" t="str">
        <f t="shared" ca="1" si="250"/>
        <v/>
      </c>
      <c r="G2527" s="313" t="str">
        <f t="shared" ca="1" si="254"/>
        <v/>
      </c>
      <c r="H2527" s="313" t="str">
        <f t="shared" ca="1" si="254"/>
        <v/>
      </c>
      <c r="I2527" s="313" t="str">
        <f t="shared" ca="1" si="254"/>
        <v/>
      </c>
      <c r="J2527" s="313" t="str">
        <f t="shared" ca="1" si="254"/>
        <v/>
      </c>
    </row>
    <row r="2528" spans="4:10">
      <c r="D2528" s="300" t="str">
        <f t="shared" si="252"/>
        <v>10-8</v>
      </c>
      <c r="E2528" s="300">
        <v>2524</v>
      </c>
      <c r="F2528" s="313" t="str">
        <f t="shared" ca="1" si="250"/>
        <v/>
      </c>
      <c r="G2528" s="313" t="str">
        <f t="shared" ca="1" si="254"/>
        <v/>
      </c>
      <c r="H2528" s="313" t="str">
        <f t="shared" ca="1" si="254"/>
        <v/>
      </c>
      <c r="I2528" s="313" t="str">
        <f t="shared" ca="1" si="254"/>
        <v/>
      </c>
      <c r="J2528" s="313" t="str">
        <f t="shared" ca="1" si="254"/>
        <v/>
      </c>
    </row>
    <row r="2529" spans="4:10">
      <c r="D2529" s="300" t="str">
        <f t="shared" si="252"/>
        <v>10-8</v>
      </c>
      <c r="E2529" s="300">
        <v>2525</v>
      </c>
      <c r="F2529" s="313" t="str">
        <f t="shared" ca="1" si="250"/>
        <v/>
      </c>
      <c r="G2529" s="313" t="str">
        <f t="shared" ca="1" si="254"/>
        <v/>
      </c>
      <c r="H2529" s="313" t="str">
        <f t="shared" ca="1" si="254"/>
        <v/>
      </c>
      <c r="I2529" s="313" t="str">
        <f t="shared" ca="1" si="254"/>
        <v/>
      </c>
      <c r="J2529" s="313" t="str">
        <f t="shared" ca="1" si="254"/>
        <v/>
      </c>
    </row>
    <row r="2530" spans="4:10">
      <c r="D2530" s="300" t="str">
        <f t="shared" si="252"/>
        <v>10-8</v>
      </c>
      <c r="E2530" s="300">
        <v>2526</v>
      </c>
      <c r="F2530" s="313" t="str">
        <f t="shared" ca="1" si="250"/>
        <v/>
      </c>
      <c r="G2530" s="313" t="str">
        <f t="shared" ca="1" si="254"/>
        <v/>
      </c>
      <c r="H2530" s="313" t="str">
        <f t="shared" ca="1" si="254"/>
        <v/>
      </c>
      <c r="I2530" s="313" t="str">
        <f t="shared" ca="1" si="254"/>
        <v/>
      </c>
      <c r="J2530" s="313" t="str">
        <f t="shared" ca="1" si="254"/>
        <v/>
      </c>
    </row>
    <row r="2531" spans="4:10">
      <c r="D2531" s="300" t="str">
        <f t="shared" si="252"/>
        <v>10-8</v>
      </c>
      <c r="E2531" s="300">
        <v>2527</v>
      </c>
      <c r="F2531" s="313" t="str">
        <f t="shared" ca="1" si="250"/>
        <v/>
      </c>
      <c r="G2531" s="313" t="str">
        <f t="shared" ca="1" si="254"/>
        <v/>
      </c>
      <c r="H2531" s="313" t="str">
        <f t="shared" ca="1" si="254"/>
        <v/>
      </c>
      <c r="I2531" s="313" t="str">
        <f t="shared" ca="1" si="254"/>
        <v/>
      </c>
      <c r="J2531" s="313" t="str">
        <f t="shared" ca="1" si="254"/>
        <v/>
      </c>
    </row>
    <row r="2532" spans="4:10">
      <c r="D2532" s="300" t="str">
        <f t="shared" si="252"/>
        <v>10-8</v>
      </c>
      <c r="E2532" s="300">
        <v>2528</v>
      </c>
      <c r="F2532" s="313" t="str">
        <f t="shared" ca="1" si="250"/>
        <v/>
      </c>
      <c r="G2532" s="313" t="str">
        <f t="shared" ca="1" si="254"/>
        <v/>
      </c>
      <c r="H2532" s="313" t="str">
        <f t="shared" ca="1" si="254"/>
        <v/>
      </c>
      <c r="I2532" s="313" t="str">
        <f t="shared" ca="1" si="254"/>
        <v/>
      </c>
      <c r="J2532" s="313" t="str">
        <f t="shared" ca="1" si="254"/>
        <v/>
      </c>
    </row>
    <row r="2533" spans="4:10">
      <c r="D2533" s="300" t="str">
        <f t="shared" si="252"/>
        <v>10-9</v>
      </c>
      <c r="E2533" s="300">
        <v>2529</v>
      </c>
      <c r="F2533" s="313" t="str">
        <f t="shared" ref="F2533:F2564" ca="1" si="255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2533" s="313" t="str">
        <f t="shared" ca="1" si="254"/>
        <v/>
      </c>
      <c r="H2533" s="313" t="str">
        <f t="shared" ca="1" si="254"/>
        <v/>
      </c>
      <c r="I2533" s="313" t="str">
        <f t="shared" ca="1" si="254"/>
        <v/>
      </c>
      <c r="J2533" s="313" t="str">
        <f t="shared" ca="1" si="254"/>
        <v/>
      </c>
    </row>
    <row r="2534" spans="4:10">
      <c r="D2534" s="300" t="str">
        <f t="shared" si="252"/>
        <v>10-9</v>
      </c>
      <c r="E2534" s="300">
        <v>2530</v>
      </c>
      <c r="F2534" s="313" t="str">
        <f t="shared" ca="1" si="255"/>
        <v/>
      </c>
      <c r="G2534" s="313" t="str">
        <f t="shared" ca="1" si="254"/>
        <v/>
      </c>
      <c r="H2534" s="313" t="str">
        <f t="shared" ca="1" si="254"/>
        <v/>
      </c>
      <c r="I2534" s="313" t="str">
        <f t="shared" ca="1" si="254"/>
        <v/>
      </c>
      <c r="J2534" s="313" t="str">
        <f t="shared" ca="1" si="254"/>
        <v/>
      </c>
    </row>
    <row r="2535" spans="4:10">
      <c r="D2535" s="300" t="str">
        <f t="shared" si="252"/>
        <v>10-9</v>
      </c>
      <c r="E2535" s="300">
        <v>2531</v>
      </c>
      <c r="F2535" s="313" t="str">
        <f t="shared" ca="1" si="255"/>
        <v/>
      </c>
      <c r="G2535" s="313" t="str">
        <f t="shared" ca="1" si="254"/>
        <v/>
      </c>
      <c r="H2535" s="313" t="str">
        <f t="shared" ca="1" si="254"/>
        <v/>
      </c>
      <c r="I2535" s="313" t="str">
        <f t="shared" ca="1" si="254"/>
        <v/>
      </c>
      <c r="J2535" s="313" t="str">
        <f t="shared" ca="1" si="254"/>
        <v/>
      </c>
    </row>
    <row r="2536" spans="4:10">
      <c r="D2536" s="300" t="str">
        <f t="shared" si="252"/>
        <v>10-9</v>
      </c>
      <c r="E2536" s="300">
        <v>2532</v>
      </c>
      <c r="F2536" s="313" t="str">
        <f t="shared" ca="1" si="255"/>
        <v/>
      </c>
      <c r="G2536" s="313" t="str">
        <f t="shared" ca="1" si="254"/>
        <v/>
      </c>
      <c r="H2536" s="313" t="str">
        <f t="shared" ca="1" si="254"/>
        <v/>
      </c>
      <c r="I2536" s="313" t="str">
        <f t="shared" ca="1" si="254"/>
        <v/>
      </c>
      <c r="J2536" s="313" t="str">
        <f t="shared" ca="1" si="254"/>
        <v/>
      </c>
    </row>
    <row r="2537" spans="4:10">
      <c r="D2537" s="300" t="str">
        <f t="shared" si="252"/>
        <v>10-9</v>
      </c>
      <c r="E2537" s="300">
        <v>2533</v>
      </c>
      <c r="F2537" s="313" t="str">
        <f t="shared" ca="1" si="255"/>
        <v/>
      </c>
      <c r="G2537" s="313" t="str">
        <f t="shared" ca="1" si="254"/>
        <v/>
      </c>
      <c r="H2537" s="313" t="str">
        <f t="shared" ca="1" si="254"/>
        <v/>
      </c>
      <c r="I2537" s="313" t="str">
        <f t="shared" ca="1" si="254"/>
        <v/>
      </c>
      <c r="J2537" s="313" t="str">
        <f t="shared" ca="1" si="254"/>
        <v/>
      </c>
    </row>
    <row r="2538" spans="4:10">
      <c r="D2538" s="300" t="str">
        <f t="shared" si="252"/>
        <v>10-9</v>
      </c>
      <c r="E2538" s="300">
        <v>2534</v>
      </c>
      <c r="F2538" s="313" t="str">
        <f t="shared" ca="1" si="255"/>
        <v/>
      </c>
      <c r="G2538" s="313" t="str">
        <f t="shared" ca="1" si="254"/>
        <v/>
      </c>
      <c r="H2538" s="313" t="str">
        <f t="shared" ca="1" si="254"/>
        <v/>
      </c>
      <c r="I2538" s="313" t="str">
        <f t="shared" ca="1" si="254"/>
        <v/>
      </c>
      <c r="J2538" s="313" t="str">
        <f t="shared" ca="1" si="254"/>
        <v/>
      </c>
    </row>
    <row r="2539" spans="4:10">
      <c r="D2539" s="300" t="str">
        <f t="shared" si="252"/>
        <v>10-9</v>
      </c>
      <c r="E2539" s="300">
        <v>2535</v>
      </c>
      <c r="F2539" s="313" t="str">
        <f t="shared" ca="1" si="255"/>
        <v/>
      </c>
      <c r="G2539" s="313" t="str">
        <f t="shared" ca="1" si="254"/>
        <v/>
      </c>
      <c r="H2539" s="313" t="str">
        <f t="shared" ca="1" si="254"/>
        <v/>
      </c>
      <c r="I2539" s="313" t="str">
        <f t="shared" ca="1" si="254"/>
        <v/>
      </c>
      <c r="J2539" s="313" t="str">
        <f t="shared" ca="1" si="254"/>
        <v/>
      </c>
    </row>
    <row r="2540" spans="4:10">
      <c r="D2540" s="300" t="str">
        <f t="shared" si="252"/>
        <v>10-9</v>
      </c>
      <c r="E2540" s="300">
        <v>2536</v>
      </c>
      <c r="F2540" s="313" t="str">
        <f t="shared" ca="1" si="255"/>
        <v/>
      </c>
      <c r="G2540" s="313" t="str">
        <f t="shared" ca="1" si="254"/>
        <v/>
      </c>
      <c r="H2540" s="313" t="str">
        <f t="shared" ca="1" si="254"/>
        <v/>
      </c>
      <c r="I2540" s="313" t="str">
        <f t="shared" ca="1" si="254"/>
        <v/>
      </c>
      <c r="J2540" s="313" t="str">
        <f t="shared" ca="1" si="254"/>
        <v/>
      </c>
    </row>
    <row r="2541" spans="4:10">
      <c r="D2541" s="300" t="str">
        <f t="shared" si="252"/>
        <v>10-9</v>
      </c>
      <c r="E2541" s="300">
        <v>2537</v>
      </c>
      <c r="F2541" s="313" t="str">
        <f t="shared" ca="1" si="255"/>
        <v/>
      </c>
      <c r="G2541" s="313" t="str">
        <f t="shared" ca="1" si="254"/>
        <v/>
      </c>
      <c r="H2541" s="313" t="str">
        <f t="shared" ca="1" si="254"/>
        <v/>
      </c>
      <c r="I2541" s="313" t="str">
        <f t="shared" ca="1" si="254"/>
        <v/>
      </c>
      <c r="J2541" s="313" t="str">
        <f t="shared" ca="1" si="254"/>
        <v/>
      </c>
    </row>
    <row r="2542" spans="4:10">
      <c r="D2542" s="300" t="str">
        <f t="shared" si="252"/>
        <v>10-9</v>
      </c>
      <c r="E2542" s="300">
        <v>2538</v>
      </c>
      <c r="F2542" s="313" t="str">
        <f t="shared" ca="1" si="255"/>
        <v/>
      </c>
      <c r="G2542" s="313" t="str">
        <f t="shared" ca="1" si="254"/>
        <v/>
      </c>
      <c r="H2542" s="313" t="str">
        <f t="shared" ca="1" si="254"/>
        <v/>
      </c>
      <c r="I2542" s="313" t="str">
        <f t="shared" ca="1" si="254"/>
        <v/>
      </c>
      <c r="J2542" s="313" t="str">
        <f t="shared" ca="1" si="254"/>
        <v/>
      </c>
    </row>
    <row r="2543" spans="4:10">
      <c r="D2543" s="300" t="str">
        <f t="shared" si="252"/>
        <v>10-9</v>
      </c>
      <c r="E2543" s="300">
        <v>2539</v>
      </c>
      <c r="F2543" s="313" t="str">
        <f t="shared" ca="1" si="255"/>
        <v/>
      </c>
      <c r="G2543" s="313" t="str">
        <f t="shared" ca="1" si="254"/>
        <v/>
      </c>
      <c r="H2543" s="313" t="str">
        <f t="shared" ca="1" si="254"/>
        <v/>
      </c>
      <c r="I2543" s="313" t="str">
        <f t="shared" ca="1" si="254"/>
        <v/>
      </c>
      <c r="J2543" s="313" t="str">
        <f t="shared" ca="1" si="254"/>
        <v/>
      </c>
    </row>
    <row r="2544" spans="4:10">
      <c r="D2544" s="300" t="str">
        <f t="shared" si="252"/>
        <v>10-9</v>
      </c>
      <c r="E2544" s="300">
        <v>2540</v>
      </c>
      <c r="F2544" s="313" t="str">
        <f t="shared" ca="1" si="255"/>
        <v/>
      </c>
      <c r="G2544" s="313" t="str">
        <f t="shared" ca="1" si="254"/>
        <v/>
      </c>
      <c r="H2544" s="313" t="str">
        <f t="shared" ca="1" si="254"/>
        <v/>
      </c>
      <c r="I2544" s="313" t="str">
        <f t="shared" ca="1" si="254"/>
        <v/>
      </c>
      <c r="J2544" s="313" t="str">
        <f t="shared" ca="1" si="254"/>
        <v/>
      </c>
    </row>
    <row r="2545" spans="4:10">
      <c r="D2545" s="300" t="str">
        <f t="shared" si="252"/>
        <v>10-9</v>
      </c>
      <c r="E2545" s="300">
        <v>2541</v>
      </c>
      <c r="F2545" s="313" t="str">
        <f t="shared" ca="1" si="255"/>
        <v/>
      </c>
      <c r="G2545" s="313" t="str">
        <f t="shared" ref="G2545:J2564" ca="1" si="256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545" s="313" t="str">
        <f t="shared" ca="1" si="256"/>
        <v/>
      </c>
      <c r="I2545" s="313" t="str">
        <f t="shared" ca="1" si="256"/>
        <v/>
      </c>
      <c r="J2545" s="313" t="str">
        <f t="shared" ca="1" si="256"/>
        <v/>
      </c>
    </row>
    <row r="2546" spans="4:10">
      <c r="D2546" s="300" t="str">
        <f t="shared" si="252"/>
        <v>10-9</v>
      </c>
      <c r="E2546" s="300">
        <v>2542</v>
      </c>
      <c r="F2546" s="313" t="str">
        <f t="shared" ca="1" si="255"/>
        <v/>
      </c>
      <c r="G2546" s="313" t="str">
        <f t="shared" ca="1" si="256"/>
        <v/>
      </c>
      <c r="H2546" s="313" t="str">
        <f t="shared" ca="1" si="256"/>
        <v/>
      </c>
      <c r="I2546" s="313" t="str">
        <f t="shared" ca="1" si="256"/>
        <v/>
      </c>
      <c r="J2546" s="313" t="str">
        <f t="shared" ca="1" si="256"/>
        <v/>
      </c>
    </row>
    <row r="2547" spans="4:10">
      <c r="D2547" s="300" t="str">
        <f t="shared" si="252"/>
        <v>10-9</v>
      </c>
      <c r="E2547" s="300">
        <v>2543</v>
      </c>
      <c r="F2547" s="313" t="str">
        <f t="shared" ca="1" si="255"/>
        <v/>
      </c>
      <c r="G2547" s="313" t="str">
        <f t="shared" ca="1" si="256"/>
        <v/>
      </c>
      <c r="H2547" s="313" t="str">
        <f t="shared" ca="1" si="256"/>
        <v/>
      </c>
      <c r="I2547" s="313" t="str">
        <f t="shared" ca="1" si="256"/>
        <v/>
      </c>
      <c r="J2547" s="313" t="str">
        <f t="shared" ca="1" si="256"/>
        <v/>
      </c>
    </row>
    <row r="2548" spans="4:10">
      <c r="D2548" s="300" t="str">
        <f t="shared" si="252"/>
        <v>10-9</v>
      </c>
      <c r="E2548" s="300">
        <v>2544</v>
      </c>
      <c r="F2548" s="313" t="str">
        <f t="shared" ca="1" si="255"/>
        <v/>
      </c>
      <c r="G2548" s="313" t="str">
        <f t="shared" ca="1" si="256"/>
        <v/>
      </c>
      <c r="H2548" s="313" t="str">
        <f t="shared" ca="1" si="256"/>
        <v/>
      </c>
      <c r="I2548" s="313" t="str">
        <f t="shared" ca="1" si="256"/>
        <v/>
      </c>
      <c r="J2548" s="313" t="str">
        <f t="shared" ca="1" si="256"/>
        <v/>
      </c>
    </row>
    <row r="2549" spans="4:10">
      <c r="D2549" s="300" t="str">
        <f t="shared" si="252"/>
        <v>10-10</v>
      </c>
      <c r="E2549" s="300">
        <v>2545</v>
      </c>
      <c r="F2549" s="313" t="str">
        <f t="shared" ca="1" si="255"/>
        <v/>
      </c>
      <c r="G2549" s="313" t="str">
        <f t="shared" ca="1" si="256"/>
        <v/>
      </c>
      <c r="H2549" s="313" t="str">
        <f t="shared" ca="1" si="256"/>
        <v/>
      </c>
      <c r="I2549" s="313" t="str">
        <f t="shared" ca="1" si="256"/>
        <v/>
      </c>
      <c r="J2549" s="313" t="str">
        <f t="shared" ca="1" si="256"/>
        <v/>
      </c>
    </row>
    <row r="2550" spans="4:10">
      <c r="D2550" s="300" t="str">
        <f t="shared" si="252"/>
        <v>10-10</v>
      </c>
      <c r="E2550" s="300">
        <v>2546</v>
      </c>
      <c r="F2550" s="313" t="str">
        <f t="shared" ca="1" si="255"/>
        <v/>
      </c>
      <c r="G2550" s="313" t="str">
        <f t="shared" ca="1" si="256"/>
        <v/>
      </c>
      <c r="H2550" s="313" t="str">
        <f t="shared" ca="1" si="256"/>
        <v/>
      </c>
      <c r="I2550" s="313" t="str">
        <f t="shared" ca="1" si="256"/>
        <v/>
      </c>
      <c r="J2550" s="313" t="str">
        <f t="shared" ca="1" si="256"/>
        <v/>
      </c>
    </row>
    <row r="2551" spans="4:10">
      <c r="D2551" s="300" t="str">
        <f t="shared" si="252"/>
        <v>10-10</v>
      </c>
      <c r="E2551" s="300">
        <v>2547</v>
      </c>
      <c r="F2551" s="313" t="str">
        <f t="shared" ca="1" si="255"/>
        <v/>
      </c>
      <c r="G2551" s="313" t="str">
        <f t="shared" ca="1" si="256"/>
        <v/>
      </c>
      <c r="H2551" s="313" t="str">
        <f t="shared" ca="1" si="256"/>
        <v/>
      </c>
      <c r="I2551" s="313" t="str">
        <f t="shared" ca="1" si="256"/>
        <v/>
      </c>
      <c r="J2551" s="313" t="str">
        <f t="shared" ca="1" si="256"/>
        <v/>
      </c>
    </row>
    <row r="2552" spans="4:10">
      <c r="D2552" s="300" t="str">
        <f t="shared" si="252"/>
        <v>10-10</v>
      </c>
      <c r="E2552" s="300">
        <v>2548</v>
      </c>
      <c r="F2552" s="313" t="str">
        <f t="shared" ca="1" si="255"/>
        <v/>
      </c>
      <c r="G2552" s="313" t="str">
        <f t="shared" ca="1" si="256"/>
        <v/>
      </c>
      <c r="H2552" s="313" t="str">
        <f t="shared" ca="1" si="256"/>
        <v/>
      </c>
      <c r="I2552" s="313" t="str">
        <f t="shared" ca="1" si="256"/>
        <v/>
      </c>
      <c r="J2552" s="313" t="str">
        <f t="shared" ca="1" si="256"/>
        <v/>
      </c>
    </row>
    <row r="2553" spans="4:10">
      <c r="D2553" s="300" t="str">
        <f t="shared" si="252"/>
        <v>10-10</v>
      </c>
      <c r="E2553" s="300">
        <v>2549</v>
      </c>
      <c r="F2553" s="313" t="str">
        <f t="shared" ca="1" si="255"/>
        <v/>
      </c>
      <c r="G2553" s="313" t="str">
        <f t="shared" ca="1" si="256"/>
        <v/>
      </c>
      <c r="H2553" s="313" t="str">
        <f t="shared" ca="1" si="256"/>
        <v/>
      </c>
      <c r="I2553" s="313" t="str">
        <f t="shared" ca="1" si="256"/>
        <v/>
      </c>
      <c r="J2553" s="313" t="str">
        <f t="shared" ca="1" si="256"/>
        <v/>
      </c>
    </row>
    <row r="2554" spans="4:10">
      <c r="D2554" s="300" t="str">
        <f t="shared" si="252"/>
        <v>10-10</v>
      </c>
      <c r="E2554" s="300">
        <v>2550</v>
      </c>
      <c r="F2554" s="313" t="str">
        <f t="shared" ca="1" si="255"/>
        <v/>
      </c>
      <c r="G2554" s="313" t="str">
        <f t="shared" ca="1" si="256"/>
        <v/>
      </c>
      <c r="H2554" s="313" t="str">
        <f t="shared" ca="1" si="256"/>
        <v/>
      </c>
      <c r="I2554" s="313" t="str">
        <f t="shared" ca="1" si="256"/>
        <v/>
      </c>
      <c r="J2554" s="313" t="str">
        <f t="shared" ca="1" si="256"/>
        <v/>
      </c>
    </row>
    <row r="2555" spans="4:10">
      <c r="D2555" s="300" t="str">
        <f t="shared" si="252"/>
        <v>10-10</v>
      </c>
      <c r="E2555" s="300">
        <v>2551</v>
      </c>
      <c r="F2555" s="313" t="str">
        <f t="shared" ca="1" si="255"/>
        <v/>
      </c>
      <c r="G2555" s="313" t="str">
        <f t="shared" ca="1" si="256"/>
        <v/>
      </c>
      <c r="H2555" s="313" t="str">
        <f t="shared" ca="1" si="256"/>
        <v/>
      </c>
      <c r="I2555" s="313" t="str">
        <f t="shared" ca="1" si="256"/>
        <v/>
      </c>
      <c r="J2555" s="313" t="str">
        <f t="shared" ca="1" si="256"/>
        <v/>
      </c>
    </row>
    <row r="2556" spans="4:10">
      <c r="D2556" s="300" t="str">
        <f t="shared" si="252"/>
        <v>10-10</v>
      </c>
      <c r="E2556" s="300">
        <v>2552</v>
      </c>
      <c r="F2556" s="313" t="str">
        <f t="shared" ca="1" si="255"/>
        <v/>
      </c>
      <c r="G2556" s="313" t="str">
        <f t="shared" ca="1" si="256"/>
        <v/>
      </c>
      <c r="H2556" s="313" t="str">
        <f t="shared" ca="1" si="256"/>
        <v/>
      </c>
      <c r="I2556" s="313" t="str">
        <f t="shared" ca="1" si="256"/>
        <v/>
      </c>
      <c r="J2556" s="313" t="str">
        <f t="shared" ca="1" si="256"/>
        <v/>
      </c>
    </row>
    <row r="2557" spans="4:10">
      <c r="D2557" s="300" t="str">
        <f t="shared" si="252"/>
        <v>10-10</v>
      </c>
      <c r="E2557" s="300">
        <v>2553</v>
      </c>
      <c r="F2557" s="313" t="str">
        <f t="shared" ca="1" si="255"/>
        <v/>
      </c>
      <c r="G2557" s="313" t="str">
        <f t="shared" ca="1" si="256"/>
        <v/>
      </c>
      <c r="H2557" s="313" t="str">
        <f t="shared" ca="1" si="256"/>
        <v/>
      </c>
      <c r="I2557" s="313" t="str">
        <f t="shared" ca="1" si="256"/>
        <v/>
      </c>
      <c r="J2557" s="313" t="str">
        <f t="shared" ca="1" si="256"/>
        <v/>
      </c>
    </row>
    <row r="2558" spans="4:10">
      <c r="D2558" s="300" t="str">
        <f t="shared" si="252"/>
        <v>10-10</v>
      </c>
      <c r="E2558" s="300">
        <v>2554</v>
      </c>
      <c r="F2558" s="313" t="str">
        <f t="shared" ca="1" si="255"/>
        <v/>
      </c>
      <c r="G2558" s="313" t="str">
        <f t="shared" ca="1" si="256"/>
        <v/>
      </c>
      <c r="H2558" s="313" t="str">
        <f t="shared" ca="1" si="256"/>
        <v/>
      </c>
      <c r="I2558" s="313" t="str">
        <f t="shared" ca="1" si="256"/>
        <v/>
      </c>
      <c r="J2558" s="313" t="str">
        <f t="shared" ca="1" si="256"/>
        <v/>
      </c>
    </row>
    <row r="2559" spans="4:10">
      <c r="D2559" s="300" t="str">
        <f t="shared" si="252"/>
        <v>10-10</v>
      </c>
      <c r="E2559" s="300">
        <v>2555</v>
      </c>
      <c r="F2559" s="313" t="str">
        <f t="shared" ca="1" si="255"/>
        <v/>
      </c>
      <c r="G2559" s="313" t="str">
        <f t="shared" ca="1" si="256"/>
        <v/>
      </c>
      <c r="H2559" s="313" t="str">
        <f t="shared" ca="1" si="256"/>
        <v/>
      </c>
      <c r="I2559" s="313" t="str">
        <f t="shared" ca="1" si="256"/>
        <v/>
      </c>
      <c r="J2559" s="313" t="str">
        <f t="shared" ca="1" si="256"/>
        <v/>
      </c>
    </row>
    <row r="2560" spans="4:10">
      <c r="D2560" s="300" t="str">
        <f t="shared" si="252"/>
        <v>10-10</v>
      </c>
      <c r="E2560" s="300">
        <v>2556</v>
      </c>
      <c r="F2560" s="313" t="str">
        <f t="shared" ca="1" si="255"/>
        <v/>
      </c>
      <c r="G2560" s="313" t="str">
        <f t="shared" ca="1" si="256"/>
        <v/>
      </c>
      <c r="H2560" s="313" t="str">
        <f t="shared" ca="1" si="256"/>
        <v/>
      </c>
      <c r="I2560" s="313" t="str">
        <f t="shared" ca="1" si="256"/>
        <v/>
      </c>
      <c r="J2560" s="313" t="str">
        <f t="shared" ca="1" si="256"/>
        <v/>
      </c>
    </row>
    <row r="2561" spans="4:10">
      <c r="D2561" s="300" t="str">
        <f t="shared" si="252"/>
        <v>10-10</v>
      </c>
      <c r="E2561" s="300">
        <v>2557</v>
      </c>
      <c r="F2561" s="313" t="str">
        <f t="shared" ca="1" si="255"/>
        <v/>
      </c>
      <c r="G2561" s="313" t="str">
        <f t="shared" ca="1" si="256"/>
        <v/>
      </c>
      <c r="H2561" s="313" t="str">
        <f t="shared" ca="1" si="256"/>
        <v/>
      </c>
      <c r="I2561" s="313" t="str">
        <f t="shared" ca="1" si="256"/>
        <v/>
      </c>
      <c r="J2561" s="313" t="str">
        <f t="shared" ca="1" si="256"/>
        <v/>
      </c>
    </row>
    <row r="2562" spans="4:10">
      <c r="D2562" s="300" t="str">
        <f t="shared" si="252"/>
        <v>10-10</v>
      </c>
      <c r="E2562" s="300">
        <v>2558</v>
      </c>
      <c r="F2562" s="313" t="str">
        <f t="shared" ca="1" si="255"/>
        <v/>
      </c>
      <c r="G2562" s="313" t="str">
        <f t="shared" ca="1" si="256"/>
        <v/>
      </c>
      <c r="H2562" s="313" t="str">
        <f t="shared" ca="1" si="256"/>
        <v/>
      </c>
      <c r="I2562" s="313" t="str">
        <f t="shared" ca="1" si="256"/>
        <v/>
      </c>
      <c r="J2562" s="313" t="str">
        <f t="shared" ca="1" si="256"/>
        <v/>
      </c>
    </row>
    <row r="2563" spans="4:10">
      <c r="D2563" s="300" t="str">
        <f t="shared" si="252"/>
        <v>10-10</v>
      </c>
      <c r="E2563" s="300">
        <v>2559</v>
      </c>
      <c r="F2563" s="313" t="str">
        <f t="shared" ca="1" si="255"/>
        <v/>
      </c>
      <c r="G2563" s="313" t="str">
        <f t="shared" ca="1" si="256"/>
        <v/>
      </c>
      <c r="H2563" s="313" t="str">
        <f t="shared" ca="1" si="256"/>
        <v/>
      </c>
      <c r="I2563" s="313" t="str">
        <f t="shared" ca="1" si="256"/>
        <v/>
      </c>
      <c r="J2563" s="313" t="str">
        <f t="shared" ca="1" si="256"/>
        <v/>
      </c>
    </row>
    <row r="2564" spans="4:10">
      <c r="D2564" s="300" t="str">
        <f t="shared" si="252"/>
        <v>10-10</v>
      </c>
      <c r="E2564" s="300">
        <v>2560</v>
      </c>
      <c r="F2564" s="313" t="str">
        <f t="shared" ca="1" si="255"/>
        <v/>
      </c>
      <c r="G2564" s="313" t="str">
        <f t="shared" ca="1" si="256"/>
        <v/>
      </c>
      <c r="H2564" s="313" t="str">
        <f t="shared" ca="1" si="256"/>
        <v/>
      </c>
      <c r="I2564" s="313" t="str">
        <f t="shared" ca="1" si="256"/>
        <v/>
      </c>
      <c r="J2564" s="313" t="str">
        <f t="shared" ca="1" si="256"/>
        <v/>
      </c>
    </row>
    <row r="2565" spans="4:10">
      <c r="D2565" s="300" t="str">
        <f t="shared" ref="D2565:D2628" si="257">DEC2HEX(HEX2DEC($D$4)+FLOOR((ROW(A2561)-1)/($M$4*10),1))&amp;"-"&amp;FLOOR((ROW(A2561)-1)/$M$4,1)+1-FLOOR((ROW(A2561)-1)/($M$4*10),1)*10</f>
        <v>11-1</v>
      </c>
      <c r="E2565" s="300">
        <v>2561</v>
      </c>
      <c r="F2565" s="313" t="str">
        <f t="shared" ref="F2565:F2628" ca="1" si="258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2565" s="313" t="str">
        <f t="shared" ref="G2565:J2584" ca="1" si="259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565" s="313" t="str">
        <f t="shared" ca="1" si="259"/>
        <v/>
      </c>
      <c r="I2565" s="313" t="str">
        <f t="shared" ca="1" si="259"/>
        <v/>
      </c>
      <c r="J2565" s="313" t="str">
        <f t="shared" ca="1" si="259"/>
        <v/>
      </c>
    </row>
    <row r="2566" spans="4:10">
      <c r="D2566" s="300" t="str">
        <f t="shared" si="257"/>
        <v>11-1</v>
      </c>
      <c r="E2566" s="300">
        <v>2562</v>
      </c>
      <c r="F2566" s="313" t="str">
        <f t="shared" ca="1" si="258"/>
        <v/>
      </c>
      <c r="G2566" s="313" t="str">
        <f t="shared" ca="1" si="259"/>
        <v/>
      </c>
      <c r="H2566" s="313" t="str">
        <f t="shared" ca="1" si="259"/>
        <v/>
      </c>
      <c r="I2566" s="313" t="str">
        <f t="shared" ca="1" si="259"/>
        <v/>
      </c>
      <c r="J2566" s="313" t="str">
        <f t="shared" ca="1" si="259"/>
        <v/>
      </c>
    </row>
    <row r="2567" spans="4:10">
      <c r="D2567" s="300" t="str">
        <f t="shared" si="257"/>
        <v>11-1</v>
      </c>
      <c r="E2567" s="300">
        <v>2563</v>
      </c>
      <c r="F2567" s="313" t="str">
        <f t="shared" ca="1" si="258"/>
        <v/>
      </c>
      <c r="G2567" s="313" t="str">
        <f t="shared" ca="1" si="259"/>
        <v/>
      </c>
      <c r="H2567" s="313" t="str">
        <f t="shared" ca="1" si="259"/>
        <v/>
      </c>
      <c r="I2567" s="313" t="str">
        <f t="shared" ca="1" si="259"/>
        <v/>
      </c>
      <c r="J2567" s="313" t="str">
        <f t="shared" ca="1" si="259"/>
        <v/>
      </c>
    </row>
    <row r="2568" spans="4:10">
      <c r="D2568" s="300" t="str">
        <f t="shared" si="257"/>
        <v>11-1</v>
      </c>
      <c r="E2568" s="300">
        <v>2564</v>
      </c>
      <c r="F2568" s="313" t="str">
        <f t="shared" ca="1" si="258"/>
        <v/>
      </c>
      <c r="G2568" s="313" t="str">
        <f t="shared" ca="1" si="259"/>
        <v/>
      </c>
      <c r="H2568" s="313" t="str">
        <f t="shared" ca="1" si="259"/>
        <v/>
      </c>
      <c r="I2568" s="313" t="str">
        <f t="shared" ca="1" si="259"/>
        <v/>
      </c>
      <c r="J2568" s="313" t="str">
        <f t="shared" ca="1" si="259"/>
        <v/>
      </c>
    </row>
    <row r="2569" spans="4:10">
      <c r="D2569" s="300" t="str">
        <f t="shared" si="257"/>
        <v>11-1</v>
      </c>
      <c r="E2569" s="300">
        <v>2565</v>
      </c>
      <c r="F2569" s="313" t="str">
        <f t="shared" ca="1" si="258"/>
        <v/>
      </c>
      <c r="G2569" s="313" t="str">
        <f t="shared" ca="1" si="259"/>
        <v/>
      </c>
      <c r="H2569" s="313" t="str">
        <f t="shared" ca="1" si="259"/>
        <v/>
      </c>
      <c r="I2569" s="313" t="str">
        <f t="shared" ca="1" si="259"/>
        <v/>
      </c>
      <c r="J2569" s="313" t="str">
        <f t="shared" ca="1" si="259"/>
        <v/>
      </c>
    </row>
    <row r="2570" spans="4:10">
      <c r="D2570" s="300" t="str">
        <f t="shared" si="257"/>
        <v>11-1</v>
      </c>
      <c r="E2570" s="300">
        <v>2566</v>
      </c>
      <c r="F2570" s="313" t="str">
        <f t="shared" ca="1" si="258"/>
        <v/>
      </c>
      <c r="G2570" s="313" t="str">
        <f t="shared" ca="1" si="259"/>
        <v/>
      </c>
      <c r="H2570" s="313" t="str">
        <f t="shared" ca="1" si="259"/>
        <v/>
      </c>
      <c r="I2570" s="313" t="str">
        <f t="shared" ca="1" si="259"/>
        <v/>
      </c>
      <c r="J2570" s="313" t="str">
        <f t="shared" ca="1" si="259"/>
        <v/>
      </c>
    </row>
    <row r="2571" spans="4:10">
      <c r="D2571" s="300" t="str">
        <f t="shared" si="257"/>
        <v>11-1</v>
      </c>
      <c r="E2571" s="300">
        <v>2567</v>
      </c>
      <c r="F2571" s="313" t="str">
        <f t="shared" ca="1" si="258"/>
        <v/>
      </c>
      <c r="G2571" s="313" t="str">
        <f t="shared" ca="1" si="259"/>
        <v/>
      </c>
      <c r="H2571" s="313" t="str">
        <f t="shared" ca="1" si="259"/>
        <v/>
      </c>
      <c r="I2571" s="313" t="str">
        <f t="shared" ca="1" si="259"/>
        <v/>
      </c>
      <c r="J2571" s="313" t="str">
        <f t="shared" ca="1" si="259"/>
        <v/>
      </c>
    </row>
    <row r="2572" spans="4:10">
      <c r="D2572" s="300" t="str">
        <f t="shared" si="257"/>
        <v>11-1</v>
      </c>
      <c r="E2572" s="300">
        <v>2568</v>
      </c>
      <c r="F2572" s="313" t="str">
        <f t="shared" ca="1" si="258"/>
        <v/>
      </c>
      <c r="G2572" s="313" t="str">
        <f t="shared" ca="1" si="259"/>
        <v/>
      </c>
      <c r="H2572" s="313" t="str">
        <f t="shared" ca="1" si="259"/>
        <v/>
      </c>
      <c r="I2572" s="313" t="str">
        <f t="shared" ca="1" si="259"/>
        <v/>
      </c>
      <c r="J2572" s="313" t="str">
        <f t="shared" ca="1" si="259"/>
        <v/>
      </c>
    </row>
    <row r="2573" spans="4:10">
      <c r="D2573" s="300" t="str">
        <f t="shared" si="257"/>
        <v>11-1</v>
      </c>
      <c r="E2573" s="300">
        <v>2569</v>
      </c>
      <c r="F2573" s="313" t="str">
        <f t="shared" ca="1" si="258"/>
        <v/>
      </c>
      <c r="G2573" s="313" t="str">
        <f t="shared" ca="1" si="259"/>
        <v/>
      </c>
      <c r="H2573" s="313" t="str">
        <f t="shared" ca="1" si="259"/>
        <v/>
      </c>
      <c r="I2573" s="313" t="str">
        <f t="shared" ca="1" si="259"/>
        <v/>
      </c>
      <c r="J2573" s="313" t="str">
        <f t="shared" ca="1" si="259"/>
        <v/>
      </c>
    </row>
    <row r="2574" spans="4:10">
      <c r="D2574" s="300" t="str">
        <f t="shared" si="257"/>
        <v>11-1</v>
      </c>
      <c r="E2574" s="300">
        <v>2570</v>
      </c>
      <c r="F2574" s="313" t="str">
        <f t="shared" ca="1" si="258"/>
        <v/>
      </c>
      <c r="G2574" s="313" t="str">
        <f t="shared" ca="1" si="259"/>
        <v/>
      </c>
      <c r="H2574" s="313" t="str">
        <f t="shared" ca="1" si="259"/>
        <v/>
      </c>
      <c r="I2574" s="313" t="str">
        <f t="shared" ca="1" si="259"/>
        <v/>
      </c>
      <c r="J2574" s="313" t="str">
        <f t="shared" ca="1" si="259"/>
        <v/>
      </c>
    </row>
    <row r="2575" spans="4:10">
      <c r="D2575" s="300" t="str">
        <f t="shared" si="257"/>
        <v>11-1</v>
      </c>
      <c r="E2575" s="300">
        <v>2571</v>
      </c>
      <c r="F2575" s="313" t="str">
        <f t="shared" ca="1" si="258"/>
        <v/>
      </c>
      <c r="G2575" s="313" t="str">
        <f t="shared" ca="1" si="259"/>
        <v/>
      </c>
      <c r="H2575" s="313" t="str">
        <f t="shared" ca="1" si="259"/>
        <v/>
      </c>
      <c r="I2575" s="313" t="str">
        <f t="shared" ca="1" si="259"/>
        <v/>
      </c>
      <c r="J2575" s="313" t="str">
        <f t="shared" ca="1" si="259"/>
        <v/>
      </c>
    </row>
    <row r="2576" spans="4:10">
      <c r="D2576" s="300" t="str">
        <f t="shared" si="257"/>
        <v>11-1</v>
      </c>
      <c r="E2576" s="300">
        <v>2572</v>
      </c>
      <c r="F2576" s="313" t="str">
        <f t="shared" ca="1" si="258"/>
        <v/>
      </c>
      <c r="G2576" s="313" t="str">
        <f t="shared" ca="1" si="259"/>
        <v/>
      </c>
      <c r="H2576" s="313" t="str">
        <f t="shared" ca="1" si="259"/>
        <v/>
      </c>
      <c r="I2576" s="313" t="str">
        <f t="shared" ca="1" si="259"/>
        <v/>
      </c>
      <c r="J2576" s="313" t="str">
        <f t="shared" ca="1" si="259"/>
        <v/>
      </c>
    </row>
    <row r="2577" spans="4:10">
      <c r="D2577" s="300" t="str">
        <f t="shared" si="257"/>
        <v>11-1</v>
      </c>
      <c r="E2577" s="300">
        <v>2573</v>
      </c>
      <c r="F2577" s="313" t="str">
        <f t="shared" ca="1" si="258"/>
        <v/>
      </c>
      <c r="G2577" s="313" t="str">
        <f t="shared" ca="1" si="259"/>
        <v/>
      </c>
      <c r="H2577" s="313" t="str">
        <f t="shared" ca="1" si="259"/>
        <v/>
      </c>
      <c r="I2577" s="313" t="str">
        <f t="shared" ca="1" si="259"/>
        <v/>
      </c>
      <c r="J2577" s="313" t="str">
        <f t="shared" ca="1" si="259"/>
        <v/>
      </c>
    </row>
    <row r="2578" spans="4:10">
      <c r="D2578" s="300" t="str">
        <f t="shared" si="257"/>
        <v>11-1</v>
      </c>
      <c r="E2578" s="300">
        <v>2574</v>
      </c>
      <c r="F2578" s="313" t="str">
        <f t="shared" ca="1" si="258"/>
        <v/>
      </c>
      <c r="G2578" s="313" t="str">
        <f t="shared" ca="1" si="259"/>
        <v/>
      </c>
      <c r="H2578" s="313" t="str">
        <f t="shared" ca="1" si="259"/>
        <v/>
      </c>
      <c r="I2578" s="313" t="str">
        <f t="shared" ca="1" si="259"/>
        <v/>
      </c>
      <c r="J2578" s="313" t="str">
        <f t="shared" ca="1" si="259"/>
        <v/>
      </c>
    </row>
    <row r="2579" spans="4:10">
      <c r="D2579" s="300" t="str">
        <f t="shared" si="257"/>
        <v>11-1</v>
      </c>
      <c r="E2579" s="300">
        <v>2575</v>
      </c>
      <c r="F2579" s="313" t="str">
        <f t="shared" ca="1" si="258"/>
        <v/>
      </c>
      <c r="G2579" s="313" t="str">
        <f t="shared" ca="1" si="259"/>
        <v/>
      </c>
      <c r="H2579" s="313" t="str">
        <f t="shared" ca="1" si="259"/>
        <v/>
      </c>
      <c r="I2579" s="313" t="str">
        <f t="shared" ca="1" si="259"/>
        <v/>
      </c>
      <c r="J2579" s="313" t="str">
        <f t="shared" ca="1" si="259"/>
        <v/>
      </c>
    </row>
    <row r="2580" spans="4:10">
      <c r="D2580" s="300" t="str">
        <f t="shared" si="257"/>
        <v>11-1</v>
      </c>
      <c r="E2580" s="300">
        <v>2576</v>
      </c>
      <c r="F2580" s="313" t="str">
        <f t="shared" ca="1" si="258"/>
        <v/>
      </c>
      <c r="G2580" s="313" t="str">
        <f t="shared" ca="1" si="259"/>
        <v/>
      </c>
      <c r="H2580" s="313" t="str">
        <f t="shared" ca="1" si="259"/>
        <v/>
      </c>
      <c r="I2580" s="313" t="str">
        <f t="shared" ca="1" si="259"/>
        <v/>
      </c>
      <c r="J2580" s="313" t="str">
        <f t="shared" ca="1" si="259"/>
        <v/>
      </c>
    </row>
    <row r="2581" spans="4:10">
      <c r="D2581" s="300" t="str">
        <f t="shared" si="257"/>
        <v>11-2</v>
      </c>
      <c r="E2581" s="300">
        <v>2577</v>
      </c>
      <c r="F2581" s="313" t="str">
        <f t="shared" ca="1" si="258"/>
        <v/>
      </c>
      <c r="G2581" s="313" t="str">
        <f t="shared" ca="1" si="259"/>
        <v/>
      </c>
      <c r="H2581" s="313" t="str">
        <f t="shared" ca="1" si="259"/>
        <v/>
      </c>
      <c r="I2581" s="313" t="str">
        <f t="shared" ca="1" si="259"/>
        <v/>
      </c>
      <c r="J2581" s="313" t="str">
        <f t="shared" ca="1" si="259"/>
        <v/>
      </c>
    </row>
    <row r="2582" spans="4:10">
      <c r="D2582" s="300" t="str">
        <f t="shared" si="257"/>
        <v>11-2</v>
      </c>
      <c r="E2582" s="300">
        <v>2578</v>
      </c>
      <c r="F2582" s="313" t="str">
        <f t="shared" ca="1" si="258"/>
        <v/>
      </c>
      <c r="G2582" s="313" t="str">
        <f t="shared" ca="1" si="259"/>
        <v/>
      </c>
      <c r="H2582" s="313" t="str">
        <f t="shared" ca="1" si="259"/>
        <v/>
      </c>
      <c r="I2582" s="313" t="str">
        <f t="shared" ca="1" si="259"/>
        <v/>
      </c>
      <c r="J2582" s="313" t="str">
        <f t="shared" ca="1" si="259"/>
        <v/>
      </c>
    </row>
    <row r="2583" spans="4:10">
      <c r="D2583" s="300" t="str">
        <f t="shared" si="257"/>
        <v>11-2</v>
      </c>
      <c r="E2583" s="300">
        <v>2579</v>
      </c>
      <c r="F2583" s="313" t="str">
        <f t="shared" ca="1" si="258"/>
        <v/>
      </c>
      <c r="G2583" s="313" t="str">
        <f t="shared" ca="1" si="259"/>
        <v/>
      </c>
      <c r="H2583" s="313" t="str">
        <f t="shared" ca="1" si="259"/>
        <v/>
      </c>
      <c r="I2583" s="313" t="str">
        <f t="shared" ca="1" si="259"/>
        <v/>
      </c>
      <c r="J2583" s="313" t="str">
        <f t="shared" ca="1" si="259"/>
        <v/>
      </c>
    </row>
    <row r="2584" spans="4:10">
      <c r="D2584" s="300" t="str">
        <f t="shared" si="257"/>
        <v>11-2</v>
      </c>
      <c r="E2584" s="300">
        <v>2580</v>
      </c>
      <c r="F2584" s="313" t="str">
        <f t="shared" ca="1" si="258"/>
        <v/>
      </c>
      <c r="G2584" s="313" t="str">
        <f t="shared" ca="1" si="259"/>
        <v/>
      </c>
      <c r="H2584" s="313" t="str">
        <f t="shared" ca="1" si="259"/>
        <v/>
      </c>
      <c r="I2584" s="313" t="str">
        <f t="shared" ca="1" si="259"/>
        <v/>
      </c>
      <c r="J2584" s="313" t="str">
        <f t="shared" ca="1" si="259"/>
        <v/>
      </c>
    </row>
    <row r="2585" spans="4:10">
      <c r="D2585" s="300" t="str">
        <f t="shared" si="257"/>
        <v>11-2</v>
      </c>
      <c r="E2585" s="300">
        <v>2581</v>
      </c>
      <c r="F2585" s="313" t="str">
        <f t="shared" ca="1" si="258"/>
        <v/>
      </c>
      <c r="G2585" s="313" t="str">
        <f t="shared" ref="G2585:J2604" ca="1" si="260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585" s="313" t="str">
        <f t="shared" ca="1" si="260"/>
        <v/>
      </c>
      <c r="I2585" s="313" t="str">
        <f t="shared" ca="1" si="260"/>
        <v/>
      </c>
      <c r="J2585" s="313" t="str">
        <f t="shared" ca="1" si="260"/>
        <v/>
      </c>
    </row>
    <row r="2586" spans="4:10">
      <c r="D2586" s="300" t="str">
        <f t="shared" si="257"/>
        <v>11-2</v>
      </c>
      <c r="E2586" s="300">
        <v>2582</v>
      </c>
      <c r="F2586" s="313" t="str">
        <f t="shared" ca="1" si="258"/>
        <v/>
      </c>
      <c r="G2586" s="313" t="str">
        <f t="shared" ca="1" si="260"/>
        <v/>
      </c>
      <c r="H2586" s="313" t="str">
        <f t="shared" ca="1" si="260"/>
        <v/>
      </c>
      <c r="I2586" s="313" t="str">
        <f t="shared" ca="1" si="260"/>
        <v/>
      </c>
      <c r="J2586" s="313" t="str">
        <f t="shared" ca="1" si="260"/>
        <v/>
      </c>
    </row>
    <row r="2587" spans="4:10">
      <c r="D2587" s="300" t="str">
        <f t="shared" si="257"/>
        <v>11-2</v>
      </c>
      <c r="E2587" s="300">
        <v>2583</v>
      </c>
      <c r="F2587" s="313" t="str">
        <f t="shared" ca="1" si="258"/>
        <v/>
      </c>
      <c r="G2587" s="313" t="str">
        <f t="shared" ca="1" si="260"/>
        <v/>
      </c>
      <c r="H2587" s="313" t="str">
        <f t="shared" ca="1" si="260"/>
        <v/>
      </c>
      <c r="I2587" s="313" t="str">
        <f t="shared" ca="1" si="260"/>
        <v/>
      </c>
      <c r="J2587" s="313" t="str">
        <f t="shared" ca="1" si="260"/>
        <v/>
      </c>
    </row>
    <row r="2588" spans="4:10">
      <c r="D2588" s="300" t="str">
        <f t="shared" si="257"/>
        <v>11-2</v>
      </c>
      <c r="E2588" s="300">
        <v>2584</v>
      </c>
      <c r="F2588" s="313" t="str">
        <f t="shared" ca="1" si="258"/>
        <v/>
      </c>
      <c r="G2588" s="313" t="str">
        <f t="shared" ca="1" si="260"/>
        <v/>
      </c>
      <c r="H2588" s="313" t="str">
        <f t="shared" ca="1" si="260"/>
        <v/>
      </c>
      <c r="I2588" s="313" t="str">
        <f t="shared" ca="1" si="260"/>
        <v/>
      </c>
      <c r="J2588" s="313" t="str">
        <f t="shared" ca="1" si="260"/>
        <v/>
      </c>
    </row>
    <row r="2589" spans="4:10">
      <c r="D2589" s="300" t="str">
        <f t="shared" si="257"/>
        <v>11-2</v>
      </c>
      <c r="E2589" s="300">
        <v>2585</v>
      </c>
      <c r="F2589" s="313" t="str">
        <f t="shared" ca="1" si="258"/>
        <v/>
      </c>
      <c r="G2589" s="313" t="str">
        <f t="shared" ca="1" si="260"/>
        <v/>
      </c>
      <c r="H2589" s="313" t="str">
        <f t="shared" ca="1" si="260"/>
        <v/>
      </c>
      <c r="I2589" s="313" t="str">
        <f t="shared" ca="1" si="260"/>
        <v/>
      </c>
      <c r="J2589" s="313" t="str">
        <f t="shared" ca="1" si="260"/>
        <v/>
      </c>
    </row>
    <row r="2590" spans="4:10">
      <c r="D2590" s="300" t="str">
        <f t="shared" si="257"/>
        <v>11-2</v>
      </c>
      <c r="E2590" s="300">
        <v>2586</v>
      </c>
      <c r="F2590" s="313" t="str">
        <f t="shared" ca="1" si="258"/>
        <v/>
      </c>
      <c r="G2590" s="313" t="str">
        <f t="shared" ca="1" si="260"/>
        <v/>
      </c>
      <c r="H2590" s="313" t="str">
        <f t="shared" ca="1" si="260"/>
        <v/>
      </c>
      <c r="I2590" s="313" t="str">
        <f t="shared" ca="1" si="260"/>
        <v/>
      </c>
      <c r="J2590" s="313" t="str">
        <f t="shared" ca="1" si="260"/>
        <v/>
      </c>
    </row>
    <row r="2591" spans="4:10">
      <c r="D2591" s="300" t="str">
        <f t="shared" si="257"/>
        <v>11-2</v>
      </c>
      <c r="E2591" s="300">
        <v>2587</v>
      </c>
      <c r="F2591" s="313" t="str">
        <f t="shared" ca="1" si="258"/>
        <v/>
      </c>
      <c r="G2591" s="313" t="str">
        <f t="shared" ca="1" si="260"/>
        <v/>
      </c>
      <c r="H2591" s="313" t="str">
        <f t="shared" ca="1" si="260"/>
        <v/>
      </c>
      <c r="I2591" s="313" t="str">
        <f t="shared" ca="1" si="260"/>
        <v/>
      </c>
      <c r="J2591" s="313" t="str">
        <f t="shared" ca="1" si="260"/>
        <v/>
      </c>
    </row>
    <row r="2592" spans="4:10">
      <c r="D2592" s="300" t="str">
        <f t="shared" si="257"/>
        <v>11-2</v>
      </c>
      <c r="E2592" s="300">
        <v>2588</v>
      </c>
      <c r="F2592" s="313" t="str">
        <f t="shared" ca="1" si="258"/>
        <v/>
      </c>
      <c r="G2592" s="313" t="str">
        <f t="shared" ca="1" si="260"/>
        <v/>
      </c>
      <c r="H2592" s="313" t="str">
        <f t="shared" ca="1" si="260"/>
        <v/>
      </c>
      <c r="I2592" s="313" t="str">
        <f t="shared" ca="1" si="260"/>
        <v/>
      </c>
      <c r="J2592" s="313" t="str">
        <f t="shared" ca="1" si="260"/>
        <v/>
      </c>
    </row>
    <row r="2593" spans="4:10">
      <c r="D2593" s="300" t="str">
        <f t="shared" si="257"/>
        <v>11-2</v>
      </c>
      <c r="E2593" s="300">
        <v>2589</v>
      </c>
      <c r="F2593" s="313" t="str">
        <f t="shared" ca="1" si="258"/>
        <v/>
      </c>
      <c r="G2593" s="313" t="str">
        <f t="shared" ca="1" si="260"/>
        <v/>
      </c>
      <c r="H2593" s="313" t="str">
        <f t="shared" ca="1" si="260"/>
        <v/>
      </c>
      <c r="I2593" s="313" t="str">
        <f t="shared" ca="1" si="260"/>
        <v/>
      </c>
      <c r="J2593" s="313" t="str">
        <f t="shared" ca="1" si="260"/>
        <v/>
      </c>
    </row>
    <row r="2594" spans="4:10">
      <c r="D2594" s="300" t="str">
        <f t="shared" si="257"/>
        <v>11-2</v>
      </c>
      <c r="E2594" s="300">
        <v>2590</v>
      </c>
      <c r="F2594" s="313" t="str">
        <f t="shared" ca="1" si="258"/>
        <v/>
      </c>
      <c r="G2594" s="313" t="str">
        <f t="shared" ca="1" si="260"/>
        <v/>
      </c>
      <c r="H2594" s="313" t="str">
        <f t="shared" ca="1" si="260"/>
        <v/>
      </c>
      <c r="I2594" s="313" t="str">
        <f t="shared" ca="1" si="260"/>
        <v/>
      </c>
      <c r="J2594" s="313" t="str">
        <f t="shared" ca="1" si="260"/>
        <v/>
      </c>
    </row>
    <row r="2595" spans="4:10">
      <c r="D2595" s="300" t="str">
        <f t="shared" si="257"/>
        <v>11-2</v>
      </c>
      <c r="E2595" s="300">
        <v>2591</v>
      </c>
      <c r="F2595" s="313" t="str">
        <f t="shared" ca="1" si="258"/>
        <v/>
      </c>
      <c r="G2595" s="313" t="str">
        <f t="shared" ca="1" si="260"/>
        <v/>
      </c>
      <c r="H2595" s="313" t="str">
        <f t="shared" ca="1" si="260"/>
        <v/>
      </c>
      <c r="I2595" s="313" t="str">
        <f t="shared" ca="1" si="260"/>
        <v/>
      </c>
      <c r="J2595" s="313" t="str">
        <f t="shared" ca="1" si="260"/>
        <v/>
      </c>
    </row>
    <row r="2596" spans="4:10">
      <c r="D2596" s="300" t="str">
        <f t="shared" si="257"/>
        <v>11-2</v>
      </c>
      <c r="E2596" s="300">
        <v>2592</v>
      </c>
      <c r="F2596" s="313" t="str">
        <f t="shared" ca="1" si="258"/>
        <v/>
      </c>
      <c r="G2596" s="313" t="str">
        <f t="shared" ca="1" si="260"/>
        <v/>
      </c>
      <c r="H2596" s="313" t="str">
        <f t="shared" ca="1" si="260"/>
        <v/>
      </c>
      <c r="I2596" s="313" t="str">
        <f t="shared" ca="1" si="260"/>
        <v/>
      </c>
      <c r="J2596" s="313" t="str">
        <f t="shared" ca="1" si="260"/>
        <v/>
      </c>
    </row>
    <row r="2597" spans="4:10">
      <c r="D2597" s="300" t="str">
        <f t="shared" si="257"/>
        <v>11-3</v>
      </c>
      <c r="E2597" s="300">
        <v>2593</v>
      </c>
      <c r="F2597" s="313" t="str">
        <f t="shared" ca="1" si="258"/>
        <v/>
      </c>
      <c r="G2597" s="313" t="str">
        <f t="shared" ca="1" si="260"/>
        <v/>
      </c>
      <c r="H2597" s="313" t="str">
        <f t="shared" ca="1" si="260"/>
        <v/>
      </c>
      <c r="I2597" s="313" t="str">
        <f t="shared" ca="1" si="260"/>
        <v/>
      </c>
      <c r="J2597" s="313" t="str">
        <f t="shared" ca="1" si="260"/>
        <v/>
      </c>
    </row>
    <row r="2598" spans="4:10">
      <c r="D2598" s="300" t="str">
        <f t="shared" si="257"/>
        <v>11-3</v>
      </c>
      <c r="E2598" s="300">
        <v>2594</v>
      </c>
      <c r="F2598" s="313" t="str">
        <f t="shared" ca="1" si="258"/>
        <v/>
      </c>
      <c r="G2598" s="313" t="str">
        <f t="shared" ca="1" si="260"/>
        <v/>
      </c>
      <c r="H2598" s="313" t="str">
        <f t="shared" ca="1" si="260"/>
        <v/>
      </c>
      <c r="I2598" s="313" t="str">
        <f t="shared" ca="1" si="260"/>
        <v/>
      </c>
      <c r="J2598" s="313" t="str">
        <f t="shared" ca="1" si="260"/>
        <v/>
      </c>
    </row>
    <row r="2599" spans="4:10">
      <c r="D2599" s="300" t="str">
        <f t="shared" si="257"/>
        <v>11-3</v>
      </c>
      <c r="E2599" s="300">
        <v>2595</v>
      </c>
      <c r="F2599" s="313" t="str">
        <f t="shared" ca="1" si="258"/>
        <v/>
      </c>
      <c r="G2599" s="313" t="str">
        <f t="shared" ca="1" si="260"/>
        <v/>
      </c>
      <c r="H2599" s="313" t="str">
        <f t="shared" ca="1" si="260"/>
        <v/>
      </c>
      <c r="I2599" s="313" t="str">
        <f t="shared" ca="1" si="260"/>
        <v/>
      </c>
      <c r="J2599" s="313" t="str">
        <f t="shared" ca="1" si="260"/>
        <v/>
      </c>
    </row>
    <row r="2600" spans="4:10">
      <c r="D2600" s="300" t="str">
        <f t="shared" si="257"/>
        <v>11-3</v>
      </c>
      <c r="E2600" s="300">
        <v>2596</v>
      </c>
      <c r="F2600" s="313" t="str">
        <f t="shared" ca="1" si="258"/>
        <v/>
      </c>
      <c r="G2600" s="313" t="str">
        <f t="shared" ca="1" si="260"/>
        <v/>
      </c>
      <c r="H2600" s="313" t="str">
        <f t="shared" ca="1" si="260"/>
        <v/>
      </c>
      <c r="I2600" s="313" t="str">
        <f t="shared" ca="1" si="260"/>
        <v/>
      </c>
      <c r="J2600" s="313" t="str">
        <f t="shared" ca="1" si="260"/>
        <v/>
      </c>
    </row>
    <row r="2601" spans="4:10">
      <c r="D2601" s="300" t="str">
        <f t="shared" si="257"/>
        <v>11-3</v>
      </c>
      <c r="E2601" s="300">
        <v>2597</v>
      </c>
      <c r="F2601" s="313" t="str">
        <f t="shared" ca="1" si="258"/>
        <v/>
      </c>
      <c r="G2601" s="313" t="str">
        <f t="shared" ca="1" si="260"/>
        <v/>
      </c>
      <c r="H2601" s="313" t="str">
        <f t="shared" ca="1" si="260"/>
        <v/>
      </c>
      <c r="I2601" s="313" t="str">
        <f t="shared" ca="1" si="260"/>
        <v/>
      </c>
      <c r="J2601" s="313" t="str">
        <f t="shared" ca="1" si="260"/>
        <v/>
      </c>
    </row>
    <row r="2602" spans="4:10">
      <c r="D2602" s="300" t="str">
        <f t="shared" si="257"/>
        <v>11-3</v>
      </c>
      <c r="E2602" s="300">
        <v>2598</v>
      </c>
      <c r="F2602" s="313" t="str">
        <f t="shared" ca="1" si="258"/>
        <v/>
      </c>
      <c r="G2602" s="313" t="str">
        <f t="shared" ca="1" si="260"/>
        <v/>
      </c>
      <c r="H2602" s="313" t="str">
        <f t="shared" ca="1" si="260"/>
        <v/>
      </c>
      <c r="I2602" s="313" t="str">
        <f t="shared" ca="1" si="260"/>
        <v/>
      </c>
      <c r="J2602" s="313" t="str">
        <f t="shared" ca="1" si="260"/>
        <v/>
      </c>
    </row>
    <row r="2603" spans="4:10">
      <c r="D2603" s="300" t="str">
        <f t="shared" si="257"/>
        <v>11-3</v>
      </c>
      <c r="E2603" s="300">
        <v>2599</v>
      </c>
      <c r="F2603" s="313" t="str">
        <f t="shared" ca="1" si="258"/>
        <v/>
      </c>
      <c r="G2603" s="313" t="str">
        <f t="shared" ca="1" si="260"/>
        <v/>
      </c>
      <c r="H2603" s="313" t="str">
        <f t="shared" ca="1" si="260"/>
        <v/>
      </c>
      <c r="I2603" s="313" t="str">
        <f t="shared" ca="1" si="260"/>
        <v/>
      </c>
      <c r="J2603" s="313" t="str">
        <f t="shared" ca="1" si="260"/>
        <v/>
      </c>
    </row>
    <row r="2604" spans="4:10">
      <c r="D2604" s="300" t="str">
        <f t="shared" si="257"/>
        <v>11-3</v>
      </c>
      <c r="E2604" s="300">
        <v>2600</v>
      </c>
      <c r="F2604" s="313" t="str">
        <f t="shared" ca="1" si="258"/>
        <v/>
      </c>
      <c r="G2604" s="313" t="str">
        <f t="shared" ca="1" si="260"/>
        <v/>
      </c>
      <c r="H2604" s="313" t="str">
        <f t="shared" ca="1" si="260"/>
        <v/>
      </c>
      <c r="I2604" s="313" t="str">
        <f t="shared" ca="1" si="260"/>
        <v/>
      </c>
      <c r="J2604" s="313" t="str">
        <f t="shared" ca="1" si="260"/>
        <v/>
      </c>
    </row>
    <row r="2605" spans="4:10">
      <c r="D2605" s="300" t="str">
        <f t="shared" si="257"/>
        <v>11-3</v>
      </c>
      <c r="E2605" s="300">
        <v>2601</v>
      </c>
      <c r="F2605" s="313" t="str">
        <f t="shared" ca="1" si="258"/>
        <v/>
      </c>
      <c r="G2605" s="313" t="str">
        <f t="shared" ref="G2605:J2624" ca="1" si="261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605" s="313" t="str">
        <f t="shared" ca="1" si="261"/>
        <v/>
      </c>
      <c r="I2605" s="313" t="str">
        <f t="shared" ca="1" si="261"/>
        <v/>
      </c>
      <c r="J2605" s="313" t="str">
        <f t="shared" ca="1" si="261"/>
        <v/>
      </c>
    </row>
    <row r="2606" spans="4:10">
      <c r="D2606" s="300" t="str">
        <f t="shared" si="257"/>
        <v>11-3</v>
      </c>
      <c r="E2606" s="300">
        <v>2602</v>
      </c>
      <c r="F2606" s="313" t="str">
        <f t="shared" ca="1" si="258"/>
        <v/>
      </c>
      <c r="G2606" s="313" t="str">
        <f t="shared" ca="1" si="261"/>
        <v/>
      </c>
      <c r="H2606" s="313" t="str">
        <f t="shared" ca="1" si="261"/>
        <v/>
      </c>
      <c r="I2606" s="313" t="str">
        <f t="shared" ca="1" si="261"/>
        <v/>
      </c>
      <c r="J2606" s="313" t="str">
        <f t="shared" ca="1" si="261"/>
        <v/>
      </c>
    </row>
    <row r="2607" spans="4:10">
      <c r="D2607" s="300" t="str">
        <f t="shared" si="257"/>
        <v>11-3</v>
      </c>
      <c r="E2607" s="300">
        <v>2603</v>
      </c>
      <c r="F2607" s="313" t="str">
        <f t="shared" ca="1" si="258"/>
        <v/>
      </c>
      <c r="G2607" s="313" t="str">
        <f t="shared" ca="1" si="261"/>
        <v/>
      </c>
      <c r="H2607" s="313" t="str">
        <f t="shared" ca="1" si="261"/>
        <v/>
      </c>
      <c r="I2607" s="313" t="str">
        <f t="shared" ca="1" si="261"/>
        <v/>
      </c>
      <c r="J2607" s="313" t="str">
        <f t="shared" ca="1" si="261"/>
        <v/>
      </c>
    </row>
    <row r="2608" spans="4:10">
      <c r="D2608" s="300" t="str">
        <f t="shared" si="257"/>
        <v>11-3</v>
      </c>
      <c r="E2608" s="300">
        <v>2604</v>
      </c>
      <c r="F2608" s="313" t="str">
        <f t="shared" ca="1" si="258"/>
        <v/>
      </c>
      <c r="G2608" s="313" t="str">
        <f t="shared" ca="1" si="261"/>
        <v/>
      </c>
      <c r="H2608" s="313" t="str">
        <f t="shared" ca="1" si="261"/>
        <v/>
      </c>
      <c r="I2608" s="313" t="str">
        <f t="shared" ca="1" si="261"/>
        <v/>
      </c>
      <c r="J2608" s="313" t="str">
        <f t="shared" ca="1" si="261"/>
        <v/>
      </c>
    </row>
    <row r="2609" spans="4:10">
      <c r="D2609" s="300" t="str">
        <f t="shared" si="257"/>
        <v>11-3</v>
      </c>
      <c r="E2609" s="300">
        <v>2605</v>
      </c>
      <c r="F2609" s="313" t="str">
        <f t="shared" ca="1" si="258"/>
        <v/>
      </c>
      <c r="G2609" s="313" t="str">
        <f t="shared" ca="1" si="261"/>
        <v/>
      </c>
      <c r="H2609" s="313" t="str">
        <f t="shared" ca="1" si="261"/>
        <v/>
      </c>
      <c r="I2609" s="313" t="str">
        <f t="shared" ca="1" si="261"/>
        <v/>
      </c>
      <c r="J2609" s="313" t="str">
        <f t="shared" ca="1" si="261"/>
        <v/>
      </c>
    </row>
    <row r="2610" spans="4:10">
      <c r="D2610" s="300" t="str">
        <f t="shared" si="257"/>
        <v>11-3</v>
      </c>
      <c r="E2610" s="300">
        <v>2606</v>
      </c>
      <c r="F2610" s="313" t="str">
        <f t="shared" ca="1" si="258"/>
        <v/>
      </c>
      <c r="G2610" s="313" t="str">
        <f t="shared" ca="1" si="261"/>
        <v/>
      </c>
      <c r="H2610" s="313" t="str">
        <f t="shared" ca="1" si="261"/>
        <v/>
      </c>
      <c r="I2610" s="313" t="str">
        <f t="shared" ca="1" si="261"/>
        <v/>
      </c>
      <c r="J2610" s="313" t="str">
        <f t="shared" ca="1" si="261"/>
        <v/>
      </c>
    </row>
    <row r="2611" spans="4:10">
      <c r="D2611" s="300" t="str">
        <f t="shared" si="257"/>
        <v>11-3</v>
      </c>
      <c r="E2611" s="300">
        <v>2607</v>
      </c>
      <c r="F2611" s="313" t="str">
        <f t="shared" ca="1" si="258"/>
        <v/>
      </c>
      <c r="G2611" s="313" t="str">
        <f t="shared" ca="1" si="261"/>
        <v/>
      </c>
      <c r="H2611" s="313" t="str">
        <f t="shared" ca="1" si="261"/>
        <v/>
      </c>
      <c r="I2611" s="313" t="str">
        <f t="shared" ca="1" si="261"/>
        <v/>
      </c>
      <c r="J2611" s="313" t="str">
        <f t="shared" ca="1" si="261"/>
        <v/>
      </c>
    </row>
    <row r="2612" spans="4:10">
      <c r="D2612" s="300" t="str">
        <f t="shared" si="257"/>
        <v>11-3</v>
      </c>
      <c r="E2612" s="300">
        <v>2608</v>
      </c>
      <c r="F2612" s="313" t="str">
        <f t="shared" ca="1" si="258"/>
        <v/>
      </c>
      <c r="G2612" s="313" t="str">
        <f t="shared" ca="1" si="261"/>
        <v/>
      </c>
      <c r="H2612" s="313" t="str">
        <f t="shared" ca="1" si="261"/>
        <v/>
      </c>
      <c r="I2612" s="313" t="str">
        <f t="shared" ca="1" si="261"/>
        <v/>
      </c>
      <c r="J2612" s="313" t="str">
        <f t="shared" ca="1" si="261"/>
        <v/>
      </c>
    </row>
    <row r="2613" spans="4:10">
      <c r="D2613" s="300" t="str">
        <f t="shared" si="257"/>
        <v>11-4</v>
      </c>
      <c r="E2613" s="300">
        <v>2609</v>
      </c>
      <c r="F2613" s="313" t="str">
        <f t="shared" ca="1" si="258"/>
        <v/>
      </c>
      <c r="G2613" s="313" t="str">
        <f t="shared" ca="1" si="261"/>
        <v/>
      </c>
      <c r="H2613" s="313" t="str">
        <f t="shared" ca="1" si="261"/>
        <v/>
      </c>
      <c r="I2613" s="313" t="str">
        <f t="shared" ca="1" si="261"/>
        <v/>
      </c>
      <c r="J2613" s="313" t="str">
        <f t="shared" ca="1" si="261"/>
        <v/>
      </c>
    </row>
    <row r="2614" spans="4:10">
      <c r="D2614" s="300" t="str">
        <f t="shared" si="257"/>
        <v>11-4</v>
      </c>
      <c r="E2614" s="300">
        <v>2610</v>
      </c>
      <c r="F2614" s="313" t="str">
        <f t="shared" ca="1" si="258"/>
        <v/>
      </c>
      <c r="G2614" s="313" t="str">
        <f t="shared" ca="1" si="261"/>
        <v/>
      </c>
      <c r="H2614" s="313" t="str">
        <f t="shared" ca="1" si="261"/>
        <v/>
      </c>
      <c r="I2614" s="313" t="str">
        <f t="shared" ca="1" si="261"/>
        <v/>
      </c>
      <c r="J2614" s="313" t="str">
        <f t="shared" ca="1" si="261"/>
        <v/>
      </c>
    </row>
    <row r="2615" spans="4:10">
      <c r="D2615" s="300" t="str">
        <f t="shared" si="257"/>
        <v>11-4</v>
      </c>
      <c r="E2615" s="300">
        <v>2611</v>
      </c>
      <c r="F2615" s="313" t="str">
        <f t="shared" ca="1" si="258"/>
        <v/>
      </c>
      <c r="G2615" s="313" t="str">
        <f t="shared" ca="1" si="261"/>
        <v/>
      </c>
      <c r="H2615" s="313" t="str">
        <f t="shared" ca="1" si="261"/>
        <v/>
      </c>
      <c r="I2615" s="313" t="str">
        <f t="shared" ca="1" si="261"/>
        <v/>
      </c>
      <c r="J2615" s="313" t="str">
        <f t="shared" ca="1" si="261"/>
        <v/>
      </c>
    </row>
    <row r="2616" spans="4:10">
      <c r="D2616" s="300" t="str">
        <f t="shared" si="257"/>
        <v>11-4</v>
      </c>
      <c r="E2616" s="300">
        <v>2612</v>
      </c>
      <c r="F2616" s="313" t="str">
        <f t="shared" ca="1" si="258"/>
        <v/>
      </c>
      <c r="G2616" s="313" t="str">
        <f t="shared" ca="1" si="261"/>
        <v/>
      </c>
      <c r="H2616" s="313" t="str">
        <f t="shared" ca="1" si="261"/>
        <v/>
      </c>
      <c r="I2616" s="313" t="str">
        <f t="shared" ca="1" si="261"/>
        <v/>
      </c>
      <c r="J2616" s="313" t="str">
        <f t="shared" ca="1" si="261"/>
        <v/>
      </c>
    </row>
    <row r="2617" spans="4:10">
      <c r="D2617" s="300" t="str">
        <f t="shared" si="257"/>
        <v>11-4</v>
      </c>
      <c r="E2617" s="300">
        <v>2613</v>
      </c>
      <c r="F2617" s="313" t="str">
        <f t="shared" ca="1" si="258"/>
        <v/>
      </c>
      <c r="G2617" s="313" t="str">
        <f t="shared" ca="1" si="261"/>
        <v/>
      </c>
      <c r="H2617" s="313" t="str">
        <f t="shared" ca="1" si="261"/>
        <v/>
      </c>
      <c r="I2617" s="313" t="str">
        <f t="shared" ca="1" si="261"/>
        <v/>
      </c>
      <c r="J2617" s="313" t="str">
        <f t="shared" ca="1" si="261"/>
        <v/>
      </c>
    </row>
    <row r="2618" spans="4:10">
      <c r="D2618" s="300" t="str">
        <f t="shared" si="257"/>
        <v>11-4</v>
      </c>
      <c r="E2618" s="300">
        <v>2614</v>
      </c>
      <c r="F2618" s="313" t="str">
        <f t="shared" ca="1" si="258"/>
        <v/>
      </c>
      <c r="G2618" s="313" t="str">
        <f t="shared" ca="1" si="261"/>
        <v/>
      </c>
      <c r="H2618" s="313" t="str">
        <f t="shared" ca="1" si="261"/>
        <v/>
      </c>
      <c r="I2618" s="313" t="str">
        <f t="shared" ca="1" si="261"/>
        <v/>
      </c>
      <c r="J2618" s="313" t="str">
        <f t="shared" ca="1" si="261"/>
        <v/>
      </c>
    </row>
    <row r="2619" spans="4:10">
      <c r="D2619" s="300" t="str">
        <f t="shared" si="257"/>
        <v>11-4</v>
      </c>
      <c r="E2619" s="300">
        <v>2615</v>
      </c>
      <c r="F2619" s="313" t="str">
        <f t="shared" ca="1" si="258"/>
        <v/>
      </c>
      <c r="G2619" s="313" t="str">
        <f t="shared" ca="1" si="261"/>
        <v/>
      </c>
      <c r="H2619" s="313" t="str">
        <f t="shared" ca="1" si="261"/>
        <v/>
      </c>
      <c r="I2619" s="313" t="str">
        <f t="shared" ca="1" si="261"/>
        <v/>
      </c>
      <c r="J2619" s="313" t="str">
        <f t="shared" ca="1" si="261"/>
        <v/>
      </c>
    </row>
    <row r="2620" spans="4:10">
      <c r="D2620" s="300" t="str">
        <f t="shared" si="257"/>
        <v>11-4</v>
      </c>
      <c r="E2620" s="300">
        <v>2616</v>
      </c>
      <c r="F2620" s="313" t="str">
        <f t="shared" ca="1" si="258"/>
        <v/>
      </c>
      <c r="G2620" s="313" t="str">
        <f t="shared" ca="1" si="261"/>
        <v/>
      </c>
      <c r="H2620" s="313" t="str">
        <f t="shared" ca="1" si="261"/>
        <v/>
      </c>
      <c r="I2620" s="313" t="str">
        <f t="shared" ca="1" si="261"/>
        <v/>
      </c>
      <c r="J2620" s="313" t="str">
        <f t="shared" ca="1" si="261"/>
        <v/>
      </c>
    </row>
    <row r="2621" spans="4:10">
      <c r="D2621" s="300" t="str">
        <f t="shared" si="257"/>
        <v>11-4</v>
      </c>
      <c r="E2621" s="300">
        <v>2617</v>
      </c>
      <c r="F2621" s="313" t="str">
        <f t="shared" ca="1" si="258"/>
        <v/>
      </c>
      <c r="G2621" s="313" t="str">
        <f t="shared" ca="1" si="261"/>
        <v/>
      </c>
      <c r="H2621" s="313" t="str">
        <f t="shared" ca="1" si="261"/>
        <v/>
      </c>
      <c r="I2621" s="313" t="str">
        <f t="shared" ca="1" si="261"/>
        <v/>
      </c>
      <c r="J2621" s="313" t="str">
        <f t="shared" ca="1" si="261"/>
        <v/>
      </c>
    </row>
    <row r="2622" spans="4:10">
      <c r="D2622" s="300" t="str">
        <f t="shared" si="257"/>
        <v>11-4</v>
      </c>
      <c r="E2622" s="300">
        <v>2618</v>
      </c>
      <c r="F2622" s="313" t="str">
        <f t="shared" ca="1" si="258"/>
        <v/>
      </c>
      <c r="G2622" s="313" t="str">
        <f t="shared" ca="1" si="261"/>
        <v/>
      </c>
      <c r="H2622" s="313" t="str">
        <f t="shared" ca="1" si="261"/>
        <v/>
      </c>
      <c r="I2622" s="313" t="str">
        <f t="shared" ca="1" si="261"/>
        <v/>
      </c>
      <c r="J2622" s="313" t="str">
        <f t="shared" ca="1" si="261"/>
        <v/>
      </c>
    </row>
    <row r="2623" spans="4:10">
      <c r="D2623" s="300" t="str">
        <f t="shared" si="257"/>
        <v>11-4</v>
      </c>
      <c r="E2623" s="300">
        <v>2619</v>
      </c>
      <c r="F2623" s="313" t="str">
        <f t="shared" ca="1" si="258"/>
        <v/>
      </c>
      <c r="G2623" s="313" t="str">
        <f t="shared" ca="1" si="261"/>
        <v/>
      </c>
      <c r="H2623" s="313" t="str">
        <f t="shared" ca="1" si="261"/>
        <v/>
      </c>
      <c r="I2623" s="313" t="str">
        <f t="shared" ca="1" si="261"/>
        <v/>
      </c>
      <c r="J2623" s="313" t="str">
        <f t="shared" ca="1" si="261"/>
        <v/>
      </c>
    </row>
    <row r="2624" spans="4:10">
      <c r="D2624" s="300" t="str">
        <f t="shared" si="257"/>
        <v>11-4</v>
      </c>
      <c r="E2624" s="300">
        <v>2620</v>
      </c>
      <c r="F2624" s="313" t="str">
        <f t="shared" ca="1" si="258"/>
        <v/>
      </c>
      <c r="G2624" s="313" t="str">
        <f t="shared" ca="1" si="261"/>
        <v/>
      </c>
      <c r="H2624" s="313" t="str">
        <f t="shared" ca="1" si="261"/>
        <v/>
      </c>
      <c r="I2624" s="313" t="str">
        <f t="shared" ca="1" si="261"/>
        <v/>
      </c>
      <c r="J2624" s="313" t="str">
        <f t="shared" ca="1" si="261"/>
        <v/>
      </c>
    </row>
    <row r="2625" spans="4:10">
      <c r="D2625" s="300" t="str">
        <f t="shared" si="257"/>
        <v>11-4</v>
      </c>
      <c r="E2625" s="300">
        <v>2621</v>
      </c>
      <c r="F2625" s="313" t="str">
        <f t="shared" ca="1" si="258"/>
        <v/>
      </c>
      <c r="G2625" s="313" t="str">
        <f t="shared" ref="G2625:J2644" ca="1" si="262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625" s="313" t="str">
        <f t="shared" ca="1" si="262"/>
        <v/>
      </c>
      <c r="I2625" s="313" t="str">
        <f t="shared" ca="1" si="262"/>
        <v/>
      </c>
      <c r="J2625" s="313" t="str">
        <f t="shared" ca="1" si="262"/>
        <v/>
      </c>
    </row>
    <row r="2626" spans="4:10">
      <c r="D2626" s="300" t="str">
        <f t="shared" si="257"/>
        <v>11-4</v>
      </c>
      <c r="E2626" s="300">
        <v>2622</v>
      </c>
      <c r="F2626" s="313" t="str">
        <f t="shared" ca="1" si="258"/>
        <v/>
      </c>
      <c r="G2626" s="313" t="str">
        <f t="shared" ca="1" si="262"/>
        <v/>
      </c>
      <c r="H2626" s="313" t="str">
        <f t="shared" ca="1" si="262"/>
        <v/>
      </c>
      <c r="I2626" s="313" t="str">
        <f t="shared" ca="1" si="262"/>
        <v/>
      </c>
      <c r="J2626" s="313" t="str">
        <f t="shared" ca="1" si="262"/>
        <v/>
      </c>
    </row>
    <row r="2627" spans="4:10">
      <c r="D2627" s="300" t="str">
        <f t="shared" si="257"/>
        <v>11-4</v>
      </c>
      <c r="E2627" s="300">
        <v>2623</v>
      </c>
      <c r="F2627" s="313" t="str">
        <f t="shared" ca="1" si="258"/>
        <v/>
      </c>
      <c r="G2627" s="313" t="str">
        <f t="shared" ca="1" si="262"/>
        <v/>
      </c>
      <c r="H2627" s="313" t="str">
        <f t="shared" ca="1" si="262"/>
        <v/>
      </c>
      <c r="I2627" s="313" t="str">
        <f t="shared" ca="1" si="262"/>
        <v/>
      </c>
      <c r="J2627" s="313" t="str">
        <f t="shared" ca="1" si="262"/>
        <v/>
      </c>
    </row>
    <row r="2628" spans="4:10">
      <c r="D2628" s="300" t="str">
        <f t="shared" si="257"/>
        <v>11-4</v>
      </c>
      <c r="E2628" s="300">
        <v>2624</v>
      </c>
      <c r="F2628" s="313" t="str">
        <f t="shared" ca="1" si="258"/>
        <v/>
      </c>
      <c r="G2628" s="313" t="str">
        <f t="shared" ca="1" si="262"/>
        <v/>
      </c>
      <c r="H2628" s="313" t="str">
        <f t="shared" ca="1" si="262"/>
        <v/>
      </c>
      <c r="I2628" s="313" t="str">
        <f t="shared" ca="1" si="262"/>
        <v/>
      </c>
      <c r="J2628" s="313" t="str">
        <f t="shared" ca="1" si="262"/>
        <v/>
      </c>
    </row>
    <row r="2629" spans="4:10">
      <c r="D2629" s="300" t="str">
        <f t="shared" ref="D2629:D2692" si="263">DEC2HEX(HEX2DEC($D$4)+FLOOR((ROW(A2625)-1)/($M$4*10),1))&amp;"-"&amp;FLOOR((ROW(A2625)-1)/$M$4,1)+1-FLOOR((ROW(A2625)-1)/($M$4*10),1)*10</f>
        <v>11-5</v>
      </c>
      <c r="E2629" s="300">
        <v>2625</v>
      </c>
      <c r="F2629" s="313" t="str">
        <f t="shared" ref="F2629:F2692" ca="1" si="264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2629" s="313" t="str">
        <f t="shared" ca="1" si="262"/>
        <v/>
      </c>
      <c r="H2629" s="313" t="str">
        <f t="shared" ca="1" si="262"/>
        <v/>
      </c>
      <c r="I2629" s="313" t="str">
        <f t="shared" ca="1" si="262"/>
        <v/>
      </c>
      <c r="J2629" s="313" t="str">
        <f t="shared" ca="1" si="262"/>
        <v/>
      </c>
    </row>
    <row r="2630" spans="4:10">
      <c r="D2630" s="300" t="str">
        <f t="shared" si="263"/>
        <v>11-5</v>
      </c>
      <c r="E2630" s="300">
        <v>2626</v>
      </c>
      <c r="F2630" s="313" t="str">
        <f t="shared" ca="1" si="264"/>
        <v/>
      </c>
      <c r="G2630" s="313" t="str">
        <f t="shared" ca="1" si="262"/>
        <v/>
      </c>
      <c r="H2630" s="313" t="str">
        <f t="shared" ca="1" si="262"/>
        <v/>
      </c>
      <c r="I2630" s="313" t="str">
        <f t="shared" ca="1" si="262"/>
        <v/>
      </c>
      <c r="J2630" s="313" t="str">
        <f t="shared" ca="1" si="262"/>
        <v/>
      </c>
    </row>
    <row r="2631" spans="4:10">
      <c r="D2631" s="300" t="str">
        <f t="shared" si="263"/>
        <v>11-5</v>
      </c>
      <c r="E2631" s="300">
        <v>2627</v>
      </c>
      <c r="F2631" s="313" t="str">
        <f t="shared" ca="1" si="264"/>
        <v/>
      </c>
      <c r="G2631" s="313" t="str">
        <f t="shared" ca="1" si="262"/>
        <v/>
      </c>
      <c r="H2631" s="313" t="str">
        <f t="shared" ca="1" si="262"/>
        <v/>
      </c>
      <c r="I2631" s="313" t="str">
        <f t="shared" ca="1" si="262"/>
        <v/>
      </c>
      <c r="J2631" s="313" t="str">
        <f t="shared" ca="1" si="262"/>
        <v/>
      </c>
    </row>
    <row r="2632" spans="4:10">
      <c r="D2632" s="300" t="str">
        <f t="shared" si="263"/>
        <v>11-5</v>
      </c>
      <c r="E2632" s="300">
        <v>2628</v>
      </c>
      <c r="F2632" s="313" t="str">
        <f t="shared" ca="1" si="264"/>
        <v/>
      </c>
      <c r="G2632" s="313" t="str">
        <f t="shared" ca="1" si="262"/>
        <v/>
      </c>
      <c r="H2632" s="313" t="str">
        <f t="shared" ca="1" si="262"/>
        <v/>
      </c>
      <c r="I2632" s="313" t="str">
        <f t="shared" ca="1" si="262"/>
        <v/>
      </c>
      <c r="J2632" s="313" t="str">
        <f t="shared" ca="1" si="262"/>
        <v/>
      </c>
    </row>
    <row r="2633" spans="4:10">
      <c r="D2633" s="300" t="str">
        <f t="shared" si="263"/>
        <v>11-5</v>
      </c>
      <c r="E2633" s="300">
        <v>2629</v>
      </c>
      <c r="F2633" s="313" t="str">
        <f t="shared" ca="1" si="264"/>
        <v/>
      </c>
      <c r="G2633" s="313" t="str">
        <f t="shared" ca="1" si="262"/>
        <v/>
      </c>
      <c r="H2633" s="313" t="str">
        <f t="shared" ca="1" si="262"/>
        <v/>
      </c>
      <c r="I2633" s="313" t="str">
        <f t="shared" ca="1" si="262"/>
        <v/>
      </c>
      <c r="J2633" s="313" t="str">
        <f t="shared" ca="1" si="262"/>
        <v/>
      </c>
    </row>
    <row r="2634" spans="4:10">
      <c r="D2634" s="300" t="str">
        <f t="shared" si="263"/>
        <v>11-5</v>
      </c>
      <c r="E2634" s="300">
        <v>2630</v>
      </c>
      <c r="F2634" s="313" t="str">
        <f t="shared" ca="1" si="264"/>
        <v/>
      </c>
      <c r="G2634" s="313" t="str">
        <f t="shared" ca="1" si="262"/>
        <v/>
      </c>
      <c r="H2634" s="313" t="str">
        <f t="shared" ca="1" si="262"/>
        <v/>
      </c>
      <c r="I2634" s="313" t="str">
        <f t="shared" ca="1" si="262"/>
        <v/>
      </c>
      <c r="J2634" s="313" t="str">
        <f t="shared" ca="1" si="262"/>
        <v/>
      </c>
    </row>
    <row r="2635" spans="4:10">
      <c r="D2635" s="300" t="str">
        <f t="shared" si="263"/>
        <v>11-5</v>
      </c>
      <c r="E2635" s="300">
        <v>2631</v>
      </c>
      <c r="F2635" s="313" t="str">
        <f t="shared" ca="1" si="264"/>
        <v/>
      </c>
      <c r="G2635" s="313" t="str">
        <f t="shared" ca="1" si="262"/>
        <v/>
      </c>
      <c r="H2635" s="313" t="str">
        <f t="shared" ca="1" si="262"/>
        <v/>
      </c>
      <c r="I2635" s="313" t="str">
        <f t="shared" ca="1" si="262"/>
        <v/>
      </c>
      <c r="J2635" s="313" t="str">
        <f t="shared" ca="1" si="262"/>
        <v/>
      </c>
    </row>
    <row r="2636" spans="4:10">
      <c r="D2636" s="300" t="str">
        <f t="shared" si="263"/>
        <v>11-5</v>
      </c>
      <c r="E2636" s="300">
        <v>2632</v>
      </c>
      <c r="F2636" s="313" t="str">
        <f t="shared" ca="1" si="264"/>
        <v/>
      </c>
      <c r="G2636" s="313" t="str">
        <f t="shared" ca="1" si="262"/>
        <v/>
      </c>
      <c r="H2636" s="313" t="str">
        <f t="shared" ca="1" si="262"/>
        <v/>
      </c>
      <c r="I2636" s="313" t="str">
        <f t="shared" ca="1" si="262"/>
        <v/>
      </c>
      <c r="J2636" s="313" t="str">
        <f t="shared" ca="1" si="262"/>
        <v/>
      </c>
    </row>
    <row r="2637" spans="4:10">
      <c r="D2637" s="300" t="str">
        <f t="shared" si="263"/>
        <v>11-5</v>
      </c>
      <c r="E2637" s="300">
        <v>2633</v>
      </c>
      <c r="F2637" s="313" t="str">
        <f t="shared" ca="1" si="264"/>
        <v/>
      </c>
      <c r="G2637" s="313" t="str">
        <f t="shared" ca="1" si="262"/>
        <v/>
      </c>
      <c r="H2637" s="313" t="str">
        <f t="shared" ca="1" si="262"/>
        <v/>
      </c>
      <c r="I2637" s="313" t="str">
        <f t="shared" ca="1" si="262"/>
        <v/>
      </c>
      <c r="J2637" s="313" t="str">
        <f t="shared" ca="1" si="262"/>
        <v/>
      </c>
    </row>
    <row r="2638" spans="4:10">
      <c r="D2638" s="300" t="str">
        <f t="shared" si="263"/>
        <v>11-5</v>
      </c>
      <c r="E2638" s="300">
        <v>2634</v>
      </c>
      <c r="F2638" s="313" t="str">
        <f t="shared" ca="1" si="264"/>
        <v/>
      </c>
      <c r="G2638" s="313" t="str">
        <f t="shared" ca="1" si="262"/>
        <v/>
      </c>
      <c r="H2638" s="313" t="str">
        <f t="shared" ca="1" si="262"/>
        <v/>
      </c>
      <c r="I2638" s="313" t="str">
        <f t="shared" ca="1" si="262"/>
        <v/>
      </c>
      <c r="J2638" s="313" t="str">
        <f t="shared" ca="1" si="262"/>
        <v/>
      </c>
    </row>
    <row r="2639" spans="4:10">
      <c r="D2639" s="300" t="str">
        <f t="shared" si="263"/>
        <v>11-5</v>
      </c>
      <c r="E2639" s="300">
        <v>2635</v>
      </c>
      <c r="F2639" s="313" t="str">
        <f t="shared" ca="1" si="264"/>
        <v/>
      </c>
      <c r="G2639" s="313" t="str">
        <f t="shared" ca="1" si="262"/>
        <v/>
      </c>
      <c r="H2639" s="313" t="str">
        <f t="shared" ca="1" si="262"/>
        <v/>
      </c>
      <c r="I2639" s="313" t="str">
        <f t="shared" ca="1" si="262"/>
        <v/>
      </c>
      <c r="J2639" s="313" t="str">
        <f t="shared" ca="1" si="262"/>
        <v/>
      </c>
    </row>
    <row r="2640" spans="4:10">
      <c r="D2640" s="300" t="str">
        <f t="shared" si="263"/>
        <v>11-5</v>
      </c>
      <c r="E2640" s="300">
        <v>2636</v>
      </c>
      <c r="F2640" s="313" t="str">
        <f t="shared" ca="1" si="264"/>
        <v/>
      </c>
      <c r="G2640" s="313" t="str">
        <f t="shared" ca="1" si="262"/>
        <v/>
      </c>
      <c r="H2640" s="313" t="str">
        <f t="shared" ca="1" si="262"/>
        <v/>
      </c>
      <c r="I2640" s="313" t="str">
        <f t="shared" ca="1" si="262"/>
        <v/>
      </c>
      <c r="J2640" s="313" t="str">
        <f t="shared" ca="1" si="262"/>
        <v/>
      </c>
    </row>
    <row r="2641" spans="4:10">
      <c r="D2641" s="300" t="str">
        <f t="shared" si="263"/>
        <v>11-5</v>
      </c>
      <c r="E2641" s="300">
        <v>2637</v>
      </c>
      <c r="F2641" s="313" t="str">
        <f t="shared" ca="1" si="264"/>
        <v/>
      </c>
      <c r="G2641" s="313" t="str">
        <f t="shared" ca="1" si="262"/>
        <v/>
      </c>
      <c r="H2641" s="313" t="str">
        <f t="shared" ca="1" si="262"/>
        <v/>
      </c>
      <c r="I2641" s="313" t="str">
        <f t="shared" ca="1" si="262"/>
        <v/>
      </c>
      <c r="J2641" s="313" t="str">
        <f t="shared" ca="1" si="262"/>
        <v/>
      </c>
    </row>
    <row r="2642" spans="4:10">
      <c r="D2642" s="300" t="str">
        <f t="shared" si="263"/>
        <v>11-5</v>
      </c>
      <c r="E2642" s="300">
        <v>2638</v>
      </c>
      <c r="F2642" s="313" t="str">
        <f t="shared" ca="1" si="264"/>
        <v/>
      </c>
      <c r="G2642" s="313" t="str">
        <f t="shared" ca="1" si="262"/>
        <v/>
      </c>
      <c r="H2642" s="313" t="str">
        <f t="shared" ca="1" si="262"/>
        <v/>
      </c>
      <c r="I2642" s="313" t="str">
        <f t="shared" ca="1" si="262"/>
        <v/>
      </c>
      <c r="J2642" s="313" t="str">
        <f t="shared" ca="1" si="262"/>
        <v/>
      </c>
    </row>
    <row r="2643" spans="4:10">
      <c r="D2643" s="300" t="str">
        <f t="shared" si="263"/>
        <v>11-5</v>
      </c>
      <c r="E2643" s="300">
        <v>2639</v>
      </c>
      <c r="F2643" s="313" t="str">
        <f t="shared" ca="1" si="264"/>
        <v/>
      </c>
      <c r="G2643" s="313" t="str">
        <f t="shared" ca="1" si="262"/>
        <v/>
      </c>
      <c r="H2643" s="313" t="str">
        <f t="shared" ca="1" si="262"/>
        <v/>
      </c>
      <c r="I2643" s="313" t="str">
        <f t="shared" ca="1" si="262"/>
        <v/>
      </c>
      <c r="J2643" s="313" t="str">
        <f t="shared" ca="1" si="262"/>
        <v/>
      </c>
    </row>
    <row r="2644" spans="4:10">
      <c r="D2644" s="300" t="str">
        <f t="shared" si="263"/>
        <v>11-5</v>
      </c>
      <c r="E2644" s="300">
        <v>2640</v>
      </c>
      <c r="F2644" s="313" t="str">
        <f t="shared" ca="1" si="264"/>
        <v/>
      </c>
      <c r="G2644" s="313" t="str">
        <f t="shared" ca="1" si="262"/>
        <v/>
      </c>
      <c r="H2644" s="313" t="str">
        <f t="shared" ca="1" si="262"/>
        <v/>
      </c>
      <c r="I2644" s="313" t="str">
        <f t="shared" ca="1" si="262"/>
        <v/>
      </c>
      <c r="J2644" s="313" t="str">
        <f t="shared" ca="1" si="262"/>
        <v/>
      </c>
    </row>
    <row r="2645" spans="4:10">
      <c r="D2645" s="300" t="str">
        <f t="shared" si="263"/>
        <v>11-6</v>
      </c>
      <c r="E2645" s="300">
        <v>2641</v>
      </c>
      <c r="F2645" s="313" t="str">
        <f t="shared" ca="1" si="264"/>
        <v/>
      </c>
      <c r="G2645" s="313" t="str">
        <f t="shared" ref="G2645:J2664" ca="1" si="26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645" s="313" t="str">
        <f t="shared" ca="1" si="265"/>
        <v/>
      </c>
      <c r="I2645" s="313" t="str">
        <f t="shared" ca="1" si="265"/>
        <v/>
      </c>
      <c r="J2645" s="313" t="str">
        <f t="shared" ca="1" si="265"/>
        <v/>
      </c>
    </row>
    <row r="2646" spans="4:10">
      <c r="D2646" s="300" t="str">
        <f t="shared" si="263"/>
        <v>11-6</v>
      </c>
      <c r="E2646" s="300">
        <v>2642</v>
      </c>
      <c r="F2646" s="313" t="str">
        <f t="shared" ca="1" si="264"/>
        <v/>
      </c>
      <c r="G2646" s="313" t="str">
        <f t="shared" ca="1" si="265"/>
        <v/>
      </c>
      <c r="H2646" s="313" t="str">
        <f t="shared" ca="1" si="265"/>
        <v/>
      </c>
      <c r="I2646" s="313" t="str">
        <f t="shared" ca="1" si="265"/>
        <v/>
      </c>
      <c r="J2646" s="313" t="str">
        <f t="shared" ca="1" si="265"/>
        <v/>
      </c>
    </row>
    <row r="2647" spans="4:10">
      <c r="D2647" s="300" t="str">
        <f t="shared" si="263"/>
        <v>11-6</v>
      </c>
      <c r="E2647" s="300">
        <v>2643</v>
      </c>
      <c r="F2647" s="313" t="str">
        <f t="shared" ca="1" si="264"/>
        <v/>
      </c>
      <c r="G2647" s="313" t="str">
        <f t="shared" ca="1" si="265"/>
        <v/>
      </c>
      <c r="H2647" s="313" t="str">
        <f t="shared" ca="1" si="265"/>
        <v/>
      </c>
      <c r="I2647" s="313" t="str">
        <f t="shared" ca="1" si="265"/>
        <v/>
      </c>
      <c r="J2647" s="313" t="str">
        <f t="shared" ca="1" si="265"/>
        <v/>
      </c>
    </row>
    <row r="2648" spans="4:10">
      <c r="D2648" s="300" t="str">
        <f t="shared" si="263"/>
        <v>11-6</v>
      </c>
      <c r="E2648" s="300">
        <v>2644</v>
      </c>
      <c r="F2648" s="313" t="str">
        <f t="shared" ca="1" si="264"/>
        <v/>
      </c>
      <c r="G2648" s="313" t="str">
        <f t="shared" ca="1" si="265"/>
        <v/>
      </c>
      <c r="H2648" s="313" t="str">
        <f t="shared" ca="1" si="265"/>
        <v/>
      </c>
      <c r="I2648" s="313" t="str">
        <f t="shared" ca="1" si="265"/>
        <v/>
      </c>
      <c r="J2648" s="313" t="str">
        <f t="shared" ca="1" si="265"/>
        <v/>
      </c>
    </row>
    <row r="2649" spans="4:10">
      <c r="D2649" s="300" t="str">
        <f t="shared" si="263"/>
        <v>11-6</v>
      </c>
      <c r="E2649" s="300">
        <v>2645</v>
      </c>
      <c r="F2649" s="313" t="str">
        <f t="shared" ca="1" si="264"/>
        <v/>
      </c>
      <c r="G2649" s="313" t="str">
        <f t="shared" ca="1" si="265"/>
        <v/>
      </c>
      <c r="H2649" s="313" t="str">
        <f t="shared" ca="1" si="265"/>
        <v/>
      </c>
      <c r="I2649" s="313" t="str">
        <f t="shared" ca="1" si="265"/>
        <v/>
      </c>
      <c r="J2649" s="313" t="str">
        <f t="shared" ca="1" si="265"/>
        <v/>
      </c>
    </row>
    <row r="2650" spans="4:10">
      <c r="D2650" s="300" t="str">
        <f t="shared" si="263"/>
        <v>11-6</v>
      </c>
      <c r="E2650" s="300">
        <v>2646</v>
      </c>
      <c r="F2650" s="313" t="str">
        <f t="shared" ca="1" si="264"/>
        <v/>
      </c>
      <c r="G2650" s="313" t="str">
        <f t="shared" ca="1" si="265"/>
        <v/>
      </c>
      <c r="H2650" s="313" t="str">
        <f t="shared" ca="1" si="265"/>
        <v/>
      </c>
      <c r="I2650" s="313" t="str">
        <f t="shared" ca="1" si="265"/>
        <v/>
      </c>
      <c r="J2650" s="313" t="str">
        <f t="shared" ca="1" si="265"/>
        <v/>
      </c>
    </row>
    <row r="2651" spans="4:10">
      <c r="D2651" s="300" t="str">
        <f t="shared" si="263"/>
        <v>11-6</v>
      </c>
      <c r="E2651" s="300">
        <v>2647</v>
      </c>
      <c r="F2651" s="313" t="str">
        <f t="shared" ca="1" si="264"/>
        <v/>
      </c>
      <c r="G2651" s="313" t="str">
        <f t="shared" ca="1" si="265"/>
        <v/>
      </c>
      <c r="H2651" s="313" t="str">
        <f t="shared" ca="1" si="265"/>
        <v/>
      </c>
      <c r="I2651" s="313" t="str">
        <f t="shared" ca="1" si="265"/>
        <v/>
      </c>
      <c r="J2651" s="313" t="str">
        <f t="shared" ca="1" si="265"/>
        <v/>
      </c>
    </row>
    <row r="2652" spans="4:10">
      <c r="D2652" s="300" t="str">
        <f t="shared" si="263"/>
        <v>11-6</v>
      </c>
      <c r="E2652" s="300">
        <v>2648</v>
      </c>
      <c r="F2652" s="313" t="str">
        <f t="shared" ca="1" si="264"/>
        <v/>
      </c>
      <c r="G2652" s="313" t="str">
        <f t="shared" ca="1" si="265"/>
        <v/>
      </c>
      <c r="H2652" s="313" t="str">
        <f t="shared" ca="1" si="265"/>
        <v/>
      </c>
      <c r="I2652" s="313" t="str">
        <f t="shared" ca="1" si="265"/>
        <v/>
      </c>
      <c r="J2652" s="313" t="str">
        <f t="shared" ca="1" si="265"/>
        <v/>
      </c>
    </row>
    <row r="2653" spans="4:10">
      <c r="D2653" s="300" t="str">
        <f t="shared" si="263"/>
        <v>11-6</v>
      </c>
      <c r="E2653" s="300">
        <v>2649</v>
      </c>
      <c r="F2653" s="313" t="str">
        <f t="shared" ca="1" si="264"/>
        <v/>
      </c>
      <c r="G2653" s="313" t="str">
        <f t="shared" ca="1" si="265"/>
        <v/>
      </c>
      <c r="H2653" s="313" t="str">
        <f t="shared" ca="1" si="265"/>
        <v/>
      </c>
      <c r="I2653" s="313" t="str">
        <f t="shared" ca="1" si="265"/>
        <v/>
      </c>
      <c r="J2653" s="313" t="str">
        <f t="shared" ca="1" si="265"/>
        <v/>
      </c>
    </row>
    <row r="2654" spans="4:10">
      <c r="D2654" s="300" t="str">
        <f t="shared" si="263"/>
        <v>11-6</v>
      </c>
      <c r="E2654" s="300">
        <v>2650</v>
      </c>
      <c r="F2654" s="313" t="str">
        <f t="shared" ca="1" si="264"/>
        <v/>
      </c>
      <c r="G2654" s="313" t="str">
        <f t="shared" ca="1" si="265"/>
        <v/>
      </c>
      <c r="H2654" s="313" t="str">
        <f t="shared" ca="1" si="265"/>
        <v/>
      </c>
      <c r="I2654" s="313" t="str">
        <f t="shared" ca="1" si="265"/>
        <v/>
      </c>
      <c r="J2654" s="313" t="str">
        <f t="shared" ca="1" si="265"/>
        <v/>
      </c>
    </row>
    <row r="2655" spans="4:10">
      <c r="D2655" s="300" t="str">
        <f t="shared" si="263"/>
        <v>11-6</v>
      </c>
      <c r="E2655" s="300">
        <v>2651</v>
      </c>
      <c r="F2655" s="313" t="str">
        <f t="shared" ca="1" si="264"/>
        <v/>
      </c>
      <c r="G2655" s="313" t="str">
        <f t="shared" ca="1" si="265"/>
        <v/>
      </c>
      <c r="H2655" s="313" t="str">
        <f t="shared" ca="1" si="265"/>
        <v/>
      </c>
      <c r="I2655" s="313" t="str">
        <f t="shared" ca="1" si="265"/>
        <v/>
      </c>
      <c r="J2655" s="313" t="str">
        <f t="shared" ca="1" si="265"/>
        <v/>
      </c>
    </row>
    <row r="2656" spans="4:10">
      <c r="D2656" s="300" t="str">
        <f t="shared" si="263"/>
        <v>11-6</v>
      </c>
      <c r="E2656" s="300">
        <v>2652</v>
      </c>
      <c r="F2656" s="313" t="str">
        <f t="shared" ca="1" si="264"/>
        <v/>
      </c>
      <c r="G2656" s="313" t="str">
        <f t="shared" ca="1" si="265"/>
        <v/>
      </c>
      <c r="H2656" s="313" t="str">
        <f t="shared" ca="1" si="265"/>
        <v/>
      </c>
      <c r="I2656" s="313" t="str">
        <f t="shared" ca="1" si="265"/>
        <v/>
      </c>
      <c r="J2656" s="313" t="str">
        <f t="shared" ca="1" si="265"/>
        <v/>
      </c>
    </row>
    <row r="2657" spans="4:10">
      <c r="D2657" s="300" t="str">
        <f t="shared" si="263"/>
        <v>11-6</v>
      </c>
      <c r="E2657" s="300">
        <v>2653</v>
      </c>
      <c r="F2657" s="313" t="str">
        <f t="shared" ca="1" si="264"/>
        <v/>
      </c>
      <c r="G2657" s="313" t="str">
        <f t="shared" ca="1" si="265"/>
        <v/>
      </c>
      <c r="H2657" s="313" t="str">
        <f t="shared" ca="1" si="265"/>
        <v/>
      </c>
      <c r="I2657" s="313" t="str">
        <f t="shared" ca="1" si="265"/>
        <v/>
      </c>
      <c r="J2657" s="313" t="str">
        <f t="shared" ca="1" si="265"/>
        <v/>
      </c>
    </row>
    <row r="2658" spans="4:10">
      <c r="D2658" s="300" t="str">
        <f t="shared" si="263"/>
        <v>11-6</v>
      </c>
      <c r="E2658" s="300">
        <v>2654</v>
      </c>
      <c r="F2658" s="313" t="str">
        <f t="shared" ca="1" si="264"/>
        <v/>
      </c>
      <c r="G2658" s="313" t="str">
        <f t="shared" ca="1" si="265"/>
        <v/>
      </c>
      <c r="H2658" s="313" t="str">
        <f t="shared" ca="1" si="265"/>
        <v/>
      </c>
      <c r="I2658" s="313" t="str">
        <f t="shared" ca="1" si="265"/>
        <v/>
      </c>
      <c r="J2658" s="313" t="str">
        <f t="shared" ca="1" si="265"/>
        <v/>
      </c>
    </row>
    <row r="2659" spans="4:10">
      <c r="D2659" s="300" t="str">
        <f t="shared" si="263"/>
        <v>11-6</v>
      </c>
      <c r="E2659" s="300">
        <v>2655</v>
      </c>
      <c r="F2659" s="313" t="str">
        <f t="shared" ca="1" si="264"/>
        <v/>
      </c>
      <c r="G2659" s="313" t="str">
        <f t="shared" ca="1" si="265"/>
        <v/>
      </c>
      <c r="H2659" s="313" t="str">
        <f t="shared" ca="1" si="265"/>
        <v/>
      </c>
      <c r="I2659" s="313" t="str">
        <f t="shared" ca="1" si="265"/>
        <v/>
      </c>
      <c r="J2659" s="313" t="str">
        <f t="shared" ca="1" si="265"/>
        <v/>
      </c>
    </row>
    <row r="2660" spans="4:10">
      <c r="D2660" s="300" t="str">
        <f t="shared" si="263"/>
        <v>11-6</v>
      </c>
      <c r="E2660" s="300">
        <v>2656</v>
      </c>
      <c r="F2660" s="313" t="str">
        <f t="shared" ca="1" si="264"/>
        <v/>
      </c>
      <c r="G2660" s="313" t="str">
        <f t="shared" ca="1" si="265"/>
        <v/>
      </c>
      <c r="H2660" s="313" t="str">
        <f t="shared" ca="1" si="265"/>
        <v/>
      </c>
      <c r="I2660" s="313" t="str">
        <f t="shared" ca="1" si="265"/>
        <v/>
      </c>
      <c r="J2660" s="313" t="str">
        <f t="shared" ca="1" si="265"/>
        <v/>
      </c>
    </row>
    <row r="2661" spans="4:10">
      <c r="D2661" s="300" t="str">
        <f t="shared" si="263"/>
        <v>11-7</v>
      </c>
      <c r="E2661" s="300">
        <v>2657</v>
      </c>
      <c r="F2661" s="313" t="str">
        <f t="shared" ca="1" si="264"/>
        <v/>
      </c>
      <c r="G2661" s="313" t="str">
        <f t="shared" ca="1" si="265"/>
        <v/>
      </c>
      <c r="H2661" s="313" t="str">
        <f t="shared" ca="1" si="265"/>
        <v/>
      </c>
      <c r="I2661" s="313" t="str">
        <f t="shared" ca="1" si="265"/>
        <v/>
      </c>
      <c r="J2661" s="313" t="str">
        <f t="shared" ca="1" si="265"/>
        <v/>
      </c>
    </row>
    <row r="2662" spans="4:10">
      <c r="D2662" s="300" t="str">
        <f t="shared" si="263"/>
        <v>11-7</v>
      </c>
      <c r="E2662" s="300">
        <v>2658</v>
      </c>
      <c r="F2662" s="313" t="str">
        <f t="shared" ca="1" si="264"/>
        <v/>
      </c>
      <c r="G2662" s="313" t="str">
        <f t="shared" ca="1" si="265"/>
        <v/>
      </c>
      <c r="H2662" s="313" t="str">
        <f t="shared" ca="1" si="265"/>
        <v/>
      </c>
      <c r="I2662" s="313" t="str">
        <f t="shared" ca="1" si="265"/>
        <v/>
      </c>
      <c r="J2662" s="313" t="str">
        <f t="shared" ca="1" si="265"/>
        <v/>
      </c>
    </row>
    <row r="2663" spans="4:10">
      <c r="D2663" s="300" t="str">
        <f t="shared" si="263"/>
        <v>11-7</v>
      </c>
      <c r="E2663" s="300">
        <v>2659</v>
      </c>
      <c r="F2663" s="313" t="str">
        <f t="shared" ca="1" si="264"/>
        <v/>
      </c>
      <c r="G2663" s="313" t="str">
        <f t="shared" ca="1" si="265"/>
        <v/>
      </c>
      <c r="H2663" s="313" t="str">
        <f t="shared" ca="1" si="265"/>
        <v/>
      </c>
      <c r="I2663" s="313" t="str">
        <f t="shared" ca="1" si="265"/>
        <v/>
      </c>
      <c r="J2663" s="313" t="str">
        <f t="shared" ca="1" si="265"/>
        <v/>
      </c>
    </row>
    <row r="2664" spans="4:10">
      <c r="D2664" s="300" t="str">
        <f t="shared" si="263"/>
        <v>11-7</v>
      </c>
      <c r="E2664" s="300">
        <v>2660</v>
      </c>
      <c r="F2664" s="313" t="str">
        <f t="shared" ca="1" si="264"/>
        <v/>
      </c>
      <c r="G2664" s="313" t="str">
        <f t="shared" ca="1" si="265"/>
        <v/>
      </c>
      <c r="H2664" s="313" t="str">
        <f t="shared" ca="1" si="265"/>
        <v/>
      </c>
      <c r="I2664" s="313" t="str">
        <f t="shared" ca="1" si="265"/>
        <v/>
      </c>
      <c r="J2664" s="313" t="str">
        <f t="shared" ca="1" si="265"/>
        <v/>
      </c>
    </row>
    <row r="2665" spans="4:10">
      <c r="D2665" s="300" t="str">
        <f t="shared" si="263"/>
        <v>11-7</v>
      </c>
      <c r="E2665" s="300">
        <v>2661</v>
      </c>
      <c r="F2665" s="313" t="str">
        <f t="shared" ca="1" si="264"/>
        <v/>
      </c>
      <c r="G2665" s="313" t="str">
        <f t="shared" ref="G2665:J2684" ca="1" si="266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665" s="313" t="str">
        <f t="shared" ca="1" si="266"/>
        <v/>
      </c>
      <c r="I2665" s="313" t="str">
        <f t="shared" ca="1" si="266"/>
        <v/>
      </c>
      <c r="J2665" s="313" t="str">
        <f t="shared" ca="1" si="266"/>
        <v/>
      </c>
    </row>
    <row r="2666" spans="4:10">
      <c r="D2666" s="300" t="str">
        <f t="shared" si="263"/>
        <v>11-7</v>
      </c>
      <c r="E2666" s="300">
        <v>2662</v>
      </c>
      <c r="F2666" s="313" t="str">
        <f t="shared" ca="1" si="264"/>
        <v/>
      </c>
      <c r="G2666" s="313" t="str">
        <f t="shared" ca="1" si="266"/>
        <v/>
      </c>
      <c r="H2666" s="313" t="str">
        <f t="shared" ca="1" si="266"/>
        <v/>
      </c>
      <c r="I2666" s="313" t="str">
        <f t="shared" ca="1" si="266"/>
        <v/>
      </c>
      <c r="J2666" s="313" t="str">
        <f t="shared" ca="1" si="266"/>
        <v/>
      </c>
    </row>
    <row r="2667" spans="4:10">
      <c r="D2667" s="300" t="str">
        <f t="shared" si="263"/>
        <v>11-7</v>
      </c>
      <c r="E2667" s="300">
        <v>2663</v>
      </c>
      <c r="F2667" s="313" t="str">
        <f t="shared" ca="1" si="264"/>
        <v/>
      </c>
      <c r="G2667" s="313" t="str">
        <f t="shared" ca="1" si="266"/>
        <v/>
      </c>
      <c r="H2667" s="313" t="str">
        <f t="shared" ca="1" si="266"/>
        <v/>
      </c>
      <c r="I2667" s="313" t="str">
        <f t="shared" ca="1" si="266"/>
        <v/>
      </c>
      <c r="J2667" s="313" t="str">
        <f t="shared" ca="1" si="266"/>
        <v/>
      </c>
    </row>
    <row r="2668" spans="4:10">
      <c r="D2668" s="300" t="str">
        <f t="shared" si="263"/>
        <v>11-7</v>
      </c>
      <c r="E2668" s="300">
        <v>2664</v>
      </c>
      <c r="F2668" s="313" t="str">
        <f t="shared" ca="1" si="264"/>
        <v/>
      </c>
      <c r="G2668" s="313" t="str">
        <f t="shared" ca="1" si="266"/>
        <v/>
      </c>
      <c r="H2668" s="313" t="str">
        <f t="shared" ca="1" si="266"/>
        <v/>
      </c>
      <c r="I2668" s="313" t="str">
        <f t="shared" ca="1" si="266"/>
        <v/>
      </c>
      <c r="J2668" s="313" t="str">
        <f t="shared" ca="1" si="266"/>
        <v/>
      </c>
    </row>
    <row r="2669" spans="4:10">
      <c r="D2669" s="300" t="str">
        <f t="shared" si="263"/>
        <v>11-7</v>
      </c>
      <c r="E2669" s="300">
        <v>2665</v>
      </c>
      <c r="F2669" s="313" t="str">
        <f t="shared" ca="1" si="264"/>
        <v/>
      </c>
      <c r="G2669" s="313" t="str">
        <f t="shared" ca="1" si="266"/>
        <v/>
      </c>
      <c r="H2669" s="313" t="str">
        <f t="shared" ca="1" si="266"/>
        <v/>
      </c>
      <c r="I2669" s="313" t="str">
        <f t="shared" ca="1" si="266"/>
        <v/>
      </c>
      <c r="J2669" s="313" t="str">
        <f t="shared" ca="1" si="266"/>
        <v/>
      </c>
    </row>
    <row r="2670" spans="4:10">
      <c r="D2670" s="300" t="str">
        <f t="shared" si="263"/>
        <v>11-7</v>
      </c>
      <c r="E2670" s="300">
        <v>2666</v>
      </c>
      <c r="F2670" s="313" t="str">
        <f t="shared" ca="1" si="264"/>
        <v/>
      </c>
      <c r="G2670" s="313" t="str">
        <f t="shared" ca="1" si="266"/>
        <v/>
      </c>
      <c r="H2670" s="313" t="str">
        <f t="shared" ca="1" si="266"/>
        <v/>
      </c>
      <c r="I2670" s="313" t="str">
        <f t="shared" ca="1" si="266"/>
        <v/>
      </c>
      <c r="J2670" s="313" t="str">
        <f t="shared" ca="1" si="266"/>
        <v/>
      </c>
    </row>
    <row r="2671" spans="4:10">
      <c r="D2671" s="300" t="str">
        <f t="shared" si="263"/>
        <v>11-7</v>
      </c>
      <c r="E2671" s="300">
        <v>2667</v>
      </c>
      <c r="F2671" s="313" t="str">
        <f t="shared" ca="1" si="264"/>
        <v/>
      </c>
      <c r="G2671" s="313" t="str">
        <f t="shared" ca="1" si="266"/>
        <v/>
      </c>
      <c r="H2671" s="313" t="str">
        <f t="shared" ca="1" si="266"/>
        <v/>
      </c>
      <c r="I2671" s="313" t="str">
        <f t="shared" ca="1" si="266"/>
        <v/>
      </c>
      <c r="J2671" s="313" t="str">
        <f t="shared" ca="1" si="266"/>
        <v/>
      </c>
    </row>
    <row r="2672" spans="4:10">
      <c r="D2672" s="300" t="str">
        <f t="shared" si="263"/>
        <v>11-7</v>
      </c>
      <c r="E2672" s="300">
        <v>2668</v>
      </c>
      <c r="F2672" s="313" t="str">
        <f t="shared" ca="1" si="264"/>
        <v/>
      </c>
      <c r="G2672" s="313" t="str">
        <f t="shared" ca="1" si="266"/>
        <v/>
      </c>
      <c r="H2672" s="313" t="str">
        <f t="shared" ca="1" si="266"/>
        <v/>
      </c>
      <c r="I2672" s="313" t="str">
        <f t="shared" ca="1" si="266"/>
        <v/>
      </c>
      <c r="J2672" s="313" t="str">
        <f t="shared" ca="1" si="266"/>
        <v/>
      </c>
    </row>
    <row r="2673" spans="4:10">
      <c r="D2673" s="300" t="str">
        <f t="shared" si="263"/>
        <v>11-7</v>
      </c>
      <c r="E2673" s="300">
        <v>2669</v>
      </c>
      <c r="F2673" s="313" t="str">
        <f t="shared" ca="1" si="264"/>
        <v/>
      </c>
      <c r="G2673" s="313" t="str">
        <f t="shared" ca="1" si="266"/>
        <v/>
      </c>
      <c r="H2673" s="313" t="str">
        <f t="shared" ca="1" si="266"/>
        <v/>
      </c>
      <c r="I2673" s="313" t="str">
        <f t="shared" ca="1" si="266"/>
        <v/>
      </c>
      <c r="J2673" s="313" t="str">
        <f t="shared" ca="1" si="266"/>
        <v/>
      </c>
    </row>
    <row r="2674" spans="4:10">
      <c r="D2674" s="300" t="str">
        <f t="shared" si="263"/>
        <v>11-7</v>
      </c>
      <c r="E2674" s="300">
        <v>2670</v>
      </c>
      <c r="F2674" s="313" t="str">
        <f t="shared" ca="1" si="264"/>
        <v/>
      </c>
      <c r="G2674" s="313" t="str">
        <f t="shared" ca="1" si="266"/>
        <v/>
      </c>
      <c r="H2674" s="313" t="str">
        <f t="shared" ca="1" si="266"/>
        <v/>
      </c>
      <c r="I2674" s="313" t="str">
        <f t="shared" ca="1" si="266"/>
        <v/>
      </c>
      <c r="J2674" s="313" t="str">
        <f t="shared" ca="1" si="266"/>
        <v/>
      </c>
    </row>
    <row r="2675" spans="4:10">
      <c r="D2675" s="300" t="str">
        <f t="shared" si="263"/>
        <v>11-7</v>
      </c>
      <c r="E2675" s="300">
        <v>2671</v>
      </c>
      <c r="F2675" s="313" t="str">
        <f t="shared" ca="1" si="264"/>
        <v/>
      </c>
      <c r="G2675" s="313" t="str">
        <f t="shared" ca="1" si="266"/>
        <v/>
      </c>
      <c r="H2675" s="313" t="str">
        <f t="shared" ca="1" si="266"/>
        <v/>
      </c>
      <c r="I2675" s="313" t="str">
        <f t="shared" ca="1" si="266"/>
        <v/>
      </c>
      <c r="J2675" s="313" t="str">
        <f t="shared" ca="1" si="266"/>
        <v/>
      </c>
    </row>
    <row r="2676" spans="4:10">
      <c r="D2676" s="300" t="str">
        <f t="shared" si="263"/>
        <v>11-7</v>
      </c>
      <c r="E2676" s="300">
        <v>2672</v>
      </c>
      <c r="F2676" s="313" t="str">
        <f t="shared" ca="1" si="264"/>
        <v/>
      </c>
      <c r="G2676" s="313" t="str">
        <f t="shared" ca="1" si="266"/>
        <v/>
      </c>
      <c r="H2676" s="313" t="str">
        <f t="shared" ca="1" si="266"/>
        <v/>
      </c>
      <c r="I2676" s="313" t="str">
        <f t="shared" ca="1" si="266"/>
        <v/>
      </c>
      <c r="J2676" s="313" t="str">
        <f t="shared" ca="1" si="266"/>
        <v/>
      </c>
    </row>
    <row r="2677" spans="4:10">
      <c r="D2677" s="300" t="str">
        <f t="shared" si="263"/>
        <v>11-8</v>
      </c>
      <c r="E2677" s="300">
        <v>2673</v>
      </c>
      <c r="F2677" s="313" t="str">
        <f t="shared" ca="1" si="264"/>
        <v/>
      </c>
      <c r="G2677" s="313" t="str">
        <f t="shared" ca="1" si="266"/>
        <v/>
      </c>
      <c r="H2677" s="313" t="str">
        <f t="shared" ca="1" si="266"/>
        <v/>
      </c>
      <c r="I2677" s="313" t="str">
        <f t="shared" ca="1" si="266"/>
        <v/>
      </c>
      <c r="J2677" s="313" t="str">
        <f t="shared" ca="1" si="266"/>
        <v/>
      </c>
    </row>
    <row r="2678" spans="4:10">
      <c r="D2678" s="300" t="str">
        <f t="shared" si="263"/>
        <v>11-8</v>
      </c>
      <c r="E2678" s="300">
        <v>2674</v>
      </c>
      <c r="F2678" s="313" t="str">
        <f t="shared" ca="1" si="264"/>
        <v/>
      </c>
      <c r="G2678" s="313" t="str">
        <f t="shared" ca="1" si="266"/>
        <v/>
      </c>
      <c r="H2678" s="313" t="str">
        <f t="shared" ca="1" si="266"/>
        <v/>
      </c>
      <c r="I2678" s="313" t="str">
        <f t="shared" ca="1" si="266"/>
        <v/>
      </c>
      <c r="J2678" s="313" t="str">
        <f t="shared" ca="1" si="266"/>
        <v/>
      </c>
    </row>
    <row r="2679" spans="4:10">
      <c r="D2679" s="300" t="str">
        <f t="shared" si="263"/>
        <v>11-8</v>
      </c>
      <c r="E2679" s="300">
        <v>2675</v>
      </c>
      <c r="F2679" s="313" t="str">
        <f t="shared" ca="1" si="264"/>
        <v/>
      </c>
      <c r="G2679" s="313" t="str">
        <f t="shared" ca="1" si="266"/>
        <v/>
      </c>
      <c r="H2679" s="313" t="str">
        <f t="shared" ca="1" si="266"/>
        <v/>
      </c>
      <c r="I2679" s="313" t="str">
        <f t="shared" ca="1" si="266"/>
        <v/>
      </c>
      <c r="J2679" s="313" t="str">
        <f t="shared" ca="1" si="266"/>
        <v/>
      </c>
    </row>
    <row r="2680" spans="4:10">
      <c r="D2680" s="300" t="str">
        <f t="shared" si="263"/>
        <v>11-8</v>
      </c>
      <c r="E2680" s="300">
        <v>2676</v>
      </c>
      <c r="F2680" s="313" t="str">
        <f t="shared" ca="1" si="264"/>
        <v/>
      </c>
      <c r="G2680" s="313" t="str">
        <f t="shared" ca="1" si="266"/>
        <v/>
      </c>
      <c r="H2680" s="313" t="str">
        <f t="shared" ca="1" si="266"/>
        <v/>
      </c>
      <c r="I2680" s="313" t="str">
        <f t="shared" ca="1" si="266"/>
        <v/>
      </c>
      <c r="J2680" s="313" t="str">
        <f t="shared" ca="1" si="266"/>
        <v/>
      </c>
    </row>
    <row r="2681" spans="4:10">
      <c r="D2681" s="300" t="str">
        <f t="shared" si="263"/>
        <v>11-8</v>
      </c>
      <c r="E2681" s="300">
        <v>2677</v>
      </c>
      <c r="F2681" s="313" t="str">
        <f t="shared" ca="1" si="264"/>
        <v/>
      </c>
      <c r="G2681" s="313" t="str">
        <f t="shared" ca="1" si="266"/>
        <v/>
      </c>
      <c r="H2681" s="313" t="str">
        <f t="shared" ca="1" si="266"/>
        <v/>
      </c>
      <c r="I2681" s="313" t="str">
        <f t="shared" ca="1" si="266"/>
        <v/>
      </c>
      <c r="J2681" s="313" t="str">
        <f t="shared" ca="1" si="266"/>
        <v/>
      </c>
    </row>
    <row r="2682" spans="4:10">
      <c r="D2682" s="300" t="str">
        <f t="shared" si="263"/>
        <v>11-8</v>
      </c>
      <c r="E2682" s="300">
        <v>2678</v>
      </c>
      <c r="F2682" s="313" t="str">
        <f t="shared" ca="1" si="264"/>
        <v/>
      </c>
      <c r="G2682" s="313" t="str">
        <f t="shared" ca="1" si="266"/>
        <v/>
      </c>
      <c r="H2682" s="313" t="str">
        <f t="shared" ca="1" si="266"/>
        <v/>
      </c>
      <c r="I2682" s="313" t="str">
        <f t="shared" ca="1" si="266"/>
        <v/>
      </c>
      <c r="J2682" s="313" t="str">
        <f t="shared" ca="1" si="266"/>
        <v/>
      </c>
    </row>
    <row r="2683" spans="4:10">
      <c r="D2683" s="300" t="str">
        <f t="shared" si="263"/>
        <v>11-8</v>
      </c>
      <c r="E2683" s="300">
        <v>2679</v>
      </c>
      <c r="F2683" s="313" t="str">
        <f t="shared" ca="1" si="264"/>
        <v/>
      </c>
      <c r="G2683" s="313" t="str">
        <f t="shared" ca="1" si="266"/>
        <v/>
      </c>
      <c r="H2683" s="313" t="str">
        <f t="shared" ca="1" si="266"/>
        <v/>
      </c>
      <c r="I2683" s="313" t="str">
        <f t="shared" ca="1" si="266"/>
        <v/>
      </c>
      <c r="J2683" s="313" t="str">
        <f t="shared" ca="1" si="266"/>
        <v/>
      </c>
    </row>
    <row r="2684" spans="4:10">
      <c r="D2684" s="300" t="str">
        <f t="shared" si="263"/>
        <v>11-8</v>
      </c>
      <c r="E2684" s="300">
        <v>2680</v>
      </c>
      <c r="F2684" s="313" t="str">
        <f t="shared" ca="1" si="264"/>
        <v/>
      </c>
      <c r="G2684" s="313" t="str">
        <f t="shared" ca="1" si="266"/>
        <v/>
      </c>
      <c r="H2684" s="313" t="str">
        <f t="shared" ca="1" si="266"/>
        <v/>
      </c>
      <c r="I2684" s="313" t="str">
        <f t="shared" ca="1" si="266"/>
        <v/>
      </c>
      <c r="J2684" s="313" t="str">
        <f t="shared" ca="1" si="266"/>
        <v/>
      </c>
    </row>
    <row r="2685" spans="4:10">
      <c r="D2685" s="300" t="str">
        <f t="shared" si="263"/>
        <v>11-8</v>
      </c>
      <c r="E2685" s="300">
        <v>2681</v>
      </c>
      <c r="F2685" s="313" t="str">
        <f t="shared" ca="1" si="264"/>
        <v/>
      </c>
      <c r="G2685" s="313" t="str">
        <f t="shared" ref="G2685:J2704" ca="1" si="267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685" s="313" t="str">
        <f t="shared" ca="1" si="267"/>
        <v/>
      </c>
      <c r="I2685" s="313" t="str">
        <f t="shared" ca="1" si="267"/>
        <v/>
      </c>
      <c r="J2685" s="313" t="str">
        <f t="shared" ca="1" si="267"/>
        <v/>
      </c>
    </row>
    <row r="2686" spans="4:10">
      <c r="D2686" s="300" t="str">
        <f t="shared" si="263"/>
        <v>11-8</v>
      </c>
      <c r="E2686" s="300">
        <v>2682</v>
      </c>
      <c r="F2686" s="313" t="str">
        <f t="shared" ca="1" si="264"/>
        <v/>
      </c>
      <c r="G2686" s="313" t="str">
        <f t="shared" ca="1" si="267"/>
        <v/>
      </c>
      <c r="H2686" s="313" t="str">
        <f t="shared" ca="1" si="267"/>
        <v/>
      </c>
      <c r="I2686" s="313" t="str">
        <f t="shared" ca="1" si="267"/>
        <v/>
      </c>
      <c r="J2686" s="313" t="str">
        <f t="shared" ca="1" si="267"/>
        <v/>
      </c>
    </row>
    <row r="2687" spans="4:10">
      <c r="D2687" s="300" t="str">
        <f t="shared" si="263"/>
        <v>11-8</v>
      </c>
      <c r="E2687" s="300">
        <v>2683</v>
      </c>
      <c r="F2687" s="313" t="str">
        <f t="shared" ca="1" si="264"/>
        <v/>
      </c>
      <c r="G2687" s="313" t="str">
        <f t="shared" ca="1" si="267"/>
        <v/>
      </c>
      <c r="H2687" s="313" t="str">
        <f t="shared" ca="1" si="267"/>
        <v/>
      </c>
      <c r="I2687" s="313" t="str">
        <f t="shared" ca="1" si="267"/>
        <v/>
      </c>
      <c r="J2687" s="313" t="str">
        <f t="shared" ca="1" si="267"/>
        <v/>
      </c>
    </row>
    <row r="2688" spans="4:10">
      <c r="D2688" s="300" t="str">
        <f t="shared" si="263"/>
        <v>11-8</v>
      </c>
      <c r="E2688" s="300">
        <v>2684</v>
      </c>
      <c r="F2688" s="313" t="str">
        <f t="shared" ca="1" si="264"/>
        <v/>
      </c>
      <c r="G2688" s="313" t="str">
        <f t="shared" ca="1" si="267"/>
        <v/>
      </c>
      <c r="H2688" s="313" t="str">
        <f t="shared" ca="1" si="267"/>
        <v/>
      </c>
      <c r="I2688" s="313" t="str">
        <f t="shared" ca="1" si="267"/>
        <v/>
      </c>
      <c r="J2688" s="313" t="str">
        <f t="shared" ca="1" si="267"/>
        <v/>
      </c>
    </row>
    <row r="2689" spans="4:10">
      <c r="D2689" s="300" t="str">
        <f t="shared" si="263"/>
        <v>11-8</v>
      </c>
      <c r="E2689" s="300">
        <v>2685</v>
      </c>
      <c r="F2689" s="313" t="str">
        <f t="shared" ca="1" si="264"/>
        <v/>
      </c>
      <c r="G2689" s="313" t="str">
        <f t="shared" ca="1" si="267"/>
        <v/>
      </c>
      <c r="H2689" s="313" t="str">
        <f t="shared" ca="1" si="267"/>
        <v/>
      </c>
      <c r="I2689" s="313" t="str">
        <f t="shared" ca="1" si="267"/>
        <v/>
      </c>
      <c r="J2689" s="313" t="str">
        <f t="shared" ca="1" si="267"/>
        <v/>
      </c>
    </row>
    <row r="2690" spans="4:10">
      <c r="D2690" s="300" t="str">
        <f t="shared" si="263"/>
        <v>11-8</v>
      </c>
      <c r="E2690" s="300">
        <v>2686</v>
      </c>
      <c r="F2690" s="313" t="str">
        <f t="shared" ca="1" si="264"/>
        <v/>
      </c>
      <c r="G2690" s="313" t="str">
        <f t="shared" ca="1" si="267"/>
        <v/>
      </c>
      <c r="H2690" s="313" t="str">
        <f t="shared" ca="1" si="267"/>
        <v/>
      </c>
      <c r="I2690" s="313" t="str">
        <f t="shared" ca="1" si="267"/>
        <v/>
      </c>
      <c r="J2690" s="313" t="str">
        <f t="shared" ca="1" si="267"/>
        <v/>
      </c>
    </row>
    <row r="2691" spans="4:10">
      <c r="D2691" s="300" t="str">
        <f t="shared" si="263"/>
        <v>11-8</v>
      </c>
      <c r="E2691" s="300">
        <v>2687</v>
      </c>
      <c r="F2691" s="313" t="str">
        <f t="shared" ca="1" si="264"/>
        <v/>
      </c>
      <c r="G2691" s="313" t="str">
        <f t="shared" ca="1" si="267"/>
        <v/>
      </c>
      <c r="H2691" s="313" t="str">
        <f t="shared" ca="1" si="267"/>
        <v/>
      </c>
      <c r="I2691" s="313" t="str">
        <f t="shared" ca="1" si="267"/>
        <v/>
      </c>
      <c r="J2691" s="313" t="str">
        <f t="shared" ca="1" si="267"/>
        <v/>
      </c>
    </row>
    <row r="2692" spans="4:10">
      <c r="D2692" s="300" t="str">
        <f t="shared" si="263"/>
        <v>11-8</v>
      </c>
      <c r="E2692" s="300">
        <v>2688</v>
      </c>
      <c r="F2692" s="313" t="str">
        <f t="shared" ca="1" si="264"/>
        <v/>
      </c>
      <c r="G2692" s="313" t="str">
        <f t="shared" ca="1" si="267"/>
        <v/>
      </c>
      <c r="H2692" s="313" t="str">
        <f t="shared" ca="1" si="267"/>
        <v/>
      </c>
      <c r="I2692" s="313" t="str">
        <f t="shared" ca="1" si="267"/>
        <v/>
      </c>
      <c r="J2692" s="313" t="str">
        <f t="shared" ca="1" si="267"/>
        <v/>
      </c>
    </row>
    <row r="2693" spans="4:10">
      <c r="D2693" s="300" t="str">
        <f t="shared" ref="D2693:D2756" si="268">DEC2HEX(HEX2DEC($D$4)+FLOOR((ROW(A2689)-1)/($M$4*10),1))&amp;"-"&amp;FLOOR((ROW(A2689)-1)/$M$4,1)+1-FLOOR((ROW(A2689)-1)/($M$4*10),1)*10</f>
        <v>11-9</v>
      </c>
      <c r="E2693" s="300">
        <v>2689</v>
      </c>
      <c r="F2693" s="313" t="str">
        <f t="shared" ref="F2693:F2724" ca="1" si="269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2693" s="313" t="str">
        <f t="shared" ca="1" si="267"/>
        <v/>
      </c>
      <c r="H2693" s="313" t="str">
        <f t="shared" ca="1" si="267"/>
        <v/>
      </c>
      <c r="I2693" s="313" t="str">
        <f t="shared" ca="1" si="267"/>
        <v/>
      </c>
      <c r="J2693" s="313" t="str">
        <f t="shared" ca="1" si="267"/>
        <v/>
      </c>
    </row>
    <row r="2694" spans="4:10">
      <c r="D2694" s="300" t="str">
        <f t="shared" si="268"/>
        <v>11-9</v>
      </c>
      <c r="E2694" s="300">
        <v>2690</v>
      </c>
      <c r="F2694" s="313" t="str">
        <f t="shared" ca="1" si="269"/>
        <v/>
      </c>
      <c r="G2694" s="313" t="str">
        <f t="shared" ca="1" si="267"/>
        <v/>
      </c>
      <c r="H2694" s="313" t="str">
        <f t="shared" ca="1" si="267"/>
        <v/>
      </c>
      <c r="I2694" s="313" t="str">
        <f t="shared" ca="1" si="267"/>
        <v/>
      </c>
      <c r="J2694" s="313" t="str">
        <f t="shared" ca="1" si="267"/>
        <v/>
      </c>
    </row>
    <row r="2695" spans="4:10">
      <c r="D2695" s="300" t="str">
        <f t="shared" si="268"/>
        <v>11-9</v>
      </c>
      <c r="E2695" s="300">
        <v>2691</v>
      </c>
      <c r="F2695" s="313" t="str">
        <f t="shared" ca="1" si="269"/>
        <v/>
      </c>
      <c r="G2695" s="313" t="str">
        <f t="shared" ca="1" si="267"/>
        <v/>
      </c>
      <c r="H2695" s="313" t="str">
        <f t="shared" ca="1" si="267"/>
        <v/>
      </c>
      <c r="I2695" s="313" t="str">
        <f t="shared" ca="1" si="267"/>
        <v/>
      </c>
      <c r="J2695" s="313" t="str">
        <f t="shared" ca="1" si="267"/>
        <v/>
      </c>
    </row>
    <row r="2696" spans="4:10">
      <c r="D2696" s="300" t="str">
        <f t="shared" si="268"/>
        <v>11-9</v>
      </c>
      <c r="E2696" s="300">
        <v>2692</v>
      </c>
      <c r="F2696" s="313" t="str">
        <f t="shared" ca="1" si="269"/>
        <v/>
      </c>
      <c r="G2696" s="313" t="str">
        <f t="shared" ca="1" si="267"/>
        <v/>
      </c>
      <c r="H2696" s="313" t="str">
        <f t="shared" ca="1" si="267"/>
        <v/>
      </c>
      <c r="I2696" s="313" t="str">
        <f t="shared" ca="1" si="267"/>
        <v/>
      </c>
      <c r="J2696" s="313" t="str">
        <f t="shared" ca="1" si="267"/>
        <v/>
      </c>
    </row>
    <row r="2697" spans="4:10">
      <c r="D2697" s="300" t="str">
        <f t="shared" si="268"/>
        <v>11-9</v>
      </c>
      <c r="E2697" s="300">
        <v>2693</v>
      </c>
      <c r="F2697" s="313" t="str">
        <f t="shared" ca="1" si="269"/>
        <v/>
      </c>
      <c r="G2697" s="313" t="str">
        <f t="shared" ca="1" si="267"/>
        <v/>
      </c>
      <c r="H2697" s="313" t="str">
        <f t="shared" ca="1" si="267"/>
        <v/>
      </c>
      <c r="I2697" s="313" t="str">
        <f t="shared" ca="1" si="267"/>
        <v/>
      </c>
      <c r="J2697" s="313" t="str">
        <f t="shared" ca="1" si="267"/>
        <v/>
      </c>
    </row>
    <row r="2698" spans="4:10">
      <c r="D2698" s="300" t="str">
        <f t="shared" si="268"/>
        <v>11-9</v>
      </c>
      <c r="E2698" s="300">
        <v>2694</v>
      </c>
      <c r="F2698" s="313" t="str">
        <f t="shared" ca="1" si="269"/>
        <v/>
      </c>
      <c r="G2698" s="313" t="str">
        <f t="shared" ca="1" si="267"/>
        <v/>
      </c>
      <c r="H2698" s="313" t="str">
        <f t="shared" ca="1" si="267"/>
        <v/>
      </c>
      <c r="I2698" s="313" t="str">
        <f t="shared" ca="1" si="267"/>
        <v/>
      </c>
      <c r="J2698" s="313" t="str">
        <f t="shared" ca="1" si="267"/>
        <v/>
      </c>
    </row>
    <row r="2699" spans="4:10">
      <c r="D2699" s="300" t="str">
        <f t="shared" si="268"/>
        <v>11-9</v>
      </c>
      <c r="E2699" s="300">
        <v>2695</v>
      </c>
      <c r="F2699" s="313" t="str">
        <f t="shared" ca="1" si="269"/>
        <v/>
      </c>
      <c r="G2699" s="313" t="str">
        <f t="shared" ca="1" si="267"/>
        <v/>
      </c>
      <c r="H2699" s="313" t="str">
        <f t="shared" ca="1" si="267"/>
        <v/>
      </c>
      <c r="I2699" s="313" t="str">
        <f t="shared" ca="1" si="267"/>
        <v/>
      </c>
      <c r="J2699" s="313" t="str">
        <f t="shared" ca="1" si="267"/>
        <v/>
      </c>
    </row>
    <row r="2700" spans="4:10">
      <c r="D2700" s="300" t="str">
        <f t="shared" si="268"/>
        <v>11-9</v>
      </c>
      <c r="E2700" s="300">
        <v>2696</v>
      </c>
      <c r="F2700" s="313" t="str">
        <f t="shared" ca="1" si="269"/>
        <v/>
      </c>
      <c r="G2700" s="313" t="str">
        <f t="shared" ca="1" si="267"/>
        <v/>
      </c>
      <c r="H2700" s="313" t="str">
        <f t="shared" ca="1" si="267"/>
        <v/>
      </c>
      <c r="I2700" s="313" t="str">
        <f t="shared" ca="1" si="267"/>
        <v/>
      </c>
      <c r="J2700" s="313" t="str">
        <f t="shared" ca="1" si="267"/>
        <v/>
      </c>
    </row>
    <row r="2701" spans="4:10">
      <c r="D2701" s="300" t="str">
        <f t="shared" si="268"/>
        <v>11-9</v>
      </c>
      <c r="E2701" s="300">
        <v>2697</v>
      </c>
      <c r="F2701" s="313" t="str">
        <f t="shared" ca="1" si="269"/>
        <v/>
      </c>
      <c r="G2701" s="313" t="str">
        <f t="shared" ca="1" si="267"/>
        <v/>
      </c>
      <c r="H2701" s="313" t="str">
        <f t="shared" ca="1" si="267"/>
        <v/>
      </c>
      <c r="I2701" s="313" t="str">
        <f t="shared" ca="1" si="267"/>
        <v/>
      </c>
      <c r="J2701" s="313" t="str">
        <f t="shared" ca="1" si="267"/>
        <v/>
      </c>
    </row>
    <row r="2702" spans="4:10">
      <c r="D2702" s="300" t="str">
        <f t="shared" si="268"/>
        <v>11-9</v>
      </c>
      <c r="E2702" s="300">
        <v>2698</v>
      </c>
      <c r="F2702" s="313" t="str">
        <f t="shared" ca="1" si="269"/>
        <v/>
      </c>
      <c r="G2702" s="313" t="str">
        <f t="shared" ca="1" si="267"/>
        <v/>
      </c>
      <c r="H2702" s="313" t="str">
        <f t="shared" ca="1" si="267"/>
        <v/>
      </c>
      <c r="I2702" s="313" t="str">
        <f t="shared" ca="1" si="267"/>
        <v/>
      </c>
      <c r="J2702" s="313" t="str">
        <f t="shared" ca="1" si="267"/>
        <v/>
      </c>
    </row>
    <row r="2703" spans="4:10">
      <c r="D2703" s="300" t="str">
        <f t="shared" si="268"/>
        <v>11-9</v>
      </c>
      <c r="E2703" s="300">
        <v>2699</v>
      </c>
      <c r="F2703" s="313" t="str">
        <f t="shared" ca="1" si="269"/>
        <v/>
      </c>
      <c r="G2703" s="313" t="str">
        <f t="shared" ca="1" si="267"/>
        <v/>
      </c>
      <c r="H2703" s="313" t="str">
        <f t="shared" ca="1" si="267"/>
        <v/>
      </c>
      <c r="I2703" s="313" t="str">
        <f t="shared" ca="1" si="267"/>
        <v/>
      </c>
      <c r="J2703" s="313" t="str">
        <f t="shared" ca="1" si="267"/>
        <v/>
      </c>
    </row>
    <row r="2704" spans="4:10">
      <c r="D2704" s="300" t="str">
        <f t="shared" si="268"/>
        <v>11-9</v>
      </c>
      <c r="E2704" s="300">
        <v>2700</v>
      </c>
      <c r="F2704" s="313" t="str">
        <f t="shared" ca="1" si="269"/>
        <v/>
      </c>
      <c r="G2704" s="313" t="str">
        <f t="shared" ca="1" si="267"/>
        <v/>
      </c>
      <c r="H2704" s="313" t="str">
        <f t="shared" ca="1" si="267"/>
        <v/>
      </c>
      <c r="I2704" s="313" t="str">
        <f t="shared" ca="1" si="267"/>
        <v/>
      </c>
      <c r="J2704" s="313" t="str">
        <f t="shared" ca="1" si="267"/>
        <v/>
      </c>
    </row>
    <row r="2705" spans="4:10">
      <c r="D2705" s="300" t="str">
        <f t="shared" si="268"/>
        <v>11-9</v>
      </c>
      <c r="E2705" s="300">
        <v>2701</v>
      </c>
      <c r="F2705" s="313" t="str">
        <f t="shared" ca="1" si="269"/>
        <v/>
      </c>
      <c r="G2705" s="313" t="str">
        <f t="shared" ref="G2705:J2724" ca="1" si="270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705" s="313" t="str">
        <f t="shared" ca="1" si="270"/>
        <v/>
      </c>
      <c r="I2705" s="313" t="str">
        <f t="shared" ca="1" si="270"/>
        <v/>
      </c>
      <c r="J2705" s="313" t="str">
        <f t="shared" ca="1" si="270"/>
        <v/>
      </c>
    </row>
    <row r="2706" spans="4:10">
      <c r="D2706" s="300" t="str">
        <f t="shared" si="268"/>
        <v>11-9</v>
      </c>
      <c r="E2706" s="300">
        <v>2702</v>
      </c>
      <c r="F2706" s="313" t="str">
        <f t="shared" ca="1" si="269"/>
        <v/>
      </c>
      <c r="G2706" s="313" t="str">
        <f t="shared" ca="1" si="270"/>
        <v/>
      </c>
      <c r="H2706" s="313" t="str">
        <f t="shared" ca="1" si="270"/>
        <v/>
      </c>
      <c r="I2706" s="313" t="str">
        <f t="shared" ca="1" si="270"/>
        <v/>
      </c>
      <c r="J2706" s="313" t="str">
        <f t="shared" ca="1" si="270"/>
        <v/>
      </c>
    </row>
    <row r="2707" spans="4:10">
      <c r="D2707" s="300" t="str">
        <f t="shared" si="268"/>
        <v>11-9</v>
      </c>
      <c r="E2707" s="300">
        <v>2703</v>
      </c>
      <c r="F2707" s="313" t="str">
        <f t="shared" ca="1" si="269"/>
        <v/>
      </c>
      <c r="G2707" s="313" t="str">
        <f t="shared" ca="1" si="270"/>
        <v/>
      </c>
      <c r="H2707" s="313" t="str">
        <f t="shared" ca="1" si="270"/>
        <v/>
      </c>
      <c r="I2707" s="313" t="str">
        <f t="shared" ca="1" si="270"/>
        <v/>
      </c>
      <c r="J2707" s="313" t="str">
        <f t="shared" ca="1" si="270"/>
        <v/>
      </c>
    </row>
    <row r="2708" spans="4:10">
      <c r="D2708" s="300" t="str">
        <f t="shared" si="268"/>
        <v>11-9</v>
      </c>
      <c r="E2708" s="300">
        <v>2704</v>
      </c>
      <c r="F2708" s="313" t="str">
        <f t="shared" ca="1" si="269"/>
        <v/>
      </c>
      <c r="G2708" s="313" t="str">
        <f t="shared" ca="1" si="270"/>
        <v/>
      </c>
      <c r="H2708" s="313" t="str">
        <f t="shared" ca="1" si="270"/>
        <v/>
      </c>
      <c r="I2708" s="313" t="str">
        <f t="shared" ca="1" si="270"/>
        <v/>
      </c>
      <c r="J2708" s="313" t="str">
        <f t="shared" ca="1" si="270"/>
        <v/>
      </c>
    </row>
    <row r="2709" spans="4:10">
      <c r="D2709" s="300" t="str">
        <f t="shared" si="268"/>
        <v>11-10</v>
      </c>
      <c r="E2709" s="300">
        <v>2705</v>
      </c>
      <c r="F2709" s="313" t="str">
        <f t="shared" ca="1" si="269"/>
        <v/>
      </c>
      <c r="G2709" s="313" t="str">
        <f t="shared" ca="1" si="270"/>
        <v/>
      </c>
      <c r="H2709" s="313" t="str">
        <f t="shared" ca="1" si="270"/>
        <v/>
      </c>
      <c r="I2709" s="313" t="str">
        <f t="shared" ca="1" si="270"/>
        <v/>
      </c>
      <c r="J2709" s="313" t="str">
        <f t="shared" ca="1" si="270"/>
        <v/>
      </c>
    </row>
    <row r="2710" spans="4:10">
      <c r="D2710" s="300" t="str">
        <f t="shared" si="268"/>
        <v>11-10</v>
      </c>
      <c r="E2710" s="300">
        <v>2706</v>
      </c>
      <c r="F2710" s="313" t="str">
        <f t="shared" ca="1" si="269"/>
        <v/>
      </c>
      <c r="G2710" s="313" t="str">
        <f t="shared" ca="1" si="270"/>
        <v/>
      </c>
      <c r="H2710" s="313" t="str">
        <f t="shared" ca="1" si="270"/>
        <v/>
      </c>
      <c r="I2710" s="313" t="str">
        <f t="shared" ca="1" si="270"/>
        <v/>
      </c>
      <c r="J2710" s="313" t="str">
        <f t="shared" ca="1" si="270"/>
        <v/>
      </c>
    </row>
    <row r="2711" spans="4:10">
      <c r="D2711" s="300" t="str">
        <f t="shared" si="268"/>
        <v>11-10</v>
      </c>
      <c r="E2711" s="300">
        <v>2707</v>
      </c>
      <c r="F2711" s="313" t="str">
        <f t="shared" ca="1" si="269"/>
        <v/>
      </c>
      <c r="G2711" s="313" t="str">
        <f t="shared" ca="1" si="270"/>
        <v/>
      </c>
      <c r="H2711" s="313" t="str">
        <f t="shared" ca="1" si="270"/>
        <v/>
      </c>
      <c r="I2711" s="313" t="str">
        <f t="shared" ca="1" si="270"/>
        <v/>
      </c>
      <c r="J2711" s="313" t="str">
        <f t="shared" ca="1" si="270"/>
        <v/>
      </c>
    </row>
    <row r="2712" spans="4:10">
      <c r="D2712" s="300" t="str">
        <f t="shared" si="268"/>
        <v>11-10</v>
      </c>
      <c r="E2712" s="300">
        <v>2708</v>
      </c>
      <c r="F2712" s="313" t="str">
        <f t="shared" ca="1" si="269"/>
        <v/>
      </c>
      <c r="G2712" s="313" t="str">
        <f t="shared" ca="1" si="270"/>
        <v/>
      </c>
      <c r="H2712" s="313" t="str">
        <f t="shared" ca="1" si="270"/>
        <v/>
      </c>
      <c r="I2712" s="313" t="str">
        <f t="shared" ca="1" si="270"/>
        <v/>
      </c>
      <c r="J2712" s="313" t="str">
        <f t="shared" ca="1" si="270"/>
        <v/>
      </c>
    </row>
    <row r="2713" spans="4:10">
      <c r="D2713" s="300" t="str">
        <f t="shared" si="268"/>
        <v>11-10</v>
      </c>
      <c r="E2713" s="300">
        <v>2709</v>
      </c>
      <c r="F2713" s="313" t="str">
        <f t="shared" ca="1" si="269"/>
        <v/>
      </c>
      <c r="G2713" s="313" t="str">
        <f t="shared" ca="1" si="270"/>
        <v/>
      </c>
      <c r="H2713" s="313" t="str">
        <f t="shared" ca="1" si="270"/>
        <v/>
      </c>
      <c r="I2713" s="313" t="str">
        <f t="shared" ca="1" si="270"/>
        <v/>
      </c>
      <c r="J2713" s="313" t="str">
        <f t="shared" ca="1" si="270"/>
        <v/>
      </c>
    </row>
    <row r="2714" spans="4:10">
      <c r="D2714" s="300" t="str">
        <f t="shared" si="268"/>
        <v>11-10</v>
      </c>
      <c r="E2714" s="300">
        <v>2710</v>
      </c>
      <c r="F2714" s="313" t="str">
        <f t="shared" ca="1" si="269"/>
        <v/>
      </c>
      <c r="G2714" s="313" t="str">
        <f t="shared" ca="1" si="270"/>
        <v/>
      </c>
      <c r="H2714" s="313" t="str">
        <f t="shared" ca="1" si="270"/>
        <v/>
      </c>
      <c r="I2714" s="313" t="str">
        <f t="shared" ca="1" si="270"/>
        <v/>
      </c>
      <c r="J2714" s="313" t="str">
        <f t="shared" ca="1" si="270"/>
        <v/>
      </c>
    </row>
    <row r="2715" spans="4:10">
      <c r="D2715" s="300" t="str">
        <f t="shared" si="268"/>
        <v>11-10</v>
      </c>
      <c r="E2715" s="300">
        <v>2711</v>
      </c>
      <c r="F2715" s="313" t="str">
        <f t="shared" ca="1" si="269"/>
        <v/>
      </c>
      <c r="G2715" s="313" t="str">
        <f t="shared" ca="1" si="270"/>
        <v/>
      </c>
      <c r="H2715" s="313" t="str">
        <f t="shared" ca="1" si="270"/>
        <v/>
      </c>
      <c r="I2715" s="313" t="str">
        <f t="shared" ca="1" si="270"/>
        <v/>
      </c>
      <c r="J2715" s="313" t="str">
        <f t="shared" ca="1" si="270"/>
        <v/>
      </c>
    </row>
    <row r="2716" spans="4:10">
      <c r="D2716" s="300" t="str">
        <f t="shared" si="268"/>
        <v>11-10</v>
      </c>
      <c r="E2716" s="300">
        <v>2712</v>
      </c>
      <c r="F2716" s="313" t="str">
        <f t="shared" ca="1" si="269"/>
        <v/>
      </c>
      <c r="G2716" s="313" t="str">
        <f t="shared" ca="1" si="270"/>
        <v/>
      </c>
      <c r="H2716" s="313" t="str">
        <f t="shared" ca="1" si="270"/>
        <v/>
      </c>
      <c r="I2716" s="313" t="str">
        <f t="shared" ca="1" si="270"/>
        <v/>
      </c>
      <c r="J2716" s="313" t="str">
        <f t="shared" ca="1" si="270"/>
        <v/>
      </c>
    </row>
    <row r="2717" spans="4:10">
      <c r="D2717" s="300" t="str">
        <f t="shared" si="268"/>
        <v>11-10</v>
      </c>
      <c r="E2717" s="300">
        <v>2713</v>
      </c>
      <c r="F2717" s="313" t="str">
        <f t="shared" ca="1" si="269"/>
        <v/>
      </c>
      <c r="G2717" s="313" t="str">
        <f t="shared" ca="1" si="270"/>
        <v/>
      </c>
      <c r="H2717" s="313" t="str">
        <f t="shared" ca="1" si="270"/>
        <v/>
      </c>
      <c r="I2717" s="313" t="str">
        <f t="shared" ca="1" si="270"/>
        <v/>
      </c>
      <c r="J2717" s="313" t="str">
        <f t="shared" ca="1" si="270"/>
        <v/>
      </c>
    </row>
    <row r="2718" spans="4:10">
      <c r="D2718" s="300" t="str">
        <f t="shared" si="268"/>
        <v>11-10</v>
      </c>
      <c r="E2718" s="300">
        <v>2714</v>
      </c>
      <c r="F2718" s="313" t="str">
        <f t="shared" ca="1" si="269"/>
        <v/>
      </c>
      <c r="G2718" s="313" t="str">
        <f t="shared" ca="1" si="270"/>
        <v/>
      </c>
      <c r="H2718" s="313" t="str">
        <f t="shared" ca="1" si="270"/>
        <v/>
      </c>
      <c r="I2718" s="313" t="str">
        <f t="shared" ca="1" si="270"/>
        <v/>
      </c>
      <c r="J2718" s="313" t="str">
        <f t="shared" ca="1" si="270"/>
        <v/>
      </c>
    </row>
    <row r="2719" spans="4:10">
      <c r="D2719" s="300" t="str">
        <f t="shared" si="268"/>
        <v>11-10</v>
      </c>
      <c r="E2719" s="300">
        <v>2715</v>
      </c>
      <c r="F2719" s="313" t="str">
        <f t="shared" ca="1" si="269"/>
        <v/>
      </c>
      <c r="G2719" s="313" t="str">
        <f t="shared" ca="1" si="270"/>
        <v/>
      </c>
      <c r="H2719" s="313" t="str">
        <f t="shared" ca="1" si="270"/>
        <v/>
      </c>
      <c r="I2719" s="313" t="str">
        <f t="shared" ca="1" si="270"/>
        <v/>
      </c>
      <c r="J2719" s="313" t="str">
        <f t="shared" ca="1" si="270"/>
        <v/>
      </c>
    </row>
    <row r="2720" spans="4:10">
      <c r="D2720" s="300" t="str">
        <f t="shared" si="268"/>
        <v>11-10</v>
      </c>
      <c r="E2720" s="300">
        <v>2716</v>
      </c>
      <c r="F2720" s="313" t="str">
        <f t="shared" ca="1" si="269"/>
        <v/>
      </c>
      <c r="G2720" s="313" t="str">
        <f t="shared" ca="1" si="270"/>
        <v/>
      </c>
      <c r="H2720" s="313" t="str">
        <f t="shared" ca="1" si="270"/>
        <v/>
      </c>
      <c r="I2720" s="313" t="str">
        <f t="shared" ca="1" si="270"/>
        <v/>
      </c>
      <c r="J2720" s="313" t="str">
        <f t="shared" ca="1" si="270"/>
        <v/>
      </c>
    </row>
    <row r="2721" spans="4:10">
      <c r="D2721" s="300" t="str">
        <f t="shared" si="268"/>
        <v>11-10</v>
      </c>
      <c r="E2721" s="300">
        <v>2717</v>
      </c>
      <c r="F2721" s="313" t="str">
        <f t="shared" ca="1" si="269"/>
        <v/>
      </c>
      <c r="G2721" s="313" t="str">
        <f t="shared" ca="1" si="270"/>
        <v/>
      </c>
      <c r="H2721" s="313" t="str">
        <f t="shared" ca="1" si="270"/>
        <v/>
      </c>
      <c r="I2721" s="313" t="str">
        <f t="shared" ca="1" si="270"/>
        <v/>
      </c>
      <c r="J2721" s="313" t="str">
        <f t="shared" ca="1" si="270"/>
        <v/>
      </c>
    </row>
    <row r="2722" spans="4:10">
      <c r="D2722" s="300" t="str">
        <f t="shared" si="268"/>
        <v>11-10</v>
      </c>
      <c r="E2722" s="300">
        <v>2718</v>
      </c>
      <c r="F2722" s="313" t="str">
        <f t="shared" ca="1" si="269"/>
        <v/>
      </c>
      <c r="G2722" s="313" t="str">
        <f t="shared" ca="1" si="270"/>
        <v/>
      </c>
      <c r="H2722" s="313" t="str">
        <f t="shared" ca="1" si="270"/>
        <v/>
      </c>
      <c r="I2722" s="313" t="str">
        <f t="shared" ca="1" si="270"/>
        <v/>
      </c>
      <c r="J2722" s="313" t="str">
        <f t="shared" ca="1" si="270"/>
        <v/>
      </c>
    </row>
    <row r="2723" spans="4:10">
      <c r="D2723" s="300" t="str">
        <f t="shared" si="268"/>
        <v>11-10</v>
      </c>
      <c r="E2723" s="300">
        <v>2719</v>
      </c>
      <c r="F2723" s="313" t="str">
        <f t="shared" ca="1" si="269"/>
        <v/>
      </c>
      <c r="G2723" s="313" t="str">
        <f t="shared" ca="1" si="270"/>
        <v/>
      </c>
      <c r="H2723" s="313" t="str">
        <f t="shared" ca="1" si="270"/>
        <v/>
      </c>
      <c r="I2723" s="313" t="str">
        <f t="shared" ca="1" si="270"/>
        <v/>
      </c>
      <c r="J2723" s="313" t="str">
        <f t="shared" ca="1" si="270"/>
        <v/>
      </c>
    </row>
    <row r="2724" spans="4:10">
      <c r="D2724" s="300" t="str">
        <f t="shared" si="268"/>
        <v>11-10</v>
      </c>
      <c r="E2724" s="300">
        <v>2720</v>
      </c>
      <c r="F2724" s="313" t="str">
        <f t="shared" ca="1" si="269"/>
        <v/>
      </c>
      <c r="G2724" s="313" t="str">
        <f t="shared" ca="1" si="270"/>
        <v/>
      </c>
      <c r="H2724" s="313" t="str">
        <f t="shared" ca="1" si="270"/>
        <v/>
      </c>
      <c r="I2724" s="313" t="str">
        <f t="shared" ca="1" si="270"/>
        <v/>
      </c>
      <c r="J2724" s="313" t="str">
        <f t="shared" ca="1" si="270"/>
        <v/>
      </c>
    </row>
    <row r="2725" spans="4:10">
      <c r="D2725" s="300" t="str">
        <f t="shared" si="268"/>
        <v>12-1</v>
      </c>
      <c r="E2725" s="300">
        <v>2721</v>
      </c>
      <c r="F2725" s="313" t="str">
        <f t="shared" ref="F2725:F2788" ca="1" si="271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2725" s="313" t="str">
        <f t="shared" ref="G2725:J2744" ca="1" si="272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725" s="313" t="str">
        <f t="shared" ca="1" si="272"/>
        <v/>
      </c>
      <c r="I2725" s="313" t="str">
        <f t="shared" ca="1" si="272"/>
        <v/>
      </c>
      <c r="J2725" s="313" t="str">
        <f t="shared" ca="1" si="272"/>
        <v/>
      </c>
    </row>
    <row r="2726" spans="4:10">
      <c r="D2726" s="300" t="str">
        <f t="shared" si="268"/>
        <v>12-1</v>
      </c>
      <c r="E2726" s="300">
        <v>2722</v>
      </c>
      <c r="F2726" s="313" t="str">
        <f t="shared" ca="1" si="271"/>
        <v/>
      </c>
      <c r="G2726" s="313" t="str">
        <f t="shared" ca="1" si="272"/>
        <v/>
      </c>
      <c r="H2726" s="313" t="str">
        <f t="shared" ca="1" si="272"/>
        <v/>
      </c>
      <c r="I2726" s="313" t="str">
        <f t="shared" ca="1" si="272"/>
        <v/>
      </c>
      <c r="J2726" s="313" t="str">
        <f t="shared" ca="1" si="272"/>
        <v/>
      </c>
    </row>
    <row r="2727" spans="4:10">
      <c r="D2727" s="300" t="str">
        <f t="shared" si="268"/>
        <v>12-1</v>
      </c>
      <c r="E2727" s="300">
        <v>2723</v>
      </c>
      <c r="F2727" s="313" t="str">
        <f t="shared" ca="1" si="271"/>
        <v/>
      </c>
      <c r="G2727" s="313" t="str">
        <f t="shared" ca="1" si="272"/>
        <v/>
      </c>
      <c r="H2727" s="313" t="str">
        <f t="shared" ca="1" si="272"/>
        <v/>
      </c>
      <c r="I2727" s="313" t="str">
        <f t="shared" ca="1" si="272"/>
        <v/>
      </c>
      <c r="J2727" s="313" t="str">
        <f t="shared" ca="1" si="272"/>
        <v/>
      </c>
    </row>
    <row r="2728" spans="4:10">
      <c r="D2728" s="300" t="str">
        <f t="shared" si="268"/>
        <v>12-1</v>
      </c>
      <c r="E2728" s="300">
        <v>2724</v>
      </c>
      <c r="F2728" s="313" t="str">
        <f t="shared" ca="1" si="271"/>
        <v/>
      </c>
      <c r="G2728" s="313" t="str">
        <f t="shared" ca="1" si="272"/>
        <v/>
      </c>
      <c r="H2728" s="313" t="str">
        <f t="shared" ca="1" si="272"/>
        <v/>
      </c>
      <c r="I2728" s="313" t="str">
        <f t="shared" ca="1" si="272"/>
        <v/>
      </c>
      <c r="J2728" s="313" t="str">
        <f t="shared" ca="1" si="272"/>
        <v/>
      </c>
    </row>
    <row r="2729" spans="4:10">
      <c r="D2729" s="300" t="str">
        <f t="shared" si="268"/>
        <v>12-1</v>
      </c>
      <c r="E2729" s="300">
        <v>2725</v>
      </c>
      <c r="F2729" s="313" t="str">
        <f t="shared" ca="1" si="271"/>
        <v/>
      </c>
      <c r="G2729" s="313" t="str">
        <f t="shared" ca="1" si="272"/>
        <v/>
      </c>
      <c r="H2729" s="313" t="str">
        <f t="shared" ca="1" si="272"/>
        <v/>
      </c>
      <c r="I2729" s="313" t="str">
        <f t="shared" ca="1" si="272"/>
        <v/>
      </c>
      <c r="J2729" s="313" t="str">
        <f t="shared" ca="1" si="272"/>
        <v/>
      </c>
    </row>
    <row r="2730" spans="4:10">
      <c r="D2730" s="300" t="str">
        <f t="shared" si="268"/>
        <v>12-1</v>
      </c>
      <c r="E2730" s="300">
        <v>2726</v>
      </c>
      <c r="F2730" s="313" t="str">
        <f t="shared" ca="1" si="271"/>
        <v/>
      </c>
      <c r="G2730" s="313" t="str">
        <f t="shared" ca="1" si="272"/>
        <v/>
      </c>
      <c r="H2730" s="313" t="str">
        <f t="shared" ca="1" si="272"/>
        <v/>
      </c>
      <c r="I2730" s="313" t="str">
        <f t="shared" ca="1" si="272"/>
        <v/>
      </c>
      <c r="J2730" s="313" t="str">
        <f t="shared" ca="1" si="272"/>
        <v/>
      </c>
    </row>
    <row r="2731" spans="4:10">
      <c r="D2731" s="300" t="str">
        <f t="shared" si="268"/>
        <v>12-1</v>
      </c>
      <c r="E2731" s="300">
        <v>2727</v>
      </c>
      <c r="F2731" s="313" t="str">
        <f t="shared" ca="1" si="271"/>
        <v/>
      </c>
      <c r="G2731" s="313" t="str">
        <f t="shared" ca="1" si="272"/>
        <v/>
      </c>
      <c r="H2731" s="313" t="str">
        <f t="shared" ca="1" si="272"/>
        <v/>
      </c>
      <c r="I2731" s="313" t="str">
        <f t="shared" ca="1" si="272"/>
        <v/>
      </c>
      <c r="J2731" s="313" t="str">
        <f t="shared" ca="1" si="272"/>
        <v/>
      </c>
    </row>
    <row r="2732" spans="4:10">
      <c r="D2732" s="300" t="str">
        <f t="shared" si="268"/>
        <v>12-1</v>
      </c>
      <c r="E2732" s="300">
        <v>2728</v>
      </c>
      <c r="F2732" s="313" t="str">
        <f t="shared" ca="1" si="271"/>
        <v/>
      </c>
      <c r="G2732" s="313" t="str">
        <f t="shared" ca="1" si="272"/>
        <v/>
      </c>
      <c r="H2732" s="313" t="str">
        <f t="shared" ca="1" si="272"/>
        <v/>
      </c>
      <c r="I2732" s="313" t="str">
        <f t="shared" ca="1" si="272"/>
        <v/>
      </c>
      <c r="J2732" s="313" t="str">
        <f t="shared" ca="1" si="272"/>
        <v/>
      </c>
    </row>
    <row r="2733" spans="4:10">
      <c r="D2733" s="300" t="str">
        <f t="shared" si="268"/>
        <v>12-1</v>
      </c>
      <c r="E2733" s="300">
        <v>2729</v>
      </c>
      <c r="F2733" s="313" t="str">
        <f t="shared" ca="1" si="271"/>
        <v/>
      </c>
      <c r="G2733" s="313" t="str">
        <f t="shared" ca="1" si="272"/>
        <v/>
      </c>
      <c r="H2733" s="313" t="str">
        <f t="shared" ca="1" si="272"/>
        <v/>
      </c>
      <c r="I2733" s="313" t="str">
        <f t="shared" ca="1" si="272"/>
        <v/>
      </c>
      <c r="J2733" s="313" t="str">
        <f t="shared" ca="1" si="272"/>
        <v/>
      </c>
    </row>
    <row r="2734" spans="4:10">
      <c r="D2734" s="300" t="str">
        <f t="shared" si="268"/>
        <v>12-1</v>
      </c>
      <c r="E2734" s="300">
        <v>2730</v>
      </c>
      <c r="F2734" s="313" t="str">
        <f t="shared" ca="1" si="271"/>
        <v/>
      </c>
      <c r="G2734" s="313" t="str">
        <f t="shared" ca="1" si="272"/>
        <v/>
      </c>
      <c r="H2734" s="313" t="str">
        <f t="shared" ca="1" si="272"/>
        <v/>
      </c>
      <c r="I2734" s="313" t="str">
        <f t="shared" ca="1" si="272"/>
        <v/>
      </c>
      <c r="J2734" s="313" t="str">
        <f t="shared" ca="1" si="272"/>
        <v/>
      </c>
    </row>
    <row r="2735" spans="4:10">
      <c r="D2735" s="300" t="str">
        <f t="shared" si="268"/>
        <v>12-1</v>
      </c>
      <c r="E2735" s="300">
        <v>2731</v>
      </c>
      <c r="F2735" s="313" t="str">
        <f t="shared" ca="1" si="271"/>
        <v/>
      </c>
      <c r="G2735" s="313" t="str">
        <f t="shared" ca="1" si="272"/>
        <v/>
      </c>
      <c r="H2735" s="313" t="str">
        <f t="shared" ca="1" si="272"/>
        <v/>
      </c>
      <c r="I2735" s="313" t="str">
        <f t="shared" ca="1" si="272"/>
        <v/>
      </c>
      <c r="J2735" s="313" t="str">
        <f t="shared" ca="1" si="272"/>
        <v/>
      </c>
    </row>
    <row r="2736" spans="4:10">
      <c r="D2736" s="300" t="str">
        <f t="shared" si="268"/>
        <v>12-1</v>
      </c>
      <c r="E2736" s="300">
        <v>2732</v>
      </c>
      <c r="F2736" s="313" t="str">
        <f t="shared" ca="1" si="271"/>
        <v/>
      </c>
      <c r="G2736" s="313" t="str">
        <f t="shared" ca="1" si="272"/>
        <v/>
      </c>
      <c r="H2736" s="313" t="str">
        <f t="shared" ca="1" si="272"/>
        <v/>
      </c>
      <c r="I2736" s="313" t="str">
        <f t="shared" ca="1" si="272"/>
        <v/>
      </c>
      <c r="J2736" s="313" t="str">
        <f t="shared" ca="1" si="272"/>
        <v/>
      </c>
    </row>
    <row r="2737" spans="4:10">
      <c r="D2737" s="300" t="str">
        <f t="shared" si="268"/>
        <v>12-1</v>
      </c>
      <c r="E2737" s="300">
        <v>2733</v>
      </c>
      <c r="F2737" s="313" t="str">
        <f t="shared" ca="1" si="271"/>
        <v/>
      </c>
      <c r="G2737" s="313" t="str">
        <f t="shared" ca="1" si="272"/>
        <v/>
      </c>
      <c r="H2737" s="313" t="str">
        <f t="shared" ca="1" si="272"/>
        <v/>
      </c>
      <c r="I2737" s="313" t="str">
        <f t="shared" ca="1" si="272"/>
        <v/>
      </c>
      <c r="J2737" s="313" t="str">
        <f t="shared" ca="1" si="272"/>
        <v/>
      </c>
    </row>
    <row r="2738" spans="4:10">
      <c r="D2738" s="300" t="str">
        <f t="shared" si="268"/>
        <v>12-1</v>
      </c>
      <c r="E2738" s="300">
        <v>2734</v>
      </c>
      <c r="F2738" s="313" t="str">
        <f t="shared" ca="1" si="271"/>
        <v/>
      </c>
      <c r="G2738" s="313" t="str">
        <f t="shared" ca="1" si="272"/>
        <v/>
      </c>
      <c r="H2738" s="313" t="str">
        <f t="shared" ca="1" si="272"/>
        <v/>
      </c>
      <c r="I2738" s="313" t="str">
        <f t="shared" ca="1" si="272"/>
        <v/>
      </c>
      <c r="J2738" s="313" t="str">
        <f t="shared" ca="1" si="272"/>
        <v/>
      </c>
    </row>
    <row r="2739" spans="4:10">
      <c r="D2739" s="300" t="str">
        <f t="shared" si="268"/>
        <v>12-1</v>
      </c>
      <c r="E2739" s="300">
        <v>2735</v>
      </c>
      <c r="F2739" s="313" t="str">
        <f t="shared" ca="1" si="271"/>
        <v/>
      </c>
      <c r="G2739" s="313" t="str">
        <f t="shared" ca="1" si="272"/>
        <v/>
      </c>
      <c r="H2739" s="313" t="str">
        <f t="shared" ca="1" si="272"/>
        <v/>
      </c>
      <c r="I2739" s="313" t="str">
        <f t="shared" ca="1" si="272"/>
        <v/>
      </c>
      <c r="J2739" s="313" t="str">
        <f t="shared" ca="1" si="272"/>
        <v/>
      </c>
    </row>
    <row r="2740" spans="4:10">
      <c r="D2740" s="300" t="str">
        <f t="shared" si="268"/>
        <v>12-1</v>
      </c>
      <c r="E2740" s="300">
        <v>2736</v>
      </c>
      <c r="F2740" s="313" t="str">
        <f t="shared" ca="1" si="271"/>
        <v/>
      </c>
      <c r="G2740" s="313" t="str">
        <f t="shared" ca="1" si="272"/>
        <v/>
      </c>
      <c r="H2740" s="313" t="str">
        <f t="shared" ca="1" si="272"/>
        <v/>
      </c>
      <c r="I2740" s="313" t="str">
        <f t="shared" ca="1" si="272"/>
        <v/>
      </c>
      <c r="J2740" s="313" t="str">
        <f t="shared" ca="1" si="272"/>
        <v/>
      </c>
    </row>
    <row r="2741" spans="4:10">
      <c r="D2741" s="300" t="str">
        <f t="shared" si="268"/>
        <v>12-2</v>
      </c>
      <c r="E2741" s="300">
        <v>2737</v>
      </c>
      <c r="F2741" s="313" t="str">
        <f t="shared" ca="1" si="271"/>
        <v/>
      </c>
      <c r="G2741" s="313" t="str">
        <f t="shared" ca="1" si="272"/>
        <v/>
      </c>
      <c r="H2741" s="313" t="str">
        <f t="shared" ca="1" si="272"/>
        <v/>
      </c>
      <c r="I2741" s="313" t="str">
        <f t="shared" ca="1" si="272"/>
        <v/>
      </c>
      <c r="J2741" s="313" t="str">
        <f t="shared" ca="1" si="272"/>
        <v/>
      </c>
    </row>
    <row r="2742" spans="4:10">
      <c r="D2742" s="300" t="str">
        <f t="shared" si="268"/>
        <v>12-2</v>
      </c>
      <c r="E2742" s="300">
        <v>2738</v>
      </c>
      <c r="F2742" s="313" t="str">
        <f t="shared" ca="1" si="271"/>
        <v/>
      </c>
      <c r="G2742" s="313" t="str">
        <f t="shared" ca="1" si="272"/>
        <v/>
      </c>
      <c r="H2742" s="313" t="str">
        <f t="shared" ca="1" si="272"/>
        <v/>
      </c>
      <c r="I2742" s="313" t="str">
        <f t="shared" ca="1" si="272"/>
        <v/>
      </c>
      <c r="J2742" s="313" t="str">
        <f t="shared" ca="1" si="272"/>
        <v/>
      </c>
    </row>
    <row r="2743" spans="4:10">
      <c r="D2743" s="300" t="str">
        <f t="shared" si="268"/>
        <v>12-2</v>
      </c>
      <c r="E2743" s="300">
        <v>2739</v>
      </c>
      <c r="F2743" s="313" t="str">
        <f t="shared" ca="1" si="271"/>
        <v/>
      </c>
      <c r="G2743" s="313" t="str">
        <f t="shared" ca="1" si="272"/>
        <v/>
      </c>
      <c r="H2743" s="313" t="str">
        <f t="shared" ca="1" si="272"/>
        <v/>
      </c>
      <c r="I2743" s="313" t="str">
        <f t="shared" ca="1" si="272"/>
        <v/>
      </c>
      <c r="J2743" s="313" t="str">
        <f t="shared" ca="1" si="272"/>
        <v/>
      </c>
    </row>
    <row r="2744" spans="4:10">
      <c r="D2744" s="300" t="str">
        <f t="shared" si="268"/>
        <v>12-2</v>
      </c>
      <c r="E2744" s="300">
        <v>2740</v>
      </c>
      <c r="F2744" s="313" t="str">
        <f t="shared" ca="1" si="271"/>
        <v/>
      </c>
      <c r="G2744" s="313" t="str">
        <f t="shared" ca="1" si="272"/>
        <v/>
      </c>
      <c r="H2744" s="313" t="str">
        <f t="shared" ca="1" si="272"/>
        <v/>
      </c>
      <c r="I2744" s="313" t="str">
        <f t="shared" ca="1" si="272"/>
        <v/>
      </c>
      <c r="J2744" s="313" t="str">
        <f t="shared" ca="1" si="272"/>
        <v/>
      </c>
    </row>
    <row r="2745" spans="4:10">
      <c r="D2745" s="300" t="str">
        <f t="shared" si="268"/>
        <v>12-2</v>
      </c>
      <c r="E2745" s="300">
        <v>2741</v>
      </c>
      <c r="F2745" s="313" t="str">
        <f t="shared" ca="1" si="271"/>
        <v/>
      </c>
      <c r="G2745" s="313" t="str">
        <f t="shared" ref="G2745:J2764" ca="1" si="273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745" s="313" t="str">
        <f t="shared" ca="1" si="273"/>
        <v/>
      </c>
      <c r="I2745" s="313" t="str">
        <f t="shared" ca="1" si="273"/>
        <v/>
      </c>
      <c r="J2745" s="313" t="str">
        <f t="shared" ca="1" si="273"/>
        <v/>
      </c>
    </row>
    <row r="2746" spans="4:10">
      <c r="D2746" s="300" t="str">
        <f t="shared" si="268"/>
        <v>12-2</v>
      </c>
      <c r="E2746" s="300">
        <v>2742</v>
      </c>
      <c r="F2746" s="313" t="str">
        <f t="shared" ca="1" si="271"/>
        <v/>
      </c>
      <c r="G2746" s="313" t="str">
        <f t="shared" ca="1" si="273"/>
        <v/>
      </c>
      <c r="H2746" s="313" t="str">
        <f t="shared" ca="1" si="273"/>
        <v/>
      </c>
      <c r="I2746" s="313" t="str">
        <f t="shared" ca="1" si="273"/>
        <v/>
      </c>
      <c r="J2746" s="313" t="str">
        <f t="shared" ca="1" si="273"/>
        <v/>
      </c>
    </row>
    <row r="2747" spans="4:10">
      <c r="D2747" s="300" t="str">
        <f t="shared" si="268"/>
        <v>12-2</v>
      </c>
      <c r="E2747" s="300">
        <v>2743</v>
      </c>
      <c r="F2747" s="313" t="str">
        <f t="shared" ca="1" si="271"/>
        <v/>
      </c>
      <c r="G2747" s="313" t="str">
        <f t="shared" ca="1" si="273"/>
        <v/>
      </c>
      <c r="H2747" s="313" t="str">
        <f t="shared" ca="1" si="273"/>
        <v/>
      </c>
      <c r="I2747" s="313" t="str">
        <f t="shared" ca="1" si="273"/>
        <v/>
      </c>
      <c r="J2747" s="313" t="str">
        <f t="shared" ca="1" si="273"/>
        <v/>
      </c>
    </row>
    <row r="2748" spans="4:10">
      <c r="D2748" s="300" t="str">
        <f t="shared" si="268"/>
        <v>12-2</v>
      </c>
      <c r="E2748" s="300">
        <v>2744</v>
      </c>
      <c r="F2748" s="313" t="str">
        <f t="shared" ca="1" si="271"/>
        <v/>
      </c>
      <c r="G2748" s="313" t="str">
        <f t="shared" ca="1" si="273"/>
        <v/>
      </c>
      <c r="H2748" s="313" t="str">
        <f t="shared" ca="1" si="273"/>
        <v/>
      </c>
      <c r="I2748" s="313" t="str">
        <f t="shared" ca="1" si="273"/>
        <v/>
      </c>
      <c r="J2748" s="313" t="str">
        <f t="shared" ca="1" si="273"/>
        <v/>
      </c>
    </row>
    <row r="2749" spans="4:10">
      <c r="D2749" s="300" t="str">
        <f t="shared" si="268"/>
        <v>12-2</v>
      </c>
      <c r="E2749" s="300">
        <v>2745</v>
      </c>
      <c r="F2749" s="313" t="str">
        <f t="shared" ca="1" si="271"/>
        <v/>
      </c>
      <c r="G2749" s="313" t="str">
        <f t="shared" ca="1" si="273"/>
        <v/>
      </c>
      <c r="H2749" s="313" t="str">
        <f t="shared" ca="1" si="273"/>
        <v/>
      </c>
      <c r="I2749" s="313" t="str">
        <f t="shared" ca="1" si="273"/>
        <v/>
      </c>
      <c r="J2749" s="313" t="str">
        <f t="shared" ca="1" si="273"/>
        <v/>
      </c>
    </row>
    <row r="2750" spans="4:10">
      <c r="D2750" s="300" t="str">
        <f t="shared" si="268"/>
        <v>12-2</v>
      </c>
      <c r="E2750" s="300">
        <v>2746</v>
      </c>
      <c r="F2750" s="313" t="str">
        <f t="shared" ca="1" si="271"/>
        <v/>
      </c>
      <c r="G2750" s="313" t="str">
        <f t="shared" ca="1" si="273"/>
        <v/>
      </c>
      <c r="H2750" s="313" t="str">
        <f t="shared" ca="1" si="273"/>
        <v/>
      </c>
      <c r="I2750" s="313" t="str">
        <f t="shared" ca="1" si="273"/>
        <v/>
      </c>
      <c r="J2750" s="313" t="str">
        <f t="shared" ca="1" si="273"/>
        <v/>
      </c>
    </row>
    <row r="2751" spans="4:10">
      <c r="D2751" s="300" t="str">
        <f t="shared" si="268"/>
        <v>12-2</v>
      </c>
      <c r="E2751" s="300">
        <v>2747</v>
      </c>
      <c r="F2751" s="313" t="str">
        <f t="shared" ca="1" si="271"/>
        <v/>
      </c>
      <c r="G2751" s="313" t="str">
        <f t="shared" ca="1" si="273"/>
        <v/>
      </c>
      <c r="H2751" s="313" t="str">
        <f t="shared" ca="1" si="273"/>
        <v/>
      </c>
      <c r="I2751" s="313" t="str">
        <f t="shared" ca="1" si="273"/>
        <v/>
      </c>
      <c r="J2751" s="313" t="str">
        <f t="shared" ca="1" si="273"/>
        <v/>
      </c>
    </row>
    <row r="2752" spans="4:10">
      <c r="D2752" s="300" t="str">
        <f t="shared" si="268"/>
        <v>12-2</v>
      </c>
      <c r="E2752" s="300">
        <v>2748</v>
      </c>
      <c r="F2752" s="313" t="str">
        <f t="shared" ca="1" si="271"/>
        <v/>
      </c>
      <c r="G2752" s="313" t="str">
        <f t="shared" ca="1" si="273"/>
        <v/>
      </c>
      <c r="H2752" s="313" t="str">
        <f t="shared" ca="1" si="273"/>
        <v/>
      </c>
      <c r="I2752" s="313" t="str">
        <f t="shared" ca="1" si="273"/>
        <v/>
      </c>
      <c r="J2752" s="313" t="str">
        <f t="shared" ca="1" si="273"/>
        <v/>
      </c>
    </row>
    <row r="2753" spans="4:10">
      <c r="D2753" s="300" t="str">
        <f t="shared" si="268"/>
        <v>12-2</v>
      </c>
      <c r="E2753" s="300">
        <v>2749</v>
      </c>
      <c r="F2753" s="313" t="str">
        <f t="shared" ca="1" si="271"/>
        <v/>
      </c>
      <c r="G2753" s="313" t="str">
        <f t="shared" ca="1" si="273"/>
        <v/>
      </c>
      <c r="H2753" s="313" t="str">
        <f t="shared" ca="1" si="273"/>
        <v/>
      </c>
      <c r="I2753" s="313" t="str">
        <f t="shared" ca="1" si="273"/>
        <v/>
      </c>
      <c r="J2753" s="313" t="str">
        <f t="shared" ca="1" si="273"/>
        <v/>
      </c>
    </row>
    <row r="2754" spans="4:10">
      <c r="D2754" s="300" t="str">
        <f t="shared" si="268"/>
        <v>12-2</v>
      </c>
      <c r="E2754" s="300">
        <v>2750</v>
      </c>
      <c r="F2754" s="313" t="str">
        <f t="shared" ca="1" si="271"/>
        <v/>
      </c>
      <c r="G2754" s="313" t="str">
        <f t="shared" ca="1" si="273"/>
        <v/>
      </c>
      <c r="H2754" s="313" t="str">
        <f t="shared" ca="1" si="273"/>
        <v/>
      </c>
      <c r="I2754" s="313" t="str">
        <f t="shared" ca="1" si="273"/>
        <v/>
      </c>
      <c r="J2754" s="313" t="str">
        <f t="shared" ca="1" si="273"/>
        <v/>
      </c>
    </row>
    <row r="2755" spans="4:10">
      <c r="D2755" s="300" t="str">
        <f t="shared" si="268"/>
        <v>12-2</v>
      </c>
      <c r="E2755" s="300">
        <v>2751</v>
      </c>
      <c r="F2755" s="313" t="str">
        <f t="shared" ca="1" si="271"/>
        <v/>
      </c>
      <c r="G2755" s="313" t="str">
        <f t="shared" ca="1" si="273"/>
        <v/>
      </c>
      <c r="H2755" s="313" t="str">
        <f t="shared" ca="1" si="273"/>
        <v/>
      </c>
      <c r="I2755" s="313" t="str">
        <f t="shared" ca="1" si="273"/>
        <v/>
      </c>
      <c r="J2755" s="313" t="str">
        <f t="shared" ca="1" si="273"/>
        <v/>
      </c>
    </row>
    <row r="2756" spans="4:10">
      <c r="D2756" s="300" t="str">
        <f t="shared" si="268"/>
        <v>12-2</v>
      </c>
      <c r="E2756" s="300">
        <v>2752</v>
      </c>
      <c r="F2756" s="313" t="str">
        <f t="shared" ca="1" si="271"/>
        <v/>
      </c>
      <c r="G2756" s="313" t="str">
        <f t="shared" ca="1" si="273"/>
        <v/>
      </c>
      <c r="H2756" s="313" t="str">
        <f t="shared" ca="1" si="273"/>
        <v/>
      </c>
      <c r="I2756" s="313" t="str">
        <f t="shared" ca="1" si="273"/>
        <v/>
      </c>
      <c r="J2756" s="313" t="str">
        <f t="shared" ca="1" si="273"/>
        <v/>
      </c>
    </row>
    <row r="2757" spans="4:10">
      <c r="D2757" s="300" t="str">
        <f t="shared" ref="D2757:D2820" si="274">DEC2HEX(HEX2DEC($D$4)+FLOOR((ROW(A2753)-1)/($M$4*10),1))&amp;"-"&amp;FLOOR((ROW(A2753)-1)/$M$4,1)+1-FLOOR((ROW(A2753)-1)/($M$4*10),1)*10</f>
        <v>12-3</v>
      </c>
      <c r="E2757" s="300">
        <v>2753</v>
      </c>
      <c r="F2757" s="313" t="str">
        <f t="shared" ca="1" si="271"/>
        <v/>
      </c>
      <c r="G2757" s="313" t="str">
        <f t="shared" ca="1" si="273"/>
        <v/>
      </c>
      <c r="H2757" s="313" t="str">
        <f t="shared" ca="1" si="273"/>
        <v/>
      </c>
      <c r="I2757" s="313" t="str">
        <f t="shared" ca="1" si="273"/>
        <v/>
      </c>
      <c r="J2757" s="313" t="str">
        <f t="shared" ca="1" si="273"/>
        <v/>
      </c>
    </row>
    <row r="2758" spans="4:10">
      <c r="D2758" s="300" t="str">
        <f t="shared" si="274"/>
        <v>12-3</v>
      </c>
      <c r="E2758" s="300">
        <v>2754</v>
      </c>
      <c r="F2758" s="313" t="str">
        <f t="shared" ca="1" si="271"/>
        <v/>
      </c>
      <c r="G2758" s="313" t="str">
        <f t="shared" ca="1" si="273"/>
        <v/>
      </c>
      <c r="H2758" s="313" t="str">
        <f t="shared" ca="1" si="273"/>
        <v/>
      </c>
      <c r="I2758" s="313" t="str">
        <f t="shared" ca="1" si="273"/>
        <v/>
      </c>
      <c r="J2758" s="313" t="str">
        <f t="shared" ca="1" si="273"/>
        <v/>
      </c>
    </row>
    <row r="2759" spans="4:10">
      <c r="D2759" s="300" t="str">
        <f t="shared" si="274"/>
        <v>12-3</v>
      </c>
      <c r="E2759" s="300">
        <v>2755</v>
      </c>
      <c r="F2759" s="313" t="str">
        <f t="shared" ca="1" si="271"/>
        <v/>
      </c>
      <c r="G2759" s="313" t="str">
        <f t="shared" ca="1" si="273"/>
        <v/>
      </c>
      <c r="H2759" s="313" t="str">
        <f t="shared" ca="1" si="273"/>
        <v/>
      </c>
      <c r="I2759" s="313" t="str">
        <f t="shared" ca="1" si="273"/>
        <v/>
      </c>
      <c r="J2759" s="313" t="str">
        <f t="shared" ca="1" si="273"/>
        <v/>
      </c>
    </row>
    <row r="2760" spans="4:10">
      <c r="D2760" s="300" t="str">
        <f t="shared" si="274"/>
        <v>12-3</v>
      </c>
      <c r="E2760" s="300">
        <v>2756</v>
      </c>
      <c r="F2760" s="313" t="str">
        <f t="shared" ca="1" si="271"/>
        <v/>
      </c>
      <c r="G2760" s="313" t="str">
        <f t="shared" ca="1" si="273"/>
        <v/>
      </c>
      <c r="H2760" s="313" t="str">
        <f t="shared" ca="1" si="273"/>
        <v/>
      </c>
      <c r="I2760" s="313" t="str">
        <f t="shared" ca="1" si="273"/>
        <v/>
      </c>
      <c r="J2760" s="313" t="str">
        <f t="shared" ca="1" si="273"/>
        <v/>
      </c>
    </row>
    <row r="2761" spans="4:10">
      <c r="D2761" s="300" t="str">
        <f t="shared" si="274"/>
        <v>12-3</v>
      </c>
      <c r="E2761" s="300">
        <v>2757</v>
      </c>
      <c r="F2761" s="313" t="str">
        <f t="shared" ca="1" si="271"/>
        <v/>
      </c>
      <c r="G2761" s="313" t="str">
        <f t="shared" ca="1" si="273"/>
        <v/>
      </c>
      <c r="H2761" s="313" t="str">
        <f t="shared" ca="1" si="273"/>
        <v/>
      </c>
      <c r="I2761" s="313" t="str">
        <f t="shared" ca="1" si="273"/>
        <v/>
      </c>
      <c r="J2761" s="313" t="str">
        <f t="shared" ca="1" si="273"/>
        <v/>
      </c>
    </row>
    <row r="2762" spans="4:10">
      <c r="D2762" s="300" t="str">
        <f t="shared" si="274"/>
        <v>12-3</v>
      </c>
      <c r="E2762" s="300">
        <v>2758</v>
      </c>
      <c r="F2762" s="313" t="str">
        <f t="shared" ca="1" si="271"/>
        <v/>
      </c>
      <c r="G2762" s="313" t="str">
        <f t="shared" ca="1" si="273"/>
        <v/>
      </c>
      <c r="H2762" s="313" t="str">
        <f t="shared" ca="1" si="273"/>
        <v/>
      </c>
      <c r="I2762" s="313" t="str">
        <f t="shared" ca="1" si="273"/>
        <v/>
      </c>
      <c r="J2762" s="313" t="str">
        <f t="shared" ca="1" si="273"/>
        <v/>
      </c>
    </row>
    <row r="2763" spans="4:10">
      <c r="D2763" s="300" t="str">
        <f t="shared" si="274"/>
        <v>12-3</v>
      </c>
      <c r="E2763" s="300">
        <v>2759</v>
      </c>
      <c r="F2763" s="313" t="str">
        <f t="shared" ca="1" si="271"/>
        <v/>
      </c>
      <c r="G2763" s="313" t="str">
        <f t="shared" ca="1" si="273"/>
        <v/>
      </c>
      <c r="H2763" s="313" t="str">
        <f t="shared" ca="1" si="273"/>
        <v/>
      </c>
      <c r="I2763" s="313" t="str">
        <f t="shared" ca="1" si="273"/>
        <v/>
      </c>
      <c r="J2763" s="313" t="str">
        <f t="shared" ca="1" si="273"/>
        <v/>
      </c>
    </row>
    <row r="2764" spans="4:10">
      <c r="D2764" s="300" t="str">
        <f t="shared" si="274"/>
        <v>12-3</v>
      </c>
      <c r="E2764" s="300">
        <v>2760</v>
      </c>
      <c r="F2764" s="313" t="str">
        <f t="shared" ca="1" si="271"/>
        <v/>
      </c>
      <c r="G2764" s="313" t="str">
        <f t="shared" ca="1" si="273"/>
        <v/>
      </c>
      <c r="H2764" s="313" t="str">
        <f t="shared" ca="1" si="273"/>
        <v/>
      </c>
      <c r="I2764" s="313" t="str">
        <f t="shared" ca="1" si="273"/>
        <v/>
      </c>
      <c r="J2764" s="313" t="str">
        <f t="shared" ca="1" si="273"/>
        <v/>
      </c>
    </row>
    <row r="2765" spans="4:10">
      <c r="D2765" s="300" t="str">
        <f t="shared" si="274"/>
        <v>12-3</v>
      </c>
      <c r="E2765" s="300">
        <v>2761</v>
      </c>
      <c r="F2765" s="313" t="str">
        <f t="shared" ca="1" si="271"/>
        <v/>
      </c>
      <c r="G2765" s="313" t="str">
        <f t="shared" ref="G2765:J2784" ca="1" si="275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765" s="313" t="str">
        <f t="shared" ca="1" si="275"/>
        <v/>
      </c>
      <c r="I2765" s="313" t="str">
        <f t="shared" ca="1" si="275"/>
        <v/>
      </c>
      <c r="J2765" s="313" t="str">
        <f t="shared" ca="1" si="275"/>
        <v/>
      </c>
    </row>
    <row r="2766" spans="4:10">
      <c r="D2766" s="300" t="str">
        <f t="shared" si="274"/>
        <v>12-3</v>
      </c>
      <c r="E2766" s="300">
        <v>2762</v>
      </c>
      <c r="F2766" s="313" t="str">
        <f t="shared" ca="1" si="271"/>
        <v/>
      </c>
      <c r="G2766" s="313" t="str">
        <f t="shared" ca="1" si="275"/>
        <v/>
      </c>
      <c r="H2766" s="313" t="str">
        <f t="shared" ca="1" si="275"/>
        <v/>
      </c>
      <c r="I2766" s="313" t="str">
        <f t="shared" ca="1" si="275"/>
        <v/>
      </c>
      <c r="J2766" s="313" t="str">
        <f t="shared" ca="1" si="275"/>
        <v/>
      </c>
    </row>
    <row r="2767" spans="4:10">
      <c r="D2767" s="300" t="str">
        <f t="shared" si="274"/>
        <v>12-3</v>
      </c>
      <c r="E2767" s="300">
        <v>2763</v>
      </c>
      <c r="F2767" s="313" t="str">
        <f t="shared" ca="1" si="271"/>
        <v/>
      </c>
      <c r="G2767" s="313" t="str">
        <f t="shared" ca="1" si="275"/>
        <v/>
      </c>
      <c r="H2767" s="313" t="str">
        <f t="shared" ca="1" si="275"/>
        <v/>
      </c>
      <c r="I2767" s="313" t="str">
        <f t="shared" ca="1" si="275"/>
        <v/>
      </c>
      <c r="J2767" s="313" t="str">
        <f t="shared" ca="1" si="275"/>
        <v/>
      </c>
    </row>
    <row r="2768" spans="4:10">
      <c r="D2768" s="300" t="str">
        <f t="shared" si="274"/>
        <v>12-3</v>
      </c>
      <c r="E2768" s="300">
        <v>2764</v>
      </c>
      <c r="F2768" s="313" t="str">
        <f t="shared" ca="1" si="271"/>
        <v/>
      </c>
      <c r="G2768" s="313" t="str">
        <f t="shared" ca="1" si="275"/>
        <v/>
      </c>
      <c r="H2768" s="313" t="str">
        <f t="shared" ca="1" si="275"/>
        <v/>
      </c>
      <c r="I2768" s="313" t="str">
        <f t="shared" ca="1" si="275"/>
        <v/>
      </c>
      <c r="J2768" s="313" t="str">
        <f t="shared" ca="1" si="275"/>
        <v/>
      </c>
    </row>
    <row r="2769" spans="4:10">
      <c r="D2769" s="300" t="str">
        <f t="shared" si="274"/>
        <v>12-3</v>
      </c>
      <c r="E2769" s="300">
        <v>2765</v>
      </c>
      <c r="F2769" s="313" t="str">
        <f t="shared" ca="1" si="271"/>
        <v/>
      </c>
      <c r="G2769" s="313" t="str">
        <f t="shared" ca="1" si="275"/>
        <v/>
      </c>
      <c r="H2769" s="313" t="str">
        <f t="shared" ca="1" si="275"/>
        <v/>
      </c>
      <c r="I2769" s="313" t="str">
        <f t="shared" ca="1" si="275"/>
        <v/>
      </c>
      <c r="J2769" s="313" t="str">
        <f t="shared" ca="1" si="275"/>
        <v/>
      </c>
    </row>
    <row r="2770" spans="4:10">
      <c r="D2770" s="300" t="str">
        <f t="shared" si="274"/>
        <v>12-3</v>
      </c>
      <c r="E2770" s="300">
        <v>2766</v>
      </c>
      <c r="F2770" s="313" t="str">
        <f t="shared" ca="1" si="271"/>
        <v/>
      </c>
      <c r="G2770" s="313" t="str">
        <f t="shared" ca="1" si="275"/>
        <v/>
      </c>
      <c r="H2770" s="313" t="str">
        <f t="shared" ca="1" si="275"/>
        <v/>
      </c>
      <c r="I2770" s="313" t="str">
        <f t="shared" ca="1" si="275"/>
        <v/>
      </c>
      <c r="J2770" s="313" t="str">
        <f t="shared" ca="1" si="275"/>
        <v/>
      </c>
    </row>
    <row r="2771" spans="4:10">
      <c r="D2771" s="300" t="str">
        <f t="shared" si="274"/>
        <v>12-3</v>
      </c>
      <c r="E2771" s="300">
        <v>2767</v>
      </c>
      <c r="F2771" s="313" t="str">
        <f t="shared" ca="1" si="271"/>
        <v/>
      </c>
      <c r="G2771" s="313" t="str">
        <f t="shared" ca="1" si="275"/>
        <v/>
      </c>
      <c r="H2771" s="313" t="str">
        <f t="shared" ca="1" si="275"/>
        <v/>
      </c>
      <c r="I2771" s="313" t="str">
        <f t="shared" ca="1" si="275"/>
        <v/>
      </c>
      <c r="J2771" s="313" t="str">
        <f t="shared" ca="1" si="275"/>
        <v/>
      </c>
    </row>
    <row r="2772" spans="4:10">
      <c r="D2772" s="300" t="str">
        <f t="shared" si="274"/>
        <v>12-3</v>
      </c>
      <c r="E2772" s="300">
        <v>2768</v>
      </c>
      <c r="F2772" s="313" t="str">
        <f t="shared" ca="1" si="271"/>
        <v/>
      </c>
      <c r="G2772" s="313" t="str">
        <f t="shared" ca="1" si="275"/>
        <v/>
      </c>
      <c r="H2772" s="313" t="str">
        <f t="shared" ca="1" si="275"/>
        <v/>
      </c>
      <c r="I2772" s="313" t="str">
        <f t="shared" ca="1" si="275"/>
        <v/>
      </c>
      <c r="J2772" s="313" t="str">
        <f t="shared" ca="1" si="275"/>
        <v/>
      </c>
    </row>
    <row r="2773" spans="4:10">
      <c r="D2773" s="300" t="str">
        <f t="shared" si="274"/>
        <v>12-4</v>
      </c>
      <c r="E2773" s="300">
        <v>2769</v>
      </c>
      <c r="F2773" s="313" t="str">
        <f t="shared" ca="1" si="271"/>
        <v/>
      </c>
      <c r="G2773" s="313" t="str">
        <f t="shared" ca="1" si="275"/>
        <v/>
      </c>
      <c r="H2773" s="313" t="str">
        <f t="shared" ca="1" si="275"/>
        <v/>
      </c>
      <c r="I2773" s="313" t="str">
        <f t="shared" ca="1" si="275"/>
        <v/>
      </c>
      <c r="J2773" s="313" t="str">
        <f t="shared" ca="1" si="275"/>
        <v/>
      </c>
    </row>
    <row r="2774" spans="4:10">
      <c r="D2774" s="300" t="str">
        <f t="shared" si="274"/>
        <v>12-4</v>
      </c>
      <c r="E2774" s="300">
        <v>2770</v>
      </c>
      <c r="F2774" s="313" t="str">
        <f t="shared" ca="1" si="271"/>
        <v/>
      </c>
      <c r="G2774" s="313" t="str">
        <f t="shared" ca="1" si="275"/>
        <v/>
      </c>
      <c r="H2774" s="313" t="str">
        <f t="shared" ca="1" si="275"/>
        <v/>
      </c>
      <c r="I2774" s="313" t="str">
        <f t="shared" ca="1" si="275"/>
        <v/>
      </c>
      <c r="J2774" s="313" t="str">
        <f t="shared" ca="1" si="275"/>
        <v/>
      </c>
    </row>
    <row r="2775" spans="4:10">
      <c r="D2775" s="300" t="str">
        <f t="shared" si="274"/>
        <v>12-4</v>
      </c>
      <c r="E2775" s="300">
        <v>2771</v>
      </c>
      <c r="F2775" s="313" t="str">
        <f t="shared" ca="1" si="271"/>
        <v/>
      </c>
      <c r="G2775" s="313" t="str">
        <f t="shared" ca="1" si="275"/>
        <v/>
      </c>
      <c r="H2775" s="313" t="str">
        <f t="shared" ca="1" si="275"/>
        <v/>
      </c>
      <c r="I2775" s="313" t="str">
        <f t="shared" ca="1" si="275"/>
        <v/>
      </c>
      <c r="J2775" s="313" t="str">
        <f t="shared" ca="1" si="275"/>
        <v/>
      </c>
    </row>
    <row r="2776" spans="4:10">
      <c r="D2776" s="300" t="str">
        <f t="shared" si="274"/>
        <v>12-4</v>
      </c>
      <c r="E2776" s="300">
        <v>2772</v>
      </c>
      <c r="F2776" s="313" t="str">
        <f t="shared" ca="1" si="271"/>
        <v/>
      </c>
      <c r="G2776" s="313" t="str">
        <f t="shared" ca="1" si="275"/>
        <v/>
      </c>
      <c r="H2776" s="313" t="str">
        <f t="shared" ca="1" si="275"/>
        <v/>
      </c>
      <c r="I2776" s="313" t="str">
        <f t="shared" ca="1" si="275"/>
        <v/>
      </c>
      <c r="J2776" s="313" t="str">
        <f t="shared" ca="1" si="275"/>
        <v/>
      </c>
    </row>
    <row r="2777" spans="4:10">
      <c r="D2777" s="300" t="str">
        <f t="shared" si="274"/>
        <v>12-4</v>
      </c>
      <c r="E2777" s="300">
        <v>2773</v>
      </c>
      <c r="F2777" s="313" t="str">
        <f t="shared" ca="1" si="271"/>
        <v/>
      </c>
      <c r="G2777" s="313" t="str">
        <f t="shared" ca="1" si="275"/>
        <v/>
      </c>
      <c r="H2777" s="313" t="str">
        <f t="shared" ca="1" si="275"/>
        <v/>
      </c>
      <c r="I2777" s="313" t="str">
        <f t="shared" ca="1" si="275"/>
        <v/>
      </c>
      <c r="J2777" s="313" t="str">
        <f t="shared" ca="1" si="275"/>
        <v/>
      </c>
    </row>
    <row r="2778" spans="4:10">
      <c r="D2778" s="300" t="str">
        <f t="shared" si="274"/>
        <v>12-4</v>
      </c>
      <c r="E2778" s="300">
        <v>2774</v>
      </c>
      <c r="F2778" s="313" t="str">
        <f t="shared" ca="1" si="271"/>
        <v/>
      </c>
      <c r="G2778" s="313" t="str">
        <f t="shared" ca="1" si="275"/>
        <v/>
      </c>
      <c r="H2778" s="313" t="str">
        <f t="shared" ca="1" si="275"/>
        <v/>
      </c>
      <c r="I2778" s="313" t="str">
        <f t="shared" ca="1" si="275"/>
        <v/>
      </c>
      <c r="J2778" s="313" t="str">
        <f t="shared" ca="1" si="275"/>
        <v/>
      </c>
    </row>
    <row r="2779" spans="4:10">
      <c r="D2779" s="300" t="str">
        <f t="shared" si="274"/>
        <v>12-4</v>
      </c>
      <c r="E2779" s="300">
        <v>2775</v>
      </c>
      <c r="F2779" s="313" t="str">
        <f t="shared" ca="1" si="271"/>
        <v/>
      </c>
      <c r="G2779" s="313" t="str">
        <f t="shared" ca="1" si="275"/>
        <v/>
      </c>
      <c r="H2779" s="313" t="str">
        <f t="shared" ca="1" si="275"/>
        <v/>
      </c>
      <c r="I2779" s="313" t="str">
        <f t="shared" ca="1" si="275"/>
        <v/>
      </c>
      <c r="J2779" s="313" t="str">
        <f t="shared" ca="1" si="275"/>
        <v/>
      </c>
    </row>
    <row r="2780" spans="4:10">
      <c r="D2780" s="300" t="str">
        <f t="shared" si="274"/>
        <v>12-4</v>
      </c>
      <c r="E2780" s="300">
        <v>2776</v>
      </c>
      <c r="F2780" s="313" t="str">
        <f t="shared" ca="1" si="271"/>
        <v/>
      </c>
      <c r="G2780" s="313" t="str">
        <f t="shared" ca="1" si="275"/>
        <v/>
      </c>
      <c r="H2780" s="313" t="str">
        <f t="shared" ca="1" si="275"/>
        <v/>
      </c>
      <c r="I2780" s="313" t="str">
        <f t="shared" ca="1" si="275"/>
        <v/>
      </c>
      <c r="J2780" s="313" t="str">
        <f t="shared" ca="1" si="275"/>
        <v/>
      </c>
    </row>
    <row r="2781" spans="4:10">
      <c r="D2781" s="300" t="str">
        <f t="shared" si="274"/>
        <v>12-4</v>
      </c>
      <c r="E2781" s="300">
        <v>2777</v>
      </c>
      <c r="F2781" s="313" t="str">
        <f t="shared" ca="1" si="271"/>
        <v/>
      </c>
      <c r="G2781" s="313" t="str">
        <f t="shared" ca="1" si="275"/>
        <v/>
      </c>
      <c r="H2781" s="313" t="str">
        <f t="shared" ca="1" si="275"/>
        <v/>
      </c>
      <c r="I2781" s="313" t="str">
        <f t="shared" ca="1" si="275"/>
        <v/>
      </c>
      <c r="J2781" s="313" t="str">
        <f t="shared" ca="1" si="275"/>
        <v/>
      </c>
    </row>
    <row r="2782" spans="4:10">
      <c r="D2782" s="300" t="str">
        <f t="shared" si="274"/>
        <v>12-4</v>
      </c>
      <c r="E2782" s="300">
        <v>2778</v>
      </c>
      <c r="F2782" s="313" t="str">
        <f t="shared" ca="1" si="271"/>
        <v/>
      </c>
      <c r="G2782" s="313" t="str">
        <f t="shared" ca="1" si="275"/>
        <v/>
      </c>
      <c r="H2782" s="313" t="str">
        <f t="shared" ca="1" si="275"/>
        <v/>
      </c>
      <c r="I2782" s="313" t="str">
        <f t="shared" ca="1" si="275"/>
        <v/>
      </c>
      <c r="J2782" s="313" t="str">
        <f t="shared" ca="1" si="275"/>
        <v/>
      </c>
    </row>
    <row r="2783" spans="4:10">
      <c r="D2783" s="300" t="str">
        <f t="shared" si="274"/>
        <v>12-4</v>
      </c>
      <c r="E2783" s="300">
        <v>2779</v>
      </c>
      <c r="F2783" s="313" t="str">
        <f t="shared" ca="1" si="271"/>
        <v/>
      </c>
      <c r="G2783" s="313" t="str">
        <f t="shared" ca="1" si="275"/>
        <v/>
      </c>
      <c r="H2783" s="313" t="str">
        <f t="shared" ca="1" si="275"/>
        <v/>
      </c>
      <c r="I2783" s="313" t="str">
        <f t="shared" ca="1" si="275"/>
        <v/>
      </c>
      <c r="J2783" s="313" t="str">
        <f t="shared" ca="1" si="275"/>
        <v/>
      </c>
    </row>
    <row r="2784" spans="4:10">
      <c r="D2784" s="300" t="str">
        <f t="shared" si="274"/>
        <v>12-4</v>
      </c>
      <c r="E2784" s="300">
        <v>2780</v>
      </c>
      <c r="F2784" s="313" t="str">
        <f t="shared" ca="1" si="271"/>
        <v/>
      </c>
      <c r="G2784" s="313" t="str">
        <f t="shared" ca="1" si="275"/>
        <v/>
      </c>
      <c r="H2784" s="313" t="str">
        <f t="shared" ca="1" si="275"/>
        <v/>
      </c>
      <c r="I2784" s="313" t="str">
        <f t="shared" ca="1" si="275"/>
        <v/>
      </c>
      <c r="J2784" s="313" t="str">
        <f t="shared" ca="1" si="275"/>
        <v/>
      </c>
    </row>
    <row r="2785" spans="4:10">
      <c r="D2785" s="300" t="str">
        <f t="shared" si="274"/>
        <v>12-4</v>
      </c>
      <c r="E2785" s="300">
        <v>2781</v>
      </c>
      <c r="F2785" s="313" t="str">
        <f t="shared" ca="1" si="271"/>
        <v/>
      </c>
      <c r="G2785" s="313" t="str">
        <f t="shared" ref="G2785:J2804" ca="1" si="276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785" s="313" t="str">
        <f t="shared" ca="1" si="276"/>
        <v/>
      </c>
      <c r="I2785" s="313" t="str">
        <f t="shared" ca="1" si="276"/>
        <v/>
      </c>
      <c r="J2785" s="313" t="str">
        <f t="shared" ca="1" si="276"/>
        <v/>
      </c>
    </row>
    <row r="2786" spans="4:10">
      <c r="D2786" s="300" t="str">
        <f t="shared" si="274"/>
        <v>12-4</v>
      </c>
      <c r="E2786" s="300">
        <v>2782</v>
      </c>
      <c r="F2786" s="313" t="str">
        <f t="shared" ca="1" si="271"/>
        <v/>
      </c>
      <c r="G2786" s="313" t="str">
        <f t="shared" ca="1" si="276"/>
        <v/>
      </c>
      <c r="H2786" s="313" t="str">
        <f t="shared" ca="1" si="276"/>
        <v/>
      </c>
      <c r="I2786" s="313" t="str">
        <f t="shared" ca="1" si="276"/>
        <v/>
      </c>
      <c r="J2786" s="313" t="str">
        <f t="shared" ca="1" si="276"/>
        <v/>
      </c>
    </row>
    <row r="2787" spans="4:10">
      <c r="D2787" s="300" t="str">
        <f t="shared" si="274"/>
        <v>12-4</v>
      </c>
      <c r="E2787" s="300">
        <v>2783</v>
      </c>
      <c r="F2787" s="313" t="str">
        <f t="shared" ca="1" si="271"/>
        <v/>
      </c>
      <c r="G2787" s="313" t="str">
        <f t="shared" ca="1" si="276"/>
        <v/>
      </c>
      <c r="H2787" s="313" t="str">
        <f t="shared" ca="1" si="276"/>
        <v/>
      </c>
      <c r="I2787" s="313" t="str">
        <f t="shared" ca="1" si="276"/>
        <v/>
      </c>
      <c r="J2787" s="313" t="str">
        <f t="shared" ca="1" si="276"/>
        <v/>
      </c>
    </row>
    <row r="2788" spans="4:10">
      <c r="D2788" s="300" t="str">
        <f t="shared" si="274"/>
        <v>12-4</v>
      </c>
      <c r="E2788" s="300">
        <v>2784</v>
      </c>
      <c r="F2788" s="313" t="str">
        <f t="shared" ca="1" si="271"/>
        <v/>
      </c>
      <c r="G2788" s="313" t="str">
        <f t="shared" ca="1" si="276"/>
        <v/>
      </c>
      <c r="H2788" s="313" t="str">
        <f t="shared" ca="1" si="276"/>
        <v/>
      </c>
      <c r="I2788" s="313" t="str">
        <f t="shared" ca="1" si="276"/>
        <v/>
      </c>
      <c r="J2788" s="313" t="str">
        <f t="shared" ca="1" si="276"/>
        <v/>
      </c>
    </row>
    <row r="2789" spans="4:10">
      <c r="D2789" s="300" t="str">
        <f t="shared" si="274"/>
        <v>12-5</v>
      </c>
      <c r="E2789" s="300">
        <v>2785</v>
      </c>
      <c r="F2789" s="313" t="str">
        <f t="shared" ref="F2789:F2852" ca="1" si="277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2789" s="313" t="str">
        <f t="shared" ca="1" si="276"/>
        <v/>
      </c>
      <c r="H2789" s="313" t="str">
        <f t="shared" ca="1" si="276"/>
        <v/>
      </c>
      <c r="I2789" s="313" t="str">
        <f t="shared" ca="1" si="276"/>
        <v/>
      </c>
      <c r="J2789" s="313" t="str">
        <f t="shared" ca="1" si="276"/>
        <v/>
      </c>
    </row>
    <row r="2790" spans="4:10">
      <c r="D2790" s="300" t="str">
        <f t="shared" si="274"/>
        <v>12-5</v>
      </c>
      <c r="E2790" s="300">
        <v>2786</v>
      </c>
      <c r="F2790" s="313" t="str">
        <f t="shared" ca="1" si="277"/>
        <v/>
      </c>
      <c r="G2790" s="313" t="str">
        <f t="shared" ca="1" si="276"/>
        <v/>
      </c>
      <c r="H2790" s="313" t="str">
        <f t="shared" ca="1" si="276"/>
        <v/>
      </c>
      <c r="I2790" s="313" t="str">
        <f t="shared" ca="1" si="276"/>
        <v/>
      </c>
      <c r="J2790" s="313" t="str">
        <f t="shared" ca="1" si="276"/>
        <v/>
      </c>
    </row>
    <row r="2791" spans="4:10">
      <c r="D2791" s="300" t="str">
        <f t="shared" si="274"/>
        <v>12-5</v>
      </c>
      <c r="E2791" s="300">
        <v>2787</v>
      </c>
      <c r="F2791" s="313" t="str">
        <f t="shared" ca="1" si="277"/>
        <v/>
      </c>
      <c r="G2791" s="313" t="str">
        <f t="shared" ca="1" si="276"/>
        <v/>
      </c>
      <c r="H2791" s="313" t="str">
        <f t="shared" ca="1" si="276"/>
        <v/>
      </c>
      <c r="I2791" s="313" t="str">
        <f t="shared" ca="1" si="276"/>
        <v/>
      </c>
      <c r="J2791" s="313" t="str">
        <f t="shared" ca="1" si="276"/>
        <v/>
      </c>
    </row>
    <row r="2792" spans="4:10">
      <c r="D2792" s="300" t="str">
        <f t="shared" si="274"/>
        <v>12-5</v>
      </c>
      <c r="E2792" s="300">
        <v>2788</v>
      </c>
      <c r="F2792" s="313" t="str">
        <f t="shared" ca="1" si="277"/>
        <v/>
      </c>
      <c r="G2792" s="313" t="str">
        <f t="shared" ca="1" si="276"/>
        <v/>
      </c>
      <c r="H2792" s="313" t="str">
        <f t="shared" ca="1" si="276"/>
        <v/>
      </c>
      <c r="I2792" s="313" t="str">
        <f t="shared" ca="1" si="276"/>
        <v/>
      </c>
      <c r="J2792" s="313" t="str">
        <f t="shared" ca="1" si="276"/>
        <v/>
      </c>
    </row>
    <row r="2793" spans="4:10">
      <c r="D2793" s="300" t="str">
        <f t="shared" si="274"/>
        <v>12-5</v>
      </c>
      <c r="E2793" s="300">
        <v>2789</v>
      </c>
      <c r="F2793" s="313" t="str">
        <f t="shared" ca="1" si="277"/>
        <v/>
      </c>
      <c r="G2793" s="313" t="str">
        <f t="shared" ca="1" si="276"/>
        <v/>
      </c>
      <c r="H2793" s="313" t="str">
        <f t="shared" ca="1" si="276"/>
        <v/>
      </c>
      <c r="I2793" s="313" t="str">
        <f t="shared" ca="1" si="276"/>
        <v/>
      </c>
      <c r="J2793" s="313" t="str">
        <f t="shared" ca="1" si="276"/>
        <v/>
      </c>
    </row>
    <row r="2794" spans="4:10">
      <c r="D2794" s="300" t="str">
        <f t="shared" si="274"/>
        <v>12-5</v>
      </c>
      <c r="E2794" s="300">
        <v>2790</v>
      </c>
      <c r="F2794" s="313" t="str">
        <f t="shared" ca="1" si="277"/>
        <v/>
      </c>
      <c r="G2794" s="313" t="str">
        <f t="shared" ca="1" si="276"/>
        <v/>
      </c>
      <c r="H2794" s="313" t="str">
        <f t="shared" ca="1" si="276"/>
        <v/>
      </c>
      <c r="I2794" s="313" t="str">
        <f t="shared" ca="1" si="276"/>
        <v/>
      </c>
      <c r="J2794" s="313" t="str">
        <f t="shared" ca="1" si="276"/>
        <v/>
      </c>
    </row>
    <row r="2795" spans="4:10">
      <c r="D2795" s="300" t="str">
        <f t="shared" si="274"/>
        <v>12-5</v>
      </c>
      <c r="E2795" s="300">
        <v>2791</v>
      </c>
      <c r="F2795" s="313" t="str">
        <f t="shared" ca="1" si="277"/>
        <v/>
      </c>
      <c r="G2795" s="313" t="str">
        <f t="shared" ca="1" si="276"/>
        <v/>
      </c>
      <c r="H2795" s="313" t="str">
        <f t="shared" ca="1" si="276"/>
        <v/>
      </c>
      <c r="I2795" s="313" t="str">
        <f t="shared" ca="1" si="276"/>
        <v/>
      </c>
      <c r="J2795" s="313" t="str">
        <f t="shared" ca="1" si="276"/>
        <v/>
      </c>
    </row>
    <row r="2796" spans="4:10">
      <c r="D2796" s="300" t="str">
        <f t="shared" si="274"/>
        <v>12-5</v>
      </c>
      <c r="E2796" s="300">
        <v>2792</v>
      </c>
      <c r="F2796" s="313" t="str">
        <f t="shared" ca="1" si="277"/>
        <v/>
      </c>
      <c r="G2796" s="313" t="str">
        <f t="shared" ca="1" si="276"/>
        <v/>
      </c>
      <c r="H2796" s="313" t="str">
        <f t="shared" ca="1" si="276"/>
        <v/>
      </c>
      <c r="I2796" s="313" t="str">
        <f t="shared" ca="1" si="276"/>
        <v/>
      </c>
      <c r="J2796" s="313" t="str">
        <f t="shared" ca="1" si="276"/>
        <v/>
      </c>
    </row>
    <row r="2797" spans="4:10">
      <c r="D2797" s="300" t="str">
        <f t="shared" si="274"/>
        <v>12-5</v>
      </c>
      <c r="E2797" s="300">
        <v>2793</v>
      </c>
      <c r="F2797" s="313" t="str">
        <f t="shared" ca="1" si="277"/>
        <v/>
      </c>
      <c r="G2797" s="313" t="str">
        <f t="shared" ca="1" si="276"/>
        <v/>
      </c>
      <c r="H2797" s="313" t="str">
        <f t="shared" ca="1" si="276"/>
        <v/>
      </c>
      <c r="I2797" s="313" t="str">
        <f t="shared" ca="1" si="276"/>
        <v/>
      </c>
      <c r="J2797" s="313" t="str">
        <f t="shared" ca="1" si="276"/>
        <v/>
      </c>
    </row>
    <row r="2798" spans="4:10">
      <c r="D2798" s="300" t="str">
        <f t="shared" si="274"/>
        <v>12-5</v>
      </c>
      <c r="E2798" s="300">
        <v>2794</v>
      </c>
      <c r="F2798" s="313" t="str">
        <f t="shared" ca="1" si="277"/>
        <v/>
      </c>
      <c r="G2798" s="313" t="str">
        <f t="shared" ca="1" si="276"/>
        <v/>
      </c>
      <c r="H2798" s="313" t="str">
        <f t="shared" ca="1" si="276"/>
        <v/>
      </c>
      <c r="I2798" s="313" t="str">
        <f t="shared" ca="1" si="276"/>
        <v/>
      </c>
      <c r="J2798" s="313" t="str">
        <f t="shared" ca="1" si="276"/>
        <v/>
      </c>
    </row>
    <row r="2799" spans="4:10">
      <c r="D2799" s="300" t="str">
        <f t="shared" si="274"/>
        <v>12-5</v>
      </c>
      <c r="E2799" s="300">
        <v>2795</v>
      </c>
      <c r="F2799" s="313" t="str">
        <f t="shared" ca="1" si="277"/>
        <v/>
      </c>
      <c r="G2799" s="313" t="str">
        <f t="shared" ca="1" si="276"/>
        <v/>
      </c>
      <c r="H2799" s="313" t="str">
        <f t="shared" ca="1" si="276"/>
        <v/>
      </c>
      <c r="I2799" s="313" t="str">
        <f t="shared" ca="1" si="276"/>
        <v/>
      </c>
      <c r="J2799" s="313" t="str">
        <f t="shared" ca="1" si="276"/>
        <v/>
      </c>
    </row>
    <row r="2800" spans="4:10">
      <c r="D2800" s="300" t="str">
        <f t="shared" si="274"/>
        <v>12-5</v>
      </c>
      <c r="E2800" s="300">
        <v>2796</v>
      </c>
      <c r="F2800" s="313" t="str">
        <f t="shared" ca="1" si="277"/>
        <v/>
      </c>
      <c r="G2800" s="313" t="str">
        <f t="shared" ca="1" si="276"/>
        <v/>
      </c>
      <c r="H2800" s="313" t="str">
        <f t="shared" ca="1" si="276"/>
        <v/>
      </c>
      <c r="I2800" s="313" t="str">
        <f t="shared" ca="1" si="276"/>
        <v/>
      </c>
      <c r="J2800" s="313" t="str">
        <f t="shared" ca="1" si="276"/>
        <v/>
      </c>
    </row>
    <row r="2801" spans="4:10">
      <c r="D2801" s="300" t="str">
        <f t="shared" si="274"/>
        <v>12-5</v>
      </c>
      <c r="E2801" s="300">
        <v>2797</v>
      </c>
      <c r="F2801" s="313" t="str">
        <f t="shared" ca="1" si="277"/>
        <v/>
      </c>
      <c r="G2801" s="313" t="str">
        <f t="shared" ca="1" si="276"/>
        <v/>
      </c>
      <c r="H2801" s="313" t="str">
        <f t="shared" ca="1" si="276"/>
        <v/>
      </c>
      <c r="I2801" s="313" t="str">
        <f t="shared" ca="1" si="276"/>
        <v/>
      </c>
      <c r="J2801" s="313" t="str">
        <f t="shared" ca="1" si="276"/>
        <v/>
      </c>
    </row>
    <row r="2802" spans="4:10">
      <c r="D2802" s="300" t="str">
        <f t="shared" si="274"/>
        <v>12-5</v>
      </c>
      <c r="E2802" s="300">
        <v>2798</v>
      </c>
      <c r="F2802" s="313" t="str">
        <f t="shared" ca="1" si="277"/>
        <v/>
      </c>
      <c r="G2802" s="313" t="str">
        <f t="shared" ca="1" si="276"/>
        <v/>
      </c>
      <c r="H2802" s="313" t="str">
        <f t="shared" ca="1" si="276"/>
        <v/>
      </c>
      <c r="I2802" s="313" t="str">
        <f t="shared" ca="1" si="276"/>
        <v/>
      </c>
      <c r="J2802" s="313" t="str">
        <f t="shared" ca="1" si="276"/>
        <v/>
      </c>
    </row>
    <row r="2803" spans="4:10">
      <c r="D2803" s="300" t="str">
        <f t="shared" si="274"/>
        <v>12-5</v>
      </c>
      <c r="E2803" s="300">
        <v>2799</v>
      </c>
      <c r="F2803" s="313" t="str">
        <f t="shared" ca="1" si="277"/>
        <v/>
      </c>
      <c r="G2803" s="313" t="str">
        <f t="shared" ca="1" si="276"/>
        <v/>
      </c>
      <c r="H2803" s="313" t="str">
        <f t="shared" ca="1" si="276"/>
        <v/>
      </c>
      <c r="I2803" s="313" t="str">
        <f t="shared" ca="1" si="276"/>
        <v/>
      </c>
      <c r="J2803" s="313" t="str">
        <f t="shared" ca="1" si="276"/>
        <v/>
      </c>
    </row>
    <row r="2804" spans="4:10">
      <c r="D2804" s="300" t="str">
        <f t="shared" si="274"/>
        <v>12-5</v>
      </c>
      <c r="E2804" s="300">
        <v>2800</v>
      </c>
      <c r="F2804" s="313" t="str">
        <f t="shared" ca="1" si="277"/>
        <v/>
      </c>
      <c r="G2804" s="313" t="str">
        <f t="shared" ca="1" si="276"/>
        <v/>
      </c>
      <c r="H2804" s="313" t="str">
        <f t="shared" ca="1" si="276"/>
        <v/>
      </c>
      <c r="I2804" s="313" t="str">
        <f t="shared" ca="1" si="276"/>
        <v/>
      </c>
      <c r="J2804" s="313" t="str">
        <f t="shared" ca="1" si="276"/>
        <v/>
      </c>
    </row>
    <row r="2805" spans="4:10">
      <c r="D2805" s="300" t="str">
        <f t="shared" si="274"/>
        <v>12-6</v>
      </c>
      <c r="E2805" s="300">
        <v>2801</v>
      </c>
      <c r="F2805" s="313" t="str">
        <f t="shared" ca="1" si="277"/>
        <v/>
      </c>
      <c r="G2805" s="313" t="str">
        <f t="shared" ref="G2805:J2824" ca="1" si="278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805" s="313" t="str">
        <f t="shared" ca="1" si="278"/>
        <v/>
      </c>
      <c r="I2805" s="313" t="str">
        <f t="shared" ca="1" si="278"/>
        <v/>
      </c>
      <c r="J2805" s="313" t="str">
        <f t="shared" ca="1" si="278"/>
        <v/>
      </c>
    </row>
    <row r="2806" spans="4:10">
      <c r="D2806" s="300" t="str">
        <f t="shared" si="274"/>
        <v>12-6</v>
      </c>
      <c r="E2806" s="300">
        <v>2802</v>
      </c>
      <c r="F2806" s="313" t="str">
        <f t="shared" ca="1" si="277"/>
        <v/>
      </c>
      <c r="G2806" s="313" t="str">
        <f t="shared" ca="1" si="278"/>
        <v/>
      </c>
      <c r="H2806" s="313" t="str">
        <f t="shared" ca="1" si="278"/>
        <v/>
      </c>
      <c r="I2806" s="313" t="str">
        <f t="shared" ca="1" si="278"/>
        <v/>
      </c>
      <c r="J2806" s="313" t="str">
        <f t="shared" ca="1" si="278"/>
        <v/>
      </c>
    </row>
    <row r="2807" spans="4:10">
      <c r="D2807" s="300" t="str">
        <f t="shared" si="274"/>
        <v>12-6</v>
      </c>
      <c r="E2807" s="300">
        <v>2803</v>
      </c>
      <c r="F2807" s="313" t="str">
        <f t="shared" ca="1" si="277"/>
        <v/>
      </c>
      <c r="G2807" s="313" t="str">
        <f t="shared" ca="1" si="278"/>
        <v/>
      </c>
      <c r="H2807" s="313" t="str">
        <f t="shared" ca="1" si="278"/>
        <v/>
      </c>
      <c r="I2807" s="313" t="str">
        <f t="shared" ca="1" si="278"/>
        <v/>
      </c>
      <c r="J2807" s="313" t="str">
        <f t="shared" ca="1" si="278"/>
        <v/>
      </c>
    </row>
    <row r="2808" spans="4:10">
      <c r="D2808" s="300" t="str">
        <f t="shared" si="274"/>
        <v>12-6</v>
      </c>
      <c r="E2808" s="300">
        <v>2804</v>
      </c>
      <c r="F2808" s="313" t="str">
        <f t="shared" ca="1" si="277"/>
        <v/>
      </c>
      <c r="G2808" s="313" t="str">
        <f t="shared" ca="1" si="278"/>
        <v/>
      </c>
      <c r="H2808" s="313" t="str">
        <f t="shared" ca="1" si="278"/>
        <v/>
      </c>
      <c r="I2808" s="313" t="str">
        <f t="shared" ca="1" si="278"/>
        <v/>
      </c>
      <c r="J2808" s="313" t="str">
        <f t="shared" ca="1" si="278"/>
        <v/>
      </c>
    </row>
    <row r="2809" spans="4:10">
      <c r="D2809" s="300" t="str">
        <f t="shared" si="274"/>
        <v>12-6</v>
      </c>
      <c r="E2809" s="300">
        <v>2805</v>
      </c>
      <c r="F2809" s="313" t="str">
        <f t="shared" ca="1" si="277"/>
        <v/>
      </c>
      <c r="G2809" s="313" t="str">
        <f t="shared" ca="1" si="278"/>
        <v/>
      </c>
      <c r="H2809" s="313" t="str">
        <f t="shared" ca="1" si="278"/>
        <v/>
      </c>
      <c r="I2809" s="313" t="str">
        <f t="shared" ca="1" si="278"/>
        <v/>
      </c>
      <c r="J2809" s="313" t="str">
        <f t="shared" ca="1" si="278"/>
        <v/>
      </c>
    </row>
    <row r="2810" spans="4:10">
      <c r="D2810" s="300" t="str">
        <f t="shared" si="274"/>
        <v>12-6</v>
      </c>
      <c r="E2810" s="300">
        <v>2806</v>
      </c>
      <c r="F2810" s="313" t="str">
        <f t="shared" ca="1" si="277"/>
        <v/>
      </c>
      <c r="G2810" s="313" t="str">
        <f t="shared" ca="1" si="278"/>
        <v/>
      </c>
      <c r="H2810" s="313" t="str">
        <f t="shared" ca="1" si="278"/>
        <v/>
      </c>
      <c r="I2810" s="313" t="str">
        <f t="shared" ca="1" si="278"/>
        <v/>
      </c>
      <c r="J2810" s="313" t="str">
        <f t="shared" ca="1" si="278"/>
        <v/>
      </c>
    </row>
    <row r="2811" spans="4:10">
      <c r="D2811" s="300" t="str">
        <f t="shared" si="274"/>
        <v>12-6</v>
      </c>
      <c r="E2811" s="300">
        <v>2807</v>
      </c>
      <c r="F2811" s="313" t="str">
        <f t="shared" ca="1" si="277"/>
        <v/>
      </c>
      <c r="G2811" s="313" t="str">
        <f t="shared" ca="1" si="278"/>
        <v/>
      </c>
      <c r="H2811" s="313" t="str">
        <f t="shared" ca="1" si="278"/>
        <v/>
      </c>
      <c r="I2811" s="313" t="str">
        <f t="shared" ca="1" si="278"/>
        <v/>
      </c>
      <c r="J2811" s="313" t="str">
        <f t="shared" ca="1" si="278"/>
        <v/>
      </c>
    </row>
    <row r="2812" spans="4:10">
      <c r="D2812" s="300" t="str">
        <f t="shared" si="274"/>
        <v>12-6</v>
      </c>
      <c r="E2812" s="300">
        <v>2808</v>
      </c>
      <c r="F2812" s="313" t="str">
        <f t="shared" ca="1" si="277"/>
        <v/>
      </c>
      <c r="G2812" s="313" t="str">
        <f t="shared" ca="1" si="278"/>
        <v/>
      </c>
      <c r="H2812" s="313" t="str">
        <f t="shared" ca="1" si="278"/>
        <v/>
      </c>
      <c r="I2812" s="313" t="str">
        <f t="shared" ca="1" si="278"/>
        <v/>
      </c>
      <c r="J2812" s="313" t="str">
        <f t="shared" ca="1" si="278"/>
        <v/>
      </c>
    </row>
    <row r="2813" spans="4:10">
      <c r="D2813" s="300" t="str">
        <f t="shared" si="274"/>
        <v>12-6</v>
      </c>
      <c r="E2813" s="300">
        <v>2809</v>
      </c>
      <c r="F2813" s="313" t="str">
        <f t="shared" ca="1" si="277"/>
        <v/>
      </c>
      <c r="G2813" s="313" t="str">
        <f t="shared" ca="1" si="278"/>
        <v/>
      </c>
      <c r="H2813" s="313" t="str">
        <f t="shared" ca="1" si="278"/>
        <v/>
      </c>
      <c r="I2813" s="313" t="str">
        <f t="shared" ca="1" si="278"/>
        <v/>
      </c>
      <c r="J2813" s="313" t="str">
        <f t="shared" ca="1" si="278"/>
        <v/>
      </c>
    </row>
    <row r="2814" spans="4:10">
      <c r="D2814" s="300" t="str">
        <f t="shared" si="274"/>
        <v>12-6</v>
      </c>
      <c r="E2814" s="300">
        <v>2810</v>
      </c>
      <c r="F2814" s="313" t="str">
        <f t="shared" ca="1" si="277"/>
        <v/>
      </c>
      <c r="G2814" s="313" t="str">
        <f t="shared" ca="1" si="278"/>
        <v/>
      </c>
      <c r="H2814" s="313" t="str">
        <f t="shared" ca="1" si="278"/>
        <v/>
      </c>
      <c r="I2814" s="313" t="str">
        <f t="shared" ca="1" si="278"/>
        <v/>
      </c>
      <c r="J2814" s="313" t="str">
        <f t="shared" ca="1" si="278"/>
        <v/>
      </c>
    </row>
    <row r="2815" spans="4:10">
      <c r="D2815" s="300" t="str">
        <f t="shared" si="274"/>
        <v>12-6</v>
      </c>
      <c r="E2815" s="300">
        <v>2811</v>
      </c>
      <c r="F2815" s="313" t="str">
        <f t="shared" ca="1" si="277"/>
        <v/>
      </c>
      <c r="G2815" s="313" t="str">
        <f t="shared" ca="1" si="278"/>
        <v/>
      </c>
      <c r="H2815" s="313" t="str">
        <f t="shared" ca="1" si="278"/>
        <v/>
      </c>
      <c r="I2815" s="313" t="str">
        <f t="shared" ca="1" si="278"/>
        <v/>
      </c>
      <c r="J2815" s="313" t="str">
        <f t="shared" ca="1" si="278"/>
        <v/>
      </c>
    </row>
    <row r="2816" spans="4:10">
      <c r="D2816" s="300" t="str">
        <f t="shared" si="274"/>
        <v>12-6</v>
      </c>
      <c r="E2816" s="300">
        <v>2812</v>
      </c>
      <c r="F2816" s="313" t="str">
        <f t="shared" ca="1" si="277"/>
        <v/>
      </c>
      <c r="G2816" s="313" t="str">
        <f t="shared" ca="1" si="278"/>
        <v/>
      </c>
      <c r="H2816" s="313" t="str">
        <f t="shared" ca="1" si="278"/>
        <v/>
      </c>
      <c r="I2816" s="313" t="str">
        <f t="shared" ca="1" si="278"/>
        <v/>
      </c>
      <c r="J2816" s="313" t="str">
        <f t="shared" ca="1" si="278"/>
        <v/>
      </c>
    </row>
    <row r="2817" spans="4:10">
      <c r="D2817" s="300" t="str">
        <f t="shared" si="274"/>
        <v>12-6</v>
      </c>
      <c r="E2817" s="300">
        <v>2813</v>
      </c>
      <c r="F2817" s="313" t="str">
        <f t="shared" ca="1" si="277"/>
        <v/>
      </c>
      <c r="G2817" s="313" t="str">
        <f t="shared" ca="1" si="278"/>
        <v/>
      </c>
      <c r="H2817" s="313" t="str">
        <f t="shared" ca="1" si="278"/>
        <v/>
      </c>
      <c r="I2817" s="313" t="str">
        <f t="shared" ca="1" si="278"/>
        <v/>
      </c>
      <c r="J2817" s="313" t="str">
        <f t="shared" ca="1" si="278"/>
        <v/>
      </c>
    </row>
    <row r="2818" spans="4:10">
      <c r="D2818" s="300" t="str">
        <f t="shared" si="274"/>
        <v>12-6</v>
      </c>
      <c r="E2818" s="300">
        <v>2814</v>
      </c>
      <c r="F2818" s="313" t="str">
        <f t="shared" ca="1" si="277"/>
        <v/>
      </c>
      <c r="G2818" s="313" t="str">
        <f t="shared" ca="1" si="278"/>
        <v/>
      </c>
      <c r="H2818" s="313" t="str">
        <f t="shared" ca="1" si="278"/>
        <v/>
      </c>
      <c r="I2818" s="313" t="str">
        <f t="shared" ca="1" si="278"/>
        <v/>
      </c>
      <c r="J2818" s="313" t="str">
        <f t="shared" ca="1" si="278"/>
        <v/>
      </c>
    </row>
    <row r="2819" spans="4:10">
      <c r="D2819" s="300" t="str">
        <f t="shared" si="274"/>
        <v>12-6</v>
      </c>
      <c r="E2819" s="300">
        <v>2815</v>
      </c>
      <c r="F2819" s="313" t="str">
        <f t="shared" ca="1" si="277"/>
        <v/>
      </c>
      <c r="G2819" s="313" t="str">
        <f t="shared" ca="1" si="278"/>
        <v/>
      </c>
      <c r="H2819" s="313" t="str">
        <f t="shared" ca="1" si="278"/>
        <v/>
      </c>
      <c r="I2819" s="313" t="str">
        <f t="shared" ca="1" si="278"/>
        <v/>
      </c>
      <c r="J2819" s="313" t="str">
        <f t="shared" ca="1" si="278"/>
        <v/>
      </c>
    </row>
    <row r="2820" spans="4:10">
      <c r="D2820" s="300" t="str">
        <f t="shared" si="274"/>
        <v>12-6</v>
      </c>
      <c r="E2820" s="300">
        <v>2816</v>
      </c>
      <c r="F2820" s="313" t="str">
        <f t="shared" ca="1" si="277"/>
        <v/>
      </c>
      <c r="G2820" s="313" t="str">
        <f t="shared" ca="1" si="278"/>
        <v/>
      </c>
      <c r="H2820" s="313" t="str">
        <f t="shared" ca="1" si="278"/>
        <v/>
      </c>
      <c r="I2820" s="313" t="str">
        <f t="shared" ca="1" si="278"/>
        <v/>
      </c>
      <c r="J2820" s="313" t="str">
        <f t="shared" ca="1" si="278"/>
        <v/>
      </c>
    </row>
    <row r="2821" spans="4:10">
      <c r="D2821" s="300" t="str">
        <f t="shared" ref="D2821:D2884" si="279">DEC2HEX(HEX2DEC($D$4)+FLOOR((ROW(A2817)-1)/($M$4*10),1))&amp;"-"&amp;FLOOR((ROW(A2817)-1)/$M$4,1)+1-FLOOR((ROW(A2817)-1)/($M$4*10),1)*10</f>
        <v>12-7</v>
      </c>
      <c r="E2821" s="300">
        <v>2817</v>
      </c>
      <c r="F2821" s="313" t="str">
        <f t="shared" ca="1" si="277"/>
        <v/>
      </c>
      <c r="G2821" s="313" t="str">
        <f t="shared" ca="1" si="278"/>
        <v/>
      </c>
      <c r="H2821" s="313" t="str">
        <f t="shared" ca="1" si="278"/>
        <v/>
      </c>
      <c r="I2821" s="313" t="str">
        <f t="shared" ca="1" si="278"/>
        <v/>
      </c>
      <c r="J2821" s="313" t="str">
        <f t="shared" ca="1" si="278"/>
        <v/>
      </c>
    </row>
    <row r="2822" spans="4:10">
      <c r="D2822" s="300" t="str">
        <f t="shared" si="279"/>
        <v>12-7</v>
      </c>
      <c r="E2822" s="300">
        <v>2818</v>
      </c>
      <c r="F2822" s="313" t="str">
        <f t="shared" ca="1" si="277"/>
        <v/>
      </c>
      <c r="G2822" s="313" t="str">
        <f t="shared" ca="1" si="278"/>
        <v/>
      </c>
      <c r="H2822" s="313" t="str">
        <f t="shared" ca="1" si="278"/>
        <v/>
      </c>
      <c r="I2822" s="313" t="str">
        <f t="shared" ca="1" si="278"/>
        <v/>
      </c>
      <c r="J2822" s="313" t="str">
        <f t="shared" ca="1" si="278"/>
        <v/>
      </c>
    </row>
    <row r="2823" spans="4:10">
      <c r="D2823" s="300" t="str">
        <f t="shared" si="279"/>
        <v>12-7</v>
      </c>
      <c r="E2823" s="300">
        <v>2819</v>
      </c>
      <c r="F2823" s="313" t="str">
        <f t="shared" ca="1" si="277"/>
        <v/>
      </c>
      <c r="G2823" s="313" t="str">
        <f t="shared" ca="1" si="278"/>
        <v/>
      </c>
      <c r="H2823" s="313" t="str">
        <f t="shared" ca="1" si="278"/>
        <v/>
      </c>
      <c r="I2823" s="313" t="str">
        <f t="shared" ca="1" si="278"/>
        <v/>
      </c>
      <c r="J2823" s="313" t="str">
        <f t="shared" ca="1" si="278"/>
        <v/>
      </c>
    </row>
    <row r="2824" spans="4:10">
      <c r="D2824" s="300" t="str">
        <f t="shared" si="279"/>
        <v>12-7</v>
      </c>
      <c r="E2824" s="300">
        <v>2820</v>
      </c>
      <c r="F2824" s="313" t="str">
        <f t="shared" ca="1" si="277"/>
        <v/>
      </c>
      <c r="G2824" s="313" t="str">
        <f t="shared" ca="1" si="278"/>
        <v/>
      </c>
      <c r="H2824" s="313" t="str">
        <f t="shared" ca="1" si="278"/>
        <v/>
      </c>
      <c r="I2824" s="313" t="str">
        <f t="shared" ca="1" si="278"/>
        <v/>
      </c>
      <c r="J2824" s="313" t="str">
        <f t="shared" ca="1" si="278"/>
        <v/>
      </c>
    </row>
    <row r="2825" spans="4:10">
      <c r="D2825" s="300" t="str">
        <f t="shared" si="279"/>
        <v>12-7</v>
      </c>
      <c r="E2825" s="300">
        <v>2821</v>
      </c>
      <c r="F2825" s="313" t="str">
        <f t="shared" ca="1" si="277"/>
        <v/>
      </c>
      <c r="G2825" s="313" t="str">
        <f t="shared" ref="G2825:J2844" ca="1" si="280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825" s="313" t="str">
        <f t="shared" ca="1" si="280"/>
        <v/>
      </c>
      <c r="I2825" s="313" t="str">
        <f t="shared" ca="1" si="280"/>
        <v/>
      </c>
      <c r="J2825" s="313" t="str">
        <f t="shared" ca="1" si="280"/>
        <v/>
      </c>
    </row>
    <row r="2826" spans="4:10">
      <c r="D2826" s="300" t="str">
        <f t="shared" si="279"/>
        <v>12-7</v>
      </c>
      <c r="E2826" s="300">
        <v>2822</v>
      </c>
      <c r="F2826" s="313" t="str">
        <f t="shared" ca="1" si="277"/>
        <v/>
      </c>
      <c r="G2826" s="313" t="str">
        <f t="shared" ca="1" si="280"/>
        <v/>
      </c>
      <c r="H2826" s="313" t="str">
        <f t="shared" ca="1" si="280"/>
        <v/>
      </c>
      <c r="I2826" s="313" t="str">
        <f t="shared" ca="1" si="280"/>
        <v/>
      </c>
      <c r="J2826" s="313" t="str">
        <f t="shared" ca="1" si="280"/>
        <v/>
      </c>
    </row>
    <row r="2827" spans="4:10">
      <c r="D2827" s="300" t="str">
        <f t="shared" si="279"/>
        <v>12-7</v>
      </c>
      <c r="E2827" s="300">
        <v>2823</v>
      </c>
      <c r="F2827" s="313" t="str">
        <f t="shared" ca="1" si="277"/>
        <v/>
      </c>
      <c r="G2827" s="313" t="str">
        <f t="shared" ca="1" si="280"/>
        <v/>
      </c>
      <c r="H2827" s="313" t="str">
        <f t="shared" ca="1" si="280"/>
        <v/>
      </c>
      <c r="I2827" s="313" t="str">
        <f t="shared" ca="1" si="280"/>
        <v/>
      </c>
      <c r="J2827" s="313" t="str">
        <f t="shared" ca="1" si="280"/>
        <v/>
      </c>
    </row>
    <row r="2828" spans="4:10">
      <c r="D2828" s="300" t="str">
        <f t="shared" si="279"/>
        <v>12-7</v>
      </c>
      <c r="E2828" s="300">
        <v>2824</v>
      </c>
      <c r="F2828" s="313" t="str">
        <f t="shared" ca="1" si="277"/>
        <v/>
      </c>
      <c r="G2828" s="313" t="str">
        <f t="shared" ca="1" si="280"/>
        <v/>
      </c>
      <c r="H2828" s="313" t="str">
        <f t="shared" ca="1" si="280"/>
        <v/>
      </c>
      <c r="I2828" s="313" t="str">
        <f t="shared" ca="1" si="280"/>
        <v/>
      </c>
      <c r="J2828" s="313" t="str">
        <f t="shared" ca="1" si="280"/>
        <v/>
      </c>
    </row>
    <row r="2829" spans="4:10">
      <c r="D2829" s="300" t="str">
        <f t="shared" si="279"/>
        <v>12-7</v>
      </c>
      <c r="E2829" s="300">
        <v>2825</v>
      </c>
      <c r="F2829" s="313" t="str">
        <f t="shared" ca="1" si="277"/>
        <v/>
      </c>
      <c r="G2829" s="313" t="str">
        <f t="shared" ca="1" si="280"/>
        <v/>
      </c>
      <c r="H2829" s="313" t="str">
        <f t="shared" ca="1" si="280"/>
        <v/>
      </c>
      <c r="I2829" s="313" t="str">
        <f t="shared" ca="1" si="280"/>
        <v/>
      </c>
      <c r="J2829" s="313" t="str">
        <f t="shared" ca="1" si="280"/>
        <v/>
      </c>
    </row>
    <row r="2830" spans="4:10">
      <c r="D2830" s="300" t="str">
        <f t="shared" si="279"/>
        <v>12-7</v>
      </c>
      <c r="E2830" s="300">
        <v>2826</v>
      </c>
      <c r="F2830" s="313" t="str">
        <f t="shared" ca="1" si="277"/>
        <v/>
      </c>
      <c r="G2830" s="313" t="str">
        <f t="shared" ca="1" si="280"/>
        <v/>
      </c>
      <c r="H2830" s="313" t="str">
        <f t="shared" ca="1" si="280"/>
        <v/>
      </c>
      <c r="I2830" s="313" t="str">
        <f t="shared" ca="1" si="280"/>
        <v/>
      </c>
      <c r="J2830" s="313" t="str">
        <f t="shared" ca="1" si="280"/>
        <v/>
      </c>
    </row>
    <row r="2831" spans="4:10">
      <c r="D2831" s="300" t="str">
        <f t="shared" si="279"/>
        <v>12-7</v>
      </c>
      <c r="E2831" s="300">
        <v>2827</v>
      </c>
      <c r="F2831" s="313" t="str">
        <f t="shared" ca="1" si="277"/>
        <v/>
      </c>
      <c r="G2831" s="313" t="str">
        <f t="shared" ca="1" si="280"/>
        <v/>
      </c>
      <c r="H2831" s="313" t="str">
        <f t="shared" ca="1" si="280"/>
        <v/>
      </c>
      <c r="I2831" s="313" t="str">
        <f t="shared" ca="1" si="280"/>
        <v/>
      </c>
      <c r="J2831" s="313" t="str">
        <f t="shared" ca="1" si="280"/>
        <v/>
      </c>
    </row>
    <row r="2832" spans="4:10">
      <c r="D2832" s="300" t="str">
        <f t="shared" si="279"/>
        <v>12-7</v>
      </c>
      <c r="E2832" s="300">
        <v>2828</v>
      </c>
      <c r="F2832" s="313" t="str">
        <f t="shared" ca="1" si="277"/>
        <v/>
      </c>
      <c r="G2832" s="313" t="str">
        <f t="shared" ca="1" si="280"/>
        <v/>
      </c>
      <c r="H2832" s="313" t="str">
        <f t="shared" ca="1" si="280"/>
        <v/>
      </c>
      <c r="I2832" s="313" t="str">
        <f t="shared" ca="1" si="280"/>
        <v/>
      </c>
      <c r="J2832" s="313" t="str">
        <f t="shared" ca="1" si="280"/>
        <v/>
      </c>
    </row>
    <row r="2833" spans="4:10">
      <c r="D2833" s="300" t="str">
        <f t="shared" si="279"/>
        <v>12-7</v>
      </c>
      <c r="E2833" s="300">
        <v>2829</v>
      </c>
      <c r="F2833" s="313" t="str">
        <f t="shared" ca="1" si="277"/>
        <v/>
      </c>
      <c r="G2833" s="313" t="str">
        <f t="shared" ca="1" si="280"/>
        <v/>
      </c>
      <c r="H2833" s="313" t="str">
        <f t="shared" ca="1" si="280"/>
        <v/>
      </c>
      <c r="I2833" s="313" t="str">
        <f t="shared" ca="1" si="280"/>
        <v/>
      </c>
      <c r="J2833" s="313" t="str">
        <f t="shared" ca="1" si="280"/>
        <v/>
      </c>
    </row>
    <row r="2834" spans="4:10">
      <c r="D2834" s="300" t="str">
        <f t="shared" si="279"/>
        <v>12-7</v>
      </c>
      <c r="E2834" s="300">
        <v>2830</v>
      </c>
      <c r="F2834" s="313" t="str">
        <f t="shared" ca="1" si="277"/>
        <v/>
      </c>
      <c r="G2834" s="313" t="str">
        <f t="shared" ca="1" si="280"/>
        <v/>
      </c>
      <c r="H2834" s="313" t="str">
        <f t="shared" ca="1" si="280"/>
        <v/>
      </c>
      <c r="I2834" s="313" t="str">
        <f t="shared" ca="1" si="280"/>
        <v/>
      </c>
      <c r="J2834" s="313" t="str">
        <f t="shared" ca="1" si="280"/>
        <v/>
      </c>
    </row>
    <row r="2835" spans="4:10">
      <c r="D2835" s="300" t="str">
        <f t="shared" si="279"/>
        <v>12-7</v>
      </c>
      <c r="E2835" s="300">
        <v>2831</v>
      </c>
      <c r="F2835" s="313" t="str">
        <f t="shared" ca="1" si="277"/>
        <v/>
      </c>
      <c r="G2835" s="313" t="str">
        <f t="shared" ca="1" si="280"/>
        <v/>
      </c>
      <c r="H2835" s="313" t="str">
        <f t="shared" ca="1" si="280"/>
        <v/>
      </c>
      <c r="I2835" s="313" t="str">
        <f t="shared" ca="1" si="280"/>
        <v/>
      </c>
      <c r="J2835" s="313" t="str">
        <f t="shared" ca="1" si="280"/>
        <v/>
      </c>
    </row>
    <row r="2836" spans="4:10">
      <c r="D2836" s="300" t="str">
        <f t="shared" si="279"/>
        <v>12-7</v>
      </c>
      <c r="E2836" s="300">
        <v>2832</v>
      </c>
      <c r="F2836" s="313" t="str">
        <f t="shared" ca="1" si="277"/>
        <v/>
      </c>
      <c r="G2836" s="313" t="str">
        <f t="shared" ca="1" si="280"/>
        <v/>
      </c>
      <c r="H2836" s="313" t="str">
        <f t="shared" ca="1" si="280"/>
        <v/>
      </c>
      <c r="I2836" s="313" t="str">
        <f t="shared" ca="1" si="280"/>
        <v/>
      </c>
      <c r="J2836" s="313" t="str">
        <f t="shared" ca="1" si="280"/>
        <v/>
      </c>
    </row>
    <row r="2837" spans="4:10">
      <c r="D2837" s="300" t="str">
        <f t="shared" si="279"/>
        <v>12-8</v>
      </c>
      <c r="E2837" s="300">
        <v>2833</v>
      </c>
      <c r="F2837" s="313" t="str">
        <f t="shared" ca="1" si="277"/>
        <v/>
      </c>
      <c r="G2837" s="313" t="str">
        <f t="shared" ca="1" si="280"/>
        <v/>
      </c>
      <c r="H2837" s="313" t="str">
        <f t="shared" ca="1" si="280"/>
        <v/>
      </c>
      <c r="I2837" s="313" t="str">
        <f t="shared" ca="1" si="280"/>
        <v/>
      </c>
      <c r="J2837" s="313" t="str">
        <f t="shared" ca="1" si="280"/>
        <v/>
      </c>
    </row>
    <row r="2838" spans="4:10">
      <c r="D2838" s="300" t="str">
        <f t="shared" si="279"/>
        <v>12-8</v>
      </c>
      <c r="E2838" s="300">
        <v>2834</v>
      </c>
      <c r="F2838" s="313" t="str">
        <f t="shared" ca="1" si="277"/>
        <v/>
      </c>
      <c r="G2838" s="313" t="str">
        <f t="shared" ca="1" si="280"/>
        <v/>
      </c>
      <c r="H2838" s="313" t="str">
        <f t="shared" ca="1" si="280"/>
        <v/>
      </c>
      <c r="I2838" s="313" t="str">
        <f t="shared" ca="1" si="280"/>
        <v/>
      </c>
      <c r="J2838" s="313" t="str">
        <f t="shared" ca="1" si="280"/>
        <v/>
      </c>
    </row>
    <row r="2839" spans="4:10">
      <c r="D2839" s="300" t="str">
        <f t="shared" si="279"/>
        <v>12-8</v>
      </c>
      <c r="E2839" s="300">
        <v>2835</v>
      </c>
      <c r="F2839" s="313" t="str">
        <f t="shared" ca="1" si="277"/>
        <v/>
      </c>
      <c r="G2839" s="313" t="str">
        <f t="shared" ca="1" si="280"/>
        <v/>
      </c>
      <c r="H2839" s="313" t="str">
        <f t="shared" ca="1" si="280"/>
        <v/>
      </c>
      <c r="I2839" s="313" t="str">
        <f t="shared" ca="1" si="280"/>
        <v/>
      </c>
      <c r="J2839" s="313" t="str">
        <f t="shared" ca="1" si="280"/>
        <v/>
      </c>
    </row>
    <row r="2840" spans="4:10">
      <c r="D2840" s="300" t="str">
        <f t="shared" si="279"/>
        <v>12-8</v>
      </c>
      <c r="E2840" s="300">
        <v>2836</v>
      </c>
      <c r="F2840" s="313" t="str">
        <f t="shared" ca="1" si="277"/>
        <v/>
      </c>
      <c r="G2840" s="313" t="str">
        <f t="shared" ca="1" si="280"/>
        <v/>
      </c>
      <c r="H2840" s="313" t="str">
        <f t="shared" ca="1" si="280"/>
        <v/>
      </c>
      <c r="I2840" s="313" t="str">
        <f t="shared" ca="1" si="280"/>
        <v/>
      </c>
      <c r="J2840" s="313" t="str">
        <f t="shared" ca="1" si="280"/>
        <v/>
      </c>
    </row>
    <row r="2841" spans="4:10">
      <c r="D2841" s="300" t="str">
        <f t="shared" si="279"/>
        <v>12-8</v>
      </c>
      <c r="E2841" s="300">
        <v>2837</v>
      </c>
      <c r="F2841" s="313" t="str">
        <f t="shared" ca="1" si="277"/>
        <v/>
      </c>
      <c r="G2841" s="313" t="str">
        <f t="shared" ca="1" si="280"/>
        <v/>
      </c>
      <c r="H2841" s="313" t="str">
        <f t="shared" ca="1" si="280"/>
        <v/>
      </c>
      <c r="I2841" s="313" t="str">
        <f t="shared" ca="1" si="280"/>
        <v/>
      </c>
      <c r="J2841" s="313" t="str">
        <f t="shared" ca="1" si="280"/>
        <v/>
      </c>
    </row>
    <row r="2842" spans="4:10">
      <c r="D2842" s="300" t="str">
        <f t="shared" si="279"/>
        <v>12-8</v>
      </c>
      <c r="E2842" s="300">
        <v>2838</v>
      </c>
      <c r="F2842" s="313" t="str">
        <f t="shared" ca="1" si="277"/>
        <v/>
      </c>
      <c r="G2842" s="313" t="str">
        <f t="shared" ca="1" si="280"/>
        <v/>
      </c>
      <c r="H2842" s="313" t="str">
        <f t="shared" ca="1" si="280"/>
        <v/>
      </c>
      <c r="I2842" s="313" t="str">
        <f t="shared" ca="1" si="280"/>
        <v/>
      </c>
      <c r="J2842" s="313" t="str">
        <f t="shared" ca="1" si="280"/>
        <v/>
      </c>
    </row>
    <row r="2843" spans="4:10">
      <c r="D2843" s="300" t="str">
        <f t="shared" si="279"/>
        <v>12-8</v>
      </c>
      <c r="E2843" s="300">
        <v>2839</v>
      </c>
      <c r="F2843" s="313" t="str">
        <f t="shared" ca="1" si="277"/>
        <v/>
      </c>
      <c r="G2843" s="313" t="str">
        <f t="shared" ca="1" si="280"/>
        <v/>
      </c>
      <c r="H2843" s="313" t="str">
        <f t="shared" ca="1" si="280"/>
        <v/>
      </c>
      <c r="I2843" s="313" t="str">
        <f t="shared" ca="1" si="280"/>
        <v/>
      </c>
      <c r="J2843" s="313" t="str">
        <f t="shared" ca="1" si="280"/>
        <v/>
      </c>
    </row>
    <row r="2844" spans="4:10">
      <c r="D2844" s="300" t="str">
        <f t="shared" si="279"/>
        <v>12-8</v>
      </c>
      <c r="E2844" s="300">
        <v>2840</v>
      </c>
      <c r="F2844" s="313" t="str">
        <f t="shared" ca="1" si="277"/>
        <v/>
      </c>
      <c r="G2844" s="313" t="str">
        <f t="shared" ca="1" si="280"/>
        <v/>
      </c>
      <c r="H2844" s="313" t="str">
        <f t="shared" ca="1" si="280"/>
        <v/>
      </c>
      <c r="I2844" s="313" t="str">
        <f t="shared" ca="1" si="280"/>
        <v/>
      </c>
      <c r="J2844" s="313" t="str">
        <f t="shared" ca="1" si="280"/>
        <v/>
      </c>
    </row>
    <row r="2845" spans="4:10">
      <c r="D2845" s="300" t="str">
        <f t="shared" si="279"/>
        <v>12-8</v>
      </c>
      <c r="E2845" s="300">
        <v>2841</v>
      </c>
      <c r="F2845" s="313" t="str">
        <f t="shared" ca="1" si="277"/>
        <v/>
      </c>
      <c r="G2845" s="313" t="str">
        <f t="shared" ref="G2845:J2864" ca="1" si="281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845" s="313" t="str">
        <f t="shared" ca="1" si="281"/>
        <v/>
      </c>
      <c r="I2845" s="313" t="str">
        <f t="shared" ca="1" si="281"/>
        <v/>
      </c>
      <c r="J2845" s="313" t="str">
        <f t="shared" ca="1" si="281"/>
        <v/>
      </c>
    </row>
    <row r="2846" spans="4:10">
      <c r="D2846" s="300" t="str">
        <f t="shared" si="279"/>
        <v>12-8</v>
      </c>
      <c r="E2846" s="300">
        <v>2842</v>
      </c>
      <c r="F2846" s="313" t="str">
        <f t="shared" ca="1" si="277"/>
        <v/>
      </c>
      <c r="G2846" s="313" t="str">
        <f t="shared" ca="1" si="281"/>
        <v/>
      </c>
      <c r="H2846" s="313" t="str">
        <f t="shared" ca="1" si="281"/>
        <v/>
      </c>
      <c r="I2846" s="313" t="str">
        <f t="shared" ca="1" si="281"/>
        <v/>
      </c>
      <c r="J2846" s="313" t="str">
        <f t="shared" ca="1" si="281"/>
        <v/>
      </c>
    </row>
    <row r="2847" spans="4:10">
      <c r="D2847" s="300" t="str">
        <f t="shared" si="279"/>
        <v>12-8</v>
      </c>
      <c r="E2847" s="300">
        <v>2843</v>
      </c>
      <c r="F2847" s="313" t="str">
        <f t="shared" ca="1" si="277"/>
        <v/>
      </c>
      <c r="G2847" s="313" t="str">
        <f t="shared" ca="1" si="281"/>
        <v/>
      </c>
      <c r="H2847" s="313" t="str">
        <f t="shared" ca="1" si="281"/>
        <v/>
      </c>
      <c r="I2847" s="313" t="str">
        <f t="shared" ca="1" si="281"/>
        <v/>
      </c>
      <c r="J2847" s="313" t="str">
        <f t="shared" ca="1" si="281"/>
        <v/>
      </c>
    </row>
    <row r="2848" spans="4:10">
      <c r="D2848" s="300" t="str">
        <f t="shared" si="279"/>
        <v>12-8</v>
      </c>
      <c r="E2848" s="300">
        <v>2844</v>
      </c>
      <c r="F2848" s="313" t="str">
        <f t="shared" ca="1" si="277"/>
        <v/>
      </c>
      <c r="G2848" s="313" t="str">
        <f t="shared" ca="1" si="281"/>
        <v/>
      </c>
      <c r="H2848" s="313" t="str">
        <f t="shared" ca="1" si="281"/>
        <v/>
      </c>
      <c r="I2848" s="313" t="str">
        <f t="shared" ca="1" si="281"/>
        <v/>
      </c>
      <c r="J2848" s="313" t="str">
        <f t="shared" ca="1" si="281"/>
        <v/>
      </c>
    </row>
    <row r="2849" spans="4:10">
      <c r="D2849" s="300" t="str">
        <f t="shared" si="279"/>
        <v>12-8</v>
      </c>
      <c r="E2849" s="300">
        <v>2845</v>
      </c>
      <c r="F2849" s="313" t="str">
        <f t="shared" ca="1" si="277"/>
        <v/>
      </c>
      <c r="G2849" s="313" t="str">
        <f t="shared" ca="1" si="281"/>
        <v/>
      </c>
      <c r="H2849" s="313" t="str">
        <f t="shared" ca="1" si="281"/>
        <v/>
      </c>
      <c r="I2849" s="313" t="str">
        <f t="shared" ca="1" si="281"/>
        <v/>
      </c>
      <c r="J2849" s="313" t="str">
        <f t="shared" ca="1" si="281"/>
        <v/>
      </c>
    </row>
    <row r="2850" spans="4:10">
      <c r="D2850" s="300" t="str">
        <f t="shared" si="279"/>
        <v>12-8</v>
      </c>
      <c r="E2850" s="300">
        <v>2846</v>
      </c>
      <c r="F2850" s="313" t="str">
        <f t="shared" ca="1" si="277"/>
        <v/>
      </c>
      <c r="G2850" s="313" t="str">
        <f t="shared" ca="1" si="281"/>
        <v/>
      </c>
      <c r="H2850" s="313" t="str">
        <f t="shared" ca="1" si="281"/>
        <v/>
      </c>
      <c r="I2850" s="313" t="str">
        <f t="shared" ca="1" si="281"/>
        <v/>
      </c>
      <c r="J2850" s="313" t="str">
        <f t="shared" ca="1" si="281"/>
        <v/>
      </c>
    </row>
    <row r="2851" spans="4:10">
      <c r="D2851" s="300" t="str">
        <f t="shared" si="279"/>
        <v>12-8</v>
      </c>
      <c r="E2851" s="300">
        <v>2847</v>
      </c>
      <c r="F2851" s="313" t="str">
        <f t="shared" ca="1" si="277"/>
        <v/>
      </c>
      <c r="G2851" s="313" t="str">
        <f t="shared" ca="1" si="281"/>
        <v/>
      </c>
      <c r="H2851" s="313" t="str">
        <f t="shared" ca="1" si="281"/>
        <v/>
      </c>
      <c r="I2851" s="313" t="str">
        <f t="shared" ca="1" si="281"/>
        <v/>
      </c>
      <c r="J2851" s="313" t="str">
        <f t="shared" ca="1" si="281"/>
        <v/>
      </c>
    </row>
    <row r="2852" spans="4:10">
      <c r="D2852" s="300" t="str">
        <f t="shared" si="279"/>
        <v>12-8</v>
      </c>
      <c r="E2852" s="300">
        <v>2848</v>
      </c>
      <c r="F2852" s="313" t="str">
        <f t="shared" ca="1" si="277"/>
        <v/>
      </c>
      <c r="G2852" s="313" t="str">
        <f t="shared" ca="1" si="281"/>
        <v/>
      </c>
      <c r="H2852" s="313" t="str">
        <f t="shared" ca="1" si="281"/>
        <v/>
      </c>
      <c r="I2852" s="313" t="str">
        <f t="shared" ca="1" si="281"/>
        <v/>
      </c>
      <c r="J2852" s="313" t="str">
        <f t="shared" ca="1" si="281"/>
        <v/>
      </c>
    </row>
    <row r="2853" spans="4:10">
      <c r="D2853" s="300" t="str">
        <f t="shared" si="279"/>
        <v>12-9</v>
      </c>
      <c r="E2853" s="300">
        <v>2849</v>
      </c>
      <c r="F2853" s="313" t="str">
        <f t="shared" ref="F2853:F2884" ca="1" si="282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2853" s="313" t="str">
        <f t="shared" ca="1" si="281"/>
        <v/>
      </c>
      <c r="H2853" s="313" t="str">
        <f t="shared" ca="1" si="281"/>
        <v/>
      </c>
      <c r="I2853" s="313" t="str">
        <f t="shared" ca="1" si="281"/>
        <v/>
      </c>
      <c r="J2853" s="313" t="str">
        <f t="shared" ca="1" si="281"/>
        <v/>
      </c>
    </row>
    <row r="2854" spans="4:10">
      <c r="D2854" s="300" t="str">
        <f t="shared" si="279"/>
        <v>12-9</v>
      </c>
      <c r="E2854" s="300">
        <v>2850</v>
      </c>
      <c r="F2854" s="313" t="str">
        <f t="shared" ca="1" si="282"/>
        <v/>
      </c>
      <c r="G2854" s="313" t="str">
        <f t="shared" ca="1" si="281"/>
        <v/>
      </c>
      <c r="H2854" s="313" t="str">
        <f t="shared" ca="1" si="281"/>
        <v/>
      </c>
      <c r="I2854" s="313" t="str">
        <f t="shared" ca="1" si="281"/>
        <v/>
      </c>
      <c r="J2854" s="313" t="str">
        <f t="shared" ca="1" si="281"/>
        <v/>
      </c>
    </row>
    <row r="2855" spans="4:10">
      <c r="D2855" s="300" t="str">
        <f t="shared" si="279"/>
        <v>12-9</v>
      </c>
      <c r="E2855" s="300">
        <v>2851</v>
      </c>
      <c r="F2855" s="313" t="str">
        <f t="shared" ca="1" si="282"/>
        <v/>
      </c>
      <c r="G2855" s="313" t="str">
        <f t="shared" ca="1" si="281"/>
        <v/>
      </c>
      <c r="H2855" s="313" t="str">
        <f t="shared" ca="1" si="281"/>
        <v/>
      </c>
      <c r="I2855" s="313" t="str">
        <f t="shared" ca="1" si="281"/>
        <v/>
      </c>
      <c r="J2855" s="313" t="str">
        <f t="shared" ca="1" si="281"/>
        <v/>
      </c>
    </row>
    <row r="2856" spans="4:10">
      <c r="D2856" s="300" t="str">
        <f t="shared" si="279"/>
        <v>12-9</v>
      </c>
      <c r="E2856" s="300">
        <v>2852</v>
      </c>
      <c r="F2856" s="313" t="str">
        <f t="shared" ca="1" si="282"/>
        <v/>
      </c>
      <c r="G2856" s="313" t="str">
        <f t="shared" ca="1" si="281"/>
        <v/>
      </c>
      <c r="H2856" s="313" t="str">
        <f t="shared" ca="1" si="281"/>
        <v/>
      </c>
      <c r="I2856" s="313" t="str">
        <f t="shared" ca="1" si="281"/>
        <v/>
      </c>
      <c r="J2856" s="313" t="str">
        <f t="shared" ca="1" si="281"/>
        <v/>
      </c>
    </row>
    <row r="2857" spans="4:10">
      <c r="D2857" s="300" t="str">
        <f t="shared" si="279"/>
        <v>12-9</v>
      </c>
      <c r="E2857" s="300">
        <v>2853</v>
      </c>
      <c r="F2857" s="313" t="str">
        <f t="shared" ca="1" si="282"/>
        <v/>
      </c>
      <c r="G2857" s="313" t="str">
        <f t="shared" ca="1" si="281"/>
        <v/>
      </c>
      <c r="H2857" s="313" t="str">
        <f t="shared" ca="1" si="281"/>
        <v/>
      </c>
      <c r="I2857" s="313" t="str">
        <f t="shared" ca="1" si="281"/>
        <v/>
      </c>
      <c r="J2857" s="313" t="str">
        <f t="shared" ca="1" si="281"/>
        <v/>
      </c>
    </row>
    <row r="2858" spans="4:10">
      <c r="D2858" s="300" t="str">
        <f t="shared" si="279"/>
        <v>12-9</v>
      </c>
      <c r="E2858" s="300">
        <v>2854</v>
      </c>
      <c r="F2858" s="313" t="str">
        <f t="shared" ca="1" si="282"/>
        <v/>
      </c>
      <c r="G2858" s="313" t="str">
        <f t="shared" ca="1" si="281"/>
        <v/>
      </c>
      <c r="H2858" s="313" t="str">
        <f t="shared" ca="1" si="281"/>
        <v/>
      </c>
      <c r="I2858" s="313" t="str">
        <f t="shared" ca="1" si="281"/>
        <v/>
      </c>
      <c r="J2858" s="313" t="str">
        <f t="shared" ca="1" si="281"/>
        <v/>
      </c>
    </row>
    <row r="2859" spans="4:10">
      <c r="D2859" s="300" t="str">
        <f t="shared" si="279"/>
        <v>12-9</v>
      </c>
      <c r="E2859" s="300">
        <v>2855</v>
      </c>
      <c r="F2859" s="313" t="str">
        <f t="shared" ca="1" si="282"/>
        <v/>
      </c>
      <c r="G2859" s="313" t="str">
        <f t="shared" ca="1" si="281"/>
        <v/>
      </c>
      <c r="H2859" s="313" t="str">
        <f t="shared" ca="1" si="281"/>
        <v/>
      </c>
      <c r="I2859" s="313" t="str">
        <f t="shared" ca="1" si="281"/>
        <v/>
      </c>
      <c r="J2859" s="313" t="str">
        <f t="shared" ca="1" si="281"/>
        <v/>
      </c>
    </row>
    <row r="2860" spans="4:10">
      <c r="D2860" s="300" t="str">
        <f t="shared" si="279"/>
        <v>12-9</v>
      </c>
      <c r="E2860" s="300">
        <v>2856</v>
      </c>
      <c r="F2860" s="313" t="str">
        <f t="shared" ca="1" si="282"/>
        <v/>
      </c>
      <c r="G2860" s="313" t="str">
        <f t="shared" ca="1" si="281"/>
        <v/>
      </c>
      <c r="H2860" s="313" t="str">
        <f t="shared" ca="1" si="281"/>
        <v/>
      </c>
      <c r="I2860" s="313" t="str">
        <f t="shared" ca="1" si="281"/>
        <v/>
      </c>
      <c r="J2860" s="313" t="str">
        <f t="shared" ca="1" si="281"/>
        <v/>
      </c>
    </row>
    <row r="2861" spans="4:10">
      <c r="D2861" s="300" t="str">
        <f t="shared" si="279"/>
        <v>12-9</v>
      </c>
      <c r="E2861" s="300">
        <v>2857</v>
      </c>
      <c r="F2861" s="313" t="str">
        <f t="shared" ca="1" si="282"/>
        <v/>
      </c>
      <c r="G2861" s="313" t="str">
        <f t="shared" ca="1" si="281"/>
        <v/>
      </c>
      <c r="H2861" s="313" t="str">
        <f t="shared" ca="1" si="281"/>
        <v/>
      </c>
      <c r="I2861" s="313" t="str">
        <f t="shared" ca="1" si="281"/>
        <v/>
      </c>
      <c r="J2861" s="313" t="str">
        <f t="shared" ca="1" si="281"/>
        <v/>
      </c>
    </row>
    <row r="2862" spans="4:10">
      <c r="D2862" s="300" t="str">
        <f t="shared" si="279"/>
        <v>12-9</v>
      </c>
      <c r="E2862" s="300">
        <v>2858</v>
      </c>
      <c r="F2862" s="313" t="str">
        <f t="shared" ca="1" si="282"/>
        <v/>
      </c>
      <c r="G2862" s="313" t="str">
        <f t="shared" ca="1" si="281"/>
        <v/>
      </c>
      <c r="H2862" s="313" t="str">
        <f t="shared" ca="1" si="281"/>
        <v/>
      </c>
      <c r="I2862" s="313" t="str">
        <f t="shared" ca="1" si="281"/>
        <v/>
      </c>
      <c r="J2862" s="313" t="str">
        <f t="shared" ca="1" si="281"/>
        <v/>
      </c>
    </row>
    <row r="2863" spans="4:10">
      <c r="D2863" s="300" t="str">
        <f t="shared" si="279"/>
        <v>12-9</v>
      </c>
      <c r="E2863" s="300">
        <v>2859</v>
      </c>
      <c r="F2863" s="313" t="str">
        <f t="shared" ca="1" si="282"/>
        <v/>
      </c>
      <c r="G2863" s="313" t="str">
        <f t="shared" ca="1" si="281"/>
        <v/>
      </c>
      <c r="H2863" s="313" t="str">
        <f t="shared" ca="1" si="281"/>
        <v/>
      </c>
      <c r="I2863" s="313" t="str">
        <f t="shared" ca="1" si="281"/>
        <v/>
      </c>
      <c r="J2863" s="313" t="str">
        <f t="shared" ca="1" si="281"/>
        <v/>
      </c>
    </row>
    <row r="2864" spans="4:10">
      <c r="D2864" s="300" t="str">
        <f t="shared" si="279"/>
        <v>12-9</v>
      </c>
      <c r="E2864" s="300">
        <v>2860</v>
      </c>
      <c r="F2864" s="313" t="str">
        <f t="shared" ca="1" si="282"/>
        <v/>
      </c>
      <c r="G2864" s="313" t="str">
        <f t="shared" ca="1" si="281"/>
        <v/>
      </c>
      <c r="H2864" s="313" t="str">
        <f t="shared" ca="1" si="281"/>
        <v/>
      </c>
      <c r="I2864" s="313" t="str">
        <f t="shared" ca="1" si="281"/>
        <v/>
      </c>
      <c r="J2864" s="313" t="str">
        <f t="shared" ca="1" si="281"/>
        <v/>
      </c>
    </row>
    <row r="2865" spans="4:10">
      <c r="D2865" s="300" t="str">
        <f t="shared" si="279"/>
        <v>12-9</v>
      </c>
      <c r="E2865" s="300">
        <v>2861</v>
      </c>
      <c r="F2865" s="313" t="str">
        <f t="shared" ca="1" si="282"/>
        <v/>
      </c>
      <c r="G2865" s="313" t="str">
        <f t="shared" ref="G2865:J2884" ca="1" si="283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2865" s="313" t="str">
        <f t="shared" ca="1" si="283"/>
        <v/>
      </c>
      <c r="I2865" s="313" t="str">
        <f t="shared" ca="1" si="283"/>
        <v/>
      </c>
      <c r="J2865" s="313" t="str">
        <f t="shared" ca="1" si="283"/>
        <v/>
      </c>
    </row>
    <row r="2866" spans="4:10">
      <c r="D2866" s="300" t="str">
        <f t="shared" si="279"/>
        <v>12-9</v>
      </c>
      <c r="E2866" s="300">
        <v>2862</v>
      </c>
      <c r="F2866" s="313" t="str">
        <f t="shared" ca="1" si="282"/>
        <v/>
      </c>
      <c r="G2866" s="313" t="str">
        <f t="shared" ca="1" si="283"/>
        <v/>
      </c>
      <c r="H2866" s="313" t="str">
        <f t="shared" ca="1" si="283"/>
        <v/>
      </c>
      <c r="I2866" s="313" t="str">
        <f t="shared" ca="1" si="283"/>
        <v/>
      </c>
      <c r="J2866" s="313" t="str">
        <f t="shared" ca="1" si="283"/>
        <v/>
      </c>
    </row>
    <row r="2867" spans="4:10">
      <c r="D2867" s="300" t="str">
        <f t="shared" si="279"/>
        <v>12-9</v>
      </c>
      <c r="E2867" s="300">
        <v>2863</v>
      </c>
      <c r="F2867" s="313" t="str">
        <f t="shared" ca="1" si="282"/>
        <v/>
      </c>
      <c r="G2867" s="313" t="str">
        <f t="shared" ca="1" si="283"/>
        <v/>
      </c>
      <c r="H2867" s="313" t="str">
        <f t="shared" ca="1" si="283"/>
        <v/>
      </c>
      <c r="I2867" s="313" t="str">
        <f t="shared" ca="1" si="283"/>
        <v/>
      </c>
      <c r="J2867" s="313" t="str">
        <f t="shared" ca="1" si="283"/>
        <v/>
      </c>
    </row>
    <row r="2868" spans="4:10">
      <c r="D2868" s="300" t="str">
        <f t="shared" si="279"/>
        <v>12-9</v>
      </c>
      <c r="E2868" s="300">
        <v>2864</v>
      </c>
      <c r="F2868" s="313" t="str">
        <f t="shared" ca="1" si="282"/>
        <v/>
      </c>
      <c r="G2868" s="313" t="str">
        <f t="shared" ca="1" si="283"/>
        <v/>
      </c>
      <c r="H2868" s="313" t="str">
        <f t="shared" ca="1" si="283"/>
        <v/>
      </c>
      <c r="I2868" s="313" t="str">
        <f t="shared" ca="1" si="283"/>
        <v/>
      </c>
      <c r="J2868" s="313" t="str">
        <f t="shared" ca="1" si="283"/>
        <v/>
      </c>
    </row>
    <row r="2869" spans="4:10">
      <c r="D2869" s="300" t="str">
        <f t="shared" si="279"/>
        <v>12-10</v>
      </c>
      <c r="E2869" s="300">
        <v>2865</v>
      </c>
      <c r="F2869" s="313" t="str">
        <f t="shared" ca="1" si="282"/>
        <v/>
      </c>
      <c r="G2869" s="313" t="str">
        <f t="shared" ca="1" si="283"/>
        <v/>
      </c>
      <c r="H2869" s="313" t="str">
        <f t="shared" ca="1" si="283"/>
        <v/>
      </c>
      <c r="I2869" s="313" t="str">
        <f t="shared" ca="1" si="283"/>
        <v/>
      </c>
      <c r="J2869" s="313" t="str">
        <f t="shared" ca="1" si="283"/>
        <v/>
      </c>
    </row>
    <row r="2870" spans="4:10">
      <c r="D2870" s="300" t="str">
        <f t="shared" si="279"/>
        <v>12-10</v>
      </c>
      <c r="E2870" s="300">
        <v>2866</v>
      </c>
      <c r="F2870" s="313" t="str">
        <f t="shared" ca="1" si="282"/>
        <v/>
      </c>
      <c r="G2870" s="313" t="str">
        <f t="shared" ca="1" si="283"/>
        <v/>
      </c>
      <c r="H2870" s="313" t="str">
        <f t="shared" ca="1" si="283"/>
        <v/>
      </c>
      <c r="I2870" s="313" t="str">
        <f t="shared" ca="1" si="283"/>
        <v/>
      </c>
      <c r="J2870" s="313" t="str">
        <f t="shared" ca="1" si="283"/>
        <v/>
      </c>
    </row>
    <row r="2871" spans="4:10">
      <c r="D2871" s="300" t="str">
        <f t="shared" si="279"/>
        <v>12-10</v>
      </c>
      <c r="E2871" s="300">
        <v>2867</v>
      </c>
      <c r="F2871" s="313" t="str">
        <f t="shared" ca="1" si="282"/>
        <v/>
      </c>
      <c r="G2871" s="313" t="str">
        <f t="shared" ca="1" si="283"/>
        <v/>
      </c>
      <c r="H2871" s="313" t="str">
        <f t="shared" ca="1" si="283"/>
        <v/>
      </c>
      <c r="I2871" s="313" t="str">
        <f t="shared" ca="1" si="283"/>
        <v/>
      </c>
      <c r="J2871" s="313" t="str">
        <f t="shared" ca="1" si="283"/>
        <v/>
      </c>
    </row>
    <row r="2872" spans="4:10">
      <c r="D2872" s="300" t="str">
        <f t="shared" si="279"/>
        <v>12-10</v>
      </c>
      <c r="E2872" s="300">
        <v>2868</v>
      </c>
      <c r="F2872" s="313" t="str">
        <f t="shared" ca="1" si="282"/>
        <v/>
      </c>
      <c r="G2872" s="313" t="str">
        <f t="shared" ca="1" si="283"/>
        <v/>
      </c>
      <c r="H2872" s="313" t="str">
        <f t="shared" ca="1" si="283"/>
        <v/>
      </c>
      <c r="I2872" s="313" t="str">
        <f t="shared" ca="1" si="283"/>
        <v/>
      </c>
      <c r="J2872" s="313" t="str">
        <f t="shared" ca="1" si="283"/>
        <v/>
      </c>
    </row>
    <row r="2873" spans="4:10">
      <c r="D2873" s="300" t="str">
        <f t="shared" si="279"/>
        <v>12-10</v>
      </c>
      <c r="E2873" s="300">
        <v>2869</v>
      </c>
      <c r="F2873" s="313" t="str">
        <f t="shared" ca="1" si="282"/>
        <v/>
      </c>
      <c r="G2873" s="313" t="str">
        <f t="shared" ca="1" si="283"/>
        <v/>
      </c>
      <c r="H2873" s="313" t="str">
        <f t="shared" ca="1" si="283"/>
        <v/>
      </c>
      <c r="I2873" s="313" t="str">
        <f t="shared" ca="1" si="283"/>
        <v/>
      </c>
      <c r="J2873" s="313" t="str">
        <f t="shared" ca="1" si="283"/>
        <v/>
      </c>
    </row>
    <row r="2874" spans="4:10">
      <c r="D2874" s="300" t="str">
        <f t="shared" si="279"/>
        <v>12-10</v>
      </c>
      <c r="E2874" s="300">
        <v>2870</v>
      </c>
      <c r="F2874" s="313" t="str">
        <f t="shared" ca="1" si="282"/>
        <v/>
      </c>
      <c r="G2874" s="313" t="str">
        <f t="shared" ca="1" si="283"/>
        <v/>
      </c>
      <c r="H2874" s="313" t="str">
        <f t="shared" ca="1" si="283"/>
        <v/>
      </c>
      <c r="I2874" s="313" t="str">
        <f t="shared" ca="1" si="283"/>
        <v/>
      </c>
      <c r="J2874" s="313" t="str">
        <f t="shared" ca="1" si="283"/>
        <v/>
      </c>
    </row>
    <row r="2875" spans="4:10">
      <c r="D2875" s="300" t="str">
        <f t="shared" si="279"/>
        <v>12-10</v>
      </c>
      <c r="E2875" s="300">
        <v>2871</v>
      </c>
      <c r="F2875" s="313" t="str">
        <f t="shared" ca="1" si="282"/>
        <v/>
      </c>
      <c r="G2875" s="313" t="str">
        <f t="shared" ca="1" si="283"/>
        <v/>
      </c>
      <c r="H2875" s="313" t="str">
        <f t="shared" ca="1" si="283"/>
        <v/>
      </c>
      <c r="I2875" s="313" t="str">
        <f t="shared" ca="1" si="283"/>
        <v/>
      </c>
      <c r="J2875" s="313" t="str">
        <f t="shared" ca="1" si="283"/>
        <v/>
      </c>
    </row>
    <row r="2876" spans="4:10">
      <c r="D2876" s="300" t="str">
        <f t="shared" si="279"/>
        <v>12-10</v>
      </c>
      <c r="E2876" s="300">
        <v>2872</v>
      </c>
      <c r="F2876" s="313" t="str">
        <f t="shared" ca="1" si="282"/>
        <v/>
      </c>
      <c r="G2876" s="313" t="str">
        <f t="shared" ca="1" si="283"/>
        <v/>
      </c>
      <c r="H2876" s="313" t="str">
        <f t="shared" ca="1" si="283"/>
        <v/>
      </c>
      <c r="I2876" s="313" t="str">
        <f t="shared" ca="1" si="283"/>
        <v/>
      </c>
      <c r="J2876" s="313" t="str">
        <f t="shared" ca="1" si="283"/>
        <v/>
      </c>
    </row>
    <row r="2877" spans="4:10">
      <c r="D2877" s="300" t="str">
        <f t="shared" si="279"/>
        <v>12-10</v>
      </c>
      <c r="E2877" s="300">
        <v>2873</v>
      </c>
      <c r="F2877" s="313" t="str">
        <f t="shared" ca="1" si="282"/>
        <v/>
      </c>
      <c r="G2877" s="313" t="str">
        <f t="shared" ca="1" si="283"/>
        <v/>
      </c>
      <c r="H2877" s="313" t="str">
        <f t="shared" ca="1" si="283"/>
        <v/>
      </c>
      <c r="I2877" s="313" t="str">
        <f t="shared" ca="1" si="283"/>
        <v/>
      </c>
      <c r="J2877" s="313" t="str">
        <f t="shared" ca="1" si="283"/>
        <v/>
      </c>
    </row>
    <row r="2878" spans="4:10">
      <c r="D2878" s="300" t="str">
        <f t="shared" si="279"/>
        <v>12-10</v>
      </c>
      <c r="E2878" s="300">
        <v>2874</v>
      </c>
      <c r="F2878" s="313" t="str">
        <f t="shared" ca="1" si="282"/>
        <v/>
      </c>
      <c r="G2878" s="313" t="str">
        <f t="shared" ca="1" si="283"/>
        <v/>
      </c>
      <c r="H2878" s="313" t="str">
        <f t="shared" ca="1" si="283"/>
        <v/>
      </c>
      <c r="I2878" s="313" t="str">
        <f t="shared" ca="1" si="283"/>
        <v/>
      </c>
      <c r="J2878" s="313" t="str">
        <f t="shared" ca="1" si="283"/>
        <v/>
      </c>
    </row>
    <row r="2879" spans="4:10">
      <c r="D2879" s="300" t="str">
        <f t="shared" si="279"/>
        <v>12-10</v>
      </c>
      <c r="E2879" s="300">
        <v>2875</v>
      </c>
      <c r="F2879" s="313" t="str">
        <f t="shared" ca="1" si="282"/>
        <v/>
      </c>
      <c r="G2879" s="313" t="str">
        <f t="shared" ca="1" si="283"/>
        <v/>
      </c>
      <c r="H2879" s="313" t="str">
        <f t="shared" ca="1" si="283"/>
        <v/>
      </c>
      <c r="I2879" s="313" t="str">
        <f t="shared" ca="1" si="283"/>
        <v/>
      </c>
      <c r="J2879" s="313" t="str">
        <f t="shared" ca="1" si="283"/>
        <v/>
      </c>
    </row>
    <row r="2880" spans="4:10">
      <c r="D2880" s="300" t="str">
        <f t="shared" si="279"/>
        <v>12-10</v>
      </c>
      <c r="E2880" s="300">
        <v>2876</v>
      </c>
      <c r="F2880" s="313" t="str">
        <f t="shared" ca="1" si="282"/>
        <v/>
      </c>
      <c r="G2880" s="313" t="str">
        <f t="shared" ca="1" si="283"/>
        <v/>
      </c>
      <c r="H2880" s="313" t="str">
        <f t="shared" ca="1" si="283"/>
        <v/>
      </c>
      <c r="I2880" s="313" t="str">
        <f t="shared" ca="1" si="283"/>
        <v/>
      </c>
      <c r="J2880" s="313" t="str">
        <f t="shared" ca="1" si="283"/>
        <v/>
      </c>
    </row>
    <row r="2881" spans="4:10">
      <c r="D2881" s="300" t="str">
        <f t="shared" si="279"/>
        <v>12-10</v>
      </c>
      <c r="E2881" s="300">
        <v>2877</v>
      </c>
      <c r="F2881" s="313" t="str">
        <f t="shared" ca="1" si="282"/>
        <v/>
      </c>
      <c r="G2881" s="313" t="str">
        <f t="shared" ca="1" si="283"/>
        <v/>
      </c>
      <c r="H2881" s="313" t="str">
        <f t="shared" ca="1" si="283"/>
        <v/>
      </c>
      <c r="I2881" s="313" t="str">
        <f t="shared" ca="1" si="283"/>
        <v/>
      </c>
      <c r="J2881" s="313" t="str">
        <f t="shared" ca="1" si="283"/>
        <v/>
      </c>
    </row>
    <row r="2882" spans="4:10">
      <c r="D2882" s="300" t="str">
        <f t="shared" si="279"/>
        <v>12-10</v>
      </c>
      <c r="E2882" s="300">
        <v>2878</v>
      </c>
      <c r="F2882" s="313" t="str">
        <f t="shared" ca="1" si="282"/>
        <v/>
      </c>
      <c r="G2882" s="313" t="str">
        <f t="shared" ca="1" si="283"/>
        <v/>
      </c>
      <c r="H2882" s="313" t="str">
        <f t="shared" ca="1" si="283"/>
        <v/>
      </c>
      <c r="I2882" s="313" t="str">
        <f t="shared" ca="1" si="283"/>
        <v/>
      </c>
      <c r="J2882" s="313" t="str">
        <f t="shared" ca="1" si="283"/>
        <v/>
      </c>
    </row>
    <row r="2883" spans="4:10">
      <c r="D2883" s="300" t="str">
        <f t="shared" si="279"/>
        <v>12-10</v>
      </c>
      <c r="E2883" s="300">
        <v>2879</v>
      </c>
      <c r="F2883" s="313" t="str">
        <f t="shared" ca="1" si="282"/>
        <v/>
      </c>
      <c r="G2883" s="313" t="str">
        <f t="shared" ca="1" si="283"/>
        <v/>
      </c>
      <c r="H2883" s="313" t="str">
        <f t="shared" ca="1" si="283"/>
        <v/>
      </c>
      <c r="I2883" s="313" t="str">
        <f t="shared" ca="1" si="283"/>
        <v/>
      </c>
      <c r="J2883" s="313" t="str">
        <f t="shared" ca="1" si="283"/>
        <v/>
      </c>
    </row>
    <row r="2884" spans="4:10">
      <c r="D2884" s="300" t="str">
        <f t="shared" si="279"/>
        <v>12-10</v>
      </c>
      <c r="E2884" s="300">
        <v>2880</v>
      </c>
      <c r="F2884" s="313" t="str">
        <f t="shared" ca="1" si="282"/>
        <v/>
      </c>
      <c r="G2884" s="313" t="str">
        <f t="shared" ca="1" si="283"/>
        <v/>
      </c>
      <c r="H2884" s="313" t="str">
        <f t="shared" ca="1" si="283"/>
        <v/>
      </c>
      <c r="I2884" s="313" t="str">
        <f t="shared" ca="1" si="283"/>
        <v/>
      </c>
      <c r="J2884" s="313" t="str">
        <f t="shared" ca="1" si="283"/>
        <v/>
      </c>
    </row>
    <row r="2885" spans="4:10">
      <c r="D2885" s="300" t="str">
        <f t="shared" ref="D2885:D2948" si="284">DEC2HEX(HEX2DEC($D$4)+FLOOR((ROW(A2881)-1)/($M$4*10),1))&amp;"-"&amp;FLOOR((ROW(A2881)-1)/$M$4,1)+1-FLOOR((ROW(A2881)-1)/($M$4*10),1)*10</f>
        <v>13-1</v>
      </c>
      <c r="E2885" s="300">
        <v>2881</v>
      </c>
      <c r="F2885" s="313" t="str">
        <f t="shared" ref="F2885:F2948" ca="1" si="285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2885" s="313" t="str">
        <f t="shared" ref="G2885:J2904" ca="1" si="286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885" s="313" t="str">
        <f t="shared" ca="1" si="286"/>
        <v/>
      </c>
      <c r="I2885" s="313" t="str">
        <f t="shared" ca="1" si="286"/>
        <v/>
      </c>
      <c r="J2885" s="313" t="str">
        <f t="shared" ca="1" si="286"/>
        <v/>
      </c>
    </row>
    <row r="2886" spans="4:10">
      <c r="D2886" s="300" t="str">
        <f t="shared" si="284"/>
        <v>13-1</v>
      </c>
      <c r="E2886" s="300">
        <v>2882</v>
      </c>
      <c r="F2886" s="313" t="str">
        <f t="shared" ca="1" si="285"/>
        <v/>
      </c>
      <c r="G2886" s="313" t="str">
        <f t="shared" ca="1" si="286"/>
        <v/>
      </c>
      <c r="H2886" s="313" t="str">
        <f t="shared" ca="1" si="286"/>
        <v/>
      </c>
      <c r="I2886" s="313" t="str">
        <f t="shared" ca="1" si="286"/>
        <v/>
      </c>
      <c r="J2886" s="313" t="str">
        <f t="shared" ca="1" si="286"/>
        <v/>
      </c>
    </row>
    <row r="2887" spans="4:10">
      <c r="D2887" s="300" t="str">
        <f t="shared" si="284"/>
        <v>13-1</v>
      </c>
      <c r="E2887" s="300">
        <v>2883</v>
      </c>
      <c r="F2887" s="313" t="str">
        <f t="shared" ca="1" si="285"/>
        <v/>
      </c>
      <c r="G2887" s="313" t="str">
        <f t="shared" ca="1" si="286"/>
        <v/>
      </c>
      <c r="H2887" s="313" t="str">
        <f t="shared" ca="1" si="286"/>
        <v/>
      </c>
      <c r="I2887" s="313" t="str">
        <f t="shared" ca="1" si="286"/>
        <v/>
      </c>
      <c r="J2887" s="313" t="str">
        <f t="shared" ca="1" si="286"/>
        <v/>
      </c>
    </row>
    <row r="2888" spans="4:10">
      <c r="D2888" s="300" t="str">
        <f t="shared" si="284"/>
        <v>13-1</v>
      </c>
      <c r="E2888" s="300">
        <v>2884</v>
      </c>
      <c r="F2888" s="313" t="str">
        <f t="shared" ca="1" si="285"/>
        <v/>
      </c>
      <c r="G2888" s="313" t="str">
        <f t="shared" ca="1" si="286"/>
        <v/>
      </c>
      <c r="H2888" s="313" t="str">
        <f t="shared" ca="1" si="286"/>
        <v/>
      </c>
      <c r="I2888" s="313" t="str">
        <f t="shared" ca="1" si="286"/>
        <v/>
      </c>
      <c r="J2888" s="313" t="str">
        <f t="shared" ca="1" si="286"/>
        <v/>
      </c>
    </row>
    <row r="2889" spans="4:10">
      <c r="D2889" s="300" t="str">
        <f t="shared" si="284"/>
        <v>13-1</v>
      </c>
      <c r="E2889" s="300">
        <v>2885</v>
      </c>
      <c r="F2889" s="313" t="str">
        <f t="shared" ca="1" si="285"/>
        <v/>
      </c>
      <c r="G2889" s="313" t="str">
        <f t="shared" ca="1" si="286"/>
        <v/>
      </c>
      <c r="H2889" s="313" t="str">
        <f t="shared" ca="1" si="286"/>
        <v/>
      </c>
      <c r="I2889" s="313" t="str">
        <f t="shared" ca="1" si="286"/>
        <v/>
      </c>
      <c r="J2889" s="313" t="str">
        <f t="shared" ca="1" si="286"/>
        <v/>
      </c>
    </row>
    <row r="2890" spans="4:10">
      <c r="D2890" s="300" t="str">
        <f t="shared" si="284"/>
        <v>13-1</v>
      </c>
      <c r="E2890" s="300">
        <v>2886</v>
      </c>
      <c r="F2890" s="313" t="str">
        <f t="shared" ca="1" si="285"/>
        <v/>
      </c>
      <c r="G2890" s="313" t="str">
        <f t="shared" ca="1" si="286"/>
        <v/>
      </c>
      <c r="H2890" s="313" t="str">
        <f t="shared" ca="1" si="286"/>
        <v/>
      </c>
      <c r="I2890" s="313" t="str">
        <f t="shared" ca="1" si="286"/>
        <v/>
      </c>
      <c r="J2890" s="313" t="str">
        <f t="shared" ca="1" si="286"/>
        <v/>
      </c>
    </row>
    <row r="2891" spans="4:10">
      <c r="D2891" s="300" t="str">
        <f t="shared" si="284"/>
        <v>13-1</v>
      </c>
      <c r="E2891" s="300">
        <v>2887</v>
      </c>
      <c r="F2891" s="313" t="str">
        <f t="shared" ca="1" si="285"/>
        <v/>
      </c>
      <c r="G2891" s="313" t="str">
        <f t="shared" ca="1" si="286"/>
        <v/>
      </c>
      <c r="H2891" s="313" t="str">
        <f t="shared" ca="1" si="286"/>
        <v/>
      </c>
      <c r="I2891" s="313" t="str">
        <f t="shared" ca="1" si="286"/>
        <v/>
      </c>
      <c r="J2891" s="313" t="str">
        <f t="shared" ca="1" si="286"/>
        <v/>
      </c>
    </row>
    <row r="2892" spans="4:10">
      <c r="D2892" s="300" t="str">
        <f t="shared" si="284"/>
        <v>13-1</v>
      </c>
      <c r="E2892" s="300">
        <v>2888</v>
      </c>
      <c r="F2892" s="313" t="str">
        <f t="shared" ca="1" si="285"/>
        <v/>
      </c>
      <c r="G2892" s="313" t="str">
        <f t="shared" ca="1" si="286"/>
        <v/>
      </c>
      <c r="H2892" s="313" t="str">
        <f t="shared" ca="1" si="286"/>
        <v/>
      </c>
      <c r="I2892" s="313" t="str">
        <f t="shared" ca="1" si="286"/>
        <v/>
      </c>
      <c r="J2892" s="313" t="str">
        <f t="shared" ca="1" si="286"/>
        <v/>
      </c>
    </row>
    <row r="2893" spans="4:10">
      <c r="D2893" s="300" t="str">
        <f t="shared" si="284"/>
        <v>13-1</v>
      </c>
      <c r="E2893" s="300">
        <v>2889</v>
      </c>
      <c r="F2893" s="313" t="str">
        <f t="shared" ca="1" si="285"/>
        <v/>
      </c>
      <c r="G2893" s="313" t="str">
        <f t="shared" ca="1" si="286"/>
        <v/>
      </c>
      <c r="H2893" s="313" t="str">
        <f t="shared" ca="1" si="286"/>
        <v/>
      </c>
      <c r="I2893" s="313" t="str">
        <f t="shared" ca="1" si="286"/>
        <v/>
      </c>
      <c r="J2893" s="313" t="str">
        <f t="shared" ca="1" si="286"/>
        <v/>
      </c>
    </row>
    <row r="2894" spans="4:10">
      <c r="D2894" s="300" t="str">
        <f t="shared" si="284"/>
        <v>13-1</v>
      </c>
      <c r="E2894" s="300">
        <v>2890</v>
      </c>
      <c r="F2894" s="313" t="str">
        <f t="shared" ca="1" si="285"/>
        <v/>
      </c>
      <c r="G2894" s="313" t="str">
        <f t="shared" ca="1" si="286"/>
        <v/>
      </c>
      <c r="H2894" s="313" t="str">
        <f t="shared" ca="1" si="286"/>
        <v/>
      </c>
      <c r="I2894" s="313" t="str">
        <f t="shared" ca="1" si="286"/>
        <v/>
      </c>
      <c r="J2894" s="313" t="str">
        <f t="shared" ca="1" si="286"/>
        <v/>
      </c>
    </row>
    <row r="2895" spans="4:10">
      <c r="D2895" s="300" t="str">
        <f t="shared" si="284"/>
        <v>13-1</v>
      </c>
      <c r="E2895" s="300">
        <v>2891</v>
      </c>
      <c r="F2895" s="313" t="str">
        <f t="shared" ca="1" si="285"/>
        <v/>
      </c>
      <c r="G2895" s="313" t="str">
        <f t="shared" ca="1" si="286"/>
        <v/>
      </c>
      <c r="H2895" s="313" t="str">
        <f t="shared" ca="1" si="286"/>
        <v/>
      </c>
      <c r="I2895" s="313" t="str">
        <f t="shared" ca="1" si="286"/>
        <v/>
      </c>
      <c r="J2895" s="313" t="str">
        <f t="shared" ca="1" si="286"/>
        <v/>
      </c>
    </row>
    <row r="2896" spans="4:10">
      <c r="D2896" s="300" t="str">
        <f t="shared" si="284"/>
        <v>13-1</v>
      </c>
      <c r="E2896" s="300">
        <v>2892</v>
      </c>
      <c r="F2896" s="313" t="str">
        <f t="shared" ca="1" si="285"/>
        <v/>
      </c>
      <c r="G2896" s="313" t="str">
        <f t="shared" ca="1" si="286"/>
        <v/>
      </c>
      <c r="H2896" s="313" t="str">
        <f t="shared" ca="1" si="286"/>
        <v/>
      </c>
      <c r="I2896" s="313" t="str">
        <f t="shared" ca="1" si="286"/>
        <v/>
      </c>
      <c r="J2896" s="313" t="str">
        <f t="shared" ca="1" si="286"/>
        <v/>
      </c>
    </row>
    <row r="2897" spans="4:10">
      <c r="D2897" s="300" t="str">
        <f t="shared" si="284"/>
        <v>13-1</v>
      </c>
      <c r="E2897" s="300">
        <v>2893</v>
      </c>
      <c r="F2897" s="313" t="str">
        <f t="shared" ca="1" si="285"/>
        <v/>
      </c>
      <c r="G2897" s="313" t="str">
        <f t="shared" ca="1" si="286"/>
        <v/>
      </c>
      <c r="H2897" s="313" t="str">
        <f t="shared" ca="1" si="286"/>
        <v/>
      </c>
      <c r="I2897" s="313" t="str">
        <f t="shared" ca="1" si="286"/>
        <v/>
      </c>
      <c r="J2897" s="313" t="str">
        <f t="shared" ca="1" si="286"/>
        <v/>
      </c>
    </row>
    <row r="2898" spans="4:10">
      <c r="D2898" s="300" t="str">
        <f t="shared" si="284"/>
        <v>13-1</v>
      </c>
      <c r="E2898" s="300">
        <v>2894</v>
      </c>
      <c r="F2898" s="313" t="str">
        <f t="shared" ca="1" si="285"/>
        <v/>
      </c>
      <c r="G2898" s="313" t="str">
        <f t="shared" ca="1" si="286"/>
        <v/>
      </c>
      <c r="H2898" s="313" t="str">
        <f t="shared" ca="1" si="286"/>
        <v/>
      </c>
      <c r="I2898" s="313" t="str">
        <f t="shared" ca="1" si="286"/>
        <v/>
      </c>
      <c r="J2898" s="313" t="str">
        <f t="shared" ca="1" si="286"/>
        <v/>
      </c>
    </row>
    <row r="2899" spans="4:10">
      <c r="D2899" s="300" t="str">
        <f t="shared" si="284"/>
        <v>13-1</v>
      </c>
      <c r="E2899" s="300">
        <v>2895</v>
      </c>
      <c r="F2899" s="313" t="str">
        <f t="shared" ca="1" si="285"/>
        <v/>
      </c>
      <c r="G2899" s="313" t="str">
        <f t="shared" ca="1" si="286"/>
        <v/>
      </c>
      <c r="H2899" s="313" t="str">
        <f t="shared" ca="1" si="286"/>
        <v/>
      </c>
      <c r="I2899" s="313" t="str">
        <f t="shared" ca="1" si="286"/>
        <v/>
      </c>
      <c r="J2899" s="313" t="str">
        <f t="shared" ca="1" si="286"/>
        <v/>
      </c>
    </row>
    <row r="2900" spans="4:10">
      <c r="D2900" s="300" t="str">
        <f t="shared" si="284"/>
        <v>13-1</v>
      </c>
      <c r="E2900" s="300">
        <v>2896</v>
      </c>
      <c r="F2900" s="313" t="str">
        <f t="shared" ca="1" si="285"/>
        <v/>
      </c>
      <c r="G2900" s="313" t="str">
        <f t="shared" ca="1" si="286"/>
        <v/>
      </c>
      <c r="H2900" s="313" t="str">
        <f t="shared" ca="1" si="286"/>
        <v/>
      </c>
      <c r="I2900" s="313" t="str">
        <f t="shared" ca="1" si="286"/>
        <v/>
      </c>
      <c r="J2900" s="313" t="str">
        <f t="shared" ca="1" si="286"/>
        <v/>
      </c>
    </row>
    <row r="2901" spans="4:10">
      <c r="D2901" s="300" t="str">
        <f t="shared" si="284"/>
        <v>13-2</v>
      </c>
      <c r="E2901" s="300">
        <v>2897</v>
      </c>
      <c r="F2901" s="313" t="str">
        <f t="shared" ca="1" si="285"/>
        <v/>
      </c>
      <c r="G2901" s="313" t="str">
        <f t="shared" ca="1" si="286"/>
        <v/>
      </c>
      <c r="H2901" s="313" t="str">
        <f t="shared" ca="1" si="286"/>
        <v/>
      </c>
      <c r="I2901" s="313" t="str">
        <f t="shared" ca="1" si="286"/>
        <v/>
      </c>
      <c r="J2901" s="313" t="str">
        <f t="shared" ca="1" si="286"/>
        <v/>
      </c>
    </row>
    <row r="2902" spans="4:10">
      <c r="D2902" s="300" t="str">
        <f t="shared" si="284"/>
        <v>13-2</v>
      </c>
      <c r="E2902" s="300">
        <v>2898</v>
      </c>
      <c r="F2902" s="313" t="str">
        <f t="shared" ca="1" si="285"/>
        <v/>
      </c>
      <c r="G2902" s="313" t="str">
        <f t="shared" ca="1" si="286"/>
        <v/>
      </c>
      <c r="H2902" s="313" t="str">
        <f t="shared" ca="1" si="286"/>
        <v/>
      </c>
      <c r="I2902" s="313" t="str">
        <f t="shared" ca="1" si="286"/>
        <v/>
      </c>
      <c r="J2902" s="313" t="str">
        <f t="shared" ca="1" si="286"/>
        <v/>
      </c>
    </row>
    <row r="2903" spans="4:10">
      <c r="D2903" s="300" t="str">
        <f t="shared" si="284"/>
        <v>13-2</v>
      </c>
      <c r="E2903" s="300">
        <v>2899</v>
      </c>
      <c r="F2903" s="313" t="str">
        <f t="shared" ca="1" si="285"/>
        <v/>
      </c>
      <c r="G2903" s="313" t="str">
        <f t="shared" ca="1" si="286"/>
        <v/>
      </c>
      <c r="H2903" s="313" t="str">
        <f t="shared" ca="1" si="286"/>
        <v/>
      </c>
      <c r="I2903" s="313" t="str">
        <f t="shared" ca="1" si="286"/>
        <v/>
      </c>
      <c r="J2903" s="313" t="str">
        <f t="shared" ca="1" si="286"/>
        <v/>
      </c>
    </row>
    <row r="2904" spans="4:10">
      <c r="D2904" s="300" t="str">
        <f t="shared" si="284"/>
        <v>13-2</v>
      </c>
      <c r="E2904" s="300">
        <v>2900</v>
      </c>
      <c r="F2904" s="313" t="str">
        <f t="shared" ca="1" si="285"/>
        <v/>
      </c>
      <c r="G2904" s="313" t="str">
        <f t="shared" ca="1" si="286"/>
        <v/>
      </c>
      <c r="H2904" s="313" t="str">
        <f t="shared" ca="1" si="286"/>
        <v/>
      </c>
      <c r="I2904" s="313" t="str">
        <f t="shared" ca="1" si="286"/>
        <v/>
      </c>
      <c r="J2904" s="313" t="str">
        <f t="shared" ca="1" si="286"/>
        <v/>
      </c>
    </row>
    <row r="2905" spans="4:10">
      <c r="D2905" s="300" t="str">
        <f t="shared" si="284"/>
        <v>13-2</v>
      </c>
      <c r="E2905" s="300">
        <v>2901</v>
      </c>
      <c r="F2905" s="313" t="str">
        <f t="shared" ca="1" si="285"/>
        <v/>
      </c>
      <c r="G2905" s="313" t="str">
        <f t="shared" ref="G2905:J2924" ca="1" si="287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905" s="313" t="str">
        <f t="shared" ca="1" si="287"/>
        <v/>
      </c>
      <c r="I2905" s="313" t="str">
        <f t="shared" ca="1" si="287"/>
        <v/>
      </c>
      <c r="J2905" s="313" t="str">
        <f t="shared" ca="1" si="287"/>
        <v/>
      </c>
    </row>
    <row r="2906" spans="4:10">
      <c r="D2906" s="300" t="str">
        <f t="shared" si="284"/>
        <v>13-2</v>
      </c>
      <c r="E2906" s="300">
        <v>2902</v>
      </c>
      <c r="F2906" s="313" t="str">
        <f t="shared" ca="1" si="285"/>
        <v/>
      </c>
      <c r="G2906" s="313" t="str">
        <f t="shared" ca="1" si="287"/>
        <v/>
      </c>
      <c r="H2906" s="313" t="str">
        <f t="shared" ca="1" si="287"/>
        <v/>
      </c>
      <c r="I2906" s="313" t="str">
        <f t="shared" ca="1" si="287"/>
        <v/>
      </c>
      <c r="J2906" s="313" t="str">
        <f t="shared" ca="1" si="287"/>
        <v/>
      </c>
    </row>
    <row r="2907" spans="4:10">
      <c r="D2907" s="300" t="str">
        <f t="shared" si="284"/>
        <v>13-2</v>
      </c>
      <c r="E2907" s="300">
        <v>2903</v>
      </c>
      <c r="F2907" s="313" t="str">
        <f t="shared" ca="1" si="285"/>
        <v/>
      </c>
      <c r="G2907" s="313" t="str">
        <f t="shared" ca="1" si="287"/>
        <v/>
      </c>
      <c r="H2907" s="313" t="str">
        <f t="shared" ca="1" si="287"/>
        <v/>
      </c>
      <c r="I2907" s="313" t="str">
        <f t="shared" ca="1" si="287"/>
        <v/>
      </c>
      <c r="J2907" s="313" t="str">
        <f t="shared" ca="1" si="287"/>
        <v/>
      </c>
    </row>
    <row r="2908" spans="4:10">
      <c r="D2908" s="300" t="str">
        <f t="shared" si="284"/>
        <v>13-2</v>
      </c>
      <c r="E2908" s="300">
        <v>2904</v>
      </c>
      <c r="F2908" s="313" t="str">
        <f t="shared" ca="1" si="285"/>
        <v/>
      </c>
      <c r="G2908" s="313" t="str">
        <f t="shared" ca="1" si="287"/>
        <v/>
      </c>
      <c r="H2908" s="313" t="str">
        <f t="shared" ca="1" si="287"/>
        <v/>
      </c>
      <c r="I2908" s="313" t="str">
        <f t="shared" ca="1" si="287"/>
        <v/>
      </c>
      <c r="J2908" s="313" t="str">
        <f t="shared" ca="1" si="287"/>
        <v/>
      </c>
    </row>
    <row r="2909" spans="4:10">
      <c r="D2909" s="300" t="str">
        <f t="shared" si="284"/>
        <v>13-2</v>
      </c>
      <c r="E2909" s="300">
        <v>2905</v>
      </c>
      <c r="F2909" s="313" t="str">
        <f t="shared" ca="1" si="285"/>
        <v/>
      </c>
      <c r="G2909" s="313" t="str">
        <f t="shared" ca="1" si="287"/>
        <v/>
      </c>
      <c r="H2909" s="313" t="str">
        <f t="shared" ca="1" si="287"/>
        <v/>
      </c>
      <c r="I2909" s="313" t="str">
        <f t="shared" ca="1" si="287"/>
        <v/>
      </c>
      <c r="J2909" s="313" t="str">
        <f t="shared" ca="1" si="287"/>
        <v/>
      </c>
    </row>
    <row r="2910" spans="4:10">
      <c r="D2910" s="300" t="str">
        <f t="shared" si="284"/>
        <v>13-2</v>
      </c>
      <c r="E2910" s="300">
        <v>2906</v>
      </c>
      <c r="F2910" s="313" t="str">
        <f t="shared" ca="1" si="285"/>
        <v/>
      </c>
      <c r="G2910" s="313" t="str">
        <f t="shared" ca="1" si="287"/>
        <v/>
      </c>
      <c r="H2910" s="313" t="str">
        <f t="shared" ca="1" si="287"/>
        <v/>
      </c>
      <c r="I2910" s="313" t="str">
        <f t="shared" ca="1" si="287"/>
        <v/>
      </c>
      <c r="J2910" s="313" t="str">
        <f t="shared" ca="1" si="287"/>
        <v/>
      </c>
    </row>
    <row r="2911" spans="4:10">
      <c r="D2911" s="300" t="str">
        <f t="shared" si="284"/>
        <v>13-2</v>
      </c>
      <c r="E2911" s="300">
        <v>2907</v>
      </c>
      <c r="F2911" s="313" t="str">
        <f t="shared" ca="1" si="285"/>
        <v/>
      </c>
      <c r="G2911" s="313" t="str">
        <f t="shared" ca="1" si="287"/>
        <v/>
      </c>
      <c r="H2911" s="313" t="str">
        <f t="shared" ca="1" si="287"/>
        <v/>
      </c>
      <c r="I2911" s="313" t="str">
        <f t="shared" ca="1" si="287"/>
        <v/>
      </c>
      <c r="J2911" s="313" t="str">
        <f t="shared" ca="1" si="287"/>
        <v/>
      </c>
    </row>
    <row r="2912" spans="4:10">
      <c r="D2912" s="300" t="str">
        <f t="shared" si="284"/>
        <v>13-2</v>
      </c>
      <c r="E2912" s="300">
        <v>2908</v>
      </c>
      <c r="F2912" s="313" t="str">
        <f t="shared" ca="1" si="285"/>
        <v/>
      </c>
      <c r="G2912" s="313" t="str">
        <f t="shared" ca="1" si="287"/>
        <v/>
      </c>
      <c r="H2912" s="313" t="str">
        <f t="shared" ca="1" si="287"/>
        <v/>
      </c>
      <c r="I2912" s="313" t="str">
        <f t="shared" ca="1" si="287"/>
        <v/>
      </c>
      <c r="J2912" s="313" t="str">
        <f t="shared" ca="1" si="287"/>
        <v/>
      </c>
    </row>
    <row r="2913" spans="4:10">
      <c r="D2913" s="300" t="str">
        <f t="shared" si="284"/>
        <v>13-2</v>
      </c>
      <c r="E2913" s="300">
        <v>2909</v>
      </c>
      <c r="F2913" s="313" t="str">
        <f t="shared" ca="1" si="285"/>
        <v/>
      </c>
      <c r="G2913" s="313" t="str">
        <f t="shared" ca="1" si="287"/>
        <v/>
      </c>
      <c r="H2913" s="313" t="str">
        <f t="shared" ca="1" si="287"/>
        <v/>
      </c>
      <c r="I2913" s="313" t="str">
        <f t="shared" ca="1" si="287"/>
        <v/>
      </c>
      <c r="J2913" s="313" t="str">
        <f t="shared" ca="1" si="287"/>
        <v/>
      </c>
    </row>
    <row r="2914" spans="4:10">
      <c r="D2914" s="300" t="str">
        <f t="shared" si="284"/>
        <v>13-2</v>
      </c>
      <c r="E2914" s="300">
        <v>2910</v>
      </c>
      <c r="F2914" s="313" t="str">
        <f t="shared" ca="1" si="285"/>
        <v/>
      </c>
      <c r="G2914" s="313" t="str">
        <f t="shared" ca="1" si="287"/>
        <v/>
      </c>
      <c r="H2914" s="313" t="str">
        <f t="shared" ca="1" si="287"/>
        <v/>
      </c>
      <c r="I2914" s="313" t="str">
        <f t="shared" ca="1" si="287"/>
        <v/>
      </c>
      <c r="J2914" s="313" t="str">
        <f t="shared" ca="1" si="287"/>
        <v/>
      </c>
    </row>
    <row r="2915" spans="4:10">
      <c r="D2915" s="300" t="str">
        <f t="shared" si="284"/>
        <v>13-2</v>
      </c>
      <c r="E2915" s="300">
        <v>2911</v>
      </c>
      <c r="F2915" s="313" t="str">
        <f t="shared" ca="1" si="285"/>
        <v/>
      </c>
      <c r="G2915" s="313" t="str">
        <f t="shared" ca="1" si="287"/>
        <v/>
      </c>
      <c r="H2915" s="313" t="str">
        <f t="shared" ca="1" si="287"/>
        <v/>
      </c>
      <c r="I2915" s="313" t="str">
        <f t="shared" ca="1" si="287"/>
        <v/>
      </c>
      <c r="J2915" s="313" t="str">
        <f t="shared" ca="1" si="287"/>
        <v/>
      </c>
    </row>
    <row r="2916" spans="4:10">
      <c r="D2916" s="300" t="str">
        <f t="shared" si="284"/>
        <v>13-2</v>
      </c>
      <c r="E2916" s="300">
        <v>2912</v>
      </c>
      <c r="F2916" s="313" t="str">
        <f t="shared" ca="1" si="285"/>
        <v/>
      </c>
      <c r="G2916" s="313" t="str">
        <f t="shared" ca="1" si="287"/>
        <v/>
      </c>
      <c r="H2916" s="313" t="str">
        <f t="shared" ca="1" si="287"/>
        <v/>
      </c>
      <c r="I2916" s="313" t="str">
        <f t="shared" ca="1" si="287"/>
        <v/>
      </c>
      <c r="J2916" s="313" t="str">
        <f t="shared" ca="1" si="287"/>
        <v/>
      </c>
    </row>
    <row r="2917" spans="4:10">
      <c r="D2917" s="300" t="str">
        <f t="shared" si="284"/>
        <v>13-3</v>
      </c>
      <c r="E2917" s="300">
        <v>2913</v>
      </c>
      <c r="F2917" s="313" t="str">
        <f t="shared" ca="1" si="285"/>
        <v/>
      </c>
      <c r="G2917" s="313" t="str">
        <f t="shared" ca="1" si="287"/>
        <v/>
      </c>
      <c r="H2917" s="313" t="str">
        <f t="shared" ca="1" si="287"/>
        <v/>
      </c>
      <c r="I2917" s="313" t="str">
        <f t="shared" ca="1" si="287"/>
        <v/>
      </c>
      <c r="J2917" s="313" t="str">
        <f t="shared" ca="1" si="287"/>
        <v/>
      </c>
    </row>
    <row r="2918" spans="4:10">
      <c r="D2918" s="300" t="str">
        <f t="shared" si="284"/>
        <v>13-3</v>
      </c>
      <c r="E2918" s="300">
        <v>2914</v>
      </c>
      <c r="F2918" s="313" t="str">
        <f t="shared" ca="1" si="285"/>
        <v/>
      </c>
      <c r="G2918" s="313" t="str">
        <f t="shared" ca="1" si="287"/>
        <v/>
      </c>
      <c r="H2918" s="313" t="str">
        <f t="shared" ca="1" si="287"/>
        <v/>
      </c>
      <c r="I2918" s="313" t="str">
        <f t="shared" ca="1" si="287"/>
        <v/>
      </c>
      <c r="J2918" s="313" t="str">
        <f t="shared" ca="1" si="287"/>
        <v/>
      </c>
    </row>
    <row r="2919" spans="4:10">
      <c r="D2919" s="300" t="str">
        <f t="shared" si="284"/>
        <v>13-3</v>
      </c>
      <c r="E2919" s="300">
        <v>2915</v>
      </c>
      <c r="F2919" s="313" t="str">
        <f t="shared" ca="1" si="285"/>
        <v/>
      </c>
      <c r="G2919" s="313" t="str">
        <f t="shared" ca="1" si="287"/>
        <v/>
      </c>
      <c r="H2919" s="313" t="str">
        <f t="shared" ca="1" si="287"/>
        <v/>
      </c>
      <c r="I2919" s="313" t="str">
        <f t="shared" ca="1" si="287"/>
        <v/>
      </c>
      <c r="J2919" s="313" t="str">
        <f t="shared" ca="1" si="287"/>
        <v/>
      </c>
    </row>
    <row r="2920" spans="4:10">
      <c r="D2920" s="300" t="str">
        <f t="shared" si="284"/>
        <v>13-3</v>
      </c>
      <c r="E2920" s="300">
        <v>2916</v>
      </c>
      <c r="F2920" s="313" t="str">
        <f t="shared" ca="1" si="285"/>
        <v/>
      </c>
      <c r="G2920" s="313" t="str">
        <f t="shared" ca="1" si="287"/>
        <v/>
      </c>
      <c r="H2920" s="313" t="str">
        <f t="shared" ca="1" si="287"/>
        <v/>
      </c>
      <c r="I2920" s="313" t="str">
        <f t="shared" ca="1" si="287"/>
        <v/>
      </c>
      <c r="J2920" s="313" t="str">
        <f t="shared" ca="1" si="287"/>
        <v/>
      </c>
    </row>
    <row r="2921" spans="4:10">
      <c r="D2921" s="300" t="str">
        <f t="shared" si="284"/>
        <v>13-3</v>
      </c>
      <c r="E2921" s="300">
        <v>2917</v>
      </c>
      <c r="F2921" s="313" t="str">
        <f t="shared" ca="1" si="285"/>
        <v/>
      </c>
      <c r="G2921" s="313" t="str">
        <f t="shared" ca="1" si="287"/>
        <v/>
      </c>
      <c r="H2921" s="313" t="str">
        <f t="shared" ca="1" si="287"/>
        <v/>
      </c>
      <c r="I2921" s="313" t="str">
        <f t="shared" ca="1" si="287"/>
        <v/>
      </c>
      <c r="J2921" s="313" t="str">
        <f t="shared" ca="1" si="287"/>
        <v/>
      </c>
    </row>
    <row r="2922" spans="4:10">
      <c r="D2922" s="300" t="str">
        <f t="shared" si="284"/>
        <v>13-3</v>
      </c>
      <c r="E2922" s="300">
        <v>2918</v>
      </c>
      <c r="F2922" s="313" t="str">
        <f t="shared" ca="1" si="285"/>
        <v/>
      </c>
      <c r="G2922" s="313" t="str">
        <f t="shared" ca="1" si="287"/>
        <v/>
      </c>
      <c r="H2922" s="313" t="str">
        <f t="shared" ca="1" si="287"/>
        <v/>
      </c>
      <c r="I2922" s="313" t="str">
        <f t="shared" ca="1" si="287"/>
        <v/>
      </c>
      <c r="J2922" s="313" t="str">
        <f t="shared" ca="1" si="287"/>
        <v/>
      </c>
    </row>
    <row r="2923" spans="4:10">
      <c r="D2923" s="300" t="str">
        <f t="shared" si="284"/>
        <v>13-3</v>
      </c>
      <c r="E2923" s="300">
        <v>2919</v>
      </c>
      <c r="F2923" s="313" t="str">
        <f t="shared" ca="1" si="285"/>
        <v/>
      </c>
      <c r="G2923" s="313" t="str">
        <f t="shared" ca="1" si="287"/>
        <v/>
      </c>
      <c r="H2923" s="313" t="str">
        <f t="shared" ca="1" si="287"/>
        <v/>
      </c>
      <c r="I2923" s="313" t="str">
        <f t="shared" ca="1" si="287"/>
        <v/>
      </c>
      <c r="J2923" s="313" t="str">
        <f t="shared" ca="1" si="287"/>
        <v/>
      </c>
    </row>
    <row r="2924" spans="4:10">
      <c r="D2924" s="300" t="str">
        <f t="shared" si="284"/>
        <v>13-3</v>
      </c>
      <c r="E2924" s="300">
        <v>2920</v>
      </c>
      <c r="F2924" s="313" t="str">
        <f t="shared" ca="1" si="285"/>
        <v/>
      </c>
      <c r="G2924" s="313" t="str">
        <f t="shared" ca="1" si="287"/>
        <v/>
      </c>
      <c r="H2924" s="313" t="str">
        <f t="shared" ca="1" si="287"/>
        <v/>
      </c>
      <c r="I2924" s="313" t="str">
        <f t="shared" ca="1" si="287"/>
        <v/>
      </c>
      <c r="J2924" s="313" t="str">
        <f t="shared" ca="1" si="287"/>
        <v/>
      </c>
    </row>
    <row r="2925" spans="4:10">
      <c r="D2925" s="300" t="str">
        <f t="shared" si="284"/>
        <v>13-3</v>
      </c>
      <c r="E2925" s="300">
        <v>2921</v>
      </c>
      <c r="F2925" s="313" t="str">
        <f t="shared" ca="1" si="285"/>
        <v/>
      </c>
      <c r="G2925" s="313" t="str">
        <f t="shared" ref="G2925:J2944" ca="1" si="288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925" s="313" t="str">
        <f t="shared" ca="1" si="288"/>
        <v/>
      </c>
      <c r="I2925" s="313" t="str">
        <f t="shared" ca="1" si="288"/>
        <v/>
      </c>
      <c r="J2925" s="313" t="str">
        <f t="shared" ca="1" si="288"/>
        <v/>
      </c>
    </row>
    <row r="2926" spans="4:10">
      <c r="D2926" s="300" t="str">
        <f t="shared" si="284"/>
        <v>13-3</v>
      </c>
      <c r="E2926" s="300">
        <v>2922</v>
      </c>
      <c r="F2926" s="313" t="str">
        <f t="shared" ca="1" si="285"/>
        <v/>
      </c>
      <c r="G2926" s="313" t="str">
        <f t="shared" ca="1" si="288"/>
        <v/>
      </c>
      <c r="H2926" s="313" t="str">
        <f t="shared" ca="1" si="288"/>
        <v/>
      </c>
      <c r="I2926" s="313" t="str">
        <f t="shared" ca="1" si="288"/>
        <v/>
      </c>
      <c r="J2926" s="313" t="str">
        <f t="shared" ca="1" si="288"/>
        <v/>
      </c>
    </row>
    <row r="2927" spans="4:10">
      <c r="D2927" s="300" t="str">
        <f t="shared" si="284"/>
        <v>13-3</v>
      </c>
      <c r="E2927" s="300">
        <v>2923</v>
      </c>
      <c r="F2927" s="313" t="str">
        <f t="shared" ca="1" si="285"/>
        <v/>
      </c>
      <c r="G2927" s="313" t="str">
        <f t="shared" ca="1" si="288"/>
        <v/>
      </c>
      <c r="H2927" s="313" t="str">
        <f t="shared" ca="1" si="288"/>
        <v/>
      </c>
      <c r="I2927" s="313" t="str">
        <f t="shared" ca="1" si="288"/>
        <v/>
      </c>
      <c r="J2927" s="313" t="str">
        <f t="shared" ca="1" si="288"/>
        <v/>
      </c>
    </row>
    <row r="2928" spans="4:10">
      <c r="D2928" s="300" t="str">
        <f t="shared" si="284"/>
        <v>13-3</v>
      </c>
      <c r="E2928" s="300">
        <v>2924</v>
      </c>
      <c r="F2928" s="313" t="str">
        <f t="shared" ca="1" si="285"/>
        <v/>
      </c>
      <c r="G2928" s="313" t="str">
        <f t="shared" ca="1" si="288"/>
        <v/>
      </c>
      <c r="H2928" s="313" t="str">
        <f t="shared" ca="1" si="288"/>
        <v/>
      </c>
      <c r="I2928" s="313" t="str">
        <f t="shared" ca="1" si="288"/>
        <v/>
      </c>
      <c r="J2928" s="313" t="str">
        <f t="shared" ca="1" si="288"/>
        <v/>
      </c>
    </row>
    <row r="2929" spans="4:10">
      <c r="D2929" s="300" t="str">
        <f t="shared" si="284"/>
        <v>13-3</v>
      </c>
      <c r="E2929" s="300">
        <v>2925</v>
      </c>
      <c r="F2929" s="313" t="str">
        <f t="shared" ca="1" si="285"/>
        <v/>
      </c>
      <c r="G2929" s="313" t="str">
        <f t="shared" ca="1" si="288"/>
        <v/>
      </c>
      <c r="H2929" s="313" t="str">
        <f t="shared" ca="1" si="288"/>
        <v/>
      </c>
      <c r="I2929" s="313" t="str">
        <f t="shared" ca="1" si="288"/>
        <v/>
      </c>
      <c r="J2929" s="313" t="str">
        <f t="shared" ca="1" si="288"/>
        <v/>
      </c>
    </row>
    <row r="2930" spans="4:10">
      <c r="D2930" s="300" t="str">
        <f t="shared" si="284"/>
        <v>13-3</v>
      </c>
      <c r="E2930" s="300">
        <v>2926</v>
      </c>
      <c r="F2930" s="313" t="str">
        <f t="shared" ca="1" si="285"/>
        <v/>
      </c>
      <c r="G2930" s="313" t="str">
        <f t="shared" ca="1" si="288"/>
        <v/>
      </c>
      <c r="H2930" s="313" t="str">
        <f t="shared" ca="1" si="288"/>
        <v/>
      </c>
      <c r="I2930" s="313" t="str">
        <f t="shared" ca="1" si="288"/>
        <v/>
      </c>
      <c r="J2930" s="313" t="str">
        <f t="shared" ca="1" si="288"/>
        <v/>
      </c>
    </row>
    <row r="2931" spans="4:10">
      <c r="D2931" s="300" t="str">
        <f t="shared" si="284"/>
        <v>13-3</v>
      </c>
      <c r="E2931" s="300">
        <v>2927</v>
      </c>
      <c r="F2931" s="313" t="str">
        <f t="shared" ca="1" si="285"/>
        <v/>
      </c>
      <c r="G2931" s="313" t="str">
        <f t="shared" ca="1" si="288"/>
        <v/>
      </c>
      <c r="H2931" s="313" t="str">
        <f t="shared" ca="1" si="288"/>
        <v/>
      </c>
      <c r="I2931" s="313" t="str">
        <f t="shared" ca="1" si="288"/>
        <v/>
      </c>
      <c r="J2931" s="313" t="str">
        <f t="shared" ca="1" si="288"/>
        <v/>
      </c>
    </row>
    <row r="2932" spans="4:10">
      <c r="D2932" s="300" t="str">
        <f t="shared" si="284"/>
        <v>13-3</v>
      </c>
      <c r="E2932" s="300">
        <v>2928</v>
      </c>
      <c r="F2932" s="313" t="str">
        <f t="shared" ca="1" si="285"/>
        <v/>
      </c>
      <c r="G2932" s="313" t="str">
        <f t="shared" ca="1" si="288"/>
        <v/>
      </c>
      <c r="H2932" s="313" t="str">
        <f t="shared" ca="1" si="288"/>
        <v/>
      </c>
      <c r="I2932" s="313" t="str">
        <f t="shared" ca="1" si="288"/>
        <v/>
      </c>
      <c r="J2932" s="313" t="str">
        <f t="shared" ca="1" si="288"/>
        <v/>
      </c>
    </row>
    <row r="2933" spans="4:10">
      <c r="D2933" s="300" t="str">
        <f t="shared" si="284"/>
        <v>13-4</v>
      </c>
      <c r="E2933" s="300">
        <v>2929</v>
      </c>
      <c r="F2933" s="313" t="str">
        <f t="shared" ca="1" si="285"/>
        <v/>
      </c>
      <c r="G2933" s="313" t="str">
        <f t="shared" ca="1" si="288"/>
        <v/>
      </c>
      <c r="H2933" s="313" t="str">
        <f t="shared" ca="1" si="288"/>
        <v/>
      </c>
      <c r="I2933" s="313" t="str">
        <f t="shared" ca="1" si="288"/>
        <v/>
      </c>
      <c r="J2933" s="313" t="str">
        <f t="shared" ca="1" si="288"/>
        <v/>
      </c>
    </row>
    <row r="2934" spans="4:10">
      <c r="D2934" s="300" t="str">
        <f t="shared" si="284"/>
        <v>13-4</v>
      </c>
      <c r="E2934" s="300">
        <v>2930</v>
      </c>
      <c r="F2934" s="313" t="str">
        <f t="shared" ca="1" si="285"/>
        <v/>
      </c>
      <c r="G2934" s="313" t="str">
        <f t="shared" ca="1" si="288"/>
        <v/>
      </c>
      <c r="H2934" s="313" t="str">
        <f t="shared" ca="1" si="288"/>
        <v/>
      </c>
      <c r="I2934" s="313" t="str">
        <f t="shared" ca="1" si="288"/>
        <v/>
      </c>
      <c r="J2934" s="313" t="str">
        <f t="shared" ca="1" si="288"/>
        <v/>
      </c>
    </row>
    <row r="2935" spans="4:10">
      <c r="D2935" s="300" t="str">
        <f t="shared" si="284"/>
        <v>13-4</v>
      </c>
      <c r="E2935" s="300">
        <v>2931</v>
      </c>
      <c r="F2935" s="313" t="str">
        <f t="shared" ca="1" si="285"/>
        <v/>
      </c>
      <c r="G2935" s="313" t="str">
        <f t="shared" ca="1" si="288"/>
        <v/>
      </c>
      <c r="H2935" s="313" t="str">
        <f t="shared" ca="1" si="288"/>
        <v/>
      </c>
      <c r="I2935" s="313" t="str">
        <f t="shared" ca="1" si="288"/>
        <v/>
      </c>
      <c r="J2935" s="313" t="str">
        <f t="shared" ca="1" si="288"/>
        <v/>
      </c>
    </row>
    <row r="2936" spans="4:10">
      <c r="D2936" s="300" t="str">
        <f t="shared" si="284"/>
        <v>13-4</v>
      </c>
      <c r="E2936" s="300">
        <v>2932</v>
      </c>
      <c r="F2936" s="313" t="str">
        <f t="shared" ca="1" si="285"/>
        <v/>
      </c>
      <c r="G2936" s="313" t="str">
        <f t="shared" ca="1" si="288"/>
        <v/>
      </c>
      <c r="H2936" s="313" t="str">
        <f t="shared" ca="1" si="288"/>
        <v/>
      </c>
      <c r="I2936" s="313" t="str">
        <f t="shared" ca="1" si="288"/>
        <v/>
      </c>
      <c r="J2936" s="313" t="str">
        <f t="shared" ca="1" si="288"/>
        <v/>
      </c>
    </row>
    <row r="2937" spans="4:10">
      <c r="D2937" s="300" t="str">
        <f t="shared" si="284"/>
        <v>13-4</v>
      </c>
      <c r="E2937" s="300">
        <v>2933</v>
      </c>
      <c r="F2937" s="313" t="str">
        <f t="shared" ca="1" si="285"/>
        <v/>
      </c>
      <c r="G2937" s="313" t="str">
        <f t="shared" ca="1" si="288"/>
        <v/>
      </c>
      <c r="H2937" s="313" t="str">
        <f t="shared" ca="1" si="288"/>
        <v/>
      </c>
      <c r="I2937" s="313" t="str">
        <f t="shared" ca="1" si="288"/>
        <v/>
      </c>
      <c r="J2937" s="313" t="str">
        <f t="shared" ca="1" si="288"/>
        <v/>
      </c>
    </row>
    <row r="2938" spans="4:10">
      <c r="D2938" s="300" t="str">
        <f t="shared" si="284"/>
        <v>13-4</v>
      </c>
      <c r="E2938" s="300">
        <v>2934</v>
      </c>
      <c r="F2938" s="313" t="str">
        <f t="shared" ca="1" si="285"/>
        <v/>
      </c>
      <c r="G2938" s="313" t="str">
        <f t="shared" ca="1" si="288"/>
        <v/>
      </c>
      <c r="H2938" s="313" t="str">
        <f t="shared" ca="1" si="288"/>
        <v/>
      </c>
      <c r="I2938" s="313" t="str">
        <f t="shared" ca="1" si="288"/>
        <v/>
      </c>
      <c r="J2938" s="313" t="str">
        <f t="shared" ca="1" si="288"/>
        <v/>
      </c>
    </row>
    <row r="2939" spans="4:10">
      <c r="D2939" s="300" t="str">
        <f t="shared" si="284"/>
        <v>13-4</v>
      </c>
      <c r="E2939" s="300">
        <v>2935</v>
      </c>
      <c r="F2939" s="313" t="str">
        <f t="shared" ca="1" si="285"/>
        <v/>
      </c>
      <c r="G2939" s="313" t="str">
        <f t="shared" ca="1" si="288"/>
        <v/>
      </c>
      <c r="H2939" s="313" t="str">
        <f t="shared" ca="1" si="288"/>
        <v/>
      </c>
      <c r="I2939" s="313" t="str">
        <f t="shared" ca="1" si="288"/>
        <v/>
      </c>
      <c r="J2939" s="313" t="str">
        <f t="shared" ca="1" si="288"/>
        <v/>
      </c>
    </row>
    <row r="2940" spans="4:10">
      <c r="D2940" s="300" t="str">
        <f t="shared" si="284"/>
        <v>13-4</v>
      </c>
      <c r="E2940" s="300">
        <v>2936</v>
      </c>
      <c r="F2940" s="313" t="str">
        <f t="shared" ca="1" si="285"/>
        <v/>
      </c>
      <c r="G2940" s="313" t="str">
        <f t="shared" ca="1" si="288"/>
        <v/>
      </c>
      <c r="H2940" s="313" t="str">
        <f t="shared" ca="1" si="288"/>
        <v/>
      </c>
      <c r="I2940" s="313" t="str">
        <f t="shared" ca="1" si="288"/>
        <v/>
      </c>
      <c r="J2940" s="313" t="str">
        <f t="shared" ca="1" si="288"/>
        <v/>
      </c>
    </row>
    <row r="2941" spans="4:10">
      <c r="D2941" s="300" t="str">
        <f t="shared" si="284"/>
        <v>13-4</v>
      </c>
      <c r="E2941" s="300">
        <v>2937</v>
      </c>
      <c r="F2941" s="313" t="str">
        <f t="shared" ca="1" si="285"/>
        <v/>
      </c>
      <c r="G2941" s="313" t="str">
        <f t="shared" ca="1" si="288"/>
        <v/>
      </c>
      <c r="H2941" s="313" t="str">
        <f t="shared" ca="1" si="288"/>
        <v/>
      </c>
      <c r="I2941" s="313" t="str">
        <f t="shared" ca="1" si="288"/>
        <v/>
      </c>
      <c r="J2941" s="313" t="str">
        <f t="shared" ca="1" si="288"/>
        <v/>
      </c>
    </row>
    <row r="2942" spans="4:10">
      <c r="D2942" s="300" t="str">
        <f t="shared" si="284"/>
        <v>13-4</v>
      </c>
      <c r="E2942" s="300">
        <v>2938</v>
      </c>
      <c r="F2942" s="313" t="str">
        <f t="shared" ca="1" si="285"/>
        <v/>
      </c>
      <c r="G2942" s="313" t="str">
        <f t="shared" ca="1" si="288"/>
        <v/>
      </c>
      <c r="H2942" s="313" t="str">
        <f t="shared" ca="1" si="288"/>
        <v/>
      </c>
      <c r="I2942" s="313" t="str">
        <f t="shared" ca="1" si="288"/>
        <v/>
      </c>
      <c r="J2942" s="313" t="str">
        <f t="shared" ca="1" si="288"/>
        <v/>
      </c>
    </row>
    <row r="2943" spans="4:10">
      <c r="D2943" s="300" t="str">
        <f t="shared" si="284"/>
        <v>13-4</v>
      </c>
      <c r="E2943" s="300">
        <v>2939</v>
      </c>
      <c r="F2943" s="313" t="str">
        <f t="shared" ca="1" si="285"/>
        <v/>
      </c>
      <c r="G2943" s="313" t="str">
        <f t="shared" ca="1" si="288"/>
        <v/>
      </c>
      <c r="H2943" s="313" t="str">
        <f t="shared" ca="1" si="288"/>
        <v/>
      </c>
      <c r="I2943" s="313" t="str">
        <f t="shared" ca="1" si="288"/>
        <v/>
      </c>
      <c r="J2943" s="313" t="str">
        <f t="shared" ca="1" si="288"/>
        <v/>
      </c>
    </row>
    <row r="2944" spans="4:10">
      <c r="D2944" s="300" t="str">
        <f t="shared" si="284"/>
        <v>13-4</v>
      </c>
      <c r="E2944" s="300">
        <v>2940</v>
      </c>
      <c r="F2944" s="313" t="str">
        <f t="shared" ca="1" si="285"/>
        <v/>
      </c>
      <c r="G2944" s="313" t="str">
        <f t="shared" ca="1" si="288"/>
        <v/>
      </c>
      <c r="H2944" s="313" t="str">
        <f t="shared" ca="1" si="288"/>
        <v/>
      </c>
      <c r="I2944" s="313" t="str">
        <f t="shared" ca="1" si="288"/>
        <v/>
      </c>
      <c r="J2944" s="313" t="str">
        <f t="shared" ca="1" si="288"/>
        <v/>
      </c>
    </row>
    <row r="2945" spans="4:10">
      <c r="D2945" s="300" t="str">
        <f t="shared" si="284"/>
        <v>13-4</v>
      </c>
      <c r="E2945" s="300">
        <v>2941</v>
      </c>
      <c r="F2945" s="313" t="str">
        <f t="shared" ca="1" si="285"/>
        <v/>
      </c>
      <c r="G2945" s="313" t="str">
        <f t="shared" ref="G2945:J2964" ca="1" si="289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945" s="313" t="str">
        <f t="shared" ca="1" si="289"/>
        <v/>
      </c>
      <c r="I2945" s="313" t="str">
        <f t="shared" ca="1" si="289"/>
        <v/>
      </c>
      <c r="J2945" s="313" t="str">
        <f t="shared" ca="1" si="289"/>
        <v/>
      </c>
    </row>
    <row r="2946" spans="4:10">
      <c r="D2946" s="300" t="str">
        <f t="shared" si="284"/>
        <v>13-4</v>
      </c>
      <c r="E2946" s="300">
        <v>2942</v>
      </c>
      <c r="F2946" s="313" t="str">
        <f t="shared" ca="1" si="285"/>
        <v/>
      </c>
      <c r="G2946" s="313" t="str">
        <f t="shared" ca="1" si="289"/>
        <v/>
      </c>
      <c r="H2946" s="313" t="str">
        <f t="shared" ca="1" si="289"/>
        <v/>
      </c>
      <c r="I2946" s="313" t="str">
        <f t="shared" ca="1" si="289"/>
        <v/>
      </c>
      <c r="J2946" s="313" t="str">
        <f t="shared" ca="1" si="289"/>
        <v/>
      </c>
    </row>
    <row r="2947" spans="4:10">
      <c r="D2947" s="300" t="str">
        <f t="shared" si="284"/>
        <v>13-4</v>
      </c>
      <c r="E2947" s="300">
        <v>2943</v>
      </c>
      <c r="F2947" s="313" t="str">
        <f t="shared" ca="1" si="285"/>
        <v/>
      </c>
      <c r="G2947" s="313" t="str">
        <f t="shared" ca="1" si="289"/>
        <v/>
      </c>
      <c r="H2947" s="313" t="str">
        <f t="shared" ca="1" si="289"/>
        <v/>
      </c>
      <c r="I2947" s="313" t="str">
        <f t="shared" ca="1" si="289"/>
        <v/>
      </c>
      <c r="J2947" s="313" t="str">
        <f t="shared" ca="1" si="289"/>
        <v/>
      </c>
    </row>
    <row r="2948" spans="4:10">
      <c r="D2948" s="300" t="str">
        <f t="shared" si="284"/>
        <v>13-4</v>
      </c>
      <c r="E2948" s="300">
        <v>2944</v>
      </c>
      <c r="F2948" s="313" t="str">
        <f t="shared" ca="1" si="285"/>
        <v/>
      </c>
      <c r="G2948" s="313" t="str">
        <f t="shared" ca="1" si="289"/>
        <v/>
      </c>
      <c r="H2948" s="313" t="str">
        <f t="shared" ca="1" si="289"/>
        <v/>
      </c>
      <c r="I2948" s="313" t="str">
        <f t="shared" ca="1" si="289"/>
        <v/>
      </c>
      <c r="J2948" s="313" t="str">
        <f t="shared" ca="1" si="289"/>
        <v/>
      </c>
    </row>
    <row r="2949" spans="4:10">
      <c r="D2949" s="300" t="str">
        <f t="shared" ref="D2949:D3012" si="290">DEC2HEX(HEX2DEC($D$4)+FLOOR((ROW(A2945)-1)/($M$4*10),1))&amp;"-"&amp;FLOOR((ROW(A2945)-1)/$M$4,1)+1-FLOOR((ROW(A2945)-1)/($M$4*10),1)*10</f>
        <v>13-5</v>
      </c>
      <c r="E2949" s="300">
        <v>2945</v>
      </c>
      <c r="F2949" s="313" t="str">
        <f t="shared" ref="F2949:F3012" ca="1" si="291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2949" s="313" t="str">
        <f t="shared" ca="1" si="289"/>
        <v/>
      </c>
      <c r="H2949" s="313" t="str">
        <f t="shared" ca="1" si="289"/>
        <v/>
      </c>
      <c r="I2949" s="313" t="str">
        <f t="shared" ca="1" si="289"/>
        <v/>
      </c>
      <c r="J2949" s="313" t="str">
        <f t="shared" ca="1" si="289"/>
        <v/>
      </c>
    </row>
    <row r="2950" spans="4:10">
      <c r="D2950" s="300" t="str">
        <f t="shared" si="290"/>
        <v>13-5</v>
      </c>
      <c r="E2950" s="300">
        <v>2946</v>
      </c>
      <c r="F2950" s="313" t="str">
        <f t="shared" ca="1" si="291"/>
        <v/>
      </c>
      <c r="G2950" s="313" t="str">
        <f t="shared" ca="1" si="289"/>
        <v/>
      </c>
      <c r="H2950" s="313" t="str">
        <f t="shared" ca="1" si="289"/>
        <v/>
      </c>
      <c r="I2950" s="313" t="str">
        <f t="shared" ca="1" si="289"/>
        <v/>
      </c>
      <c r="J2950" s="313" t="str">
        <f t="shared" ca="1" si="289"/>
        <v/>
      </c>
    </row>
    <row r="2951" spans="4:10">
      <c r="D2951" s="300" t="str">
        <f t="shared" si="290"/>
        <v>13-5</v>
      </c>
      <c r="E2951" s="300">
        <v>2947</v>
      </c>
      <c r="F2951" s="313" t="str">
        <f t="shared" ca="1" si="291"/>
        <v/>
      </c>
      <c r="G2951" s="313" t="str">
        <f t="shared" ca="1" si="289"/>
        <v/>
      </c>
      <c r="H2951" s="313" t="str">
        <f t="shared" ca="1" si="289"/>
        <v/>
      </c>
      <c r="I2951" s="313" t="str">
        <f t="shared" ca="1" si="289"/>
        <v/>
      </c>
      <c r="J2951" s="313" t="str">
        <f t="shared" ca="1" si="289"/>
        <v/>
      </c>
    </row>
    <row r="2952" spans="4:10">
      <c r="D2952" s="300" t="str">
        <f t="shared" si="290"/>
        <v>13-5</v>
      </c>
      <c r="E2952" s="300">
        <v>2948</v>
      </c>
      <c r="F2952" s="313" t="str">
        <f t="shared" ca="1" si="291"/>
        <v/>
      </c>
      <c r="G2952" s="313" t="str">
        <f t="shared" ca="1" si="289"/>
        <v/>
      </c>
      <c r="H2952" s="313" t="str">
        <f t="shared" ca="1" si="289"/>
        <v/>
      </c>
      <c r="I2952" s="313" t="str">
        <f t="shared" ca="1" si="289"/>
        <v/>
      </c>
      <c r="J2952" s="313" t="str">
        <f t="shared" ca="1" si="289"/>
        <v/>
      </c>
    </row>
    <row r="2953" spans="4:10">
      <c r="D2953" s="300" t="str">
        <f t="shared" si="290"/>
        <v>13-5</v>
      </c>
      <c r="E2953" s="300">
        <v>2949</v>
      </c>
      <c r="F2953" s="313" t="str">
        <f t="shared" ca="1" si="291"/>
        <v/>
      </c>
      <c r="G2953" s="313" t="str">
        <f t="shared" ca="1" si="289"/>
        <v/>
      </c>
      <c r="H2953" s="313" t="str">
        <f t="shared" ca="1" si="289"/>
        <v/>
      </c>
      <c r="I2953" s="313" t="str">
        <f t="shared" ca="1" si="289"/>
        <v/>
      </c>
      <c r="J2953" s="313" t="str">
        <f t="shared" ca="1" si="289"/>
        <v/>
      </c>
    </row>
    <row r="2954" spans="4:10">
      <c r="D2954" s="300" t="str">
        <f t="shared" si="290"/>
        <v>13-5</v>
      </c>
      <c r="E2954" s="300">
        <v>2950</v>
      </c>
      <c r="F2954" s="313" t="str">
        <f t="shared" ca="1" si="291"/>
        <v/>
      </c>
      <c r="G2954" s="313" t="str">
        <f t="shared" ca="1" si="289"/>
        <v/>
      </c>
      <c r="H2954" s="313" t="str">
        <f t="shared" ca="1" si="289"/>
        <v/>
      </c>
      <c r="I2954" s="313" t="str">
        <f t="shared" ca="1" si="289"/>
        <v/>
      </c>
      <c r="J2954" s="313" t="str">
        <f t="shared" ca="1" si="289"/>
        <v/>
      </c>
    </row>
    <row r="2955" spans="4:10">
      <c r="D2955" s="300" t="str">
        <f t="shared" si="290"/>
        <v>13-5</v>
      </c>
      <c r="E2955" s="300">
        <v>2951</v>
      </c>
      <c r="F2955" s="313" t="str">
        <f t="shared" ca="1" si="291"/>
        <v/>
      </c>
      <c r="G2955" s="313" t="str">
        <f t="shared" ca="1" si="289"/>
        <v/>
      </c>
      <c r="H2955" s="313" t="str">
        <f t="shared" ca="1" si="289"/>
        <v/>
      </c>
      <c r="I2955" s="313" t="str">
        <f t="shared" ca="1" si="289"/>
        <v/>
      </c>
      <c r="J2955" s="313" t="str">
        <f t="shared" ca="1" si="289"/>
        <v/>
      </c>
    </row>
    <row r="2956" spans="4:10">
      <c r="D2956" s="300" t="str">
        <f t="shared" si="290"/>
        <v>13-5</v>
      </c>
      <c r="E2956" s="300">
        <v>2952</v>
      </c>
      <c r="F2956" s="313" t="str">
        <f t="shared" ca="1" si="291"/>
        <v/>
      </c>
      <c r="G2956" s="313" t="str">
        <f t="shared" ca="1" si="289"/>
        <v/>
      </c>
      <c r="H2956" s="313" t="str">
        <f t="shared" ca="1" si="289"/>
        <v/>
      </c>
      <c r="I2956" s="313" t="str">
        <f t="shared" ca="1" si="289"/>
        <v/>
      </c>
      <c r="J2956" s="313" t="str">
        <f t="shared" ca="1" si="289"/>
        <v/>
      </c>
    </row>
    <row r="2957" spans="4:10">
      <c r="D2957" s="300" t="str">
        <f t="shared" si="290"/>
        <v>13-5</v>
      </c>
      <c r="E2957" s="300">
        <v>2953</v>
      </c>
      <c r="F2957" s="313" t="str">
        <f t="shared" ca="1" si="291"/>
        <v/>
      </c>
      <c r="G2957" s="313" t="str">
        <f t="shared" ca="1" si="289"/>
        <v/>
      </c>
      <c r="H2957" s="313" t="str">
        <f t="shared" ca="1" si="289"/>
        <v/>
      </c>
      <c r="I2957" s="313" t="str">
        <f t="shared" ca="1" si="289"/>
        <v/>
      </c>
      <c r="J2957" s="313" t="str">
        <f t="shared" ca="1" si="289"/>
        <v/>
      </c>
    </row>
    <row r="2958" spans="4:10">
      <c r="D2958" s="300" t="str">
        <f t="shared" si="290"/>
        <v>13-5</v>
      </c>
      <c r="E2958" s="300">
        <v>2954</v>
      </c>
      <c r="F2958" s="313" t="str">
        <f t="shared" ca="1" si="291"/>
        <v/>
      </c>
      <c r="G2958" s="313" t="str">
        <f t="shared" ca="1" si="289"/>
        <v/>
      </c>
      <c r="H2958" s="313" t="str">
        <f t="shared" ca="1" si="289"/>
        <v/>
      </c>
      <c r="I2958" s="313" t="str">
        <f t="shared" ca="1" si="289"/>
        <v/>
      </c>
      <c r="J2958" s="313" t="str">
        <f t="shared" ca="1" si="289"/>
        <v/>
      </c>
    </row>
    <row r="2959" spans="4:10">
      <c r="D2959" s="300" t="str">
        <f t="shared" si="290"/>
        <v>13-5</v>
      </c>
      <c r="E2959" s="300">
        <v>2955</v>
      </c>
      <c r="F2959" s="313" t="str">
        <f t="shared" ca="1" si="291"/>
        <v/>
      </c>
      <c r="G2959" s="313" t="str">
        <f t="shared" ca="1" si="289"/>
        <v/>
      </c>
      <c r="H2959" s="313" t="str">
        <f t="shared" ca="1" si="289"/>
        <v/>
      </c>
      <c r="I2959" s="313" t="str">
        <f t="shared" ca="1" si="289"/>
        <v/>
      </c>
      <c r="J2959" s="313" t="str">
        <f t="shared" ca="1" si="289"/>
        <v/>
      </c>
    </row>
    <row r="2960" spans="4:10">
      <c r="D2960" s="300" t="str">
        <f t="shared" si="290"/>
        <v>13-5</v>
      </c>
      <c r="E2960" s="300">
        <v>2956</v>
      </c>
      <c r="F2960" s="313" t="str">
        <f t="shared" ca="1" si="291"/>
        <v/>
      </c>
      <c r="G2960" s="313" t="str">
        <f t="shared" ca="1" si="289"/>
        <v/>
      </c>
      <c r="H2960" s="313" t="str">
        <f t="shared" ca="1" si="289"/>
        <v/>
      </c>
      <c r="I2960" s="313" t="str">
        <f t="shared" ca="1" si="289"/>
        <v/>
      </c>
      <c r="J2960" s="313" t="str">
        <f t="shared" ca="1" si="289"/>
        <v/>
      </c>
    </row>
    <row r="2961" spans="4:10">
      <c r="D2961" s="300" t="str">
        <f t="shared" si="290"/>
        <v>13-5</v>
      </c>
      <c r="E2961" s="300">
        <v>2957</v>
      </c>
      <c r="F2961" s="313" t="str">
        <f t="shared" ca="1" si="291"/>
        <v/>
      </c>
      <c r="G2961" s="313" t="str">
        <f t="shared" ca="1" si="289"/>
        <v/>
      </c>
      <c r="H2961" s="313" t="str">
        <f t="shared" ca="1" si="289"/>
        <v/>
      </c>
      <c r="I2961" s="313" t="str">
        <f t="shared" ca="1" si="289"/>
        <v/>
      </c>
      <c r="J2961" s="313" t="str">
        <f t="shared" ca="1" si="289"/>
        <v/>
      </c>
    </row>
    <row r="2962" spans="4:10">
      <c r="D2962" s="300" t="str">
        <f t="shared" si="290"/>
        <v>13-5</v>
      </c>
      <c r="E2962" s="300">
        <v>2958</v>
      </c>
      <c r="F2962" s="313" t="str">
        <f t="shared" ca="1" si="291"/>
        <v/>
      </c>
      <c r="G2962" s="313" t="str">
        <f t="shared" ca="1" si="289"/>
        <v/>
      </c>
      <c r="H2962" s="313" t="str">
        <f t="shared" ca="1" si="289"/>
        <v/>
      </c>
      <c r="I2962" s="313" t="str">
        <f t="shared" ca="1" si="289"/>
        <v/>
      </c>
      <c r="J2962" s="313" t="str">
        <f t="shared" ca="1" si="289"/>
        <v/>
      </c>
    </row>
    <row r="2963" spans="4:10">
      <c r="D2963" s="300" t="str">
        <f t="shared" si="290"/>
        <v>13-5</v>
      </c>
      <c r="E2963" s="300">
        <v>2959</v>
      </c>
      <c r="F2963" s="313" t="str">
        <f t="shared" ca="1" si="291"/>
        <v/>
      </c>
      <c r="G2963" s="313" t="str">
        <f t="shared" ca="1" si="289"/>
        <v/>
      </c>
      <c r="H2963" s="313" t="str">
        <f t="shared" ca="1" si="289"/>
        <v/>
      </c>
      <c r="I2963" s="313" t="str">
        <f t="shared" ca="1" si="289"/>
        <v/>
      </c>
      <c r="J2963" s="313" t="str">
        <f t="shared" ca="1" si="289"/>
        <v/>
      </c>
    </row>
    <row r="2964" spans="4:10">
      <c r="D2964" s="300" t="str">
        <f t="shared" si="290"/>
        <v>13-5</v>
      </c>
      <c r="E2964" s="300">
        <v>2960</v>
      </c>
      <c r="F2964" s="313" t="str">
        <f t="shared" ca="1" si="291"/>
        <v/>
      </c>
      <c r="G2964" s="313" t="str">
        <f t="shared" ca="1" si="289"/>
        <v/>
      </c>
      <c r="H2964" s="313" t="str">
        <f t="shared" ca="1" si="289"/>
        <v/>
      </c>
      <c r="I2964" s="313" t="str">
        <f t="shared" ca="1" si="289"/>
        <v/>
      </c>
      <c r="J2964" s="313" t="str">
        <f t="shared" ca="1" si="289"/>
        <v/>
      </c>
    </row>
    <row r="2965" spans="4:10">
      <c r="D2965" s="300" t="str">
        <f t="shared" si="290"/>
        <v>13-6</v>
      </c>
      <c r="E2965" s="300">
        <v>2961</v>
      </c>
      <c r="F2965" s="313" t="str">
        <f t="shared" ca="1" si="291"/>
        <v/>
      </c>
      <c r="G2965" s="313" t="str">
        <f t="shared" ref="G2965:J2984" ca="1" si="292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965" s="313" t="str">
        <f t="shared" ca="1" si="292"/>
        <v/>
      </c>
      <c r="I2965" s="313" t="str">
        <f t="shared" ca="1" si="292"/>
        <v/>
      </c>
      <c r="J2965" s="313" t="str">
        <f t="shared" ca="1" si="292"/>
        <v/>
      </c>
    </row>
    <row r="2966" spans="4:10">
      <c r="D2966" s="300" t="str">
        <f t="shared" si="290"/>
        <v>13-6</v>
      </c>
      <c r="E2966" s="300">
        <v>2962</v>
      </c>
      <c r="F2966" s="313" t="str">
        <f t="shared" ca="1" si="291"/>
        <v/>
      </c>
      <c r="G2966" s="313" t="str">
        <f t="shared" ca="1" si="292"/>
        <v/>
      </c>
      <c r="H2966" s="313" t="str">
        <f t="shared" ca="1" si="292"/>
        <v/>
      </c>
      <c r="I2966" s="313" t="str">
        <f t="shared" ca="1" si="292"/>
        <v/>
      </c>
      <c r="J2966" s="313" t="str">
        <f t="shared" ca="1" si="292"/>
        <v/>
      </c>
    </row>
    <row r="2967" spans="4:10">
      <c r="D2967" s="300" t="str">
        <f t="shared" si="290"/>
        <v>13-6</v>
      </c>
      <c r="E2967" s="300">
        <v>2963</v>
      </c>
      <c r="F2967" s="313" t="str">
        <f t="shared" ca="1" si="291"/>
        <v/>
      </c>
      <c r="G2967" s="313" t="str">
        <f t="shared" ca="1" si="292"/>
        <v/>
      </c>
      <c r="H2967" s="313" t="str">
        <f t="shared" ca="1" si="292"/>
        <v/>
      </c>
      <c r="I2967" s="313" t="str">
        <f t="shared" ca="1" si="292"/>
        <v/>
      </c>
      <c r="J2967" s="313" t="str">
        <f t="shared" ca="1" si="292"/>
        <v/>
      </c>
    </row>
    <row r="2968" spans="4:10">
      <c r="D2968" s="300" t="str">
        <f t="shared" si="290"/>
        <v>13-6</v>
      </c>
      <c r="E2968" s="300">
        <v>2964</v>
      </c>
      <c r="F2968" s="313" t="str">
        <f t="shared" ca="1" si="291"/>
        <v/>
      </c>
      <c r="G2968" s="313" t="str">
        <f t="shared" ca="1" si="292"/>
        <v/>
      </c>
      <c r="H2968" s="313" t="str">
        <f t="shared" ca="1" si="292"/>
        <v/>
      </c>
      <c r="I2968" s="313" t="str">
        <f t="shared" ca="1" si="292"/>
        <v/>
      </c>
      <c r="J2968" s="313" t="str">
        <f t="shared" ca="1" si="292"/>
        <v/>
      </c>
    </row>
    <row r="2969" spans="4:10">
      <c r="D2969" s="300" t="str">
        <f t="shared" si="290"/>
        <v>13-6</v>
      </c>
      <c r="E2969" s="300">
        <v>2965</v>
      </c>
      <c r="F2969" s="313" t="str">
        <f t="shared" ca="1" si="291"/>
        <v/>
      </c>
      <c r="G2969" s="313" t="str">
        <f t="shared" ca="1" si="292"/>
        <v/>
      </c>
      <c r="H2969" s="313" t="str">
        <f t="shared" ca="1" si="292"/>
        <v/>
      </c>
      <c r="I2969" s="313" t="str">
        <f t="shared" ca="1" si="292"/>
        <v/>
      </c>
      <c r="J2969" s="313" t="str">
        <f t="shared" ca="1" si="292"/>
        <v/>
      </c>
    </row>
    <row r="2970" spans="4:10">
      <c r="D2970" s="300" t="str">
        <f t="shared" si="290"/>
        <v>13-6</v>
      </c>
      <c r="E2970" s="300">
        <v>2966</v>
      </c>
      <c r="F2970" s="313" t="str">
        <f t="shared" ca="1" si="291"/>
        <v/>
      </c>
      <c r="G2970" s="313" t="str">
        <f t="shared" ca="1" si="292"/>
        <v/>
      </c>
      <c r="H2970" s="313" t="str">
        <f t="shared" ca="1" si="292"/>
        <v/>
      </c>
      <c r="I2970" s="313" t="str">
        <f t="shared" ca="1" si="292"/>
        <v/>
      </c>
      <c r="J2970" s="313" t="str">
        <f t="shared" ca="1" si="292"/>
        <v/>
      </c>
    </row>
    <row r="2971" spans="4:10">
      <c r="D2971" s="300" t="str">
        <f t="shared" si="290"/>
        <v>13-6</v>
      </c>
      <c r="E2971" s="300">
        <v>2967</v>
      </c>
      <c r="F2971" s="313" t="str">
        <f t="shared" ca="1" si="291"/>
        <v/>
      </c>
      <c r="G2971" s="313" t="str">
        <f t="shared" ca="1" si="292"/>
        <v/>
      </c>
      <c r="H2971" s="313" t="str">
        <f t="shared" ca="1" si="292"/>
        <v/>
      </c>
      <c r="I2971" s="313" t="str">
        <f t="shared" ca="1" si="292"/>
        <v/>
      </c>
      <c r="J2971" s="313" t="str">
        <f t="shared" ca="1" si="292"/>
        <v/>
      </c>
    </row>
    <row r="2972" spans="4:10">
      <c r="D2972" s="300" t="str">
        <f t="shared" si="290"/>
        <v>13-6</v>
      </c>
      <c r="E2972" s="300">
        <v>2968</v>
      </c>
      <c r="F2972" s="313" t="str">
        <f t="shared" ca="1" si="291"/>
        <v/>
      </c>
      <c r="G2972" s="313" t="str">
        <f t="shared" ca="1" si="292"/>
        <v/>
      </c>
      <c r="H2972" s="313" t="str">
        <f t="shared" ca="1" si="292"/>
        <v/>
      </c>
      <c r="I2972" s="313" t="str">
        <f t="shared" ca="1" si="292"/>
        <v/>
      </c>
      <c r="J2972" s="313" t="str">
        <f t="shared" ca="1" si="292"/>
        <v/>
      </c>
    </row>
    <row r="2973" spans="4:10">
      <c r="D2973" s="300" t="str">
        <f t="shared" si="290"/>
        <v>13-6</v>
      </c>
      <c r="E2973" s="300">
        <v>2969</v>
      </c>
      <c r="F2973" s="313" t="str">
        <f t="shared" ca="1" si="291"/>
        <v/>
      </c>
      <c r="G2973" s="313" t="str">
        <f t="shared" ca="1" si="292"/>
        <v/>
      </c>
      <c r="H2973" s="313" t="str">
        <f t="shared" ca="1" si="292"/>
        <v/>
      </c>
      <c r="I2973" s="313" t="str">
        <f t="shared" ca="1" si="292"/>
        <v/>
      </c>
      <c r="J2973" s="313" t="str">
        <f t="shared" ca="1" si="292"/>
        <v/>
      </c>
    </row>
    <row r="2974" spans="4:10">
      <c r="D2974" s="300" t="str">
        <f t="shared" si="290"/>
        <v>13-6</v>
      </c>
      <c r="E2974" s="300">
        <v>2970</v>
      </c>
      <c r="F2974" s="313" t="str">
        <f t="shared" ca="1" si="291"/>
        <v/>
      </c>
      <c r="G2974" s="313" t="str">
        <f t="shared" ca="1" si="292"/>
        <v/>
      </c>
      <c r="H2974" s="313" t="str">
        <f t="shared" ca="1" si="292"/>
        <v/>
      </c>
      <c r="I2974" s="313" t="str">
        <f t="shared" ca="1" si="292"/>
        <v/>
      </c>
      <c r="J2974" s="313" t="str">
        <f t="shared" ca="1" si="292"/>
        <v/>
      </c>
    </row>
    <row r="2975" spans="4:10">
      <c r="D2975" s="300" t="str">
        <f t="shared" si="290"/>
        <v>13-6</v>
      </c>
      <c r="E2975" s="300">
        <v>2971</v>
      </c>
      <c r="F2975" s="313" t="str">
        <f t="shared" ca="1" si="291"/>
        <v/>
      </c>
      <c r="G2975" s="313" t="str">
        <f t="shared" ca="1" si="292"/>
        <v/>
      </c>
      <c r="H2975" s="313" t="str">
        <f t="shared" ca="1" si="292"/>
        <v/>
      </c>
      <c r="I2975" s="313" t="str">
        <f t="shared" ca="1" si="292"/>
        <v/>
      </c>
      <c r="J2975" s="313" t="str">
        <f t="shared" ca="1" si="292"/>
        <v/>
      </c>
    </row>
    <row r="2976" spans="4:10">
      <c r="D2976" s="300" t="str">
        <f t="shared" si="290"/>
        <v>13-6</v>
      </c>
      <c r="E2976" s="300">
        <v>2972</v>
      </c>
      <c r="F2976" s="313" t="str">
        <f t="shared" ca="1" si="291"/>
        <v/>
      </c>
      <c r="G2976" s="313" t="str">
        <f t="shared" ca="1" si="292"/>
        <v/>
      </c>
      <c r="H2976" s="313" t="str">
        <f t="shared" ca="1" si="292"/>
        <v/>
      </c>
      <c r="I2976" s="313" t="str">
        <f t="shared" ca="1" si="292"/>
        <v/>
      </c>
      <c r="J2976" s="313" t="str">
        <f t="shared" ca="1" si="292"/>
        <v/>
      </c>
    </row>
    <row r="2977" spans="4:10">
      <c r="D2977" s="300" t="str">
        <f t="shared" si="290"/>
        <v>13-6</v>
      </c>
      <c r="E2977" s="300">
        <v>2973</v>
      </c>
      <c r="F2977" s="313" t="str">
        <f t="shared" ca="1" si="291"/>
        <v/>
      </c>
      <c r="G2977" s="313" t="str">
        <f t="shared" ca="1" si="292"/>
        <v/>
      </c>
      <c r="H2977" s="313" t="str">
        <f t="shared" ca="1" si="292"/>
        <v/>
      </c>
      <c r="I2977" s="313" t="str">
        <f t="shared" ca="1" si="292"/>
        <v/>
      </c>
      <c r="J2977" s="313" t="str">
        <f t="shared" ca="1" si="292"/>
        <v/>
      </c>
    </row>
    <row r="2978" spans="4:10">
      <c r="D2978" s="300" t="str">
        <f t="shared" si="290"/>
        <v>13-6</v>
      </c>
      <c r="E2978" s="300">
        <v>2974</v>
      </c>
      <c r="F2978" s="313" t="str">
        <f t="shared" ca="1" si="291"/>
        <v/>
      </c>
      <c r="G2978" s="313" t="str">
        <f t="shared" ca="1" si="292"/>
        <v/>
      </c>
      <c r="H2978" s="313" t="str">
        <f t="shared" ca="1" si="292"/>
        <v/>
      </c>
      <c r="I2978" s="313" t="str">
        <f t="shared" ca="1" si="292"/>
        <v/>
      </c>
      <c r="J2978" s="313" t="str">
        <f t="shared" ca="1" si="292"/>
        <v/>
      </c>
    </row>
    <row r="2979" spans="4:10">
      <c r="D2979" s="300" t="str">
        <f t="shared" si="290"/>
        <v>13-6</v>
      </c>
      <c r="E2979" s="300">
        <v>2975</v>
      </c>
      <c r="F2979" s="313" t="str">
        <f t="shared" ca="1" si="291"/>
        <v/>
      </c>
      <c r="G2979" s="313" t="str">
        <f t="shared" ca="1" si="292"/>
        <v/>
      </c>
      <c r="H2979" s="313" t="str">
        <f t="shared" ca="1" si="292"/>
        <v/>
      </c>
      <c r="I2979" s="313" t="str">
        <f t="shared" ca="1" si="292"/>
        <v/>
      </c>
      <c r="J2979" s="313" t="str">
        <f t="shared" ca="1" si="292"/>
        <v/>
      </c>
    </row>
    <row r="2980" spans="4:10">
      <c r="D2980" s="300" t="str">
        <f t="shared" si="290"/>
        <v>13-6</v>
      </c>
      <c r="E2980" s="300">
        <v>2976</v>
      </c>
      <c r="F2980" s="313" t="str">
        <f t="shared" ca="1" si="291"/>
        <v/>
      </c>
      <c r="G2980" s="313" t="str">
        <f t="shared" ca="1" si="292"/>
        <v/>
      </c>
      <c r="H2980" s="313" t="str">
        <f t="shared" ca="1" si="292"/>
        <v/>
      </c>
      <c r="I2980" s="313" t="str">
        <f t="shared" ca="1" si="292"/>
        <v/>
      </c>
      <c r="J2980" s="313" t="str">
        <f t="shared" ca="1" si="292"/>
        <v/>
      </c>
    </row>
    <row r="2981" spans="4:10">
      <c r="D2981" s="300" t="str">
        <f t="shared" si="290"/>
        <v>13-7</v>
      </c>
      <c r="E2981" s="300">
        <v>2977</v>
      </c>
      <c r="F2981" s="313" t="str">
        <f t="shared" ca="1" si="291"/>
        <v/>
      </c>
      <c r="G2981" s="313" t="str">
        <f t="shared" ca="1" si="292"/>
        <v/>
      </c>
      <c r="H2981" s="313" t="str">
        <f t="shared" ca="1" si="292"/>
        <v/>
      </c>
      <c r="I2981" s="313" t="str">
        <f t="shared" ca="1" si="292"/>
        <v/>
      </c>
      <c r="J2981" s="313" t="str">
        <f t="shared" ca="1" si="292"/>
        <v/>
      </c>
    </row>
    <row r="2982" spans="4:10">
      <c r="D2982" s="300" t="str">
        <f t="shared" si="290"/>
        <v>13-7</v>
      </c>
      <c r="E2982" s="300">
        <v>2978</v>
      </c>
      <c r="F2982" s="313" t="str">
        <f t="shared" ca="1" si="291"/>
        <v/>
      </c>
      <c r="G2982" s="313" t="str">
        <f t="shared" ca="1" si="292"/>
        <v/>
      </c>
      <c r="H2982" s="313" t="str">
        <f t="shared" ca="1" si="292"/>
        <v/>
      </c>
      <c r="I2982" s="313" t="str">
        <f t="shared" ca="1" si="292"/>
        <v/>
      </c>
      <c r="J2982" s="313" t="str">
        <f t="shared" ca="1" si="292"/>
        <v/>
      </c>
    </row>
    <row r="2983" spans="4:10">
      <c r="D2983" s="300" t="str">
        <f t="shared" si="290"/>
        <v>13-7</v>
      </c>
      <c r="E2983" s="300">
        <v>2979</v>
      </c>
      <c r="F2983" s="313" t="str">
        <f t="shared" ca="1" si="291"/>
        <v/>
      </c>
      <c r="G2983" s="313" t="str">
        <f t="shared" ca="1" si="292"/>
        <v/>
      </c>
      <c r="H2983" s="313" t="str">
        <f t="shared" ca="1" si="292"/>
        <v/>
      </c>
      <c r="I2983" s="313" t="str">
        <f t="shared" ca="1" si="292"/>
        <v/>
      </c>
      <c r="J2983" s="313" t="str">
        <f t="shared" ca="1" si="292"/>
        <v/>
      </c>
    </row>
    <row r="2984" spans="4:10">
      <c r="D2984" s="300" t="str">
        <f t="shared" si="290"/>
        <v>13-7</v>
      </c>
      <c r="E2984" s="300">
        <v>2980</v>
      </c>
      <c r="F2984" s="313" t="str">
        <f t="shared" ca="1" si="291"/>
        <v/>
      </c>
      <c r="G2984" s="313" t="str">
        <f t="shared" ca="1" si="292"/>
        <v/>
      </c>
      <c r="H2984" s="313" t="str">
        <f t="shared" ca="1" si="292"/>
        <v/>
      </c>
      <c r="I2984" s="313" t="str">
        <f t="shared" ca="1" si="292"/>
        <v/>
      </c>
      <c r="J2984" s="313" t="str">
        <f t="shared" ca="1" si="292"/>
        <v/>
      </c>
    </row>
    <row r="2985" spans="4:10">
      <c r="D2985" s="300" t="str">
        <f t="shared" si="290"/>
        <v>13-7</v>
      </c>
      <c r="E2985" s="300">
        <v>2981</v>
      </c>
      <c r="F2985" s="313" t="str">
        <f t="shared" ca="1" si="291"/>
        <v/>
      </c>
      <c r="G2985" s="313" t="str">
        <f t="shared" ref="G2985:J3004" ca="1" si="29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2985" s="313" t="str">
        <f t="shared" ca="1" si="293"/>
        <v/>
      </c>
      <c r="I2985" s="313" t="str">
        <f t="shared" ca="1" si="293"/>
        <v/>
      </c>
      <c r="J2985" s="313" t="str">
        <f t="shared" ca="1" si="293"/>
        <v/>
      </c>
    </row>
    <row r="2986" spans="4:10">
      <c r="D2986" s="300" t="str">
        <f t="shared" si="290"/>
        <v>13-7</v>
      </c>
      <c r="E2986" s="300">
        <v>2982</v>
      </c>
      <c r="F2986" s="313" t="str">
        <f t="shared" ca="1" si="291"/>
        <v/>
      </c>
      <c r="G2986" s="313" t="str">
        <f t="shared" ca="1" si="293"/>
        <v/>
      </c>
      <c r="H2986" s="313" t="str">
        <f t="shared" ca="1" si="293"/>
        <v/>
      </c>
      <c r="I2986" s="313" t="str">
        <f t="shared" ca="1" si="293"/>
        <v/>
      </c>
      <c r="J2986" s="313" t="str">
        <f t="shared" ca="1" si="293"/>
        <v/>
      </c>
    </row>
    <row r="2987" spans="4:10">
      <c r="D2987" s="300" t="str">
        <f t="shared" si="290"/>
        <v>13-7</v>
      </c>
      <c r="E2987" s="300">
        <v>2983</v>
      </c>
      <c r="F2987" s="313" t="str">
        <f t="shared" ca="1" si="291"/>
        <v/>
      </c>
      <c r="G2987" s="313" t="str">
        <f t="shared" ca="1" si="293"/>
        <v/>
      </c>
      <c r="H2987" s="313" t="str">
        <f t="shared" ca="1" si="293"/>
        <v/>
      </c>
      <c r="I2987" s="313" t="str">
        <f t="shared" ca="1" si="293"/>
        <v/>
      </c>
      <c r="J2987" s="313" t="str">
        <f t="shared" ca="1" si="293"/>
        <v/>
      </c>
    </row>
    <row r="2988" spans="4:10">
      <c r="D2988" s="300" t="str">
        <f t="shared" si="290"/>
        <v>13-7</v>
      </c>
      <c r="E2988" s="300">
        <v>2984</v>
      </c>
      <c r="F2988" s="313" t="str">
        <f t="shared" ca="1" si="291"/>
        <v/>
      </c>
      <c r="G2988" s="313" t="str">
        <f t="shared" ca="1" si="293"/>
        <v/>
      </c>
      <c r="H2988" s="313" t="str">
        <f t="shared" ca="1" si="293"/>
        <v/>
      </c>
      <c r="I2988" s="313" t="str">
        <f t="shared" ca="1" si="293"/>
        <v/>
      </c>
      <c r="J2988" s="313" t="str">
        <f t="shared" ca="1" si="293"/>
        <v/>
      </c>
    </row>
    <row r="2989" spans="4:10">
      <c r="D2989" s="300" t="str">
        <f t="shared" si="290"/>
        <v>13-7</v>
      </c>
      <c r="E2989" s="300">
        <v>2985</v>
      </c>
      <c r="F2989" s="313" t="str">
        <f t="shared" ca="1" si="291"/>
        <v/>
      </c>
      <c r="G2989" s="313" t="str">
        <f t="shared" ca="1" si="293"/>
        <v/>
      </c>
      <c r="H2989" s="313" t="str">
        <f t="shared" ca="1" si="293"/>
        <v/>
      </c>
      <c r="I2989" s="313" t="str">
        <f t="shared" ca="1" si="293"/>
        <v/>
      </c>
      <c r="J2989" s="313" t="str">
        <f t="shared" ca="1" si="293"/>
        <v/>
      </c>
    </row>
    <row r="2990" spans="4:10">
      <c r="D2990" s="300" t="str">
        <f t="shared" si="290"/>
        <v>13-7</v>
      </c>
      <c r="E2990" s="300">
        <v>2986</v>
      </c>
      <c r="F2990" s="313" t="str">
        <f t="shared" ca="1" si="291"/>
        <v/>
      </c>
      <c r="G2990" s="313" t="str">
        <f t="shared" ca="1" si="293"/>
        <v/>
      </c>
      <c r="H2990" s="313" t="str">
        <f t="shared" ca="1" si="293"/>
        <v/>
      </c>
      <c r="I2990" s="313" t="str">
        <f t="shared" ca="1" si="293"/>
        <v/>
      </c>
      <c r="J2990" s="313" t="str">
        <f t="shared" ca="1" si="293"/>
        <v/>
      </c>
    </row>
    <row r="2991" spans="4:10">
      <c r="D2991" s="300" t="str">
        <f t="shared" si="290"/>
        <v>13-7</v>
      </c>
      <c r="E2991" s="300">
        <v>2987</v>
      </c>
      <c r="F2991" s="313" t="str">
        <f t="shared" ca="1" si="291"/>
        <v/>
      </c>
      <c r="G2991" s="313" t="str">
        <f t="shared" ca="1" si="293"/>
        <v/>
      </c>
      <c r="H2991" s="313" t="str">
        <f t="shared" ca="1" si="293"/>
        <v/>
      </c>
      <c r="I2991" s="313" t="str">
        <f t="shared" ca="1" si="293"/>
        <v/>
      </c>
      <c r="J2991" s="313" t="str">
        <f t="shared" ca="1" si="293"/>
        <v/>
      </c>
    </row>
    <row r="2992" spans="4:10">
      <c r="D2992" s="300" t="str">
        <f t="shared" si="290"/>
        <v>13-7</v>
      </c>
      <c r="E2992" s="300">
        <v>2988</v>
      </c>
      <c r="F2992" s="313" t="str">
        <f t="shared" ca="1" si="291"/>
        <v/>
      </c>
      <c r="G2992" s="313" t="str">
        <f t="shared" ca="1" si="293"/>
        <v/>
      </c>
      <c r="H2992" s="313" t="str">
        <f t="shared" ca="1" si="293"/>
        <v/>
      </c>
      <c r="I2992" s="313" t="str">
        <f t="shared" ca="1" si="293"/>
        <v/>
      </c>
      <c r="J2992" s="313" t="str">
        <f t="shared" ca="1" si="293"/>
        <v/>
      </c>
    </row>
    <row r="2993" spans="4:10">
      <c r="D2993" s="300" t="str">
        <f t="shared" si="290"/>
        <v>13-7</v>
      </c>
      <c r="E2993" s="300">
        <v>2989</v>
      </c>
      <c r="F2993" s="313" t="str">
        <f t="shared" ca="1" si="291"/>
        <v/>
      </c>
      <c r="G2993" s="313" t="str">
        <f t="shared" ca="1" si="293"/>
        <v/>
      </c>
      <c r="H2993" s="313" t="str">
        <f t="shared" ca="1" si="293"/>
        <v/>
      </c>
      <c r="I2993" s="313" t="str">
        <f t="shared" ca="1" si="293"/>
        <v/>
      </c>
      <c r="J2993" s="313" t="str">
        <f t="shared" ca="1" si="293"/>
        <v/>
      </c>
    </row>
    <row r="2994" spans="4:10">
      <c r="D2994" s="300" t="str">
        <f t="shared" si="290"/>
        <v>13-7</v>
      </c>
      <c r="E2994" s="300">
        <v>2990</v>
      </c>
      <c r="F2994" s="313" t="str">
        <f t="shared" ca="1" si="291"/>
        <v/>
      </c>
      <c r="G2994" s="313" t="str">
        <f t="shared" ca="1" si="293"/>
        <v/>
      </c>
      <c r="H2994" s="313" t="str">
        <f t="shared" ca="1" si="293"/>
        <v/>
      </c>
      <c r="I2994" s="313" t="str">
        <f t="shared" ca="1" si="293"/>
        <v/>
      </c>
      <c r="J2994" s="313" t="str">
        <f t="shared" ca="1" si="293"/>
        <v/>
      </c>
    </row>
    <row r="2995" spans="4:10">
      <c r="D2995" s="300" t="str">
        <f t="shared" si="290"/>
        <v>13-7</v>
      </c>
      <c r="E2995" s="300">
        <v>2991</v>
      </c>
      <c r="F2995" s="313" t="str">
        <f t="shared" ca="1" si="291"/>
        <v/>
      </c>
      <c r="G2995" s="313" t="str">
        <f t="shared" ca="1" si="293"/>
        <v/>
      </c>
      <c r="H2995" s="313" t="str">
        <f t="shared" ca="1" si="293"/>
        <v/>
      </c>
      <c r="I2995" s="313" t="str">
        <f t="shared" ca="1" si="293"/>
        <v/>
      </c>
      <c r="J2995" s="313" t="str">
        <f t="shared" ca="1" si="293"/>
        <v/>
      </c>
    </row>
    <row r="2996" spans="4:10">
      <c r="D2996" s="300" t="str">
        <f t="shared" si="290"/>
        <v>13-7</v>
      </c>
      <c r="E2996" s="300">
        <v>2992</v>
      </c>
      <c r="F2996" s="313" t="str">
        <f t="shared" ca="1" si="291"/>
        <v/>
      </c>
      <c r="G2996" s="313" t="str">
        <f t="shared" ca="1" si="293"/>
        <v/>
      </c>
      <c r="H2996" s="313" t="str">
        <f t="shared" ca="1" si="293"/>
        <v/>
      </c>
      <c r="I2996" s="313" t="str">
        <f t="shared" ca="1" si="293"/>
        <v/>
      </c>
      <c r="J2996" s="313" t="str">
        <f t="shared" ca="1" si="293"/>
        <v/>
      </c>
    </row>
    <row r="2997" spans="4:10">
      <c r="D2997" s="300" t="str">
        <f t="shared" si="290"/>
        <v>13-8</v>
      </c>
      <c r="E2997" s="300">
        <v>2993</v>
      </c>
      <c r="F2997" s="313" t="str">
        <f t="shared" ca="1" si="291"/>
        <v/>
      </c>
      <c r="G2997" s="313" t="str">
        <f t="shared" ca="1" si="293"/>
        <v/>
      </c>
      <c r="H2997" s="313" t="str">
        <f t="shared" ca="1" si="293"/>
        <v/>
      </c>
      <c r="I2997" s="313" t="str">
        <f t="shared" ca="1" si="293"/>
        <v/>
      </c>
      <c r="J2997" s="313" t="str">
        <f t="shared" ca="1" si="293"/>
        <v/>
      </c>
    </row>
    <row r="2998" spans="4:10">
      <c r="D2998" s="300" t="str">
        <f t="shared" si="290"/>
        <v>13-8</v>
      </c>
      <c r="E2998" s="300">
        <v>2994</v>
      </c>
      <c r="F2998" s="313" t="str">
        <f t="shared" ca="1" si="291"/>
        <v/>
      </c>
      <c r="G2998" s="313" t="str">
        <f t="shared" ca="1" si="293"/>
        <v/>
      </c>
      <c r="H2998" s="313" t="str">
        <f t="shared" ca="1" si="293"/>
        <v/>
      </c>
      <c r="I2998" s="313" t="str">
        <f t="shared" ca="1" si="293"/>
        <v/>
      </c>
      <c r="J2998" s="313" t="str">
        <f t="shared" ca="1" si="293"/>
        <v/>
      </c>
    </row>
    <row r="2999" spans="4:10">
      <c r="D2999" s="300" t="str">
        <f t="shared" si="290"/>
        <v>13-8</v>
      </c>
      <c r="E2999" s="300">
        <v>2995</v>
      </c>
      <c r="F2999" s="313" t="str">
        <f t="shared" ca="1" si="291"/>
        <v/>
      </c>
      <c r="G2999" s="313" t="str">
        <f t="shared" ca="1" si="293"/>
        <v/>
      </c>
      <c r="H2999" s="313" t="str">
        <f t="shared" ca="1" si="293"/>
        <v/>
      </c>
      <c r="I2999" s="313" t="str">
        <f t="shared" ca="1" si="293"/>
        <v/>
      </c>
      <c r="J2999" s="313" t="str">
        <f t="shared" ca="1" si="293"/>
        <v/>
      </c>
    </row>
    <row r="3000" spans="4:10">
      <c r="D3000" s="300" t="str">
        <f t="shared" si="290"/>
        <v>13-8</v>
      </c>
      <c r="E3000" s="300">
        <v>2996</v>
      </c>
      <c r="F3000" s="313" t="str">
        <f t="shared" ca="1" si="291"/>
        <v/>
      </c>
      <c r="G3000" s="313" t="str">
        <f t="shared" ca="1" si="293"/>
        <v/>
      </c>
      <c r="H3000" s="313" t="str">
        <f t="shared" ca="1" si="293"/>
        <v/>
      </c>
      <c r="I3000" s="313" t="str">
        <f t="shared" ca="1" si="293"/>
        <v/>
      </c>
      <c r="J3000" s="313" t="str">
        <f t="shared" ca="1" si="293"/>
        <v/>
      </c>
    </row>
    <row r="3001" spans="4:10">
      <c r="D3001" s="300" t="str">
        <f t="shared" si="290"/>
        <v>13-8</v>
      </c>
      <c r="E3001" s="300">
        <v>2997</v>
      </c>
      <c r="F3001" s="313" t="str">
        <f t="shared" ca="1" si="291"/>
        <v/>
      </c>
      <c r="G3001" s="313" t="str">
        <f t="shared" ca="1" si="293"/>
        <v/>
      </c>
      <c r="H3001" s="313" t="str">
        <f t="shared" ca="1" si="293"/>
        <v/>
      </c>
      <c r="I3001" s="313" t="str">
        <f t="shared" ca="1" si="293"/>
        <v/>
      </c>
      <c r="J3001" s="313" t="str">
        <f t="shared" ca="1" si="293"/>
        <v/>
      </c>
    </row>
    <row r="3002" spans="4:10">
      <c r="D3002" s="300" t="str">
        <f t="shared" si="290"/>
        <v>13-8</v>
      </c>
      <c r="E3002" s="300">
        <v>2998</v>
      </c>
      <c r="F3002" s="313" t="str">
        <f t="shared" ca="1" si="291"/>
        <v/>
      </c>
      <c r="G3002" s="313" t="str">
        <f t="shared" ca="1" si="293"/>
        <v/>
      </c>
      <c r="H3002" s="313" t="str">
        <f t="shared" ca="1" si="293"/>
        <v/>
      </c>
      <c r="I3002" s="313" t="str">
        <f t="shared" ca="1" si="293"/>
        <v/>
      </c>
      <c r="J3002" s="313" t="str">
        <f t="shared" ca="1" si="293"/>
        <v/>
      </c>
    </row>
    <row r="3003" spans="4:10">
      <c r="D3003" s="300" t="str">
        <f t="shared" si="290"/>
        <v>13-8</v>
      </c>
      <c r="E3003" s="300">
        <v>2999</v>
      </c>
      <c r="F3003" s="313" t="str">
        <f t="shared" ca="1" si="291"/>
        <v/>
      </c>
      <c r="G3003" s="313" t="str">
        <f t="shared" ca="1" si="293"/>
        <v/>
      </c>
      <c r="H3003" s="313" t="str">
        <f t="shared" ca="1" si="293"/>
        <v/>
      </c>
      <c r="I3003" s="313" t="str">
        <f t="shared" ca="1" si="293"/>
        <v/>
      </c>
      <c r="J3003" s="313" t="str">
        <f t="shared" ca="1" si="293"/>
        <v/>
      </c>
    </row>
    <row r="3004" spans="4:10">
      <c r="D3004" s="300" t="str">
        <f t="shared" si="290"/>
        <v>13-8</v>
      </c>
      <c r="E3004" s="300">
        <v>3000</v>
      </c>
      <c r="F3004" s="313" t="str">
        <f t="shared" ca="1" si="291"/>
        <v/>
      </c>
      <c r="G3004" s="313" t="str">
        <f t="shared" ca="1" si="293"/>
        <v/>
      </c>
      <c r="H3004" s="313" t="str">
        <f t="shared" ca="1" si="293"/>
        <v/>
      </c>
      <c r="I3004" s="313" t="str">
        <f t="shared" ca="1" si="293"/>
        <v/>
      </c>
      <c r="J3004" s="313" t="str">
        <f t="shared" ca="1" si="293"/>
        <v/>
      </c>
    </row>
    <row r="3005" spans="4:10">
      <c r="D3005" s="300" t="str">
        <f t="shared" si="290"/>
        <v>13-8</v>
      </c>
      <c r="E3005" s="300">
        <v>3001</v>
      </c>
      <c r="F3005" s="313" t="str">
        <f t="shared" ca="1" si="291"/>
        <v/>
      </c>
      <c r="G3005" s="313" t="str">
        <f t="shared" ref="G3005:J3024" ca="1" si="294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005" s="313" t="str">
        <f t="shared" ca="1" si="294"/>
        <v/>
      </c>
      <c r="I3005" s="313" t="str">
        <f t="shared" ca="1" si="294"/>
        <v/>
      </c>
      <c r="J3005" s="313" t="str">
        <f t="shared" ca="1" si="294"/>
        <v/>
      </c>
    </row>
    <row r="3006" spans="4:10">
      <c r="D3006" s="300" t="str">
        <f t="shared" si="290"/>
        <v>13-8</v>
      </c>
      <c r="E3006" s="300">
        <v>3002</v>
      </c>
      <c r="F3006" s="313" t="str">
        <f t="shared" ca="1" si="291"/>
        <v/>
      </c>
      <c r="G3006" s="313" t="str">
        <f t="shared" ca="1" si="294"/>
        <v/>
      </c>
      <c r="H3006" s="313" t="str">
        <f t="shared" ca="1" si="294"/>
        <v/>
      </c>
      <c r="I3006" s="313" t="str">
        <f t="shared" ca="1" si="294"/>
        <v/>
      </c>
      <c r="J3006" s="313" t="str">
        <f t="shared" ca="1" si="294"/>
        <v/>
      </c>
    </row>
    <row r="3007" spans="4:10">
      <c r="D3007" s="300" t="str">
        <f t="shared" si="290"/>
        <v>13-8</v>
      </c>
      <c r="E3007" s="300">
        <v>3003</v>
      </c>
      <c r="F3007" s="313" t="str">
        <f t="shared" ca="1" si="291"/>
        <v/>
      </c>
      <c r="G3007" s="313" t="str">
        <f t="shared" ca="1" si="294"/>
        <v/>
      </c>
      <c r="H3007" s="313" t="str">
        <f t="shared" ca="1" si="294"/>
        <v/>
      </c>
      <c r="I3007" s="313" t="str">
        <f t="shared" ca="1" si="294"/>
        <v/>
      </c>
      <c r="J3007" s="313" t="str">
        <f t="shared" ca="1" si="294"/>
        <v/>
      </c>
    </row>
    <row r="3008" spans="4:10">
      <c r="D3008" s="300" t="str">
        <f t="shared" si="290"/>
        <v>13-8</v>
      </c>
      <c r="E3008" s="300">
        <v>3004</v>
      </c>
      <c r="F3008" s="313" t="str">
        <f t="shared" ca="1" si="291"/>
        <v/>
      </c>
      <c r="G3008" s="313" t="str">
        <f t="shared" ca="1" si="294"/>
        <v/>
      </c>
      <c r="H3008" s="313" t="str">
        <f t="shared" ca="1" si="294"/>
        <v/>
      </c>
      <c r="I3008" s="313" t="str">
        <f t="shared" ca="1" si="294"/>
        <v/>
      </c>
      <c r="J3008" s="313" t="str">
        <f t="shared" ca="1" si="294"/>
        <v/>
      </c>
    </row>
    <row r="3009" spans="4:10">
      <c r="D3009" s="300" t="str">
        <f t="shared" si="290"/>
        <v>13-8</v>
      </c>
      <c r="E3009" s="300">
        <v>3005</v>
      </c>
      <c r="F3009" s="313" t="str">
        <f t="shared" ca="1" si="291"/>
        <v/>
      </c>
      <c r="G3009" s="313" t="str">
        <f t="shared" ca="1" si="294"/>
        <v/>
      </c>
      <c r="H3009" s="313" t="str">
        <f t="shared" ca="1" si="294"/>
        <v/>
      </c>
      <c r="I3009" s="313" t="str">
        <f t="shared" ca="1" si="294"/>
        <v/>
      </c>
      <c r="J3009" s="313" t="str">
        <f t="shared" ca="1" si="294"/>
        <v/>
      </c>
    </row>
    <row r="3010" spans="4:10">
      <c r="D3010" s="300" t="str">
        <f t="shared" si="290"/>
        <v>13-8</v>
      </c>
      <c r="E3010" s="300">
        <v>3006</v>
      </c>
      <c r="F3010" s="313" t="str">
        <f t="shared" ca="1" si="291"/>
        <v/>
      </c>
      <c r="G3010" s="313" t="str">
        <f t="shared" ca="1" si="294"/>
        <v/>
      </c>
      <c r="H3010" s="313" t="str">
        <f t="shared" ca="1" si="294"/>
        <v/>
      </c>
      <c r="I3010" s="313" t="str">
        <f t="shared" ca="1" si="294"/>
        <v/>
      </c>
      <c r="J3010" s="313" t="str">
        <f t="shared" ca="1" si="294"/>
        <v/>
      </c>
    </row>
    <row r="3011" spans="4:10">
      <c r="D3011" s="300" t="str">
        <f t="shared" si="290"/>
        <v>13-8</v>
      </c>
      <c r="E3011" s="300">
        <v>3007</v>
      </c>
      <c r="F3011" s="313" t="str">
        <f t="shared" ca="1" si="291"/>
        <v/>
      </c>
      <c r="G3011" s="313" t="str">
        <f t="shared" ca="1" si="294"/>
        <v/>
      </c>
      <c r="H3011" s="313" t="str">
        <f t="shared" ca="1" si="294"/>
        <v/>
      </c>
      <c r="I3011" s="313" t="str">
        <f t="shared" ca="1" si="294"/>
        <v/>
      </c>
      <c r="J3011" s="313" t="str">
        <f t="shared" ca="1" si="294"/>
        <v/>
      </c>
    </row>
    <row r="3012" spans="4:10">
      <c r="D3012" s="300" t="str">
        <f t="shared" si="290"/>
        <v>13-8</v>
      </c>
      <c r="E3012" s="300">
        <v>3008</v>
      </c>
      <c r="F3012" s="313" t="str">
        <f t="shared" ca="1" si="291"/>
        <v/>
      </c>
      <c r="G3012" s="313" t="str">
        <f t="shared" ca="1" si="294"/>
        <v/>
      </c>
      <c r="H3012" s="313" t="str">
        <f t="shared" ca="1" si="294"/>
        <v/>
      </c>
      <c r="I3012" s="313" t="str">
        <f t="shared" ca="1" si="294"/>
        <v/>
      </c>
      <c r="J3012" s="313" t="str">
        <f t="shared" ca="1" si="294"/>
        <v/>
      </c>
    </row>
    <row r="3013" spans="4:10">
      <c r="D3013" s="300" t="str">
        <f t="shared" ref="D3013:D3076" si="295">DEC2HEX(HEX2DEC($D$4)+FLOOR((ROW(A3009)-1)/($M$4*10),1))&amp;"-"&amp;FLOOR((ROW(A3009)-1)/$M$4,1)+1-FLOOR((ROW(A3009)-1)/($M$4*10),1)*10</f>
        <v>13-9</v>
      </c>
      <c r="E3013" s="300">
        <v>3009</v>
      </c>
      <c r="F3013" s="313" t="str">
        <f t="shared" ref="F3013:F3044" ca="1" si="296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013" s="313" t="str">
        <f t="shared" ca="1" si="294"/>
        <v/>
      </c>
      <c r="H3013" s="313" t="str">
        <f t="shared" ca="1" si="294"/>
        <v/>
      </c>
      <c r="I3013" s="313" t="str">
        <f t="shared" ca="1" si="294"/>
        <v/>
      </c>
      <c r="J3013" s="313" t="str">
        <f t="shared" ca="1" si="294"/>
        <v/>
      </c>
    </row>
    <row r="3014" spans="4:10">
      <c r="D3014" s="300" t="str">
        <f t="shared" si="295"/>
        <v>13-9</v>
      </c>
      <c r="E3014" s="300">
        <v>3010</v>
      </c>
      <c r="F3014" s="313" t="str">
        <f t="shared" ca="1" si="296"/>
        <v/>
      </c>
      <c r="G3014" s="313" t="str">
        <f t="shared" ca="1" si="294"/>
        <v/>
      </c>
      <c r="H3014" s="313" t="str">
        <f t="shared" ca="1" si="294"/>
        <v/>
      </c>
      <c r="I3014" s="313" t="str">
        <f t="shared" ca="1" si="294"/>
        <v/>
      </c>
      <c r="J3014" s="313" t="str">
        <f t="shared" ca="1" si="294"/>
        <v/>
      </c>
    </row>
    <row r="3015" spans="4:10">
      <c r="D3015" s="300" t="str">
        <f t="shared" si="295"/>
        <v>13-9</v>
      </c>
      <c r="E3015" s="300">
        <v>3011</v>
      </c>
      <c r="F3015" s="313" t="str">
        <f t="shared" ca="1" si="296"/>
        <v/>
      </c>
      <c r="G3015" s="313" t="str">
        <f t="shared" ca="1" si="294"/>
        <v/>
      </c>
      <c r="H3015" s="313" t="str">
        <f t="shared" ca="1" si="294"/>
        <v/>
      </c>
      <c r="I3015" s="313" t="str">
        <f t="shared" ca="1" si="294"/>
        <v/>
      </c>
      <c r="J3015" s="313" t="str">
        <f t="shared" ca="1" si="294"/>
        <v/>
      </c>
    </row>
    <row r="3016" spans="4:10">
      <c r="D3016" s="300" t="str">
        <f t="shared" si="295"/>
        <v>13-9</v>
      </c>
      <c r="E3016" s="300">
        <v>3012</v>
      </c>
      <c r="F3016" s="313" t="str">
        <f t="shared" ca="1" si="296"/>
        <v/>
      </c>
      <c r="G3016" s="313" t="str">
        <f t="shared" ca="1" si="294"/>
        <v/>
      </c>
      <c r="H3016" s="313" t="str">
        <f t="shared" ca="1" si="294"/>
        <v/>
      </c>
      <c r="I3016" s="313" t="str">
        <f t="shared" ca="1" si="294"/>
        <v/>
      </c>
      <c r="J3016" s="313" t="str">
        <f t="shared" ca="1" si="294"/>
        <v/>
      </c>
    </row>
    <row r="3017" spans="4:10">
      <c r="D3017" s="300" t="str">
        <f t="shared" si="295"/>
        <v>13-9</v>
      </c>
      <c r="E3017" s="300">
        <v>3013</v>
      </c>
      <c r="F3017" s="313" t="str">
        <f t="shared" ca="1" si="296"/>
        <v/>
      </c>
      <c r="G3017" s="313" t="str">
        <f t="shared" ca="1" si="294"/>
        <v/>
      </c>
      <c r="H3017" s="313" t="str">
        <f t="shared" ca="1" si="294"/>
        <v/>
      </c>
      <c r="I3017" s="313" t="str">
        <f t="shared" ca="1" si="294"/>
        <v/>
      </c>
      <c r="J3017" s="313" t="str">
        <f t="shared" ca="1" si="294"/>
        <v/>
      </c>
    </row>
    <row r="3018" spans="4:10">
      <c r="D3018" s="300" t="str">
        <f t="shared" si="295"/>
        <v>13-9</v>
      </c>
      <c r="E3018" s="300">
        <v>3014</v>
      </c>
      <c r="F3018" s="313" t="str">
        <f t="shared" ca="1" si="296"/>
        <v/>
      </c>
      <c r="G3018" s="313" t="str">
        <f t="shared" ca="1" si="294"/>
        <v/>
      </c>
      <c r="H3018" s="313" t="str">
        <f t="shared" ca="1" si="294"/>
        <v/>
      </c>
      <c r="I3018" s="313" t="str">
        <f t="shared" ca="1" si="294"/>
        <v/>
      </c>
      <c r="J3018" s="313" t="str">
        <f t="shared" ca="1" si="294"/>
        <v/>
      </c>
    </row>
    <row r="3019" spans="4:10">
      <c r="D3019" s="300" t="str">
        <f t="shared" si="295"/>
        <v>13-9</v>
      </c>
      <c r="E3019" s="300">
        <v>3015</v>
      </c>
      <c r="F3019" s="313" t="str">
        <f t="shared" ca="1" si="296"/>
        <v/>
      </c>
      <c r="G3019" s="313" t="str">
        <f t="shared" ca="1" si="294"/>
        <v/>
      </c>
      <c r="H3019" s="313" t="str">
        <f t="shared" ca="1" si="294"/>
        <v/>
      </c>
      <c r="I3019" s="313" t="str">
        <f t="shared" ca="1" si="294"/>
        <v/>
      </c>
      <c r="J3019" s="313" t="str">
        <f t="shared" ca="1" si="294"/>
        <v/>
      </c>
    </row>
    <row r="3020" spans="4:10">
      <c r="D3020" s="300" t="str">
        <f t="shared" si="295"/>
        <v>13-9</v>
      </c>
      <c r="E3020" s="300">
        <v>3016</v>
      </c>
      <c r="F3020" s="313" t="str">
        <f t="shared" ca="1" si="296"/>
        <v/>
      </c>
      <c r="G3020" s="313" t="str">
        <f t="shared" ca="1" si="294"/>
        <v/>
      </c>
      <c r="H3020" s="313" t="str">
        <f t="shared" ca="1" si="294"/>
        <v/>
      </c>
      <c r="I3020" s="313" t="str">
        <f t="shared" ca="1" si="294"/>
        <v/>
      </c>
      <c r="J3020" s="313" t="str">
        <f t="shared" ca="1" si="294"/>
        <v/>
      </c>
    </row>
    <row r="3021" spans="4:10">
      <c r="D3021" s="300" t="str">
        <f t="shared" si="295"/>
        <v>13-9</v>
      </c>
      <c r="E3021" s="300">
        <v>3017</v>
      </c>
      <c r="F3021" s="313" t="str">
        <f t="shared" ca="1" si="296"/>
        <v/>
      </c>
      <c r="G3021" s="313" t="str">
        <f t="shared" ca="1" si="294"/>
        <v/>
      </c>
      <c r="H3021" s="313" t="str">
        <f t="shared" ca="1" si="294"/>
        <v/>
      </c>
      <c r="I3021" s="313" t="str">
        <f t="shared" ca="1" si="294"/>
        <v/>
      </c>
      <c r="J3021" s="313" t="str">
        <f t="shared" ca="1" si="294"/>
        <v/>
      </c>
    </row>
    <row r="3022" spans="4:10">
      <c r="D3022" s="300" t="str">
        <f t="shared" si="295"/>
        <v>13-9</v>
      </c>
      <c r="E3022" s="300">
        <v>3018</v>
      </c>
      <c r="F3022" s="313" t="str">
        <f t="shared" ca="1" si="296"/>
        <v/>
      </c>
      <c r="G3022" s="313" t="str">
        <f t="shared" ca="1" si="294"/>
        <v/>
      </c>
      <c r="H3022" s="313" t="str">
        <f t="shared" ca="1" si="294"/>
        <v/>
      </c>
      <c r="I3022" s="313" t="str">
        <f t="shared" ca="1" si="294"/>
        <v/>
      </c>
      <c r="J3022" s="313" t="str">
        <f t="shared" ca="1" si="294"/>
        <v/>
      </c>
    </row>
    <row r="3023" spans="4:10">
      <c r="D3023" s="300" t="str">
        <f t="shared" si="295"/>
        <v>13-9</v>
      </c>
      <c r="E3023" s="300">
        <v>3019</v>
      </c>
      <c r="F3023" s="313" t="str">
        <f t="shared" ca="1" si="296"/>
        <v/>
      </c>
      <c r="G3023" s="313" t="str">
        <f t="shared" ca="1" si="294"/>
        <v/>
      </c>
      <c r="H3023" s="313" t="str">
        <f t="shared" ca="1" si="294"/>
        <v/>
      </c>
      <c r="I3023" s="313" t="str">
        <f t="shared" ca="1" si="294"/>
        <v/>
      </c>
      <c r="J3023" s="313" t="str">
        <f t="shared" ca="1" si="294"/>
        <v/>
      </c>
    </row>
    <row r="3024" spans="4:10">
      <c r="D3024" s="300" t="str">
        <f t="shared" si="295"/>
        <v>13-9</v>
      </c>
      <c r="E3024" s="300">
        <v>3020</v>
      </c>
      <c r="F3024" s="313" t="str">
        <f t="shared" ca="1" si="296"/>
        <v/>
      </c>
      <c r="G3024" s="313" t="str">
        <f t="shared" ca="1" si="294"/>
        <v/>
      </c>
      <c r="H3024" s="313" t="str">
        <f t="shared" ca="1" si="294"/>
        <v/>
      </c>
      <c r="I3024" s="313" t="str">
        <f t="shared" ca="1" si="294"/>
        <v/>
      </c>
      <c r="J3024" s="313" t="str">
        <f t="shared" ca="1" si="294"/>
        <v/>
      </c>
    </row>
    <row r="3025" spans="4:10">
      <c r="D3025" s="300" t="str">
        <f t="shared" si="295"/>
        <v>13-9</v>
      </c>
      <c r="E3025" s="300">
        <v>3021</v>
      </c>
      <c r="F3025" s="313" t="str">
        <f t="shared" ca="1" si="296"/>
        <v/>
      </c>
      <c r="G3025" s="313" t="str">
        <f t="shared" ref="G3025:J3044" ca="1" si="297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025" s="313" t="str">
        <f t="shared" ca="1" si="297"/>
        <v/>
      </c>
      <c r="I3025" s="313" t="str">
        <f t="shared" ca="1" si="297"/>
        <v/>
      </c>
      <c r="J3025" s="313" t="str">
        <f t="shared" ca="1" si="297"/>
        <v/>
      </c>
    </row>
    <row r="3026" spans="4:10">
      <c r="D3026" s="300" t="str">
        <f t="shared" si="295"/>
        <v>13-9</v>
      </c>
      <c r="E3026" s="300">
        <v>3022</v>
      </c>
      <c r="F3026" s="313" t="str">
        <f t="shared" ca="1" si="296"/>
        <v/>
      </c>
      <c r="G3026" s="313" t="str">
        <f t="shared" ca="1" si="297"/>
        <v/>
      </c>
      <c r="H3026" s="313" t="str">
        <f t="shared" ca="1" si="297"/>
        <v/>
      </c>
      <c r="I3026" s="313" t="str">
        <f t="shared" ca="1" si="297"/>
        <v/>
      </c>
      <c r="J3026" s="313" t="str">
        <f t="shared" ca="1" si="297"/>
        <v/>
      </c>
    </row>
    <row r="3027" spans="4:10">
      <c r="D3027" s="300" t="str">
        <f t="shared" si="295"/>
        <v>13-9</v>
      </c>
      <c r="E3027" s="300">
        <v>3023</v>
      </c>
      <c r="F3027" s="313" t="str">
        <f t="shared" ca="1" si="296"/>
        <v/>
      </c>
      <c r="G3027" s="313" t="str">
        <f t="shared" ca="1" si="297"/>
        <v/>
      </c>
      <c r="H3027" s="313" t="str">
        <f t="shared" ca="1" si="297"/>
        <v/>
      </c>
      <c r="I3027" s="313" t="str">
        <f t="shared" ca="1" si="297"/>
        <v/>
      </c>
      <c r="J3027" s="313" t="str">
        <f t="shared" ca="1" si="297"/>
        <v/>
      </c>
    </row>
    <row r="3028" spans="4:10">
      <c r="D3028" s="300" t="str">
        <f t="shared" si="295"/>
        <v>13-9</v>
      </c>
      <c r="E3028" s="300">
        <v>3024</v>
      </c>
      <c r="F3028" s="313" t="str">
        <f t="shared" ca="1" si="296"/>
        <v/>
      </c>
      <c r="G3028" s="313" t="str">
        <f t="shared" ca="1" si="297"/>
        <v/>
      </c>
      <c r="H3028" s="313" t="str">
        <f t="shared" ca="1" si="297"/>
        <v/>
      </c>
      <c r="I3028" s="313" t="str">
        <f t="shared" ca="1" si="297"/>
        <v/>
      </c>
      <c r="J3028" s="313" t="str">
        <f t="shared" ca="1" si="297"/>
        <v/>
      </c>
    </row>
    <row r="3029" spans="4:10">
      <c r="D3029" s="300" t="str">
        <f t="shared" si="295"/>
        <v>13-10</v>
      </c>
      <c r="E3029" s="300">
        <v>3025</v>
      </c>
      <c r="F3029" s="313" t="str">
        <f t="shared" ca="1" si="296"/>
        <v/>
      </c>
      <c r="G3029" s="313" t="str">
        <f t="shared" ca="1" si="297"/>
        <v/>
      </c>
      <c r="H3029" s="313" t="str">
        <f t="shared" ca="1" si="297"/>
        <v/>
      </c>
      <c r="I3029" s="313" t="str">
        <f t="shared" ca="1" si="297"/>
        <v/>
      </c>
      <c r="J3029" s="313" t="str">
        <f t="shared" ca="1" si="297"/>
        <v/>
      </c>
    </row>
    <row r="3030" spans="4:10">
      <c r="D3030" s="300" t="str">
        <f t="shared" si="295"/>
        <v>13-10</v>
      </c>
      <c r="E3030" s="300">
        <v>3026</v>
      </c>
      <c r="F3030" s="313" t="str">
        <f t="shared" ca="1" si="296"/>
        <v/>
      </c>
      <c r="G3030" s="313" t="str">
        <f t="shared" ca="1" si="297"/>
        <v/>
      </c>
      <c r="H3030" s="313" t="str">
        <f t="shared" ca="1" si="297"/>
        <v/>
      </c>
      <c r="I3030" s="313" t="str">
        <f t="shared" ca="1" si="297"/>
        <v/>
      </c>
      <c r="J3030" s="313" t="str">
        <f t="shared" ca="1" si="297"/>
        <v/>
      </c>
    </row>
    <row r="3031" spans="4:10">
      <c r="D3031" s="300" t="str">
        <f t="shared" si="295"/>
        <v>13-10</v>
      </c>
      <c r="E3031" s="300">
        <v>3027</v>
      </c>
      <c r="F3031" s="313" t="str">
        <f t="shared" ca="1" si="296"/>
        <v/>
      </c>
      <c r="G3031" s="313" t="str">
        <f t="shared" ca="1" si="297"/>
        <v/>
      </c>
      <c r="H3031" s="313" t="str">
        <f t="shared" ca="1" si="297"/>
        <v/>
      </c>
      <c r="I3031" s="313" t="str">
        <f t="shared" ca="1" si="297"/>
        <v/>
      </c>
      <c r="J3031" s="313" t="str">
        <f t="shared" ca="1" si="297"/>
        <v/>
      </c>
    </row>
    <row r="3032" spans="4:10">
      <c r="D3032" s="300" t="str">
        <f t="shared" si="295"/>
        <v>13-10</v>
      </c>
      <c r="E3032" s="300">
        <v>3028</v>
      </c>
      <c r="F3032" s="313" t="str">
        <f t="shared" ca="1" si="296"/>
        <v/>
      </c>
      <c r="G3032" s="313" t="str">
        <f t="shared" ca="1" si="297"/>
        <v/>
      </c>
      <c r="H3032" s="313" t="str">
        <f t="shared" ca="1" si="297"/>
        <v/>
      </c>
      <c r="I3032" s="313" t="str">
        <f t="shared" ca="1" si="297"/>
        <v/>
      </c>
      <c r="J3032" s="313" t="str">
        <f t="shared" ca="1" si="297"/>
        <v/>
      </c>
    </row>
    <row r="3033" spans="4:10">
      <c r="D3033" s="300" t="str">
        <f t="shared" si="295"/>
        <v>13-10</v>
      </c>
      <c r="E3033" s="300">
        <v>3029</v>
      </c>
      <c r="F3033" s="313" t="str">
        <f t="shared" ca="1" si="296"/>
        <v/>
      </c>
      <c r="G3033" s="313" t="str">
        <f t="shared" ca="1" si="297"/>
        <v/>
      </c>
      <c r="H3033" s="313" t="str">
        <f t="shared" ca="1" si="297"/>
        <v/>
      </c>
      <c r="I3033" s="313" t="str">
        <f t="shared" ca="1" si="297"/>
        <v/>
      </c>
      <c r="J3033" s="313" t="str">
        <f t="shared" ca="1" si="297"/>
        <v/>
      </c>
    </row>
    <row r="3034" spans="4:10">
      <c r="D3034" s="300" t="str">
        <f t="shared" si="295"/>
        <v>13-10</v>
      </c>
      <c r="E3034" s="300">
        <v>3030</v>
      </c>
      <c r="F3034" s="313" t="str">
        <f t="shared" ca="1" si="296"/>
        <v/>
      </c>
      <c r="G3034" s="313" t="str">
        <f t="shared" ca="1" si="297"/>
        <v/>
      </c>
      <c r="H3034" s="313" t="str">
        <f t="shared" ca="1" si="297"/>
        <v/>
      </c>
      <c r="I3034" s="313" t="str">
        <f t="shared" ca="1" si="297"/>
        <v/>
      </c>
      <c r="J3034" s="313" t="str">
        <f t="shared" ca="1" si="297"/>
        <v/>
      </c>
    </row>
    <row r="3035" spans="4:10">
      <c r="D3035" s="300" t="str">
        <f t="shared" si="295"/>
        <v>13-10</v>
      </c>
      <c r="E3035" s="300">
        <v>3031</v>
      </c>
      <c r="F3035" s="313" t="str">
        <f t="shared" ca="1" si="296"/>
        <v/>
      </c>
      <c r="G3035" s="313" t="str">
        <f t="shared" ca="1" si="297"/>
        <v/>
      </c>
      <c r="H3035" s="313" t="str">
        <f t="shared" ca="1" si="297"/>
        <v/>
      </c>
      <c r="I3035" s="313" t="str">
        <f t="shared" ca="1" si="297"/>
        <v/>
      </c>
      <c r="J3035" s="313" t="str">
        <f t="shared" ca="1" si="297"/>
        <v/>
      </c>
    </row>
    <row r="3036" spans="4:10">
      <c r="D3036" s="300" t="str">
        <f t="shared" si="295"/>
        <v>13-10</v>
      </c>
      <c r="E3036" s="300">
        <v>3032</v>
      </c>
      <c r="F3036" s="313" t="str">
        <f t="shared" ca="1" si="296"/>
        <v/>
      </c>
      <c r="G3036" s="313" t="str">
        <f t="shared" ca="1" si="297"/>
        <v/>
      </c>
      <c r="H3036" s="313" t="str">
        <f t="shared" ca="1" si="297"/>
        <v/>
      </c>
      <c r="I3036" s="313" t="str">
        <f t="shared" ca="1" si="297"/>
        <v/>
      </c>
      <c r="J3036" s="313" t="str">
        <f t="shared" ca="1" si="297"/>
        <v/>
      </c>
    </row>
    <row r="3037" spans="4:10">
      <c r="D3037" s="300" t="str">
        <f t="shared" si="295"/>
        <v>13-10</v>
      </c>
      <c r="E3037" s="300">
        <v>3033</v>
      </c>
      <c r="F3037" s="313" t="str">
        <f t="shared" ca="1" si="296"/>
        <v/>
      </c>
      <c r="G3037" s="313" t="str">
        <f t="shared" ca="1" si="297"/>
        <v/>
      </c>
      <c r="H3037" s="313" t="str">
        <f t="shared" ca="1" si="297"/>
        <v/>
      </c>
      <c r="I3037" s="313" t="str">
        <f t="shared" ca="1" si="297"/>
        <v/>
      </c>
      <c r="J3037" s="313" t="str">
        <f t="shared" ca="1" si="297"/>
        <v/>
      </c>
    </row>
    <row r="3038" spans="4:10">
      <c r="D3038" s="300" t="str">
        <f t="shared" si="295"/>
        <v>13-10</v>
      </c>
      <c r="E3038" s="300">
        <v>3034</v>
      </c>
      <c r="F3038" s="313" t="str">
        <f t="shared" ca="1" si="296"/>
        <v/>
      </c>
      <c r="G3038" s="313" t="str">
        <f t="shared" ca="1" si="297"/>
        <v/>
      </c>
      <c r="H3038" s="313" t="str">
        <f t="shared" ca="1" si="297"/>
        <v/>
      </c>
      <c r="I3038" s="313" t="str">
        <f t="shared" ca="1" si="297"/>
        <v/>
      </c>
      <c r="J3038" s="313" t="str">
        <f t="shared" ca="1" si="297"/>
        <v/>
      </c>
    </row>
    <row r="3039" spans="4:10">
      <c r="D3039" s="300" t="str">
        <f t="shared" si="295"/>
        <v>13-10</v>
      </c>
      <c r="E3039" s="300">
        <v>3035</v>
      </c>
      <c r="F3039" s="313" t="str">
        <f t="shared" ca="1" si="296"/>
        <v/>
      </c>
      <c r="G3039" s="313" t="str">
        <f t="shared" ca="1" si="297"/>
        <v/>
      </c>
      <c r="H3039" s="313" t="str">
        <f t="shared" ca="1" si="297"/>
        <v/>
      </c>
      <c r="I3039" s="313" t="str">
        <f t="shared" ca="1" si="297"/>
        <v/>
      </c>
      <c r="J3039" s="313" t="str">
        <f t="shared" ca="1" si="297"/>
        <v/>
      </c>
    </row>
    <row r="3040" spans="4:10">
      <c r="D3040" s="300" t="str">
        <f t="shared" si="295"/>
        <v>13-10</v>
      </c>
      <c r="E3040" s="300">
        <v>3036</v>
      </c>
      <c r="F3040" s="313" t="str">
        <f t="shared" ca="1" si="296"/>
        <v/>
      </c>
      <c r="G3040" s="313" t="str">
        <f t="shared" ca="1" si="297"/>
        <v/>
      </c>
      <c r="H3040" s="313" t="str">
        <f t="shared" ca="1" si="297"/>
        <v/>
      </c>
      <c r="I3040" s="313" t="str">
        <f t="shared" ca="1" si="297"/>
        <v/>
      </c>
      <c r="J3040" s="313" t="str">
        <f t="shared" ca="1" si="297"/>
        <v/>
      </c>
    </row>
    <row r="3041" spans="4:10">
      <c r="D3041" s="300" t="str">
        <f t="shared" si="295"/>
        <v>13-10</v>
      </c>
      <c r="E3041" s="300">
        <v>3037</v>
      </c>
      <c r="F3041" s="313" t="str">
        <f t="shared" ca="1" si="296"/>
        <v/>
      </c>
      <c r="G3041" s="313" t="str">
        <f t="shared" ca="1" si="297"/>
        <v/>
      </c>
      <c r="H3041" s="313" t="str">
        <f t="shared" ca="1" si="297"/>
        <v/>
      </c>
      <c r="I3041" s="313" t="str">
        <f t="shared" ca="1" si="297"/>
        <v/>
      </c>
      <c r="J3041" s="313" t="str">
        <f t="shared" ca="1" si="297"/>
        <v/>
      </c>
    </row>
    <row r="3042" spans="4:10">
      <c r="D3042" s="300" t="str">
        <f t="shared" si="295"/>
        <v>13-10</v>
      </c>
      <c r="E3042" s="300">
        <v>3038</v>
      </c>
      <c r="F3042" s="313" t="str">
        <f t="shared" ca="1" si="296"/>
        <v/>
      </c>
      <c r="G3042" s="313" t="str">
        <f t="shared" ca="1" si="297"/>
        <v/>
      </c>
      <c r="H3042" s="313" t="str">
        <f t="shared" ca="1" si="297"/>
        <v/>
      </c>
      <c r="I3042" s="313" t="str">
        <f t="shared" ca="1" si="297"/>
        <v/>
      </c>
      <c r="J3042" s="313" t="str">
        <f t="shared" ca="1" si="297"/>
        <v/>
      </c>
    </row>
    <row r="3043" spans="4:10">
      <c r="D3043" s="300" t="str">
        <f t="shared" si="295"/>
        <v>13-10</v>
      </c>
      <c r="E3043" s="300">
        <v>3039</v>
      </c>
      <c r="F3043" s="313" t="str">
        <f t="shared" ca="1" si="296"/>
        <v/>
      </c>
      <c r="G3043" s="313" t="str">
        <f t="shared" ca="1" si="297"/>
        <v/>
      </c>
      <c r="H3043" s="313" t="str">
        <f t="shared" ca="1" si="297"/>
        <v/>
      </c>
      <c r="I3043" s="313" t="str">
        <f t="shared" ca="1" si="297"/>
        <v/>
      </c>
      <c r="J3043" s="313" t="str">
        <f t="shared" ca="1" si="297"/>
        <v/>
      </c>
    </row>
    <row r="3044" spans="4:10">
      <c r="D3044" s="300" t="str">
        <f t="shared" si="295"/>
        <v>13-10</v>
      </c>
      <c r="E3044" s="300">
        <v>3040</v>
      </c>
      <c r="F3044" s="313" t="str">
        <f t="shared" ca="1" si="296"/>
        <v/>
      </c>
      <c r="G3044" s="313" t="str">
        <f t="shared" ca="1" si="297"/>
        <v/>
      </c>
      <c r="H3044" s="313" t="str">
        <f t="shared" ca="1" si="297"/>
        <v/>
      </c>
      <c r="I3044" s="313" t="str">
        <f t="shared" ca="1" si="297"/>
        <v/>
      </c>
      <c r="J3044" s="313" t="str">
        <f t="shared" ca="1" si="297"/>
        <v/>
      </c>
    </row>
    <row r="3045" spans="4:10">
      <c r="D3045" s="300" t="str">
        <f t="shared" si="295"/>
        <v>14-1</v>
      </c>
      <c r="E3045" s="300">
        <v>3041</v>
      </c>
      <c r="F3045" s="313" t="str">
        <f t="shared" ref="F3045:F3108" ca="1" si="298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3045" s="313" t="str">
        <f t="shared" ref="G3045:J3064" ca="1" si="299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045" s="313" t="str">
        <f t="shared" ca="1" si="299"/>
        <v/>
      </c>
      <c r="I3045" s="313" t="str">
        <f t="shared" ca="1" si="299"/>
        <v/>
      </c>
      <c r="J3045" s="313" t="str">
        <f t="shared" ca="1" si="299"/>
        <v/>
      </c>
    </row>
    <row r="3046" spans="4:10">
      <c r="D3046" s="300" t="str">
        <f t="shared" si="295"/>
        <v>14-1</v>
      </c>
      <c r="E3046" s="300">
        <v>3042</v>
      </c>
      <c r="F3046" s="313" t="str">
        <f t="shared" ca="1" si="298"/>
        <v/>
      </c>
      <c r="G3046" s="313" t="str">
        <f t="shared" ca="1" si="299"/>
        <v/>
      </c>
      <c r="H3046" s="313" t="str">
        <f t="shared" ca="1" si="299"/>
        <v/>
      </c>
      <c r="I3046" s="313" t="str">
        <f t="shared" ca="1" si="299"/>
        <v/>
      </c>
      <c r="J3046" s="313" t="str">
        <f t="shared" ca="1" si="299"/>
        <v/>
      </c>
    </row>
    <row r="3047" spans="4:10">
      <c r="D3047" s="300" t="str">
        <f t="shared" si="295"/>
        <v>14-1</v>
      </c>
      <c r="E3047" s="300">
        <v>3043</v>
      </c>
      <c r="F3047" s="313" t="str">
        <f t="shared" ca="1" si="298"/>
        <v/>
      </c>
      <c r="G3047" s="313" t="str">
        <f t="shared" ca="1" si="299"/>
        <v/>
      </c>
      <c r="H3047" s="313" t="str">
        <f t="shared" ca="1" si="299"/>
        <v/>
      </c>
      <c r="I3047" s="313" t="str">
        <f t="shared" ca="1" si="299"/>
        <v/>
      </c>
      <c r="J3047" s="313" t="str">
        <f t="shared" ca="1" si="299"/>
        <v/>
      </c>
    </row>
    <row r="3048" spans="4:10">
      <c r="D3048" s="300" t="str">
        <f t="shared" si="295"/>
        <v>14-1</v>
      </c>
      <c r="E3048" s="300">
        <v>3044</v>
      </c>
      <c r="F3048" s="313" t="str">
        <f t="shared" ca="1" si="298"/>
        <v/>
      </c>
      <c r="G3048" s="313" t="str">
        <f t="shared" ca="1" si="299"/>
        <v/>
      </c>
      <c r="H3048" s="313" t="str">
        <f t="shared" ca="1" si="299"/>
        <v/>
      </c>
      <c r="I3048" s="313" t="str">
        <f t="shared" ca="1" si="299"/>
        <v/>
      </c>
      <c r="J3048" s="313" t="str">
        <f t="shared" ca="1" si="299"/>
        <v/>
      </c>
    </row>
    <row r="3049" spans="4:10">
      <c r="D3049" s="300" t="str">
        <f t="shared" si="295"/>
        <v>14-1</v>
      </c>
      <c r="E3049" s="300">
        <v>3045</v>
      </c>
      <c r="F3049" s="313" t="str">
        <f t="shared" ca="1" si="298"/>
        <v/>
      </c>
      <c r="G3049" s="313" t="str">
        <f t="shared" ca="1" si="299"/>
        <v/>
      </c>
      <c r="H3049" s="313" t="str">
        <f t="shared" ca="1" si="299"/>
        <v/>
      </c>
      <c r="I3049" s="313" t="str">
        <f t="shared" ca="1" si="299"/>
        <v/>
      </c>
      <c r="J3049" s="313" t="str">
        <f t="shared" ca="1" si="299"/>
        <v/>
      </c>
    </row>
    <row r="3050" spans="4:10">
      <c r="D3050" s="300" t="str">
        <f t="shared" si="295"/>
        <v>14-1</v>
      </c>
      <c r="E3050" s="300">
        <v>3046</v>
      </c>
      <c r="F3050" s="313" t="str">
        <f t="shared" ca="1" si="298"/>
        <v/>
      </c>
      <c r="G3050" s="313" t="str">
        <f t="shared" ca="1" si="299"/>
        <v/>
      </c>
      <c r="H3050" s="313" t="str">
        <f t="shared" ca="1" si="299"/>
        <v/>
      </c>
      <c r="I3050" s="313" t="str">
        <f t="shared" ca="1" si="299"/>
        <v/>
      </c>
      <c r="J3050" s="313" t="str">
        <f t="shared" ca="1" si="299"/>
        <v/>
      </c>
    </row>
    <row r="3051" spans="4:10">
      <c r="D3051" s="300" t="str">
        <f t="shared" si="295"/>
        <v>14-1</v>
      </c>
      <c r="E3051" s="300">
        <v>3047</v>
      </c>
      <c r="F3051" s="313" t="str">
        <f t="shared" ca="1" si="298"/>
        <v/>
      </c>
      <c r="G3051" s="313" t="str">
        <f t="shared" ca="1" si="299"/>
        <v/>
      </c>
      <c r="H3051" s="313" t="str">
        <f t="shared" ca="1" si="299"/>
        <v/>
      </c>
      <c r="I3051" s="313" t="str">
        <f t="shared" ca="1" si="299"/>
        <v/>
      </c>
      <c r="J3051" s="313" t="str">
        <f t="shared" ca="1" si="299"/>
        <v/>
      </c>
    </row>
    <row r="3052" spans="4:10">
      <c r="D3052" s="300" t="str">
        <f t="shared" si="295"/>
        <v>14-1</v>
      </c>
      <c r="E3052" s="300">
        <v>3048</v>
      </c>
      <c r="F3052" s="313" t="str">
        <f t="shared" ca="1" si="298"/>
        <v/>
      </c>
      <c r="G3052" s="313" t="str">
        <f t="shared" ca="1" si="299"/>
        <v/>
      </c>
      <c r="H3052" s="313" t="str">
        <f t="shared" ca="1" si="299"/>
        <v/>
      </c>
      <c r="I3052" s="313" t="str">
        <f t="shared" ca="1" si="299"/>
        <v/>
      </c>
      <c r="J3052" s="313" t="str">
        <f t="shared" ca="1" si="299"/>
        <v/>
      </c>
    </row>
    <row r="3053" spans="4:10">
      <c r="D3053" s="300" t="str">
        <f t="shared" si="295"/>
        <v>14-1</v>
      </c>
      <c r="E3053" s="300">
        <v>3049</v>
      </c>
      <c r="F3053" s="313" t="str">
        <f t="shared" ca="1" si="298"/>
        <v/>
      </c>
      <c r="G3053" s="313" t="str">
        <f t="shared" ca="1" si="299"/>
        <v/>
      </c>
      <c r="H3053" s="313" t="str">
        <f t="shared" ca="1" si="299"/>
        <v/>
      </c>
      <c r="I3053" s="313" t="str">
        <f t="shared" ca="1" si="299"/>
        <v/>
      </c>
      <c r="J3053" s="313" t="str">
        <f t="shared" ca="1" si="299"/>
        <v/>
      </c>
    </row>
    <row r="3054" spans="4:10">
      <c r="D3054" s="300" t="str">
        <f t="shared" si="295"/>
        <v>14-1</v>
      </c>
      <c r="E3054" s="300">
        <v>3050</v>
      </c>
      <c r="F3054" s="313" t="str">
        <f t="shared" ca="1" si="298"/>
        <v/>
      </c>
      <c r="G3054" s="313" t="str">
        <f t="shared" ca="1" si="299"/>
        <v/>
      </c>
      <c r="H3054" s="313" t="str">
        <f t="shared" ca="1" si="299"/>
        <v/>
      </c>
      <c r="I3054" s="313" t="str">
        <f t="shared" ca="1" si="299"/>
        <v/>
      </c>
      <c r="J3054" s="313" t="str">
        <f t="shared" ca="1" si="299"/>
        <v/>
      </c>
    </row>
    <row r="3055" spans="4:10">
      <c r="D3055" s="300" t="str">
        <f t="shared" si="295"/>
        <v>14-1</v>
      </c>
      <c r="E3055" s="300">
        <v>3051</v>
      </c>
      <c r="F3055" s="313" t="str">
        <f t="shared" ca="1" si="298"/>
        <v/>
      </c>
      <c r="G3055" s="313" t="str">
        <f t="shared" ca="1" si="299"/>
        <v/>
      </c>
      <c r="H3055" s="313" t="str">
        <f t="shared" ca="1" si="299"/>
        <v/>
      </c>
      <c r="I3055" s="313" t="str">
        <f t="shared" ca="1" si="299"/>
        <v/>
      </c>
      <c r="J3055" s="313" t="str">
        <f t="shared" ca="1" si="299"/>
        <v/>
      </c>
    </row>
    <row r="3056" spans="4:10">
      <c r="D3056" s="300" t="str">
        <f t="shared" si="295"/>
        <v>14-1</v>
      </c>
      <c r="E3056" s="300">
        <v>3052</v>
      </c>
      <c r="F3056" s="313" t="str">
        <f t="shared" ca="1" si="298"/>
        <v/>
      </c>
      <c r="G3056" s="313" t="str">
        <f t="shared" ca="1" si="299"/>
        <v/>
      </c>
      <c r="H3056" s="313" t="str">
        <f t="shared" ca="1" si="299"/>
        <v/>
      </c>
      <c r="I3056" s="313" t="str">
        <f t="shared" ca="1" si="299"/>
        <v/>
      </c>
      <c r="J3056" s="313" t="str">
        <f t="shared" ca="1" si="299"/>
        <v/>
      </c>
    </row>
    <row r="3057" spans="4:10">
      <c r="D3057" s="300" t="str">
        <f t="shared" si="295"/>
        <v>14-1</v>
      </c>
      <c r="E3057" s="300">
        <v>3053</v>
      </c>
      <c r="F3057" s="313" t="str">
        <f t="shared" ca="1" si="298"/>
        <v/>
      </c>
      <c r="G3057" s="313" t="str">
        <f t="shared" ca="1" si="299"/>
        <v/>
      </c>
      <c r="H3057" s="313" t="str">
        <f t="shared" ca="1" si="299"/>
        <v/>
      </c>
      <c r="I3057" s="313" t="str">
        <f t="shared" ca="1" si="299"/>
        <v/>
      </c>
      <c r="J3057" s="313" t="str">
        <f t="shared" ca="1" si="299"/>
        <v/>
      </c>
    </row>
    <row r="3058" spans="4:10">
      <c r="D3058" s="300" t="str">
        <f t="shared" si="295"/>
        <v>14-1</v>
      </c>
      <c r="E3058" s="300">
        <v>3054</v>
      </c>
      <c r="F3058" s="313" t="str">
        <f t="shared" ca="1" si="298"/>
        <v/>
      </c>
      <c r="G3058" s="313" t="str">
        <f t="shared" ca="1" si="299"/>
        <v/>
      </c>
      <c r="H3058" s="313" t="str">
        <f t="shared" ca="1" si="299"/>
        <v/>
      </c>
      <c r="I3058" s="313" t="str">
        <f t="shared" ca="1" si="299"/>
        <v/>
      </c>
      <c r="J3058" s="313" t="str">
        <f t="shared" ca="1" si="299"/>
        <v/>
      </c>
    </row>
    <row r="3059" spans="4:10">
      <c r="D3059" s="300" t="str">
        <f t="shared" si="295"/>
        <v>14-1</v>
      </c>
      <c r="E3059" s="300">
        <v>3055</v>
      </c>
      <c r="F3059" s="313" t="str">
        <f t="shared" ca="1" si="298"/>
        <v/>
      </c>
      <c r="G3059" s="313" t="str">
        <f t="shared" ca="1" si="299"/>
        <v/>
      </c>
      <c r="H3059" s="313" t="str">
        <f t="shared" ca="1" si="299"/>
        <v/>
      </c>
      <c r="I3059" s="313" t="str">
        <f t="shared" ca="1" si="299"/>
        <v/>
      </c>
      <c r="J3059" s="313" t="str">
        <f t="shared" ca="1" si="299"/>
        <v/>
      </c>
    </row>
    <row r="3060" spans="4:10">
      <c r="D3060" s="300" t="str">
        <f t="shared" si="295"/>
        <v>14-1</v>
      </c>
      <c r="E3060" s="300">
        <v>3056</v>
      </c>
      <c r="F3060" s="313" t="str">
        <f t="shared" ca="1" si="298"/>
        <v/>
      </c>
      <c r="G3060" s="313" t="str">
        <f t="shared" ca="1" si="299"/>
        <v/>
      </c>
      <c r="H3060" s="313" t="str">
        <f t="shared" ca="1" si="299"/>
        <v/>
      </c>
      <c r="I3060" s="313" t="str">
        <f t="shared" ca="1" si="299"/>
        <v/>
      </c>
      <c r="J3060" s="313" t="str">
        <f t="shared" ca="1" si="299"/>
        <v/>
      </c>
    </row>
    <row r="3061" spans="4:10">
      <c r="D3061" s="300" t="str">
        <f t="shared" si="295"/>
        <v>14-2</v>
      </c>
      <c r="E3061" s="300">
        <v>3057</v>
      </c>
      <c r="F3061" s="313" t="str">
        <f t="shared" ca="1" si="298"/>
        <v/>
      </c>
      <c r="G3061" s="313" t="str">
        <f t="shared" ca="1" si="299"/>
        <v/>
      </c>
      <c r="H3061" s="313" t="str">
        <f t="shared" ca="1" si="299"/>
        <v/>
      </c>
      <c r="I3061" s="313" t="str">
        <f t="shared" ca="1" si="299"/>
        <v/>
      </c>
      <c r="J3061" s="313" t="str">
        <f t="shared" ca="1" si="299"/>
        <v/>
      </c>
    </row>
    <row r="3062" spans="4:10">
      <c r="D3062" s="300" t="str">
        <f t="shared" si="295"/>
        <v>14-2</v>
      </c>
      <c r="E3062" s="300">
        <v>3058</v>
      </c>
      <c r="F3062" s="313" t="str">
        <f t="shared" ca="1" si="298"/>
        <v/>
      </c>
      <c r="G3062" s="313" t="str">
        <f t="shared" ca="1" si="299"/>
        <v/>
      </c>
      <c r="H3062" s="313" t="str">
        <f t="shared" ca="1" si="299"/>
        <v/>
      </c>
      <c r="I3062" s="313" t="str">
        <f t="shared" ca="1" si="299"/>
        <v/>
      </c>
      <c r="J3062" s="313" t="str">
        <f t="shared" ca="1" si="299"/>
        <v/>
      </c>
    </row>
    <row r="3063" spans="4:10">
      <c r="D3063" s="300" t="str">
        <f t="shared" si="295"/>
        <v>14-2</v>
      </c>
      <c r="E3063" s="300">
        <v>3059</v>
      </c>
      <c r="F3063" s="313" t="str">
        <f t="shared" ca="1" si="298"/>
        <v/>
      </c>
      <c r="G3063" s="313" t="str">
        <f t="shared" ca="1" si="299"/>
        <v/>
      </c>
      <c r="H3063" s="313" t="str">
        <f t="shared" ca="1" si="299"/>
        <v/>
      </c>
      <c r="I3063" s="313" t="str">
        <f t="shared" ca="1" si="299"/>
        <v/>
      </c>
      <c r="J3063" s="313" t="str">
        <f t="shared" ca="1" si="299"/>
        <v/>
      </c>
    </row>
    <row r="3064" spans="4:10">
      <c r="D3064" s="300" t="str">
        <f t="shared" si="295"/>
        <v>14-2</v>
      </c>
      <c r="E3064" s="300">
        <v>3060</v>
      </c>
      <c r="F3064" s="313" t="str">
        <f t="shared" ca="1" si="298"/>
        <v/>
      </c>
      <c r="G3064" s="313" t="str">
        <f t="shared" ca="1" si="299"/>
        <v/>
      </c>
      <c r="H3064" s="313" t="str">
        <f t="shared" ca="1" si="299"/>
        <v/>
      </c>
      <c r="I3064" s="313" t="str">
        <f t="shared" ca="1" si="299"/>
        <v/>
      </c>
      <c r="J3064" s="313" t="str">
        <f t="shared" ca="1" si="299"/>
        <v/>
      </c>
    </row>
    <row r="3065" spans="4:10">
      <c r="D3065" s="300" t="str">
        <f t="shared" si="295"/>
        <v>14-2</v>
      </c>
      <c r="E3065" s="300">
        <v>3061</v>
      </c>
      <c r="F3065" s="313" t="str">
        <f t="shared" ca="1" si="298"/>
        <v/>
      </c>
      <c r="G3065" s="313" t="str">
        <f t="shared" ref="G3065:J3084" ca="1" si="300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065" s="313" t="str">
        <f t="shared" ca="1" si="300"/>
        <v/>
      </c>
      <c r="I3065" s="313" t="str">
        <f t="shared" ca="1" si="300"/>
        <v/>
      </c>
      <c r="J3065" s="313" t="str">
        <f t="shared" ca="1" si="300"/>
        <v/>
      </c>
    </row>
    <row r="3066" spans="4:10">
      <c r="D3066" s="300" t="str">
        <f t="shared" si="295"/>
        <v>14-2</v>
      </c>
      <c r="E3066" s="300">
        <v>3062</v>
      </c>
      <c r="F3066" s="313" t="str">
        <f t="shared" ca="1" si="298"/>
        <v/>
      </c>
      <c r="G3066" s="313" t="str">
        <f t="shared" ca="1" si="300"/>
        <v/>
      </c>
      <c r="H3066" s="313" t="str">
        <f t="shared" ca="1" si="300"/>
        <v/>
      </c>
      <c r="I3066" s="313" t="str">
        <f t="shared" ca="1" si="300"/>
        <v/>
      </c>
      <c r="J3066" s="313" t="str">
        <f t="shared" ca="1" si="300"/>
        <v/>
      </c>
    </row>
    <row r="3067" spans="4:10">
      <c r="D3067" s="300" t="str">
        <f t="shared" si="295"/>
        <v>14-2</v>
      </c>
      <c r="E3067" s="300">
        <v>3063</v>
      </c>
      <c r="F3067" s="313" t="str">
        <f t="shared" ca="1" si="298"/>
        <v/>
      </c>
      <c r="G3067" s="313" t="str">
        <f t="shared" ca="1" si="300"/>
        <v/>
      </c>
      <c r="H3067" s="313" t="str">
        <f t="shared" ca="1" si="300"/>
        <v/>
      </c>
      <c r="I3067" s="313" t="str">
        <f t="shared" ca="1" si="300"/>
        <v/>
      </c>
      <c r="J3067" s="313" t="str">
        <f t="shared" ca="1" si="300"/>
        <v/>
      </c>
    </row>
    <row r="3068" spans="4:10">
      <c r="D3068" s="300" t="str">
        <f t="shared" si="295"/>
        <v>14-2</v>
      </c>
      <c r="E3068" s="300">
        <v>3064</v>
      </c>
      <c r="F3068" s="313" t="str">
        <f t="shared" ca="1" si="298"/>
        <v/>
      </c>
      <c r="G3068" s="313" t="str">
        <f t="shared" ca="1" si="300"/>
        <v/>
      </c>
      <c r="H3068" s="313" t="str">
        <f t="shared" ca="1" si="300"/>
        <v/>
      </c>
      <c r="I3068" s="313" t="str">
        <f t="shared" ca="1" si="300"/>
        <v/>
      </c>
      <c r="J3068" s="313" t="str">
        <f t="shared" ca="1" si="300"/>
        <v/>
      </c>
    </row>
    <row r="3069" spans="4:10">
      <c r="D3069" s="300" t="str">
        <f t="shared" si="295"/>
        <v>14-2</v>
      </c>
      <c r="E3069" s="300">
        <v>3065</v>
      </c>
      <c r="F3069" s="313" t="str">
        <f t="shared" ca="1" si="298"/>
        <v/>
      </c>
      <c r="G3069" s="313" t="str">
        <f t="shared" ca="1" si="300"/>
        <v/>
      </c>
      <c r="H3069" s="313" t="str">
        <f t="shared" ca="1" si="300"/>
        <v/>
      </c>
      <c r="I3069" s="313" t="str">
        <f t="shared" ca="1" si="300"/>
        <v/>
      </c>
      <c r="J3069" s="313" t="str">
        <f t="shared" ca="1" si="300"/>
        <v/>
      </c>
    </row>
    <row r="3070" spans="4:10">
      <c r="D3070" s="300" t="str">
        <f t="shared" si="295"/>
        <v>14-2</v>
      </c>
      <c r="E3070" s="300">
        <v>3066</v>
      </c>
      <c r="F3070" s="313" t="str">
        <f t="shared" ca="1" si="298"/>
        <v/>
      </c>
      <c r="G3070" s="313" t="str">
        <f t="shared" ca="1" si="300"/>
        <v/>
      </c>
      <c r="H3070" s="313" t="str">
        <f t="shared" ca="1" si="300"/>
        <v/>
      </c>
      <c r="I3070" s="313" t="str">
        <f t="shared" ca="1" si="300"/>
        <v/>
      </c>
      <c r="J3070" s="313" t="str">
        <f t="shared" ca="1" si="300"/>
        <v/>
      </c>
    </row>
    <row r="3071" spans="4:10">
      <c r="D3071" s="300" t="str">
        <f t="shared" si="295"/>
        <v>14-2</v>
      </c>
      <c r="E3071" s="300">
        <v>3067</v>
      </c>
      <c r="F3071" s="313" t="str">
        <f t="shared" ca="1" si="298"/>
        <v/>
      </c>
      <c r="G3071" s="313" t="str">
        <f t="shared" ca="1" si="300"/>
        <v/>
      </c>
      <c r="H3071" s="313" t="str">
        <f t="shared" ca="1" si="300"/>
        <v/>
      </c>
      <c r="I3071" s="313" t="str">
        <f t="shared" ca="1" si="300"/>
        <v/>
      </c>
      <c r="J3071" s="313" t="str">
        <f t="shared" ca="1" si="300"/>
        <v/>
      </c>
    </row>
    <row r="3072" spans="4:10">
      <c r="D3072" s="300" t="str">
        <f t="shared" si="295"/>
        <v>14-2</v>
      </c>
      <c r="E3072" s="300">
        <v>3068</v>
      </c>
      <c r="F3072" s="313" t="str">
        <f t="shared" ca="1" si="298"/>
        <v/>
      </c>
      <c r="G3072" s="313" t="str">
        <f t="shared" ca="1" si="300"/>
        <v/>
      </c>
      <c r="H3072" s="313" t="str">
        <f t="shared" ca="1" si="300"/>
        <v/>
      </c>
      <c r="I3072" s="313" t="str">
        <f t="shared" ca="1" si="300"/>
        <v/>
      </c>
      <c r="J3072" s="313" t="str">
        <f t="shared" ca="1" si="300"/>
        <v/>
      </c>
    </row>
    <row r="3073" spans="4:10">
      <c r="D3073" s="300" t="str">
        <f t="shared" si="295"/>
        <v>14-2</v>
      </c>
      <c r="E3073" s="300">
        <v>3069</v>
      </c>
      <c r="F3073" s="313" t="str">
        <f t="shared" ca="1" si="298"/>
        <v/>
      </c>
      <c r="G3073" s="313" t="str">
        <f t="shared" ca="1" si="300"/>
        <v/>
      </c>
      <c r="H3073" s="313" t="str">
        <f t="shared" ca="1" si="300"/>
        <v/>
      </c>
      <c r="I3073" s="313" t="str">
        <f t="shared" ca="1" si="300"/>
        <v/>
      </c>
      <c r="J3073" s="313" t="str">
        <f t="shared" ca="1" si="300"/>
        <v/>
      </c>
    </row>
    <row r="3074" spans="4:10">
      <c r="D3074" s="300" t="str">
        <f t="shared" si="295"/>
        <v>14-2</v>
      </c>
      <c r="E3074" s="300">
        <v>3070</v>
      </c>
      <c r="F3074" s="313" t="str">
        <f t="shared" ca="1" si="298"/>
        <v/>
      </c>
      <c r="G3074" s="313" t="str">
        <f t="shared" ca="1" si="300"/>
        <v/>
      </c>
      <c r="H3074" s="313" t="str">
        <f t="shared" ca="1" si="300"/>
        <v/>
      </c>
      <c r="I3074" s="313" t="str">
        <f t="shared" ca="1" si="300"/>
        <v/>
      </c>
      <c r="J3074" s="313" t="str">
        <f t="shared" ca="1" si="300"/>
        <v/>
      </c>
    </row>
    <row r="3075" spans="4:10">
      <c r="D3075" s="300" t="str">
        <f t="shared" si="295"/>
        <v>14-2</v>
      </c>
      <c r="E3075" s="300">
        <v>3071</v>
      </c>
      <c r="F3075" s="313" t="str">
        <f t="shared" ca="1" si="298"/>
        <v/>
      </c>
      <c r="G3075" s="313" t="str">
        <f t="shared" ca="1" si="300"/>
        <v/>
      </c>
      <c r="H3075" s="313" t="str">
        <f t="shared" ca="1" si="300"/>
        <v/>
      </c>
      <c r="I3075" s="313" t="str">
        <f t="shared" ca="1" si="300"/>
        <v/>
      </c>
      <c r="J3075" s="313" t="str">
        <f t="shared" ca="1" si="300"/>
        <v/>
      </c>
    </row>
    <row r="3076" spans="4:10">
      <c r="D3076" s="300" t="str">
        <f t="shared" si="295"/>
        <v>14-2</v>
      </c>
      <c r="E3076" s="300">
        <v>3072</v>
      </c>
      <c r="F3076" s="313" t="str">
        <f t="shared" ca="1" si="298"/>
        <v/>
      </c>
      <c r="G3076" s="313" t="str">
        <f t="shared" ca="1" si="300"/>
        <v/>
      </c>
      <c r="H3076" s="313" t="str">
        <f t="shared" ca="1" si="300"/>
        <v/>
      </c>
      <c r="I3076" s="313" t="str">
        <f t="shared" ca="1" si="300"/>
        <v/>
      </c>
      <c r="J3076" s="313" t="str">
        <f t="shared" ca="1" si="300"/>
        <v/>
      </c>
    </row>
    <row r="3077" spans="4:10">
      <c r="D3077" s="300" t="str">
        <f t="shared" ref="D3077:D3140" si="301">DEC2HEX(HEX2DEC($D$4)+FLOOR((ROW(A3073)-1)/($M$4*10),1))&amp;"-"&amp;FLOOR((ROW(A3073)-1)/$M$4,1)+1-FLOOR((ROW(A3073)-1)/($M$4*10),1)*10</f>
        <v>14-3</v>
      </c>
      <c r="E3077" s="300">
        <v>3073</v>
      </c>
      <c r="F3077" s="313" t="str">
        <f t="shared" ca="1" si="298"/>
        <v/>
      </c>
      <c r="G3077" s="313" t="str">
        <f t="shared" ca="1" si="300"/>
        <v/>
      </c>
      <c r="H3077" s="313" t="str">
        <f t="shared" ca="1" si="300"/>
        <v/>
      </c>
      <c r="I3077" s="313" t="str">
        <f t="shared" ca="1" si="300"/>
        <v/>
      </c>
      <c r="J3077" s="313" t="str">
        <f t="shared" ca="1" si="300"/>
        <v/>
      </c>
    </row>
    <row r="3078" spans="4:10">
      <c r="D3078" s="300" t="str">
        <f t="shared" si="301"/>
        <v>14-3</v>
      </c>
      <c r="E3078" s="300">
        <v>3074</v>
      </c>
      <c r="F3078" s="313" t="str">
        <f t="shared" ca="1" si="298"/>
        <v/>
      </c>
      <c r="G3078" s="313" t="str">
        <f t="shared" ca="1" si="300"/>
        <v/>
      </c>
      <c r="H3078" s="313" t="str">
        <f t="shared" ca="1" si="300"/>
        <v/>
      </c>
      <c r="I3078" s="313" t="str">
        <f t="shared" ca="1" si="300"/>
        <v/>
      </c>
      <c r="J3078" s="313" t="str">
        <f t="shared" ca="1" si="300"/>
        <v/>
      </c>
    </row>
    <row r="3079" spans="4:10">
      <c r="D3079" s="300" t="str">
        <f t="shared" si="301"/>
        <v>14-3</v>
      </c>
      <c r="E3079" s="300">
        <v>3075</v>
      </c>
      <c r="F3079" s="313" t="str">
        <f t="shared" ca="1" si="298"/>
        <v/>
      </c>
      <c r="G3079" s="313" t="str">
        <f t="shared" ca="1" si="300"/>
        <v/>
      </c>
      <c r="H3079" s="313" t="str">
        <f t="shared" ca="1" si="300"/>
        <v/>
      </c>
      <c r="I3079" s="313" t="str">
        <f t="shared" ca="1" si="300"/>
        <v/>
      </c>
      <c r="J3079" s="313" t="str">
        <f t="shared" ca="1" si="300"/>
        <v/>
      </c>
    </row>
    <row r="3080" spans="4:10">
      <c r="D3080" s="300" t="str">
        <f t="shared" si="301"/>
        <v>14-3</v>
      </c>
      <c r="E3080" s="300">
        <v>3076</v>
      </c>
      <c r="F3080" s="313" t="str">
        <f t="shared" ca="1" si="298"/>
        <v/>
      </c>
      <c r="G3080" s="313" t="str">
        <f t="shared" ca="1" si="300"/>
        <v/>
      </c>
      <c r="H3080" s="313" t="str">
        <f t="shared" ca="1" si="300"/>
        <v/>
      </c>
      <c r="I3080" s="313" t="str">
        <f t="shared" ca="1" si="300"/>
        <v/>
      </c>
      <c r="J3080" s="313" t="str">
        <f t="shared" ca="1" si="300"/>
        <v/>
      </c>
    </row>
    <row r="3081" spans="4:10">
      <c r="D3081" s="300" t="str">
        <f t="shared" si="301"/>
        <v>14-3</v>
      </c>
      <c r="E3081" s="300">
        <v>3077</v>
      </c>
      <c r="F3081" s="313" t="str">
        <f t="shared" ca="1" si="298"/>
        <v/>
      </c>
      <c r="G3081" s="313" t="str">
        <f t="shared" ca="1" si="300"/>
        <v/>
      </c>
      <c r="H3081" s="313" t="str">
        <f t="shared" ca="1" si="300"/>
        <v/>
      </c>
      <c r="I3081" s="313" t="str">
        <f t="shared" ca="1" si="300"/>
        <v/>
      </c>
      <c r="J3081" s="313" t="str">
        <f t="shared" ca="1" si="300"/>
        <v/>
      </c>
    </row>
    <row r="3082" spans="4:10">
      <c r="D3082" s="300" t="str">
        <f t="shared" si="301"/>
        <v>14-3</v>
      </c>
      <c r="E3082" s="300">
        <v>3078</v>
      </c>
      <c r="F3082" s="313" t="str">
        <f t="shared" ca="1" si="298"/>
        <v/>
      </c>
      <c r="G3082" s="313" t="str">
        <f t="shared" ca="1" si="300"/>
        <v/>
      </c>
      <c r="H3082" s="313" t="str">
        <f t="shared" ca="1" si="300"/>
        <v/>
      </c>
      <c r="I3082" s="313" t="str">
        <f t="shared" ca="1" si="300"/>
        <v/>
      </c>
      <c r="J3082" s="313" t="str">
        <f t="shared" ca="1" si="300"/>
        <v/>
      </c>
    </row>
    <row r="3083" spans="4:10">
      <c r="D3083" s="300" t="str">
        <f t="shared" si="301"/>
        <v>14-3</v>
      </c>
      <c r="E3083" s="300">
        <v>3079</v>
      </c>
      <c r="F3083" s="313" t="str">
        <f t="shared" ca="1" si="298"/>
        <v/>
      </c>
      <c r="G3083" s="313" t="str">
        <f t="shared" ca="1" si="300"/>
        <v/>
      </c>
      <c r="H3083" s="313" t="str">
        <f t="shared" ca="1" si="300"/>
        <v/>
      </c>
      <c r="I3083" s="313" t="str">
        <f t="shared" ca="1" si="300"/>
        <v/>
      </c>
      <c r="J3083" s="313" t="str">
        <f t="shared" ca="1" si="300"/>
        <v/>
      </c>
    </row>
    <row r="3084" spans="4:10">
      <c r="D3084" s="300" t="str">
        <f t="shared" si="301"/>
        <v>14-3</v>
      </c>
      <c r="E3084" s="300">
        <v>3080</v>
      </c>
      <c r="F3084" s="313" t="str">
        <f t="shared" ca="1" si="298"/>
        <v/>
      </c>
      <c r="G3084" s="313" t="str">
        <f t="shared" ca="1" si="300"/>
        <v/>
      </c>
      <c r="H3084" s="313" t="str">
        <f t="shared" ca="1" si="300"/>
        <v/>
      </c>
      <c r="I3084" s="313" t="str">
        <f t="shared" ca="1" si="300"/>
        <v/>
      </c>
      <c r="J3084" s="313" t="str">
        <f t="shared" ca="1" si="300"/>
        <v/>
      </c>
    </row>
    <row r="3085" spans="4:10">
      <c r="D3085" s="300" t="str">
        <f t="shared" si="301"/>
        <v>14-3</v>
      </c>
      <c r="E3085" s="300">
        <v>3081</v>
      </c>
      <c r="F3085" s="313" t="str">
        <f t="shared" ca="1" si="298"/>
        <v/>
      </c>
      <c r="G3085" s="313" t="str">
        <f t="shared" ref="G3085:J3104" ca="1" si="302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085" s="313" t="str">
        <f t="shared" ca="1" si="302"/>
        <v/>
      </c>
      <c r="I3085" s="313" t="str">
        <f t="shared" ca="1" si="302"/>
        <v/>
      </c>
      <c r="J3085" s="313" t="str">
        <f t="shared" ca="1" si="302"/>
        <v/>
      </c>
    </row>
    <row r="3086" spans="4:10">
      <c r="D3086" s="300" t="str">
        <f t="shared" si="301"/>
        <v>14-3</v>
      </c>
      <c r="E3086" s="300">
        <v>3082</v>
      </c>
      <c r="F3086" s="313" t="str">
        <f t="shared" ca="1" si="298"/>
        <v/>
      </c>
      <c r="G3086" s="313" t="str">
        <f t="shared" ca="1" si="302"/>
        <v/>
      </c>
      <c r="H3086" s="313" t="str">
        <f t="shared" ca="1" si="302"/>
        <v/>
      </c>
      <c r="I3086" s="313" t="str">
        <f t="shared" ca="1" si="302"/>
        <v/>
      </c>
      <c r="J3086" s="313" t="str">
        <f t="shared" ca="1" si="302"/>
        <v/>
      </c>
    </row>
    <row r="3087" spans="4:10">
      <c r="D3087" s="300" t="str">
        <f t="shared" si="301"/>
        <v>14-3</v>
      </c>
      <c r="E3087" s="300">
        <v>3083</v>
      </c>
      <c r="F3087" s="313" t="str">
        <f t="shared" ca="1" si="298"/>
        <v/>
      </c>
      <c r="G3087" s="313" t="str">
        <f t="shared" ca="1" si="302"/>
        <v/>
      </c>
      <c r="H3087" s="313" t="str">
        <f t="shared" ca="1" si="302"/>
        <v/>
      </c>
      <c r="I3087" s="313" t="str">
        <f t="shared" ca="1" si="302"/>
        <v/>
      </c>
      <c r="J3087" s="313" t="str">
        <f t="shared" ca="1" si="302"/>
        <v/>
      </c>
    </row>
    <row r="3088" spans="4:10">
      <c r="D3088" s="300" t="str">
        <f t="shared" si="301"/>
        <v>14-3</v>
      </c>
      <c r="E3088" s="300">
        <v>3084</v>
      </c>
      <c r="F3088" s="313" t="str">
        <f t="shared" ca="1" si="298"/>
        <v/>
      </c>
      <c r="G3088" s="313" t="str">
        <f t="shared" ca="1" si="302"/>
        <v/>
      </c>
      <c r="H3088" s="313" t="str">
        <f t="shared" ca="1" si="302"/>
        <v/>
      </c>
      <c r="I3088" s="313" t="str">
        <f t="shared" ca="1" si="302"/>
        <v/>
      </c>
      <c r="J3088" s="313" t="str">
        <f t="shared" ca="1" si="302"/>
        <v/>
      </c>
    </row>
    <row r="3089" spans="4:10">
      <c r="D3089" s="300" t="str">
        <f t="shared" si="301"/>
        <v>14-3</v>
      </c>
      <c r="E3089" s="300">
        <v>3085</v>
      </c>
      <c r="F3089" s="313" t="str">
        <f t="shared" ca="1" si="298"/>
        <v/>
      </c>
      <c r="G3089" s="313" t="str">
        <f t="shared" ca="1" si="302"/>
        <v/>
      </c>
      <c r="H3089" s="313" t="str">
        <f t="shared" ca="1" si="302"/>
        <v/>
      </c>
      <c r="I3089" s="313" t="str">
        <f t="shared" ca="1" si="302"/>
        <v/>
      </c>
      <c r="J3089" s="313" t="str">
        <f t="shared" ca="1" si="302"/>
        <v/>
      </c>
    </row>
    <row r="3090" spans="4:10">
      <c r="D3090" s="300" t="str">
        <f t="shared" si="301"/>
        <v>14-3</v>
      </c>
      <c r="E3090" s="300">
        <v>3086</v>
      </c>
      <c r="F3090" s="313" t="str">
        <f t="shared" ca="1" si="298"/>
        <v/>
      </c>
      <c r="G3090" s="313" t="str">
        <f t="shared" ca="1" si="302"/>
        <v/>
      </c>
      <c r="H3090" s="313" t="str">
        <f t="shared" ca="1" si="302"/>
        <v/>
      </c>
      <c r="I3090" s="313" t="str">
        <f t="shared" ca="1" si="302"/>
        <v/>
      </c>
      <c r="J3090" s="313" t="str">
        <f t="shared" ca="1" si="302"/>
        <v/>
      </c>
    </row>
    <row r="3091" spans="4:10">
      <c r="D3091" s="300" t="str">
        <f t="shared" si="301"/>
        <v>14-3</v>
      </c>
      <c r="E3091" s="300">
        <v>3087</v>
      </c>
      <c r="F3091" s="313" t="str">
        <f t="shared" ca="1" si="298"/>
        <v/>
      </c>
      <c r="G3091" s="313" t="str">
        <f t="shared" ca="1" si="302"/>
        <v/>
      </c>
      <c r="H3091" s="313" t="str">
        <f t="shared" ca="1" si="302"/>
        <v/>
      </c>
      <c r="I3091" s="313" t="str">
        <f t="shared" ca="1" si="302"/>
        <v/>
      </c>
      <c r="J3091" s="313" t="str">
        <f t="shared" ca="1" si="302"/>
        <v/>
      </c>
    </row>
    <row r="3092" spans="4:10">
      <c r="D3092" s="300" t="str">
        <f t="shared" si="301"/>
        <v>14-3</v>
      </c>
      <c r="E3092" s="300">
        <v>3088</v>
      </c>
      <c r="F3092" s="313" t="str">
        <f t="shared" ca="1" si="298"/>
        <v/>
      </c>
      <c r="G3092" s="313" t="str">
        <f t="shared" ca="1" si="302"/>
        <v/>
      </c>
      <c r="H3092" s="313" t="str">
        <f t="shared" ca="1" si="302"/>
        <v/>
      </c>
      <c r="I3092" s="313" t="str">
        <f t="shared" ca="1" si="302"/>
        <v/>
      </c>
      <c r="J3092" s="313" t="str">
        <f t="shared" ca="1" si="302"/>
        <v/>
      </c>
    </row>
    <row r="3093" spans="4:10">
      <c r="D3093" s="300" t="str">
        <f t="shared" si="301"/>
        <v>14-4</v>
      </c>
      <c r="E3093" s="300">
        <v>3089</v>
      </c>
      <c r="F3093" s="313" t="str">
        <f t="shared" ca="1" si="298"/>
        <v/>
      </c>
      <c r="G3093" s="313" t="str">
        <f t="shared" ca="1" si="302"/>
        <v/>
      </c>
      <c r="H3093" s="313" t="str">
        <f t="shared" ca="1" si="302"/>
        <v/>
      </c>
      <c r="I3093" s="313" t="str">
        <f t="shared" ca="1" si="302"/>
        <v/>
      </c>
      <c r="J3093" s="313" t="str">
        <f t="shared" ca="1" si="302"/>
        <v/>
      </c>
    </row>
    <row r="3094" spans="4:10">
      <c r="D3094" s="300" t="str">
        <f t="shared" si="301"/>
        <v>14-4</v>
      </c>
      <c r="E3094" s="300">
        <v>3090</v>
      </c>
      <c r="F3094" s="313" t="str">
        <f t="shared" ca="1" si="298"/>
        <v/>
      </c>
      <c r="G3094" s="313" t="str">
        <f t="shared" ca="1" si="302"/>
        <v/>
      </c>
      <c r="H3094" s="313" t="str">
        <f t="shared" ca="1" si="302"/>
        <v/>
      </c>
      <c r="I3094" s="313" t="str">
        <f t="shared" ca="1" si="302"/>
        <v/>
      </c>
      <c r="J3094" s="313" t="str">
        <f t="shared" ca="1" si="302"/>
        <v/>
      </c>
    </row>
    <row r="3095" spans="4:10">
      <c r="D3095" s="300" t="str">
        <f t="shared" si="301"/>
        <v>14-4</v>
      </c>
      <c r="E3095" s="300">
        <v>3091</v>
      </c>
      <c r="F3095" s="313" t="str">
        <f t="shared" ca="1" si="298"/>
        <v/>
      </c>
      <c r="G3095" s="313" t="str">
        <f t="shared" ca="1" si="302"/>
        <v/>
      </c>
      <c r="H3095" s="313" t="str">
        <f t="shared" ca="1" si="302"/>
        <v/>
      </c>
      <c r="I3095" s="313" t="str">
        <f t="shared" ca="1" si="302"/>
        <v/>
      </c>
      <c r="J3095" s="313" t="str">
        <f t="shared" ca="1" si="302"/>
        <v/>
      </c>
    </row>
    <row r="3096" spans="4:10">
      <c r="D3096" s="300" t="str">
        <f t="shared" si="301"/>
        <v>14-4</v>
      </c>
      <c r="E3096" s="300">
        <v>3092</v>
      </c>
      <c r="F3096" s="313" t="str">
        <f t="shared" ca="1" si="298"/>
        <v/>
      </c>
      <c r="G3096" s="313" t="str">
        <f t="shared" ca="1" si="302"/>
        <v/>
      </c>
      <c r="H3096" s="313" t="str">
        <f t="shared" ca="1" si="302"/>
        <v/>
      </c>
      <c r="I3096" s="313" t="str">
        <f t="shared" ca="1" si="302"/>
        <v/>
      </c>
      <c r="J3096" s="313" t="str">
        <f t="shared" ca="1" si="302"/>
        <v/>
      </c>
    </row>
    <row r="3097" spans="4:10">
      <c r="D3097" s="300" t="str">
        <f t="shared" si="301"/>
        <v>14-4</v>
      </c>
      <c r="E3097" s="300">
        <v>3093</v>
      </c>
      <c r="F3097" s="313" t="str">
        <f t="shared" ca="1" si="298"/>
        <v/>
      </c>
      <c r="G3097" s="313" t="str">
        <f t="shared" ca="1" si="302"/>
        <v/>
      </c>
      <c r="H3097" s="313" t="str">
        <f t="shared" ca="1" si="302"/>
        <v/>
      </c>
      <c r="I3097" s="313" t="str">
        <f t="shared" ca="1" si="302"/>
        <v/>
      </c>
      <c r="J3097" s="313" t="str">
        <f t="shared" ca="1" si="302"/>
        <v/>
      </c>
    </row>
    <row r="3098" spans="4:10">
      <c r="D3098" s="300" t="str">
        <f t="shared" si="301"/>
        <v>14-4</v>
      </c>
      <c r="E3098" s="300">
        <v>3094</v>
      </c>
      <c r="F3098" s="313" t="str">
        <f t="shared" ca="1" si="298"/>
        <v/>
      </c>
      <c r="G3098" s="313" t="str">
        <f t="shared" ca="1" si="302"/>
        <v/>
      </c>
      <c r="H3098" s="313" t="str">
        <f t="shared" ca="1" si="302"/>
        <v/>
      </c>
      <c r="I3098" s="313" t="str">
        <f t="shared" ca="1" si="302"/>
        <v/>
      </c>
      <c r="J3098" s="313" t="str">
        <f t="shared" ca="1" si="302"/>
        <v/>
      </c>
    </row>
    <row r="3099" spans="4:10">
      <c r="D3099" s="300" t="str">
        <f t="shared" si="301"/>
        <v>14-4</v>
      </c>
      <c r="E3099" s="300">
        <v>3095</v>
      </c>
      <c r="F3099" s="313" t="str">
        <f t="shared" ca="1" si="298"/>
        <v/>
      </c>
      <c r="G3099" s="313" t="str">
        <f t="shared" ca="1" si="302"/>
        <v/>
      </c>
      <c r="H3099" s="313" t="str">
        <f t="shared" ca="1" si="302"/>
        <v/>
      </c>
      <c r="I3099" s="313" t="str">
        <f t="shared" ca="1" si="302"/>
        <v/>
      </c>
      <c r="J3099" s="313" t="str">
        <f t="shared" ca="1" si="302"/>
        <v/>
      </c>
    </row>
    <row r="3100" spans="4:10">
      <c r="D3100" s="300" t="str">
        <f t="shared" si="301"/>
        <v>14-4</v>
      </c>
      <c r="E3100" s="300">
        <v>3096</v>
      </c>
      <c r="F3100" s="313" t="str">
        <f t="shared" ca="1" si="298"/>
        <v/>
      </c>
      <c r="G3100" s="313" t="str">
        <f t="shared" ca="1" si="302"/>
        <v/>
      </c>
      <c r="H3100" s="313" t="str">
        <f t="shared" ca="1" si="302"/>
        <v/>
      </c>
      <c r="I3100" s="313" t="str">
        <f t="shared" ca="1" si="302"/>
        <v/>
      </c>
      <c r="J3100" s="313" t="str">
        <f t="shared" ca="1" si="302"/>
        <v/>
      </c>
    </row>
    <row r="3101" spans="4:10">
      <c r="D3101" s="300" t="str">
        <f t="shared" si="301"/>
        <v>14-4</v>
      </c>
      <c r="E3101" s="300">
        <v>3097</v>
      </c>
      <c r="F3101" s="313" t="str">
        <f t="shared" ca="1" si="298"/>
        <v/>
      </c>
      <c r="G3101" s="313" t="str">
        <f t="shared" ca="1" si="302"/>
        <v/>
      </c>
      <c r="H3101" s="313" t="str">
        <f t="shared" ca="1" si="302"/>
        <v/>
      </c>
      <c r="I3101" s="313" t="str">
        <f t="shared" ca="1" si="302"/>
        <v/>
      </c>
      <c r="J3101" s="313" t="str">
        <f t="shared" ca="1" si="302"/>
        <v/>
      </c>
    </row>
    <row r="3102" spans="4:10">
      <c r="D3102" s="300" t="str">
        <f t="shared" si="301"/>
        <v>14-4</v>
      </c>
      <c r="E3102" s="300">
        <v>3098</v>
      </c>
      <c r="F3102" s="313" t="str">
        <f t="shared" ca="1" si="298"/>
        <v/>
      </c>
      <c r="G3102" s="313" t="str">
        <f t="shared" ca="1" si="302"/>
        <v/>
      </c>
      <c r="H3102" s="313" t="str">
        <f t="shared" ca="1" si="302"/>
        <v/>
      </c>
      <c r="I3102" s="313" t="str">
        <f t="shared" ca="1" si="302"/>
        <v/>
      </c>
      <c r="J3102" s="313" t="str">
        <f t="shared" ca="1" si="302"/>
        <v/>
      </c>
    </row>
    <row r="3103" spans="4:10">
      <c r="D3103" s="300" t="str">
        <f t="shared" si="301"/>
        <v>14-4</v>
      </c>
      <c r="E3103" s="300">
        <v>3099</v>
      </c>
      <c r="F3103" s="313" t="str">
        <f t="shared" ca="1" si="298"/>
        <v/>
      </c>
      <c r="G3103" s="313" t="str">
        <f t="shared" ca="1" si="302"/>
        <v/>
      </c>
      <c r="H3103" s="313" t="str">
        <f t="shared" ca="1" si="302"/>
        <v/>
      </c>
      <c r="I3103" s="313" t="str">
        <f t="shared" ca="1" si="302"/>
        <v/>
      </c>
      <c r="J3103" s="313" t="str">
        <f t="shared" ca="1" si="302"/>
        <v/>
      </c>
    </row>
    <row r="3104" spans="4:10">
      <c r="D3104" s="300" t="str">
        <f t="shared" si="301"/>
        <v>14-4</v>
      </c>
      <c r="E3104" s="300">
        <v>3100</v>
      </c>
      <c r="F3104" s="313" t="str">
        <f t="shared" ca="1" si="298"/>
        <v/>
      </c>
      <c r="G3104" s="313" t="str">
        <f t="shared" ca="1" si="302"/>
        <v/>
      </c>
      <c r="H3104" s="313" t="str">
        <f t="shared" ca="1" si="302"/>
        <v/>
      </c>
      <c r="I3104" s="313" t="str">
        <f t="shared" ca="1" si="302"/>
        <v/>
      </c>
      <c r="J3104" s="313" t="str">
        <f t="shared" ca="1" si="302"/>
        <v/>
      </c>
    </row>
    <row r="3105" spans="4:10">
      <c r="D3105" s="300" t="str">
        <f t="shared" si="301"/>
        <v>14-4</v>
      </c>
      <c r="E3105" s="300">
        <v>3101</v>
      </c>
      <c r="F3105" s="313" t="str">
        <f t="shared" ca="1" si="298"/>
        <v/>
      </c>
      <c r="G3105" s="313" t="str">
        <f t="shared" ref="G3105:J3124" ca="1" si="303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105" s="313" t="str">
        <f t="shared" ca="1" si="303"/>
        <v/>
      </c>
      <c r="I3105" s="313" t="str">
        <f t="shared" ca="1" si="303"/>
        <v/>
      </c>
      <c r="J3105" s="313" t="str">
        <f t="shared" ca="1" si="303"/>
        <v/>
      </c>
    </row>
    <row r="3106" spans="4:10">
      <c r="D3106" s="300" t="str">
        <f t="shared" si="301"/>
        <v>14-4</v>
      </c>
      <c r="E3106" s="300">
        <v>3102</v>
      </c>
      <c r="F3106" s="313" t="str">
        <f t="shared" ca="1" si="298"/>
        <v/>
      </c>
      <c r="G3106" s="313" t="str">
        <f t="shared" ca="1" si="303"/>
        <v/>
      </c>
      <c r="H3106" s="313" t="str">
        <f t="shared" ca="1" si="303"/>
        <v/>
      </c>
      <c r="I3106" s="313" t="str">
        <f t="shared" ca="1" si="303"/>
        <v/>
      </c>
      <c r="J3106" s="313" t="str">
        <f t="shared" ca="1" si="303"/>
        <v/>
      </c>
    </row>
    <row r="3107" spans="4:10">
      <c r="D3107" s="300" t="str">
        <f t="shared" si="301"/>
        <v>14-4</v>
      </c>
      <c r="E3107" s="300">
        <v>3103</v>
      </c>
      <c r="F3107" s="313" t="str">
        <f t="shared" ca="1" si="298"/>
        <v/>
      </c>
      <c r="G3107" s="313" t="str">
        <f t="shared" ca="1" si="303"/>
        <v/>
      </c>
      <c r="H3107" s="313" t="str">
        <f t="shared" ca="1" si="303"/>
        <v/>
      </c>
      <c r="I3107" s="313" t="str">
        <f t="shared" ca="1" si="303"/>
        <v/>
      </c>
      <c r="J3107" s="313" t="str">
        <f t="shared" ca="1" si="303"/>
        <v/>
      </c>
    </row>
    <row r="3108" spans="4:10">
      <c r="D3108" s="300" t="str">
        <f t="shared" si="301"/>
        <v>14-4</v>
      </c>
      <c r="E3108" s="300">
        <v>3104</v>
      </c>
      <c r="F3108" s="313" t="str">
        <f t="shared" ca="1" si="298"/>
        <v/>
      </c>
      <c r="G3108" s="313" t="str">
        <f t="shared" ca="1" si="303"/>
        <v/>
      </c>
      <c r="H3108" s="313" t="str">
        <f t="shared" ca="1" si="303"/>
        <v/>
      </c>
      <c r="I3108" s="313" t="str">
        <f t="shared" ca="1" si="303"/>
        <v/>
      </c>
      <c r="J3108" s="313" t="str">
        <f t="shared" ca="1" si="303"/>
        <v/>
      </c>
    </row>
    <row r="3109" spans="4:10">
      <c r="D3109" s="300" t="str">
        <f t="shared" si="301"/>
        <v>14-5</v>
      </c>
      <c r="E3109" s="300">
        <v>3105</v>
      </c>
      <c r="F3109" s="313" t="str">
        <f t="shared" ref="F3109:F3172" ca="1" si="304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3109" s="313" t="str">
        <f t="shared" ca="1" si="303"/>
        <v/>
      </c>
      <c r="H3109" s="313" t="str">
        <f t="shared" ca="1" si="303"/>
        <v/>
      </c>
      <c r="I3109" s="313" t="str">
        <f t="shared" ca="1" si="303"/>
        <v/>
      </c>
      <c r="J3109" s="313" t="str">
        <f t="shared" ca="1" si="303"/>
        <v/>
      </c>
    </row>
    <row r="3110" spans="4:10">
      <c r="D3110" s="300" t="str">
        <f t="shared" si="301"/>
        <v>14-5</v>
      </c>
      <c r="E3110" s="300">
        <v>3106</v>
      </c>
      <c r="F3110" s="313" t="str">
        <f t="shared" ca="1" si="304"/>
        <v/>
      </c>
      <c r="G3110" s="313" t="str">
        <f t="shared" ca="1" si="303"/>
        <v/>
      </c>
      <c r="H3110" s="313" t="str">
        <f t="shared" ca="1" si="303"/>
        <v/>
      </c>
      <c r="I3110" s="313" t="str">
        <f t="shared" ca="1" si="303"/>
        <v/>
      </c>
      <c r="J3110" s="313" t="str">
        <f t="shared" ca="1" si="303"/>
        <v/>
      </c>
    </row>
    <row r="3111" spans="4:10">
      <c r="D3111" s="300" t="str">
        <f t="shared" si="301"/>
        <v>14-5</v>
      </c>
      <c r="E3111" s="300">
        <v>3107</v>
      </c>
      <c r="F3111" s="313" t="str">
        <f t="shared" ca="1" si="304"/>
        <v/>
      </c>
      <c r="G3111" s="313" t="str">
        <f t="shared" ca="1" si="303"/>
        <v/>
      </c>
      <c r="H3111" s="313" t="str">
        <f t="shared" ca="1" si="303"/>
        <v/>
      </c>
      <c r="I3111" s="313" t="str">
        <f t="shared" ca="1" si="303"/>
        <v/>
      </c>
      <c r="J3111" s="313" t="str">
        <f t="shared" ca="1" si="303"/>
        <v/>
      </c>
    </row>
    <row r="3112" spans="4:10">
      <c r="D3112" s="300" t="str">
        <f t="shared" si="301"/>
        <v>14-5</v>
      </c>
      <c r="E3112" s="300">
        <v>3108</v>
      </c>
      <c r="F3112" s="313" t="str">
        <f t="shared" ca="1" si="304"/>
        <v/>
      </c>
      <c r="G3112" s="313" t="str">
        <f t="shared" ca="1" si="303"/>
        <v/>
      </c>
      <c r="H3112" s="313" t="str">
        <f t="shared" ca="1" si="303"/>
        <v/>
      </c>
      <c r="I3112" s="313" t="str">
        <f t="shared" ca="1" si="303"/>
        <v/>
      </c>
      <c r="J3112" s="313" t="str">
        <f t="shared" ca="1" si="303"/>
        <v/>
      </c>
    </row>
    <row r="3113" spans="4:10">
      <c r="D3113" s="300" t="str">
        <f t="shared" si="301"/>
        <v>14-5</v>
      </c>
      <c r="E3113" s="300">
        <v>3109</v>
      </c>
      <c r="F3113" s="313" t="str">
        <f t="shared" ca="1" si="304"/>
        <v/>
      </c>
      <c r="G3113" s="313" t="str">
        <f t="shared" ca="1" si="303"/>
        <v/>
      </c>
      <c r="H3113" s="313" t="str">
        <f t="shared" ca="1" si="303"/>
        <v/>
      </c>
      <c r="I3113" s="313" t="str">
        <f t="shared" ca="1" si="303"/>
        <v/>
      </c>
      <c r="J3113" s="313" t="str">
        <f t="shared" ca="1" si="303"/>
        <v/>
      </c>
    </row>
    <row r="3114" spans="4:10">
      <c r="D3114" s="300" t="str">
        <f t="shared" si="301"/>
        <v>14-5</v>
      </c>
      <c r="E3114" s="300">
        <v>3110</v>
      </c>
      <c r="F3114" s="313" t="str">
        <f t="shared" ca="1" si="304"/>
        <v/>
      </c>
      <c r="G3114" s="313" t="str">
        <f t="shared" ca="1" si="303"/>
        <v/>
      </c>
      <c r="H3114" s="313" t="str">
        <f t="shared" ca="1" si="303"/>
        <v/>
      </c>
      <c r="I3114" s="313" t="str">
        <f t="shared" ca="1" si="303"/>
        <v/>
      </c>
      <c r="J3114" s="313" t="str">
        <f t="shared" ca="1" si="303"/>
        <v/>
      </c>
    </row>
    <row r="3115" spans="4:10">
      <c r="D3115" s="300" t="str">
        <f t="shared" si="301"/>
        <v>14-5</v>
      </c>
      <c r="E3115" s="300">
        <v>3111</v>
      </c>
      <c r="F3115" s="313" t="str">
        <f t="shared" ca="1" si="304"/>
        <v/>
      </c>
      <c r="G3115" s="313" t="str">
        <f t="shared" ca="1" si="303"/>
        <v/>
      </c>
      <c r="H3115" s="313" t="str">
        <f t="shared" ca="1" si="303"/>
        <v/>
      </c>
      <c r="I3115" s="313" t="str">
        <f t="shared" ca="1" si="303"/>
        <v/>
      </c>
      <c r="J3115" s="313" t="str">
        <f t="shared" ca="1" si="303"/>
        <v/>
      </c>
    </row>
    <row r="3116" spans="4:10">
      <c r="D3116" s="300" t="str">
        <f t="shared" si="301"/>
        <v>14-5</v>
      </c>
      <c r="E3116" s="300">
        <v>3112</v>
      </c>
      <c r="F3116" s="313" t="str">
        <f t="shared" ca="1" si="304"/>
        <v/>
      </c>
      <c r="G3116" s="313" t="str">
        <f t="shared" ca="1" si="303"/>
        <v/>
      </c>
      <c r="H3116" s="313" t="str">
        <f t="shared" ca="1" si="303"/>
        <v/>
      </c>
      <c r="I3116" s="313" t="str">
        <f t="shared" ca="1" si="303"/>
        <v/>
      </c>
      <c r="J3116" s="313" t="str">
        <f t="shared" ca="1" si="303"/>
        <v/>
      </c>
    </row>
    <row r="3117" spans="4:10">
      <c r="D3117" s="300" t="str">
        <f t="shared" si="301"/>
        <v>14-5</v>
      </c>
      <c r="E3117" s="300">
        <v>3113</v>
      </c>
      <c r="F3117" s="313" t="str">
        <f t="shared" ca="1" si="304"/>
        <v/>
      </c>
      <c r="G3117" s="313" t="str">
        <f t="shared" ca="1" si="303"/>
        <v/>
      </c>
      <c r="H3117" s="313" t="str">
        <f t="shared" ca="1" si="303"/>
        <v/>
      </c>
      <c r="I3117" s="313" t="str">
        <f t="shared" ca="1" si="303"/>
        <v/>
      </c>
      <c r="J3117" s="313" t="str">
        <f t="shared" ca="1" si="303"/>
        <v/>
      </c>
    </row>
    <row r="3118" spans="4:10">
      <c r="D3118" s="300" t="str">
        <f t="shared" si="301"/>
        <v>14-5</v>
      </c>
      <c r="E3118" s="300">
        <v>3114</v>
      </c>
      <c r="F3118" s="313" t="str">
        <f t="shared" ca="1" si="304"/>
        <v/>
      </c>
      <c r="G3118" s="313" t="str">
        <f t="shared" ca="1" si="303"/>
        <v/>
      </c>
      <c r="H3118" s="313" t="str">
        <f t="shared" ca="1" si="303"/>
        <v/>
      </c>
      <c r="I3118" s="313" t="str">
        <f t="shared" ca="1" si="303"/>
        <v/>
      </c>
      <c r="J3118" s="313" t="str">
        <f t="shared" ca="1" si="303"/>
        <v/>
      </c>
    </row>
    <row r="3119" spans="4:10">
      <c r="D3119" s="300" t="str">
        <f t="shared" si="301"/>
        <v>14-5</v>
      </c>
      <c r="E3119" s="300">
        <v>3115</v>
      </c>
      <c r="F3119" s="313" t="str">
        <f t="shared" ca="1" si="304"/>
        <v/>
      </c>
      <c r="G3119" s="313" t="str">
        <f t="shared" ca="1" si="303"/>
        <v/>
      </c>
      <c r="H3119" s="313" t="str">
        <f t="shared" ca="1" si="303"/>
        <v/>
      </c>
      <c r="I3119" s="313" t="str">
        <f t="shared" ca="1" si="303"/>
        <v/>
      </c>
      <c r="J3119" s="313" t="str">
        <f t="shared" ca="1" si="303"/>
        <v/>
      </c>
    </row>
    <row r="3120" spans="4:10">
      <c r="D3120" s="300" t="str">
        <f t="shared" si="301"/>
        <v>14-5</v>
      </c>
      <c r="E3120" s="300">
        <v>3116</v>
      </c>
      <c r="F3120" s="313" t="str">
        <f t="shared" ca="1" si="304"/>
        <v/>
      </c>
      <c r="G3120" s="313" t="str">
        <f t="shared" ca="1" si="303"/>
        <v/>
      </c>
      <c r="H3120" s="313" t="str">
        <f t="shared" ca="1" si="303"/>
        <v/>
      </c>
      <c r="I3120" s="313" t="str">
        <f t="shared" ca="1" si="303"/>
        <v/>
      </c>
      <c r="J3120" s="313" t="str">
        <f t="shared" ca="1" si="303"/>
        <v/>
      </c>
    </row>
    <row r="3121" spans="4:10">
      <c r="D3121" s="300" t="str">
        <f t="shared" si="301"/>
        <v>14-5</v>
      </c>
      <c r="E3121" s="300">
        <v>3117</v>
      </c>
      <c r="F3121" s="313" t="str">
        <f t="shared" ca="1" si="304"/>
        <v/>
      </c>
      <c r="G3121" s="313" t="str">
        <f t="shared" ca="1" si="303"/>
        <v/>
      </c>
      <c r="H3121" s="313" t="str">
        <f t="shared" ca="1" si="303"/>
        <v/>
      </c>
      <c r="I3121" s="313" t="str">
        <f t="shared" ca="1" si="303"/>
        <v/>
      </c>
      <c r="J3121" s="313" t="str">
        <f t="shared" ca="1" si="303"/>
        <v/>
      </c>
    </row>
    <row r="3122" spans="4:10">
      <c r="D3122" s="300" t="str">
        <f t="shared" si="301"/>
        <v>14-5</v>
      </c>
      <c r="E3122" s="300">
        <v>3118</v>
      </c>
      <c r="F3122" s="313" t="str">
        <f t="shared" ca="1" si="304"/>
        <v/>
      </c>
      <c r="G3122" s="313" t="str">
        <f t="shared" ca="1" si="303"/>
        <v/>
      </c>
      <c r="H3122" s="313" t="str">
        <f t="shared" ca="1" si="303"/>
        <v/>
      </c>
      <c r="I3122" s="313" t="str">
        <f t="shared" ca="1" si="303"/>
        <v/>
      </c>
      <c r="J3122" s="313" t="str">
        <f t="shared" ca="1" si="303"/>
        <v/>
      </c>
    </row>
    <row r="3123" spans="4:10">
      <c r="D3123" s="300" t="str">
        <f t="shared" si="301"/>
        <v>14-5</v>
      </c>
      <c r="E3123" s="300">
        <v>3119</v>
      </c>
      <c r="F3123" s="313" t="str">
        <f t="shared" ca="1" si="304"/>
        <v/>
      </c>
      <c r="G3123" s="313" t="str">
        <f t="shared" ca="1" si="303"/>
        <v/>
      </c>
      <c r="H3123" s="313" t="str">
        <f t="shared" ca="1" si="303"/>
        <v/>
      </c>
      <c r="I3123" s="313" t="str">
        <f t="shared" ca="1" si="303"/>
        <v/>
      </c>
      <c r="J3123" s="313" t="str">
        <f t="shared" ca="1" si="303"/>
        <v/>
      </c>
    </row>
    <row r="3124" spans="4:10">
      <c r="D3124" s="300" t="str">
        <f t="shared" si="301"/>
        <v>14-5</v>
      </c>
      <c r="E3124" s="300">
        <v>3120</v>
      </c>
      <c r="F3124" s="313" t="str">
        <f t="shared" ca="1" si="304"/>
        <v/>
      </c>
      <c r="G3124" s="313" t="str">
        <f t="shared" ca="1" si="303"/>
        <v/>
      </c>
      <c r="H3124" s="313" t="str">
        <f t="shared" ca="1" si="303"/>
        <v/>
      </c>
      <c r="I3124" s="313" t="str">
        <f t="shared" ca="1" si="303"/>
        <v/>
      </c>
      <c r="J3124" s="313" t="str">
        <f t="shared" ca="1" si="303"/>
        <v/>
      </c>
    </row>
    <row r="3125" spans="4:10">
      <c r="D3125" s="300" t="str">
        <f t="shared" si="301"/>
        <v>14-6</v>
      </c>
      <c r="E3125" s="300">
        <v>3121</v>
      </c>
      <c r="F3125" s="313" t="str">
        <f t="shared" ca="1" si="304"/>
        <v/>
      </c>
      <c r="G3125" s="313" t="str">
        <f t="shared" ref="G3125:J3144" ca="1" si="305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125" s="313" t="str">
        <f t="shared" ca="1" si="305"/>
        <v/>
      </c>
      <c r="I3125" s="313" t="str">
        <f t="shared" ca="1" si="305"/>
        <v/>
      </c>
      <c r="J3125" s="313" t="str">
        <f t="shared" ca="1" si="305"/>
        <v/>
      </c>
    </row>
    <row r="3126" spans="4:10">
      <c r="D3126" s="300" t="str">
        <f t="shared" si="301"/>
        <v>14-6</v>
      </c>
      <c r="E3126" s="300">
        <v>3122</v>
      </c>
      <c r="F3126" s="313" t="str">
        <f t="shared" ca="1" si="304"/>
        <v/>
      </c>
      <c r="G3126" s="313" t="str">
        <f t="shared" ca="1" si="305"/>
        <v/>
      </c>
      <c r="H3126" s="313" t="str">
        <f t="shared" ca="1" si="305"/>
        <v/>
      </c>
      <c r="I3126" s="313" t="str">
        <f t="shared" ca="1" si="305"/>
        <v/>
      </c>
      <c r="J3126" s="313" t="str">
        <f t="shared" ca="1" si="305"/>
        <v/>
      </c>
    </row>
    <row r="3127" spans="4:10">
      <c r="D3127" s="300" t="str">
        <f t="shared" si="301"/>
        <v>14-6</v>
      </c>
      <c r="E3127" s="300">
        <v>3123</v>
      </c>
      <c r="F3127" s="313" t="str">
        <f t="shared" ca="1" si="304"/>
        <v/>
      </c>
      <c r="G3127" s="313" t="str">
        <f t="shared" ca="1" si="305"/>
        <v/>
      </c>
      <c r="H3127" s="313" t="str">
        <f t="shared" ca="1" si="305"/>
        <v/>
      </c>
      <c r="I3127" s="313" t="str">
        <f t="shared" ca="1" si="305"/>
        <v/>
      </c>
      <c r="J3127" s="313" t="str">
        <f t="shared" ca="1" si="305"/>
        <v/>
      </c>
    </row>
    <row r="3128" spans="4:10">
      <c r="D3128" s="300" t="str">
        <f t="shared" si="301"/>
        <v>14-6</v>
      </c>
      <c r="E3128" s="300">
        <v>3124</v>
      </c>
      <c r="F3128" s="313" t="str">
        <f t="shared" ca="1" si="304"/>
        <v/>
      </c>
      <c r="G3128" s="313" t="str">
        <f t="shared" ca="1" si="305"/>
        <v/>
      </c>
      <c r="H3128" s="313" t="str">
        <f t="shared" ca="1" si="305"/>
        <v/>
      </c>
      <c r="I3128" s="313" t="str">
        <f t="shared" ca="1" si="305"/>
        <v/>
      </c>
      <c r="J3128" s="313" t="str">
        <f t="shared" ca="1" si="305"/>
        <v/>
      </c>
    </row>
    <row r="3129" spans="4:10">
      <c r="D3129" s="300" t="str">
        <f t="shared" si="301"/>
        <v>14-6</v>
      </c>
      <c r="E3129" s="300">
        <v>3125</v>
      </c>
      <c r="F3129" s="313" t="str">
        <f t="shared" ca="1" si="304"/>
        <v/>
      </c>
      <c r="G3129" s="313" t="str">
        <f t="shared" ca="1" si="305"/>
        <v/>
      </c>
      <c r="H3129" s="313" t="str">
        <f t="shared" ca="1" si="305"/>
        <v/>
      </c>
      <c r="I3129" s="313" t="str">
        <f t="shared" ca="1" si="305"/>
        <v/>
      </c>
      <c r="J3129" s="313" t="str">
        <f t="shared" ca="1" si="305"/>
        <v/>
      </c>
    </row>
    <row r="3130" spans="4:10">
      <c r="D3130" s="300" t="str">
        <f t="shared" si="301"/>
        <v>14-6</v>
      </c>
      <c r="E3130" s="300">
        <v>3126</v>
      </c>
      <c r="F3130" s="313" t="str">
        <f t="shared" ca="1" si="304"/>
        <v/>
      </c>
      <c r="G3130" s="313" t="str">
        <f t="shared" ca="1" si="305"/>
        <v/>
      </c>
      <c r="H3130" s="313" t="str">
        <f t="shared" ca="1" si="305"/>
        <v/>
      </c>
      <c r="I3130" s="313" t="str">
        <f t="shared" ca="1" si="305"/>
        <v/>
      </c>
      <c r="J3130" s="313" t="str">
        <f t="shared" ca="1" si="305"/>
        <v/>
      </c>
    </row>
    <row r="3131" spans="4:10">
      <c r="D3131" s="300" t="str">
        <f t="shared" si="301"/>
        <v>14-6</v>
      </c>
      <c r="E3131" s="300">
        <v>3127</v>
      </c>
      <c r="F3131" s="313" t="str">
        <f t="shared" ca="1" si="304"/>
        <v/>
      </c>
      <c r="G3131" s="313" t="str">
        <f t="shared" ca="1" si="305"/>
        <v/>
      </c>
      <c r="H3131" s="313" t="str">
        <f t="shared" ca="1" si="305"/>
        <v/>
      </c>
      <c r="I3131" s="313" t="str">
        <f t="shared" ca="1" si="305"/>
        <v/>
      </c>
      <c r="J3131" s="313" t="str">
        <f t="shared" ca="1" si="305"/>
        <v/>
      </c>
    </row>
    <row r="3132" spans="4:10">
      <c r="D3132" s="300" t="str">
        <f t="shared" si="301"/>
        <v>14-6</v>
      </c>
      <c r="E3132" s="300">
        <v>3128</v>
      </c>
      <c r="F3132" s="313" t="str">
        <f t="shared" ca="1" si="304"/>
        <v/>
      </c>
      <c r="G3132" s="313" t="str">
        <f t="shared" ca="1" si="305"/>
        <v/>
      </c>
      <c r="H3132" s="313" t="str">
        <f t="shared" ca="1" si="305"/>
        <v/>
      </c>
      <c r="I3132" s="313" t="str">
        <f t="shared" ca="1" si="305"/>
        <v/>
      </c>
      <c r="J3132" s="313" t="str">
        <f t="shared" ca="1" si="305"/>
        <v/>
      </c>
    </row>
    <row r="3133" spans="4:10">
      <c r="D3133" s="300" t="str">
        <f t="shared" si="301"/>
        <v>14-6</v>
      </c>
      <c r="E3133" s="300">
        <v>3129</v>
      </c>
      <c r="F3133" s="313" t="str">
        <f t="shared" ca="1" si="304"/>
        <v/>
      </c>
      <c r="G3133" s="313" t="str">
        <f t="shared" ca="1" si="305"/>
        <v/>
      </c>
      <c r="H3133" s="313" t="str">
        <f t="shared" ca="1" si="305"/>
        <v/>
      </c>
      <c r="I3133" s="313" t="str">
        <f t="shared" ca="1" si="305"/>
        <v/>
      </c>
      <c r="J3133" s="313" t="str">
        <f t="shared" ca="1" si="305"/>
        <v/>
      </c>
    </row>
    <row r="3134" spans="4:10">
      <c r="D3134" s="300" t="str">
        <f t="shared" si="301"/>
        <v>14-6</v>
      </c>
      <c r="E3134" s="300">
        <v>3130</v>
      </c>
      <c r="F3134" s="313" t="str">
        <f t="shared" ca="1" si="304"/>
        <v/>
      </c>
      <c r="G3134" s="313" t="str">
        <f t="shared" ca="1" si="305"/>
        <v/>
      </c>
      <c r="H3134" s="313" t="str">
        <f t="shared" ca="1" si="305"/>
        <v/>
      </c>
      <c r="I3134" s="313" t="str">
        <f t="shared" ca="1" si="305"/>
        <v/>
      </c>
      <c r="J3134" s="313" t="str">
        <f t="shared" ca="1" si="305"/>
        <v/>
      </c>
    </row>
    <row r="3135" spans="4:10">
      <c r="D3135" s="300" t="str">
        <f t="shared" si="301"/>
        <v>14-6</v>
      </c>
      <c r="E3135" s="300">
        <v>3131</v>
      </c>
      <c r="F3135" s="313" t="str">
        <f t="shared" ca="1" si="304"/>
        <v/>
      </c>
      <c r="G3135" s="313" t="str">
        <f t="shared" ca="1" si="305"/>
        <v/>
      </c>
      <c r="H3135" s="313" t="str">
        <f t="shared" ca="1" si="305"/>
        <v/>
      </c>
      <c r="I3135" s="313" t="str">
        <f t="shared" ca="1" si="305"/>
        <v/>
      </c>
      <c r="J3135" s="313" t="str">
        <f t="shared" ca="1" si="305"/>
        <v/>
      </c>
    </row>
    <row r="3136" spans="4:10">
      <c r="D3136" s="300" t="str">
        <f t="shared" si="301"/>
        <v>14-6</v>
      </c>
      <c r="E3136" s="300">
        <v>3132</v>
      </c>
      <c r="F3136" s="313" t="str">
        <f t="shared" ca="1" si="304"/>
        <v/>
      </c>
      <c r="G3136" s="313" t="str">
        <f t="shared" ca="1" si="305"/>
        <v/>
      </c>
      <c r="H3136" s="313" t="str">
        <f t="shared" ca="1" si="305"/>
        <v/>
      </c>
      <c r="I3136" s="313" t="str">
        <f t="shared" ca="1" si="305"/>
        <v/>
      </c>
      <c r="J3136" s="313" t="str">
        <f t="shared" ca="1" si="305"/>
        <v/>
      </c>
    </row>
    <row r="3137" spans="4:10">
      <c r="D3137" s="300" t="str">
        <f t="shared" si="301"/>
        <v>14-6</v>
      </c>
      <c r="E3137" s="300">
        <v>3133</v>
      </c>
      <c r="F3137" s="313" t="str">
        <f t="shared" ca="1" si="304"/>
        <v/>
      </c>
      <c r="G3137" s="313" t="str">
        <f t="shared" ca="1" si="305"/>
        <v/>
      </c>
      <c r="H3137" s="313" t="str">
        <f t="shared" ca="1" si="305"/>
        <v/>
      </c>
      <c r="I3137" s="313" t="str">
        <f t="shared" ca="1" si="305"/>
        <v/>
      </c>
      <c r="J3137" s="313" t="str">
        <f t="shared" ca="1" si="305"/>
        <v/>
      </c>
    </row>
    <row r="3138" spans="4:10">
      <c r="D3138" s="300" t="str">
        <f t="shared" si="301"/>
        <v>14-6</v>
      </c>
      <c r="E3138" s="300">
        <v>3134</v>
      </c>
      <c r="F3138" s="313" t="str">
        <f t="shared" ca="1" si="304"/>
        <v/>
      </c>
      <c r="G3138" s="313" t="str">
        <f t="shared" ca="1" si="305"/>
        <v/>
      </c>
      <c r="H3138" s="313" t="str">
        <f t="shared" ca="1" si="305"/>
        <v/>
      </c>
      <c r="I3138" s="313" t="str">
        <f t="shared" ca="1" si="305"/>
        <v/>
      </c>
      <c r="J3138" s="313" t="str">
        <f t="shared" ca="1" si="305"/>
        <v/>
      </c>
    </row>
    <row r="3139" spans="4:10">
      <c r="D3139" s="300" t="str">
        <f t="shared" si="301"/>
        <v>14-6</v>
      </c>
      <c r="E3139" s="300">
        <v>3135</v>
      </c>
      <c r="F3139" s="313" t="str">
        <f t="shared" ca="1" si="304"/>
        <v/>
      </c>
      <c r="G3139" s="313" t="str">
        <f t="shared" ca="1" si="305"/>
        <v/>
      </c>
      <c r="H3139" s="313" t="str">
        <f t="shared" ca="1" si="305"/>
        <v/>
      </c>
      <c r="I3139" s="313" t="str">
        <f t="shared" ca="1" si="305"/>
        <v/>
      </c>
      <c r="J3139" s="313" t="str">
        <f t="shared" ca="1" si="305"/>
        <v/>
      </c>
    </row>
    <row r="3140" spans="4:10">
      <c r="D3140" s="300" t="str">
        <f t="shared" si="301"/>
        <v>14-6</v>
      </c>
      <c r="E3140" s="300">
        <v>3136</v>
      </c>
      <c r="F3140" s="313" t="str">
        <f t="shared" ca="1" si="304"/>
        <v/>
      </c>
      <c r="G3140" s="313" t="str">
        <f t="shared" ca="1" si="305"/>
        <v/>
      </c>
      <c r="H3140" s="313" t="str">
        <f t="shared" ca="1" si="305"/>
        <v/>
      </c>
      <c r="I3140" s="313" t="str">
        <f t="shared" ca="1" si="305"/>
        <v/>
      </c>
      <c r="J3140" s="313" t="str">
        <f t="shared" ca="1" si="305"/>
        <v/>
      </c>
    </row>
    <row r="3141" spans="4:10">
      <c r="D3141" s="300" t="str">
        <f t="shared" ref="D3141:D3204" si="306">DEC2HEX(HEX2DEC($D$4)+FLOOR((ROW(A3137)-1)/($M$4*10),1))&amp;"-"&amp;FLOOR((ROW(A3137)-1)/$M$4,1)+1-FLOOR((ROW(A3137)-1)/($M$4*10),1)*10</f>
        <v>14-7</v>
      </c>
      <c r="E3141" s="300">
        <v>3137</v>
      </c>
      <c r="F3141" s="313" t="str">
        <f t="shared" ca="1" si="304"/>
        <v/>
      </c>
      <c r="G3141" s="313" t="str">
        <f t="shared" ca="1" si="305"/>
        <v/>
      </c>
      <c r="H3141" s="313" t="str">
        <f t="shared" ca="1" si="305"/>
        <v/>
      </c>
      <c r="I3141" s="313" t="str">
        <f t="shared" ca="1" si="305"/>
        <v/>
      </c>
      <c r="J3141" s="313" t="str">
        <f t="shared" ca="1" si="305"/>
        <v/>
      </c>
    </row>
    <row r="3142" spans="4:10">
      <c r="D3142" s="300" t="str">
        <f t="shared" si="306"/>
        <v>14-7</v>
      </c>
      <c r="E3142" s="300">
        <v>3138</v>
      </c>
      <c r="F3142" s="313" t="str">
        <f t="shared" ca="1" si="304"/>
        <v/>
      </c>
      <c r="G3142" s="313" t="str">
        <f t="shared" ca="1" si="305"/>
        <v/>
      </c>
      <c r="H3142" s="313" t="str">
        <f t="shared" ca="1" si="305"/>
        <v/>
      </c>
      <c r="I3142" s="313" t="str">
        <f t="shared" ca="1" si="305"/>
        <v/>
      </c>
      <c r="J3142" s="313" t="str">
        <f t="shared" ca="1" si="305"/>
        <v/>
      </c>
    </row>
    <row r="3143" spans="4:10">
      <c r="D3143" s="300" t="str">
        <f t="shared" si="306"/>
        <v>14-7</v>
      </c>
      <c r="E3143" s="300">
        <v>3139</v>
      </c>
      <c r="F3143" s="313" t="str">
        <f t="shared" ca="1" si="304"/>
        <v/>
      </c>
      <c r="G3143" s="313" t="str">
        <f t="shared" ca="1" si="305"/>
        <v/>
      </c>
      <c r="H3143" s="313" t="str">
        <f t="shared" ca="1" si="305"/>
        <v/>
      </c>
      <c r="I3143" s="313" t="str">
        <f t="shared" ca="1" si="305"/>
        <v/>
      </c>
      <c r="J3143" s="313" t="str">
        <f t="shared" ca="1" si="305"/>
        <v/>
      </c>
    </row>
    <row r="3144" spans="4:10">
      <c r="D3144" s="300" t="str">
        <f t="shared" si="306"/>
        <v>14-7</v>
      </c>
      <c r="E3144" s="300">
        <v>3140</v>
      </c>
      <c r="F3144" s="313" t="str">
        <f t="shared" ca="1" si="304"/>
        <v/>
      </c>
      <c r="G3144" s="313" t="str">
        <f t="shared" ca="1" si="305"/>
        <v/>
      </c>
      <c r="H3144" s="313" t="str">
        <f t="shared" ca="1" si="305"/>
        <v/>
      </c>
      <c r="I3144" s="313" t="str">
        <f t="shared" ca="1" si="305"/>
        <v/>
      </c>
      <c r="J3144" s="313" t="str">
        <f t="shared" ca="1" si="305"/>
        <v/>
      </c>
    </row>
    <row r="3145" spans="4:10">
      <c r="D3145" s="300" t="str">
        <f t="shared" si="306"/>
        <v>14-7</v>
      </c>
      <c r="E3145" s="300">
        <v>3141</v>
      </c>
      <c r="F3145" s="313" t="str">
        <f t="shared" ca="1" si="304"/>
        <v/>
      </c>
      <c r="G3145" s="313" t="str">
        <f t="shared" ref="G3145:J3164" ca="1" si="307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145" s="313" t="str">
        <f t="shared" ca="1" si="307"/>
        <v/>
      </c>
      <c r="I3145" s="313" t="str">
        <f t="shared" ca="1" si="307"/>
        <v/>
      </c>
      <c r="J3145" s="313" t="str">
        <f t="shared" ca="1" si="307"/>
        <v/>
      </c>
    </row>
    <row r="3146" spans="4:10">
      <c r="D3146" s="300" t="str">
        <f t="shared" si="306"/>
        <v>14-7</v>
      </c>
      <c r="E3146" s="300">
        <v>3142</v>
      </c>
      <c r="F3146" s="313" t="str">
        <f t="shared" ca="1" si="304"/>
        <v/>
      </c>
      <c r="G3146" s="313" t="str">
        <f t="shared" ca="1" si="307"/>
        <v/>
      </c>
      <c r="H3146" s="313" t="str">
        <f t="shared" ca="1" si="307"/>
        <v/>
      </c>
      <c r="I3146" s="313" t="str">
        <f t="shared" ca="1" si="307"/>
        <v/>
      </c>
      <c r="J3146" s="313" t="str">
        <f t="shared" ca="1" si="307"/>
        <v/>
      </c>
    </row>
    <row r="3147" spans="4:10">
      <c r="D3147" s="300" t="str">
        <f t="shared" si="306"/>
        <v>14-7</v>
      </c>
      <c r="E3147" s="300">
        <v>3143</v>
      </c>
      <c r="F3147" s="313" t="str">
        <f t="shared" ca="1" si="304"/>
        <v/>
      </c>
      <c r="G3147" s="313" t="str">
        <f t="shared" ca="1" si="307"/>
        <v/>
      </c>
      <c r="H3147" s="313" t="str">
        <f t="shared" ca="1" si="307"/>
        <v/>
      </c>
      <c r="I3147" s="313" t="str">
        <f t="shared" ca="1" si="307"/>
        <v/>
      </c>
      <c r="J3147" s="313" t="str">
        <f t="shared" ca="1" si="307"/>
        <v/>
      </c>
    </row>
    <row r="3148" spans="4:10">
      <c r="D3148" s="300" t="str">
        <f t="shared" si="306"/>
        <v>14-7</v>
      </c>
      <c r="E3148" s="300">
        <v>3144</v>
      </c>
      <c r="F3148" s="313" t="str">
        <f t="shared" ca="1" si="304"/>
        <v/>
      </c>
      <c r="G3148" s="313" t="str">
        <f t="shared" ca="1" si="307"/>
        <v/>
      </c>
      <c r="H3148" s="313" t="str">
        <f t="shared" ca="1" si="307"/>
        <v/>
      </c>
      <c r="I3148" s="313" t="str">
        <f t="shared" ca="1" si="307"/>
        <v/>
      </c>
      <c r="J3148" s="313" t="str">
        <f t="shared" ca="1" si="307"/>
        <v/>
      </c>
    </row>
    <row r="3149" spans="4:10">
      <c r="D3149" s="300" t="str">
        <f t="shared" si="306"/>
        <v>14-7</v>
      </c>
      <c r="E3149" s="300">
        <v>3145</v>
      </c>
      <c r="F3149" s="313" t="str">
        <f t="shared" ca="1" si="304"/>
        <v/>
      </c>
      <c r="G3149" s="313" t="str">
        <f t="shared" ca="1" si="307"/>
        <v/>
      </c>
      <c r="H3149" s="313" t="str">
        <f t="shared" ca="1" si="307"/>
        <v/>
      </c>
      <c r="I3149" s="313" t="str">
        <f t="shared" ca="1" si="307"/>
        <v/>
      </c>
      <c r="J3149" s="313" t="str">
        <f t="shared" ca="1" si="307"/>
        <v/>
      </c>
    </row>
    <row r="3150" spans="4:10">
      <c r="D3150" s="300" t="str">
        <f t="shared" si="306"/>
        <v>14-7</v>
      </c>
      <c r="E3150" s="300">
        <v>3146</v>
      </c>
      <c r="F3150" s="313" t="str">
        <f t="shared" ca="1" si="304"/>
        <v/>
      </c>
      <c r="G3150" s="313" t="str">
        <f t="shared" ca="1" si="307"/>
        <v/>
      </c>
      <c r="H3150" s="313" t="str">
        <f t="shared" ca="1" si="307"/>
        <v/>
      </c>
      <c r="I3150" s="313" t="str">
        <f t="shared" ca="1" si="307"/>
        <v/>
      </c>
      <c r="J3150" s="313" t="str">
        <f t="shared" ca="1" si="307"/>
        <v/>
      </c>
    </row>
    <row r="3151" spans="4:10">
      <c r="D3151" s="300" t="str">
        <f t="shared" si="306"/>
        <v>14-7</v>
      </c>
      <c r="E3151" s="300">
        <v>3147</v>
      </c>
      <c r="F3151" s="313" t="str">
        <f t="shared" ca="1" si="304"/>
        <v/>
      </c>
      <c r="G3151" s="313" t="str">
        <f t="shared" ca="1" si="307"/>
        <v/>
      </c>
      <c r="H3151" s="313" t="str">
        <f t="shared" ca="1" si="307"/>
        <v/>
      </c>
      <c r="I3151" s="313" t="str">
        <f t="shared" ca="1" si="307"/>
        <v/>
      </c>
      <c r="J3151" s="313" t="str">
        <f t="shared" ca="1" si="307"/>
        <v/>
      </c>
    </row>
    <row r="3152" spans="4:10">
      <c r="D3152" s="300" t="str">
        <f t="shared" si="306"/>
        <v>14-7</v>
      </c>
      <c r="E3152" s="300">
        <v>3148</v>
      </c>
      <c r="F3152" s="313" t="str">
        <f t="shared" ca="1" si="304"/>
        <v/>
      </c>
      <c r="G3152" s="313" t="str">
        <f t="shared" ca="1" si="307"/>
        <v/>
      </c>
      <c r="H3152" s="313" t="str">
        <f t="shared" ca="1" si="307"/>
        <v/>
      </c>
      <c r="I3152" s="313" t="str">
        <f t="shared" ca="1" si="307"/>
        <v/>
      </c>
      <c r="J3152" s="313" t="str">
        <f t="shared" ca="1" si="307"/>
        <v/>
      </c>
    </row>
    <row r="3153" spans="4:10">
      <c r="D3153" s="300" t="str">
        <f t="shared" si="306"/>
        <v>14-7</v>
      </c>
      <c r="E3153" s="300">
        <v>3149</v>
      </c>
      <c r="F3153" s="313" t="str">
        <f t="shared" ca="1" si="304"/>
        <v/>
      </c>
      <c r="G3153" s="313" t="str">
        <f t="shared" ca="1" si="307"/>
        <v/>
      </c>
      <c r="H3153" s="313" t="str">
        <f t="shared" ca="1" si="307"/>
        <v/>
      </c>
      <c r="I3153" s="313" t="str">
        <f t="shared" ca="1" si="307"/>
        <v/>
      </c>
      <c r="J3153" s="313" t="str">
        <f t="shared" ca="1" si="307"/>
        <v/>
      </c>
    </row>
    <row r="3154" spans="4:10">
      <c r="D3154" s="300" t="str">
        <f t="shared" si="306"/>
        <v>14-7</v>
      </c>
      <c r="E3154" s="300">
        <v>3150</v>
      </c>
      <c r="F3154" s="313" t="str">
        <f t="shared" ca="1" si="304"/>
        <v/>
      </c>
      <c r="G3154" s="313" t="str">
        <f t="shared" ca="1" si="307"/>
        <v/>
      </c>
      <c r="H3154" s="313" t="str">
        <f t="shared" ca="1" si="307"/>
        <v/>
      </c>
      <c r="I3154" s="313" t="str">
        <f t="shared" ca="1" si="307"/>
        <v/>
      </c>
      <c r="J3154" s="313" t="str">
        <f t="shared" ca="1" si="307"/>
        <v/>
      </c>
    </row>
    <row r="3155" spans="4:10">
      <c r="D3155" s="300" t="str">
        <f t="shared" si="306"/>
        <v>14-7</v>
      </c>
      <c r="E3155" s="300">
        <v>3151</v>
      </c>
      <c r="F3155" s="313" t="str">
        <f t="shared" ca="1" si="304"/>
        <v/>
      </c>
      <c r="G3155" s="313" t="str">
        <f t="shared" ca="1" si="307"/>
        <v/>
      </c>
      <c r="H3155" s="313" t="str">
        <f t="shared" ca="1" si="307"/>
        <v/>
      </c>
      <c r="I3155" s="313" t="str">
        <f t="shared" ca="1" si="307"/>
        <v/>
      </c>
      <c r="J3155" s="313" t="str">
        <f t="shared" ca="1" si="307"/>
        <v/>
      </c>
    </row>
    <row r="3156" spans="4:10">
      <c r="D3156" s="300" t="str">
        <f t="shared" si="306"/>
        <v>14-7</v>
      </c>
      <c r="E3156" s="300">
        <v>3152</v>
      </c>
      <c r="F3156" s="313" t="str">
        <f t="shared" ca="1" si="304"/>
        <v/>
      </c>
      <c r="G3156" s="313" t="str">
        <f t="shared" ca="1" si="307"/>
        <v/>
      </c>
      <c r="H3156" s="313" t="str">
        <f t="shared" ca="1" si="307"/>
        <v/>
      </c>
      <c r="I3156" s="313" t="str">
        <f t="shared" ca="1" si="307"/>
        <v/>
      </c>
      <c r="J3156" s="313" t="str">
        <f t="shared" ca="1" si="307"/>
        <v/>
      </c>
    </row>
    <row r="3157" spans="4:10">
      <c r="D3157" s="300" t="str">
        <f t="shared" si="306"/>
        <v>14-8</v>
      </c>
      <c r="E3157" s="300">
        <v>3153</v>
      </c>
      <c r="F3157" s="313" t="str">
        <f t="shared" ca="1" si="304"/>
        <v/>
      </c>
      <c r="G3157" s="313" t="str">
        <f t="shared" ca="1" si="307"/>
        <v/>
      </c>
      <c r="H3157" s="313" t="str">
        <f t="shared" ca="1" si="307"/>
        <v/>
      </c>
      <c r="I3157" s="313" t="str">
        <f t="shared" ca="1" si="307"/>
        <v/>
      </c>
      <c r="J3157" s="313" t="str">
        <f t="shared" ca="1" si="307"/>
        <v/>
      </c>
    </row>
    <row r="3158" spans="4:10">
      <c r="D3158" s="300" t="str">
        <f t="shared" si="306"/>
        <v>14-8</v>
      </c>
      <c r="E3158" s="300">
        <v>3154</v>
      </c>
      <c r="F3158" s="313" t="str">
        <f t="shared" ca="1" si="304"/>
        <v/>
      </c>
      <c r="G3158" s="313" t="str">
        <f t="shared" ca="1" si="307"/>
        <v/>
      </c>
      <c r="H3158" s="313" t="str">
        <f t="shared" ca="1" si="307"/>
        <v/>
      </c>
      <c r="I3158" s="313" t="str">
        <f t="shared" ca="1" si="307"/>
        <v/>
      </c>
      <c r="J3158" s="313" t="str">
        <f t="shared" ca="1" si="307"/>
        <v/>
      </c>
    </row>
    <row r="3159" spans="4:10">
      <c r="D3159" s="300" t="str">
        <f t="shared" si="306"/>
        <v>14-8</v>
      </c>
      <c r="E3159" s="300">
        <v>3155</v>
      </c>
      <c r="F3159" s="313" t="str">
        <f t="shared" ca="1" si="304"/>
        <v/>
      </c>
      <c r="G3159" s="313" t="str">
        <f t="shared" ca="1" si="307"/>
        <v/>
      </c>
      <c r="H3159" s="313" t="str">
        <f t="shared" ca="1" si="307"/>
        <v/>
      </c>
      <c r="I3159" s="313" t="str">
        <f t="shared" ca="1" si="307"/>
        <v/>
      </c>
      <c r="J3159" s="313" t="str">
        <f t="shared" ca="1" si="307"/>
        <v/>
      </c>
    </row>
    <row r="3160" spans="4:10">
      <c r="D3160" s="300" t="str">
        <f t="shared" si="306"/>
        <v>14-8</v>
      </c>
      <c r="E3160" s="300">
        <v>3156</v>
      </c>
      <c r="F3160" s="313" t="str">
        <f t="shared" ca="1" si="304"/>
        <v/>
      </c>
      <c r="G3160" s="313" t="str">
        <f t="shared" ca="1" si="307"/>
        <v/>
      </c>
      <c r="H3160" s="313" t="str">
        <f t="shared" ca="1" si="307"/>
        <v/>
      </c>
      <c r="I3160" s="313" t="str">
        <f t="shared" ca="1" si="307"/>
        <v/>
      </c>
      <c r="J3160" s="313" t="str">
        <f t="shared" ca="1" si="307"/>
        <v/>
      </c>
    </row>
    <row r="3161" spans="4:10">
      <c r="D3161" s="300" t="str">
        <f t="shared" si="306"/>
        <v>14-8</v>
      </c>
      <c r="E3161" s="300">
        <v>3157</v>
      </c>
      <c r="F3161" s="313" t="str">
        <f t="shared" ca="1" si="304"/>
        <v/>
      </c>
      <c r="G3161" s="313" t="str">
        <f t="shared" ca="1" si="307"/>
        <v/>
      </c>
      <c r="H3161" s="313" t="str">
        <f t="shared" ca="1" si="307"/>
        <v/>
      </c>
      <c r="I3161" s="313" t="str">
        <f t="shared" ca="1" si="307"/>
        <v/>
      </c>
      <c r="J3161" s="313" t="str">
        <f t="shared" ca="1" si="307"/>
        <v/>
      </c>
    </row>
    <row r="3162" spans="4:10">
      <c r="D3162" s="300" t="str">
        <f t="shared" si="306"/>
        <v>14-8</v>
      </c>
      <c r="E3162" s="300">
        <v>3158</v>
      </c>
      <c r="F3162" s="313" t="str">
        <f t="shared" ca="1" si="304"/>
        <v/>
      </c>
      <c r="G3162" s="313" t="str">
        <f t="shared" ca="1" si="307"/>
        <v/>
      </c>
      <c r="H3162" s="313" t="str">
        <f t="shared" ca="1" si="307"/>
        <v/>
      </c>
      <c r="I3162" s="313" t="str">
        <f t="shared" ca="1" si="307"/>
        <v/>
      </c>
      <c r="J3162" s="313" t="str">
        <f t="shared" ca="1" si="307"/>
        <v/>
      </c>
    </row>
    <row r="3163" spans="4:10">
      <c r="D3163" s="300" t="str">
        <f t="shared" si="306"/>
        <v>14-8</v>
      </c>
      <c r="E3163" s="300">
        <v>3159</v>
      </c>
      <c r="F3163" s="313" t="str">
        <f t="shared" ca="1" si="304"/>
        <v/>
      </c>
      <c r="G3163" s="313" t="str">
        <f t="shared" ca="1" si="307"/>
        <v/>
      </c>
      <c r="H3163" s="313" t="str">
        <f t="shared" ca="1" si="307"/>
        <v/>
      </c>
      <c r="I3163" s="313" t="str">
        <f t="shared" ca="1" si="307"/>
        <v/>
      </c>
      <c r="J3163" s="313" t="str">
        <f t="shared" ca="1" si="307"/>
        <v/>
      </c>
    </row>
    <row r="3164" spans="4:10">
      <c r="D3164" s="300" t="str">
        <f t="shared" si="306"/>
        <v>14-8</v>
      </c>
      <c r="E3164" s="300">
        <v>3160</v>
      </c>
      <c r="F3164" s="313" t="str">
        <f t="shared" ca="1" si="304"/>
        <v/>
      </c>
      <c r="G3164" s="313" t="str">
        <f t="shared" ca="1" si="307"/>
        <v/>
      </c>
      <c r="H3164" s="313" t="str">
        <f t="shared" ca="1" si="307"/>
        <v/>
      </c>
      <c r="I3164" s="313" t="str">
        <f t="shared" ca="1" si="307"/>
        <v/>
      </c>
      <c r="J3164" s="313" t="str">
        <f t="shared" ca="1" si="307"/>
        <v/>
      </c>
    </row>
    <row r="3165" spans="4:10">
      <c r="D3165" s="300" t="str">
        <f t="shared" si="306"/>
        <v>14-8</v>
      </c>
      <c r="E3165" s="300">
        <v>3161</v>
      </c>
      <c r="F3165" s="313" t="str">
        <f t="shared" ca="1" si="304"/>
        <v/>
      </c>
      <c r="G3165" s="313" t="str">
        <f t="shared" ref="G3165:J3184" ca="1" si="308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165" s="313" t="str">
        <f t="shared" ca="1" si="308"/>
        <v/>
      </c>
      <c r="I3165" s="313" t="str">
        <f t="shared" ca="1" si="308"/>
        <v/>
      </c>
      <c r="J3165" s="313" t="str">
        <f t="shared" ca="1" si="308"/>
        <v/>
      </c>
    </row>
    <row r="3166" spans="4:10">
      <c r="D3166" s="300" t="str">
        <f t="shared" si="306"/>
        <v>14-8</v>
      </c>
      <c r="E3166" s="300">
        <v>3162</v>
      </c>
      <c r="F3166" s="313" t="str">
        <f t="shared" ca="1" si="304"/>
        <v/>
      </c>
      <c r="G3166" s="313" t="str">
        <f t="shared" ca="1" si="308"/>
        <v/>
      </c>
      <c r="H3166" s="313" t="str">
        <f t="shared" ca="1" si="308"/>
        <v/>
      </c>
      <c r="I3166" s="313" t="str">
        <f t="shared" ca="1" si="308"/>
        <v/>
      </c>
      <c r="J3166" s="313" t="str">
        <f t="shared" ca="1" si="308"/>
        <v/>
      </c>
    </row>
    <row r="3167" spans="4:10">
      <c r="D3167" s="300" t="str">
        <f t="shared" si="306"/>
        <v>14-8</v>
      </c>
      <c r="E3167" s="300">
        <v>3163</v>
      </c>
      <c r="F3167" s="313" t="str">
        <f t="shared" ca="1" si="304"/>
        <v/>
      </c>
      <c r="G3167" s="313" t="str">
        <f t="shared" ca="1" si="308"/>
        <v/>
      </c>
      <c r="H3167" s="313" t="str">
        <f t="shared" ca="1" si="308"/>
        <v/>
      </c>
      <c r="I3167" s="313" t="str">
        <f t="shared" ca="1" si="308"/>
        <v/>
      </c>
      <c r="J3167" s="313" t="str">
        <f t="shared" ca="1" si="308"/>
        <v/>
      </c>
    </row>
    <row r="3168" spans="4:10">
      <c r="D3168" s="300" t="str">
        <f t="shared" si="306"/>
        <v>14-8</v>
      </c>
      <c r="E3168" s="300">
        <v>3164</v>
      </c>
      <c r="F3168" s="313" t="str">
        <f t="shared" ca="1" si="304"/>
        <v/>
      </c>
      <c r="G3168" s="313" t="str">
        <f t="shared" ca="1" si="308"/>
        <v/>
      </c>
      <c r="H3168" s="313" t="str">
        <f t="shared" ca="1" si="308"/>
        <v/>
      </c>
      <c r="I3168" s="313" t="str">
        <f t="shared" ca="1" si="308"/>
        <v/>
      </c>
      <c r="J3168" s="313" t="str">
        <f t="shared" ca="1" si="308"/>
        <v/>
      </c>
    </row>
    <row r="3169" spans="4:10">
      <c r="D3169" s="300" t="str">
        <f t="shared" si="306"/>
        <v>14-8</v>
      </c>
      <c r="E3169" s="300">
        <v>3165</v>
      </c>
      <c r="F3169" s="313" t="str">
        <f t="shared" ca="1" si="304"/>
        <v/>
      </c>
      <c r="G3169" s="313" t="str">
        <f t="shared" ca="1" si="308"/>
        <v/>
      </c>
      <c r="H3169" s="313" t="str">
        <f t="shared" ca="1" si="308"/>
        <v/>
      </c>
      <c r="I3169" s="313" t="str">
        <f t="shared" ca="1" si="308"/>
        <v/>
      </c>
      <c r="J3169" s="313" t="str">
        <f t="shared" ca="1" si="308"/>
        <v/>
      </c>
    </row>
    <row r="3170" spans="4:10">
      <c r="D3170" s="300" t="str">
        <f t="shared" si="306"/>
        <v>14-8</v>
      </c>
      <c r="E3170" s="300">
        <v>3166</v>
      </c>
      <c r="F3170" s="313" t="str">
        <f t="shared" ca="1" si="304"/>
        <v/>
      </c>
      <c r="G3170" s="313" t="str">
        <f t="shared" ca="1" si="308"/>
        <v/>
      </c>
      <c r="H3170" s="313" t="str">
        <f t="shared" ca="1" si="308"/>
        <v/>
      </c>
      <c r="I3170" s="313" t="str">
        <f t="shared" ca="1" si="308"/>
        <v/>
      </c>
      <c r="J3170" s="313" t="str">
        <f t="shared" ca="1" si="308"/>
        <v/>
      </c>
    </row>
    <row r="3171" spans="4:10">
      <c r="D3171" s="300" t="str">
        <f t="shared" si="306"/>
        <v>14-8</v>
      </c>
      <c r="E3171" s="300">
        <v>3167</v>
      </c>
      <c r="F3171" s="313" t="str">
        <f t="shared" ca="1" si="304"/>
        <v/>
      </c>
      <c r="G3171" s="313" t="str">
        <f t="shared" ca="1" si="308"/>
        <v/>
      </c>
      <c r="H3171" s="313" t="str">
        <f t="shared" ca="1" si="308"/>
        <v/>
      </c>
      <c r="I3171" s="313" t="str">
        <f t="shared" ca="1" si="308"/>
        <v/>
      </c>
      <c r="J3171" s="313" t="str">
        <f t="shared" ca="1" si="308"/>
        <v/>
      </c>
    </row>
    <row r="3172" spans="4:10">
      <c r="D3172" s="300" t="str">
        <f t="shared" si="306"/>
        <v>14-8</v>
      </c>
      <c r="E3172" s="300">
        <v>3168</v>
      </c>
      <c r="F3172" s="313" t="str">
        <f t="shared" ca="1" si="304"/>
        <v/>
      </c>
      <c r="G3172" s="313" t="str">
        <f t="shared" ca="1" si="308"/>
        <v/>
      </c>
      <c r="H3172" s="313" t="str">
        <f t="shared" ca="1" si="308"/>
        <v/>
      </c>
      <c r="I3172" s="313" t="str">
        <f t="shared" ca="1" si="308"/>
        <v/>
      </c>
      <c r="J3172" s="313" t="str">
        <f t="shared" ca="1" si="308"/>
        <v/>
      </c>
    </row>
    <row r="3173" spans="4:10">
      <c r="D3173" s="300" t="str">
        <f t="shared" si="306"/>
        <v>14-9</v>
      </c>
      <c r="E3173" s="300">
        <v>3169</v>
      </c>
      <c r="F3173" s="313" t="str">
        <f t="shared" ref="F3173:F3204" ca="1" si="309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3173" s="313" t="str">
        <f t="shared" ca="1" si="308"/>
        <v/>
      </c>
      <c r="H3173" s="313" t="str">
        <f t="shared" ca="1" si="308"/>
        <v/>
      </c>
      <c r="I3173" s="313" t="str">
        <f t="shared" ca="1" si="308"/>
        <v/>
      </c>
      <c r="J3173" s="313" t="str">
        <f t="shared" ca="1" si="308"/>
        <v/>
      </c>
    </row>
    <row r="3174" spans="4:10">
      <c r="D3174" s="300" t="str">
        <f t="shared" si="306"/>
        <v>14-9</v>
      </c>
      <c r="E3174" s="300">
        <v>3170</v>
      </c>
      <c r="F3174" s="313" t="str">
        <f t="shared" ca="1" si="309"/>
        <v/>
      </c>
      <c r="G3174" s="313" t="str">
        <f t="shared" ca="1" si="308"/>
        <v/>
      </c>
      <c r="H3174" s="313" t="str">
        <f t="shared" ca="1" si="308"/>
        <v/>
      </c>
      <c r="I3174" s="313" t="str">
        <f t="shared" ca="1" si="308"/>
        <v/>
      </c>
      <c r="J3174" s="313" t="str">
        <f t="shared" ca="1" si="308"/>
        <v/>
      </c>
    </row>
    <row r="3175" spans="4:10">
      <c r="D3175" s="300" t="str">
        <f t="shared" si="306"/>
        <v>14-9</v>
      </c>
      <c r="E3175" s="300">
        <v>3171</v>
      </c>
      <c r="F3175" s="313" t="str">
        <f t="shared" ca="1" si="309"/>
        <v/>
      </c>
      <c r="G3175" s="313" t="str">
        <f t="shared" ca="1" si="308"/>
        <v/>
      </c>
      <c r="H3175" s="313" t="str">
        <f t="shared" ca="1" si="308"/>
        <v/>
      </c>
      <c r="I3175" s="313" t="str">
        <f t="shared" ca="1" si="308"/>
        <v/>
      </c>
      <c r="J3175" s="313" t="str">
        <f t="shared" ca="1" si="308"/>
        <v/>
      </c>
    </row>
    <row r="3176" spans="4:10">
      <c r="D3176" s="300" t="str">
        <f t="shared" si="306"/>
        <v>14-9</v>
      </c>
      <c r="E3176" s="300">
        <v>3172</v>
      </c>
      <c r="F3176" s="313" t="str">
        <f t="shared" ca="1" si="309"/>
        <v/>
      </c>
      <c r="G3176" s="313" t="str">
        <f t="shared" ca="1" si="308"/>
        <v/>
      </c>
      <c r="H3176" s="313" t="str">
        <f t="shared" ca="1" si="308"/>
        <v/>
      </c>
      <c r="I3176" s="313" t="str">
        <f t="shared" ca="1" si="308"/>
        <v/>
      </c>
      <c r="J3176" s="313" t="str">
        <f t="shared" ca="1" si="308"/>
        <v/>
      </c>
    </row>
    <row r="3177" spans="4:10">
      <c r="D3177" s="300" t="str">
        <f t="shared" si="306"/>
        <v>14-9</v>
      </c>
      <c r="E3177" s="300">
        <v>3173</v>
      </c>
      <c r="F3177" s="313" t="str">
        <f t="shared" ca="1" si="309"/>
        <v/>
      </c>
      <c r="G3177" s="313" t="str">
        <f t="shared" ca="1" si="308"/>
        <v/>
      </c>
      <c r="H3177" s="313" t="str">
        <f t="shared" ca="1" si="308"/>
        <v/>
      </c>
      <c r="I3177" s="313" t="str">
        <f t="shared" ca="1" si="308"/>
        <v/>
      </c>
      <c r="J3177" s="313" t="str">
        <f t="shared" ca="1" si="308"/>
        <v/>
      </c>
    </row>
    <row r="3178" spans="4:10">
      <c r="D3178" s="300" t="str">
        <f t="shared" si="306"/>
        <v>14-9</v>
      </c>
      <c r="E3178" s="300">
        <v>3174</v>
      </c>
      <c r="F3178" s="313" t="str">
        <f t="shared" ca="1" si="309"/>
        <v/>
      </c>
      <c r="G3178" s="313" t="str">
        <f t="shared" ca="1" si="308"/>
        <v/>
      </c>
      <c r="H3178" s="313" t="str">
        <f t="shared" ca="1" si="308"/>
        <v/>
      </c>
      <c r="I3178" s="313" t="str">
        <f t="shared" ca="1" si="308"/>
        <v/>
      </c>
      <c r="J3178" s="313" t="str">
        <f t="shared" ca="1" si="308"/>
        <v/>
      </c>
    </row>
    <row r="3179" spans="4:10">
      <c r="D3179" s="300" t="str">
        <f t="shared" si="306"/>
        <v>14-9</v>
      </c>
      <c r="E3179" s="300">
        <v>3175</v>
      </c>
      <c r="F3179" s="313" t="str">
        <f t="shared" ca="1" si="309"/>
        <v/>
      </c>
      <c r="G3179" s="313" t="str">
        <f t="shared" ca="1" si="308"/>
        <v/>
      </c>
      <c r="H3179" s="313" t="str">
        <f t="shared" ca="1" si="308"/>
        <v/>
      </c>
      <c r="I3179" s="313" t="str">
        <f t="shared" ca="1" si="308"/>
        <v/>
      </c>
      <c r="J3179" s="313" t="str">
        <f t="shared" ca="1" si="308"/>
        <v/>
      </c>
    </row>
    <row r="3180" spans="4:10">
      <c r="D3180" s="300" t="str">
        <f t="shared" si="306"/>
        <v>14-9</v>
      </c>
      <c r="E3180" s="300">
        <v>3176</v>
      </c>
      <c r="F3180" s="313" t="str">
        <f t="shared" ca="1" si="309"/>
        <v/>
      </c>
      <c r="G3180" s="313" t="str">
        <f t="shared" ca="1" si="308"/>
        <v/>
      </c>
      <c r="H3180" s="313" t="str">
        <f t="shared" ca="1" si="308"/>
        <v/>
      </c>
      <c r="I3180" s="313" t="str">
        <f t="shared" ca="1" si="308"/>
        <v/>
      </c>
      <c r="J3180" s="313" t="str">
        <f t="shared" ca="1" si="308"/>
        <v/>
      </c>
    </row>
    <row r="3181" spans="4:10">
      <c r="D3181" s="300" t="str">
        <f t="shared" si="306"/>
        <v>14-9</v>
      </c>
      <c r="E3181" s="300">
        <v>3177</v>
      </c>
      <c r="F3181" s="313" t="str">
        <f t="shared" ca="1" si="309"/>
        <v/>
      </c>
      <c r="G3181" s="313" t="str">
        <f t="shared" ca="1" si="308"/>
        <v/>
      </c>
      <c r="H3181" s="313" t="str">
        <f t="shared" ca="1" si="308"/>
        <v/>
      </c>
      <c r="I3181" s="313" t="str">
        <f t="shared" ca="1" si="308"/>
        <v/>
      </c>
      <c r="J3181" s="313" t="str">
        <f t="shared" ca="1" si="308"/>
        <v/>
      </c>
    </row>
    <row r="3182" spans="4:10">
      <c r="D3182" s="300" t="str">
        <f t="shared" si="306"/>
        <v>14-9</v>
      </c>
      <c r="E3182" s="300">
        <v>3178</v>
      </c>
      <c r="F3182" s="313" t="str">
        <f t="shared" ca="1" si="309"/>
        <v/>
      </c>
      <c r="G3182" s="313" t="str">
        <f t="shared" ca="1" si="308"/>
        <v/>
      </c>
      <c r="H3182" s="313" t="str">
        <f t="shared" ca="1" si="308"/>
        <v/>
      </c>
      <c r="I3182" s="313" t="str">
        <f t="shared" ca="1" si="308"/>
        <v/>
      </c>
      <c r="J3182" s="313" t="str">
        <f t="shared" ca="1" si="308"/>
        <v/>
      </c>
    </row>
    <row r="3183" spans="4:10">
      <c r="D3183" s="300" t="str">
        <f t="shared" si="306"/>
        <v>14-9</v>
      </c>
      <c r="E3183" s="300">
        <v>3179</v>
      </c>
      <c r="F3183" s="313" t="str">
        <f t="shared" ca="1" si="309"/>
        <v/>
      </c>
      <c r="G3183" s="313" t="str">
        <f t="shared" ca="1" si="308"/>
        <v/>
      </c>
      <c r="H3183" s="313" t="str">
        <f t="shared" ca="1" si="308"/>
        <v/>
      </c>
      <c r="I3183" s="313" t="str">
        <f t="shared" ca="1" si="308"/>
        <v/>
      </c>
      <c r="J3183" s="313" t="str">
        <f t="shared" ca="1" si="308"/>
        <v/>
      </c>
    </row>
    <row r="3184" spans="4:10">
      <c r="D3184" s="300" t="str">
        <f t="shared" si="306"/>
        <v>14-9</v>
      </c>
      <c r="E3184" s="300">
        <v>3180</v>
      </c>
      <c r="F3184" s="313" t="str">
        <f t="shared" ca="1" si="309"/>
        <v/>
      </c>
      <c r="G3184" s="313" t="str">
        <f t="shared" ca="1" si="308"/>
        <v/>
      </c>
      <c r="H3184" s="313" t="str">
        <f t="shared" ca="1" si="308"/>
        <v/>
      </c>
      <c r="I3184" s="313" t="str">
        <f t="shared" ca="1" si="308"/>
        <v/>
      </c>
      <c r="J3184" s="313" t="str">
        <f t="shared" ca="1" si="308"/>
        <v/>
      </c>
    </row>
    <row r="3185" spans="4:10">
      <c r="D3185" s="300" t="str">
        <f t="shared" si="306"/>
        <v>14-9</v>
      </c>
      <c r="E3185" s="300">
        <v>3181</v>
      </c>
      <c r="F3185" s="313" t="str">
        <f t="shared" ca="1" si="309"/>
        <v/>
      </c>
      <c r="G3185" s="313" t="str">
        <f t="shared" ref="G3185:J3204" ca="1" si="310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185" s="313" t="str">
        <f t="shared" ca="1" si="310"/>
        <v/>
      </c>
      <c r="I3185" s="313" t="str">
        <f t="shared" ca="1" si="310"/>
        <v/>
      </c>
      <c r="J3185" s="313" t="str">
        <f t="shared" ca="1" si="310"/>
        <v/>
      </c>
    </row>
    <row r="3186" spans="4:10">
      <c r="D3186" s="300" t="str">
        <f t="shared" si="306"/>
        <v>14-9</v>
      </c>
      <c r="E3186" s="300">
        <v>3182</v>
      </c>
      <c r="F3186" s="313" t="str">
        <f t="shared" ca="1" si="309"/>
        <v/>
      </c>
      <c r="G3186" s="313" t="str">
        <f t="shared" ca="1" si="310"/>
        <v/>
      </c>
      <c r="H3186" s="313" t="str">
        <f t="shared" ca="1" si="310"/>
        <v/>
      </c>
      <c r="I3186" s="313" t="str">
        <f t="shared" ca="1" si="310"/>
        <v/>
      </c>
      <c r="J3186" s="313" t="str">
        <f t="shared" ca="1" si="310"/>
        <v/>
      </c>
    </row>
    <row r="3187" spans="4:10">
      <c r="D3187" s="300" t="str">
        <f t="shared" si="306"/>
        <v>14-9</v>
      </c>
      <c r="E3187" s="300">
        <v>3183</v>
      </c>
      <c r="F3187" s="313" t="str">
        <f t="shared" ca="1" si="309"/>
        <v/>
      </c>
      <c r="G3187" s="313" t="str">
        <f t="shared" ca="1" si="310"/>
        <v/>
      </c>
      <c r="H3187" s="313" t="str">
        <f t="shared" ca="1" si="310"/>
        <v/>
      </c>
      <c r="I3187" s="313" t="str">
        <f t="shared" ca="1" si="310"/>
        <v/>
      </c>
      <c r="J3187" s="313" t="str">
        <f t="shared" ca="1" si="310"/>
        <v/>
      </c>
    </row>
    <row r="3188" spans="4:10">
      <c r="D3188" s="300" t="str">
        <f t="shared" si="306"/>
        <v>14-9</v>
      </c>
      <c r="E3188" s="300">
        <v>3184</v>
      </c>
      <c r="F3188" s="313" t="str">
        <f t="shared" ca="1" si="309"/>
        <v/>
      </c>
      <c r="G3188" s="313" t="str">
        <f t="shared" ca="1" si="310"/>
        <v/>
      </c>
      <c r="H3188" s="313" t="str">
        <f t="shared" ca="1" si="310"/>
        <v/>
      </c>
      <c r="I3188" s="313" t="str">
        <f t="shared" ca="1" si="310"/>
        <v/>
      </c>
      <c r="J3188" s="313" t="str">
        <f t="shared" ca="1" si="310"/>
        <v/>
      </c>
    </row>
    <row r="3189" spans="4:10">
      <c r="D3189" s="300" t="str">
        <f t="shared" si="306"/>
        <v>14-10</v>
      </c>
      <c r="E3189" s="300">
        <v>3185</v>
      </c>
      <c r="F3189" s="313" t="str">
        <f t="shared" ca="1" si="309"/>
        <v/>
      </c>
      <c r="G3189" s="313" t="str">
        <f t="shared" ca="1" si="310"/>
        <v/>
      </c>
      <c r="H3189" s="313" t="str">
        <f t="shared" ca="1" si="310"/>
        <v/>
      </c>
      <c r="I3189" s="313" t="str">
        <f t="shared" ca="1" si="310"/>
        <v/>
      </c>
      <c r="J3189" s="313" t="str">
        <f t="shared" ca="1" si="310"/>
        <v/>
      </c>
    </row>
    <row r="3190" spans="4:10">
      <c r="D3190" s="300" t="str">
        <f t="shared" si="306"/>
        <v>14-10</v>
      </c>
      <c r="E3190" s="300">
        <v>3186</v>
      </c>
      <c r="F3190" s="313" t="str">
        <f t="shared" ca="1" si="309"/>
        <v/>
      </c>
      <c r="G3190" s="313" t="str">
        <f t="shared" ca="1" si="310"/>
        <v/>
      </c>
      <c r="H3190" s="313" t="str">
        <f t="shared" ca="1" si="310"/>
        <v/>
      </c>
      <c r="I3190" s="313" t="str">
        <f t="shared" ca="1" si="310"/>
        <v/>
      </c>
      <c r="J3190" s="313" t="str">
        <f t="shared" ca="1" si="310"/>
        <v/>
      </c>
    </row>
    <row r="3191" spans="4:10">
      <c r="D3191" s="300" t="str">
        <f t="shared" si="306"/>
        <v>14-10</v>
      </c>
      <c r="E3191" s="300">
        <v>3187</v>
      </c>
      <c r="F3191" s="313" t="str">
        <f t="shared" ca="1" si="309"/>
        <v/>
      </c>
      <c r="G3191" s="313" t="str">
        <f t="shared" ca="1" si="310"/>
        <v/>
      </c>
      <c r="H3191" s="313" t="str">
        <f t="shared" ca="1" si="310"/>
        <v/>
      </c>
      <c r="I3191" s="313" t="str">
        <f t="shared" ca="1" si="310"/>
        <v/>
      </c>
      <c r="J3191" s="313" t="str">
        <f t="shared" ca="1" si="310"/>
        <v/>
      </c>
    </row>
    <row r="3192" spans="4:10">
      <c r="D3192" s="300" t="str">
        <f t="shared" si="306"/>
        <v>14-10</v>
      </c>
      <c r="E3192" s="300">
        <v>3188</v>
      </c>
      <c r="F3192" s="313" t="str">
        <f t="shared" ca="1" si="309"/>
        <v/>
      </c>
      <c r="G3192" s="313" t="str">
        <f t="shared" ca="1" si="310"/>
        <v/>
      </c>
      <c r="H3192" s="313" t="str">
        <f t="shared" ca="1" si="310"/>
        <v/>
      </c>
      <c r="I3192" s="313" t="str">
        <f t="shared" ca="1" si="310"/>
        <v/>
      </c>
      <c r="J3192" s="313" t="str">
        <f t="shared" ca="1" si="310"/>
        <v/>
      </c>
    </row>
    <row r="3193" spans="4:10">
      <c r="D3193" s="300" t="str">
        <f t="shared" si="306"/>
        <v>14-10</v>
      </c>
      <c r="E3193" s="300">
        <v>3189</v>
      </c>
      <c r="F3193" s="313" t="str">
        <f t="shared" ca="1" si="309"/>
        <v/>
      </c>
      <c r="G3193" s="313" t="str">
        <f t="shared" ca="1" si="310"/>
        <v/>
      </c>
      <c r="H3193" s="313" t="str">
        <f t="shared" ca="1" si="310"/>
        <v/>
      </c>
      <c r="I3193" s="313" t="str">
        <f t="shared" ca="1" si="310"/>
        <v/>
      </c>
      <c r="J3193" s="313" t="str">
        <f t="shared" ca="1" si="310"/>
        <v/>
      </c>
    </row>
    <row r="3194" spans="4:10">
      <c r="D3194" s="300" t="str">
        <f t="shared" si="306"/>
        <v>14-10</v>
      </c>
      <c r="E3194" s="300">
        <v>3190</v>
      </c>
      <c r="F3194" s="313" t="str">
        <f t="shared" ca="1" si="309"/>
        <v/>
      </c>
      <c r="G3194" s="313" t="str">
        <f t="shared" ca="1" si="310"/>
        <v/>
      </c>
      <c r="H3194" s="313" t="str">
        <f t="shared" ca="1" si="310"/>
        <v/>
      </c>
      <c r="I3194" s="313" t="str">
        <f t="shared" ca="1" si="310"/>
        <v/>
      </c>
      <c r="J3194" s="313" t="str">
        <f t="shared" ca="1" si="310"/>
        <v/>
      </c>
    </row>
    <row r="3195" spans="4:10">
      <c r="D3195" s="300" t="str">
        <f t="shared" si="306"/>
        <v>14-10</v>
      </c>
      <c r="E3195" s="300">
        <v>3191</v>
      </c>
      <c r="F3195" s="313" t="str">
        <f t="shared" ca="1" si="309"/>
        <v/>
      </c>
      <c r="G3195" s="313" t="str">
        <f t="shared" ca="1" si="310"/>
        <v/>
      </c>
      <c r="H3195" s="313" t="str">
        <f t="shared" ca="1" si="310"/>
        <v/>
      </c>
      <c r="I3195" s="313" t="str">
        <f t="shared" ca="1" si="310"/>
        <v/>
      </c>
      <c r="J3195" s="313" t="str">
        <f t="shared" ca="1" si="310"/>
        <v/>
      </c>
    </row>
    <row r="3196" spans="4:10">
      <c r="D3196" s="300" t="str">
        <f t="shared" si="306"/>
        <v>14-10</v>
      </c>
      <c r="E3196" s="300">
        <v>3192</v>
      </c>
      <c r="F3196" s="313" t="str">
        <f t="shared" ca="1" si="309"/>
        <v/>
      </c>
      <c r="G3196" s="313" t="str">
        <f t="shared" ca="1" si="310"/>
        <v/>
      </c>
      <c r="H3196" s="313" t="str">
        <f t="shared" ca="1" si="310"/>
        <v/>
      </c>
      <c r="I3196" s="313" t="str">
        <f t="shared" ca="1" si="310"/>
        <v/>
      </c>
      <c r="J3196" s="313" t="str">
        <f t="shared" ca="1" si="310"/>
        <v/>
      </c>
    </row>
    <row r="3197" spans="4:10">
      <c r="D3197" s="300" t="str">
        <f t="shared" si="306"/>
        <v>14-10</v>
      </c>
      <c r="E3197" s="300">
        <v>3193</v>
      </c>
      <c r="F3197" s="313" t="str">
        <f t="shared" ca="1" si="309"/>
        <v/>
      </c>
      <c r="G3197" s="313" t="str">
        <f t="shared" ca="1" si="310"/>
        <v/>
      </c>
      <c r="H3197" s="313" t="str">
        <f t="shared" ca="1" si="310"/>
        <v/>
      </c>
      <c r="I3197" s="313" t="str">
        <f t="shared" ca="1" si="310"/>
        <v/>
      </c>
      <c r="J3197" s="313" t="str">
        <f t="shared" ca="1" si="310"/>
        <v/>
      </c>
    </row>
    <row r="3198" spans="4:10">
      <c r="D3198" s="300" t="str">
        <f t="shared" si="306"/>
        <v>14-10</v>
      </c>
      <c r="E3198" s="300">
        <v>3194</v>
      </c>
      <c r="F3198" s="313" t="str">
        <f t="shared" ca="1" si="309"/>
        <v/>
      </c>
      <c r="G3198" s="313" t="str">
        <f t="shared" ca="1" si="310"/>
        <v/>
      </c>
      <c r="H3198" s="313" t="str">
        <f t="shared" ca="1" si="310"/>
        <v/>
      </c>
      <c r="I3198" s="313" t="str">
        <f t="shared" ca="1" si="310"/>
        <v/>
      </c>
      <c r="J3198" s="313" t="str">
        <f t="shared" ca="1" si="310"/>
        <v/>
      </c>
    </row>
    <row r="3199" spans="4:10">
      <c r="D3199" s="300" t="str">
        <f t="shared" si="306"/>
        <v>14-10</v>
      </c>
      <c r="E3199" s="300">
        <v>3195</v>
      </c>
      <c r="F3199" s="313" t="str">
        <f t="shared" ca="1" si="309"/>
        <v/>
      </c>
      <c r="G3199" s="313" t="str">
        <f t="shared" ca="1" si="310"/>
        <v/>
      </c>
      <c r="H3199" s="313" t="str">
        <f t="shared" ca="1" si="310"/>
        <v/>
      </c>
      <c r="I3199" s="313" t="str">
        <f t="shared" ca="1" si="310"/>
        <v/>
      </c>
      <c r="J3199" s="313" t="str">
        <f t="shared" ca="1" si="310"/>
        <v/>
      </c>
    </row>
    <row r="3200" spans="4:10">
      <c r="D3200" s="300" t="str">
        <f t="shared" si="306"/>
        <v>14-10</v>
      </c>
      <c r="E3200" s="300">
        <v>3196</v>
      </c>
      <c r="F3200" s="313" t="str">
        <f t="shared" ca="1" si="309"/>
        <v/>
      </c>
      <c r="G3200" s="313" t="str">
        <f t="shared" ca="1" si="310"/>
        <v/>
      </c>
      <c r="H3200" s="313" t="str">
        <f t="shared" ca="1" si="310"/>
        <v/>
      </c>
      <c r="I3200" s="313" t="str">
        <f t="shared" ca="1" si="310"/>
        <v/>
      </c>
      <c r="J3200" s="313" t="str">
        <f t="shared" ca="1" si="310"/>
        <v/>
      </c>
    </row>
    <row r="3201" spans="4:10">
      <c r="D3201" s="300" t="str">
        <f t="shared" si="306"/>
        <v>14-10</v>
      </c>
      <c r="E3201" s="300">
        <v>3197</v>
      </c>
      <c r="F3201" s="313" t="str">
        <f t="shared" ca="1" si="309"/>
        <v/>
      </c>
      <c r="G3201" s="313" t="str">
        <f t="shared" ca="1" si="310"/>
        <v/>
      </c>
      <c r="H3201" s="313" t="str">
        <f t="shared" ca="1" si="310"/>
        <v/>
      </c>
      <c r="I3201" s="313" t="str">
        <f t="shared" ca="1" si="310"/>
        <v/>
      </c>
      <c r="J3201" s="313" t="str">
        <f t="shared" ca="1" si="310"/>
        <v/>
      </c>
    </row>
    <row r="3202" spans="4:10">
      <c r="D3202" s="300" t="str">
        <f t="shared" si="306"/>
        <v>14-10</v>
      </c>
      <c r="E3202" s="300">
        <v>3198</v>
      </c>
      <c r="F3202" s="313" t="str">
        <f t="shared" ca="1" si="309"/>
        <v/>
      </c>
      <c r="G3202" s="313" t="str">
        <f t="shared" ca="1" si="310"/>
        <v/>
      </c>
      <c r="H3202" s="313" t="str">
        <f t="shared" ca="1" si="310"/>
        <v/>
      </c>
      <c r="I3202" s="313" t="str">
        <f t="shared" ca="1" si="310"/>
        <v/>
      </c>
      <c r="J3202" s="313" t="str">
        <f t="shared" ca="1" si="310"/>
        <v/>
      </c>
    </row>
    <row r="3203" spans="4:10">
      <c r="D3203" s="300" t="str">
        <f t="shared" si="306"/>
        <v>14-10</v>
      </c>
      <c r="E3203" s="300">
        <v>3199</v>
      </c>
      <c r="F3203" s="313" t="str">
        <f t="shared" ca="1" si="309"/>
        <v/>
      </c>
      <c r="G3203" s="313" t="str">
        <f t="shared" ca="1" si="310"/>
        <v/>
      </c>
      <c r="H3203" s="313" t="str">
        <f t="shared" ca="1" si="310"/>
        <v/>
      </c>
      <c r="I3203" s="313" t="str">
        <f t="shared" ca="1" si="310"/>
        <v/>
      </c>
      <c r="J3203" s="313" t="str">
        <f t="shared" ca="1" si="310"/>
        <v/>
      </c>
    </row>
    <row r="3204" spans="4:10">
      <c r="D3204" s="300" t="str">
        <f t="shared" si="306"/>
        <v>14-10</v>
      </c>
      <c r="E3204" s="300">
        <v>3200</v>
      </c>
      <c r="F3204" s="313" t="str">
        <f t="shared" ca="1" si="309"/>
        <v/>
      </c>
      <c r="G3204" s="313" t="str">
        <f t="shared" ca="1" si="310"/>
        <v/>
      </c>
      <c r="H3204" s="313" t="str">
        <f t="shared" ca="1" si="310"/>
        <v/>
      </c>
      <c r="I3204" s="313" t="str">
        <f t="shared" ca="1" si="310"/>
        <v/>
      </c>
      <c r="J3204" s="313" t="str">
        <f t="shared" ca="1" si="310"/>
        <v/>
      </c>
    </row>
    <row r="3205" spans="4:10">
      <c r="D3205" s="300" t="str">
        <f t="shared" ref="D3205:D3268" si="311">DEC2HEX(HEX2DEC($D$4)+FLOOR((ROW(A3201)-1)/($M$4*10),1))&amp;"-"&amp;FLOOR((ROW(A3201)-1)/$M$4,1)+1-FLOOR((ROW(A3201)-1)/($M$4*10),1)*10</f>
        <v>15-1</v>
      </c>
      <c r="E3205" s="300">
        <v>3201</v>
      </c>
      <c r="F3205" s="313" t="str">
        <f t="shared" ref="F3205:F3268" ca="1" si="312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205" s="313" t="str">
        <f t="shared" ref="G3205:J3224" ca="1" si="31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205" s="313" t="str">
        <f t="shared" ca="1" si="313"/>
        <v/>
      </c>
      <c r="I3205" s="313" t="str">
        <f t="shared" ca="1" si="313"/>
        <v/>
      </c>
      <c r="J3205" s="313" t="str">
        <f t="shared" ca="1" si="313"/>
        <v/>
      </c>
    </row>
    <row r="3206" spans="4:10">
      <c r="D3206" s="300" t="str">
        <f t="shared" si="311"/>
        <v>15-1</v>
      </c>
      <c r="E3206" s="300">
        <v>3202</v>
      </c>
      <c r="F3206" s="313" t="str">
        <f t="shared" ca="1" si="312"/>
        <v/>
      </c>
      <c r="G3206" s="313" t="str">
        <f t="shared" ca="1" si="313"/>
        <v/>
      </c>
      <c r="H3206" s="313" t="str">
        <f t="shared" ca="1" si="313"/>
        <v/>
      </c>
      <c r="I3206" s="313" t="str">
        <f t="shared" ca="1" si="313"/>
        <v/>
      </c>
      <c r="J3206" s="313" t="str">
        <f t="shared" ca="1" si="313"/>
        <v/>
      </c>
    </row>
    <row r="3207" spans="4:10">
      <c r="D3207" s="300" t="str">
        <f t="shared" si="311"/>
        <v>15-1</v>
      </c>
      <c r="E3207" s="300">
        <v>3203</v>
      </c>
      <c r="F3207" s="313" t="str">
        <f t="shared" ca="1" si="312"/>
        <v/>
      </c>
      <c r="G3207" s="313" t="str">
        <f t="shared" ca="1" si="313"/>
        <v/>
      </c>
      <c r="H3207" s="313" t="str">
        <f t="shared" ca="1" si="313"/>
        <v/>
      </c>
      <c r="I3207" s="313" t="str">
        <f t="shared" ca="1" si="313"/>
        <v/>
      </c>
      <c r="J3207" s="313" t="str">
        <f t="shared" ca="1" si="313"/>
        <v/>
      </c>
    </row>
    <row r="3208" spans="4:10">
      <c r="D3208" s="300" t="str">
        <f t="shared" si="311"/>
        <v>15-1</v>
      </c>
      <c r="E3208" s="300">
        <v>3204</v>
      </c>
      <c r="F3208" s="313" t="str">
        <f t="shared" ca="1" si="312"/>
        <v/>
      </c>
      <c r="G3208" s="313" t="str">
        <f t="shared" ca="1" si="313"/>
        <v/>
      </c>
      <c r="H3208" s="313" t="str">
        <f t="shared" ca="1" si="313"/>
        <v/>
      </c>
      <c r="I3208" s="313" t="str">
        <f t="shared" ca="1" si="313"/>
        <v/>
      </c>
      <c r="J3208" s="313" t="str">
        <f t="shared" ca="1" si="313"/>
        <v/>
      </c>
    </row>
    <row r="3209" spans="4:10">
      <c r="D3209" s="300" t="str">
        <f t="shared" si="311"/>
        <v>15-1</v>
      </c>
      <c r="E3209" s="300">
        <v>3205</v>
      </c>
      <c r="F3209" s="313" t="str">
        <f t="shared" ca="1" si="312"/>
        <v/>
      </c>
      <c r="G3209" s="313" t="str">
        <f t="shared" ca="1" si="313"/>
        <v/>
      </c>
      <c r="H3209" s="313" t="str">
        <f t="shared" ca="1" si="313"/>
        <v/>
      </c>
      <c r="I3209" s="313" t="str">
        <f t="shared" ca="1" si="313"/>
        <v/>
      </c>
      <c r="J3209" s="313" t="str">
        <f t="shared" ca="1" si="313"/>
        <v/>
      </c>
    </row>
    <row r="3210" spans="4:10">
      <c r="D3210" s="300" t="str">
        <f t="shared" si="311"/>
        <v>15-1</v>
      </c>
      <c r="E3210" s="300">
        <v>3206</v>
      </c>
      <c r="F3210" s="313" t="str">
        <f t="shared" ca="1" si="312"/>
        <v/>
      </c>
      <c r="G3210" s="313" t="str">
        <f t="shared" ca="1" si="313"/>
        <v/>
      </c>
      <c r="H3210" s="313" t="str">
        <f t="shared" ca="1" si="313"/>
        <v/>
      </c>
      <c r="I3210" s="313" t="str">
        <f t="shared" ca="1" si="313"/>
        <v/>
      </c>
      <c r="J3210" s="313" t="str">
        <f t="shared" ca="1" si="313"/>
        <v/>
      </c>
    </row>
    <row r="3211" spans="4:10">
      <c r="D3211" s="300" t="str">
        <f t="shared" si="311"/>
        <v>15-1</v>
      </c>
      <c r="E3211" s="300">
        <v>3207</v>
      </c>
      <c r="F3211" s="313" t="str">
        <f t="shared" ca="1" si="312"/>
        <v/>
      </c>
      <c r="G3211" s="313" t="str">
        <f t="shared" ca="1" si="313"/>
        <v/>
      </c>
      <c r="H3211" s="313" t="str">
        <f t="shared" ca="1" si="313"/>
        <v/>
      </c>
      <c r="I3211" s="313" t="str">
        <f t="shared" ca="1" si="313"/>
        <v/>
      </c>
      <c r="J3211" s="313" t="str">
        <f t="shared" ca="1" si="313"/>
        <v/>
      </c>
    </row>
    <row r="3212" spans="4:10">
      <c r="D3212" s="300" t="str">
        <f t="shared" si="311"/>
        <v>15-1</v>
      </c>
      <c r="E3212" s="300">
        <v>3208</v>
      </c>
      <c r="F3212" s="313" t="str">
        <f t="shared" ca="1" si="312"/>
        <v/>
      </c>
      <c r="G3212" s="313" t="str">
        <f t="shared" ca="1" si="313"/>
        <v/>
      </c>
      <c r="H3212" s="313" t="str">
        <f t="shared" ca="1" si="313"/>
        <v/>
      </c>
      <c r="I3212" s="313" t="str">
        <f t="shared" ca="1" si="313"/>
        <v/>
      </c>
      <c r="J3212" s="313" t="str">
        <f t="shared" ca="1" si="313"/>
        <v/>
      </c>
    </row>
    <row r="3213" spans="4:10">
      <c r="D3213" s="300" t="str">
        <f t="shared" si="311"/>
        <v>15-1</v>
      </c>
      <c r="E3213" s="300">
        <v>3209</v>
      </c>
      <c r="F3213" s="313" t="str">
        <f t="shared" ca="1" si="312"/>
        <v/>
      </c>
      <c r="G3213" s="313" t="str">
        <f t="shared" ca="1" si="313"/>
        <v/>
      </c>
      <c r="H3213" s="313" t="str">
        <f t="shared" ca="1" si="313"/>
        <v/>
      </c>
      <c r="I3213" s="313" t="str">
        <f t="shared" ca="1" si="313"/>
        <v/>
      </c>
      <c r="J3213" s="313" t="str">
        <f t="shared" ca="1" si="313"/>
        <v/>
      </c>
    </row>
    <row r="3214" spans="4:10">
      <c r="D3214" s="300" t="str">
        <f t="shared" si="311"/>
        <v>15-1</v>
      </c>
      <c r="E3214" s="300">
        <v>3210</v>
      </c>
      <c r="F3214" s="313" t="str">
        <f t="shared" ca="1" si="312"/>
        <v/>
      </c>
      <c r="G3214" s="313" t="str">
        <f t="shared" ca="1" si="313"/>
        <v/>
      </c>
      <c r="H3214" s="313" t="str">
        <f t="shared" ca="1" si="313"/>
        <v/>
      </c>
      <c r="I3214" s="313" t="str">
        <f t="shared" ca="1" si="313"/>
        <v/>
      </c>
      <c r="J3214" s="313" t="str">
        <f t="shared" ca="1" si="313"/>
        <v/>
      </c>
    </row>
    <row r="3215" spans="4:10">
      <c r="D3215" s="300" t="str">
        <f t="shared" si="311"/>
        <v>15-1</v>
      </c>
      <c r="E3215" s="300">
        <v>3211</v>
      </c>
      <c r="F3215" s="313" t="str">
        <f t="shared" ca="1" si="312"/>
        <v/>
      </c>
      <c r="G3215" s="313" t="str">
        <f t="shared" ca="1" si="313"/>
        <v/>
      </c>
      <c r="H3215" s="313" t="str">
        <f t="shared" ca="1" si="313"/>
        <v/>
      </c>
      <c r="I3215" s="313" t="str">
        <f t="shared" ca="1" si="313"/>
        <v/>
      </c>
      <c r="J3215" s="313" t="str">
        <f t="shared" ca="1" si="313"/>
        <v/>
      </c>
    </row>
    <row r="3216" spans="4:10">
      <c r="D3216" s="300" t="str">
        <f t="shared" si="311"/>
        <v>15-1</v>
      </c>
      <c r="E3216" s="300">
        <v>3212</v>
      </c>
      <c r="F3216" s="313" t="str">
        <f t="shared" ca="1" si="312"/>
        <v/>
      </c>
      <c r="G3216" s="313" t="str">
        <f t="shared" ca="1" si="313"/>
        <v/>
      </c>
      <c r="H3216" s="313" t="str">
        <f t="shared" ca="1" si="313"/>
        <v/>
      </c>
      <c r="I3216" s="313" t="str">
        <f t="shared" ca="1" si="313"/>
        <v/>
      </c>
      <c r="J3216" s="313" t="str">
        <f t="shared" ca="1" si="313"/>
        <v/>
      </c>
    </row>
    <row r="3217" spans="4:10">
      <c r="D3217" s="300" t="str">
        <f t="shared" si="311"/>
        <v>15-1</v>
      </c>
      <c r="E3217" s="300">
        <v>3213</v>
      </c>
      <c r="F3217" s="313" t="str">
        <f t="shared" ca="1" si="312"/>
        <v/>
      </c>
      <c r="G3217" s="313" t="str">
        <f t="shared" ca="1" si="313"/>
        <v/>
      </c>
      <c r="H3217" s="313" t="str">
        <f t="shared" ca="1" si="313"/>
        <v/>
      </c>
      <c r="I3217" s="313" t="str">
        <f t="shared" ca="1" si="313"/>
        <v/>
      </c>
      <c r="J3217" s="313" t="str">
        <f t="shared" ca="1" si="313"/>
        <v/>
      </c>
    </row>
    <row r="3218" spans="4:10">
      <c r="D3218" s="300" t="str">
        <f t="shared" si="311"/>
        <v>15-1</v>
      </c>
      <c r="E3218" s="300">
        <v>3214</v>
      </c>
      <c r="F3218" s="313" t="str">
        <f t="shared" ca="1" si="312"/>
        <v/>
      </c>
      <c r="G3218" s="313" t="str">
        <f t="shared" ca="1" si="313"/>
        <v/>
      </c>
      <c r="H3218" s="313" t="str">
        <f t="shared" ca="1" si="313"/>
        <v/>
      </c>
      <c r="I3218" s="313" t="str">
        <f t="shared" ca="1" si="313"/>
        <v/>
      </c>
      <c r="J3218" s="313" t="str">
        <f t="shared" ca="1" si="313"/>
        <v/>
      </c>
    </row>
    <row r="3219" spans="4:10">
      <c r="D3219" s="300" t="str">
        <f t="shared" si="311"/>
        <v>15-1</v>
      </c>
      <c r="E3219" s="300">
        <v>3215</v>
      </c>
      <c r="F3219" s="313" t="str">
        <f t="shared" ca="1" si="312"/>
        <v/>
      </c>
      <c r="G3219" s="313" t="str">
        <f t="shared" ca="1" si="313"/>
        <v/>
      </c>
      <c r="H3219" s="313" t="str">
        <f t="shared" ca="1" si="313"/>
        <v/>
      </c>
      <c r="I3219" s="313" t="str">
        <f t="shared" ca="1" si="313"/>
        <v/>
      </c>
      <c r="J3219" s="313" t="str">
        <f t="shared" ca="1" si="313"/>
        <v/>
      </c>
    </row>
    <row r="3220" spans="4:10">
      <c r="D3220" s="300" t="str">
        <f t="shared" si="311"/>
        <v>15-1</v>
      </c>
      <c r="E3220" s="300">
        <v>3216</v>
      </c>
      <c r="F3220" s="313" t="str">
        <f t="shared" ca="1" si="312"/>
        <v/>
      </c>
      <c r="G3220" s="313" t="str">
        <f t="shared" ca="1" si="313"/>
        <v/>
      </c>
      <c r="H3220" s="313" t="str">
        <f t="shared" ca="1" si="313"/>
        <v/>
      </c>
      <c r="I3220" s="313" t="str">
        <f t="shared" ca="1" si="313"/>
        <v/>
      </c>
      <c r="J3220" s="313" t="str">
        <f t="shared" ca="1" si="313"/>
        <v/>
      </c>
    </row>
    <row r="3221" spans="4:10">
      <c r="D3221" s="300" t="str">
        <f t="shared" si="311"/>
        <v>15-2</v>
      </c>
      <c r="E3221" s="300">
        <v>3217</v>
      </c>
      <c r="F3221" s="313" t="str">
        <f t="shared" ca="1" si="312"/>
        <v/>
      </c>
      <c r="G3221" s="313" t="str">
        <f t="shared" ca="1" si="313"/>
        <v/>
      </c>
      <c r="H3221" s="313" t="str">
        <f t="shared" ca="1" si="313"/>
        <v/>
      </c>
      <c r="I3221" s="313" t="str">
        <f t="shared" ca="1" si="313"/>
        <v/>
      </c>
      <c r="J3221" s="313" t="str">
        <f t="shared" ca="1" si="313"/>
        <v/>
      </c>
    </row>
    <row r="3222" spans="4:10">
      <c r="D3222" s="300" t="str">
        <f t="shared" si="311"/>
        <v>15-2</v>
      </c>
      <c r="E3222" s="300">
        <v>3218</v>
      </c>
      <c r="F3222" s="313" t="str">
        <f t="shared" ca="1" si="312"/>
        <v/>
      </c>
      <c r="G3222" s="313" t="str">
        <f t="shared" ca="1" si="313"/>
        <v/>
      </c>
      <c r="H3222" s="313" t="str">
        <f t="shared" ca="1" si="313"/>
        <v/>
      </c>
      <c r="I3222" s="313" t="str">
        <f t="shared" ca="1" si="313"/>
        <v/>
      </c>
      <c r="J3222" s="313" t="str">
        <f t="shared" ca="1" si="313"/>
        <v/>
      </c>
    </row>
    <row r="3223" spans="4:10">
      <c r="D3223" s="300" t="str">
        <f t="shared" si="311"/>
        <v>15-2</v>
      </c>
      <c r="E3223" s="300">
        <v>3219</v>
      </c>
      <c r="F3223" s="313" t="str">
        <f t="shared" ca="1" si="312"/>
        <v/>
      </c>
      <c r="G3223" s="313" t="str">
        <f t="shared" ca="1" si="313"/>
        <v/>
      </c>
      <c r="H3223" s="313" t="str">
        <f t="shared" ca="1" si="313"/>
        <v/>
      </c>
      <c r="I3223" s="313" t="str">
        <f t="shared" ca="1" si="313"/>
        <v/>
      </c>
      <c r="J3223" s="313" t="str">
        <f t="shared" ca="1" si="313"/>
        <v/>
      </c>
    </row>
    <row r="3224" spans="4:10">
      <c r="D3224" s="300" t="str">
        <f t="shared" si="311"/>
        <v>15-2</v>
      </c>
      <c r="E3224" s="300">
        <v>3220</v>
      </c>
      <c r="F3224" s="313" t="str">
        <f t="shared" ca="1" si="312"/>
        <v/>
      </c>
      <c r="G3224" s="313" t="str">
        <f t="shared" ca="1" si="313"/>
        <v/>
      </c>
      <c r="H3224" s="313" t="str">
        <f t="shared" ca="1" si="313"/>
        <v/>
      </c>
      <c r="I3224" s="313" t="str">
        <f t="shared" ca="1" si="313"/>
        <v/>
      </c>
      <c r="J3224" s="313" t="str">
        <f t="shared" ca="1" si="313"/>
        <v/>
      </c>
    </row>
    <row r="3225" spans="4:10">
      <c r="D3225" s="300" t="str">
        <f t="shared" si="311"/>
        <v>15-2</v>
      </c>
      <c r="E3225" s="300">
        <v>3221</v>
      </c>
      <c r="F3225" s="313" t="str">
        <f t="shared" ca="1" si="312"/>
        <v/>
      </c>
      <c r="G3225" s="313" t="str">
        <f t="shared" ref="G3225:J3244" ca="1" si="314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225" s="313" t="str">
        <f t="shared" ca="1" si="314"/>
        <v/>
      </c>
      <c r="I3225" s="313" t="str">
        <f t="shared" ca="1" si="314"/>
        <v/>
      </c>
      <c r="J3225" s="313" t="str">
        <f t="shared" ca="1" si="314"/>
        <v/>
      </c>
    </row>
    <row r="3226" spans="4:10">
      <c r="D3226" s="300" t="str">
        <f t="shared" si="311"/>
        <v>15-2</v>
      </c>
      <c r="E3226" s="300">
        <v>3222</v>
      </c>
      <c r="F3226" s="313" t="str">
        <f t="shared" ca="1" si="312"/>
        <v/>
      </c>
      <c r="G3226" s="313" t="str">
        <f t="shared" ca="1" si="314"/>
        <v/>
      </c>
      <c r="H3226" s="313" t="str">
        <f t="shared" ca="1" si="314"/>
        <v/>
      </c>
      <c r="I3226" s="313" t="str">
        <f t="shared" ca="1" si="314"/>
        <v/>
      </c>
      <c r="J3226" s="313" t="str">
        <f t="shared" ca="1" si="314"/>
        <v/>
      </c>
    </row>
    <row r="3227" spans="4:10">
      <c r="D3227" s="300" t="str">
        <f t="shared" si="311"/>
        <v>15-2</v>
      </c>
      <c r="E3227" s="300">
        <v>3223</v>
      </c>
      <c r="F3227" s="313" t="str">
        <f t="shared" ca="1" si="312"/>
        <v/>
      </c>
      <c r="G3227" s="313" t="str">
        <f t="shared" ca="1" si="314"/>
        <v/>
      </c>
      <c r="H3227" s="313" t="str">
        <f t="shared" ca="1" si="314"/>
        <v/>
      </c>
      <c r="I3227" s="313" t="str">
        <f t="shared" ca="1" si="314"/>
        <v/>
      </c>
      <c r="J3227" s="313" t="str">
        <f t="shared" ca="1" si="314"/>
        <v/>
      </c>
    </row>
    <row r="3228" spans="4:10">
      <c r="D3228" s="300" t="str">
        <f t="shared" si="311"/>
        <v>15-2</v>
      </c>
      <c r="E3228" s="300">
        <v>3224</v>
      </c>
      <c r="F3228" s="313" t="str">
        <f t="shared" ca="1" si="312"/>
        <v/>
      </c>
      <c r="G3228" s="313" t="str">
        <f t="shared" ca="1" si="314"/>
        <v/>
      </c>
      <c r="H3228" s="313" t="str">
        <f t="shared" ca="1" si="314"/>
        <v/>
      </c>
      <c r="I3228" s="313" t="str">
        <f t="shared" ca="1" si="314"/>
        <v/>
      </c>
      <c r="J3228" s="313" t="str">
        <f t="shared" ca="1" si="314"/>
        <v/>
      </c>
    </row>
    <row r="3229" spans="4:10">
      <c r="D3229" s="300" t="str">
        <f t="shared" si="311"/>
        <v>15-2</v>
      </c>
      <c r="E3229" s="300">
        <v>3225</v>
      </c>
      <c r="F3229" s="313" t="str">
        <f t="shared" ca="1" si="312"/>
        <v/>
      </c>
      <c r="G3229" s="313" t="str">
        <f t="shared" ca="1" si="314"/>
        <v/>
      </c>
      <c r="H3229" s="313" t="str">
        <f t="shared" ca="1" si="314"/>
        <v/>
      </c>
      <c r="I3229" s="313" t="str">
        <f t="shared" ca="1" si="314"/>
        <v/>
      </c>
      <c r="J3229" s="313" t="str">
        <f t="shared" ca="1" si="314"/>
        <v/>
      </c>
    </row>
    <row r="3230" spans="4:10">
      <c r="D3230" s="300" t="str">
        <f t="shared" si="311"/>
        <v>15-2</v>
      </c>
      <c r="E3230" s="300">
        <v>3226</v>
      </c>
      <c r="F3230" s="313" t="str">
        <f t="shared" ca="1" si="312"/>
        <v/>
      </c>
      <c r="G3230" s="313" t="str">
        <f t="shared" ca="1" si="314"/>
        <v/>
      </c>
      <c r="H3230" s="313" t="str">
        <f t="shared" ca="1" si="314"/>
        <v/>
      </c>
      <c r="I3230" s="313" t="str">
        <f t="shared" ca="1" si="314"/>
        <v/>
      </c>
      <c r="J3230" s="313" t="str">
        <f t="shared" ca="1" si="314"/>
        <v/>
      </c>
    </row>
    <row r="3231" spans="4:10">
      <c r="D3231" s="300" t="str">
        <f t="shared" si="311"/>
        <v>15-2</v>
      </c>
      <c r="E3231" s="300">
        <v>3227</v>
      </c>
      <c r="F3231" s="313" t="str">
        <f t="shared" ca="1" si="312"/>
        <v/>
      </c>
      <c r="G3231" s="313" t="str">
        <f t="shared" ca="1" si="314"/>
        <v/>
      </c>
      <c r="H3231" s="313" t="str">
        <f t="shared" ca="1" si="314"/>
        <v/>
      </c>
      <c r="I3231" s="313" t="str">
        <f t="shared" ca="1" si="314"/>
        <v/>
      </c>
      <c r="J3231" s="313" t="str">
        <f t="shared" ca="1" si="314"/>
        <v/>
      </c>
    </row>
    <row r="3232" spans="4:10">
      <c r="D3232" s="300" t="str">
        <f t="shared" si="311"/>
        <v>15-2</v>
      </c>
      <c r="E3232" s="300">
        <v>3228</v>
      </c>
      <c r="F3232" s="313" t="str">
        <f t="shared" ca="1" si="312"/>
        <v/>
      </c>
      <c r="G3232" s="313" t="str">
        <f t="shared" ca="1" si="314"/>
        <v/>
      </c>
      <c r="H3232" s="313" t="str">
        <f t="shared" ca="1" si="314"/>
        <v/>
      </c>
      <c r="I3232" s="313" t="str">
        <f t="shared" ca="1" si="314"/>
        <v/>
      </c>
      <c r="J3232" s="313" t="str">
        <f t="shared" ca="1" si="314"/>
        <v/>
      </c>
    </row>
    <row r="3233" spans="4:10">
      <c r="D3233" s="300" t="str">
        <f t="shared" si="311"/>
        <v>15-2</v>
      </c>
      <c r="E3233" s="300">
        <v>3229</v>
      </c>
      <c r="F3233" s="313" t="str">
        <f t="shared" ca="1" si="312"/>
        <v/>
      </c>
      <c r="G3233" s="313" t="str">
        <f t="shared" ca="1" si="314"/>
        <v/>
      </c>
      <c r="H3233" s="313" t="str">
        <f t="shared" ca="1" si="314"/>
        <v/>
      </c>
      <c r="I3233" s="313" t="str">
        <f t="shared" ca="1" si="314"/>
        <v/>
      </c>
      <c r="J3233" s="313" t="str">
        <f t="shared" ca="1" si="314"/>
        <v/>
      </c>
    </row>
    <row r="3234" spans="4:10">
      <c r="D3234" s="300" t="str">
        <f t="shared" si="311"/>
        <v>15-2</v>
      </c>
      <c r="E3234" s="300">
        <v>3230</v>
      </c>
      <c r="F3234" s="313" t="str">
        <f t="shared" ca="1" si="312"/>
        <v/>
      </c>
      <c r="G3234" s="313" t="str">
        <f t="shared" ca="1" si="314"/>
        <v/>
      </c>
      <c r="H3234" s="313" t="str">
        <f t="shared" ca="1" si="314"/>
        <v/>
      </c>
      <c r="I3234" s="313" t="str">
        <f t="shared" ca="1" si="314"/>
        <v/>
      </c>
      <c r="J3234" s="313" t="str">
        <f t="shared" ca="1" si="314"/>
        <v/>
      </c>
    </row>
    <row r="3235" spans="4:10">
      <c r="D3235" s="300" t="str">
        <f t="shared" si="311"/>
        <v>15-2</v>
      </c>
      <c r="E3235" s="300">
        <v>3231</v>
      </c>
      <c r="F3235" s="313" t="str">
        <f t="shared" ca="1" si="312"/>
        <v/>
      </c>
      <c r="G3235" s="313" t="str">
        <f t="shared" ca="1" si="314"/>
        <v/>
      </c>
      <c r="H3235" s="313" t="str">
        <f t="shared" ca="1" si="314"/>
        <v/>
      </c>
      <c r="I3235" s="313" t="str">
        <f t="shared" ca="1" si="314"/>
        <v/>
      </c>
      <c r="J3235" s="313" t="str">
        <f t="shared" ca="1" si="314"/>
        <v/>
      </c>
    </row>
    <row r="3236" spans="4:10">
      <c r="D3236" s="300" t="str">
        <f t="shared" si="311"/>
        <v>15-2</v>
      </c>
      <c r="E3236" s="300">
        <v>3232</v>
      </c>
      <c r="F3236" s="313" t="str">
        <f t="shared" ca="1" si="312"/>
        <v/>
      </c>
      <c r="G3236" s="313" t="str">
        <f t="shared" ca="1" si="314"/>
        <v/>
      </c>
      <c r="H3236" s="313" t="str">
        <f t="shared" ca="1" si="314"/>
        <v/>
      </c>
      <c r="I3236" s="313" t="str">
        <f t="shared" ca="1" si="314"/>
        <v/>
      </c>
      <c r="J3236" s="313" t="str">
        <f t="shared" ca="1" si="314"/>
        <v/>
      </c>
    </row>
    <row r="3237" spans="4:10">
      <c r="D3237" s="300" t="str">
        <f t="shared" si="311"/>
        <v>15-3</v>
      </c>
      <c r="E3237" s="300">
        <v>3233</v>
      </c>
      <c r="F3237" s="313" t="str">
        <f t="shared" ca="1" si="312"/>
        <v/>
      </c>
      <c r="G3237" s="313" t="str">
        <f t="shared" ca="1" si="314"/>
        <v/>
      </c>
      <c r="H3237" s="313" t="str">
        <f t="shared" ca="1" si="314"/>
        <v/>
      </c>
      <c r="I3237" s="313" t="str">
        <f t="shared" ca="1" si="314"/>
        <v/>
      </c>
      <c r="J3237" s="313" t="str">
        <f t="shared" ca="1" si="314"/>
        <v/>
      </c>
    </row>
    <row r="3238" spans="4:10">
      <c r="D3238" s="300" t="str">
        <f t="shared" si="311"/>
        <v>15-3</v>
      </c>
      <c r="E3238" s="300">
        <v>3234</v>
      </c>
      <c r="F3238" s="313" t="str">
        <f t="shared" ca="1" si="312"/>
        <v/>
      </c>
      <c r="G3238" s="313" t="str">
        <f t="shared" ca="1" si="314"/>
        <v/>
      </c>
      <c r="H3238" s="313" t="str">
        <f t="shared" ca="1" si="314"/>
        <v/>
      </c>
      <c r="I3238" s="313" t="str">
        <f t="shared" ca="1" si="314"/>
        <v/>
      </c>
      <c r="J3238" s="313" t="str">
        <f t="shared" ca="1" si="314"/>
        <v/>
      </c>
    </row>
    <row r="3239" spans="4:10">
      <c r="D3239" s="300" t="str">
        <f t="shared" si="311"/>
        <v>15-3</v>
      </c>
      <c r="E3239" s="300">
        <v>3235</v>
      </c>
      <c r="F3239" s="313" t="str">
        <f t="shared" ca="1" si="312"/>
        <v/>
      </c>
      <c r="G3239" s="313" t="str">
        <f t="shared" ca="1" si="314"/>
        <v/>
      </c>
      <c r="H3239" s="313" t="str">
        <f t="shared" ca="1" si="314"/>
        <v/>
      </c>
      <c r="I3239" s="313" t="str">
        <f t="shared" ca="1" si="314"/>
        <v/>
      </c>
      <c r="J3239" s="313" t="str">
        <f t="shared" ca="1" si="314"/>
        <v/>
      </c>
    </row>
    <row r="3240" spans="4:10">
      <c r="D3240" s="300" t="str">
        <f t="shared" si="311"/>
        <v>15-3</v>
      </c>
      <c r="E3240" s="300">
        <v>3236</v>
      </c>
      <c r="F3240" s="313" t="str">
        <f t="shared" ca="1" si="312"/>
        <v/>
      </c>
      <c r="G3240" s="313" t="str">
        <f t="shared" ca="1" si="314"/>
        <v/>
      </c>
      <c r="H3240" s="313" t="str">
        <f t="shared" ca="1" si="314"/>
        <v/>
      </c>
      <c r="I3240" s="313" t="str">
        <f t="shared" ca="1" si="314"/>
        <v/>
      </c>
      <c r="J3240" s="313" t="str">
        <f t="shared" ca="1" si="314"/>
        <v/>
      </c>
    </row>
    <row r="3241" spans="4:10">
      <c r="D3241" s="300" t="str">
        <f t="shared" si="311"/>
        <v>15-3</v>
      </c>
      <c r="E3241" s="300">
        <v>3237</v>
      </c>
      <c r="F3241" s="313" t="str">
        <f t="shared" ca="1" si="312"/>
        <v/>
      </c>
      <c r="G3241" s="313" t="str">
        <f t="shared" ca="1" si="314"/>
        <v/>
      </c>
      <c r="H3241" s="313" t="str">
        <f t="shared" ca="1" si="314"/>
        <v/>
      </c>
      <c r="I3241" s="313" t="str">
        <f t="shared" ca="1" si="314"/>
        <v/>
      </c>
      <c r="J3241" s="313" t="str">
        <f t="shared" ca="1" si="314"/>
        <v/>
      </c>
    </row>
    <row r="3242" spans="4:10">
      <c r="D3242" s="300" t="str">
        <f t="shared" si="311"/>
        <v>15-3</v>
      </c>
      <c r="E3242" s="300">
        <v>3238</v>
      </c>
      <c r="F3242" s="313" t="str">
        <f t="shared" ca="1" si="312"/>
        <v/>
      </c>
      <c r="G3242" s="313" t="str">
        <f t="shared" ca="1" si="314"/>
        <v/>
      </c>
      <c r="H3242" s="313" t="str">
        <f t="shared" ca="1" si="314"/>
        <v/>
      </c>
      <c r="I3242" s="313" t="str">
        <f t="shared" ca="1" si="314"/>
        <v/>
      </c>
      <c r="J3242" s="313" t="str">
        <f t="shared" ca="1" si="314"/>
        <v/>
      </c>
    </row>
    <row r="3243" spans="4:10">
      <c r="D3243" s="300" t="str">
        <f t="shared" si="311"/>
        <v>15-3</v>
      </c>
      <c r="E3243" s="300">
        <v>3239</v>
      </c>
      <c r="F3243" s="313" t="str">
        <f t="shared" ca="1" si="312"/>
        <v/>
      </c>
      <c r="G3243" s="313" t="str">
        <f t="shared" ca="1" si="314"/>
        <v/>
      </c>
      <c r="H3243" s="313" t="str">
        <f t="shared" ca="1" si="314"/>
        <v/>
      </c>
      <c r="I3243" s="313" t="str">
        <f t="shared" ca="1" si="314"/>
        <v/>
      </c>
      <c r="J3243" s="313" t="str">
        <f t="shared" ca="1" si="314"/>
        <v/>
      </c>
    </row>
    <row r="3244" spans="4:10">
      <c r="D3244" s="300" t="str">
        <f t="shared" si="311"/>
        <v>15-3</v>
      </c>
      <c r="E3244" s="300">
        <v>3240</v>
      </c>
      <c r="F3244" s="313" t="str">
        <f t="shared" ca="1" si="312"/>
        <v/>
      </c>
      <c r="G3244" s="313" t="str">
        <f t="shared" ca="1" si="314"/>
        <v/>
      </c>
      <c r="H3244" s="313" t="str">
        <f t="shared" ca="1" si="314"/>
        <v/>
      </c>
      <c r="I3244" s="313" t="str">
        <f t="shared" ca="1" si="314"/>
        <v/>
      </c>
      <c r="J3244" s="313" t="str">
        <f t="shared" ca="1" si="314"/>
        <v/>
      </c>
    </row>
    <row r="3245" spans="4:10">
      <c r="D3245" s="300" t="str">
        <f t="shared" si="311"/>
        <v>15-3</v>
      </c>
      <c r="E3245" s="300">
        <v>3241</v>
      </c>
      <c r="F3245" s="313" t="str">
        <f t="shared" ca="1" si="312"/>
        <v/>
      </c>
      <c r="G3245" s="313" t="str">
        <f t="shared" ref="G3245:J3264" ca="1" si="31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245" s="313" t="str">
        <f t="shared" ca="1" si="315"/>
        <v/>
      </c>
      <c r="I3245" s="313" t="str">
        <f t="shared" ca="1" si="315"/>
        <v/>
      </c>
      <c r="J3245" s="313" t="str">
        <f t="shared" ca="1" si="315"/>
        <v/>
      </c>
    </row>
    <row r="3246" spans="4:10">
      <c r="D3246" s="300" t="str">
        <f t="shared" si="311"/>
        <v>15-3</v>
      </c>
      <c r="E3246" s="300">
        <v>3242</v>
      </c>
      <c r="F3246" s="313" t="str">
        <f t="shared" ca="1" si="312"/>
        <v/>
      </c>
      <c r="G3246" s="313" t="str">
        <f t="shared" ca="1" si="315"/>
        <v/>
      </c>
      <c r="H3246" s="313" t="str">
        <f t="shared" ca="1" si="315"/>
        <v/>
      </c>
      <c r="I3246" s="313" t="str">
        <f t="shared" ca="1" si="315"/>
        <v/>
      </c>
      <c r="J3246" s="313" t="str">
        <f t="shared" ca="1" si="315"/>
        <v/>
      </c>
    </row>
    <row r="3247" spans="4:10">
      <c r="D3247" s="300" t="str">
        <f t="shared" si="311"/>
        <v>15-3</v>
      </c>
      <c r="E3247" s="300">
        <v>3243</v>
      </c>
      <c r="F3247" s="313" t="str">
        <f t="shared" ca="1" si="312"/>
        <v/>
      </c>
      <c r="G3247" s="313" t="str">
        <f t="shared" ca="1" si="315"/>
        <v/>
      </c>
      <c r="H3247" s="313" t="str">
        <f t="shared" ca="1" si="315"/>
        <v/>
      </c>
      <c r="I3247" s="313" t="str">
        <f t="shared" ca="1" si="315"/>
        <v/>
      </c>
      <c r="J3247" s="313" t="str">
        <f t="shared" ca="1" si="315"/>
        <v/>
      </c>
    </row>
    <row r="3248" spans="4:10">
      <c r="D3248" s="300" t="str">
        <f t="shared" si="311"/>
        <v>15-3</v>
      </c>
      <c r="E3248" s="300">
        <v>3244</v>
      </c>
      <c r="F3248" s="313" t="str">
        <f t="shared" ca="1" si="312"/>
        <v/>
      </c>
      <c r="G3248" s="313" t="str">
        <f t="shared" ca="1" si="315"/>
        <v/>
      </c>
      <c r="H3248" s="313" t="str">
        <f t="shared" ca="1" si="315"/>
        <v/>
      </c>
      <c r="I3248" s="313" t="str">
        <f t="shared" ca="1" si="315"/>
        <v/>
      </c>
      <c r="J3248" s="313" t="str">
        <f t="shared" ca="1" si="315"/>
        <v/>
      </c>
    </row>
    <row r="3249" spans="4:10">
      <c r="D3249" s="300" t="str">
        <f t="shared" si="311"/>
        <v>15-3</v>
      </c>
      <c r="E3249" s="300">
        <v>3245</v>
      </c>
      <c r="F3249" s="313" t="str">
        <f t="shared" ca="1" si="312"/>
        <v/>
      </c>
      <c r="G3249" s="313" t="str">
        <f t="shared" ca="1" si="315"/>
        <v/>
      </c>
      <c r="H3249" s="313" t="str">
        <f t="shared" ca="1" si="315"/>
        <v/>
      </c>
      <c r="I3249" s="313" t="str">
        <f t="shared" ca="1" si="315"/>
        <v/>
      </c>
      <c r="J3249" s="313" t="str">
        <f t="shared" ca="1" si="315"/>
        <v/>
      </c>
    </row>
    <row r="3250" spans="4:10">
      <c r="D3250" s="300" t="str">
        <f t="shared" si="311"/>
        <v>15-3</v>
      </c>
      <c r="E3250" s="300">
        <v>3246</v>
      </c>
      <c r="F3250" s="313" t="str">
        <f t="shared" ca="1" si="312"/>
        <v/>
      </c>
      <c r="G3250" s="313" t="str">
        <f t="shared" ca="1" si="315"/>
        <v/>
      </c>
      <c r="H3250" s="313" t="str">
        <f t="shared" ca="1" si="315"/>
        <v/>
      </c>
      <c r="I3250" s="313" t="str">
        <f t="shared" ca="1" si="315"/>
        <v/>
      </c>
      <c r="J3250" s="313" t="str">
        <f t="shared" ca="1" si="315"/>
        <v/>
      </c>
    </row>
    <row r="3251" spans="4:10">
      <c r="D3251" s="300" t="str">
        <f t="shared" si="311"/>
        <v>15-3</v>
      </c>
      <c r="E3251" s="300">
        <v>3247</v>
      </c>
      <c r="F3251" s="313" t="str">
        <f t="shared" ca="1" si="312"/>
        <v/>
      </c>
      <c r="G3251" s="313" t="str">
        <f t="shared" ca="1" si="315"/>
        <v/>
      </c>
      <c r="H3251" s="313" t="str">
        <f t="shared" ca="1" si="315"/>
        <v/>
      </c>
      <c r="I3251" s="313" t="str">
        <f t="shared" ca="1" si="315"/>
        <v/>
      </c>
      <c r="J3251" s="313" t="str">
        <f t="shared" ca="1" si="315"/>
        <v/>
      </c>
    </row>
    <row r="3252" spans="4:10">
      <c r="D3252" s="300" t="str">
        <f t="shared" si="311"/>
        <v>15-3</v>
      </c>
      <c r="E3252" s="300">
        <v>3248</v>
      </c>
      <c r="F3252" s="313" t="str">
        <f t="shared" ca="1" si="312"/>
        <v/>
      </c>
      <c r="G3252" s="313" t="str">
        <f t="shared" ca="1" si="315"/>
        <v/>
      </c>
      <c r="H3252" s="313" t="str">
        <f t="shared" ca="1" si="315"/>
        <v/>
      </c>
      <c r="I3252" s="313" t="str">
        <f t="shared" ca="1" si="315"/>
        <v/>
      </c>
      <c r="J3252" s="313" t="str">
        <f t="shared" ca="1" si="315"/>
        <v/>
      </c>
    </row>
    <row r="3253" spans="4:10">
      <c r="D3253" s="300" t="str">
        <f t="shared" si="311"/>
        <v>15-4</v>
      </c>
      <c r="E3253" s="300">
        <v>3249</v>
      </c>
      <c r="F3253" s="313" t="str">
        <f t="shared" ca="1" si="312"/>
        <v/>
      </c>
      <c r="G3253" s="313" t="str">
        <f t="shared" ca="1" si="315"/>
        <v/>
      </c>
      <c r="H3253" s="313" t="str">
        <f t="shared" ca="1" si="315"/>
        <v/>
      </c>
      <c r="I3253" s="313" t="str">
        <f t="shared" ca="1" si="315"/>
        <v/>
      </c>
      <c r="J3253" s="313" t="str">
        <f t="shared" ca="1" si="315"/>
        <v/>
      </c>
    </row>
    <row r="3254" spans="4:10">
      <c r="D3254" s="300" t="str">
        <f t="shared" si="311"/>
        <v>15-4</v>
      </c>
      <c r="E3254" s="300">
        <v>3250</v>
      </c>
      <c r="F3254" s="313" t="str">
        <f t="shared" ca="1" si="312"/>
        <v/>
      </c>
      <c r="G3254" s="313" t="str">
        <f t="shared" ca="1" si="315"/>
        <v/>
      </c>
      <c r="H3254" s="313" t="str">
        <f t="shared" ca="1" si="315"/>
        <v/>
      </c>
      <c r="I3254" s="313" t="str">
        <f t="shared" ca="1" si="315"/>
        <v/>
      </c>
      <c r="J3254" s="313" t="str">
        <f t="shared" ca="1" si="315"/>
        <v/>
      </c>
    </row>
    <row r="3255" spans="4:10">
      <c r="D3255" s="300" t="str">
        <f t="shared" si="311"/>
        <v>15-4</v>
      </c>
      <c r="E3255" s="300">
        <v>3251</v>
      </c>
      <c r="F3255" s="313" t="str">
        <f t="shared" ca="1" si="312"/>
        <v/>
      </c>
      <c r="G3255" s="313" t="str">
        <f t="shared" ca="1" si="315"/>
        <v/>
      </c>
      <c r="H3255" s="313" t="str">
        <f t="shared" ca="1" si="315"/>
        <v/>
      </c>
      <c r="I3255" s="313" t="str">
        <f t="shared" ca="1" si="315"/>
        <v/>
      </c>
      <c r="J3255" s="313" t="str">
        <f t="shared" ca="1" si="315"/>
        <v/>
      </c>
    </row>
    <row r="3256" spans="4:10">
      <c r="D3256" s="300" t="str">
        <f t="shared" si="311"/>
        <v>15-4</v>
      </c>
      <c r="E3256" s="300">
        <v>3252</v>
      </c>
      <c r="F3256" s="313" t="str">
        <f t="shared" ca="1" si="312"/>
        <v/>
      </c>
      <c r="G3256" s="313" t="str">
        <f t="shared" ca="1" si="315"/>
        <v/>
      </c>
      <c r="H3256" s="313" t="str">
        <f t="shared" ca="1" si="315"/>
        <v/>
      </c>
      <c r="I3256" s="313" t="str">
        <f t="shared" ca="1" si="315"/>
        <v/>
      </c>
      <c r="J3256" s="313" t="str">
        <f t="shared" ca="1" si="315"/>
        <v/>
      </c>
    </row>
    <row r="3257" spans="4:10">
      <c r="D3257" s="300" t="str">
        <f t="shared" si="311"/>
        <v>15-4</v>
      </c>
      <c r="E3257" s="300">
        <v>3253</v>
      </c>
      <c r="F3257" s="313" t="str">
        <f t="shared" ca="1" si="312"/>
        <v/>
      </c>
      <c r="G3257" s="313" t="str">
        <f t="shared" ca="1" si="315"/>
        <v/>
      </c>
      <c r="H3257" s="313" t="str">
        <f t="shared" ca="1" si="315"/>
        <v/>
      </c>
      <c r="I3257" s="313" t="str">
        <f t="shared" ca="1" si="315"/>
        <v/>
      </c>
      <c r="J3257" s="313" t="str">
        <f t="shared" ca="1" si="315"/>
        <v/>
      </c>
    </row>
    <row r="3258" spans="4:10">
      <c r="D3258" s="300" t="str">
        <f t="shared" si="311"/>
        <v>15-4</v>
      </c>
      <c r="E3258" s="300">
        <v>3254</v>
      </c>
      <c r="F3258" s="313" t="str">
        <f t="shared" ca="1" si="312"/>
        <v/>
      </c>
      <c r="G3258" s="313" t="str">
        <f t="shared" ca="1" si="315"/>
        <v/>
      </c>
      <c r="H3258" s="313" t="str">
        <f t="shared" ca="1" si="315"/>
        <v/>
      </c>
      <c r="I3258" s="313" t="str">
        <f t="shared" ca="1" si="315"/>
        <v/>
      </c>
      <c r="J3258" s="313" t="str">
        <f t="shared" ca="1" si="315"/>
        <v/>
      </c>
    </row>
    <row r="3259" spans="4:10">
      <c r="D3259" s="300" t="str">
        <f t="shared" si="311"/>
        <v>15-4</v>
      </c>
      <c r="E3259" s="300">
        <v>3255</v>
      </c>
      <c r="F3259" s="313" t="str">
        <f t="shared" ca="1" si="312"/>
        <v/>
      </c>
      <c r="G3259" s="313" t="str">
        <f t="shared" ca="1" si="315"/>
        <v/>
      </c>
      <c r="H3259" s="313" t="str">
        <f t="shared" ca="1" si="315"/>
        <v/>
      </c>
      <c r="I3259" s="313" t="str">
        <f t="shared" ca="1" si="315"/>
        <v/>
      </c>
      <c r="J3259" s="313" t="str">
        <f t="shared" ca="1" si="315"/>
        <v/>
      </c>
    </row>
    <row r="3260" spans="4:10">
      <c r="D3260" s="300" t="str">
        <f t="shared" si="311"/>
        <v>15-4</v>
      </c>
      <c r="E3260" s="300">
        <v>3256</v>
      </c>
      <c r="F3260" s="313" t="str">
        <f t="shared" ca="1" si="312"/>
        <v/>
      </c>
      <c r="G3260" s="313" t="str">
        <f t="shared" ca="1" si="315"/>
        <v/>
      </c>
      <c r="H3260" s="313" t="str">
        <f t="shared" ca="1" si="315"/>
        <v/>
      </c>
      <c r="I3260" s="313" t="str">
        <f t="shared" ca="1" si="315"/>
        <v/>
      </c>
      <c r="J3260" s="313" t="str">
        <f t="shared" ca="1" si="315"/>
        <v/>
      </c>
    </row>
    <row r="3261" spans="4:10">
      <c r="D3261" s="300" t="str">
        <f t="shared" si="311"/>
        <v>15-4</v>
      </c>
      <c r="E3261" s="300">
        <v>3257</v>
      </c>
      <c r="F3261" s="313" t="str">
        <f t="shared" ca="1" si="312"/>
        <v/>
      </c>
      <c r="G3261" s="313" t="str">
        <f t="shared" ca="1" si="315"/>
        <v/>
      </c>
      <c r="H3261" s="313" t="str">
        <f t="shared" ca="1" si="315"/>
        <v/>
      </c>
      <c r="I3261" s="313" t="str">
        <f t="shared" ca="1" si="315"/>
        <v/>
      </c>
      <c r="J3261" s="313" t="str">
        <f t="shared" ca="1" si="315"/>
        <v/>
      </c>
    </row>
    <row r="3262" spans="4:10">
      <c r="D3262" s="300" t="str">
        <f t="shared" si="311"/>
        <v>15-4</v>
      </c>
      <c r="E3262" s="300">
        <v>3258</v>
      </c>
      <c r="F3262" s="313" t="str">
        <f t="shared" ca="1" si="312"/>
        <v/>
      </c>
      <c r="G3262" s="313" t="str">
        <f t="shared" ca="1" si="315"/>
        <v/>
      </c>
      <c r="H3262" s="313" t="str">
        <f t="shared" ca="1" si="315"/>
        <v/>
      </c>
      <c r="I3262" s="313" t="str">
        <f t="shared" ca="1" si="315"/>
        <v/>
      </c>
      <c r="J3262" s="313" t="str">
        <f t="shared" ca="1" si="315"/>
        <v/>
      </c>
    </row>
    <row r="3263" spans="4:10">
      <c r="D3263" s="300" t="str">
        <f t="shared" si="311"/>
        <v>15-4</v>
      </c>
      <c r="E3263" s="300">
        <v>3259</v>
      </c>
      <c r="F3263" s="313" t="str">
        <f t="shared" ca="1" si="312"/>
        <v/>
      </c>
      <c r="G3263" s="313" t="str">
        <f t="shared" ca="1" si="315"/>
        <v/>
      </c>
      <c r="H3263" s="313" t="str">
        <f t="shared" ca="1" si="315"/>
        <v/>
      </c>
      <c r="I3263" s="313" t="str">
        <f t="shared" ca="1" si="315"/>
        <v/>
      </c>
      <c r="J3263" s="313" t="str">
        <f t="shared" ca="1" si="315"/>
        <v/>
      </c>
    </row>
    <row r="3264" spans="4:10">
      <c r="D3264" s="300" t="str">
        <f t="shared" si="311"/>
        <v>15-4</v>
      </c>
      <c r="E3264" s="300">
        <v>3260</v>
      </c>
      <c r="F3264" s="313" t="str">
        <f t="shared" ca="1" si="312"/>
        <v/>
      </c>
      <c r="G3264" s="313" t="str">
        <f t="shared" ca="1" si="315"/>
        <v/>
      </c>
      <c r="H3264" s="313" t="str">
        <f t="shared" ca="1" si="315"/>
        <v/>
      </c>
      <c r="I3264" s="313" t="str">
        <f t="shared" ca="1" si="315"/>
        <v/>
      </c>
      <c r="J3264" s="313" t="str">
        <f t="shared" ca="1" si="315"/>
        <v/>
      </c>
    </row>
    <row r="3265" spans="4:10">
      <c r="D3265" s="300" t="str">
        <f t="shared" si="311"/>
        <v>15-4</v>
      </c>
      <c r="E3265" s="300">
        <v>3261</v>
      </c>
      <c r="F3265" s="313" t="str">
        <f t="shared" ca="1" si="312"/>
        <v/>
      </c>
      <c r="G3265" s="313" t="str">
        <f t="shared" ref="G3265:J3284" ca="1" si="316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265" s="313" t="str">
        <f t="shared" ca="1" si="316"/>
        <v/>
      </c>
      <c r="I3265" s="313" t="str">
        <f t="shared" ca="1" si="316"/>
        <v/>
      </c>
      <c r="J3265" s="313" t="str">
        <f t="shared" ca="1" si="316"/>
        <v/>
      </c>
    </row>
    <row r="3266" spans="4:10">
      <c r="D3266" s="300" t="str">
        <f t="shared" si="311"/>
        <v>15-4</v>
      </c>
      <c r="E3266" s="300">
        <v>3262</v>
      </c>
      <c r="F3266" s="313" t="str">
        <f t="shared" ca="1" si="312"/>
        <v/>
      </c>
      <c r="G3266" s="313" t="str">
        <f t="shared" ca="1" si="316"/>
        <v/>
      </c>
      <c r="H3266" s="313" t="str">
        <f t="shared" ca="1" si="316"/>
        <v/>
      </c>
      <c r="I3266" s="313" t="str">
        <f t="shared" ca="1" si="316"/>
        <v/>
      </c>
      <c r="J3266" s="313" t="str">
        <f t="shared" ca="1" si="316"/>
        <v/>
      </c>
    </row>
    <row r="3267" spans="4:10">
      <c r="D3267" s="300" t="str">
        <f t="shared" si="311"/>
        <v>15-4</v>
      </c>
      <c r="E3267" s="300">
        <v>3263</v>
      </c>
      <c r="F3267" s="313" t="str">
        <f t="shared" ca="1" si="312"/>
        <v/>
      </c>
      <c r="G3267" s="313" t="str">
        <f t="shared" ca="1" si="316"/>
        <v/>
      </c>
      <c r="H3267" s="313" t="str">
        <f t="shared" ca="1" si="316"/>
        <v/>
      </c>
      <c r="I3267" s="313" t="str">
        <f t="shared" ca="1" si="316"/>
        <v/>
      </c>
      <c r="J3267" s="313" t="str">
        <f t="shared" ca="1" si="316"/>
        <v/>
      </c>
    </row>
    <row r="3268" spans="4:10">
      <c r="D3268" s="300" t="str">
        <f t="shared" si="311"/>
        <v>15-4</v>
      </c>
      <c r="E3268" s="300">
        <v>3264</v>
      </c>
      <c r="F3268" s="313" t="str">
        <f t="shared" ca="1" si="312"/>
        <v/>
      </c>
      <c r="G3268" s="313" t="str">
        <f t="shared" ca="1" si="316"/>
        <v/>
      </c>
      <c r="H3268" s="313" t="str">
        <f t="shared" ca="1" si="316"/>
        <v/>
      </c>
      <c r="I3268" s="313" t="str">
        <f t="shared" ca="1" si="316"/>
        <v/>
      </c>
      <c r="J3268" s="313" t="str">
        <f t="shared" ca="1" si="316"/>
        <v/>
      </c>
    </row>
    <row r="3269" spans="4:10">
      <c r="D3269" s="300" t="str">
        <f t="shared" ref="D3269:D3332" si="317">DEC2HEX(HEX2DEC($D$4)+FLOOR((ROW(A3265)-1)/($M$4*10),1))&amp;"-"&amp;FLOOR((ROW(A3265)-1)/$M$4,1)+1-FLOOR((ROW(A3265)-1)/($M$4*10),1)*10</f>
        <v>15-5</v>
      </c>
      <c r="E3269" s="300">
        <v>3265</v>
      </c>
      <c r="F3269" s="313" t="str">
        <f t="shared" ref="F3269:F3332" ca="1" si="318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269" s="313" t="str">
        <f t="shared" ca="1" si="316"/>
        <v/>
      </c>
      <c r="H3269" s="313" t="str">
        <f t="shared" ca="1" si="316"/>
        <v/>
      </c>
      <c r="I3269" s="313" t="str">
        <f t="shared" ca="1" si="316"/>
        <v/>
      </c>
      <c r="J3269" s="313" t="str">
        <f t="shared" ca="1" si="316"/>
        <v/>
      </c>
    </row>
    <row r="3270" spans="4:10">
      <c r="D3270" s="300" t="str">
        <f t="shared" si="317"/>
        <v>15-5</v>
      </c>
      <c r="E3270" s="300">
        <v>3266</v>
      </c>
      <c r="F3270" s="313" t="str">
        <f t="shared" ca="1" si="318"/>
        <v/>
      </c>
      <c r="G3270" s="313" t="str">
        <f t="shared" ca="1" si="316"/>
        <v/>
      </c>
      <c r="H3270" s="313" t="str">
        <f t="shared" ca="1" si="316"/>
        <v/>
      </c>
      <c r="I3270" s="313" t="str">
        <f t="shared" ca="1" si="316"/>
        <v/>
      </c>
      <c r="J3270" s="313" t="str">
        <f t="shared" ca="1" si="316"/>
        <v/>
      </c>
    </row>
    <row r="3271" spans="4:10">
      <c r="D3271" s="300" t="str">
        <f t="shared" si="317"/>
        <v>15-5</v>
      </c>
      <c r="E3271" s="300">
        <v>3267</v>
      </c>
      <c r="F3271" s="313" t="str">
        <f t="shared" ca="1" si="318"/>
        <v/>
      </c>
      <c r="G3271" s="313" t="str">
        <f t="shared" ca="1" si="316"/>
        <v/>
      </c>
      <c r="H3271" s="313" t="str">
        <f t="shared" ca="1" si="316"/>
        <v/>
      </c>
      <c r="I3271" s="313" t="str">
        <f t="shared" ca="1" si="316"/>
        <v/>
      </c>
      <c r="J3271" s="313" t="str">
        <f t="shared" ca="1" si="316"/>
        <v/>
      </c>
    </row>
    <row r="3272" spans="4:10">
      <c r="D3272" s="300" t="str">
        <f t="shared" si="317"/>
        <v>15-5</v>
      </c>
      <c r="E3272" s="300">
        <v>3268</v>
      </c>
      <c r="F3272" s="313" t="str">
        <f t="shared" ca="1" si="318"/>
        <v/>
      </c>
      <c r="G3272" s="313" t="str">
        <f t="shared" ca="1" si="316"/>
        <v/>
      </c>
      <c r="H3272" s="313" t="str">
        <f t="shared" ca="1" si="316"/>
        <v/>
      </c>
      <c r="I3272" s="313" t="str">
        <f t="shared" ca="1" si="316"/>
        <v/>
      </c>
      <c r="J3272" s="313" t="str">
        <f t="shared" ca="1" si="316"/>
        <v/>
      </c>
    </row>
    <row r="3273" spans="4:10">
      <c r="D3273" s="300" t="str">
        <f t="shared" si="317"/>
        <v>15-5</v>
      </c>
      <c r="E3273" s="300">
        <v>3269</v>
      </c>
      <c r="F3273" s="313" t="str">
        <f t="shared" ca="1" si="318"/>
        <v/>
      </c>
      <c r="G3273" s="313" t="str">
        <f t="shared" ca="1" si="316"/>
        <v/>
      </c>
      <c r="H3273" s="313" t="str">
        <f t="shared" ca="1" si="316"/>
        <v/>
      </c>
      <c r="I3273" s="313" t="str">
        <f t="shared" ca="1" si="316"/>
        <v/>
      </c>
      <c r="J3273" s="313" t="str">
        <f t="shared" ca="1" si="316"/>
        <v/>
      </c>
    </row>
    <row r="3274" spans="4:10">
      <c r="D3274" s="300" t="str">
        <f t="shared" si="317"/>
        <v>15-5</v>
      </c>
      <c r="E3274" s="300">
        <v>3270</v>
      </c>
      <c r="F3274" s="313" t="str">
        <f t="shared" ca="1" si="318"/>
        <v/>
      </c>
      <c r="G3274" s="313" t="str">
        <f t="shared" ca="1" si="316"/>
        <v/>
      </c>
      <c r="H3274" s="313" t="str">
        <f t="shared" ca="1" si="316"/>
        <v/>
      </c>
      <c r="I3274" s="313" t="str">
        <f t="shared" ca="1" si="316"/>
        <v/>
      </c>
      <c r="J3274" s="313" t="str">
        <f t="shared" ca="1" si="316"/>
        <v/>
      </c>
    </row>
    <row r="3275" spans="4:10">
      <c r="D3275" s="300" t="str">
        <f t="shared" si="317"/>
        <v>15-5</v>
      </c>
      <c r="E3275" s="300">
        <v>3271</v>
      </c>
      <c r="F3275" s="313" t="str">
        <f t="shared" ca="1" si="318"/>
        <v/>
      </c>
      <c r="G3275" s="313" t="str">
        <f t="shared" ca="1" si="316"/>
        <v/>
      </c>
      <c r="H3275" s="313" t="str">
        <f t="shared" ca="1" si="316"/>
        <v/>
      </c>
      <c r="I3275" s="313" t="str">
        <f t="shared" ca="1" si="316"/>
        <v/>
      </c>
      <c r="J3275" s="313" t="str">
        <f t="shared" ca="1" si="316"/>
        <v/>
      </c>
    </row>
    <row r="3276" spans="4:10">
      <c r="D3276" s="300" t="str">
        <f t="shared" si="317"/>
        <v>15-5</v>
      </c>
      <c r="E3276" s="300">
        <v>3272</v>
      </c>
      <c r="F3276" s="313" t="str">
        <f t="shared" ca="1" si="318"/>
        <v/>
      </c>
      <c r="G3276" s="313" t="str">
        <f t="shared" ca="1" si="316"/>
        <v/>
      </c>
      <c r="H3276" s="313" t="str">
        <f t="shared" ca="1" si="316"/>
        <v/>
      </c>
      <c r="I3276" s="313" t="str">
        <f t="shared" ca="1" si="316"/>
        <v/>
      </c>
      <c r="J3276" s="313" t="str">
        <f t="shared" ca="1" si="316"/>
        <v/>
      </c>
    </row>
    <row r="3277" spans="4:10">
      <c r="D3277" s="300" t="str">
        <f t="shared" si="317"/>
        <v>15-5</v>
      </c>
      <c r="E3277" s="300">
        <v>3273</v>
      </c>
      <c r="F3277" s="313" t="str">
        <f t="shared" ca="1" si="318"/>
        <v/>
      </c>
      <c r="G3277" s="313" t="str">
        <f t="shared" ca="1" si="316"/>
        <v/>
      </c>
      <c r="H3277" s="313" t="str">
        <f t="shared" ca="1" si="316"/>
        <v/>
      </c>
      <c r="I3277" s="313" t="str">
        <f t="shared" ca="1" si="316"/>
        <v/>
      </c>
      <c r="J3277" s="313" t="str">
        <f t="shared" ca="1" si="316"/>
        <v/>
      </c>
    </row>
    <row r="3278" spans="4:10">
      <c r="D3278" s="300" t="str">
        <f t="shared" si="317"/>
        <v>15-5</v>
      </c>
      <c r="E3278" s="300">
        <v>3274</v>
      </c>
      <c r="F3278" s="313" t="str">
        <f t="shared" ca="1" si="318"/>
        <v/>
      </c>
      <c r="G3278" s="313" t="str">
        <f t="shared" ca="1" si="316"/>
        <v/>
      </c>
      <c r="H3278" s="313" t="str">
        <f t="shared" ca="1" si="316"/>
        <v/>
      </c>
      <c r="I3278" s="313" t="str">
        <f t="shared" ca="1" si="316"/>
        <v/>
      </c>
      <c r="J3278" s="313" t="str">
        <f t="shared" ca="1" si="316"/>
        <v/>
      </c>
    </row>
    <row r="3279" spans="4:10">
      <c r="D3279" s="300" t="str">
        <f t="shared" si="317"/>
        <v>15-5</v>
      </c>
      <c r="E3279" s="300">
        <v>3275</v>
      </c>
      <c r="F3279" s="313" t="str">
        <f t="shared" ca="1" si="318"/>
        <v/>
      </c>
      <c r="G3279" s="313" t="str">
        <f t="shared" ca="1" si="316"/>
        <v/>
      </c>
      <c r="H3279" s="313" t="str">
        <f t="shared" ca="1" si="316"/>
        <v/>
      </c>
      <c r="I3279" s="313" t="str">
        <f t="shared" ca="1" si="316"/>
        <v/>
      </c>
      <c r="J3279" s="313" t="str">
        <f t="shared" ca="1" si="316"/>
        <v/>
      </c>
    </row>
    <row r="3280" spans="4:10">
      <c r="D3280" s="300" t="str">
        <f t="shared" si="317"/>
        <v>15-5</v>
      </c>
      <c r="E3280" s="300">
        <v>3276</v>
      </c>
      <c r="F3280" s="313" t="str">
        <f t="shared" ca="1" si="318"/>
        <v/>
      </c>
      <c r="G3280" s="313" t="str">
        <f t="shared" ca="1" si="316"/>
        <v/>
      </c>
      <c r="H3280" s="313" t="str">
        <f t="shared" ca="1" si="316"/>
        <v/>
      </c>
      <c r="I3280" s="313" t="str">
        <f t="shared" ca="1" si="316"/>
        <v/>
      </c>
      <c r="J3280" s="313" t="str">
        <f t="shared" ca="1" si="316"/>
        <v/>
      </c>
    </row>
    <row r="3281" spans="4:10">
      <c r="D3281" s="300" t="str">
        <f t="shared" si="317"/>
        <v>15-5</v>
      </c>
      <c r="E3281" s="300">
        <v>3277</v>
      </c>
      <c r="F3281" s="313" t="str">
        <f t="shared" ca="1" si="318"/>
        <v/>
      </c>
      <c r="G3281" s="313" t="str">
        <f t="shared" ca="1" si="316"/>
        <v/>
      </c>
      <c r="H3281" s="313" t="str">
        <f t="shared" ca="1" si="316"/>
        <v/>
      </c>
      <c r="I3281" s="313" t="str">
        <f t="shared" ca="1" si="316"/>
        <v/>
      </c>
      <c r="J3281" s="313" t="str">
        <f t="shared" ca="1" si="316"/>
        <v/>
      </c>
    </row>
    <row r="3282" spans="4:10">
      <c r="D3282" s="300" t="str">
        <f t="shared" si="317"/>
        <v>15-5</v>
      </c>
      <c r="E3282" s="300">
        <v>3278</v>
      </c>
      <c r="F3282" s="313" t="str">
        <f t="shared" ca="1" si="318"/>
        <v/>
      </c>
      <c r="G3282" s="313" t="str">
        <f t="shared" ca="1" si="316"/>
        <v/>
      </c>
      <c r="H3282" s="313" t="str">
        <f t="shared" ca="1" si="316"/>
        <v/>
      </c>
      <c r="I3282" s="313" t="str">
        <f t="shared" ca="1" si="316"/>
        <v/>
      </c>
      <c r="J3282" s="313" t="str">
        <f t="shared" ca="1" si="316"/>
        <v/>
      </c>
    </row>
    <row r="3283" spans="4:10">
      <c r="D3283" s="300" t="str">
        <f t="shared" si="317"/>
        <v>15-5</v>
      </c>
      <c r="E3283" s="300">
        <v>3279</v>
      </c>
      <c r="F3283" s="313" t="str">
        <f t="shared" ca="1" si="318"/>
        <v/>
      </c>
      <c r="G3283" s="313" t="str">
        <f t="shared" ca="1" si="316"/>
        <v/>
      </c>
      <c r="H3283" s="313" t="str">
        <f t="shared" ca="1" si="316"/>
        <v/>
      </c>
      <c r="I3283" s="313" t="str">
        <f t="shared" ca="1" si="316"/>
        <v/>
      </c>
      <c r="J3283" s="313" t="str">
        <f t="shared" ca="1" si="316"/>
        <v/>
      </c>
    </row>
    <row r="3284" spans="4:10">
      <c r="D3284" s="300" t="str">
        <f t="shared" si="317"/>
        <v>15-5</v>
      </c>
      <c r="E3284" s="300">
        <v>3280</v>
      </c>
      <c r="F3284" s="313" t="str">
        <f t="shared" ca="1" si="318"/>
        <v/>
      </c>
      <c r="G3284" s="313" t="str">
        <f t="shared" ca="1" si="316"/>
        <v/>
      </c>
      <c r="H3284" s="313" t="str">
        <f t="shared" ca="1" si="316"/>
        <v/>
      </c>
      <c r="I3284" s="313" t="str">
        <f t="shared" ca="1" si="316"/>
        <v/>
      </c>
      <c r="J3284" s="313" t="str">
        <f t="shared" ca="1" si="316"/>
        <v/>
      </c>
    </row>
    <row r="3285" spans="4:10">
      <c r="D3285" s="300" t="str">
        <f t="shared" si="317"/>
        <v>15-6</v>
      </c>
      <c r="E3285" s="300">
        <v>3281</v>
      </c>
      <c r="F3285" s="313" t="str">
        <f t="shared" ca="1" si="318"/>
        <v/>
      </c>
      <c r="G3285" s="313" t="str">
        <f t="shared" ref="G3285:J3304" ca="1" si="319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285" s="313" t="str">
        <f t="shared" ca="1" si="319"/>
        <v/>
      </c>
      <c r="I3285" s="313" t="str">
        <f t="shared" ca="1" si="319"/>
        <v/>
      </c>
      <c r="J3285" s="313" t="str">
        <f t="shared" ca="1" si="319"/>
        <v/>
      </c>
    </row>
    <row r="3286" spans="4:10">
      <c r="D3286" s="300" t="str">
        <f t="shared" si="317"/>
        <v>15-6</v>
      </c>
      <c r="E3286" s="300">
        <v>3282</v>
      </c>
      <c r="F3286" s="313" t="str">
        <f t="shared" ca="1" si="318"/>
        <v/>
      </c>
      <c r="G3286" s="313" t="str">
        <f t="shared" ca="1" si="319"/>
        <v/>
      </c>
      <c r="H3286" s="313" t="str">
        <f t="shared" ca="1" si="319"/>
        <v/>
      </c>
      <c r="I3286" s="313" t="str">
        <f t="shared" ca="1" si="319"/>
        <v/>
      </c>
      <c r="J3286" s="313" t="str">
        <f t="shared" ca="1" si="319"/>
        <v/>
      </c>
    </row>
    <row r="3287" spans="4:10">
      <c r="D3287" s="300" t="str">
        <f t="shared" si="317"/>
        <v>15-6</v>
      </c>
      <c r="E3287" s="300">
        <v>3283</v>
      </c>
      <c r="F3287" s="313" t="str">
        <f t="shared" ca="1" si="318"/>
        <v/>
      </c>
      <c r="G3287" s="313" t="str">
        <f t="shared" ca="1" si="319"/>
        <v/>
      </c>
      <c r="H3287" s="313" t="str">
        <f t="shared" ca="1" si="319"/>
        <v/>
      </c>
      <c r="I3287" s="313" t="str">
        <f t="shared" ca="1" si="319"/>
        <v/>
      </c>
      <c r="J3287" s="313" t="str">
        <f t="shared" ca="1" si="319"/>
        <v/>
      </c>
    </row>
    <row r="3288" spans="4:10">
      <c r="D3288" s="300" t="str">
        <f t="shared" si="317"/>
        <v>15-6</v>
      </c>
      <c r="E3288" s="300">
        <v>3284</v>
      </c>
      <c r="F3288" s="313" t="str">
        <f t="shared" ca="1" si="318"/>
        <v/>
      </c>
      <c r="G3288" s="313" t="str">
        <f t="shared" ca="1" si="319"/>
        <v/>
      </c>
      <c r="H3288" s="313" t="str">
        <f t="shared" ca="1" si="319"/>
        <v/>
      </c>
      <c r="I3288" s="313" t="str">
        <f t="shared" ca="1" si="319"/>
        <v/>
      </c>
      <c r="J3288" s="313" t="str">
        <f t="shared" ca="1" si="319"/>
        <v/>
      </c>
    </row>
    <row r="3289" spans="4:10">
      <c r="D3289" s="300" t="str">
        <f t="shared" si="317"/>
        <v>15-6</v>
      </c>
      <c r="E3289" s="300">
        <v>3285</v>
      </c>
      <c r="F3289" s="313" t="str">
        <f t="shared" ca="1" si="318"/>
        <v/>
      </c>
      <c r="G3289" s="313" t="str">
        <f t="shared" ca="1" si="319"/>
        <v/>
      </c>
      <c r="H3289" s="313" t="str">
        <f t="shared" ca="1" si="319"/>
        <v/>
      </c>
      <c r="I3289" s="313" t="str">
        <f t="shared" ca="1" si="319"/>
        <v/>
      </c>
      <c r="J3289" s="313" t="str">
        <f t="shared" ca="1" si="319"/>
        <v/>
      </c>
    </row>
    <row r="3290" spans="4:10">
      <c r="D3290" s="300" t="str">
        <f t="shared" si="317"/>
        <v>15-6</v>
      </c>
      <c r="E3290" s="300">
        <v>3286</v>
      </c>
      <c r="F3290" s="313" t="str">
        <f t="shared" ca="1" si="318"/>
        <v/>
      </c>
      <c r="G3290" s="313" t="str">
        <f t="shared" ca="1" si="319"/>
        <v/>
      </c>
      <c r="H3290" s="313" t="str">
        <f t="shared" ca="1" si="319"/>
        <v/>
      </c>
      <c r="I3290" s="313" t="str">
        <f t="shared" ca="1" si="319"/>
        <v/>
      </c>
      <c r="J3290" s="313" t="str">
        <f t="shared" ca="1" si="319"/>
        <v/>
      </c>
    </row>
    <row r="3291" spans="4:10">
      <c r="D3291" s="300" t="str">
        <f t="shared" si="317"/>
        <v>15-6</v>
      </c>
      <c r="E3291" s="300">
        <v>3287</v>
      </c>
      <c r="F3291" s="313" t="str">
        <f t="shared" ca="1" si="318"/>
        <v/>
      </c>
      <c r="G3291" s="313" t="str">
        <f t="shared" ca="1" si="319"/>
        <v/>
      </c>
      <c r="H3291" s="313" t="str">
        <f t="shared" ca="1" si="319"/>
        <v/>
      </c>
      <c r="I3291" s="313" t="str">
        <f t="shared" ca="1" si="319"/>
        <v/>
      </c>
      <c r="J3291" s="313" t="str">
        <f t="shared" ca="1" si="319"/>
        <v/>
      </c>
    </row>
    <row r="3292" spans="4:10">
      <c r="D3292" s="300" t="str">
        <f t="shared" si="317"/>
        <v>15-6</v>
      </c>
      <c r="E3292" s="300">
        <v>3288</v>
      </c>
      <c r="F3292" s="313" t="str">
        <f t="shared" ca="1" si="318"/>
        <v/>
      </c>
      <c r="G3292" s="313" t="str">
        <f t="shared" ca="1" si="319"/>
        <v/>
      </c>
      <c r="H3292" s="313" t="str">
        <f t="shared" ca="1" si="319"/>
        <v/>
      </c>
      <c r="I3292" s="313" t="str">
        <f t="shared" ca="1" si="319"/>
        <v/>
      </c>
      <c r="J3292" s="313" t="str">
        <f t="shared" ca="1" si="319"/>
        <v/>
      </c>
    </row>
    <row r="3293" spans="4:10">
      <c r="D3293" s="300" t="str">
        <f t="shared" si="317"/>
        <v>15-6</v>
      </c>
      <c r="E3293" s="300">
        <v>3289</v>
      </c>
      <c r="F3293" s="313" t="str">
        <f t="shared" ca="1" si="318"/>
        <v/>
      </c>
      <c r="G3293" s="313" t="str">
        <f t="shared" ca="1" si="319"/>
        <v/>
      </c>
      <c r="H3293" s="313" t="str">
        <f t="shared" ca="1" si="319"/>
        <v/>
      </c>
      <c r="I3293" s="313" t="str">
        <f t="shared" ca="1" si="319"/>
        <v/>
      </c>
      <c r="J3293" s="313" t="str">
        <f t="shared" ca="1" si="319"/>
        <v/>
      </c>
    </row>
    <row r="3294" spans="4:10">
      <c r="D3294" s="300" t="str">
        <f t="shared" si="317"/>
        <v>15-6</v>
      </c>
      <c r="E3294" s="300">
        <v>3290</v>
      </c>
      <c r="F3294" s="313" t="str">
        <f t="shared" ca="1" si="318"/>
        <v/>
      </c>
      <c r="G3294" s="313" t="str">
        <f t="shared" ca="1" si="319"/>
        <v/>
      </c>
      <c r="H3294" s="313" t="str">
        <f t="shared" ca="1" si="319"/>
        <v/>
      </c>
      <c r="I3294" s="313" t="str">
        <f t="shared" ca="1" si="319"/>
        <v/>
      </c>
      <c r="J3294" s="313" t="str">
        <f t="shared" ca="1" si="319"/>
        <v/>
      </c>
    </row>
    <row r="3295" spans="4:10">
      <c r="D3295" s="300" t="str">
        <f t="shared" si="317"/>
        <v>15-6</v>
      </c>
      <c r="E3295" s="300">
        <v>3291</v>
      </c>
      <c r="F3295" s="313" t="str">
        <f t="shared" ca="1" si="318"/>
        <v/>
      </c>
      <c r="G3295" s="313" t="str">
        <f t="shared" ca="1" si="319"/>
        <v/>
      </c>
      <c r="H3295" s="313" t="str">
        <f t="shared" ca="1" si="319"/>
        <v/>
      </c>
      <c r="I3295" s="313" t="str">
        <f t="shared" ca="1" si="319"/>
        <v/>
      </c>
      <c r="J3295" s="313" t="str">
        <f t="shared" ca="1" si="319"/>
        <v/>
      </c>
    </row>
    <row r="3296" spans="4:10">
      <c r="D3296" s="300" t="str">
        <f t="shared" si="317"/>
        <v>15-6</v>
      </c>
      <c r="E3296" s="300">
        <v>3292</v>
      </c>
      <c r="F3296" s="313" t="str">
        <f t="shared" ca="1" si="318"/>
        <v/>
      </c>
      <c r="G3296" s="313" t="str">
        <f t="shared" ca="1" si="319"/>
        <v/>
      </c>
      <c r="H3296" s="313" t="str">
        <f t="shared" ca="1" si="319"/>
        <v/>
      </c>
      <c r="I3296" s="313" t="str">
        <f t="shared" ca="1" si="319"/>
        <v/>
      </c>
      <c r="J3296" s="313" t="str">
        <f t="shared" ca="1" si="319"/>
        <v/>
      </c>
    </row>
    <row r="3297" spans="4:10">
      <c r="D3297" s="300" t="str">
        <f t="shared" si="317"/>
        <v>15-6</v>
      </c>
      <c r="E3297" s="300">
        <v>3293</v>
      </c>
      <c r="F3297" s="313" t="str">
        <f t="shared" ca="1" si="318"/>
        <v/>
      </c>
      <c r="G3297" s="313" t="str">
        <f t="shared" ca="1" si="319"/>
        <v/>
      </c>
      <c r="H3297" s="313" t="str">
        <f t="shared" ca="1" si="319"/>
        <v/>
      </c>
      <c r="I3297" s="313" t="str">
        <f t="shared" ca="1" si="319"/>
        <v/>
      </c>
      <c r="J3297" s="313" t="str">
        <f t="shared" ca="1" si="319"/>
        <v/>
      </c>
    </row>
    <row r="3298" spans="4:10">
      <c r="D3298" s="300" t="str">
        <f t="shared" si="317"/>
        <v>15-6</v>
      </c>
      <c r="E3298" s="300">
        <v>3294</v>
      </c>
      <c r="F3298" s="313" t="str">
        <f t="shared" ca="1" si="318"/>
        <v/>
      </c>
      <c r="G3298" s="313" t="str">
        <f t="shared" ca="1" si="319"/>
        <v/>
      </c>
      <c r="H3298" s="313" t="str">
        <f t="shared" ca="1" si="319"/>
        <v/>
      </c>
      <c r="I3298" s="313" t="str">
        <f t="shared" ca="1" si="319"/>
        <v/>
      </c>
      <c r="J3298" s="313" t="str">
        <f t="shared" ca="1" si="319"/>
        <v/>
      </c>
    </row>
    <row r="3299" spans="4:10">
      <c r="D3299" s="300" t="str">
        <f t="shared" si="317"/>
        <v>15-6</v>
      </c>
      <c r="E3299" s="300">
        <v>3295</v>
      </c>
      <c r="F3299" s="313" t="str">
        <f t="shared" ca="1" si="318"/>
        <v/>
      </c>
      <c r="G3299" s="313" t="str">
        <f t="shared" ca="1" si="319"/>
        <v/>
      </c>
      <c r="H3299" s="313" t="str">
        <f t="shared" ca="1" si="319"/>
        <v/>
      </c>
      <c r="I3299" s="313" t="str">
        <f t="shared" ca="1" si="319"/>
        <v/>
      </c>
      <c r="J3299" s="313" t="str">
        <f t="shared" ca="1" si="319"/>
        <v/>
      </c>
    </row>
    <row r="3300" spans="4:10">
      <c r="D3300" s="300" t="str">
        <f t="shared" si="317"/>
        <v>15-6</v>
      </c>
      <c r="E3300" s="300">
        <v>3296</v>
      </c>
      <c r="F3300" s="313" t="str">
        <f t="shared" ca="1" si="318"/>
        <v/>
      </c>
      <c r="G3300" s="313" t="str">
        <f t="shared" ca="1" si="319"/>
        <v/>
      </c>
      <c r="H3300" s="313" t="str">
        <f t="shared" ca="1" si="319"/>
        <v/>
      </c>
      <c r="I3300" s="313" t="str">
        <f t="shared" ca="1" si="319"/>
        <v/>
      </c>
      <c r="J3300" s="313" t="str">
        <f t="shared" ca="1" si="319"/>
        <v/>
      </c>
    </row>
    <row r="3301" spans="4:10">
      <c r="D3301" s="300" t="str">
        <f t="shared" si="317"/>
        <v>15-7</v>
      </c>
      <c r="E3301" s="300">
        <v>3297</v>
      </c>
      <c r="F3301" s="313" t="str">
        <f t="shared" ca="1" si="318"/>
        <v/>
      </c>
      <c r="G3301" s="313" t="str">
        <f t="shared" ca="1" si="319"/>
        <v/>
      </c>
      <c r="H3301" s="313" t="str">
        <f t="shared" ca="1" si="319"/>
        <v/>
      </c>
      <c r="I3301" s="313" t="str">
        <f t="shared" ca="1" si="319"/>
        <v/>
      </c>
      <c r="J3301" s="313" t="str">
        <f t="shared" ca="1" si="319"/>
        <v/>
      </c>
    </row>
    <row r="3302" spans="4:10">
      <c r="D3302" s="300" t="str">
        <f t="shared" si="317"/>
        <v>15-7</v>
      </c>
      <c r="E3302" s="300">
        <v>3298</v>
      </c>
      <c r="F3302" s="313" t="str">
        <f t="shared" ca="1" si="318"/>
        <v/>
      </c>
      <c r="G3302" s="313" t="str">
        <f t="shared" ca="1" si="319"/>
        <v/>
      </c>
      <c r="H3302" s="313" t="str">
        <f t="shared" ca="1" si="319"/>
        <v/>
      </c>
      <c r="I3302" s="313" t="str">
        <f t="shared" ca="1" si="319"/>
        <v/>
      </c>
      <c r="J3302" s="313" t="str">
        <f t="shared" ca="1" si="319"/>
        <v/>
      </c>
    </row>
    <row r="3303" spans="4:10">
      <c r="D3303" s="300" t="str">
        <f t="shared" si="317"/>
        <v>15-7</v>
      </c>
      <c r="E3303" s="300">
        <v>3299</v>
      </c>
      <c r="F3303" s="313" t="str">
        <f t="shared" ca="1" si="318"/>
        <v/>
      </c>
      <c r="G3303" s="313" t="str">
        <f t="shared" ca="1" si="319"/>
        <v/>
      </c>
      <c r="H3303" s="313" t="str">
        <f t="shared" ca="1" si="319"/>
        <v/>
      </c>
      <c r="I3303" s="313" t="str">
        <f t="shared" ca="1" si="319"/>
        <v/>
      </c>
      <c r="J3303" s="313" t="str">
        <f t="shared" ca="1" si="319"/>
        <v/>
      </c>
    </row>
    <row r="3304" spans="4:10">
      <c r="D3304" s="300" t="str">
        <f t="shared" si="317"/>
        <v>15-7</v>
      </c>
      <c r="E3304" s="300">
        <v>3300</v>
      </c>
      <c r="F3304" s="313" t="str">
        <f t="shared" ca="1" si="318"/>
        <v/>
      </c>
      <c r="G3304" s="313" t="str">
        <f t="shared" ca="1" si="319"/>
        <v/>
      </c>
      <c r="H3304" s="313" t="str">
        <f t="shared" ca="1" si="319"/>
        <v/>
      </c>
      <c r="I3304" s="313" t="str">
        <f t="shared" ca="1" si="319"/>
        <v/>
      </c>
      <c r="J3304" s="313" t="str">
        <f t="shared" ca="1" si="319"/>
        <v/>
      </c>
    </row>
    <row r="3305" spans="4:10">
      <c r="D3305" s="300" t="str">
        <f t="shared" si="317"/>
        <v>15-7</v>
      </c>
      <c r="E3305" s="300">
        <v>3301</v>
      </c>
      <c r="F3305" s="313" t="str">
        <f t="shared" ca="1" si="318"/>
        <v/>
      </c>
      <c r="G3305" s="313" t="str">
        <f t="shared" ref="G3305:J3324" ca="1" si="320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305" s="313" t="str">
        <f t="shared" ca="1" si="320"/>
        <v/>
      </c>
      <c r="I3305" s="313" t="str">
        <f t="shared" ca="1" si="320"/>
        <v/>
      </c>
      <c r="J3305" s="313" t="str">
        <f t="shared" ca="1" si="320"/>
        <v/>
      </c>
    </row>
    <row r="3306" spans="4:10">
      <c r="D3306" s="300" t="str">
        <f t="shared" si="317"/>
        <v>15-7</v>
      </c>
      <c r="E3306" s="300">
        <v>3302</v>
      </c>
      <c r="F3306" s="313" t="str">
        <f t="shared" ca="1" si="318"/>
        <v/>
      </c>
      <c r="G3306" s="313" t="str">
        <f t="shared" ca="1" si="320"/>
        <v/>
      </c>
      <c r="H3306" s="313" t="str">
        <f t="shared" ca="1" si="320"/>
        <v/>
      </c>
      <c r="I3306" s="313" t="str">
        <f t="shared" ca="1" si="320"/>
        <v/>
      </c>
      <c r="J3306" s="313" t="str">
        <f t="shared" ca="1" si="320"/>
        <v/>
      </c>
    </row>
    <row r="3307" spans="4:10">
      <c r="D3307" s="300" t="str">
        <f t="shared" si="317"/>
        <v>15-7</v>
      </c>
      <c r="E3307" s="300">
        <v>3303</v>
      </c>
      <c r="F3307" s="313" t="str">
        <f t="shared" ca="1" si="318"/>
        <v/>
      </c>
      <c r="G3307" s="313" t="str">
        <f t="shared" ca="1" si="320"/>
        <v/>
      </c>
      <c r="H3307" s="313" t="str">
        <f t="shared" ca="1" si="320"/>
        <v/>
      </c>
      <c r="I3307" s="313" t="str">
        <f t="shared" ca="1" si="320"/>
        <v/>
      </c>
      <c r="J3307" s="313" t="str">
        <f t="shared" ca="1" si="320"/>
        <v/>
      </c>
    </row>
    <row r="3308" spans="4:10">
      <c r="D3308" s="300" t="str">
        <f t="shared" si="317"/>
        <v>15-7</v>
      </c>
      <c r="E3308" s="300">
        <v>3304</v>
      </c>
      <c r="F3308" s="313" t="str">
        <f t="shared" ca="1" si="318"/>
        <v/>
      </c>
      <c r="G3308" s="313" t="str">
        <f t="shared" ca="1" si="320"/>
        <v/>
      </c>
      <c r="H3308" s="313" t="str">
        <f t="shared" ca="1" si="320"/>
        <v/>
      </c>
      <c r="I3308" s="313" t="str">
        <f t="shared" ca="1" si="320"/>
        <v/>
      </c>
      <c r="J3308" s="313" t="str">
        <f t="shared" ca="1" si="320"/>
        <v/>
      </c>
    </row>
    <row r="3309" spans="4:10">
      <c r="D3309" s="300" t="str">
        <f t="shared" si="317"/>
        <v>15-7</v>
      </c>
      <c r="E3309" s="300">
        <v>3305</v>
      </c>
      <c r="F3309" s="313" t="str">
        <f t="shared" ca="1" si="318"/>
        <v/>
      </c>
      <c r="G3309" s="313" t="str">
        <f t="shared" ca="1" si="320"/>
        <v/>
      </c>
      <c r="H3309" s="313" t="str">
        <f t="shared" ca="1" si="320"/>
        <v/>
      </c>
      <c r="I3309" s="313" t="str">
        <f t="shared" ca="1" si="320"/>
        <v/>
      </c>
      <c r="J3309" s="313" t="str">
        <f t="shared" ca="1" si="320"/>
        <v/>
      </c>
    </row>
    <row r="3310" spans="4:10">
      <c r="D3310" s="300" t="str">
        <f t="shared" si="317"/>
        <v>15-7</v>
      </c>
      <c r="E3310" s="300">
        <v>3306</v>
      </c>
      <c r="F3310" s="313" t="str">
        <f t="shared" ca="1" si="318"/>
        <v/>
      </c>
      <c r="G3310" s="313" t="str">
        <f t="shared" ca="1" si="320"/>
        <v/>
      </c>
      <c r="H3310" s="313" t="str">
        <f t="shared" ca="1" si="320"/>
        <v/>
      </c>
      <c r="I3310" s="313" t="str">
        <f t="shared" ca="1" si="320"/>
        <v/>
      </c>
      <c r="J3310" s="313" t="str">
        <f t="shared" ca="1" si="320"/>
        <v/>
      </c>
    </row>
    <row r="3311" spans="4:10">
      <c r="D3311" s="300" t="str">
        <f t="shared" si="317"/>
        <v>15-7</v>
      </c>
      <c r="E3311" s="300">
        <v>3307</v>
      </c>
      <c r="F3311" s="313" t="str">
        <f t="shared" ca="1" si="318"/>
        <v/>
      </c>
      <c r="G3311" s="313" t="str">
        <f t="shared" ca="1" si="320"/>
        <v/>
      </c>
      <c r="H3311" s="313" t="str">
        <f t="shared" ca="1" si="320"/>
        <v/>
      </c>
      <c r="I3311" s="313" t="str">
        <f t="shared" ca="1" si="320"/>
        <v/>
      </c>
      <c r="J3311" s="313" t="str">
        <f t="shared" ca="1" si="320"/>
        <v/>
      </c>
    </row>
    <row r="3312" spans="4:10">
      <c r="D3312" s="300" t="str">
        <f t="shared" si="317"/>
        <v>15-7</v>
      </c>
      <c r="E3312" s="300">
        <v>3308</v>
      </c>
      <c r="F3312" s="313" t="str">
        <f t="shared" ca="1" si="318"/>
        <v/>
      </c>
      <c r="G3312" s="313" t="str">
        <f t="shared" ca="1" si="320"/>
        <v/>
      </c>
      <c r="H3312" s="313" t="str">
        <f t="shared" ca="1" si="320"/>
        <v/>
      </c>
      <c r="I3312" s="313" t="str">
        <f t="shared" ca="1" si="320"/>
        <v/>
      </c>
      <c r="J3312" s="313" t="str">
        <f t="shared" ca="1" si="320"/>
        <v/>
      </c>
    </row>
    <row r="3313" spans="4:10">
      <c r="D3313" s="300" t="str">
        <f t="shared" si="317"/>
        <v>15-7</v>
      </c>
      <c r="E3313" s="300">
        <v>3309</v>
      </c>
      <c r="F3313" s="313" t="str">
        <f t="shared" ca="1" si="318"/>
        <v/>
      </c>
      <c r="G3313" s="313" t="str">
        <f t="shared" ca="1" si="320"/>
        <v/>
      </c>
      <c r="H3313" s="313" t="str">
        <f t="shared" ca="1" si="320"/>
        <v/>
      </c>
      <c r="I3313" s="313" t="str">
        <f t="shared" ca="1" si="320"/>
        <v/>
      </c>
      <c r="J3313" s="313" t="str">
        <f t="shared" ca="1" si="320"/>
        <v/>
      </c>
    </row>
    <row r="3314" spans="4:10">
      <c r="D3314" s="300" t="str">
        <f t="shared" si="317"/>
        <v>15-7</v>
      </c>
      <c r="E3314" s="300">
        <v>3310</v>
      </c>
      <c r="F3314" s="313" t="str">
        <f t="shared" ca="1" si="318"/>
        <v/>
      </c>
      <c r="G3314" s="313" t="str">
        <f t="shared" ca="1" si="320"/>
        <v/>
      </c>
      <c r="H3314" s="313" t="str">
        <f t="shared" ca="1" si="320"/>
        <v/>
      </c>
      <c r="I3314" s="313" t="str">
        <f t="shared" ca="1" si="320"/>
        <v/>
      </c>
      <c r="J3314" s="313" t="str">
        <f t="shared" ca="1" si="320"/>
        <v/>
      </c>
    </row>
    <row r="3315" spans="4:10">
      <c r="D3315" s="300" t="str">
        <f t="shared" si="317"/>
        <v>15-7</v>
      </c>
      <c r="E3315" s="300">
        <v>3311</v>
      </c>
      <c r="F3315" s="313" t="str">
        <f t="shared" ca="1" si="318"/>
        <v/>
      </c>
      <c r="G3315" s="313" t="str">
        <f t="shared" ca="1" si="320"/>
        <v/>
      </c>
      <c r="H3315" s="313" t="str">
        <f t="shared" ca="1" si="320"/>
        <v/>
      </c>
      <c r="I3315" s="313" t="str">
        <f t="shared" ca="1" si="320"/>
        <v/>
      </c>
      <c r="J3315" s="313" t="str">
        <f t="shared" ca="1" si="320"/>
        <v/>
      </c>
    </row>
    <row r="3316" spans="4:10">
      <c r="D3316" s="300" t="str">
        <f t="shared" si="317"/>
        <v>15-7</v>
      </c>
      <c r="E3316" s="300">
        <v>3312</v>
      </c>
      <c r="F3316" s="313" t="str">
        <f t="shared" ca="1" si="318"/>
        <v/>
      </c>
      <c r="G3316" s="313" t="str">
        <f t="shared" ca="1" si="320"/>
        <v/>
      </c>
      <c r="H3316" s="313" t="str">
        <f t="shared" ca="1" si="320"/>
        <v/>
      </c>
      <c r="I3316" s="313" t="str">
        <f t="shared" ca="1" si="320"/>
        <v/>
      </c>
      <c r="J3316" s="313" t="str">
        <f t="shared" ca="1" si="320"/>
        <v/>
      </c>
    </row>
    <row r="3317" spans="4:10">
      <c r="D3317" s="300" t="str">
        <f t="shared" si="317"/>
        <v>15-8</v>
      </c>
      <c r="E3317" s="300">
        <v>3313</v>
      </c>
      <c r="F3317" s="313" t="str">
        <f t="shared" ca="1" si="318"/>
        <v/>
      </c>
      <c r="G3317" s="313" t="str">
        <f t="shared" ca="1" si="320"/>
        <v/>
      </c>
      <c r="H3317" s="313" t="str">
        <f t="shared" ca="1" si="320"/>
        <v/>
      </c>
      <c r="I3317" s="313" t="str">
        <f t="shared" ca="1" si="320"/>
        <v/>
      </c>
      <c r="J3317" s="313" t="str">
        <f t="shared" ca="1" si="320"/>
        <v/>
      </c>
    </row>
    <row r="3318" spans="4:10">
      <c r="D3318" s="300" t="str">
        <f t="shared" si="317"/>
        <v>15-8</v>
      </c>
      <c r="E3318" s="300">
        <v>3314</v>
      </c>
      <c r="F3318" s="313" t="str">
        <f t="shared" ca="1" si="318"/>
        <v/>
      </c>
      <c r="G3318" s="313" t="str">
        <f t="shared" ca="1" si="320"/>
        <v/>
      </c>
      <c r="H3318" s="313" t="str">
        <f t="shared" ca="1" si="320"/>
        <v/>
      </c>
      <c r="I3318" s="313" t="str">
        <f t="shared" ca="1" si="320"/>
        <v/>
      </c>
      <c r="J3318" s="313" t="str">
        <f t="shared" ca="1" si="320"/>
        <v/>
      </c>
    </row>
    <row r="3319" spans="4:10">
      <c r="D3319" s="300" t="str">
        <f t="shared" si="317"/>
        <v>15-8</v>
      </c>
      <c r="E3319" s="300">
        <v>3315</v>
      </c>
      <c r="F3319" s="313" t="str">
        <f t="shared" ca="1" si="318"/>
        <v/>
      </c>
      <c r="G3319" s="313" t="str">
        <f t="shared" ca="1" si="320"/>
        <v/>
      </c>
      <c r="H3319" s="313" t="str">
        <f t="shared" ca="1" si="320"/>
        <v/>
      </c>
      <c r="I3319" s="313" t="str">
        <f t="shared" ca="1" si="320"/>
        <v/>
      </c>
      <c r="J3319" s="313" t="str">
        <f t="shared" ca="1" si="320"/>
        <v/>
      </c>
    </row>
    <row r="3320" spans="4:10">
      <c r="D3320" s="300" t="str">
        <f t="shared" si="317"/>
        <v>15-8</v>
      </c>
      <c r="E3320" s="300">
        <v>3316</v>
      </c>
      <c r="F3320" s="313" t="str">
        <f t="shared" ca="1" si="318"/>
        <v/>
      </c>
      <c r="G3320" s="313" t="str">
        <f t="shared" ca="1" si="320"/>
        <v/>
      </c>
      <c r="H3320" s="313" t="str">
        <f t="shared" ca="1" si="320"/>
        <v/>
      </c>
      <c r="I3320" s="313" t="str">
        <f t="shared" ca="1" si="320"/>
        <v/>
      </c>
      <c r="J3320" s="313" t="str">
        <f t="shared" ca="1" si="320"/>
        <v/>
      </c>
    </row>
    <row r="3321" spans="4:10">
      <c r="D3321" s="300" t="str">
        <f t="shared" si="317"/>
        <v>15-8</v>
      </c>
      <c r="E3321" s="300">
        <v>3317</v>
      </c>
      <c r="F3321" s="313" t="str">
        <f t="shared" ca="1" si="318"/>
        <v/>
      </c>
      <c r="G3321" s="313" t="str">
        <f t="shared" ca="1" si="320"/>
        <v/>
      </c>
      <c r="H3321" s="313" t="str">
        <f t="shared" ca="1" si="320"/>
        <v/>
      </c>
      <c r="I3321" s="313" t="str">
        <f t="shared" ca="1" si="320"/>
        <v/>
      </c>
      <c r="J3321" s="313" t="str">
        <f t="shared" ca="1" si="320"/>
        <v/>
      </c>
    </row>
    <row r="3322" spans="4:10">
      <c r="D3322" s="300" t="str">
        <f t="shared" si="317"/>
        <v>15-8</v>
      </c>
      <c r="E3322" s="300">
        <v>3318</v>
      </c>
      <c r="F3322" s="313" t="str">
        <f t="shared" ca="1" si="318"/>
        <v/>
      </c>
      <c r="G3322" s="313" t="str">
        <f t="shared" ca="1" si="320"/>
        <v/>
      </c>
      <c r="H3322" s="313" t="str">
        <f t="shared" ca="1" si="320"/>
        <v/>
      </c>
      <c r="I3322" s="313" t="str">
        <f t="shared" ca="1" si="320"/>
        <v/>
      </c>
      <c r="J3322" s="313" t="str">
        <f t="shared" ca="1" si="320"/>
        <v/>
      </c>
    </row>
    <row r="3323" spans="4:10">
      <c r="D3323" s="300" t="str">
        <f t="shared" si="317"/>
        <v>15-8</v>
      </c>
      <c r="E3323" s="300">
        <v>3319</v>
      </c>
      <c r="F3323" s="313" t="str">
        <f t="shared" ca="1" si="318"/>
        <v/>
      </c>
      <c r="G3323" s="313" t="str">
        <f t="shared" ca="1" si="320"/>
        <v/>
      </c>
      <c r="H3323" s="313" t="str">
        <f t="shared" ca="1" si="320"/>
        <v/>
      </c>
      <c r="I3323" s="313" t="str">
        <f t="shared" ca="1" si="320"/>
        <v/>
      </c>
      <c r="J3323" s="313" t="str">
        <f t="shared" ca="1" si="320"/>
        <v/>
      </c>
    </row>
    <row r="3324" spans="4:10">
      <c r="D3324" s="300" t="str">
        <f t="shared" si="317"/>
        <v>15-8</v>
      </c>
      <c r="E3324" s="300">
        <v>3320</v>
      </c>
      <c r="F3324" s="313" t="str">
        <f t="shared" ca="1" si="318"/>
        <v/>
      </c>
      <c r="G3324" s="313" t="str">
        <f t="shared" ca="1" si="320"/>
        <v/>
      </c>
      <c r="H3324" s="313" t="str">
        <f t="shared" ca="1" si="320"/>
        <v/>
      </c>
      <c r="I3324" s="313" t="str">
        <f t="shared" ca="1" si="320"/>
        <v/>
      </c>
      <c r="J3324" s="313" t="str">
        <f t="shared" ca="1" si="320"/>
        <v/>
      </c>
    </row>
    <row r="3325" spans="4:10">
      <c r="D3325" s="300" t="str">
        <f t="shared" si="317"/>
        <v>15-8</v>
      </c>
      <c r="E3325" s="300">
        <v>3321</v>
      </c>
      <c r="F3325" s="313" t="str">
        <f t="shared" ca="1" si="318"/>
        <v/>
      </c>
      <c r="G3325" s="313" t="str">
        <f t="shared" ref="G3325:J3344" ca="1" si="321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325" s="313" t="str">
        <f t="shared" ca="1" si="321"/>
        <v/>
      </c>
      <c r="I3325" s="313" t="str">
        <f t="shared" ca="1" si="321"/>
        <v/>
      </c>
      <c r="J3325" s="313" t="str">
        <f t="shared" ca="1" si="321"/>
        <v/>
      </c>
    </row>
    <row r="3326" spans="4:10">
      <c r="D3326" s="300" t="str">
        <f t="shared" si="317"/>
        <v>15-8</v>
      </c>
      <c r="E3326" s="300">
        <v>3322</v>
      </c>
      <c r="F3326" s="313" t="str">
        <f t="shared" ca="1" si="318"/>
        <v/>
      </c>
      <c r="G3326" s="313" t="str">
        <f t="shared" ca="1" si="321"/>
        <v/>
      </c>
      <c r="H3326" s="313" t="str">
        <f t="shared" ca="1" si="321"/>
        <v/>
      </c>
      <c r="I3326" s="313" t="str">
        <f t="shared" ca="1" si="321"/>
        <v/>
      </c>
      <c r="J3326" s="313" t="str">
        <f t="shared" ca="1" si="321"/>
        <v/>
      </c>
    </row>
    <row r="3327" spans="4:10">
      <c r="D3327" s="300" t="str">
        <f t="shared" si="317"/>
        <v>15-8</v>
      </c>
      <c r="E3327" s="300">
        <v>3323</v>
      </c>
      <c r="F3327" s="313" t="str">
        <f t="shared" ca="1" si="318"/>
        <v/>
      </c>
      <c r="G3327" s="313" t="str">
        <f t="shared" ca="1" si="321"/>
        <v/>
      </c>
      <c r="H3327" s="313" t="str">
        <f t="shared" ca="1" si="321"/>
        <v/>
      </c>
      <c r="I3327" s="313" t="str">
        <f t="shared" ca="1" si="321"/>
        <v/>
      </c>
      <c r="J3327" s="313" t="str">
        <f t="shared" ca="1" si="321"/>
        <v/>
      </c>
    </row>
    <row r="3328" spans="4:10">
      <c r="D3328" s="300" t="str">
        <f t="shared" si="317"/>
        <v>15-8</v>
      </c>
      <c r="E3328" s="300">
        <v>3324</v>
      </c>
      <c r="F3328" s="313" t="str">
        <f t="shared" ca="1" si="318"/>
        <v/>
      </c>
      <c r="G3328" s="313" t="str">
        <f t="shared" ca="1" si="321"/>
        <v/>
      </c>
      <c r="H3328" s="313" t="str">
        <f t="shared" ca="1" si="321"/>
        <v/>
      </c>
      <c r="I3328" s="313" t="str">
        <f t="shared" ca="1" si="321"/>
        <v/>
      </c>
      <c r="J3328" s="313" t="str">
        <f t="shared" ca="1" si="321"/>
        <v/>
      </c>
    </row>
    <row r="3329" spans="4:10">
      <c r="D3329" s="300" t="str">
        <f t="shared" si="317"/>
        <v>15-8</v>
      </c>
      <c r="E3329" s="300">
        <v>3325</v>
      </c>
      <c r="F3329" s="313" t="str">
        <f t="shared" ca="1" si="318"/>
        <v/>
      </c>
      <c r="G3329" s="313" t="str">
        <f t="shared" ca="1" si="321"/>
        <v/>
      </c>
      <c r="H3329" s="313" t="str">
        <f t="shared" ca="1" si="321"/>
        <v/>
      </c>
      <c r="I3329" s="313" t="str">
        <f t="shared" ca="1" si="321"/>
        <v/>
      </c>
      <c r="J3329" s="313" t="str">
        <f t="shared" ca="1" si="321"/>
        <v/>
      </c>
    </row>
    <row r="3330" spans="4:10">
      <c r="D3330" s="300" t="str">
        <f t="shared" si="317"/>
        <v>15-8</v>
      </c>
      <c r="E3330" s="300">
        <v>3326</v>
      </c>
      <c r="F3330" s="313" t="str">
        <f t="shared" ca="1" si="318"/>
        <v/>
      </c>
      <c r="G3330" s="313" t="str">
        <f t="shared" ca="1" si="321"/>
        <v/>
      </c>
      <c r="H3330" s="313" t="str">
        <f t="shared" ca="1" si="321"/>
        <v/>
      </c>
      <c r="I3330" s="313" t="str">
        <f t="shared" ca="1" si="321"/>
        <v/>
      </c>
      <c r="J3330" s="313" t="str">
        <f t="shared" ca="1" si="321"/>
        <v/>
      </c>
    </row>
    <row r="3331" spans="4:10">
      <c r="D3331" s="300" t="str">
        <f t="shared" si="317"/>
        <v>15-8</v>
      </c>
      <c r="E3331" s="300">
        <v>3327</v>
      </c>
      <c r="F3331" s="313" t="str">
        <f t="shared" ca="1" si="318"/>
        <v/>
      </c>
      <c r="G3331" s="313" t="str">
        <f t="shared" ca="1" si="321"/>
        <v/>
      </c>
      <c r="H3331" s="313" t="str">
        <f t="shared" ca="1" si="321"/>
        <v/>
      </c>
      <c r="I3331" s="313" t="str">
        <f t="shared" ca="1" si="321"/>
        <v/>
      </c>
      <c r="J3331" s="313" t="str">
        <f t="shared" ca="1" si="321"/>
        <v/>
      </c>
    </row>
    <row r="3332" spans="4:10">
      <c r="D3332" s="300" t="str">
        <f t="shared" si="317"/>
        <v>15-8</v>
      </c>
      <c r="E3332" s="300">
        <v>3328</v>
      </c>
      <c r="F3332" s="313" t="str">
        <f t="shared" ca="1" si="318"/>
        <v/>
      </c>
      <c r="G3332" s="313" t="str">
        <f t="shared" ca="1" si="321"/>
        <v/>
      </c>
      <c r="H3332" s="313" t="str">
        <f t="shared" ca="1" si="321"/>
        <v/>
      </c>
      <c r="I3332" s="313" t="str">
        <f t="shared" ca="1" si="321"/>
        <v/>
      </c>
      <c r="J3332" s="313" t="str">
        <f t="shared" ca="1" si="321"/>
        <v/>
      </c>
    </row>
    <row r="3333" spans="4:10">
      <c r="D3333" s="300" t="str">
        <f t="shared" ref="D3333:D3396" si="322">DEC2HEX(HEX2DEC($D$4)+FLOOR((ROW(A3329)-1)/($M$4*10),1))&amp;"-"&amp;FLOOR((ROW(A3329)-1)/$M$4,1)+1-FLOOR((ROW(A3329)-1)/($M$4*10),1)*10</f>
        <v>15-9</v>
      </c>
      <c r="E3333" s="300">
        <v>3329</v>
      </c>
      <c r="F3333" s="313" t="str">
        <f t="shared" ref="F3333:F3364" ca="1" si="323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333" s="313" t="str">
        <f t="shared" ca="1" si="321"/>
        <v/>
      </c>
      <c r="H3333" s="313" t="str">
        <f t="shared" ca="1" si="321"/>
        <v/>
      </c>
      <c r="I3333" s="313" t="str">
        <f t="shared" ca="1" si="321"/>
        <v/>
      </c>
      <c r="J3333" s="313" t="str">
        <f t="shared" ca="1" si="321"/>
        <v/>
      </c>
    </row>
    <row r="3334" spans="4:10">
      <c r="D3334" s="300" t="str">
        <f t="shared" si="322"/>
        <v>15-9</v>
      </c>
      <c r="E3334" s="300">
        <v>3330</v>
      </c>
      <c r="F3334" s="313" t="str">
        <f t="shared" ca="1" si="323"/>
        <v/>
      </c>
      <c r="G3334" s="313" t="str">
        <f t="shared" ca="1" si="321"/>
        <v/>
      </c>
      <c r="H3334" s="313" t="str">
        <f t="shared" ca="1" si="321"/>
        <v/>
      </c>
      <c r="I3334" s="313" t="str">
        <f t="shared" ca="1" si="321"/>
        <v/>
      </c>
      <c r="J3334" s="313" t="str">
        <f t="shared" ca="1" si="321"/>
        <v/>
      </c>
    </row>
    <row r="3335" spans="4:10">
      <c r="D3335" s="300" t="str">
        <f t="shared" si="322"/>
        <v>15-9</v>
      </c>
      <c r="E3335" s="300">
        <v>3331</v>
      </c>
      <c r="F3335" s="313" t="str">
        <f t="shared" ca="1" si="323"/>
        <v/>
      </c>
      <c r="G3335" s="313" t="str">
        <f t="shared" ca="1" si="321"/>
        <v/>
      </c>
      <c r="H3335" s="313" t="str">
        <f t="shared" ca="1" si="321"/>
        <v/>
      </c>
      <c r="I3335" s="313" t="str">
        <f t="shared" ca="1" si="321"/>
        <v/>
      </c>
      <c r="J3335" s="313" t="str">
        <f t="shared" ca="1" si="321"/>
        <v/>
      </c>
    </row>
    <row r="3336" spans="4:10">
      <c r="D3336" s="300" t="str">
        <f t="shared" si="322"/>
        <v>15-9</v>
      </c>
      <c r="E3336" s="300">
        <v>3332</v>
      </c>
      <c r="F3336" s="313" t="str">
        <f t="shared" ca="1" si="323"/>
        <v/>
      </c>
      <c r="G3336" s="313" t="str">
        <f t="shared" ca="1" si="321"/>
        <v/>
      </c>
      <c r="H3336" s="313" t="str">
        <f t="shared" ca="1" si="321"/>
        <v/>
      </c>
      <c r="I3336" s="313" t="str">
        <f t="shared" ca="1" si="321"/>
        <v/>
      </c>
      <c r="J3336" s="313" t="str">
        <f t="shared" ca="1" si="321"/>
        <v/>
      </c>
    </row>
    <row r="3337" spans="4:10">
      <c r="D3337" s="300" t="str">
        <f t="shared" si="322"/>
        <v>15-9</v>
      </c>
      <c r="E3337" s="300">
        <v>3333</v>
      </c>
      <c r="F3337" s="313" t="str">
        <f t="shared" ca="1" si="323"/>
        <v/>
      </c>
      <c r="G3337" s="313" t="str">
        <f t="shared" ca="1" si="321"/>
        <v/>
      </c>
      <c r="H3337" s="313" t="str">
        <f t="shared" ca="1" si="321"/>
        <v/>
      </c>
      <c r="I3337" s="313" t="str">
        <f t="shared" ca="1" si="321"/>
        <v/>
      </c>
      <c r="J3337" s="313" t="str">
        <f t="shared" ca="1" si="321"/>
        <v/>
      </c>
    </row>
    <row r="3338" spans="4:10">
      <c r="D3338" s="300" t="str">
        <f t="shared" si="322"/>
        <v>15-9</v>
      </c>
      <c r="E3338" s="300">
        <v>3334</v>
      </c>
      <c r="F3338" s="313" t="str">
        <f t="shared" ca="1" si="323"/>
        <v/>
      </c>
      <c r="G3338" s="313" t="str">
        <f t="shared" ca="1" si="321"/>
        <v/>
      </c>
      <c r="H3338" s="313" t="str">
        <f t="shared" ca="1" si="321"/>
        <v/>
      </c>
      <c r="I3338" s="313" t="str">
        <f t="shared" ca="1" si="321"/>
        <v/>
      </c>
      <c r="J3338" s="313" t="str">
        <f t="shared" ca="1" si="321"/>
        <v/>
      </c>
    </row>
    <row r="3339" spans="4:10">
      <c r="D3339" s="300" t="str">
        <f t="shared" si="322"/>
        <v>15-9</v>
      </c>
      <c r="E3339" s="300">
        <v>3335</v>
      </c>
      <c r="F3339" s="313" t="str">
        <f t="shared" ca="1" si="323"/>
        <v/>
      </c>
      <c r="G3339" s="313" t="str">
        <f t="shared" ca="1" si="321"/>
        <v/>
      </c>
      <c r="H3339" s="313" t="str">
        <f t="shared" ca="1" si="321"/>
        <v/>
      </c>
      <c r="I3339" s="313" t="str">
        <f t="shared" ca="1" si="321"/>
        <v/>
      </c>
      <c r="J3339" s="313" t="str">
        <f t="shared" ca="1" si="321"/>
        <v/>
      </c>
    </row>
    <row r="3340" spans="4:10">
      <c r="D3340" s="300" t="str">
        <f t="shared" si="322"/>
        <v>15-9</v>
      </c>
      <c r="E3340" s="300">
        <v>3336</v>
      </c>
      <c r="F3340" s="313" t="str">
        <f t="shared" ca="1" si="323"/>
        <v/>
      </c>
      <c r="G3340" s="313" t="str">
        <f t="shared" ca="1" si="321"/>
        <v/>
      </c>
      <c r="H3340" s="313" t="str">
        <f t="shared" ca="1" si="321"/>
        <v/>
      </c>
      <c r="I3340" s="313" t="str">
        <f t="shared" ca="1" si="321"/>
        <v/>
      </c>
      <c r="J3340" s="313" t="str">
        <f t="shared" ca="1" si="321"/>
        <v/>
      </c>
    </row>
    <row r="3341" spans="4:10">
      <c r="D3341" s="300" t="str">
        <f t="shared" si="322"/>
        <v>15-9</v>
      </c>
      <c r="E3341" s="300">
        <v>3337</v>
      </c>
      <c r="F3341" s="313" t="str">
        <f t="shared" ca="1" si="323"/>
        <v/>
      </c>
      <c r="G3341" s="313" t="str">
        <f t="shared" ca="1" si="321"/>
        <v/>
      </c>
      <c r="H3341" s="313" t="str">
        <f t="shared" ca="1" si="321"/>
        <v/>
      </c>
      <c r="I3341" s="313" t="str">
        <f t="shared" ca="1" si="321"/>
        <v/>
      </c>
      <c r="J3341" s="313" t="str">
        <f t="shared" ca="1" si="321"/>
        <v/>
      </c>
    </row>
    <row r="3342" spans="4:10">
      <c r="D3342" s="300" t="str">
        <f t="shared" si="322"/>
        <v>15-9</v>
      </c>
      <c r="E3342" s="300">
        <v>3338</v>
      </c>
      <c r="F3342" s="313" t="str">
        <f t="shared" ca="1" si="323"/>
        <v/>
      </c>
      <c r="G3342" s="313" t="str">
        <f t="shared" ca="1" si="321"/>
        <v/>
      </c>
      <c r="H3342" s="313" t="str">
        <f t="shared" ca="1" si="321"/>
        <v/>
      </c>
      <c r="I3342" s="313" t="str">
        <f t="shared" ca="1" si="321"/>
        <v/>
      </c>
      <c r="J3342" s="313" t="str">
        <f t="shared" ca="1" si="321"/>
        <v/>
      </c>
    </row>
    <row r="3343" spans="4:10">
      <c r="D3343" s="300" t="str">
        <f t="shared" si="322"/>
        <v>15-9</v>
      </c>
      <c r="E3343" s="300">
        <v>3339</v>
      </c>
      <c r="F3343" s="313" t="str">
        <f t="shared" ca="1" si="323"/>
        <v/>
      </c>
      <c r="G3343" s="313" t="str">
        <f t="shared" ca="1" si="321"/>
        <v/>
      </c>
      <c r="H3343" s="313" t="str">
        <f t="shared" ca="1" si="321"/>
        <v/>
      </c>
      <c r="I3343" s="313" t="str">
        <f t="shared" ca="1" si="321"/>
        <v/>
      </c>
      <c r="J3343" s="313" t="str">
        <f t="shared" ca="1" si="321"/>
        <v/>
      </c>
    </row>
    <row r="3344" spans="4:10">
      <c r="D3344" s="300" t="str">
        <f t="shared" si="322"/>
        <v>15-9</v>
      </c>
      <c r="E3344" s="300">
        <v>3340</v>
      </c>
      <c r="F3344" s="313" t="str">
        <f t="shared" ca="1" si="323"/>
        <v/>
      </c>
      <c r="G3344" s="313" t="str">
        <f t="shared" ca="1" si="321"/>
        <v/>
      </c>
      <c r="H3344" s="313" t="str">
        <f t="shared" ca="1" si="321"/>
        <v/>
      </c>
      <c r="I3344" s="313" t="str">
        <f t="shared" ca="1" si="321"/>
        <v/>
      </c>
      <c r="J3344" s="313" t="str">
        <f t="shared" ca="1" si="321"/>
        <v/>
      </c>
    </row>
    <row r="3345" spans="4:10">
      <c r="D3345" s="300" t="str">
        <f t="shared" si="322"/>
        <v>15-9</v>
      </c>
      <c r="E3345" s="300">
        <v>3341</v>
      </c>
      <c r="F3345" s="313" t="str">
        <f t="shared" ca="1" si="323"/>
        <v/>
      </c>
      <c r="G3345" s="313" t="str">
        <f t="shared" ref="G3345:J3364" ca="1" si="324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345" s="313" t="str">
        <f t="shared" ca="1" si="324"/>
        <v/>
      </c>
      <c r="I3345" s="313" t="str">
        <f t="shared" ca="1" si="324"/>
        <v/>
      </c>
      <c r="J3345" s="313" t="str">
        <f t="shared" ca="1" si="324"/>
        <v/>
      </c>
    </row>
    <row r="3346" spans="4:10">
      <c r="D3346" s="300" t="str">
        <f t="shared" si="322"/>
        <v>15-9</v>
      </c>
      <c r="E3346" s="300">
        <v>3342</v>
      </c>
      <c r="F3346" s="313" t="str">
        <f t="shared" ca="1" si="323"/>
        <v/>
      </c>
      <c r="G3346" s="313" t="str">
        <f t="shared" ca="1" si="324"/>
        <v/>
      </c>
      <c r="H3346" s="313" t="str">
        <f t="shared" ca="1" si="324"/>
        <v/>
      </c>
      <c r="I3346" s="313" t="str">
        <f t="shared" ca="1" si="324"/>
        <v/>
      </c>
      <c r="J3346" s="313" t="str">
        <f t="shared" ca="1" si="324"/>
        <v/>
      </c>
    </row>
    <row r="3347" spans="4:10">
      <c r="D3347" s="300" t="str">
        <f t="shared" si="322"/>
        <v>15-9</v>
      </c>
      <c r="E3347" s="300">
        <v>3343</v>
      </c>
      <c r="F3347" s="313" t="str">
        <f t="shared" ca="1" si="323"/>
        <v/>
      </c>
      <c r="G3347" s="313" t="str">
        <f t="shared" ca="1" si="324"/>
        <v/>
      </c>
      <c r="H3347" s="313" t="str">
        <f t="shared" ca="1" si="324"/>
        <v/>
      </c>
      <c r="I3347" s="313" t="str">
        <f t="shared" ca="1" si="324"/>
        <v/>
      </c>
      <c r="J3347" s="313" t="str">
        <f t="shared" ca="1" si="324"/>
        <v/>
      </c>
    </row>
    <row r="3348" spans="4:10">
      <c r="D3348" s="300" t="str">
        <f t="shared" si="322"/>
        <v>15-9</v>
      </c>
      <c r="E3348" s="300">
        <v>3344</v>
      </c>
      <c r="F3348" s="313" t="str">
        <f t="shared" ca="1" si="323"/>
        <v/>
      </c>
      <c r="G3348" s="313" t="str">
        <f t="shared" ca="1" si="324"/>
        <v/>
      </c>
      <c r="H3348" s="313" t="str">
        <f t="shared" ca="1" si="324"/>
        <v/>
      </c>
      <c r="I3348" s="313" t="str">
        <f t="shared" ca="1" si="324"/>
        <v/>
      </c>
      <c r="J3348" s="313" t="str">
        <f t="shared" ca="1" si="324"/>
        <v/>
      </c>
    </row>
    <row r="3349" spans="4:10">
      <c r="D3349" s="300" t="str">
        <f t="shared" si="322"/>
        <v>15-10</v>
      </c>
      <c r="E3349" s="300">
        <v>3345</v>
      </c>
      <c r="F3349" s="313" t="str">
        <f t="shared" ca="1" si="323"/>
        <v/>
      </c>
      <c r="G3349" s="313" t="str">
        <f t="shared" ca="1" si="324"/>
        <v/>
      </c>
      <c r="H3349" s="313" t="str">
        <f t="shared" ca="1" si="324"/>
        <v/>
      </c>
      <c r="I3349" s="313" t="str">
        <f t="shared" ca="1" si="324"/>
        <v/>
      </c>
      <c r="J3349" s="313" t="str">
        <f t="shared" ca="1" si="324"/>
        <v/>
      </c>
    </row>
    <row r="3350" spans="4:10">
      <c r="D3350" s="300" t="str">
        <f t="shared" si="322"/>
        <v>15-10</v>
      </c>
      <c r="E3350" s="300">
        <v>3346</v>
      </c>
      <c r="F3350" s="313" t="str">
        <f t="shared" ca="1" si="323"/>
        <v/>
      </c>
      <c r="G3350" s="313" t="str">
        <f t="shared" ca="1" si="324"/>
        <v/>
      </c>
      <c r="H3350" s="313" t="str">
        <f t="shared" ca="1" si="324"/>
        <v/>
      </c>
      <c r="I3350" s="313" t="str">
        <f t="shared" ca="1" si="324"/>
        <v/>
      </c>
      <c r="J3350" s="313" t="str">
        <f t="shared" ca="1" si="324"/>
        <v/>
      </c>
    </row>
    <row r="3351" spans="4:10">
      <c r="D3351" s="300" t="str">
        <f t="shared" si="322"/>
        <v>15-10</v>
      </c>
      <c r="E3351" s="300">
        <v>3347</v>
      </c>
      <c r="F3351" s="313" t="str">
        <f t="shared" ca="1" si="323"/>
        <v/>
      </c>
      <c r="G3351" s="313" t="str">
        <f t="shared" ca="1" si="324"/>
        <v/>
      </c>
      <c r="H3351" s="313" t="str">
        <f t="shared" ca="1" si="324"/>
        <v/>
      </c>
      <c r="I3351" s="313" t="str">
        <f t="shared" ca="1" si="324"/>
        <v/>
      </c>
      <c r="J3351" s="313" t="str">
        <f t="shared" ca="1" si="324"/>
        <v/>
      </c>
    </row>
    <row r="3352" spans="4:10">
      <c r="D3352" s="300" t="str">
        <f t="shared" si="322"/>
        <v>15-10</v>
      </c>
      <c r="E3352" s="300">
        <v>3348</v>
      </c>
      <c r="F3352" s="313" t="str">
        <f t="shared" ca="1" si="323"/>
        <v/>
      </c>
      <c r="G3352" s="313" t="str">
        <f t="shared" ca="1" si="324"/>
        <v/>
      </c>
      <c r="H3352" s="313" t="str">
        <f t="shared" ca="1" si="324"/>
        <v/>
      </c>
      <c r="I3352" s="313" t="str">
        <f t="shared" ca="1" si="324"/>
        <v/>
      </c>
      <c r="J3352" s="313" t="str">
        <f t="shared" ca="1" si="324"/>
        <v/>
      </c>
    </row>
    <row r="3353" spans="4:10">
      <c r="D3353" s="300" t="str">
        <f t="shared" si="322"/>
        <v>15-10</v>
      </c>
      <c r="E3353" s="300">
        <v>3349</v>
      </c>
      <c r="F3353" s="313" t="str">
        <f t="shared" ca="1" si="323"/>
        <v/>
      </c>
      <c r="G3353" s="313" t="str">
        <f t="shared" ca="1" si="324"/>
        <v/>
      </c>
      <c r="H3353" s="313" t="str">
        <f t="shared" ca="1" si="324"/>
        <v/>
      </c>
      <c r="I3353" s="313" t="str">
        <f t="shared" ca="1" si="324"/>
        <v/>
      </c>
      <c r="J3353" s="313" t="str">
        <f t="shared" ca="1" si="324"/>
        <v/>
      </c>
    </row>
    <row r="3354" spans="4:10">
      <c r="D3354" s="300" t="str">
        <f t="shared" si="322"/>
        <v>15-10</v>
      </c>
      <c r="E3354" s="300">
        <v>3350</v>
      </c>
      <c r="F3354" s="313" t="str">
        <f t="shared" ca="1" si="323"/>
        <v/>
      </c>
      <c r="G3354" s="313" t="str">
        <f t="shared" ca="1" si="324"/>
        <v/>
      </c>
      <c r="H3354" s="313" t="str">
        <f t="shared" ca="1" si="324"/>
        <v/>
      </c>
      <c r="I3354" s="313" t="str">
        <f t="shared" ca="1" si="324"/>
        <v/>
      </c>
      <c r="J3354" s="313" t="str">
        <f t="shared" ca="1" si="324"/>
        <v/>
      </c>
    </row>
    <row r="3355" spans="4:10">
      <c r="D3355" s="300" t="str">
        <f t="shared" si="322"/>
        <v>15-10</v>
      </c>
      <c r="E3355" s="300">
        <v>3351</v>
      </c>
      <c r="F3355" s="313" t="str">
        <f t="shared" ca="1" si="323"/>
        <v/>
      </c>
      <c r="G3355" s="313" t="str">
        <f t="shared" ca="1" si="324"/>
        <v/>
      </c>
      <c r="H3355" s="313" t="str">
        <f t="shared" ca="1" si="324"/>
        <v/>
      </c>
      <c r="I3355" s="313" t="str">
        <f t="shared" ca="1" si="324"/>
        <v/>
      </c>
      <c r="J3355" s="313" t="str">
        <f t="shared" ca="1" si="324"/>
        <v/>
      </c>
    </row>
    <row r="3356" spans="4:10">
      <c r="D3356" s="300" t="str">
        <f t="shared" si="322"/>
        <v>15-10</v>
      </c>
      <c r="E3356" s="300">
        <v>3352</v>
      </c>
      <c r="F3356" s="313" t="str">
        <f t="shared" ca="1" si="323"/>
        <v/>
      </c>
      <c r="G3356" s="313" t="str">
        <f t="shared" ca="1" si="324"/>
        <v/>
      </c>
      <c r="H3356" s="313" t="str">
        <f t="shared" ca="1" si="324"/>
        <v/>
      </c>
      <c r="I3356" s="313" t="str">
        <f t="shared" ca="1" si="324"/>
        <v/>
      </c>
      <c r="J3356" s="313" t="str">
        <f t="shared" ca="1" si="324"/>
        <v/>
      </c>
    </row>
    <row r="3357" spans="4:10">
      <c r="D3357" s="300" t="str">
        <f t="shared" si="322"/>
        <v>15-10</v>
      </c>
      <c r="E3357" s="300">
        <v>3353</v>
      </c>
      <c r="F3357" s="313" t="str">
        <f t="shared" ca="1" si="323"/>
        <v/>
      </c>
      <c r="G3357" s="313" t="str">
        <f t="shared" ca="1" si="324"/>
        <v/>
      </c>
      <c r="H3357" s="313" t="str">
        <f t="shared" ca="1" si="324"/>
        <v/>
      </c>
      <c r="I3357" s="313" t="str">
        <f t="shared" ca="1" si="324"/>
        <v/>
      </c>
      <c r="J3357" s="313" t="str">
        <f t="shared" ca="1" si="324"/>
        <v/>
      </c>
    </row>
    <row r="3358" spans="4:10">
      <c r="D3358" s="300" t="str">
        <f t="shared" si="322"/>
        <v>15-10</v>
      </c>
      <c r="E3358" s="300">
        <v>3354</v>
      </c>
      <c r="F3358" s="313" t="str">
        <f t="shared" ca="1" si="323"/>
        <v/>
      </c>
      <c r="G3358" s="313" t="str">
        <f t="shared" ca="1" si="324"/>
        <v/>
      </c>
      <c r="H3358" s="313" t="str">
        <f t="shared" ca="1" si="324"/>
        <v/>
      </c>
      <c r="I3358" s="313" t="str">
        <f t="shared" ca="1" si="324"/>
        <v/>
      </c>
      <c r="J3358" s="313" t="str">
        <f t="shared" ca="1" si="324"/>
        <v/>
      </c>
    </row>
    <row r="3359" spans="4:10">
      <c r="D3359" s="300" t="str">
        <f t="shared" si="322"/>
        <v>15-10</v>
      </c>
      <c r="E3359" s="300">
        <v>3355</v>
      </c>
      <c r="F3359" s="313" t="str">
        <f t="shared" ca="1" si="323"/>
        <v/>
      </c>
      <c r="G3359" s="313" t="str">
        <f t="shared" ca="1" si="324"/>
        <v/>
      </c>
      <c r="H3359" s="313" t="str">
        <f t="shared" ca="1" si="324"/>
        <v/>
      </c>
      <c r="I3359" s="313" t="str">
        <f t="shared" ca="1" si="324"/>
        <v/>
      </c>
      <c r="J3359" s="313" t="str">
        <f t="shared" ca="1" si="324"/>
        <v/>
      </c>
    </row>
    <row r="3360" spans="4:10">
      <c r="D3360" s="300" t="str">
        <f t="shared" si="322"/>
        <v>15-10</v>
      </c>
      <c r="E3360" s="300">
        <v>3356</v>
      </c>
      <c r="F3360" s="313" t="str">
        <f t="shared" ca="1" si="323"/>
        <v/>
      </c>
      <c r="G3360" s="313" t="str">
        <f t="shared" ca="1" si="324"/>
        <v/>
      </c>
      <c r="H3360" s="313" t="str">
        <f t="shared" ca="1" si="324"/>
        <v/>
      </c>
      <c r="I3360" s="313" t="str">
        <f t="shared" ca="1" si="324"/>
        <v/>
      </c>
      <c r="J3360" s="313" t="str">
        <f t="shared" ca="1" si="324"/>
        <v/>
      </c>
    </row>
    <row r="3361" spans="4:10">
      <c r="D3361" s="300" t="str">
        <f t="shared" si="322"/>
        <v>15-10</v>
      </c>
      <c r="E3361" s="300">
        <v>3357</v>
      </c>
      <c r="F3361" s="313" t="str">
        <f t="shared" ca="1" si="323"/>
        <v/>
      </c>
      <c r="G3361" s="313" t="str">
        <f t="shared" ca="1" si="324"/>
        <v/>
      </c>
      <c r="H3361" s="313" t="str">
        <f t="shared" ca="1" si="324"/>
        <v/>
      </c>
      <c r="I3361" s="313" t="str">
        <f t="shared" ca="1" si="324"/>
        <v/>
      </c>
      <c r="J3361" s="313" t="str">
        <f t="shared" ca="1" si="324"/>
        <v/>
      </c>
    </row>
    <row r="3362" spans="4:10">
      <c r="D3362" s="300" t="str">
        <f t="shared" si="322"/>
        <v>15-10</v>
      </c>
      <c r="E3362" s="300">
        <v>3358</v>
      </c>
      <c r="F3362" s="313" t="str">
        <f t="shared" ca="1" si="323"/>
        <v/>
      </c>
      <c r="G3362" s="313" t="str">
        <f t="shared" ca="1" si="324"/>
        <v/>
      </c>
      <c r="H3362" s="313" t="str">
        <f t="shared" ca="1" si="324"/>
        <v/>
      </c>
      <c r="I3362" s="313" t="str">
        <f t="shared" ca="1" si="324"/>
        <v/>
      </c>
      <c r="J3362" s="313" t="str">
        <f t="shared" ca="1" si="324"/>
        <v/>
      </c>
    </row>
    <row r="3363" spans="4:10">
      <c r="D3363" s="300" t="str">
        <f t="shared" si="322"/>
        <v>15-10</v>
      </c>
      <c r="E3363" s="300">
        <v>3359</v>
      </c>
      <c r="F3363" s="313" t="str">
        <f t="shared" ca="1" si="323"/>
        <v/>
      </c>
      <c r="G3363" s="313" t="str">
        <f t="shared" ca="1" si="324"/>
        <v/>
      </c>
      <c r="H3363" s="313" t="str">
        <f t="shared" ca="1" si="324"/>
        <v/>
      </c>
      <c r="I3363" s="313" t="str">
        <f t="shared" ca="1" si="324"/>
        <v/>
      </c>
      <c r="J3363" s="313" t="str">
        <f t="shared" ca="1" si="324"/>
        <v/>
      </c>
    </row>
    <row r="3364" spans="4:10">
      <c r="D3364" s="300" t="str">
        <f t="shared" si="322"/>
        <v>15-10</v>
      </c>
      <c r="E3364" s="300">
        <v>3360</v>
      </c>
      <c r="F3364" s="313" t="str">
        <f t="shared" ca="1" si="323"/>
        <v/>
      </c>
      <c r="G3364" s="313" t="str">
        <f t="shared" ca="1" si="324"/>
        <v/>
      </c>
      <c r="H3364" s="313" t="str">
        <f t="shared" ca="1" si="324"/>
        <v/>
      </c>
      <c r="I3364" s="313" t="str">
        <f t="shared" ca="1" si="324"/>
        <v/>
      </c>
      <c r="J3364" s="313" t="str">
        <f t="shared" ca="1" si="324"/>
        <v/>
      </c>
    </row>
    <row r="3365" spans="4:10">
      <c r="D3365" s="300" t="str">
        <f t="shared" si="322"/>
        <v>16-1</v>
      </c>
      <c r="E3365" s="300">
        <v>3361</v>
      </c>
      <c r="F3365" s="313" t="str">
        <f t="shared" ref="F3365:F3428" ca="1" si="325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3365" s="313" t="str">
        <f t="shared" ref="G3365:J3384" ca="1" si="326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365" s="313" t="str">
        <f t="shared" ca="1" si="326"/>
        <v/>
      </c>
      <c r="I3365" s="313" t="str">
        <f t="shared" ca="1" si="326"/>
        <v/>
      </c>
      <c r="J3365" s="313" t="str">
        <f t="shared" ca="1" si="326"/>
        <v/>
      </c>
    </row>
    <row r="3366" spans="4:10">
      <c r="D3366" s="300" t="str">
        <f t="shared" si="322"/>
        <v>16-1</v>
      </c>
      <c r="E3366" s="300">
        <v>3362</v>
      </c>
      <c r="F3366" s="313" t="str">
        <f t="shared" ca="1" si="325"/>
        <v/>
      </c>
      <c r="G3366" s="313" t="str">
        <f t="shared" ca="1" si="326"/>
        <v/>
      </c>
      <c r="H3366" s="313" t="str">
        <f t="shared" ca="1" si="326"/>
        <v/>
      </c>
      <c r="I3366" s="313" t="str">
        <f t="shared" ca="1" si="326"/>
        <v/>
      </c>
      <c r="J3366" s="313" t="str">
        <f t="shared" ca="1" si="326"/>
        <v/>
      </c>
    </row>
    <row r="3367" spans="4:10">
      <c r="D3367" s="300" t="str">
        <f t="shared" si="322"/>
        <v>16-1</v>
      </c>
      <c r="E3367" s="300">
        <v>3363</v>
      </c>
      <c r="F3367" s="313" t="str">
        <f t="shared" ca="1" si="325"/>
        <v/>
      </c>
      <c r="G3367" s="313" t="str">
        <f t="shared" ca="1" si="326"/>
        <v/>
      </c>
      <c r="H3367" s="313" t="str">
        <f t="shared" ca="1" si="326"/>
        <v/>
      </c>
      <c r="I3367" s="313" t="str">
        <f t="shared" ca="1" si="326"/>
        <v/>
      </c>
      <c r="J3367" s="313" t="str">
        <f t="shared" ca="1" si="326"/>
        <v/>
      </c>
    </row>
    <row r="3368" spans="4:10">
      <c r="D3368" s="300" t="str">
        <f t="shared" si="322"/>
        <v>16-1</v>
      </c>
      <c r="E3368" s="300">
        <v>3364</v>
      </c>
      <c r="F3368" s="313" t="str">
        <f t="shared" ca="1" si="325"/>
        <v/>
      </c>
      <c r="G3368" s="313" t="str">
        <f t="shared" ca="1" si="326"/>
        <v/>
      </c>
      <c r="H3368" s="313" t="str">
        <f t="shared" ca="1" si="326"/>
        <v/>
      </c>
      <c r="I3368" s="313" t="str">
        <f t="shared" ca="1" si="326"/>
        <v/>
      </c>
      <c r="J3368" s="313" t="str">
        <f t="shared" ca="1" si="326"/>
        <v/>
      </c>
    </row>
    <row r="3369" spans="4:10">
      <c r="D3369" s="300" t="str">
        <f t="shared" si="322"/>
        <v>16-1</v>
      </c>
      <c r="E3369" s="300">
        <v>3365</v>
      </c>
      <c r="F3369" s="313" t="str">
        <f t="shared" ca="1" si="325"/>
        <v/>
      </c>
      <c r="G3369" s="313" t="str">
        <f t="shared" ca="1" si="326"/>
        <v/>
      </c>
      <c r="H3369" s="313" t="str">
        <f t="shared" ca="1" si="326"/>
        <v/>
      </c>
      <c r="I3369" s="313" t="str">
        <f t="shared" ca="1" si="326"/>
        <v/>
      </c>
      <c r="J3369" s="313" t="str">
        <f t="shared" ca="1" si="326"/>
        <v/>
      </c>
    </row>
    <row r="3370" spans="4:10">
      <c r="D3370" s="300" t="str">
        <f t="shared" si="322"/>
        <v>16-1</v>
      </c>
      <c r="E3370" s="300">
        <v>3366</v>
      </c>
      <c r="F3370" s="313" t="str">
        <f t="shared" ca="1" si="325"/>
        <v/>
      </c>
      <c r="G3370" s="313" t="str">
        <f t="shared" ca="1" si="326"/>
        <v/>
      </c>
      <c r="H3370" s="313" t="str">
        <f t="shared" ca="1" si="326"/>
        <v/>
      </c>
      <c r="I3370" s="313" t="str">
        <f t="shared" ca="1" si="326"/>
        <v/>
      </c>
      <c r="J3370" s="313" t="str">
        <f t="shared" ca="1" si="326"/>
        <v/>
      </c>
    </row>
    <row r="3371" spans="4:10">
      <c r="D3371" s="300" t="str">
        <f t="shared" si="322"/>
        <v>16-1</v>
      </c>
      <c r="E3371" s="300">
        <v>3367</v>
      </c>
      <c r="F3371" s="313" t="str">
        <f t="shared" ca="1" si="325"/>
        <v/>
      </c>
      <c r="G3371" s="313" t="str">
        <f t="shared" ca="1" si="326"/>
        <v/>
      </c>
      <c r="H3371" s="313" t="str">
        <f t="shared" ca="1" si="326"/>
        <v/>
      </c>
      <c r="I3371" s="313" t="str">
        <f t="shared" ca="1" si="326"/>
        <v/>
      </c>
      <c r="J3371" s="313" t="str">
        <f t="shared" ca="1" si="326"/>
        <v/>
      </c>
    </row>
    <row r="3372" spans="4:10">
      <c r="D3372" s="300" t="str">
        <f t="shared" si="322"/>
        <v>16-1</v>
      </c>
      <c r="E3372" s="300">
        <v>3368</v>
      </c>
      <c r="F3372" s="313" t="str">
        <f t="shared" ca="1" si="325"/>
        <v/>
      </c>
      <c r="G3372" s="313" t="str">
        <f t="shared" ca="1" si="326"/>
        <v/>
      </c>
      <c r="H3372" s="313" t="str">
        <f t="shared" ca="1" si="326"/>
        <v/>
      </c>
      <c r="I3372" s="313" t="str">
        <f t="shared" ca="1" si="326"/>
        <v/>
      </c>
      <c r="J3372" s="313" t="str">
        <f t="shared" ca="1" si="326"/>
        <v/>
      </c>
    </row>
    <row r="3373" spans="4:10">
      <c r="D3373" s="300" t="str">
        <f t="shared" si="322"/>
        <v>16-1</v>
      </c>
      <c r="E3373" s="300">
        <v>3369</v>
      </c>
      <c r="F3373" s="313" t="str">
        <f t="shared" ca="1" si="325"/>
        <v/>
      </c>
      <c r="G3373" s="313" t="str">
        <f t="shared" ca="1" si="326"/>
        <v/>
      </c>
      <c r="H3373" s="313" t="str">
        <f t="shared" ca="1" si="326"/>
        <v/>
      </c>
      <c r="I3373" s="313" t="str">
        <f t="shared" ca="1" si="326"/>
        <v/>
      </c>
      <c r="J3373" s="313" t="str">
        <f t="shared" ca="1" si="326"/>
        <v/>
      </c>
    </row>
    <row r="3374" spans="4:10">
      <c r="D3374" s="300" t="str">
        <f t="shared" si="322"/>
        <v>16-1</v>
      </c>
      <c r="E3374" s="300">
        <v>3370</v>
      </c>
      <c r="F3374" s="313" t="str">
        <f t="shared" ca="1" si="325"/>
        <v/>
      </c>
      <c r="G3374" s="313" t="str">
        <f t="shared" ca="1" si="326"/>
        <v/>
      </c>
      <c r="H3374" s="313" t="str">
        <f t="shared" ca="1" si="326"/>
        <v/>
      </c>
      <c r="I3374" s="313" t="str">
        <f t="shared" ca="1" si="326"/>
        <v/>
      </c>
      <c r="J3374" s="313" t="str">
        <f t="shared" ca="1" si="326"/>
        <v/>
      </c>
    </row>
    <row r="3375" spans="4:10">
      <c r="D3375" s="300" t="str">
        <f t="shared" si="322"/>
        <v>16-1</v>
      </c>
      <c r="E3375" s="300">
        <v>3371</v>
      </c>
      <c r="F3375" s="313" t="str">
        <f t="shared" ca="1" si="325"/>
        <v/>
      </c>
      <c r="G3375" s="313" t="str">
        <f t="shared" ca="1" si="326"/>
        <v/>
      </c>
      <c r="H3375" s="313" t="str">
        <f t="shared" ca="1" si="326"/>
        <v/>
      </c>
      <c r="I3375" s="313" t="str">
        <f t="shared" ca="1" si="326"/>
        <v/>
      </c>
      <c r="J3375" s="313" t="str">
        <f t="shared" ca="1" si="326"/>
        <v/>
      </c>
    </row>
    <row r="3376" spans="4:10">
      <c r="D3376" s="300" t="str">
        <f t="shared" si="322"/>
        <v>16-1</v>
      </c>
      <c r="E3376" s="300">
        <v>3372</v>
      </c>
      <c r="F3376" s="313" t="str">
        <f t="shared" ca="1" si="325"/>
        <v/>
      </c>
      <c r="G3376" s="313" t="str">
        <f t="shared" ca="1" si="326"/>
        <v/>
      </c>
      <c r="H3376" s="313" t="str">
        <f t="shared" ca="1" si="326"/>
        <v/>
      </c>
      <c r="I3376" s="313" t="str">
        <f t="shared" ca="1" si="326"/>
        <v/>
      </c>
      <c r="J3376" s="313" t="str">
        <f t="shared" ca="1" si="326"/>
        <v/>
      </c>
    </row>
    <row r="3377" spans="4:10">
      <c r="D3377" s="300" t="str">
        <f t="shared" si="322"/>
        <v>16-1</v>
      </c>
      <c r="E3377" s="300">
        <v>3373</v>
      </c>
      <c r="F3377" s="313" t="str">
        <f t="shared" ca="1" si="325"/>
        <v/>
      </c>
      <c r="G3377" s="313" t="str">
        <f t="shared" ca="1" si="326"/>
        <v/>
      </c>
      <c r="H3377" s="313" t="str">
        <f t="shared" ca="1" si="326"/>
        <v/>
      </c>
      <c r="I3377" s="313" t="str">
        <f t="shared" ca="1" si="326"/>
        <v/>
      </c>
      <c r="J3377" s="313" t="str">
        <f t="shared" ca="1" si="326"/>
        <v/>
      </c>
    </row>
    <row r="3378" spans="4:10">
      <c r="D3378" s="300" t="str">
        <f t="shared" si="322"/>
        <v>16-1</v>
      </c>
      <c r="E3378" s="300">
        <v>3374</v>
      </c>
      <c r="F3378" s="313" t="str">
        <f t="shared" ca="1" si="325"/>
        <v/>
      </c>
      <c r="G3378" s="313" t="str">
        <f t="shared" ca="1" si="326"/>
        <v/>
      </c>
      <c r="H3378" s="313" t="str">
        <f t="shared" ca="1" si="326"/>
        <v/>
      </c>
      <c r="I3378" s="313" t="str">
        <f t="shared" ca="1" si="326"/>
        <v/>
      </c>
      <c r="J3378" s="313" t="str">
        <f t="shared" ca="1" si="326"/>
        <v/>
      </c>
    </row>
    <row r="3379" spans="4:10">
      <c r="D3379" s="300" t="str">
        <f t="shared" si="322"/>
        <v>16-1</v>
      </c>
      <c r="E3379" s="300">
        <v>3375</v>
      </c>
      <c r="F3379" s="313" t="str">
        <f t="shared" ca="1" si="325"/>
        <v/>
      </c>
      <c r="G3379" s="313" t="str">
        <f t="shared" ca="1" si="326"/>
        <v/>
      </c>
      <c r="H3379" s="313" t="str">
        <f t="shared" ca="1" si="326"/>
        <v/>
      </c>
      <c r="I3379" s="313" t="str">
        <f t="shared" ca="1" si="326"/>
        <v/>
      </c>
      <c r="J3379" s="313" t="str">
        <f t="shared" ca="1" si="326"/>
        <v/>
      </c>
    </row>
    <row r="3380" spans="4:10">
      <c r="D3380" s="300" t="str">
        <f t="shared" si="322"/>
        <v>16-1</v>
      </c>
      <c r="E3380" s="300">
        <v>3376</v>
      </c>
      <c r="F3380" s="313" t="str">
        <f t="shared" ca="1" si="325"/>
        <v/>
      </c>
      <c r="G3380" s="313" t="str">
        <f t="shared" ca="1" si="326"/>
        <v/>
      </c>
      <c r="H3380" s="313" t="str">
        <f t="shared" ca="1" si="326"/>
        <v/>
      </c>
      <c r="I3380" s="313" t="str">
        <f t="shared" ca="1" si="326"/>
        <v/>
      </c>
      <c r="J3380" s="313" t="str">
        <f t="shared" ca="1" si="326"/>
        <v/>
      </c>
    </row>
    <row r="3381" spans="4:10">
      <c r="D3381" s="300" t="str">
        <f t="shared" si="322"/>
        <v>16-2</v>
      </c>
      <c r="E3381" s="300">
        <v>3377</v>
      </c>
      <c r="F3381" s="313" t="str">
        <f t="shared" ca="1" si="325"/>
        <v/>
      </c>
      <c r="G3381" s="313" t="str">
        <f t="shared" ca="1" si="326"/>
        <v/>
      </c>
      <c r="H3381" s="313" t="str">
        <f t="shared" ca="1" si="326"/>
        <v/>
      </c>
      <c r="I3381" s="313" t="str">
        <f t="shared" ca="1" si="326"/>
        <v/>
      </c>
      <c r="J3381" s="313" t="str">
        <f t="shared" ca="1" si="326"/>
        <v/>
      </c>
    </row>
    <row r="3382" spans="4:10">
      <c r="D3382" s="300" t="str">
        <f t="shared" si="322"/>
        <v>16-2</v>
      </c>
      <c r="E3382" s="300">
        <v>3378</v>
      </c>
      <c r="F3382" s="313" t="str">
        <f t="shared" ca="1" si="325"/>
        <v/>
      </c>
      <c r="G3382" s="313" t="str">
        <f t="shared" ca="1" si="326"/>
        <v/>
      </c>
      <c r="H3382" s="313" t="str">
        <f t="shared" ca="1" si="326"/>
        <v/>
      </c>
      <c r="I3382" s="313" t="str">
        <f t="shared" ca="1" si="326"/>
        <v/>
      </c>
      <c r="J3382" s="313" t="str">
        <f t="shared" ca="1" si="326"/>
        <v/>
      </c>
    </row>
    <row r="3383" spans="4:10">
      <c r="D3383" s="300" t="str">
        <f t="shared" si="322"/>
        <v>16-2</v>
      </c>
      <c r="E3383" s="300">
        <v>3379</v>
      </c>
      <c r="F3383" s="313" t="str">
        <f t="shared" ca="1" si="325"/>
        <v/>
      </c>
      <c r="G3383" s="313" t="str">
        <f t="shared" ca="1" si="326"/>
        <v/>
      </c>
      <c r="H3383" s="313" t="str">
        <f t="shared" ca="1" si="326"/>
        <v/>
      </c>
      <c r="I3383" s="313" t="str">
        <f t="shared" ca="1" si="326"/>
        <v/>
      </c>
      <c r="J3383" s="313" t="str">
        <f t="shared" ca="1" si="326"/>
        <v/>
      </c>
    </row>
    <row r="3384" spans="4:10">
      <c r="D3384" s="300" t="str">
        <f t="shared" si="322"/>
        <v>16-2</v>
      </c>
      <c r="E3384" s="300">
        <v>3380</v>
      </c>
      <c r="F3384" s="313" t="str">
        <f t="shared" ca="1" si="325"/>
        <v/>
      </c>
      <c r="G3384" s="313" t="str">
        <f t="shared" ca="1" si="326"/>
        <v/>
      </c>
      <c r="H3384" s="313" t="str">
        <f t="shared" ca="1" si="326"/>
        <v/>
      </c>
      <c r="I3384" s="313" t="str">
        <f t="shared" ca="1" si="326"/>
        <v/>
      </c>
      <c r="J3384" s="313" t="str">
        <f t="shared" ca="1" si="326"/>
        <v/>
      </c>
    </row>
    <row r="3385" spans="4:10">
      <c r="D3385" s="300" t="str">
        <f t="shared" si="322"/>
        <v>16-2</v>
      </c>
      <c r="E3385" s="300">
        <v>3381</v>
      </c>
      <c r="F3385" s="313" t="str">
        <f t="shared" ca="1" si="325"/>
        <v/>
      </c>
      <c r="G3385" s="313" t="str">
        <f t="shared" ref="G3385:J3404" ca="1" si="327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385" s="313" t="str">
        <f t="shared" ca="1" si="327"/>
        <v/>
      </c>
      <c r="I3385" s="313" t="str">
        <f t="shared" ca="1" si="327"/>
        <v/>
      </c>
      <c r="J3385" s="313" t="str">
        <f t="shared" ca="1" si="327"/>
        <v/>
      </c>
    </row>
    <row r="3386" spans="4:10">
      <c r="D3386" s="300" t="str">
        <f t="shared" si="322"/>
        <v>16-2</v>
      </c>
      <c r="E3386" s="300">
        <v>3382</v>
      </c>
      <c r="F3386" s="313" t="str">
        <f t="shared" ca="1" si="325"/>
        <v/>
      </c>
      <c r="G3386" s="313" t="str">
        <f t="shared" ca="1" si="327"/>
        <v/>
      </c>
      <c r="H3386" s="313" t="str">
        <f t="shared" ca="1" si="327"/>
        <v/>
      </c>
      <c r="I3386" s="313" t="str">
        <f t="shared" ca="1" si="327"/>
        <v/>
      </c>
      <c r="J3386" s="313" t="str">
        <f t="shared" ca="1" si="327"/>
        <v/>
      </c>
    </row>
    <row r="3387" spans="4:10">
      <c r="D3387" s="300" t="str">
        <f t="shared" si="322"/>
        <v>16-2</v>
      </c>
      <c r="E3387" s="300">
        <v>3383</v>
      </c>
      <c r="F3387" s="313" t="str">
        <f t="shared" ca="1" si="325"/>
        <v/>
      </c>
      <c r="G3387" s="313" t="str">
        <f t="shared" ca="1" si="327"/>
        <v/>
      </c>
      <c r="H3387" s="313" t="str">
        <f t="shared" ca="1" si="327"/>
        <v/>
      </c>
      <c r="I3387" s="313" t="str">
        <f t="shared" ca="1" si="327"/>
        <v/>
      </c>
      <c r="J3387" s="313" t="str">
        <f t="shared" ca="1" si="327"/>
        <v/>
      </c>
    </row>
    <row r="3388" spans="4:10">
      <c r="D3388" s="300" t="str">
        <f t="shared" si="322"/>
        <v>16-2</v>
      </c>
      <c r="E3388" s="300">
        <v>3384</v>
      </c>
      <c r="F3388" s="313" t="str">
        <f t="shared" ca="1" si="325"/>
        <v/>
      </c>
      <c r="G3388" s="313" t="str">
        <f t="shared" ca="1" si="327"/>
        <v/>
      </c>
      <c r="H3388" s="313" t="str">
        <f t="shared" ca="1" si="327"/>
        <v/>
      </c>
      <c r="I3388" s="313" t="str">
        <f t="shared" ca="1" si="327"/>
        <v/>
      </c>
      <c r="J3388" s="313" t="str">
        <f t="shared" ca="1" si="327"/>
        <v/>
      </c>
    </row>
    <row r="3389" spans="4:10">
      <c r="D3389" s="300" t="str">
        <f t="shared" si="322"/>
        <v>16-2</v>
      </c>
      <c r="E3389" s="300">
        <v>3385</v>
      </c>
      <c r="F3389" s="313" t="str">
        <f t="shared" ca="1" si="325"/>
        <v/>
      </c>
      <c r="G3389" s="313" t="str">
        <f t="shared" ca="1" si="327"/>
        <v/>
      </c>
      <c r="H3389" s="313" t="str">
        <f t="shared" ca="1" si="327"/>
        <v/>
      </c>
      <c r="I3389" s="313" t="str">
        <f t="shared" ca="1" si="327"/>
        <v/>
      </c>
      <c r="J3389" s="313" t="str">
        <f t="shared" ca="1" si="327"/>
        <v/>
      </c>
    </row>
    <row r="3390" spans="4:10">
      <c r="D3390" s="300" t="str">
        <f t="shared" si="322"/>
        <v>16-2</v>
      </c>
      <c r="E3390" s="300">
        <v>3386</v>
      </c>
      <c r="F3390" s="313" t="str">
        <f t="shared" ca="1" si="325"/>
        <v/>
      </c>
      <c r="G3390" s="313" t="str">
        <f t="shared" ca="1" si="327"/>
        <v/>
      </c>
      <c r="H3390" s="313" t="str">
        <f t="shared" ca="1" si="327"/>
        <v/>
      </c>
      <c r="I3390" s="313" t="str">
        <f t="shared" ca="1" si="327"/>
        <v/>
      </c>
      <c r="J3390" s="313" t="str">
        <f t="shared" ca="1" si="327"/>
        <v/>
      </c>
    </row>
    <row r="3391" spans="4:10">
      <c r="D3391" s="300" t="str">
        <f t="shared" si="322"/>
        <v>16-2</v>
      </c>
      <c r="E3391" s="300">
        <v>3387</v>
      </c>
      <c r="F3391" s="313" t="str">
        <f t="shared" ca="1" si="325"/>
        <v/>
      </c>
      <c r="G3391" s="313" t="str">
        <f t="shared" ca="1" si="327"/>
        <v/>
      </c>
      <c r="H3391" s="313" t="str">
        <f t="shared" ca="1" si="327"/>
        <v/>
      </c>
      <c r="I3391" s="313" t="str">
        <f t="shared" ca="1" si="327"/>
        <v/>
      </c>
      <c r="J3391" s="313" t="str">
        <f t="shared" ca="1" si="327"/>
        <v/>
      </c>
    </row>
    <row r="3392" spans="4:10">
      <c r="D3392" s="300" t="str">
        <f t="shared" si="322"/>
        <v>16-2</v>
      </c>
      <c r="E3392" s="300">
        <v>3388</v>
      </c>
      <c r="F3392" s="313" t="str">
        <f t="shared" ca="1" si="325"/>
        <v/>
      </c>
      <c r="G3392" s="313" t="str">
        <f t="shared" ca="1" si="327"/>
        <v/>
      </c>
      <c r="H3392" s="313" t="str">
        <f t="shared" ca="1" si="327"/>
        <v/>
      </c>
      <c r="I3392" s="313" t="str">
        <f t="shared" ca="1" si="327"/>
        <v/>
      </c>
      <c r="J3392" s="313" t="str">
        <f t="shared" ca="1" si="327"/>
        <v/>
      </c>
    </row>
    <row r="3393" spans="4:10">
      <c r="D3393" s="300" t="str">
        <f t="shared" si="322"/>
        <v>16-2</v>
      </c>
      <c r="E3393" s="300">
        <v>3389</v>
      </c>
      <c r="F3393" s="313" t="str">
        <f t="shared" ca="1" si="325"/>
        <v/>
      </c>
      <c r="G3393" s="313" t="str">
        <f t="shared" ca="1" si="327"/>
        <v/>
      </c>
      <c r="H3393" s="313" t="str">
        <f t="shared" ca="1" si="327"/>
        <v/>
      </c>
      <c r="I3393" s="313" t="str">
        <f t="shared" ca="1" si="327"/>
        <v/>
      </c>
      <c r="J3393" s="313" t="str">
        <f t="shared" ca="1" si="327"/>
        <v/>
      </c>
    </row>
    <row r="3394" spans="4:10">
      <c r="D3394" s="300" t="str">
        <f t="shared" si="322"/>
        <v>16-2</v>
      </c>
      <c r="E3394" s="300">
        <v>3390</v>
      </c>
      <c r="F3394" s="313" t="str">
        <f t="shared" ca="1" si="325"/>
        <v/>
      </c>
      <c r="G3394" s="313" t="str">
        <f t="shared" ca="1" si="327"/>
        <v/>
      </c>
      <c r="H3394" s="313" t="str">
        <f t="shared" ca="1" si="327"/>
        <v/>
      </c>
      <c r="I3394" s="313" t="str">
        <f t="shared" ca="1" si="327"/>
        <v/>
      </c>
      <c r="J3394" s="313" t="str">
        <f t="shared" ca="1" si="327"/>
        <v/>
      </c>
    </row>
    <row r="3395" spans="4:10">
      <c r="D3395" s="300" t="str">
        <f t="shared" si="322"/>
        <v>16-2</v>
      </c>
      <c r="E3395" s="300">
        <v>3391</v>
      </c>
      <c r="F3395" s="313" t="str">
        <f t="shared" ca="1" si="325"/>
        <v/>
      </c>
      <c r="G3395" s="313" t="str">
        <f t="shared" ca="1" si="327"/>
        <v/>
      </c>
      <c r="H3395" s="313" t="str">
        <f t="shared" ca="1" si="327"/>
        <v/>
      </c>
      <c r="I3395" s="313" t="str">
        <f t="shared" ca="1" si="327"/>
        <v/>
      </c>
      <c r="J3395" s="313" t="str">
        <f t="shared" ca="1" si="327"/>
        <v/>
      </c>
    </row>
    <row r="3396" spans="4:10">
      <c r="D3396" s="300" t="str">
        <f t="shared" si="322"/>
        <v>16-2</v>
      </c>
      <c r="E3396" s="300">
        <v>3392</v>
      </c>
      <c r="F3396" s="313" t="str">
        <f t="shared" ca="1" si="325"/>
        <v/>
      </c>
      <c r="G3396" s="313" t="str">
        <f t="shared" ca="1" si="327"/>
        <v/>
      </c>
      <c r="H3396" s="313" t="str">
        <f t="shared" ca="1" si="327"/>
        <v/>
      </c>
      <c r="I3396" s="313" t="str">
        <f t="shared" ca="1" si="327"/>
        <v/>
      </c>
      <c r="J3396" s="313" t="str">
        <f t="shared" ca="1" si="327"/>
        <v/>
      </c>
    </row>
    <row r="3397" spans="4:10">
      <c r="D3397" s="300" t="str">
        <f t="shared" ref="D3397:D3460" si="328">DEC2HEX(HEX2DEC($D$4)+FLOOR((ROW(A3393)-1)/($M$4*10),1))&amp;"-"&amp;FLOOR((ROW(A3393)-1)/$M$4,1)+1-FLOOR((ROW(A3393)-1)/($M$4*10),1)*10</f>
        <v>16-3</v>
      </c>
      <c r="E3397" s="300">
        <v>3393</v>
      </c>
      <c r="F3397" s="313" t="str">
        <f t="shared" ca="1" si="325"/>
        <v/>
      </c>
      <c r="G3397" s="313" t="str">
        <f t="shared" ca="1" si="327"/>
        <v/>
      </c>
      <c r="H3397" s="313" t="str">
        <f t="shared" ca="1" si="327"/>
        <v/>
      </c>
      <c r="I3397" s="313" t="str">
        <f t="shared" ca="1" si="327"/>
        <v/>
      </c>
      <c r="J3397" s="313" t="str">
        <f t="shared" ca="1" si="327"/>
        <v/>
      </c>
    </row>
    <row r="3398" spans="4:10">
      <c r="D3398" s="300" t="str">
        <f t="shared" si="328"/>
        <v>16-3</v>
      </c>
      <c r="E3398" s="300">
        <v>3394</v>
      </c>
      <c r="F3398" s="313" t="str">
        <f t="shared" ca="1" si="325"/>
        <v/>
      </c>
      <c r="G3398" s="313" t="str">
        <f t="shared" ca="1" si="327"/>
        <v/>
      </c>
      <c r="H3398" s="313" t="str">
        <f t="shared" ca="1" si="327"/>
        <v/>
      </c>
      <c r="I3398" s="313" t="str">
        <f t="shared" ca="1" si="327"/>
        <v/>
      </c>
      <c r="J3398" s="313" t="str">
        <f t="shared" ca="1" si="327"/>
        <v/>
      </c>
    </row>
    <row r="3399" spans="4:10">
      <c r="D3399" s="300" t="str">
        <f t="shared" si="328"/>
        <v>16-3</v>
      </c>
      <c r="E3399" s="300">
        <v>3395</v>
      </c>
      <c r="F3399" s="313" t="str">
        <f t="shared" ca="1" si="325"/>
        <v/>
      </c>
      <c r="G3399" s="313" t="str">
        <f t="shared" ca="1" si="327"/>
        <v/>
      </c>
      <c r="H3399" s="313" t="str">
        <f t="shared" ca="1" si="327"/>
        <v/>
      </c>
      <c r="I3399" s="313" t="str">
        <f t="shared" ca="1" si="327"/>
        <v/>
      </c>
      <c r="J3399" s="313" t="str">
        <f t="shared" ca="1" si="327"/>
        <v/>
      </c>
    </row>
    <row r="3400" spans="4:10">
      <c r="D3400" s="300" t="str">
        <f t="shared" si="328"/>
        <v>16-3</v>
      </c>
      <c r="E3400" s="300">
        <v>3396</v>
      </c>
      <c r="F3400" s="313" t="str">
        <f t="shared" ca="1" si="325"/>
        <v/>
      </c>
      <c r="G3400" s="313" t="str">
        <f t="shared" ca="1" si="327"/>
        <v/>
      </c>
      <c r="H3400" s="313" t="str">
        <f t="shared" ca="1" si="327"/>
        <v/>
      </c>
      <c r="I3400" s="313" t="str">
        <f t="shared" ca="1" si="327"/>
        <v/>
      </c>
      <c r="J3400" s="313" t="str">
        <f t="shared" ca="1" si="327"/>
        <v/>
      </c>
    </row>
    <row r="3401" spans="4:10">
      <c r="D3401" s="300" t="str">
        <f t="shared" si="328"/>
        <v>16-3</v>
      </c>
      <c r="E3401" s="300">
        <v>3397</v>
      </c>
      <c r="F3401" s="313" t="str">
        <f t="shared" ca="1" si="325"/>
        <v/>
      </c>
      <c r="G3401" s="313" t="str">
        <f t="shared" ca="1" si="327"/>
        <v/>
      </c>
      <c r="H3401" s="313" t="str">
        <f t="shared" ca="1" si="327"/>
        <v/>
      </c>
      <c r="I3401" s="313" t="str">
        <f t="shared" ca="1" si="327"/>
        <v/>
      </c>
      <c r="J3401" s="313" t="str">
        <f t="shared" ca="1" si="327"/>
        <v/>
      </c>
    </row>
    <row r="3402" spans="4:10">
      <c r="D3402" s="300" t="str">
        <f t="shared" si="328"/>
        <v>16-3</v>
      </c>
      <c r="E3402" s="300">
        <v>3398</v>
      </c>
      <c r="F3402" s="313" t="str">
        <f t="shared" ca="1" si="325"/>
        <v/>
      </c>
      <c r="G3402" s="313" t="str">
        <f t="shared" ca="1" si="327"/>
        <v/>
      </c>
      <c r="H3402" s="313" t="str">
        <f t="shared" ca="1" si="327"/>
        <v/>
      </c>
      <c r="I3402" s="313" t="str">
        <f t="shared" ca="1" si="327"/>
        <v/>
      </c>
      <c r="J3402" s="313" t="str">
        <f t="shared" ca="1" si="327"/>
        <v/>
      </c>
    </row>
    <row r="3403" spans="4:10">
      <c r="D3403" s="300" t="str">
        <f t="shared" si="328"/>
        <v>16-3</v>
      </c>
      <c r="E3403" s="300">
        <v>3399</v>
      </c>
      <c r="F3403" s="313" t="str">
        <f t="shared" ca="1" si="325"/>
        <v/>
      </c>
      <c r="G3403" s="313" t="str">
        <f t="shared" ca="1" si="327"/>
        <v/>
      </c>
      <c r="H3403" s="313" t="str">
        <f t="shared" ca="1" si="327"/>
        <v/>
      </c>
      <c r="I3403" s="313" t="str">
        <f t="shared" ca="1" si="327"/>
        <v/>
      </c>
      <c r="J3403" s="313" t="str">
        <f t="shared" ca="1" si="327"/>
        <v/>
      </c>
    </row>
    <row r="3404" spans="4:10">
      <c r="D3404" s="300" t="str">
        <f t="shared" si="328"/>
        <v>16-3</v>
      </c>
      <c r="E3404" s="300">
        <v>3400</v>
      </c>
      <c r="F3404" s="313" t="str">
        <f t="shared" ca="1" si="325"/>
        <v/>
      </c>
      <c r="G3404" s="313" t="str">
        <f t="shared" ca="1" si="327"/>
        <v/>
      </c>
      <c r="H3404" s="313" t="str">
        <f t="shared" ca="1" si="327"/>
        <v/>
      </c>
      <c r="I3404" s="313" t="str">
        <f t="shared" ca="1" si="327"/>
        <v/>
      </c>
      <c r="J3404" s="313" t="str">
        <f t="shared" ca="1" si="327"/>
        <v/>
      </c>
    </row>
    <row r="3405" spans="4:10">
      <c r="D3405" s="300" t="str">
        <f t="shared" si="328"/>
        <v>16-3</v>
      </c>
      <c r="E3405" s="300">
        <v>3401</v>
      </c>
      <c r="F3405" s="313" t="str">
        <f t="shared" ca="1" si="325"/>
        <v/>
      </c>
      <c r="G3405" s="313" t="str">
        <f t="shared" ref="G3405:J3424" ca="1" si="329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405" s="313" t="str">
        <f t="shared" ca="1" si="329"/>
        <v/>
      </c>
      <c r="I3405" s="313" t="str">
        <f t="shared" ca="1" si="329"/>
        <v/>
      </c>
      <c r="J3405" s="313" t="str">
        <f t="shared" ca="1" si="329"/>
        <v/>
      </c>
    </row>
    <row r="3406" spans="4:10">
      <c r="D3406" s="300" t="str">
        <f t="shared" si="328"/>
        <v>16-3</v>
      </c>
      <c r="E3406" s="300">
        <v>3402</v>
      </c>
      <c r="F3406" s="313" t="str">
        <f t="shared" ca="1" si="325"/>
        <v/>
      </c>
      <c r="G3406" s="313" t="str">
        <f t="shared" ca="1" si="329"/>
        <v/>
      </c>
      <c r="H3406" s="313" t="str">
        <f t="shared" ca="1" si="329"/>
        <v/>
      </c>
      <c r="I3406" s="313" t="str">
        <f t="shared" ca="1" si="329"/>
        <v/>
      </c>
      <c r="J3406" s="313" t="str">
        <f t="shared" ca="1" si="329"/>
        <v/>
      </c>
    </row>
    <row r="3407" spans="4:10">
      <c r="D3407" s="300" t="str">
        <f t="shared" si="328"/>
        <v>16-3</v>
      </c>
      <c r="E3407" s="300">
        <v>3403</v>
      </c>
      <c r="F3407" s="313" t="str">
        <f t="shared" ca="1" si="325"/>
        <v/>
      </c>
      <c r="G3407" s="313" t="str">
        <f t="shared" ca="1" si="329"/>
        <v/>
      </c>
      <c r="H3407" s="313" t="str">
        <f t="shared" ca="1" si="329"/>
        <v/>
      </c>
      <c r="I3407" s="313" t="str">
        <f t="shared" ca="1" si="329"/>
        <v/>
      </c>
      <c r="J3407" s="313" t="str">
        <f t="shared" ca="1" si="329"/>
        <v/>
      </c>
    </row>
    <row r="3408" spans="4:10">
      <c r="D3408" s="300" t="str">
        <f t="shared" si="328"/>
        <v>16-3</v>
      </c>
      <c r="E3408" s="300">
        <v>3404</v>
      </c>
      <c r="F3408" s="313" t="str">
        <f t="shared" ca="1" si="325"/>
        <v/>
      </c>
      <c r="G3408" s="313" t="str">
        <f t="shared" ca="1" si="329"/>
        <v/>
      </c>
      <c r="H3408" s="313" t="str">
        <f t="shared" ca="1" si="329"/>
        <v/>
      </c>
      <c r="I3408" s="313" t="str">
        <f t="shared" ca="1" si="329"/>
        <v/>
      </c>
      <c r="J3408" s="313" t="str">
        <f t="shared" ca="1" si="329"/>
        <v/>
      </c>
    </row>
    <row r="3409" spans="4:10">
      <c r="D3409" s="300" t="str">
        <f t="shared" si="328"/>
        <v>16-3</v>
      </c>
      <c r="E3409" s="300">
        <v>3405</v>
      </c>
      <c r="F3409" s="313" t="str">
        <f t="shared" ca="1" si="325"/>
        <v/>
      </c>
      <c r="G3409" s="313" t="str">
        <f t="shared" ca="1" si="329"/>
        <v/>
      </c>
      <c r="H3409" s="313" t="str">
        <f t="shared" ca="1" si="329"/>
        <v/>
      </c>
      <c r="I3409" s="313" t="str">
        <f t="shared" ca="1" si="329"/>
        <v/>
      </c>
      <c r="J3409" s="313" t="str">
        <f t="shared" ca="1" si="329"/>
        <v/>
      </c>
    </row>
    <row r="3410" spans="4:10">
      <c r="D3410" s="300" t="str">
        <f t="shared" si="328"/>
        <v>16-3</v>
      </c>
      <c r="E3410" s="300">
        <v>3406</v>
      </c>
      <c r="F3410" s="313" t="str">
        <f t="shared" ca="1" si="325"/>
        <v/>
      </c>
      <c r="G3410" s="313" t="str">
        <f t="shared" ca="1" si="329"/>
        <v/>
      </c>
      <c r="H3410" s="313" t="str">
        <f t="shared" ca="1" si="329"/>
        <v/>
      </c>
      <c r="I3410" s="313" t="str">
        <f t="shared" ca="1" si="329"/>
        <v/>
      </c>
      <c r="J3410" s="313" t="str">
        <f t="shared" ca="1" si="329"/>
        <v/>
      </c>
    </row>
    <row r="3411" spans="4:10">
      <c r="D3411" s="300" t="str">
        <f t="shared" si="328"/>
        <v>16-3</v>
      </c>
      <c r="E3411" s="300">
        <v>3407</v>
      </c>
      <c r="F3411" s="313" t="str">
        <f t="shared" ca="1" si="325"/>
        <v/>
      </c>
      <c r="G3411" s="313" t="str">
        <f t="shared" ca="1" si="329"/>
        <v/>
      </c>
      <c r="H3411" s="313" t="str">
        <f t="shared" ca="1" si="329"/>
        <v/>
      </c>
      <c r="I3411" s="313" t="str">
        <f t="shared" ca="1" si="329"/>
        <v/>
      </c>
      <c r="J3411" s="313" t="str">
        <f t="shared" ca="1" si="329"/>
        <v/>
      </c>
    </row>
    <row r="3412" spans="4:10">
      <c r="D3412" s="300" t="str">
        <f t="shared" si="328"/>
        <v>16-3</v>
      </c>
      <c r="E3412" s="300">
        <v>3408</v>
      </c>
      <c r="F3412" s="313" t="str">
        <f t="shared" ca="1" si="325"/>
        <v/>
      </c>
      <c r="G3412" s="313" t="str">
        <f t="shared" ca="1" si="329"/>
        <v/>
      </c>
      <c r="H3412" s="313" t="str">
        <f t="shared" ca="1" si="329"/>
        <v/>
      </c>
      <c r="I3412" s="313" t="str">
        <f t="shared" ca="1" si="329"/>
        <v/>
      </c>
      <c r="J3412" s="313" t="str">
        <f t="shared" ca="1" si="329"/>
        <v/>
      </c>
    </row>
    <row r="3413" spans="4:10">
      <c r="D3413" s="300" t="str">
        <f t="shared" si="328"/>
        <v>16-4</v>
      </c>
      <c r="E3413" s="300">
        <v>3409</v>
      </c>
      <c r="F3413" s="313" t="str">
        <f t="shared" ca="1" si="325"/>
        <v/>
      </c>
      <c r="G3413" s="313" t="str">
        <f t="shared" ca="1" si="329"/>
        <v/>
      </c>
      <c r="H3413" s="313" t="str">
        <f t="shared" ca="1" si="329"/>
        <v/>
      </c>
      <c r="I3413" s="313" t="str">
        <f t="shared" ca="1" si="329"/>
        <v/>
      </c>
      <c r="J3413" s="313" t="str">
        <f t="shared" ca="1" si="329"/>
        <v/>
      </c>
    </row>
    <row r="3414" spans="4:10">
      <c r="D3414" s="300" t="str">
        <f t="shared" si="328"/>
        <v>16-4</v>
      </c>
      <c r="E3414" s="300">
        <v>3410</v>
      </c>
      <c r="F3414" s="313" t="str">
        <f t="shared" ca="1" si="325"/>
        <v/>
      </c>
      <c r="G3414" s="313" t="str">
        <f t="shared" ca="1" si="329"/>
        <v/>
      </c>
      <c r="H3414" s="313" t="str">
        <f t="shared" ca="1" si="329"/>
        <v/>
      </c>
      <c r="I3414" s="313" t="str">
        <f t="shared" ca="1" si="329"/>
        <v/>
      </c>
      <c r="J3414" s="313" t="str">
        <f t="shared" ca="1" si="329"/>
        <v/>
      </c>
    </row>
    <row r="3415" spans="4:10">
      <c r="D3415" s="300" t="str">
        <f t="shared" si="328"/>
        <v>16-4</v>
      </c>
      <c r="E3415" s="300">
        <v>3411</v>
      </c>
      <c r="F3415" s="313" t="str">
        <f t="shared" ca="1" si="325"/>
        <v/>
      </c>
      <c r="G3415" s="313" t="str">
        <f t="shared" ca="1" si="329"/>
        <v/>
      </c>
      <c r="H3415" s="313" t="str">
        <f t="shared" ca="1" si="329"/>
        <v/>
      </c>
      <c r="I3415" s="313" t="str">
        <f t="shared" ca="1" si="329"/>
        <v/>
      </c>
      <c r="J3415" s="313" t="str">
        <f t="shared" ca="1" si="329"/>
        <v/>
      </c>
    </row>
    <row r="3416" spans="4:10">
      <c r="D3416" s="300" t="str">
        <f t="shared" si="328"/>
        <v>16-4</v>
      </c>
      <c r="E3416" s="300">
        <v>3412</v>
      </c>
      <c r="F3416" s="313" t="str">
        <f t="shared" ca="1" si="325"/>
        <v/>
      </c>
      <c r="G3416" s="313" t="str">
        <f t="shared" ca="1" si="329"/>
        <v/>
      </c>
      <c r="H3416" s="313" t="str">
        <f t="shared" ca="1" si="329"/>
        <v/>
      </c>
      <c r="I3416" s="313" t="str">
        <f t="shared" ca="1" si="329"/>
        <v/>
      </c>
      <c r="J3416" s="313" t="str">
        <f t="shared" ca="1" si="329"/>
        <v/>
      </c>
    </row>
    <row r="3417" spans="4:10">
      <c r="D3417" s="300" t="str">
        <f t="shared" si="328"/>
        <v>16-4</v>
      </c>
      <c r="E3417" s="300">
        <v>3413</v>
      </c>
      <c r="F3417" s="313" t="str">
        <f t="shared" ca="1" si="325"/>
        <v/>
      </c>
      <c r="G3417" s="313" t="str">
        <f t="shared" ca="1" si="329"/>
        <v/>
      </c>
      <c r="H3417" s="313" t="str">
        <f t="shared" ca="1" si="329"/>
        <v/>
      </c>
      <c r="I3417" s="313" t="str">
        <f t="shared" ca="1" si="329"/>
        <v/>
      </c>
      <c r="J3417" s="313" t="str">
        <f t="shared" ca="1" si="329"/>
        <v/>
      </c>
    </row>
    <row r="3418" spans="4:10">
      <c r="D3418" s="300" t="str">
        <f t="shared" si="328"/>
        <v>16-4</v>
      </c>
      <c r="E3418" s="300">
        <v>3414</v>
      </c>
      <c r="F3418" s="313" t="str">
        <f t="shared" ca="1" si="325"/>
        <v/>
      </c>
      <c r="G3418" s="313" t="str">
        <f t="shared" ca="1" si="329"/>
        <v/>
      </c>
      <c r="H3418" s="313" t="str">
        <f t="shared" ca="1" si="329"/>
        <v/>
      </c>
      <c r="I3418" s="313" t="str">
        <f t="shared" ca="1" si="329"/>
        <v/>
      </c>
      <c r="J3418" s="313" t="str">
        <f t="shared" ca="1" si="329"/>
        <v/>
      </c>
    </row>
    <row r="3419" spans="4:10">
      <c r="D3419" s="300" t="str">
        <f t="shared" si="328"/>
        <v>16-4</v>
      </c>
      <c r="E3419" s="300">
        <v>3415</v>
      </c>
      <c r="F3419" s="313" t="str">
        <f t="shared" ca="1" si="325"/>
        <v/>
      </c>
      <c r="G3419" s="313" t="str">
        <f t="shared" ca="1" si="329"/>
        <v/>
      </c>
      <c r="H3419" s="313" t="str">
        <f t="shared" ca="1" si="329"/>
        <v/>
      </c>
      <c r="I3419" s="313" t="str">
        <f t="shared" ca="1" si="329"/>
        <v/>
      </c>
      <c r="J3419" s="313" t="str">
        <f t="shared" ca="1" si="329"/>
        <v/>
      </c>
    </row>
    <row r="3420" spans="4:10">
      <c r="D3420" s="300" t="str">
        <f t="shared" si="328"/>
        <v>16-4</v>
      </c>
      <c r="E3420" s="300">
        <v>3416</v>
      </c>
      <c r="F3420" s="313" t="str">
        <f t="shared" ca="1" si="325"/>
        <v/>
      </c>
      <c r="G3420" s="313" t="str">
        <f t="shared" ca="1" si="329"/>
        <v/>
      </c>
      <c r="H3420" s="313" t="str">
        <f t="shared" ca="1" si="329"/>
        <v/>
      </c>
      <c r="I3420" s="313" t="str">
        <f t="shared" ca="1" si="329"/>
        <v/>
      </c>
      <c r="J3420" s="313" t="str">
        <f t="shared" ca="1" si="329"/>
        <v/>
      </c>
    </row>
    <row r="3421" spans="4:10">
      <c r="D3421" s="300" t="str">
        <f t="shared" si="328"/>
        <v>16-4</v>
      </c>
      <c r="E3421" s="300">
        <v>3417</v>
      </c>
      <c r="F3421" s="313" t="str">
        <f t="shared" ca="1" si="325"/>
        <v/>
      </c>
      <c r="G3421" s="313" t="str">
        <f t="shared" ca="1" si="329"/>
        <v/>
      </c>
      <c r="H3421" s="313" t="str">
        <f t="shared" ca="1" si="329"/>
        <v/>
      </c>
      <c r="I3421" s="313" t="str">
        <f t="shared" ca="1" si="329"/>
        <v/>
      </c>
      <c r="J3421" s="313" t="str">
        <f t="shared" ca="1" si="329"/>
        <v/>
      </c>
    </row>
    <row r="3422" spans="4:10">
      <c r="D3422" s="300" t="str">
        <f t="shared" si="328"/>
        <v>16-4</v>
      </c>
      <c r="E3422" s="300">
        <v>3418</v>
      </c>
      <c r="F3422" s="313" t="str">
        <f t="shared" ca="1" si="325"/>
        <v/>
      </c>
      <c r="G3422" s="313" t="str">
        <f t="shared" ca="1" si="329"/>
        <v/>
      </c>
      <c r="H3422" s="313" t="str">
        <f t="shared" ca="1" si="329"/>
        <v/>
      </c>
      <c r="I3422" s="313" t="str">
        <f t="shared" ca="1" si="329"/>
        <v/>
      </c>
      <c r="J3422" s="313" t="str">
        <f t="shared" ca="1" si="329"/>
        <v/>
      </c>
    </row>
    <row r="3423" spans="4:10">
      <c r="D3423" s="300" t="str">
        <f t="shared" si="328"/>
        <v>16-4</v>
      </c>
      <c r="E3423" s="300">
        <v>3419</v>
      </c>
      <c r="F3423" s="313" t="str">
        <f t="shared" ca="1" si="325"/>
        <v/>
      </c>
      <c r="G3423" s="313" t="str">
        <f t="shared" ca="1" si="329"/>
        <v/>
      </c>
      <c r="H3423" s="313" t="str">
        <f t="shared" ca="1" si="329"/>
        <v/>
      </c>
      <c r="I3423" s="313" t="str">
        <f t="shared" ca="1" si="329"/>
        <v/>
      </c>
      <c r="J3423" s="313" t="str">
        <f t="shared" ca="1" si="329"/>
        <v/>
      </c>
    </row>
    <row r="3424" spans="4:10">
      <c r="D3424" s="300" t="str">
        <f t="shared" si="328"/>
        <v>16-4</v>
      </c>
      <c r="E3424" s="300">
        <v>3420</v>
      </c>
      <c r="F3424" s="313" t="str">
        <f t="shared" ca="1" si="325"/>
        <v/>
      </c>
      <c r="G3424" s="313" t="str">
        <f t="shared" ca="1" si="329"/>
        <v/>
      </c>
      <c r="H3424" s="313" t="str">
        <f t="shared" ca="1" si="329"/>
        <v/>
      </c>
      <c r="I3424" s="313" t="str">
        <f t="shared" ca="1" si="329"/>
        <v/>
      </c>
      <c r="J3424" s="313" t="str">
        <f t="shared" ca="1" si="329"/>
        <v/>
      </c>
    </row>
    <row r="3425" spans="4:10">
      <c r="D3425" s="300" t="str">
        <f t="shared" si="328"/>
        <v>16-4</v>
      </c>
      <c r="E3425" s="300">
        <v>3421</v>
      </c>
      <c r="F3425" s="313" t="str">
        <f t="shared" ca="1" si="325"/>
        <v/>
      </c>
      <c r="G3425" s="313" t="str">
        <f t="shared" ref="G3425:J3444" ca="1" si="330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425" s="313" t="str">
        <f t="shared" ca="1" si="330"/>
        <v/>
      </c>
      <c r="I3425" s="313" t="str">
        <f t="shared" ca="1" si="330"/>
        <v/>
      </c>
      <c r="J3425" s="313" t="str">
        <f t="shared" ca="1" si="330"/>
        <v/>
      </c>
    </row>
    <row r="3426" spans="4:10">
      <c r="D3426" s="300" t="str">
        <f t="shared" si="328"/>
        <v>16-4</v>
      </c>
      <c r="E3426" s="300">
        <v>3422</v>
      </c>
      <c r="F3426" s="313" t="str">
        <f t="shared" ca="1" si="325"/>
        <v/>
      </c>
      <c r="G3426" s="313" t="str">
        <f t="shared" ca="1" si="330"/>
        <v/>
      </c>
      <c r="H3426" s="313" t="str">
        <f t="shared" ca="1" si="330"/>
        <v/>
      </c>
      <c r="I3426" s="313" t="str">
        <f t="shared" ca="1" si="330"/>
        <v/>
      </c>
      <c r="J3426" s="313" t="str">
        <f t="shared" ca="1" si="330"/>
        <v/>
      </c>
    </row>
    <row r="3427" spans="4:10">
      <c r="D3427" s="300" t="str">
        <f t="shared" si="328"/>
        <v>16-4</v>
      </c>
      <c r="E3427" s="300">
        <v>3423</v>
      </c>
      <c r="F3427" s="313" t="str">
        <f t="shared" ca="1" si="325"/>
        <v/>
      </c>
      <c r="G3427" s="313" t="str">
        <f t="shared" ca="1" si="330"/>
        <v/>
      </c>
      <c r="H3427" s="313" t="str">
        <f t="shared" ca="1" si="330"/>
        <v/>
      </c>
      <c r="I3427" s="313" t="str">
        <f t="shared" ca="1" si="330"/>
        <v/>
      </c>
      <c r="J3427" s="313" t="str">
        <f t="shared" ca="1" si="330"/>
        <v/>
      </c>
    </row>
    <row r="3428" spans="4:10">
      <c r="D3428" s="300" t="str">
        <f t="shared" si="328"/>
        <v>16-4</v>
      </c>
      <c r="E3428" s="300">
        <v>3424</v>
      </c>
      <c r="F3428" s="313" t="str">
        <f t="shared" ca="1" si="325"/>
        <v/>
      </c>
      <c r="G3428" s="313" t="str">
        <f t="shared" ca="1" si="330"/>
        <v/>
      </c>
      <c r="H3428" s="313" t="str">
        <f t="shared" ca="1" si="330"/>
        <v/>
      </c>
      <c r="I3428" s="313" t="str">
        <f t="shared" ca="1" si="330"/>
        <v/>
      </c>
      <c r="J3428" s="313" t="str">
        <f t="shared" ca="1" si="330"/>
        <v/>
      </c>
    </row>
    <row r="3429" spans="4:10">
      <c r="D3429" s="300" t="str">
        <f t="shared" si="328"/>
        <v>16-5</v>
      </c>
      <c r="E3429" s="300">
        <v>3425</v>
      </c>
      <c r="F3429" s="313" t="str">
        <f t="shared" ref="F3429:F3492" ca="1" si="331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3429" s="313" t="str">
        <f t="shared" ca="1" si="330"/>
        <v/>
      </c>
      <c r="H3429" s="313" t="str">
        <f t="shared" ca="1" si="330"/>
        <v/>
      </c>
      <c r="I3429" s="313" t="str">
        <f t="shared" ca="1" si="330"/>
        <v/>
      </c>
      <c r="J3429" s="313" t="str">
        <f t="shared" ca="1" si="330"/>
        <v/>
      </c>
    </row>
    <row r="3430" spans="4:10">
      <c r="D3430" s="300" t="str">
        <f t="shared" si="328"/>
        <v>16-5</v>
      </c>
      <c r="E3430" s="300">
        <v>3426</v>
      </c>
      <c r="F3430" s="313" t="str">
        <f t="shared" ca="1" si="331"/>
        <v/>
      </c>
      <c r="G3430" s="313" t="str">
        <f t="shared" ca="1" si="330"/>
        <v/>
      </c>
      <c r="H3430" s="313" t="str">
        <f t="shared" ca="1" si="330"/>
        <v/>
      </c>
      <c r="I3430" s="313" t="str">
        <f t="shared" ca="1" si="330"/>
        <v/>
      </c>
      <c r="J3430" s="313" t="str">
        <f t="shared" ca="1" si="330"/>
        <v/>
      </c>
    </row>
    <row r="3431" spans="4:10">
      <c r="D3431" s="300" t="str">
        <f t="shared" si="328"/>
        <v>16-5</v>
      </c>
      <c r="E3431" s="300">
        <v>3427</v>
      </c>
      <c r="F3431" s="313" t="str">
        <f t="shared" ca="1" si="331"/>
        <v/>
      </c>
      <c r="G3431" s="313" t="str">
        <f t="shared" ca="1" si="330"/>
        <v/>
      </c>
      <c r="H3431" s="313" t="str">
        <f t="shared" ca="1" si="330"/>
        <v/>
      </c>
      <c r="I3431" s="313" t="str">
        <f t="shared" ca="1" si="330"/>
        <v/>
      </c>
      <c r="J3431" s="313" t="str">
        <f t="shared" ca="1" si="330"/>
        <v/>
      </c>
    </row>
    <row r="3432" spans="4:10">
      <c r="D3432" s="300" t="str">
        <f t="shared" si="328"/>
        <v>16-5</v>
      </c>
      <c r="E3432" s="300">
        <v>3428</v>
      </c>
      <c r="F3432" s="313" t="str">
        <f t="shared" ca="1" si="331"/>
        <v/>
      </c>
      <c r="G3432" s="313" t="str">
        <f t="shared" ca="1" si="330"/>
        <v/>
      </c>
      <c r="H3432" s="313" t="str">
        <f t="shared" ca="1" si="330"/>
        <v/>
      </c>
      <c r="I3432" s="313" t="str">
        <f t="shared" ca="1" si="330"/>
        <v/>
      </c>
      <c r="J3432" s="313" t="str">
        <f t="shared" ca="1" si="330"/>
        <v/>
      </c>
    </row>
    <row r="3433" spans="4:10">
      <c r="D3433" s="300" t="str">
        <f t="shared" si="328"/>
        <v>16-5</v>
      </c>
      <c r="E3433" s="300">
        <v>3429</v>
      </c>
      <c r="F3433" s="313" t="str">
        <f t="shared" ca="1" si="331"/>
        <v/>
      </c>
      <c r="G3433" s="313" t="str">
        <f t="shared" ca="1" si="330"/>
        <v/>
      </c>
      <c r="H3433" s="313" t="str">
        <f t="shared" ca="1" si="330"/>
        <v/>
      </c>
      <c r="I3433" s="313" t="str">
        <f t="shared" ca="1" si="330"/>
        <v/>
      </c>
      <c r="J3433" s="313" t="str">
        <f t="shared" ca="1" si="330"/>
        <v/>
      </c>
    </row>
    <row r="3434" spans="4:10">
      <c r="D3434" s="300" t="str">
        <f t="shared" si="328"/>
        <v>16-5</v>
      </c>
      <c r="E3434" s="300">
        <v>3430</v>
      </c>
      <c r="F3434" s="313" t="str">
        <f t="shared" ca="1" si="331"/>
        <v/>
      </c>
      <c r="G3434" s="313" t="str">
        <f t="shared" ca="1" si="330"/>
        <v/>
      </c>
      <c r="H3434" s="313" t="str">
        <f t="shared" ca="1" si="330"/>
        <v/>
      </c>
      <c r="I3434" s="313" t="str">
        <f t="shared" ca="1" si="330"/>
        <v/>
      </c>
      <c r="J3434" s="313" t="str">
        <f t="shared" ca="1" si="330"/>
        <v/>
      </c>
    </row>
    <row r="3435" spans="4:10">
      <c r="D3435" s="300" t="str">
        <f t="shared" si="328"/>
        <v>16-5</v>
      </c>
      <c r="E3435" s="300">
        <v>3431</v>
      </c>
      <c r="F3435" s="313" t="str">
        <f t="shared" ca="1" si="331"/>
        <v/>
      </c>
      <c r="G3435" s="313" t="str">
        <f t="shared" ca="1" si="330"/>
        <v/>
      </c>
      <c r="H3435" s="313" t="str">
        <f t="shared" ca="1" si="330"/>
        <v/>
      </c>
      <c r="I3435" s="313" t="str">
        <f t="shared" ca="1" si="330"/>
        <v/>
      </c>
      <c r="J3435" s="313" t="str">
        <f t="shared" ca="1" si="330"/>
        <v/>
      </c>
    </row>
    <row r="3436" spans="4:10">
      <c r="D3436" s="300" t="str">
        <f t="shared" si="328"/>
        <v>16-5</v>
      </c>
      <c r="E3436" s="300">
        <v>3432</v>
      </c>
      <c r="F3436" s="313" t="str">
        <f t="shared" ca="1" si="331"/>
        <v/>
      </c>
      <c r="G3436" s="313" t="str">
        <f t="shared" ca="1" si="330"/>
        <v/>
      </c>
      <c r="H3436" s="313" t="str">
        <f t="shared" ca="1" si="330"/>
        <v/>
      </c>
      <c r="I3436" s="313" t="str">
        <f t="shared" ca="1" si="330"/>
        <v/>
      </c>
      <c r="J3436" s="313" t="str">
        <f t="shared" ca="1" si="330"/>
        <v/>
      </c>
    </row>
    <row r="3437" spans="4:10">
      <c r="D3437" s="300" t="str">
        <f t="shared" si="328"/>
        <v>16-5</v>
      </c>
      <c r="E3437" s="300">
        <v>3433</v>
      </c>
      <c r="F3437" s="313" t="str">
        <f t="shared" ca="1" si="331"/>
        <v/>
      </c>
      <c r="G3437" s="313" t="str">
        <f t="shared" ca="1" si="330"/>
        <v/>
      </c>
      <c r="H3437" s="313" t="str">
        <f t="shared" ca="1" si="330"/>
        <v/>
      </c>
      <c r="I3437" s="313" t="str">
        <f t="shared" ca="1" si="330"/>
        <v/>
      </c>
      <c r="J3437" s="313" t="str">
        <f t="shared" ca="1" si="330"/>
        <v/>
      </c>
    </row>
    <row r="3438" spans="4:10">
      <c r="D3438" s="300" t="str">
        <f t="shared" si="328"/>
        <v>16-5</v>
      </c>
      <c r="E3438" s="300">
        <v>3434</v>
      </c>
      <c r="F3438" s="313" t="str">
        <f t="shared" ca="1" si="331"/>
        <v/>
      </c>
      <c r="G3438" s="313" t="str">
        <f t="shared" ca="1" si="330"/>
        <v/>
      </c>
      <c r="H3438" s="313" t="str">
        <f t="shared" ca="1" si="330"/>
        <v/>
      </c>
      <c r="I3438" s="313" t="str">
        <f t="shared" ca="1" si="330"/>
        <v/>
      </c>
      <c r="J3438" s="313" t="str">
        <f t="shared" ca="1" si="330"/>
        <v/>
      </c>
    </row>
    <row r="3439" spans="4:10">
      <c r="D3439" s="300" t="str">
        <f t="shared" si="328"/>
        <v>16-5</v>
      </c>
      <c r="E3439" s="300">
        <v>3435</v>
      </c>
      <c r="F3439" s="313" t="str">
        <f t="shared" ca="1" si="331"/>
        <v/>
      </c>
      <c r="G3439" s="313" t="str">
        <f t="shared" ca="1" si="330"/>
        <v/>
      </c>
      <c r="H3439" s="313" t="str">
        <f t="shared" ca="1" si="330"/>
        <v/>
      </c>
      <c r="I3439" s="313" t="str">
        <f t="shared" ca="1" si="330"/>
        <v/>
      </c>
      <c r="J3439" s="313" t="str">
        <f t="shared" ca="1" si="330"/>
        <v/>
      </c>
    </row>
    <row r="3440" spans="4:10">
      <c r="D3440" s="300" t="str">
        <f t="shared" si="328"/>
        <v>16-5</v>
      </c>
      <c r="E3440" s="300">
        <v>3436</v>
      </c>
      <c r="F3440" s="313" t="str">
        <f t="shared" ca="1" si="331"/>
        <v/>
      </c>
      <c r="G3440" s="313" t="str">
        <f t="shared" ca="1" si="330"/>
        <v/>
      </c>
      <c r="H3440" s="313" t="str">
        <f t="shared" ca="1" si="330"/>
        <v/>
      </c>
      <c r="I3440" s="313" t="str">
        <f t="shared" ca="1" si="330"/>
        <v/>
      </c>
      <c r="J3440" s="313" t="str">
        <f t="shared" ca="1" si="330"/>
        <v/>
      </c>
    </row>
    <row r="3441" spans="4:10">
      <c r="D3441" s="300" t="str">
        <f t="shared" si="328"/>
        <v>16-5</v>
      </c>
      <c r="E3441" s="300">
        <v>3437</v>
      </c>
      <c r="F3441" s="313" t="str">
        <f t="shared" ca="1" si="331"/>
        <v/>
      </c>
      <c r="G3441" s="313" t="str">
        <f t="shared" ca="1" si="330"/>
        <v/>
      </c>
      <c r="H3441" s="313" t="str">
        <f t="shared" ca="1" si="330"/>
        <v/>
      </c>
      <c r="I3441" s="313" t="str">
        <f t="shared" ca="1" si="330"/>
        <v/>
      </c>
      <c r="J3441" s="313" t="str">
        <f t="shared" ca="1" si="330"/>
        <v/>
      </c>
    </row>
    <row r="3442" spans="4:10">
      <c r="D3442" s="300" t="str">
        <f t="shared" si="328"/>
        <v>16-5</v>
      </c>
      <c r="E3442" s="300">
        <v>3438</v>
      </c>
      <c r="F3442" s="313" t="str">
        <f t="shared" ca="1" si="331"/>
        <v/>
      </c>
      <c r="G3442" s="313" t="str">
        <f t="shared" ca="1" si="330"/>
        <v/>
      </c>
      <c r="H3442" s="313" t="str">
        <f t="shared" ca="1" si="330"/>
        <v/>
      </c>
      <c r="I3442" s="313" t="str">
        <f t="shared" ca="1" si="330"/>
        <v/>
      </c>
      <c r="J3442" s="313" t="str">
        <f t="shared" ca="1" si="330"/>
        <v/>
      </c>
    </row>
    <row r="3443" spans="4:10">
      <c r="D3443" s="300" t="str">
        <f t="shared" si="328"/>
        <v>16-5</v>
      </c>
      <c r="E3443" s="300">
        <v>3439</v>
      </c>
      <c r="F3443" s="313" t="str">
        <f t="shared" ca="1" si="331"/>
        <v/>
      </c>
      <c r="G3443" s="313" t="str">
        <f t="shared" ca="1" si="330"/>
        <v/>
      </c>
      <c r="H3443" s="313" t="str">
        <f t="shared" ca="1" si="330"/>
        <v/>
      </c>
      <c r="I3443" s="313" t="str">
        <f t="shared" ca="1" si="330"/>
        <v/>
      </c>
      <c r="J3443" s="313" t="str">
        <f t="shared" ca="1" si="330"/>
        <v/>
      </c>
    </row>
    <row r="3444" spans="4:10">
      <c r="D3444" s="300" t="str">
        <f t="shared" si="328"/>
        <v>16-5</v>
      </c>
      <c r="E3444" s="300">
        <v>3440</v>
      </c>
      <c r="F3444" s="313" t="str">
        <f t="shared" ca="1" si="331"/>
        <v/>
      </c>
      <c r="G3444" s="313" t="str">
        <f t="shared" ca="1" si="330"/>
        <v/>
      </c>
      <c r="H3444" s="313" t="str">
        <f t="shared" ca="1" si="330"/>
        <v/>
      </c>
      <c r="I3444" s="313" t="str">
        <f t="shared" ca="1" si="330"/>
        <v/>
      </c>
      <c r="J3444" s="313" t="str">
        <f t="shared" ca="1" si="330"/>
        <v/>
      </c>
    </row>
    <row r="3445" spans="4:10">
      <c r="D3445" s="300" t="str">
        <f t="shared" si="328"/>
        <v>16-6</v>
      </c>
      <c r="E3445" s="300">
        <v>3441</v>
      </c>
      <c r="F3445" s="313" t="str">
        <f t="shared" ca="1" si="331"/>
        <v/>
      </c>
      <c r="G3445" s="313" t="str">
        <f t="shared" ref="G3445:J3464" ca="1" si="332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445" s="313" t="str">
        <f t="shared" ca="1" si="332"/>
        <v/>
      </c>
      <c r="I3445" s="313" t="str">
        <f t="shared" ca="1" si="332"/>
        <v/>
      </c>
      <c r="J3445" s="313" t="str">
        <f t="shared" ca="1" si="332"/>
        <v/>
      </c>
    </row>
    <row r="3446" spans="4:10">
      <c r="D3446" s="300" t="str">
        <f t="shared" si="328"/>
        <v>16-6</v>
      </c>
      <c r="E3446" s="300">
        <v>3442</v>
      </c>
      <c r="F3446" s="313" t="str">
        <f t="shared" ca="1" si="331"/>
        <v/>
      </c>
      <c r="G3446" s="313" t="str">
        <f t="shared" ca="1" si="332"/>
        <v/>
      </c>
      <c r="H3446" s="313" t="str">
        <f t="shared" ca="1" si="332"/>
        <v/>
      </c>
      <c r="I3446" s="313" t="str">
        <f t="shared" ca="1" si="332"/>
        <v/>
      </c>
      <c r="J3446" s="313" t="str">
        <f t="shared" ca="1" si="332"/>
        <v/>
      </c>
    </row>
    <row r="3447" spans="4:10">
      <c r="D3447" s="300" t="str">
        <f t="shared" si="328"/>
        <v>16-6</v>
      </c>
      <c r="E3447" s="300">
        <v>3443</v>
      </c>
      <c r="F3447" s="313" t="str">
        <f t="shared" ca="1" si="331"/>
        <v/>
      </c>
      <c r="G3447" s="313" t="str">
        <f t="shared" ca="1" si="332"/>
        <v/>
      </c>
      <c r="H3447" s="313" t="str">
        <f t="shared" ca="1" si="332"/>
        <v/>
      </c>
      <c r="I3447" s="313" t="str">
        <f t="shared" ca="1" si="332"/>
        <v/>
      </c>
      <c r="J3447" s="313" t="str">
        <f t="shared" ca="1" si="332"/>
        <v/>
      </c>
    </row>
    <row r="3448" spans="4:10">
      <c r="D3448" s="300" t="str">
        <f t="shared" si="328"/>
        <v>16-6</v>
      </c>
      <c r="E3448" s="300">
        <v>3444</v>
      </c>
      <c r="F3448" s="313" t="str">
        <f t="shared" ca="1" si="331"/>
        <v/>
      </c>
      <c r="G3448" s="313" t="str">
        <f t="shared" ca="1" si="332"/>
        <v/>
      </c>
      <c r="H3448" s="313" t="str">
        <f t="shared" ca="1" si="332"/>
        <v/>
      </c>
      <c r="I3448" s="313" t="str">
        <f t="shared" ca="1" si="332"/>
        <v/>
      </c>
      <c r="J3448" s="313" t="str">
        <f t="shared" ca="1" si="332"/>
        <v/>
      </c>
    </row>
    <row r="3449" spans="4:10">
      <c r="D3449" s="300" t="str">
        <f t="shared" si="328"/>
        <v>16-6</v>
      </c>
      <c r="E3449" s="300">
        <v>3445</v>
      </c>
      <c r="F3449" s="313" t="str">
        <f t="shared" ca="1" si="331"/>
        <v/>
      </c>
      <c r="G3449" s="313" t="str">
        <f t="shared" ca="1" si="332"/>
        <v/>
      </c>
      <c r="H3449" s="313" t="str">
        <f t="shared" ca="1" si="332"/>
        <v/>
      </c>
      <c r="I3449" s="313" t="str">
        <f t="shared" ca="1" si="332"/>
        <v/>
      </c>
      <c r="J3449" s="313" t="str">
        <f t="shared" ca="1" si="332"/>
        <v/>
      </c>
    </row>
    <row r="3450" spans="4:10">
      <c r="D3450" s="300" t="str">
        <f t="shared" si="328"/>
        <v>16-6</v>
      </c>
      <c r="E3450" s="300">
        <v>3446</v>
      </c>
      <c r="F3450" s="313" t="str">
        <f t="shared" ca="1" si="331"/>
        <v/>
      </c>
      <c r="G3450" s="313" t="str">
        <f t="shared" ca="1" si="332"/>
        <v/>
      </c>
      <c r="H3450" s="313" t="str">
        <f t="shared" ca="1" si="332"/>
        <v/>
      </c>
      <c r="I3450" s="313" t="str">
        <f t="shared" ca="1" si="332"/>
        <v/>
      </c>
      <c r="J3450" s="313" t="str">
        <f t="shared" ca="1" si="332"/>
        <v/>
      </c>
    </row>
    <row r="3451" spans="4:10">
      <c r="D3451" s="300" t="str">
        <f t="shared" si="328"/>
        <v>16-6</v>
      </c>
      <c r="E3451" s="300">
        <v>3447</v>
      </c>
      <c r="F3451" s="313" t="str">
        <f t="shared" ca="1" si="331"/>
        <v/>
      </c>
      <c r="G3451" s="313" t="str">
        <f t="shared" ca="1" si="332"/>
        <v/>
      </c>
      <c r="H3451" s="313" t="str">
        <f t="shared" ca="1" si="332"/>
        <v/>
      </c>
      <c r="I3451" s="313" t="str">
        <f t="shared" ca="1" si="332"/>
        <v/>
      </c>
      <c r="J3451" s="313" t="str">
        <f t="shared" ca="1" si="332"/>
        <v/>
      </c>
    </row>
    <row r="3452" spans="4:10">
      <c r="D3452" s="300" t="str">
        <f t="shared" si="328"/>
        <v>16-6</v>
      </c>
      <c r="E3452" s="300">
        <v>3448</v>
      </c>
      <c r="F3452" s="313" t="str">
        <f t="shared" ca="1" si="331"/>
        <v/>
      </c>
      <c r="G3452" s="313" t="str">
        <f t="shared" ca="1" si="332"/>
        <v/>
      </c>
      <c r="H3452" s="313" t="str">
        <f t="shared" ca="1" si="332"/>
        <v/>
      </c>
      <c r="I3452" s="313" t="str">
        <f t="shared" ca="1" si="332"/>
        <v/>
      </c>
      <c r="J3452" s="313" t="str">
        <f t="shared" ca="1" si="332"/>
        <v/>
      </c>
    </row>
    <row r="3453" spans="4:10">
      <c r="D3453" s="300" t="str">
        <f t="shared" si="328"/>
        <v>16-6</v>
      </c>
      <c r="E3453" s="300">
        <v>3449</v>
      </c>
      <c r="F3453" s="313" t="str">
        <f t="shared" ca="1" si="331"/>
        <v/>
      </c>
      <c r="G3453" s="313" t="str">
        <f t="shared" ca="1" si="332"/>
        <v/>
      </c>
      <c r="H3453" s="313" t="str">
        <f t="shared" ca="1" si="332"/>
        <v/>
      </c>
      <c r="I3453" s="313" t="str">
        <f t="shared" ca="1" si="332"/>
        <v/>
      </c>
      <c r="J3453" s="313" t="str">
        <f t="shared" ca="1" si="332"/>
        <v/>
      </c>
    </row>
    <row r="3454" spans="4:10">
      <c r="D3454" s="300" t="str">
        <f t="shared" si="328"/>
        <v>16-6</v>
      </c>
      <c r="E3454" s="300">
        <v>3450</v>
      </c>
      <c r="F3454" s="313" t="str">
        <f t="shared" ca="1" si="331"/>
        <v/>
      </c>
      <c r="G3454" s="313" t="str">
        <f t="shared" ca="1" si="332"/>
        <v/>
      </c>
      <c r="H3454" s="313" t="str">
        <f t="shared" ca="1" si="332"/>
        <v/>
      </c>
      <c r="I3454" s="313" t="str">
        <f t="shared" ca="1" si="332"/>
        <v/>
      </c>
      <c r="J3454" s="313" t="str">
        <f t="shared" ca="1" si="332"/>
        <v/>
      </c>
    </row>
    <row r="3455" spans="4:10">
      <c r="D3455" s="300" t="str">
        <f t="shared" si="328"/>
        <v>16-6</v>
      </c>
      <c r="E3455" s="300">
        <v>3451</v>
      </c>
      <c r="F3455" s="313" t="str">
        <f t="shared" ca="1" si="331"/>
        <v/>
      </c>
      <c r="G3455" s="313" t="str">
        <f t="shared" ca="1" si="332"/>
        <v/>
      </c>
      <c r="H3455" s="313" t="str">
        <f t="shared" ca="1" si="332"/>
        <v/>
      </c>
      <c r="I3455" s="313" t="str">
        <f t="shared" ca="1" si="332"/>
        <v/>
      </c>
      <c r="J3455" s="313" t="str">
        <f t="shared" ca="1" si="332"/>
        <v/>
      </c>
    </row>
    <row r="3456" spans="4:10">
      <c r="D3456" s="300" t="str">
        <f t="shared" si="328"/>
        <v>16-6</v>
      </c>
      <c r="E3456" s="300">
        <v>3452</v>
      </c>
      <c r="F3456" s="313" t="str">
        <f t="shared" ca="1" si="331"/>
        <v/>
      </c>
      <c r="G3456" s="313" t="str">
        <f t="shared" ca="1" si="332"/>
        <v/>
      </c>
      <c r="H3456" s="313" t="str">
        <f t="shared" ca="1" si="332"/>
        <v/>
      </c>
      <c r="I3456" s="313" t="str">
        <f t="shared" ca="1" si="332"/>
        <v/>
      </c>
      <c r="J3456" s="313" t="str">
        <f t="shared" ca="1" si="332"/>
        <v/>
      </c>
    </row>
    <row r="3457" spans="4:10">
      <c r="D3457" s="300" t="str">
        <f t="shared" si="328"/>
        <v>16-6</v>
      </c>
      <c r="E3457" s="300">
        <v>3453</v>
      </c>
      <c r="F3457" s="313" t="str">
        <f t="shared" ca="1" si="331"/>
        <v/>
      </c>
      <c r="G3457" s="313" t="str">
        <f t="shared" ca="1" si="332"/>
        <v/>
      </c>
      <c r="H3457" s="313" t="str">
        <f t="shared" ca="1" si="332"/>
        <v/>
      </c>
      <c r="I3457" s="313" t="str">
        <f t="shared" ca="1" si="332"/>
        <v/>
      </c>
      <c r="J3457" s="313" t="str">
        <f t="shared" ca="1" si="332"/>
        <v/>
      </c>
    </row>
    <row r="3458" spans="4:10">
      <c r="D3458" s="300" t="str">
        <f t="shared" si="328"/>
        <v>16-6</v>
      </c>
      <c r="E3458" s="300">
        <v>3454</v>
      </c>
      <c r="F3458" s="313" t="str">
        <f t="shared" ca="1" si="331"/>
        <v/>
      </c>
      <c r="G3458" s="313" t="str">
        <f t="shared" ca="1" si="332"/>
        <v/>
      </c>
      <c r="H3458" s="313" t="str">
        <f t="shared" ca="1" si="332"/>
        <v/>
      </c>
      <c r="I3458" s="313" t="str">
        <f t="shared" ca="1" si="332"/>
        <v/>
      </c>
      <c r="J3458" s="313" t="str">
        <f t="shared" ca="1" si="332"/>
        <v/>
      </c>
    </row>
    <row r="3459" spans="4:10">
      <c r="D3459" s="300" t="str">
        <f t="shared" si="328"/>
        <v>16-6</v>
      </c>
      <c r="E3459" s="300">
        <v>3455</v>
      </c>
      <c r="F3459" s="313" t="str">
        <f t="shared" ca="1" si="331"/>
        <v/>
      </c>
      <c r="G3459" s="313" t="str">
        <f t="shared" ca="1" si="332"/>
        <v/>
      </c>
      <c r="H3459" s="313" t="str">
        <f t="shared" ca="1" si="332"/>
        <v/>
      </c>
      <c r="I3459" s="313" t="str">
        <f t="shared" ca="1" si="332"/>
        <v/>
      </c>
      <c r="J3459" s="313" t="str">
        <f t="shared" ca="1" si="332"/>
        <v/>
      </c>
    </row>
    <row r="3460" spans="4:10">
      <c r="D3460" s="300" t="str">
        <f t="shared" si="328"/>
        <v>16-6</v>
      </c>
      <c r="E3460" s="300">
        <v>3456</v>
      </c>
      <c r="F3460" s="313" t="str">
        <f t="shared" ca="1" si="331"/>
        <v/>
      </c>
      <c r="G3460" s="313" t="str">
        <f t="shared" ca="1" si="332"/>
        <v/>
      </c>
      <c r="H3460" s="313" t="str">
        <f t="shared" ca="1" si="332"/>
        <v/>
      </c>
      <c r="I3460" s="313" t="str">
        <f t="shared" ca="1" si="332"/>
        <v/>
      </c>
      <c r="J3460" s="313" t="str">
        <f t="shared" ca="1" si="332"/>
        <v/>
      </c>
    </row>
    <row r="3461" spans="4:10">
      <c r="D3461" s="300" t="str">
        <f t="shared" ref="D3461:D3524" si="333">DEC2HEX(HEX2DEC($D$4)+FLOOR((ROW(A3457)-1)/($M$4*10),1))&amp;"-"&amp;FLOOR((ROW(A3457)-1)/$M$4,1)+1-FLOOR((ROW(A3457)-1)/($M$4*10),1)*10</f>
        <v>16-7</v>
      </c>
      <c r="E3461" s="300">
        <v>3457</v>
      </c>
      <c r="F3461" s="313" t="str">
        <f t="shared" ca="1" si="331"/>
        <v/>
      </c>
      <c r="G3461" s="313" t="str">
        <f t="shared" ca="1" si="332"/>
        <v/>
      </c>
      <c r="H3461" s="313" t="str">
        <f t="shared" ca="1" si="332"/>
        <v/>
      </c>
      <c r="I3461" s="313" t="str">
        <f t="shared" ca="1" si="332"/>
        <v/>
      </c>
      <c r="J3461" s="313" t="str">
        <f t="shared" ca="1" si="332"/>
        <v/>
      </c>
    </row>
    <row r="3462" spans="4:10">
      <c r="D3462" s="300" t="str">
        <f t="shared" si="333"/>
        <v>16-7</v>
      </c>
      <c r="E3462" s="300">
        <v>3458</v>
      </c>
      <c r="F3462" s="313" t="str">
        <f t="shared" ca="1" si="331"/>
        <v/>
      </c>
      <c r="G3462" s="313" t="str">
        <f t="shared" ca="1" si="332"/>
        <v/>
      </c>
      <c r="H3462" s="313" t="str">
        <f t="shared" ca="1" si="332"/>
        <v/>
      </c>
      <c r="I3462" s="313" t="str">
        <f t="shared" ca="1" si="332"/>
        <v/>
      </c>
      <c r="J3462" s="313" t="str">
        <f t="shared" ca="1" si="332"/>
        <v/>
      </c>
    </row>
    <row r="3463" spans="4:10">
      <c r="D3463" s="300" t="str">
        <f t="shared" si="333"/>
        <v>16-7</v>
      </c>
      <c r="E3463" s="300">
        <v>3459</v>
      </c>
      <c r="F3463" s="313" t="str">
        <f t="shared" ca="1" si="331"/>
        <v/>
      </c>
      <c r="G3463" s="313" t="str">
        <f t="shared" ca="1" si="332"/>
        <v/>
      </c>
      <c r="H3463" s="313" t="str">
        <f t="shared" ca="1" si="332"/>
        <v/>
      </c>
      <c r="I3463" s="313" t="str">
        <f t="shared" ca="1" si="332"/>
        <v/>
      </c>
      <c r="J3463" s="313" t="str">
        <f t="shared" ca="1" si="332"/>
        <v/>
      </c>
    </row>
    <row r="3464" spans="4:10">
      <c r="D3464" s="300" t="str">
        <f t="shared" si="333"/>
        <v>16-7</v>
      </c>
      <c r="E3464" s="300">
        <v>3460</v>
      </c>
      <c r="F3464" s="313" t="str">
        <f t="shared" ca="1" si="331"/>
        <v/>
      </c>
      <c r="G3464" s="313" t="str">
        <f t="shared" ca="1" si="332"/>
        <v/>
      </c>
      <c r="H3464" s="313" t="str">
        <f t="shared" ca="1" si="332"/>
        <v/>
      </c>
      <c r="I3464" s="313" t="str">
        <f t="shared" ca="1" si="332"/>
        <v/>
      </c>
      <c r="J3464" s="313" t="str">
        <f t="shared" ca="1" si="332"/>
        <v/>
      </c>
    </row>
    <row r="3465" spans="4:10">
      <c r="D3465" s="300" t="str">
        <f t="shared" si="333"/>
        <v>16-7</v>
      </c>
      <c r="E3465" s="300">
        <v>3461</v>
      </c>
      <c r="F3465" s="313" t="str">
        <f t="shared" ca="1" si="331"/>
        <v/>
      </c>
      <c r="G3465" s="313" t="str">
        <f t="shared" ref="G3465:J3484" ca="1" si="334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465" s="313" t="str">
        <f t="shared" ca="1" si="334"/>
        <v/>
      </c>
      <c r="I3465" s="313" t="str">
        <f t="shared" ca="1" si="334"/>
        <v/>
      </c>
      <c r="J3465" s="313" t="str">
        <f t="shared" ca="1" si="334"/>
        <v/>
      </c>
    </row>
    <row r="3466" spans="4:10">
      <c r="D3466" s="300" t="str">
        <f t="shared" si="333"/>
        <v>16-7</v>
      </c>
      <c r="E3466" s="300">
        <v>3462</v>
      </c>
      <c r="F3466" s="313" t="str">
        <f t="shared" ca="1" si="331"/>
        <v/>
      </c>
      <c r="G3466" s="313" t="str">
        <f t="shared" ca="1" si="334"/>
        <v/>
      </c>
      <c r="H3466" s="313" t="str">
        <f t="shared" ca="1" si="334"/>
        <v/>
      </c>
      <c r="I3466" s="313" t="str">
        <f t="shared" ca="1" si="334"/>
        <v/>
      </c>
      <c r="J3466" s="313" t="str">
        <f t="shared" ca="1" si="334"/>
        <v/>
      </c>
    </row>
    <row r="3467" spans="4:10">
      <c r="D3467" s="300" t="str">
        <f t="shared" si="333"/>
        <v>16-7</v>
      </c>
      <c r="E3467" s="300">
        <v>3463</v>
      </c>
      <c r="F3467" s="313" t="str">
        <f t="shared" ca="1" si="331"/>
        <v/>
      </c>
      <c r="G3467" s="313" t="str">
        <f t="shared" ca="1" si="334"/>
        <v/>
      </c>
      <c r="H3467" s="313" t="str">
        <f t="shared" ca="1" si="334"/>
        <v/>
      </c>
      <c r="I3467" s="313" t="str">
        <f t="shared" ca="1" si="334"/>
        <v/>
      </c>
      <c r="J3467" s="313" t="str">
        <f t="shared" ca="1" si="334"/>
        <v/>
      </c>
    </row>
    <row r="3468" spans="4:10">
      <c r="D3468" s="300" t="str">
        <f t="shared" si="333"/>
        <v>16-7</v>
      </c>
      <c r="E3468" s="300">
        <v>3464</v>
      </c>
      <c r="F3468" s="313" t="str">
        <f t="shared" ca="1" si="331"/>
        <v/>
      </c>
      <c r="G3468" s="313" t="str">
        <f t="shared" ca="1" si="334"/>
        <v/>
      </c>
      <c r="H3468" s="313" t="str">
        <f t="shared" ca="1" si="334"/>
        <v/>
      </c>
      <c r="I3468" s="313" t="str">
        <f t="shared" ca="1" si="334"/>
        <v/>
      </c>
      <c r="J3468" s="313" t="str">
        <f t="shared" ca="1" si="334"/>
        <v/>
      </c>
    </row>
    <row r="3469" spans="4:10">
      <c r="D3469" s="300" t="str">
        <f t="shared" si="333"/>
        <v>16-7</v>
      </c>
      <c r="E3469" s="300">
        <v>3465</v>
      </c>
      <c r="F3469" s="313" t="str">
        <f t="shared" ca="1" si="331"/>
        <v/>
      </c>
      <c r="G3469" s="313" t="str">
        <f t="shared" ca="1" si="334"/>
        <v/>
      </c>
      <c r="H3469" s="313" t="str">
        <f t="shared" ca="1" si="334"/>
        <v/>
      </c>
      <c r="I3469" s="313" t="str">
        <f t="shared" ca="1" si="334"/>
        <v/>
      </c>
      <c r="J3469" s="313" t="str">
        <f t="shared" ca="1" si="334"/>
        <v/>
      </c>
    </row>
    <row r="3470" spans="4:10">
      <c r="D3470" s="300" t="str">
        <f t="shared" si="333"/>
        <v>16-7</v>
      </c>
      <c r="E3470" s="300">
        <v>3466</v>
      </c>
      <c r="F3470" s="313" t="str">
        <f t="shared" ca="1" si="331"/>
        <v/>
      </c>
      <c r="G3470" s="313" t="str">
        <f t="shared" ca="1" si="334"/>
        <v/>
      </c>
      <c r="H3470" s="313" t="str">
        <f t="shared" ca="1" si="334"/>
        <v/>
      </c>
      <c r="I3470" s="313" t="str">
        <f t="shared" ca="1" si="334"/>
        <v/>
      </c>
      <c r="J3470" s="313" t="str">
        <f t="shared" ca="1" si="334"/>
        <v/>
      </c>
    </row>
    <row r="3471" spans="4:10">
      <c r="D3471" s="300" t="str">
        <f t="shared" si="333"/>
        <v>16-7</v>
      </c>
      <c r="E3471" s="300">
        <v>3467</v>
      </c>
      <c r="F3471" s="313" t="str">
        <f t="shared" ca="1" si="331"/>
        <v/>
      </c>
      <c r="G3471" s="313" t="str">
        <f t="shared" ca="1" si="334"/>
        <v/>
      </c>
      <c r="H3471" s="313" t="str">
        <f t="shared" ca="1" si="334"/>
        <v/>
      </c>
      <c r="I3471" s="313" t="str">
        <f t="shared" ca="1" si="334"/>
        <v/>
      </c>
      <c r="J3471" s="313" t="str">
        <f t="shared" ca="1" si="334"/>
        <v/>
      </c>
    </row>
    <row r="3472" spans="4:10">
      <c r="D3472" s="300" t="str">
        <f t="shared" si="333"/>
        <v>16-7</v>
      </c>
      <c r="E3472" s="300">
        <v>3468</v>
      </c>
      <c r="F3472" s="313" t="str">
        <f t="shared" ca="1" si="331"/>
        <v/>
      </c>
      <c r="G3472" s="313" t="str">
        <f t="shared" ca="1" si="334"/>
        <v/>
      </c>
      <c r="H3472" s="313" t="str">
        <f t="shared" ca="1" si="334"/>
        <v/>
      </c>
      <c r="I3472" s="313" t="str">
        <f t="shared" ca="1" si="334"/>
        <v/>
      </c>
      <c r="J3472" s="313" t="str">
        <f t="shared" ca="1" si="334"/>
        <v/>
      </c>
    </row>
    <row r="3473" spans="4:10">
      <c r="D3473" s="300" t="str">
        <f t="shared" si="333"/>
        <v>16-7</v>
      </c>
      <c r="E3473" s="300">
        <v>3469</v>
      </c>
      <c r="F3473" s="313" t="str">
        <f t="shared" ca="1" si="331"/>
        <v/>
      </c>
      <c r="G3473" s="313" t="str">
        <f t="shared" ca="1" si="334"/>
        <v/>
      </c>
      <c r="H3473" s="313" t="str">
        <f t="shared" ca="1" si="334"/>
        <v/>
      </c>
      <c r="I3473" s="313" t="str">
        <f t="shared" ca="1" si="334"/>
        <v/>
      </c>
      <c r="J3473" s="313" t="str">
        <f t="shared" ca="1" si="334"/>
        <v/>
      </c>
    </row>
    <row r="3474" spans="4:10">
      <c r="D3474" s="300" t="str">
        <f t="shared" si="333"/>
        <v>16-7</v>
      </c>
      <c r="E3474" s="300">
        <v>3470</v>
      </c>
      <c r="F3474" s="313" t="str">
        <f t="shared" ca="1" si="331"/>
        <v/>
      </c>
      <c r="G3474" s="313" t="str">
        <f t="shared" ca="1" si="334"/>
        <v/>
      </c>
      <c r="H3474" s="313" t="str">
        <f t="shared" ca="1" si="334"/>
        <v/>
      </c>
      <c r="I3474" s="313" t="str">
        <f t="shared" ca="1" si="334"/>
        <v/>
      </c>
      <c r="J3474" s="313" t="str">
        <f t="shared" ca="1" si="334"/>
        <v/>
      </c>
    </row>
    <row r="3475" spans="4:10">
      <c r="D3475" s="300" t="str">
        <f t="shared" si="333"/>
        <v>16-7</v>
      </c>
      <c r="E3475" s="300">
        <v>3471</v>
      </c>
      <c r="F3475" s="313" t="str">
        <f t="shared" ca="1" si="331"/>
        <v/>
      </c>
      <c r="G3475" s="313" t="str">
        <f t="shared" ca="1" si="334"/>
        <v/>
      </c>
      <c r="H3475" s="313" t="str">
        <f t="shared" ca="1" si="334"/>
        <v/>
      </c>
      <c r="I3475" s="313" t="str">
        <f t="shared" ca="1" si="334"/>
        <v/>
      </c>
      <c r="J3475" s="313" t="str">
        <f t="shared" ca="1" si="334"/>
        <v/>
      </c>
    </row>
    <row r="3476" spans="4:10">
      <c r="D3476" s="300" t="str">
        <f t="shared" si="333"/>
        <v>16-7</v>
      </c>
      <c r="E3476" s="300">
        <v>3472</v>
      </c>
      <c r="F3476" s="313" t="str">
        <f t="shared" ca="1" si="331"/>
        <v/>
      </c>
      <c r="G3476" s="313" t="str">
        <f t="shared" ca="1" si="334"/>
        <v/>
      </c>
      <c r="H3476" s="313" t="str">
        <f t="shared" ca="1" si="334"/>
        <v/>
      </c>
      <c r="I3476" s="313" t="str">
        <f t="shared" ca="1" si="334"/>
        <v/>
      </c>
      <c r="J3476" s="313" t="str">
        <f t="shared" ca="1" si="334"/>
        <v/>
      </c>
    </row>
    <row r="3477" spans="4:10">
      <c r="D3477" s="300" t="str">
        <f t="shared" si="333"/>
        <v>16-8</v>
      </c>
      <c r="E3477" s="300">
        <v>3473</v>
      </c>
      <c r="F3477" s="313" t="str">
        <f t="shared" ca="1" si="331"/>
        <v/>
      </c>
      <c r="G3477" s="313" t="str">
        <f t="shared" ca="1" si="334"/>
        <v/>
      </c>
      <c r="H3477" s="313" t="str">
        <f t="shared" ca="1" si="334"/>
        <v/>
      </c>
      <c r="I3477" s="313" t="str">
        <f t="shared" ca="1" si="334"/>
        <v/>
      </c>
      <c r="J3477" s="313" t="str">
        <f t="shared" ca="1" si="334"/>
        <v/>
      </c>
    </row>
    <row r="3478" spans="4:10">
      <c r="D3478" s="300" t="str">
        <f t="shared" si="333"/>
        <v>16-8</v>
      </c>
      <c r="E3478" s="300">
        <v>3474</v>
      </c>
      <c r="F3478" s="313" t="str">
        <f t="shared" ca="1" si="331"/>
        <v/>
      </c>
      <c r="G3478" s="313" t="str">
        <f t="shared" ca="1" si="334"/>
        <v/>
      </c>
      <c r="H3478" s="313" t="str">
        <f t="shared" ca="1" si="334"/>
        <v/>
      </c>
      <c r="I3478" s="313" t="str">
        <f t="shared" ca="1" si="334"/>
        <v/>
      </c>
      <c r="J3478" s="313" t="str">
        <f t="shared" ca="1" si="334"/>
        <v/>
      </c>
    </row>
    <row r="3479" spans="4:10">
      <c r="D3479" s="300" t="str">
        <f t="shared" si="333"/>
        <v>16-8</v>
      </c>
      <c r="E3479" s="300">
        <v>3475</v>
      </c>
      <c r="F3479" s="313" t="str">
        <f t="shared" ca="1" si="331"/>
        <v/>
      </c>
      <c r="G3479" s="313" t="str">
        <f t="shared" ca="1" si="334"/>
        <v/>
      </c>
      <c r="H3479" s="313" t="str">
        <f t="shared" ca="1" si="334"/>
        <v/>
      </c>
      <c r="I3479" s="313" t="str">
        <f t="shared" ca="1" si="334"/>
        <v/>
      </c>
      <c r="J3479" s="313" t="str">
        <f t="shared" ca="1" si="334"/>
        <v/>
      </c>
    </row>
    <row r="3480" spans="4:10">
      <c r="D3480" s="300" t="str">
        <f t="shared" si="333"/>
        <v>16-8</v>
      </c>
      <c r="E3480" s="300">
        <v>3476</v>
      </c>
      <c r="F3480" s="313" t="str">
        <f t="shared" ca="1" si="331"/>
        <v/>
      </c>
      <c r="G3480" s="313" t="str">
        <f t="shared" ca="1" si="334"/>
        <v/>
      </c>
      <c r="H3480" s="313" t="str">
        <f t="shared" ca="1" si="334"/>
        <v/>
      </c>
      <c r="I3480" s="313" t="str">
        <f t="shared" ca="1" si="334"/>
        <v/>
      </c>
      <c r="J3480" s="313" t="str">
        <f t="shared" ca="1" si="334"/>
        <v/>
      </c>
    </row>
    <row r="3481" spans="4:10">
      <c r="D3481" s="300" t="str">
        <f t="shared" si="333"/>
        <v>16-8</v>
      </c>
      <c r="E3481" s="300">
        <v>3477</v>
      </c>
      <c r="F3481" s="313" t="str">
        <f t="shared" ca="1" si="331"/>
        <v/>
      </c>
      <c r="G3481" s="313" t="str">
        <f t="shared" ca="1" si="334"/>
        <v/>
      </c>
      <c r="H3481" s="313" t="str">
        <f t="shared" ca="1" si="334"/>
        <v/>
      </c>
      <c r="I3481" s="313" t="str">
        <f t="shared" ca="1" si="334"/>
        <v/>
      </c>
      <c r="J3481" s="313" t="str">
        <f t="shared" ca="1" si="334"/>
        <v/>
      </c>
    </row>
    <row r="3482" spans="4:10">
      <c r="D3482" s="300" t="str">
        <f t="shared" si="333"/>
        <v>16-8</v>
      </c>
      <c r="E3482" s="300">
        <v>3478</v>
      </c>
      <c r="F3482" s="313" t="str">
        <f t="shared" ca="1" si="331"/>
        <v/>
      </c>
      <c r="G3482" s="313" t="str">
        <f t="shared" ca="1" si="334"/>
        <v/>
      </c>
      <c r="H3482" s="313" t="str">
        <f t="shared" ca="1" si="334"/>
        <v/>
      </c>
      <c r="I3482" s="313" t="str">
        <f t="shared" ca="1" si="334"/>
        <v/>
      </c>
      <c r="J3482" s="313" t="str">
        <f t="shared" ca="1" si="334"/>
        <v/>
      </c>
    </row>
    <row r="3483" spans="4:10">
      <c r="D3483" s="300" t="str">
        <f t="shared" si="333"/>
        <v>16-8</v>
      </c>
      <c r="E3483" s="300">
        <v>3479</v>
      </c>
      <c r="F3483" s="313" t="str">
        <f t="shared" ca="1" si="331"/>
        <v/>
      </c>
      <c r="G3483" s="313" t="str">
        <f t="shared" ca="1" si="334"/>
        <v/>
      </c>
      <c r="H3483" s="313" t="str">
        <f t="shared" ca="1" si="334"/>
        <v/>
      </c>
      <c r="I3483" s="313" t="str">
        <f t="shared" ca="1" si="334"/>
        <v/>
      </c>
      <c r="J3483" s="313" t="str">
        <f t="shared" ca="1" si="334"/>
        <v/>
      </c>
    </row>
    <row r="3484" spans="4:10">
      <c r="D3484" s="300" t="str">
        <f t="shared" si="333"/>
        <v>16-8</v>
      </c>
      <c r="E3484" s="300">
        <v>3480</v>
      </c>
      <c r="F3484" s="313" t="str">
        <f t="shared" ca="1" si="331"/>
        <v/>
      </c>
      <c r="G3484" s="313" t="str">
        <f t="shared" ca="1" si="334"/>
        <v/>
      </c>
      <c r="H3484" s="313" t="str">
        <f t="shared" ca="1" si="334"/>
        <v/>
      </c>
      <c r="I3484" s="313" t="str">
        <f t="shared" ca="1" si="334"/>
        <v/>
      </c>
      <c r="J3484" s="313" t="str">
        <f t="shared" ca="1" si="334"/>
        <v/>
      </c>
    </row>
    <row r="3485" spans="4:10">
      <c r="D3485" s="300" t="str">
        <f t="shared" si="333"/>
        <v>16-8</v>
      </c>
      <c r="E3485" s="300">
        <v>3481</v>
      </c>
      <c r="F3485" s="313" t="str">
        <f t="shared" ca="1" si="331"/>
        <v/>
      </c>
      <c r="G3485" s="313" t="str">
        <f t="shared" ref="G3485:J3504" ca="1" si="335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485" s="313" t="str">
        <f t="shared" ca="1" si="335"/>
        <v/>
      </c>
      <c r="I3485" s="313" t="str">
        <f t="shared" ca="1" si="335"/>
        <v/>
      </c>
      <c r="J3485" s="313" t="str">
        <f t="shared" ca="1" si="335"/>
        <v/>
      </c>
    </row>
    <row r="3486" spans="4:10">
      <c r="D3486" s="300" t="str">
        <f t="shared" si="333"/>
        <v>16-8</v>
      </c>
      <c r="E3486" s="300">
        <v>3482</v>
      </c>
      <c r="F3486" s="313" t="str">
        <f t="shared" ca="1" si="331"/>
        <v/>
      </c>
      <c r="G3486" s="313" t="str">
        <f t="shared" ca="1" si="335"/>
        <v/>
      </c>
      <c r="H3486" s="313" t="str">
        <f t="shared" ca="1" si="335"/>
        <v/>
      </c>
      <c r="I3486" s="313" t="str">
        <f t="shared" ca="1" si="335"/>
        <v/>
      </c>
      <c r="J3486" s="313" t="str">
        <f t="shared" ca="1" si="335"/>
        <v/>
      </c>
    </row>
    <row r="3487" spans="4:10">
      <c r="D3487" s="300" t="str">
        <f t="shared" si="333"/>
        <v>16-8</v>
      </c>
      <c r="E3487" s="300">
        <v>3483</v>
      </c>
      <c r="F3487" s="313" t="str">
        <f t="shared" ca="1" si="331"/>
        <v/>
      </c>
      <c r="G3487" s="313" t="str">
        <f t="shared" ca="1" si="335"/>
        <v/>
      </c>
      <c r="H3487" s="313" t="str">
        <f t="shared" ca="1" si="335"/>
        <v/>
      </c>
      <c r="I3487" s="313" t="str">
        <f t="shared" ca="1" si="335"/>
        <v/>
      </c>
      <c r="J3487" s="313" t="str">
        <f t="shared" ca="1" si="335"/>
        <v/>
      </c>
    </row>
    <row r="3488" spans="4:10">
      <c r="D3488" s="300" t="str">
        <f t="shared" si="333"/>
        <v>16-8</v>
      </c>
      <c r="E3488" s="300">
        <v>3484</v>
      </c>
      <c r="F3488" s="313" t="str">
        <f t="shared" ca="1" si="331"/>
        <v/>
      </c>
      <c r="G3488" s="313" t="str">
        <f t="shared" ca="1" si="335"/>
        <v/>
      </c>
      <c r="H3488" s="313" t="str">
        <f t="shared" ca="1" si="335"/>
        <v/>
      </c>
      <c r="I3488" s="313" t="str">
        <f t="shared" ca="1" si="335"/>
        <v/>
      </c>
      <c r="J3488" s="313" t="str">
        <f t="shared" ca="1" si="335"/>
        <v/>
      </c>
    </row>
    <row r="3489" spans="4:10">
      <c r="D3489" s="300" t="str">
        <f t="shared" si="333"/>
        <v>16-8</v>
      </c>
      <c r="E3489" s="300">
        <v>3485</v>
      </c>
      <c r="F3489" s="313" t="str">
        <f t="shared" ca="1" si="331"/>
        <v/>
      </c>
      <c r="G3489" s="313" t="str">
        <f t="shared" ca="1" si="335"/>
        <v/>
      </c>
      <c r="H3489" s="313" t="str">
        <f t="shared" ca="1" si="335"/>
        <v/>
      </c>
      <c r="I3489" s="313" t="str">
        <f t="shared" ca="1" si="335"/>
        <v/>
      </c>
      <c r="J3489" s="313" t="str">
        <f t="shared" ca="1" si="335"/>
        <v/>
      </c>
    </row>
    <row r="3490" spans="4:10">
      <c r="D3490" s="300" t="str">
        <f t="shared" si="333"/>
        <v>16-8</v>
      </c>
      <c r="E3490" s="300">
        <v>3486</v>
      </c>
      <c r="F3490" s="313" t="str">
        <f t="shared" ca="1" si="331"/>
        <v/>
      </c>
      <c r="G3490" s="313" t="str">
        <f t="shared" ca="1" si="335"/>
        <v/>
      </c>
      <c r="H3490" s="313" t="str">
        <f t="shared" ca="1" si="335"/>
        <v/>
      </c>
      <c r="I3490" s="313" t="str">
        <f t="shared" ca="1" si="335"/>
        <v/>
      </c>
      <c r="J3490" s="313" t="str">
        <f t="shared" ca="1" si="335"/>
        <v/>
      </c>
    </row>
    <row r="3491" spans="4:10">
      <c r="D3491" s="300" t="str">
        <f t="shared" si="333"/>
        <v>16-8</v>
      </c>
      <c r="E3491" s="300">
        <v>3487</v>
      </c>
      <c r="F3491" s="313" t="str">
        <f t="shared" ca="1" si="331"/>
        <v/>
      </c>
      <c r="G3491" s="313" t="str">
        <f t="shared" ca="1" si="335"/>
        <v/>
      </c>
      <c r="H3491" s="313" t="str">
        <f t="shared" ca="1" si="335"/>
        <v/>
      </c>
      <c r="I3491" s="313" t="str">
        <f t="shared" ca="1" si="335"/>
        <v/>
      </c>
      <c r="J3491" s="313" t="str">
        <f t="shared" ca="1" si="335"/>
        <v/>
      </c>
    </row>
    <row r="3492" spans="4:10">
      <c r="D3492" s="300" t="str">
        <f t="shared" si="333"/>
        <v>16-8</v>
      </c>
      <c r="E3492" s="300">
        <v>3488</v>
      </c>
      <c r="F3492" s="313" t="str">
        <f t="shared" ca="1" si="331"/>
        <v/>
      </c>
      <c r="G3492" s="313" t="str">
        <f t="shared" ca="1" si="335"/>
        <v/>
      </c>
      <c r="H3492" s="313" t="str">
        <f t="shared" ca="1" si="335"/>
        <v/>
      </c>
      <c r="I3492" s="313" t="str">
        <f t="shared" ca="1" si="335"/>
        <v/>
      </c>
      <c r="J3492" s="313" t="str">
        <f t="shared" ca="1" si="335"/>
        <v/>
      </c>
    </row>
    <row r="3493" spans="4:10">
      <c r="D3493" s="300" t="str">
        <f t="shared" si="333"/>
        <v>16-9</v>
      </c>
      <c r="E3493" s="300">
        <v>3489</v>
      </c>
      <c r="F3493" s="313" t="str">
        <f t="shared" ref="F3493:F3524" ca="1" si="336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3493" s="313" t="str">
        <f t="shared" ca="1" si="335"/>
        <v/>
      </c>
      <c r="H3493" s="313" t="str">
        <f t="shared" ca="1" si="335"/>
        <v/>
      </c>
      <c r="I3493" s="313" t="str">
        <f t="shared" ca="1" si="335"/>
        <v/>
      </c>
      <c r="J3493" s="313" t="str">
        <f t="shared" ca="1" si="335"/>
        <v/>
      </c>
    </row>
    <row r="3494" spans="4:10">
      <c r="D3494" s="300" t="str">
        <f t="shared" si="333"/>
        <v>16-9</v>
      </c>
      <c r="E3494" s="300">
        <v>3490</v>
      </c>
      <c r="F3494" s="313" t="str">
        <f t="shared" ca="1" si="336"/>
        <v/>
      </c>
      <c r="G3494" s="313" t="str">
        <f t="shared" ca="1" si="335"/>
        <v/>
      </c>
      <c r="H3494" s="313" t="str">
        <f t="shared" ca="1" si="335"/>
        <v/>
      </c>
      <c r="I3494" s="313" t="str">
        <f t="shared" ca="1" si="335"/>
        <v/>
      </c>
      <c r="J3494" s="313" t="str">
        <f t="shared" ca="1" si="335"/>
        <v/>
      </c>
    </row>
    <row r="3495" spans="4:10">
      <c r="D3495" s="300" t="str">
        <f t="shared" si="333"/>
        <v>16-9</v>
      </c>
      <c r="E3495" s="300">
        <v>3491</v>
      </c>
      <c r="F3495" s="313" t="str">
        <f t="shared" ca="1" si="336"/>
        <v/>
      </c>
      <c r="G3495" s="313" t="str">
        <f t="shared" ca="1" si="335"/>
        <v/>
      </c>
      <c r="H3495" s="313" t="str">
        <f t="shared" ca="1" si="335"/>
        <v/>
      </c>
      <c r="I3495" s="313" t="str">
        <f t="shared" ca="1" si="335"/>
        <v/>
      </c>
      <c r="J3495" s="313" t="str">
        <f t="shared" ca="1" si="335"/>
        <v/>
      </c>
    </row>
    <row r="3496" spans="4:10">
      <c r="D3496" s="300" t="str">
        <f t="shared" si="333"/>
        <v>16-9</v>
      </c>
      <c r="E3496" s="300">
        <v>3492</v>
      </c>
      <c r="F3496" s="313" t="str">
        <f t="shared" ca="1" si="336"/>
        <v/>
      </c>
      <c r="G3496" s="313" t="str">
        <f t="shared" ca="1" si="335"/>
        <v/>
      </c>
      <c r="H3496" s="313" t="str">
        <f t="shared" ca="1" si="335"/>
        <v/>
      </c>
      <c r="I3496" s="313" t="str">
        <f t="shared" ca="1" si="335"/>
        <v/>
      </c>
      <c r="J3496" s="313" t="str">
        <f t="shared" ca="1" si="335"/>
        <v/>
      </c>
    </row>
    <row r="3497" spans="4:10">
      <c r="D3497" s="300" t="str">
        <f t="shared" si="333"/>
        <v>16-9</v>
      </c>
      <c r="E3497" s="300">
        <v>3493</v>
      </c>
      <c r="F3497" s="313" t="str">
        <f t="shared" ca="1" si="336"/>
        <v/>
      </c>
      <c r="G3497" s="313" t="str">
        <f t="shared" ca="1" si="335"/>
        <v/>
      </c>
      <c r="H3497" s="313" t="str">
        <f t="shared" ca="1" si="335"/>
        <v/>
      </c>
      <c r="I3497" s="313" t="str">
        <f t="shared" ca="1" si="335"/>
        <v/>
      </c>
      <c r="J3497" s="313" t="str">
        <f t="shared" ca="1" si="335"/>
        <v/>
      </c>
    </row>
    <row r="3498" spans="4:10">
      <c r="D3498" s="300" t="str">
        <f t="shared" si="333"/>
        <v>16-9</v>
      </c>
      <c r="E3498" s="300">
        <v>3494</v>
      </c>
      <c r="F3498" s="313" t="str">
        <f t="shared" ca="1" si="336"/>
        <v/>
      </c>
      <c r="G3498" s="313" t="str">
        <f t="shared" ca="1" si="335"/>
        <v/>
      </c>
      <c r="H3498" s="313" t="str">
        <f t="shared" ca="1" si="335"/>
        <v/>
      </c>
      <c r="I3498" s="313" t="str">
        <f t="shared" ca="1" si="335"/>
        <v/>
      </c>
      <c r="J3498" s="313" t="str">
        <f t="shared" ca="1" si="335"/>
        <v/>
      </c>
    </row>
    <row r="3499" spans="4:10">
      <c r="D3499" s="300" t="str">
        <f t="shared" si="333"/>
        <v>16-9</v>
      </c>
      <c r="E3499" s="300">
        <v>3495</v>
      </c>
      <c r="F3499" s="313" t="str">
        <f t="shared" ca="1" si="336"/>
        <v/>
      </c>
      <c r="G3499" s="313" t="str">
        <f t="shared" ca="1" si="335"/>
        <v/>
      </c>
      <c r="H3499" s="313" t="str">
        <f t="shared" ca="1" si="335"/>
        <v/>
      </c>
      <c r="I3499" s="313" t="str">
        <f t="shared" ca="1" si="335"/>
        <v/>
      </c>
      <c r="J3499" s="313" t="str">
        <f t="shared" ca="1" si="335"/>
        <v/>
      </c>
    </row>
    <row r="3500" spans="4:10">
      <c r="D3500" s="300" t="str">
        <f t="shared" si="333"/>
        <v>16-9</v>
      </c>
      <c r="E3500" s="300">
        <v>3496</v>
      </c>
      <c r="F3500" s="313" t="str">
        <f t="shared" ca="1" si="336"/>
        <v/>
      </c>
      <c r="G3500" s="313" t="str">
        <f t="shared" ca="1" si="335"/>
        <v/>
      </c>
      <c r="H3500" s="313" t="str">
        <f t="shared" ca="1" si="335"/>
        <v/>
      </c>
      <c r="I3500" s="313" t="str">
        <f t="shared" ca="1" si="335"/>
        <v/>
      </c>
      <c r="J3500" s="313" t="str">
        <f t="shared" ca="1" si="335"/>
        <v/>
      </c>
    </row>
    <row r="3501" spans="4:10">
      <c r="D3501" s="300" t="str">
        <f t="shared" si="333"/>
        <v>16-9</v>
      </c>
      <c r="E3501" s="300">
        <v>3497</v>
      </c>
      <c r="F3501" s="313" t="str">
        <f t="shared" ca="1" si="336"/>
        <v/>
      </c>
      <c r="G3501" s="313" t="str">
        <f t="shared" ca="1" si="335"/>
        <v/>
      </c>
      <c r="H3501" s="313" t="str">
        <f t="shared" ca="1" si="335"/>
        <v/>
      </c>
      <c r="I3501" s="313" t="str">
        <f t="shared" ca="1" si="335"/>
        <v/>
      </c>
      <c r="J3501" s="313" t="str">
        <f t="shared" ca="1" si="335"/>
        <v/>
      </c>
    </row>
    <row r="3502" spans="4:10">
      <c r="D3502" s="300" t="str">
        <f t="shared" si="333"/>
        <v>16-9</v>
      </c>
      <c r="E3502" s="300">
        <v>3498</v>
      </c>
      <c r="F3502" s="313" t="str">
        <f t="shared" ca="1" si="336"/>
        <v/>
      </c>
      <c r="G3502" s="313" t="str">
        <f t="shared" ca="1" si="335"/>
        <v/>
      </c>
      <c r="H3502" s="313" t="str">
        <f t="shared" ca="1" si="335"/>
        <v/>
      </c>
      <c r="I3502" s="313" t="str">
        <f t="shared" ca="1" si="335"/>
        <v/>
      </c>
      <c r="J3502" s="313" t="str">
        <f t="shared" ca="1" si="335"/>
        <v/>
      </c>
    </row>
    <row r="3503" spans="4:10">
      <c r="D3503" s="300" t="str">
        <f t="shared" si="333"/>
        <v>16-9</v>
      </c>
      <c r="E3503" s="300">
        <v>3499</v>
      </c>
      <c r="F3503" s="313" t="str">
        <f t="shared" ca="1" si="336"/>
        <v/>
      </c>
      <c r="G3503" s="313" t="str">
        <f t="shared" ca="1" si="335"/>
        <v/>
      </c>
      <c r="H3503" s="313" t="str">
        <f t="shared" ca="1" si="335"/>
        <v/>
      </c>
      <c r="I3503" s="313" t="str">
        <f t="shared" ca="1" si="335"/>
        <v/>
      </c>
      <c r="J3503" s="313" t="str">
        <f t="shared" ca="1" si="335"/>
        <v/>
      </c>
    </row>
    <row r="3504" spans="4:10">
      <c r="D3504" s="300" t="str">
        <f t="shared" si="333"/>
        <v>16-9</v>
      </c>
      <c r="E3504" s="300">
        <v>3500</v>
      </c>
      <c r="F3504" s="313" t="str">
        <f t="shared" ca="1" si="336"/>
        <v/>
      </c>
      <c r="G3504" s="313" t="str">
        <f t="shared" ca="1" si="335"/>
        <v/>
      </c>
      <c r="H3504" s="313" t="str">
        <f t="shared" ca="1" si="335"/>
        <v/>
      </c>
      <c r="I3504" s="313" t="str">
        <f t="shared" ca="1" si="335"/>
        <v/>
      </c>
      <c r="J3504" s="313" t="str">
        <f t="shared" ca="1" si="335"/>
        <v/>
      </c>
    </row>
    <row r="3505" spans="4:10">
      <c r="D3505" s="300" t="str">
        <f t="shared" si="333"/>
        <v>16-9</v>
      </c>
      <c r="E3505" s="300">
        <v>3501</v>
      </c>
      <c r="F3505" s="313" t="str">
        <f t="shared" ca="1" si="336"/>
        <v/>
      </c>
      <c r="G3505" s="313" t="str">
        <f t="shared" ref="G3505:J3524" ca="1" si="337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505" s="313" t="str">
        <f t="shared" ca="1" si="337"/>
        <v/>
      </c>
      <c r="I3505" s="313" t="str">
        <f t="shared" ca="1" si="337"/>
        <v/>
      </c>
      <c r="J3505" s="313" t="str">
        <f t="shared" ca="1" si="337"/>
        <v/>
      </c>
    </row>
    <row r="3506" spans="4:10">
      <c r="D3506" s="300" t="str">
        <f t="shared" si="333"/>
        <v>16-9</v>
      </c>
      <c r="E3506" s="300">
        <v>3502</v>
      </c>
      <c r="F3506" s="313" t="str">
        <f t="shared" ca="1" si="336"/>
        <v/>
      </c>
      <c r="G3506" s="313" t="str">
        <f t="shared" ca="1" si="337"/>
        <v/>
      </c>
      <c r="H3506" s="313" t="str">
        <f t="shared" ca="1" si="337"/>
        <v/>
      </c>
      <c r="I3506" s="313" t="str">
        <f t="shared" ca="1" si="337"/>
        <v/>
      </c>
      <c r="J3506" s="313" t="str">
        <f t="shared" ca="1" si="337"/>
        <v/>
      </c>
    </row>
    <row r="3507" spans="4:10">
      <c r="D3507" s="300" t="str">
        <f t="shared" si="333"/>
        <v>16-9</v>
      </c>
      <c r="E3507" s="300">
        <v>3503</v>
      </c>
      <c r="F3507" s="313" t="str">
        <f t="shared" ca="1" si="336"/>
        <v/>
      </c>
      <c r="G3507" s="313" t="str">
        <f t="shared" ca="1" si="337"/>
        <v/>
      </c>
      <c r="H3507" s="313" t="str">
        <f t="shared" ca="1" si="337"/>
        <v/>
      </c>
      <c r="I3507" s="313" t="str">
        <f t="shared" ca="1" si="337"/>
        <v/>
      </c>
      <c r="J3507" s="313" t="str">
        <f t="shared" ca="1" si="337"/>
        <v/>
      </c>
    </row>
    <row r="3508" spans="4:10">
      <c r="D3508" s="300" t="str">
        <f t="shared" si="333"/>
        <v>16-9</v>
      </c>
      <c r="E3508" s="300">
        <v>3504</v>
      </c>
      <c r="F3508" s="313" t="str">
        <f t="shared" ca="1" si="336"/>
        <v/>
      </c>
      <c r="G3508" s="313" t="str">
        <f t="shared" ca="1" si="337"/>
        <v/>
      </c>
      <c r="H3508" s="313" t="str">
        <f t="shared" ca="1" si="337"/>
        <v/>
      </c>
      <c r="I3508" s="313" t="str">
        <f t="shared" ca="1" si="337"/>
        <v/>
      </c>
      <c r="J3508" s="313" t="str">
        <f t="shared" ca="1" si="337"/>
        <v/>
      </c>
    </row>
    <row r="3509" spans="4:10">
      <c r="D3509" s="300" t="str">
        <f t="shared" si="333"/>
        <v>16-10</v>
      </c>
      <c r="E3509" s="300">
        <v>3505</v>
      </c>
      <c r="F3509" s="313" t="str">
        <f t="shared" ca="1" si="336"/>
        <v/>
      </c>
      <c r="G3509" s="313" t="str">
        <f t="shared" ca="1" si="337"/>
        <v/>
      </c>
      <c r="H3509" s="313" t="str">
        <f t="shared" ca="1" si="337"/>
        <v/>
      </c>
      <c r="I3509" s="313" t="str">
        <f t="shared" ca="1" si="337"/>
        <v/>
      </c>
      <c r="J3509" s="313" t="str">
        <f t="shared" ca="1" si="337"/>
        <v/>
      </c>
    </row>
    <row r="3510" spans="4:10">
      <c r="D3510" s="300" t="str">
        <f t="shared" si="333"/>
        <v>16-10</v>
      </c>
      <c r="E3510" s="300">
        <v>3506</v>
      </c>
      <c r="F3510" s="313" t="str">
        <f t="shared" ca="1" si="336"/>
        <v/>
      </c>
      <c r="G3510" s="313" t="str">
        <f t="shared" ca="1" si="337"/>
        <v/>
      </c>
      <c r="H3510" s="313" t="str">
        <f t="shared" ca="1" si="337"/>
        <v/>
      </c>
      <c r="I3510" s="313" t="str">
        <f t="shared" ca="1" si="337"/>
        <v/>
      </c>
      <c r="J3510" s="313" t="str">
        <f t="shared" ca="1" si="337"/>
        <v/>
      </c>
    </row>
    <row r="3511" spans="4:10">
      <c r="D3511" s="300" t="str">
        <f t="shared" si="333"/>
        <v>16-10</v>
      </c>
      <c r="E3511" s="300">
        <v>3507</v>
      </c>
      <c r="F3511" s="313" t="str">
        <f t="shared" ca="1" si="336"/>
        <v/>
      </c>
      <c r="G3511" s="313" t="str">
        <f t="shared" ca="1" si="337"/>
        <v/>
      </c>
      <c r="H3511" s="313" t="str">
        <f t="shared" ca="1" si="337"/>
        <v/>
      </c>
      <c r="I3511" s="313" t="str">
        <f t="shared" ca="1" si="337"/>
        <v/>
      </c>
      <c r="J3511" s="313" t="str">
        <f t="shared" ca="1" si="337"/>
        <v/>
      </c>
    </row>
    <row r="3512" spans="4:10">
      <c r="D3512" s="300" t="str">
        <f t="shared" si="333"/>
        <v>16-10</v>
      </c>
      <c r="E3512" s="300">
        <v>3508</v>
      </c>
      <c r="F3512" s="313" t="str">
        <f t="shared" ca="1" si="336"/>
        <v/>
      </c>
      <c r="G3512" s="313" t="str">
        <f t="shared" ca="1" si="337"/>
        <v/>
      </c>
      <c r="H3512" s="313" t="str">
        <f t="shared" ca="1" si="337"/>
        <v/>
      </c>
      <c r="I3512" s="313" t="str">
        <f t="shared" ca="1" si="337"/>
        <v/>
      </c>
      <c r="J3512" s="313" t="str">
        <f t="shared" ca="1" si="337"/>
        <v/>
      </c>
    </row>
    <row r="3513" spans="4:10">
      <c r="D3513" s="300" t="str">
        <f t="shared" si="333"/>
        <v>16-10</v>
      </c>
      <c r="E3513" s="300">
        <v>3509</v>
      </c>
      <c r="F3513" s="313" t="str">
        <f t="shared" ca="1" si="336"/>
        <v/>
      </c>
      <c r="G3513" s="313" t="str">
        <f t="shared" ca="1" si="337"/>
        <v/>
      </c>
      <c r="H3513" s="313" t="str">
        <f t="shared" ca="1" si="337"/>
        <v/>
      </c>
      <c r="I3513" s="313" t="str">
        <f t="shared" ca="1" si="337"/>
        <v/>
      </c>
      <c r="J3513" s="313" t="str">
        <f t="shared" ca="1" si="337"/>
        <v/>
      </c>
    </row>
    <row r="3514" spans="4:10">
      <c r="D3514" s="300" t="str">
        <f t="shared" si="333"/>
        <v>16-10</v>
      </c>
      <c r="E3514" s="300">
        <v>3510</v>
      </c>
      <c r="F3514" s="313" t="str">
        <f t="shared" ca="1" si="336"/>
        <v/>
      </c>
      <c r="G3514" s="313" t="str">
        <f t="shared" ca="1" si="337"/>
        <v/>
      </c>
      <c r="H3514" s="313" t="str">
        <f t="shared" ca="1" si="337"/>
        <v/>
      </c>
      <c r="I3514" s="313" t="str">
        <f t="shared" ca="1" si="337"/>
        <v/>
      </c>
      <c r="J3514" s="313" t="str">
        <f t="shared" ca="1" si="337"/>
        <v/>
      </c>
    </row>
    <row r="3515" spans="4:10">
      <c r="D3515" s="300" t="str">
        <f t="shared" si="333"/>
        <v>16-10</v>
      </c>
      <c r="E3515" s="300">
        <v>3511</v>
      </c>
      <c r="F3515" s="313" t="str">
        <f t="shared" ca="1" si="336"/>
        <v/>
      </c>
      <c r="G3515" s="313" t="str">
        <f t="shared" ca="1" si="337"/>
        <v/>
      </c>
      <c r="H3515" s="313" t="str">
        <f t="shared" ca="1" si="337"/>
        <v/>
      </c>
      <c r="I3515" s="313" t="str">
        <f t="shared" ca="1" si="337"/>
        <v/>
      </c>
      <c r="J3515" s="313" t="str">
        <f t="shared" ca="1" si="337"/>
        <v/>
      </c>
    </row>
    <row r="3516" spans="4:10">
      <c r="D3516" s="300" t="str">
        <f t="shared" si="333"/>
        <v>16-10</v>
      </c>
      <c r="E3516" s="300">
        <v>3512</v>
      </c>
      <c r="F3516" s="313" t="str">
        <f t="shared" ca="1" si="336"/>
        <v/>
      </c>
      <c r="G3516" s="313" t="str">
        <f t="shared" ca="1" si="337"/>
        <v/>
      </c>
      <c r="H3516" s="313" t="str">
        <f t="shared" ca="1" si="337"/>
        <v/>
      </c>
      <c r="I3516" s="313" t="str">
        <f t="shared" ca="1" si="337"/>
        <v/>
      </c>
      <c r="J3516" s="313" t="str">
        <f t="shared" ca="1" si="337"/>
        <v/>
      </c>
    </row>
    <row r="3517" spans="4:10">
      <c r="D3517" s="300" t="str">
        <f t="shared" si="333"/>
        <v>16-10</v>
      </c>
      <c r="E3517" s="300">
        <v>3513</v>
      </c>
      <c r="F3517" s="313" t="str">
        <f t="shared" ca="1" si="336"/>
        <v/>
      </c>
      <c r="G3517" s="313" t="str">
        <f t="shared" ca="1" si="337"/>
        <v/>
      </c>
      <c r="H3517" s="313" t="str">
        <f t="shared" ca="1" si="337"/>
        <v/>
      </c>
      <c r="I3517" s="313" t="str">
        <f t="shared" ca="1" si="337"/>
        <v/>
      </c>
      <c r="J3517" s="313" t="str">
        <f t="shared" ca="1" si="337"/>
        <v/>
      </c>
    </row>
    <row r="3518" spans="4:10">
      <c r="D3518" s="300" t="str">
        <f t="shared" si="333"/>
        <v>16-10</v>
      </c>
      <c r="E3518" s="300">
        <v>3514</v>
      </c>
      <c r="F3518" s="313" t="str">
        <f t="shared" ca="1" si="336"/>
        <v/>
      </c>
      <c r="G3518" s="313" t="str">
        <f t="shared" ca="1" si="337"/>
        <v/>
      </c>
      <c r="H3518" s="313" t="str">
        <f t="shared" ca="1" si="337"/>
        <v/>
      </c>
      <c r="I3518" s="313" t="str">
        <f t="shared" ca="1" si="337"/>
        <v/>
      </c>
      <c r="J3518" s="313" t="str">
        <f t="shared" ca="1" si="337"/>
        <v/>
      </c>
    </row>
    <row r="3519" spans="4:10">
      <c r="D3519" s="300" t="str">
        <f t="shared" si="333"/>
        <v>16-10</v>
      </c>
      <c r="E3519" s="300">
        <v>3515</v>
      </c>
      <c r="F3519" s="313" t="str">
        <f t="shared" ca="1" si="336"/>
        <v/>
      </c>
      <c r="G3519" s="313" t="str">
        <f t="shared" ca="1" si="337"/>
        <v/>
      </c>
      <c r="H3519" s="313" t="str">
        <f t="shared" ca="1" si="337"/>
        <v/>
      </c>
      <c r="I3519" s="313" t="str">
        <f t="shared" ca="1" si="337"/>
        <v/>
      </c>
      <c r="J3519" s="313" t="str">
        <f t="shared" ca="1" si="337"/>
        <v/>
      </c>
    </row>
    <row r="3520" spans="4:10">
      <c r="D3520" s="300" t="str">
        <f t="shared" si="333"/>
        <v>16-10</v>
      </c>
      <c r="E3520" s="300">
        <v>3516</v>
      </c>
      <c r="F3520" s="313" t="str">
        <f t="shared" ca="1" si="336"/>
        <v/>
      </c>
      <c r="G3520" s="313" t="str">
        <f t="shared" ca="1" si="337"/>
        <v/>
      </c>
      <c r="H3520" s="313" t="str">
        <f t="shared" ca="1" si="337"/>
        <v/>
      </c>
      <c r="I3520" s="313" t="str">
        <f t="shared" ca="1" si="337"/>
        <v/>
      </c>
      <c r="J3520" s="313" t="str">
        <f t="shared" ca="1" si="337"/>
        <v/>
      </c>
    </row>
    <row r="3521" spans="4:10">
      <c r="D3521" s="300" t="str">
        <f t="shared" si="333"/>
        <v>16-10</v>
      </c>
      <c r="E3521" s="300">
        <v>3517</v>
      </c>
      <c r="F3521" s="313" t="str">
        <f t="shared" ca="1" si="336"/>
        <v/>
      </c>
      <c r="G3521" s="313" t="str">
        <f t="shared" ca="1" si="337"/>
        <v/>
      </c>
      <c r="H3521" s="313" t="str">
        <f t="shared" ca="1" si="337"/>
        <v/>
      </c>
      <c r="I3521" s="313" t="str">
        <f t="shared" ca="1" si="337"/>
        <v/>
      </c>
      <c r="J3521" s="313" t="str">
        <f t="shared" ca="1" si="337"/>
        <v/>
      </c>
    </row>
    <row r="3522" spans="4:10">
      <c r="D3522" s="300" t="str">
        <f t="shared" si="333"/>
        <v>16-10</v>
      </c>
      <c r="E3522" s="300">
        <v>3518</v>
      </c>
      <c r="F3522" s="313" t="str">
        <f t="shared" ca="1" si="336"/>
        <v/>
      </c>
      <c r="G3522" s="313" t="str">
        <f t="shared" ca="1" si="337"/>
        <v/>
      </c>
      <c r="H3522" s="313" t="str">
        <f t="shared" ca="1" si="337"/>
        <v/>
      </c>
      <c r="I3522" s="313" t="str">
        <f t="shared" ca="1" si="337"/>
        <v/>
      </c>
      <c r="J3522" s="313" t="str">
        <f t="shared" ca="1" si="337"/>
        <v/>
      </c>
    </row>
    <row r="3523" spans="4:10">
      <c r="D3523" s="300" t="str">
        <f t="shared" si="333"/>
        <v>16-10</v>
      </c>
      <c r="E3523" s="300">
        <v>3519</v>
      </c>
      <c r="F3523" s="313" t="str">
        <f t="shared" ca="1" si="336"/>
        <v/>
      </c>
      <c r="G3523" s="313" t="str">
        <f t="shared" ca="1" si="337"/>
        <v/>
      </c>
      <c r="H3523" s="313" t="str">
        <f t="shared" ca="1" si="337"/>
        <v/>
      </c>
      <c r="I3523" s="313" t="str">
        <f t="shared" ca="1" si="337"/>
        <v/>
      </c>
      <c r="J3523" s="313" t="str">
        <f t="shared" ca="1" si="337"/>
        <v/>
      </c>
    </row>
    <row r="3524" spans="4:10">
      <c r="D3524" s="300" t="str">
        <f t="shared" si="333"/>
        <v>16-10</v>
      </c>
      <c r="E3524" s="300">
        <v>3520</v>
      </c>
      <c r="F3524" s="313" t="str">
        <f t="shared" ca="1" si="336"/>
        <v/>
      </c>
      <c r="G3524" s="313" t="str">
        <f t="shared" ca="1" si="337"/>
        <v/>
      </c>
      <c r="H3524" s="313" t="str">
        <f t="shared" ca="1" si="337"/>
        <v/>
      </c>
      <c r="I3524" s="313" t="str">
        <f t="shared" ca="1" si="337"/>
        <v/>
      </c>
      <c r="J3524" s="313" t="str">
        <f t="shared" ca="1" si="337"/>
        <v/>
      </c>
    </row>
    <row r="3525" spans="4:10">
      <c r="D3525" s="300" t="str">
        <f t="shared" ref="D3525:D3588" si="338">DEC2HEX(HEX2DEC($D$4)+FLOOR((ROW(A3521)-1)/($M$4*10),1))&amp;"-"&amp;FLOOR((ROW(A3521)-1)/$M$4,1)+1-FLOOR((ROW(A3521)-1)/($M$4*10),1)*10</f>
        <v>17-1</v>
      </c>
      <c r="E3525" s="300">
        <v>3521</v>
      </c>
      <c r="F3525" s="313" t="str">
        <f t="shared" ref="F3525:F3588" ca="1" si="339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525" s="313" t="str">
        <f t="shared" ref="G3525:J3544" ca="1" si="340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525" s="313" t="str">
        <f t="shared" ca="1" si="340"/>
        <v/>
      </c>
      <c r="I3525" s="313" t="str">
        <f t="shared" ca="1" si="340"/>
        <v/>
      </c>
      <c r="J3525" s="313" t="str">
        <f t="shared" ca="1" si="340"/>
        <v/>
      </c>
    </row>
    <row r="3526" spans="4:10">
      <c r="D3526" s="300" t="str">
        <f t="shared" si="338"/>
        <v>17-1</v>
      </c>
      <c r="E3526" s="300">
        <v>3522</v>
      </c>
      <c r="F3526" s="313" t="str">
        <f t="shared" ca="1" si="339"/>
        <v/>
      </c>
      <c r="G3526" s="313" t="str">
        <f t="shared" ca="1" si="340"/>
        <v/>
      </c>
      <c r="H3526" s="313" t="str">
        <f t="shared" ca="1" si="340"/>
        <v/>
      </c>
      <c r="I3526" s="313" t="str">
        <f t="shared" ca="1" si="340"/>
        <v/>
      </c>
      <c r="J3526" s="313" t="str">
        <f t="shared" ca="1" si="340"/>
        <v/>
      </c>
    </row>
    <row r="3527" spans="4:10">
      <c r="D3527" s="300" t="str">
        <f t="shared" si="338"/>
        <v>17-1</v>
      </c>
      <c r="E3527" s="300">
        <v>3523</v>
      </c>
      <c r="F3527" s="313" t="str">
        <f t="shared" ca="1" si="339"/>
        <v/>
      </c>
      <c r="G3527" s="313" t="str">
        <f t="shared" ca="1" si="340"/>
        <v/>
      </c>
      <c r="H3527" s="313" t="str">
        <f t="shared" ca="1" si="340"/>
        <v/>
      </c>
      <c r="I3527" s="313" t="str">
        <f t="shared" ca="1" si="340"/>
        <v/>
      </c>
      <c r="J3527" s="313" t="str">
        <f t="shared" ca="1" si="340"/>
        <v/>
      </c>
    </row>
    <row r="3528" spans="4:10">
      <c r="D3528" s="300" t="str">
        <f t="shared" si="338"/>
        <v>17-1</v>
      </c>
      <c r="E3528" s="300">
        <v>3524</v>
      </c>
      <c r="F3528" s="313" t="str">
        <f t="shared" ca="1" si="339"/>
        <v/>
      </c>
      <c r="G3528" s="313" t="str">
        <f t="shared" ca="1" si="340"/>
        <v/>
      </c>
      <c r="H3528" s="313" t="str">
        <f t="shared" ca="1" si="340"/>
        <v/>
      </c>
      <c r="I3528" s="313" t="str">
        <f t="shared" ca="1" si="340"/>
        <v/>
      </c>
      <c r="J3528" s="313" t="str">
        <f t="shared" ca="1" si="340"/>
        <v/>
      </c>
    </row>
    <row r="3529" spans="4:10">
      <c r="D3529" s="300" t="str">
        <f t="shared" si="338"/>
        <v>17-1</v>
      </c>
      <c r="E3529" s="300">
        <v>3525</v>
      </c>
      <c r="F3529" s="313" t="str">
        <f t="shared" ca="1" si="339"/>
        <v/>
      </c>
      <c r="G3529" s="313" t="str">
        <f t="shared" ca="1" si="340"/>
        <v/>
      </c>
      <c r="H3529" s="313" t="str">
        <f t="shared" ca="1" si="340"/>
        <v/>
      </c>
      <c r="I3529" s="313" t="str">
        <f t="shared" ca="1" si="340"/>
        <v/>
      </c>
      <c r="J3529" s="313" t="str">
        <f t="shared" ca="1" si="340"/>
        <v/>
      </c>
    </row>
    <row r="3530" spans="4:10">
      <c r="D3530" s="300" t="str">
        <f t="shared" si="338"/>
        <v>17-1</v>
      </c>
      <c r="E3530" s="300">
        <v>3526</v>
      </c>
      <c r="F3530" s="313" t="str">
        <f t="shared" ca="1" si="339"/>
        <v/>
      </c>
      <c r="G3530" s="313" t="str">
        <f t="shared" ca="1" si="340"/>
        <v/>
      </c>
      <c r="H3530" s="313" t="str">
        <f t="shared" ca="1" si="340"/>
        <v/>
      </c>
      <c r="I3530" s="313" t="str">
        <f t="shared" ca="1" si="340"/>
        <v/>
      </c>
      <c r="J3530" s="313" t="str">
        <f t="shared" ca="1" si="340"/>
        <v/>
      </c>
    </row>
    <row r="3531" spans="4:10">
      <c r="D3531" s="300" t="str">
        <f t="shared" si="338"/>
        <v>17-1</v>
      </c>
      <c r="E3531" s="300">
        <v>3527</v>
      </c>
      <c r="F3531" s="313" t="str">
        <f t="shared" ca="1" si="339"/>
        <v/>
      </c>
      <c r="G3531" s="313" t="str">
        <f t="shared" ca="1" si="340"/>
        <v/>
      </c>
      <c r="H3531" s="313" t="str">
        <f t="shared" ca="1" si="340"/>
        <v/>
      </c>
      <c r="I3531" s="313" t="str">
        <f t="shared" ca="1" si="340"/>
        <v/>
      </c>
      <c r="J3531" s="313" t="str">
        <f t="shared" ca="1" si="340"/>
        <v/>
      </c>
    </row>
    <row r="3532" spans="4:10">
      <c r="D3532" s="300" t="str">
        <f t="shared" si="338"/>
        <v>17-1</v>
      </c>
      <c r="E3532" s="300">
        <v>3528</v>
      </c>
      <c r="F3532" s="313" t="str">
        <f t="shared" ca="1" si="339"/>
        <v/>
      </c>
      <c r="G3532" s="313" t="str">
        <f t="shared" ca="1" si="340"/>
        <v/>
      </c>
      <c r="H3532" s="313" t="str">
        <f t="shared" ca="1" si="340"/>
        <v/>
      </c>
      <c r="I3532" s="313" t="str">
        <f t="shared" ca="1" si="340"/>
        <v/>
      </c>
      <c r="J3532" s="313" t="str">
        <f t="shared" ca="1" si="340"/>
        <v/>
      </c>
    </row>
    <row r="3533" spans="4:10">
      <c r="D3533" s="300" t="str">
        <f t="shared" si="338"/>
        <v>17-1</v>
      </c>
      <c r="E3533" s="300">
        <v>3529</v>
      </c>
      <c r="F3533" s="313" t="str">
        <f t="shared" ca="1" si="339"/>
        <v/>
      </c>
      <c r="G3533" s="313" t="str">
        <f t="shared" ca="1" si="340"/>
        <v/>
      </c>
      <c r="H3533" s="313" t="str">
        <f t="shared" ca="1" si="340"/>
        <v/>
      </c>
      <c r="I3533" s="313" t="str">
        <f t="shared" ca="1" si="340"/>
        <v/>
      </c>
      <c r="J3533" s="313" t="str">
        <f t="shared" ca="1" si="340"/>
        <v/>
      </c>
    </row>
    <row r="3534" spans="4:10">
      <c r="D3534" s="300" t="str">
        <f t="shared" si="338"/>
        <v>17-1</v>
      </c>
      <c r="E3534" s="300">
        <v>3530</v>
      </c>
      <c r="F3534" s="313" t="str">
        <f t="shared" ca="1" si="339"/>
        <v/>
      </c>
      <c r="G3534" s="313" t="str">
        <f t="shared" ca="1" si="340"/>
        <v/>
      </c>
      <c r="H3534" s="313" t="str">
        <f t="shared" ca="1" si="340"/>
        <v/>
      </c>
      <c r="I3534" s="313" t="str">
        <f t="shared" ca="1" si="340"/>
        <v/>
      </c>
      <c r="J3534" s="313" t="str">
        <f t="shared" ca="1" si="340"/>
        <v/>
      </c>
    </row>
    <row r="3535" spans="4:10">
      <c r="D3535" s="300" t="str">
        <f t="shared" si="338"/>
        <v>17-1</v>
      </c>
      <c r="E3535" s="300">
        <v>3531</v>
      </c>
      <c r="F3535" s="313" t="str">
        <f t="shared" ca="1" si="339"/>
        <v/>
      </c>
      <c r="G3535" s="313" t="str">
        <f t="shared" ca="1" si="340"/>
        <v/>
      </c>
      <c r="H3535" s="313" t="str">
        <f t="shared" ca="1" si="340"/>
        <v/>
      </c>
      <c r="I3535" s="313" t="str">
        <f t="shared" ca="1" si="340"/>
        <v/>
      </c>
      <c r="J3535" s="313" t="str">
        <f t="shared" ca="1" si="340"/>
        <v/>
      </c>
    </row>
    <row r="3536" spans="4:10">
      <c r="D3536" s="300" t="str">
        <f t="shared" si="338"/>
        <v>17-1</v>
      </c>
      <c r="E3536" s="300">
        <v>3532</v>
      </c>
      <c r="F3536" s="313" t="str">
        <f t="shared" ca="1" si="339"/>
        <v/>
      </c>
      <c r="G3536" s="313" t="str">
        <f t="shared" ca="1" si="340"/>
        <v/>
      </c>
      <c r="H3536" s="313" t="str">
        <f t="shared" ca="1" si="340"/>
        <v/>
      </c>
      <c r="I3536" s="313" t="str">
        <f t="shared" ca="1" si="340"/>
        <v/>
      </c>
      <c r="J3536" s="313" t="str">
        <f t="shared" ca="1" si="340"/>
        <v/>
      </c>
    </row>
    <row r="3537" spans="4:10">
      <c r="D3537" s="300" t="str">
        <f t="shared" si="338"/>
        <v>17-1</v>
      </c>
      <c r="E3537" s="300">
        <v>3533</v>
      </c>
      <c r="F3537" s="313" t="str">
        <f t="shared" ca="1" si="339"/>
        <v/>
      </c>
      <c r="G3537" s="313" t="str">
        <f t="shared" ca="1" si="340"/>
        <v/>
      </c>
      <c r="H3537" s="313" t="str">
        <f t="shared" ca="1" si="340"/>
        <v/>
      </c>
      <c r="I3537" s="313" t="str">
        <f t="shared" ca="1" si="340"/>
        <v/>
      </c>
      <c r="J3537" s="313" t="str">
        <f t="shared" ca="1" si="340"/>
        <v/>
      </c>
    </row>
    <row r="3538" spans="4:10">
      <c r="D3538" s="300" t="str">
        <f t="shared" si="338"/>
        <v>17-1</v>
      </c>
      <c r="E3538" s="300">
        <v>3534</v>
      </c>
      <c r="F3538" s="313" t="str">
        <f t="shared" ca="1" si="339"/>
        <v/>
      </c>
      <c r="G3538" s="313" t="str">
        <f t="shared" ca="1" si="340"/>
        <v/>
      </c>
      <c r="H3538" s="313" t="str">
        <f t="shared" ca="1" si="340"/>
        <v/>
      </c>
      <c r="I3538" s="313" t="str">
        <f t="shared" ca="1" si="340"/>
        <v/>
      </c>
      <c r="J3538" s="313" t="str">
        <f t="shared" ca="1" si="340"/>
        <v/>
      </c>
    </row>
    <row r="3539" spans="4:10">
      <c r="D3539" s="300" t="str">
        <f t="shared" si="338"/>
        <v>17-1</v>
      </c>
      <c r="E3539" s="300">
        <v>3535</v>
      </c>
      <c r="F3539" s="313" t="str">
        <f t="shared" ca="1" si="339"/>
        <v/>
      </c>
      <c r="G3539" s="313" t="str">
        <f t="shared" ca="1" si="340"/>
        <v/>
      </c>
      <c r="H3539" s="313" t="str">
        <f t="shared" ca="1" si="340"/>
        <v/>
      </c>
      <c r="I3539" s="313" t="str">
        <f t="shared" ca="1" si="340"/>
        <v/>
      </c>
      <c r="J3539" s="313" t="str">
        <f t="shared" ca="1" si="340"/>
        <v/>
      </c>
    </row>
    <row r="3540" spans="4:10">
      <c r="D3540" s="300" t="str">
        <f t="shared" si="338"/>
        <v>17-1</v>
      </c>
      <c r="E3540" s="300">
        <v>3536</v>
      </c>
      <c r="F3540" s="313" t="str">
        <f t="shared" ca="1" si="339"/>
        <v/>
      </c>
      <c r="G3540" s="313" t="str">
        <f t="shared" ca="1" si="340"/>
        <v/>
      </c>
      <c r="H3540" s="313" t="str">
        <f t="shared" ca="1" si="340"/>
        <v/>
      </c>
      <c r="I3540" s="313" t="str">
        <f t="shared" ca="1" si="340"/>
        <v/>
      </c>
      <c r="J3540" s="313" t="str">
        <f t="shared" ca="1" si="340"/>
        <v/>
      </c>
    </row>
    <row r="3541" spans="4:10">
      <c r="D3541" s="300" t="str">
        <f t="shared" si="338"/>
        <v>17-2</v>
      </c>
      <c r="E3541" s="300">
        <v>3537</v>
      </c>
      <c r="F3541" s="313" t="str">
        <f t="shared" ca="1" si="339"/>
        <v/>
      </c>
      <c r="G3541" s="313" t="str">
        <f t="shared" ca="1" si="340"/>
        <v/>
      </c>
      <c r="H3541" s="313" t="str">
        <f t="shared" ca="1" si="340"/>
        <v/>
      </c>
      <c r="I3541" s="313" t="str">
        <f t="shared" ca="1" si="340"/>
        <v/>
      </c>
      <c r="J3541" s="313" t="str">
        <f t="shared" ca="1" si="340"/>
        <v/>
      </c>
    </row>
    <row r="3542" spans="4:10">
      <c r="D3542" s="300" t="str">
        <f t="shared" si="338"/>
        <v>17-2</v>
      </c>
      <c r="E3542" s="300">
        <v>3538</v>
      </c>
      <c r="F3542" s="313" t="str">
        <f t="shared" ca="1" si="339"/>
        <v/>
      </c>
      <c r="G3542" s="313" t="str">
        <f t="shared" ca="1" si="340"/>
        <v/>
      </c>
      <c r="H3542" s="313" t="str">
        <f t="shared" ca="1" si="340"/>
        <v/>
      </c>
      <c r="I3542" s="313" t="str">
        <f t="shared" ca="1" si="340"/>
        <v/>
      </c>
      <c r="J3542" s="313" t="str">
        <f t="shared" ca="1" si="340"/>
        <v/>
      </c>
    </row>
    <row r="3543" spans="4:10">
      <c r="D3543" s="300" t="str">
        <f t="shared" si="338"/>
        <v>17-2</v>
      </c>
      <c r="E3543" s="300">
        <v>3539</v>
      </c>
      <c r="F3543" s="313" t="str">
        <f t="shared" ca="1" si="339"/>
        <v/>
      </c>
      <c r="G3543" s="313" t="str">
        <f t="shared" ca="1" si="340"/>
        <v/>
      </c>
      <c r="H3543" s="313" t="str">
        <f t="shared" ca="1" si="340"/>
        <v/>
      </c>
      <c r="I3543" s="313" t="str">
        <f t="shared" ca="1" si="340"/>
        <v/>
      </c>
      <c r="J3543" s="313" t="str">
        <f t="shared" ca="1" si="340"/>
        <v/>
      </c>
    </row>
    <row r="3544" spans="4:10">
      <c r="D3544" s="300" t="str">
        <f t="shared" si="338"/>
        <v>17-2</v>
      </c>
      <c r="E3544" s="300">
        <v>3540</v>
      </c>
      <c r="F3544" s="313" t="str">
        <f t="shared" ca="1" si="339"/>
        <v/>
      </c>
      <c r="G3544" s="313" t="str">
        <f t="shared" ca="1" si="340"/>
        <v/>
      </c>
      <c r="H3544" s="313" t="str">
        <f t="shared" ca="1" si="340"/>
        <v/>
      </c>
      <c r="I3544" s="313" t="str">
        <f t="shared" ca="1" si="340"/>
        <v/>
      </c>
      <c r="J3544" s="313" t="str">
        <f t="shared" ca="1" si="340"/>
        <v/>
      </c>
    </row>
    <row r="3545" spans="4:10">
      <c r="D3545" s="300" t="str">
        <f t="shared" si="338"/>
        <v>17-2</v>
      </c>
      <c r="E3545" s="300">
        <v>3541</v>
      </c>
      <c r="F3545" s="313" t="str">
        <f t="shared" ca="1" si="339"/>
        <v/>
      </c>
      <c r="G3545" s="313" t="str">
        <f t="shared" ref="G3545:J3564" ca="1" si="341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545" s="313" t="str">
        <f t="shared" ca="1" si="341"/>
        <v/>
      </c>
      <c r="I3545" s="313" t="str">
        <f t="shared" ca="1" si="341"/>
        <v/>
      </c>
      <c r="J3545" s="313" t="str">
        <f t="shared" ca="1" si="341"/>
        <v/>
      </c>
    </row>
    <row r="3546" spans="4:10">
      <c r="D3546" s="300" t="str">
        <f t="shared" si="338"/>
        <v>17-2</v>
      </c>
      <c r="E3546" s="300">
        <v>3542</v>
      </c>
      <c r="F3546" s="313" t="str">
        <f t="shared" ca="1" si="339"/>
        <v/>
      </c>
      <c r="G3546" s="313" t="str">
        <f t="shared" ca="1" si="341"/>
        <v/>
      </c>
      <c r="H3546" s="313" t="str">
        <f t="shared" ca="1" si="341"/>
        <v/>
      </c>
      <c r="I3546" s="313" t="str">
        <f t="shared" ca="1" si="341"/>
        <v/>
      </c>
      <c r="J3546" s="313" t="str">
        <f t="shared" ca="1" si="341"/>
        <v/>
      </c>
    </row>
    <row r="3547" spans="4:10">
      <c r="D3547" s="300" t="str">
        <f t="shared" si="338"/>
        <v>17-2</v>
      </c>
      <c r="E3547" s="300">
        <v>3543</v>
      </c>
      <c r="F3547" s="313" t="str">
        <f t="shared" ca="1" si="339"/>
        <v/>
      </c>
      <c r="G3547" s="313" t="str">
        <f t="shared" ca="1" si="341"/>
        <v/>
      </c>
      <c r="H3547" s="313" t="str">
        <f t="shared" ca="1" si="341"/>
        <v/>
      </c>
      <c r="I3547" s="313" t="str">
        <f t="shared" ca="1" si="341"/>
        <v/>
      </c>
      <c r="J3547" s="313" t="str">
        <f t="shared" ca="1" si="341"/>
        <v/>
      </c>
    </row>
    <row r="3548" spans="4:10">
      <c r="D3548" s="300" t="str">
        <f t="shared" si="338"/>
        <v>17-2</v>
      </c>
      <c r="E3548" s="300">
        <v>3544</v>
      </c>
      <c r="F3548" s="313" t="str">
        <f t="shared" ca="1" si="339"/>
        <v/>
      </c>
      <c r="G3548" s="313" t="str">
        <f t="shared" ca="1" si="341"/>
        <v/>
      </c>
      <c r="H3548" s="313" t="str">
        <f t="shared" ca="1" si="341"/>
        <v/>
      </c>
      <c r="I3548" s="313" t="str">
        <f t="shared" ca="1" si="341"/>
        <v/>
      </c>
      <c r="J3548" s="313" t="str">
        <f t="shared" ca="1" si="341"/>
        <v/>
      </c>
    </row>
    <row r="3549" spans="4:10">
      <c r="D3549" s="300" t="str">
        <f t="shared" si="338"/>
        <v>17-2</v>
      </c>
      <c r="E3549" s="300">
        <v>3545</v>
      </c>
      <c r="F3549" s="313" t="str">
        <f t="shared" ca="1" si="339"/>
        <v/>
      </c>
      <c r="G3549" s="313" t="str">
        <f t="shared" ca="1" si="341"/>
        <v/>
      </c>
      <c r="H3549" s="313" t="str">
        <f t="shared" ca="1" si="341"/>
        <v/>
      </c>
      <c r="I3549" s="313" t="str">
        <f t="shared" ca="1" si="341"/>
        <v/>
      </c>
      <c r="J3549" s="313" t="str">
        <f t="shared" ca="1" si="341"/>
        <v/>
      </c>
    </row>
    <row r="3550" spans="4:10">
      <c r="D3550" s="300" t="str">
        <f t="shared" si="338"/>
        <v>17-2</v>
      </c>
      <c r="E3550" s="300">
        <v>3546</v>
      </c>
      <c r="F3550" s="313" t="str">
        <f t="shared" ca="1" si="339"/>
        <v/>
      </c>
      <c r="G3550" s="313" t="str">
        <f t="shared" ca="1" si="341"/>
        <v/>
      </c>
      <c r="H3550" s="313" t="str">
        <f t="shared" ca="1" si="341"/>
        <v/>
      </c>
      <c r="I3550" s="313" t="str">
        <f t="shared" ca="1" si="341"/>
        <v/>
      </c>
      <c r="J3550" s="313" t="str">
        <f t="shared" ca="1" si="341"/>
        <v/>
      </c>
    </row>
    <row r="3551" spans="4:10">
      <c r="D3551" s="300" t="str">
        <f t="shared" si="338"/>
        <v>17-2</v>
      </c>
      <c r="E3551" s="300">
        <v>3547</v>
      </c>
      <c r="F3551" s="313" t="str">
        <f t="shared" ca="1" si="339"/>
        <v/>
      </c>
      <c r="G3551" s="313" t="str">
        <f t="shared" ca="1" si="341"/>
        <v/>
      </c>
      <c r="H3551" s="313" t="str">
        <f t="shared" ca="1" si="341"/>
        <v/>
      </c>
      <c r="I3551" s="313" t="str">
        <f t="shared" ca="1" si="341"/>
        <v/>
      </c>
      <c r="J3551" s="313" t="str">
        <f t="shared" ca="1" si="341"/>
        <v/>
      </c>
    </row>
    <row r="3552" spans="4:10">
      <c r="D3552" s="300" t="str">
        <f t="shared" si="338"/>
        <v>17-2</v>
      </c>
      <c r="E3552" s="300">
        <v>3548</v>
      </c>
      <c r="F3552" s="313" t="str">
        <f t="shared" ca="1" si="339"/>
        <v/>
      </c>
      <c r="G3552" s="313" t="str">
        <f t="shared" ca="1" si="341"/>
        <v/>
      </c>
      <c r="H3552" s="313" t="str">
        <f t="shared" ca="1" si="341"/>
        <v/>
      </c>
      <c r="I3552" s="313" t="str">
        <f t="shared" ca="1" si="341"/>
        <v/>
      </c>
      <c r="J3552" s="313" t="str">
        <f t="shared" ca="1" si="341"/>
        <v/>
      </c>
    </row>
    <row r="3553" spans="4:10">
      <c r="D3553" s="300" t="str">
        <f t="shared" si="338"/>
        <v>17-2</v>
      </c>
      <c r="E3553" s="300">
        <v>3549</v>
      </c>
      <c r="F3553" s="313" t="str">
        <f t="shared" ca="1" si="339"/>
        <v/>
      </c>
      <c r="G3553" s="313" t="str">
        <f t="shared" ca="1" si="341"/>
        <v/>
      </c>
      <c r="H3553" s="313" t="str">
        <f t="shared" ca="1" si="341"/>
        <v/>
      </c>
      <c r="I3553" s="313" t="str">
        <f t="shared" ca="1" si="341"/>
        <v/>
      </c>
      <c r="J3553" s="313" t="str">
        <f t="shared" ca="1" si="341"/>
        <v/>
      </c>
    </row>
    <row r="3554" spans="4:10">
      <c r="D3554" s="300" t="str">
        <f t="shared" si="338"/>
        <v>17-2</v>
      </c>
      <c r="E3554" s="300">
        <v>3550</v>
      </c>
      <c r="F3554" s="313" t="str">
        <f t="shared" ca="1" si="339"/>
        <v/>
      </c>
      <c r="G3554" s="313" t="str">
        <f t="shared" ca="1" si="341"/>
        <v/>
      </c>
      <c r="H3554" s="313" t="str">
        <f t="shared" ca="1" si="341"/>
        <v/>
      </c>
      <c r="I3554" s="313" t="str">
        <f t="shared" ca="1" si="341"/>
        <v/>
      </c>
      <c r="J3554" s="313" t="str">
        <f t="shared" ca="1" si="341"/>
        <v/>
      </c>
    </row>
    <row r="3555" spans="4:10">
      <c r="D3555" s="300" t="str">
        <f t="shared" si="338"/>
        <v>17-2</v>
      </c>
      <c r="E3555" s="300">
        <v>3551</v>
      </c>
      <c r="F3555" s="313" t="str">
        <f t="shared" ca="1" si="339"/>
        <v/>
      </c>
      <c r="G3555" s="313" t="str">
        <f t="shared" ca="1" si="341"/>
        <v/>
      </c>
      <c r="H3555" s="313" t="str">
        <f t="shared" ca="1" si="341"/>
        <v/>
      </c>
      <c r="I3555" s="313" t="str">
        <f t="shared" ca="1" si="341"/>
        <v/>
      </c>
      <c r="J3555" s="313" t="str">
        <f t="shared" ca="1" si="341"/>
        <v/>
      </c>
    </row>
    <row r="3556" spans="4:10">
      <c r="D3556" s="300" t="str">
        <f t="shared" si="338"/>
        <v>17-2</v>
      </c>
      <c r="E3556" s="300">
        <v>3552</v>
      </c>
      <c r="F3556" s="313" t="str">
        <f t="shared" ca="1" si="339"/>
        <v/>
      </c>
      <c r="G3556" s="313" t="str">
        <f t="shared" ca="1" si="341"/>
        <v/>
      </c>
      <c r="H3556" s="313" t="str">
        <f t="shared" ca="1" si="341"/>
        <v/>
      </c>
      <c r="I3556" s="313" t="str">
        <f t="shared" ca="1" si="341"/>
        <v/>
      </c>
      <c r="J3556" s="313" t="str">
        <f t="shared" ca="1" si="341"/>
        <v/>
      </c>
    </row>
    <row r="3557" spans="4:10">
      <c r="D3557" s="300" t="str">
        <f t="shared" si="338"/>
        <v>17-3</v>
      </c>
      <c r="E3557" s="300">
        <v>3553</v>
      </c>
      <c r="F3557" s="313" t="str">
        <f t="shared" ca="1" si="339"/>
        <v/>
      </c>
      <c r="G3557" s="313" t="str">
        <f t="shared" ca="1" si="341"/>
        <v/>
      </c>
      <c r="H3557" s="313" t="str">
        <f t="shared" ca="1" si="341"/>
        <v/>
      </c>
      <c r="I3557" s="313" t="str">
        <f t="shared" ca="1" si="341"/>
        <v/>
      </c>
      <c r="J3557" s="313" t="str">
        <f t="shared" ca="1" si="341"/>
        <v/>
      </c>
    </row>
    <row r="3558" spans="4:10">
      <c r="D3558" s="300" t="str">
        <f t="shared" si="338"/>
        <v>17-3</v>
      </c>
      <c r="E3558" s="300">
        <v>3554</v>
      </c>
      <c r="F3558" s="313" t="str">
        <f t="shared" ca="1" si="339"/>
        <v/>
      </c>
      <c r="G3558" s="313" t="str">
        <f t="shared" ca="1" si="341"/>
        <v/>
      </c>
      <c r="H3558" s="313" t="str">
        <f t="shared" ca="1" si="341"/>
        <v/>
      </c>
      <c r="I3558" s="313" t="str">
        <f t="shared" ca="1" si="341"/>
        <v/>
      </c>
      <c r="J3558" s="313" t="str">
        <f t="shared" ca="1" si="341"/>
        <v/>
      </c>
    </row>
    <row r="3559" spans="4:10">
      <c r="D3559" s="300" t="str">
        <f t="shared" si="338"/>
        <v>17-3</v>
      </c>
      <c r="E3559" s="300">
        <v>3555</v>
      </c>
      <c r="F3559" s="313" t="str">
        <f t="shared" ca="1" si="339"/>
        <v/>
      </c>
      <c r="G3559" s="313" t="str">
        <f t="shared" ca="1" si="341"/>
        <v/>
      </c>
      <c r="H3559" s="313" t="str">
        <f t="shared" ca="1" si="341"/>
        <v/>
      </c>
      <c r="I3559" s="313" t="str">
        <f t="shared" ca="1" si="341"/>
        <v/>
      </c>
      <c r="J3559" s="313" t="str">
        <f t="shared" ca="1" si="341"/>
        <v/>
      </c>
    </row>
    <row r="3560" spans="4:10">
      <c r="D3560" s="300" t="str">
        <f t="shared" si="338"/>
        <v>17-3</v>
      </c>
      <c r="E3560" s="300">
        <v>3556</v>
      </c>
      <c r="F3560" s="313" t="str">
        <f t="shared" ca="1" si="339"/>
        <v/>
      </c>
      <c r="G3560" s="313" t="str">
        <f t="shared" ca="1" si="341"/>
        <v/>
      </c>
      <c r="H3560" s="313" t="str">
        <f t="shared" ca="1" si="341"/>
        <v/>
      </c>
      <c r="I3560" s="313" t="str">
        <f t="shared" ca="1" si="341"/>
        <v/>
      </c>
      <c r="J3560" s="313" t="str">
        <f t="shared" ca="1" si="341"/>
        <v/>
      </c>
    </row>
    <row r="3561" spans="4:10">
      <c r="D3561" s="300" t="str">
        <f t="shared" si="338"/>
        <v>17-3</v>
      </c>
      <c r="E3561" s="300">
        <v>3557</v>
      </c>
      <c r="F3561" s="313" t="str">
        <f t="shared" ca="1" si="339"/>
        <v/>
      </c>
      <c r="G3561" s="313" t="str">
        <f t="shared" ca="1" si="341"/>
        <v/>
      </c>
      <c r="H3561" s="313" t="str">
        <f t="shared" ca="1" si="341"/>
        <v/>
      </c>
      <c r="I3561" s="313" t="str">
        <f t="shared" ca="1" si="341"/>
        <v/>
      </c>
      <c r="J3561" s="313" t="str">
        <f t="shared" ca="1" si="341"/>
        <v/>
      </c>
    </row>
    <row r="3562" spans="4:10">
      <c r="D3562" s="300" t="str">
        <f t="shared" si="338"/>
        <v>17-3</v>
      </c>
      <c r="E3562" s="300">
        <v>3558</v>
      </c>
      <c r="F3562" s="313" t="str">
        <f t="shared" ca="1" si="339"/>
        <v/>
      </c>
      <c r="G3562" s="313" t="str">
        <f t="shared" ca="1" si="341"/>
        <v/>
      </c>
      <c r="H3562" s="313" t="str">
        <f t="shared" ca="1" si="341"/>
        <v/>
      </c>
      <c r="I3562" s="313" t="str">
        <f t="shared" ca="1" si="341"/>
        <v/>
      </c>
      <c r="J3562" s="313" t="str">
        <f t="shared" ca="1" si="341"/>
        <v/>
      </c>
    </row>
    <row r="3563" spans="4:10">
      <c r="D3563" s="300" t="str">
        <f t="shared" si="338"/>
        <v>17-3</v>
      </c>
      <c r="E3563" s="300">
        <v>3559</v>
      </c>
      <c r="F3563" s="313" t="str">
        <f t="shared" ca="1" si="339"/>
        <v/>
      </c>
      <c r="G3563" s="313" t="str">
        <f t="shared" ca="1" si="341"/>
        <v/>
      </c>
      <c r="H3563" s="313" t="str">
        <f t="shared" ca="1" si="341"/>
        <v/>
      </c>
      <c r="I3563" s="313" t="str">
        <f t="shared" ca="1" si="341"/>
        <v/>
      </c>
      <c r="J3563" s="313" t="str">
        <f t="shared" ca="1" si="341"/>
        <v/>
      </c>
    </row>
    <row r="3564" spans="4:10">
      <c r="D3564" s="300" t="str">
        <f t="shared" si="338"/>
        <v>17-3</v>
      </c>
      <c r="E3564" s="300">
        <v>3560</v>
      </c>
      <c r="F3564" s="313" t="str">
        <f t="shared" ca="1" si="339"/>
        <v/>
      </c>
      <c r="G3564" s="313" t="str">
        <f t="shared" ca="1" si="341"/>
        <v/>
      </c>
      <c r="H3564" s="313" t="str">
        <f t="shared" ca="1" si="341"/>
        <v/>
      </c>
      <c r="I3564" s="313" t="str">
        <f t="shared" ca="1" si="341"/>
        <v/>
      </c>
      <c r="J3564" s="313" t="str">
        <f t="shared" ca="1" si="341"/>
        <v/>
      </c>
    </row>
    <row r="3565" spans="4:10">
      <c r="D3565" s="300" t="str">
        <f t="shared" si="338"/>
        <v>17-3</v>
      </c>
      <c r="E3565" s="300">
        <v>3561</v>
      </c>
      <c r="F3565" s="313" t="str">
        <f t="shared" ca="1" si="339"/>
        <v/>
      </c>
      <c r="G3565" s="313" t="str">
        <f t="shared" ref="G3565:J3584" ca="1" si="342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565" s="313" t="str">
        <f t="shared" ca="1" si="342"/>
        <v/>
      </c>
      <c r="I3565" s="313" t="str">
        <f t="shared" ca="1" si="342"/>
        <v/>
      </c>
      <c r="J3565" s="313" t="str">
        <f t="shared" ca="1" si="342"/>
        <v/>
      </c>
    </row>
    <row r="3566" spans="4:10">
      <c r="D3566" s="300" t="str">
        <f t="shared" si="338"/>
        <v>17-3</v>
      </c>
      <c r="E3566" s="300">
        <v>3562</v>
      </c>
      <c r="F3566" s="313" t="str">
        <f t="shared" ca="1" si="339"/>
        <v/>
      </c>
      <c r="G3566" s="313" t="str">
        <f t="shared" ca="1" si="342"/>
        <v/>
      </c>
      <c r="H3566" s="313" t="str">
        <f t="shared" ca="1" si="342"/>
        <v/>
      </c>
      <c r="I3566" s="313" t="str">
        <f t="shared" ca="1" si="342"/>
        <v/>
      </c>
      <c r="J3566" s="313" t="str">
        <f t="shared" ca="1" si="342"/>
        <v/>
      </c>
    </row>
    <row r="3567" spans="4:10">
      <c r="D3567" s="300" t="str">
        <f t="shared" si="338"/>
        <v>17-3</v>
      </c>
      <c r="E3567" s="300">
        <v>3563</v>
      </c>
      <c r="F3567" s="313" t="str">
        <f t="shared" ca="1" si="339"/>
        <v/>
      </c>
      <c r="G3567" s="313" t="str">
        <f t="shared" ca="1" si="342"/>
        <v/>
      </c>
      <c r="H3567" s="313" t="str">
        <f t="shared" ca="1" si="342"/>
        <v/>
      </c>
      <c r="I3567" s="313" t="str">
        <f t="shared" ca="1" si="342"/>
        <v/>
      </c>
      <c r="J3567" s="313" t="str">
        <f t="shared" ca="1" si="342"/>
        <v/>
      </c>
    </row>
    <row r="3568" spans="4:10">
      <c r="D3568" s="300" t="str">
        <f t="shared" si="338"/>
        <v>17-3</v>
      </c>
      <c r="E3568" s="300">
        <v>3564</v>
      </c>
      <c r="F3568" s="313" t="str">
        <f t="shared" ca="1" si="339"/>
        <v/>
      </c>
      <c r="G3568" s="313" t="str">
        <f t="shared" ca="1" si="342"/>
        <v/>
      </c>
      <c r="H3568" s="313" t="str">
        <f t="shared" ca="1" si="342"/>
        <v/>
      </c>
      <c r="I3568" s="313" t="str">
        <f t="shared" ca="1" si="342"/>
        <v/>
      </c>
      <c r="J3568" s="313" t="str">
        <f t="shared" ca="1" si="342"/>
        <v/>
      </c>
    </row>
    <row r="3569" spans="4:10">
      <c r="D3569" s="300" t="str">
        <f t="shared" si="338"/>
        <v>17-3</v>
      </c>
      <c r="E3569" s="300">
        <v>3565</v>
      </c>
      <c r="F3569" s="313" t="str">
        <f t="shared" ca="1" si="339"/>
        <v/>
      </c>
      <c r="G3569" s="313" t="str">
        <f t="shared" ca="1" si="342"/>
        <v/>
      </c>
      <c r="H3569" s="313" t="str">
        <f t="shared" ca="1" si="342"/>
        <v/>
      </c>
      <c r="I3569" s="313" t="str">
        <f t="shared" ca="1" si="342"/>
        <v/>
      </c>
      <c r="J3569" s="313" t="str">
        <f t="shared" ca="1" si="342"/>
        <v/>
      </c>
    </row>
    <row r="3570" spans="4:10">
      <c r="D3570" s="300" t="str">
        <f t="shared" si="338"/>
        <v>17-3</v>
      </c>
      <c r="E3570" s="300">
        <v>3566</v>
      </c>
      <c r="F3570" s="313" t="str">
        <f t="shared" ca="1" si="339"/>
        <v/>
      </c>
      <c r="G3570" s="313" t="str">
        <f t="shared" ca="1" si="342"/>
        <v/>
      </c>
      <c r="H3570" s="313" t="str">
        <f t="shared" ca="1" si="342"/>
        <v/>
      </c>
      <c r="I3570" s="313" t="str">
        <f t="shared" ca="1" si="342"/>
        <v/>
      </c>
      <c r="J3570" s="313" t="str">
        <f t="shared" ca="1" si="342"/>
        <v/>
      </c>
    </row>
    <row r="3571" spans="4:10">
      <c r="D3571" s="300" t="str">
        <f t="shared" si="338"/>
        <v>17-3</v>
      </c>
      <c r="E3571" s="300">
        <v>3567</v>
      </c>
      <c r="F3571" s="313" t="str">
        <f t="shared" ca="1" si="339"/>
        <v/>
      </c>
      <c r="G3571" s="313" t="str">
        <f t="shared" ca="1" si="342"/>
        <v/>
      </c>
      <c r="H3571" s="313" t="str">
        <f t="shared" ca="1" si="342"/>
        <v/>
      </c>
      <c r="I3571" s="313" t="str">
        <f t="shared" ca="1" si="342"/>
        <v/>
      </c>
      <c r="J3571" s="313" t="str">
        <f t="shared" ca="1" si="342"/>
        <v/>
      </c>
    </row>
    <row r="3572" spans="4:10">
      <c r="D3572" s="300" t="str">
        <f t="shared" si="338"/>
        <v>17-3</v>
      </c>
      <c r="E3572" s="300">
        <v>3568</v>
      </c>
      <c r="F3572" s="313" t="str">
        <f t="shared" ca="1" si="339"/>
        <v/>
      </c>
      <c r="G3572" s="313" t="str">
        <f t="shared" ca="1" si="342"/>
        <v/>
      </c>
      <c r="H3572" s="313" t="str">
        <f t="shared" ca="1" si="342"/>
        <v/>
      </c>
      <c r="I3572" s="313" t="str">
        <f t="shared" ca="1" si="342"/>
        <v/>
      </c>
      <c r="J3572" s="313" t="str">
        <f t="shared" ca="1" si="342"/>
        <v/>
      </c>
    </row>
    <row r="3573" spans="4:10">
      <c r="D3573" s="300" t="str">
        <f t="shared" si="338"/>
        <v>17-4</v>
      </c>
      <c r="E3573" s="300">
        <v>3569</v>
      </c>
      <c r="F3573" s="313" t="str">
        <f t="shared" ca="1" si="339"/>
        <v/>
      </c>
      <c r="G3573" s="313" t="str">
        <f t="shared" ca="1" si="342"/>
        <v/>
      </c>
      <c r="H3573" s="313" t="str">
        <f t="shared" ca="1" si="342"/>
        <v/>
      </c>
      <c r="I3573" s="313" t="str">
        <f t="shared" ca="1" si="342"/>
        <v/>
      </c>
      <c r="J3573" s="313" t="str">
        <f t="shared" ca="1" si="342"/>
        <v/>
      </c>
    </row>
    <row r="3574" spans="4:10">
      <c r="D3574" s="300" t="str">
        <f t="shared" si="338"/>
        <v>17-4</v>
      </c>
      <c r="E3574" s="300">
        <v>3570</v>
      </c>
      <c r="F3574" s="313" t="str">
        <f t="shared" ca="1" si="339"/>
        <v/>
      </c>
      <c r="G3574" s="313" t="str">
        <f t="shared" ca="1" si="342"/>
        <v/>
      </c>
      <c r="H3574" s="313" t="str">
        <f t="shared" ca="1" si="342"/>
        <v/>
      </c>
      <c r="I3574" s="313" t="str">
        <f t="shared" ca="1" si="342"/>
        <v/>
      </c>
      <c r="J3574" s="313" t="str">
        <f t="shared" ca="1" si="342"/>
        <v/>
      </c>
    </row>
    <row r="3575" spans="4:10">
      <c r="D3575" s="300" t="str">
        <f t="shared" si="338"/>
        <v>17-4</v>
      </c>
      <c r="E3575" s="300">
        <v>3571</v>
      </c>
      <c r="F3575" s="313" t="str">
        <f t="shared" ca="1" si="339"/>
        <v/>
      </c>
      <c r="G3575" s="313" t="str">
        <f t="shared" ca="1" si="342"/>
        <v/>
      </c>
      <c r="H3575" s="313" t="str">
        <f t="shared" ca="1" si="342"/>
        <v/>
      </c>
      <c r="I3575" s="313" t="str">
        <f t="shared" ca="1" si="342"/>
        <v/>
      </c>
      <c r="J3575" s="313" t="str">
        <f t="shared" ca="1" si="342"/>
        <v/>
      </c>
    </row>
    <row r="3576" spans="4:10">
      <c r="D3576" s="300" t="str">
        <f t="shared" si="338"/>
        <v>17-4</v>
      </c>
      <c r="E3576" s="300">
        <v>3572</v>
      </c>
      <c r="F3576" s="313" t="str">
        <f t="shared" ca="1" si="339"/>
        <v/>
      </c>
      <c r="G3576" s="313" t="str">
        <f t="shared" ca="1" si="342"/>
        <v/>
      </c>
      <c r="H3576" s="313" t="str">
        <f t="shared" ca="1" si="342"/>
        <v/>
      </c>
      <c r="I3576" s="313" t="str">
        <f t="shared" ca="1" si="342"/>
        <v/>
      </c>
      <c r="J3576" s="313" t="str">
        <f t="shared" ca="1" si="342"/>
        <v/>
      </c>
    </row>
    <row r="3577" spans="4:10">
      <c r="D3577" s="300" t="str">
        <f t="shared" si="338"/>
        <v>17-4</v>
      </c>
      <c r="E3577" s="300">
        <v>3573</v>
      </c>
      <c r="F3577" s="313" t="str">
        <f t="shared" ca="1" si="339"/>
        <v/>
      </c>
      <c r="G3577" s="313" t="str">
        <f t="shared" ca="1" si="342"/>
        <v/>
      </c>
      <c r="H3577" s="313" t="str">
        <f t="shared" ca="1" si="342"/>
        <v/>
      </c>
      <c r="I3577" s="313" t="str">
        <f t="shared" ca="1" si="342"/>
        <v/>
      </c>
      <c r="J3577" s="313" t="str">
        <f t="shared" ca="1" si="342"/>
        <v/>
      </c>
    </row>
    <row r="3578" spans="4:10">
      <c r="D3578" s="300" t="str">
        <f t="shared" si="338"/>
        <v>17-4</v>
      </c>
      <c r="E3578" s="300">
        <v>3574</v>
      </c>
      <c r="F3578" s="313" t="str">
        <f t="shared" ca="1" si="339"/>
        <v/>
      </c>
      <c r="G3578" s="313" t="str">
        <f t="shared" ca="1" si="342"/>
        <v/>
      </c>
      <c r="H3578" s="313" t="str">
        <f t="shared" ca="1" si="342"/>
        <v/>
      </c>
      <c r="I3578" s="313" t="str">
        <f t="shared" ca="1" si="342"/>
        <v/>
      </c>
      <c r="J3578" s="313" t="str">
        <f t="shared" ca="1" si="342"/>
        <v/>
      </c>
    </row>
    <row r="3579" spans="4:10">
      <c r="D3579" s="300" t="str">
        <f t="shared" si="338"/>
        <v>17-4</v>
      </c>
      <c r="E3579" s="300">
        <v>3575</v>
      </c>
      <c r="F3579" s="313" t="str">
        <f t="shared" ca="1" si="339"/>
        <v/>
      </c>
      <c r="G3579" s="313" t="str">
        <f t="shared" ca="1" si="342"/>
        <v/>
      </c>
      <c r="H3579" s="313" t="str">
        <f t="shared" ca="1" si="342"/>
        <v/>
      </c>
      <c r="I3579" s="313" t="str">
        <f t="shared" ca="1" si="342"/>
        <v/>
      </c>
      <c r="J3579" s="313" t="str">
        <f t="shared" ca="1" si="342"/>
        <v/>
      </c>
    </row>
    <row r="3580" spans="4:10">
      <c r="D3580" s="300" t="str">
        <f t="shared" si="338"/>
        <v>17-4</v>
      </c>
      <c r="E3580" s="300">
        <v>3576</v>
      </c>
      <c r="F3580" s="313" t="str">
        <f t="shared" ca="1" si="339"/>
        <v/>
      </c>
      <c r="G3580" s="313" t="str">
        <f t="shared" ca="1" si="342"/>
        <v/>
      </c>
      <c r="H3580" s="313" t="str">
        <f t="shared" ca="1" si="342"/>
        <v/>
      </c>
      <c r="I3580" s="313" t="str">
        <f t="shared" ca="1" si="342"/>
        <v/>
      </c>
      <c r="J3580" s="313" t="str">
        <f t="shared" ca="1" si="342"/>
        <v/>
      </c>
    </row>
    <row r="3581" spans="4:10">
      <c r="D3581" s="300" t="str">
        <f t="shared" si="338"/>
        <v>17-4</v>
      </c>
      <c r="E3581" s="300">
        <v>3577</v>
      </c>
      <c r="F3581" s="313" t="str">
        <f t="shared" ca="1" si="339"/>
        <v/>
      </c>
      <c r="G3581" s="313" t="str">
        <f t="shared" ca="1" si="342"/>
        <v/>
      </c>
      <c r="H3581" s="313" t="str">
        <f t="shared" ca="1" si="342"/>
        <v/>
      </c>
      <c r="I3581" s="313" t="str">
        <f t="shared" ca="1" si="342"/>
        <v/>
      </c>
      <c r="J3581" s="313" t="str">
        <f t="shared" ca="1" si="342"/>
        <v/>
      </c>
    </row>
    <row r="3582" spans="4:10">
      <c r="D3582" s="300" t="str">
        <f t="shared" si="338"/>
        <v>17-4</v>
      </c>
      <c r="E3582" s="300">
        <v>3578</v>
      </c>
      <c r="F3582" s="313" t="str">
        <f t="shared" ca="1" si="339"/>
        <v/>
      </c>
      <c r="G3582" s="313" t="str">
        <f t="shared" ca="1" si="342"/>
        <v/>
      </c>
      <c r="H3582" s="313" t="str">
        <f t="shared" ca="1" si="342"/>
        <v/>
      </c>
      <c r="I3582" s="313" t="str">
        <f t="shared" ca="1" si="342"/>
        <v/>
      </c>
      <c r="J3582" s="313" t="str">
        <f t="shared" ca="1" si="342"/>
        <v/>
      </c>
    </row>
    <row r="3583" spans="4:10">
      <c r="D3583" s="300" t="str">
        <f t="shared" si="338"/>
        <v>17-4</v>
      </c>
      <c r="E3583" s="300">
        <v>3579</v>
      </c>
      <c r="F3583" s="313" t="str">
        <f t="shared" ca="1" si="339"/>
        <v/>
      </c>
      <c r="G3583" s="313" t="str">
        <f t="shared" ca="1" si="342"/>
        <v/>
      </c>
      <c r="H3583" s="313" t="str">
        <f t="shared" ca="1" si="342"/>
        <v/>
      </c>
      <c r="I3583" s="313" t="str">
        <f t="shared" ca="1" si="342"/>
        <v/>
      </c>
      <c r="J3583" s="313" t="str">
        <f t="shared" ca="1" si="342"/>
        <v/>
      </c>
    </row>
    <row r="3584" spans="4:10">
      <c r="D3584" s="300" t="str">
        <f t="shared" si="338"/>
        <v>17-4</v>
      </c>
      <c r="E3584" s="300">
        <v>3580</v>
      </c>
      <c r="F3584" s="313" t="str">
        <f t="shared" ca="1" si="339"/>
        <v/>
      </c>
      <c r="G3584" s="313" t="str">
        <f t="shared" ca="1" si="342"/>
        <v/>
      </c>
      <c r="H3584" s="313" t="str">
        <f t="shared" ca="1" si="342"/>
        <v/>
      </c>
      <c r="I3584" s="313" t="str">
        <f t="shared" ca="1" si="342"/>
        <v/>
      </c>
      <c r="J3584" s="313" t="str">
        <f t="shared" ca="1" si="342"/>
        <v/>
      </c>
    </row>
    <row r="3585" spans="4:10">
      <c r="D3585" s="300" t="str">
        <f t="shared" si="338"/>
        <v>17-4</v>
      </c>
      <c r="E3585" s="300">
        <v>3581</v>
      </c>
      <c r="F3585" s="313" t="str">
        <f t="shared" ca="1" si="339"/>
        <v/>
      </c>
      <c r="G3585" s="313" t="str">
        <f t="shared" ref="G3585:J3604" ca="1" si="34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585" s="313" t="str">
        <f t="shared" ca="1" si="343"/>
        <v/>
      </c>
      <c r="I3585" s="313" t="str">
        <f t="shared" ca="1" si="343"/>
        <v/>
      </c>
      <c r="J3585" s="313" t="str">
        <f t="shared" ca="1" si="343"/>
        <v/>
      </c>
    </row>
    <row r="3586" spans="4:10">
      <c r="D3586" s="300" t="str">
        <f t="shared" si="338"/>
        <v>17-4</v>
      </c>
      <c r="E3586" s="300">
        <v>3582</v>
      </c>
      <c r="F3586" s="313" t="str">
        <f t="shared" ca="1" si="339"/>
        <v/>
      </c>
      <c r="G3586" s="313" t="str">
        <f t="shared" ca="1" si="343"/>
        <v/>
      </c>
      <c r="H3586" s="313" t="str">
        <f t="shared" ca="1" si="343"/>
        <v/>
      </c>
      <c r="I3586" s="313" t="str">
        <f t="shared" ca="1" si="343"/>
        <v/>
      </c>
      <c r="J3586" s="313" t="str">
        <f t="shared" ca="1" si="343"/>
        <v/>
      </c>
    </row>
    <row r="3587" spans="4:10">
      <c r="D3587" s="300" t="str">
        <f t="shared" si="338"/>
        <v>17-4</v>
      </c>
      <c r="E3587" s="300">
        <v>3583</v>
      </c>
      <c r="F3587" s="313" t="str">
        <f t="shared" ca="1" si="339"/>
        <v/>
      </c>
      <c r="G3587" s="313" t="str">
        <f t="shared" ca="1" si="343"/>
        <v/>
      </c>
      <c r="H3587" s="313" t="str">
        <f t="shared" ca="1" si="343"/>
        <v/>
      </c>
      <c r="I3587" s="313" t="str">
        <f t="shared" ca="1" si="343"/>
        <v/>
      </c>
      <c r="J3587" s="313" t="str">
        <f t="shared" ca="1" si="343"/>
        <v/>
      </c>
    </row>
    <row r="3588" spans="4:10">
      <c r="D3588" s="300" t="str">
        <f t="shared" si="338"/>
        <v>17-4</v>
      </c>
      <c r="E3588" s="300">
        <v>3584</v>
      </c>
      <c r="F3588" s="313" t="str">
        <f t="shared" ca="1" si="339"/>
        <v/>
      </c>
      <c r="G3588" s="313" t="str">
        <f t="shared" ca="1" si="343"/>
        <v/>
      </c>
      <c r="H3588" s="313" t="str">
        <f t="shared" ca="1" si="343"/>
        <v/>
      </c>
      <c r="I3588" s="313" t="str">
        <f t="shared" ca="1" si="343"/>
        <v/>
      </c>
      <c r="J3588" s="313" t="str">
        <f t="shared" ca="1" si="343"/>
        <v/>
      </c>
    </row>
    <row r="3589" spans="4:10">
      <c r="D3589" s="300" t="str">
        <f t="shared" ref="D3589:D3652" si="344">DEC2HEX(HEX2DEC($D$4)+FLOOR((ROW(A3585)-1)/($M$4*10),1))&amp;"-"&amp;FLOOR((ROW(A3585)-1)/$M$4,1)+1-FLOOR((ROW(A3585)-1)/($M$4*10),1)*10</f>
        <v>17-5</v>
      </c>
      <c r="E3589" s="300">
        <v>3585</v>
      </c>
      <c r="F3589" s="313" t="str">
        <f t="shared" ref="F3589:F3652" ca="1" si="345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589" s="313" t="str">
        <f t="shared" ca="1" si="343"/>
        <v/>
      </c>
      <c r="H3589" s="313" t="str">
        <f t="shared" ca="1" si="343"/>
        <v/>
      </c>
      <c r="I3589" s="313" t="str">
        <f t="shared" ca="1" si="343"/>
        <v/>
      </c>
      <c r="J3589" s="313" t="str">
        <f t="shared" ca="1" si="343"/>
        <v/>
      </c>
    </row>
    <row r="3590" spans="4:10">
      <c r="D3590" s="300" t="str">
        <f t="shared" si="344"/>
        <v>17-5</v>
      </c>
      <c r="E3590" s="300">
        <v>3586</v>
      </c>
      <c r="F3590" s="313" t="str">
        <f t="shared" ca="1" si="345"/>
        <v/>
      </c>
      <c r="G3590" s="313" t="str">
        <f t="shared" ca="1" si="343"/>
        <v/>
      </c>
      <c r="H3590" s="313" t="str">
        <f t="shared" ca="1" si="343"/>
        <v/>
      </c>
      <c r="I3590" s="313" t="str">
        <f t="shared" ca="1" si="343"/>
        <v/>
      </c>
      <c r="J3590" s="313" t="str">
        <f t="shared" ca="1" si="343"/>
        <v/>
      </c>
    </row>
    <row r="3591" spans="4:10">
      <c r="D3591" s="300" t="str">
        <f t="shared" si="344"/>
        <v>17-5</v>
      </c>
      <c r="E3591" s="300">
        <v>3587</v>
      </c>
      <c r="F3591" s="313" t="str">
        <f t="shared" ca="1" si="345"/>
        <v/>
      </c>
      <c r="G3591" s="313" t="str">
        <f t="shared" ca="1" si="343"/>
        <v/>
      </c>
      <c r="H3591" s="313" t="str">
        <f t="shared" ca="1" si="343"/>
        <v/>
      </c>
      <c r="I3591" s="313" t="str">
        <f t="shared" ca="1" si="343"/>
        <v/>
      </c>
      <c r="J3591" s="313" t="str">
        <f t="shared" ca="1" si="343"/>
        <v/>
      </c>
    </row>
    <row r="3592" spans="4:10">
      <c r="D3592" s="300" t="str">
        <f t="shared" si="344"/>
        <v>17-5</v>
      </c>
      <c r="E3592" s="300">
        <v>3588</v>
      </c>
      <c r="F3592" s="313" t="str">
        <f t="shared" ca="1" si="345"/>
        <v/>
      </c>
      <c r="G3592" s="313" t="str">
        <f t="shared" ca="1" si="343"/>
        <v/>
      </c>
      <c r="H3592" s="313" t="str">
        <f t="shared" ca="1" si="343"/>
        <v/>
      </c>
      <c r="I3592" s="313" t="str">
        <f t="shared" ca="1" si="343"/>
        <v/>
      </c>
      <c r="J3592" s="313" t="str">
        <f t="shared" ca="1" si="343"/>
        <v/>
      </c>
    </row>
    <row r="3593" spans="4:10">
      <c r="D3593" s="300" t="str">
        <f t="shared" si="344"/>
        <v>17-5</v>
      </c>
      <c r="E3593" s="300">
        <v>3589</v>
      </c>
      <c r="F3593" s="313" t="str">
        <f t="shared" ca="1" si="345"/>
        <v/>
      </c>
      <c r="G3593" s="313" t="str">
        <f t="shared" ca="1" si="343"/>
        <v/>
      </c>
      <c r="H3593" s="313" t="str">
        <f t="shared" ca="1" si="343"/>
        <v/>
      </c>
      <c r="I3593" s="313" t="str">
        <f t="shared" ca="1" si="343"/>
        <v/>
      </c>
      <c r="J3593" s="313" t="str">
        <f t="shared" ca="1" si="343"/>
        <v/>
      </c>
    </row>
    <row r="3594" spans="4:10">
      <c r="D3594" s="300" t="str">
        <f t="shared" si="344"/>
        <v>17-5</v>
      </c>
      <c r="E3594" s="300">
        <v>3590</v>
      </c>
      <c r="F3594" s="313" t="str">
        <f t="shared" ca="1" si="345"/>
        <v/>
      </c>
      <c r="G3594" s="313" t="str">
        <f t="shared" ca="1" si="343"/>
        <v/>
      </c>
      <c r="H3594" s="313" t="str">
        <f t="shared" ca="1" si="343"/>
        <v/>
      </c>
      <c r="I3594" s="313" t="str">
        <f t="shared" ca="1" si="343"/>
        <v/>
      </c>
      <c r="J3594" s="313" t="str">
        <f t="shared" ca="1" si="343"/>
        <v/>
      </c>
    </row>
    <row r="3595" spans="4:10">
      <c r="D3595" s="300" t="str">
        <f t="shared" si="344"/>
        <v>17-5</v>
      </c>
      <c r="E3595" s="300">
        <v>3591</v>
      </c>
      <c r="F3595" s="313" t="str">
        <f t="shared" ca="1" si="345"/>
        <v/>
      </c>
      <c r="G3595" s="313" t="str">
        <f t="shared" ca="1" si="343"/>
        <v/>
      </c>
      <c r="H3595" s="313" t="str">
        <f t="shared" ca="1" si="343"/>
        <v/>
      </c>
      <c r="I3595" s="313" t="str">
        <f t="shared" ca="1" si="343"/>
        <v/>
      </c>
      <c r="J3595" s="313" t="str">
        <f t="shared" ca="1" si="343"/>
        <v/>
      </c>
    </row>
    <row r="3596" spans="4:10">
      <c r="D3596" s="300" t="str">
        <f t="shared" si="344"/>
        <v>17-5</v>
      </c>
      <c r="E3596" s="300">
        <v>3592</v>
      </c>
      <c r="F3596" s="313" t="str">
        <f t="shared" ca="1" si="345"/>
        <v/>
      </c>
      <c r="G3596" s="313" t="str">
        <f t="shared" ca="1" si="343"/>
        <v/>
      </c>
      <c r="H3596" s="313" t="str">
        <f t="shared" ca="1" si="343"/>
        <v/>
      </c>
      <c r="I3596" s="313" t="str">
        <f t="shared" ca="1" si="343"/>
        <v/>
      </c>
      <c r="J3596" s="313" t="str">
        <f t="shared" ca="1" si="343"/>
        <v/>
      </c>
    </row>
    <row r="3597" spans="4:10">
      <c r="D3597" s="300" t="str">
        <f t="shared" si="344"/>
        <v>17-5</v>
      </c>
      <c r="E3597" s="300">
        <v>3593</v>
      </c>
      <c r="F3597" s="313" t="str">
        <f t="shared" ca="1" si="345"/>
        <v/>
      </c>
      <c r="G3597" s="313" t="str">
        <f t="shared" ca="1" si="343"/>
        <v/>
      </c>
      <c r="H3597" s="313" t="str">
        <f t="shared" ca="1" si="343"/>
        <v/>
      </c>
      <c r="I3597" s="313" t="str">
        <f t="shared" ca="1" si="343"/>
        <v/>
      </c>
      <c r="J3597" s="313" t="str">
        <f t="shared" ca="1" si="343"/>
        <v/>
      </c>
    </row>
    <row r="3598" spans="4:10">
      <c r="D3598" s="300" t="str">
        <f t="shared" si="344"/>
        <v>17-5</v>
      </c>
      <c r="E3598" s="300">
        <v>3594</v>
      </c>
      <c r="F3598" s="313" t="str">
        <f t="shared" ca="1" si="345"/>
        <v/>
      </c>
      <c r="G3598" s="313" t="str">
        <f t="shared" ca="1" si="343"/>
        <v/>
      </c>
      <c r="H3598" s="313" t="str">
        <f t="shared" ca="1" si="343"/>
        <v/>
      </c>
      <c r="I3598" s="313" t="str">
        <f t="shared" ca="1" si="343"/>
        <v/>
      </c>
      <c r="J3598" s="313" t="str">
        <f t="shared" ca="1" si="343"/>
        <v/>
      </c>
    </row>
    <row r="3599" spans="4:10">
      <c r="D3599" s="300" t="str">
        <f t="shared" si="344"/>
        <v>17-5</v>
      </c>
      <c r="E3599" s="300">
        <v>3595</v>
      </c>
      <c r="F3599" s="313" t="str">
        <f t="shared" ca="1" si="345"/>
        <v/>
      </c>
      <c r="G3599" s="313" t="str">
        <f t="shared" ca="1" si="343"/>
        <v/>
      </c>
      <c r="H3599" s="313" t="str">
        <f t="shared" ca="1" si="343"/>
        <v/>
      </c>
      <c r="I3599" s="313" t="str">
        <f t="shared" ca="1" si="343"/>
        <v/>
      </c>
      <c r="J3599" s="313" t="str">
        <f t="shared" ca="1" si="343"/>
        <v/>
      </c>
    </row>
    <row r="3600" spans="4:10">
      <c r="D3600" s="300" t="str">
        <f t="shared" si="344"/>
        <v>17-5</v>
      </c>
      <c r="E3600" s="300">
        <v>3596</v>
      </c>
      <c r="F3600" s="313" t="str">
        <f t="shared" ca="1" si="345"/>
        <v/>
      </c>
      <c r="G3600" s="313" t="str">
        <f t="shared" ca="1" si="343"/>
        <v/>
      </c>
      <c r="H3600" s="313" t="str">
        <f t="shared" ca="1" si="343"/>
        <v/>
      </c>
      <c r="I3600" s="313" t="str">
        <f t="shared" ca="1" si="343"/>
        <v/>
      </c>
      <c r="J3600" s="313" t="str">
        <f t="shared" ca="1" si="343"/>
        <v/>
      </c>
    </row>
    <row r="3601" spans="4:10">
      <c r="D3601" s="300" t="str">
        <f t="shared" si="344"/>
        <v>17-5</v>
      </c>
      <c r="E3601" s="300">
        <v>3597</v>
      </c>
      <c r="F3601" s="313" t="str">
        <f t="shared" ca="1" si="345"/>
        <v/>
      </c>
      <c r="G3601" s="313" t="str">
        <f t="shared" ca="1" si="343"/>
        <v/>
      </c>
      <c r="H3601" s="313" t="str">
        <f t="shared" ca="1" si="343"/>
        <v/>
      </c>
      <c r="I3601" s="313" t="str">
        <f t="shared" ca="1" si="343"/>
        <v/>
      </c>
      <c r="J3601" s="313" t="str">
        <f t="shared" ca="1" si="343"/>
        <v/>
      </c>
    </row>
    <row r="3602" spans="4:10">
      <c r="D3602" s="300" t="str">
        <f t="shared" si="344"/>
        <v>17-5</v>
      </c>
      <c r="E3602" s="300">
        <v>3598</v>
      </c>
      <c r="F3602" s="313" t="str">
        <f t="shared" ca="1" si="345"/>
        <v/>
      </c>
      <c r="G3602" s="313" t="str">
        <f t="shared" ca="1" si="343"/>
        <v/>
      </c>
      <c r="H3602" s="313" t="str">
        <f t="shared" ca="1" si="343"/>
        <v/>
      </c>
      <c r="I3602" s="313" t="str">
        <f t="shared" ca="1" si="343"/>
        <v/>
      </c>
      <c r="J3602" s="313" t="str">
        <f t="shared" ca="1" si="343"/>
        <v/>
      </c>
    </row>
    <row r="3603" spans="4:10">
      <c r="D3603" s="300" t="str">
        <f t="shared" si="344"/>
        <v>17-5</v>
      </c>
      <c r="E3603" s="300">
        <v>3599</v>
      </c>
      <c r="F3603" s="313" t="str">
        <f t="shared" ca="1" si="345"/>
        <v/>
      </c>
      <c r="G3603" s="313" t="str">
        <f t="shared" ca="1" si="343"/>
        <v/>
      </c>
      <c r="H3603" s="313" t="str">
        <f t="shared" ca="1" si="343"/>
        <v/>
      </c>
      <c r="I3603" s="313" t="str">
        <f t="shared" ca="1" si="343"/>
        <v/>
      </c>
      <c r="J3603" s="313" t="str">
        <f t="shared" ca="1" si="343"/>
        <v/>
      </c>
    </row>
    <row r="3604" spans="4:10">
      <c r="D3604" s="300" t="str">
        <f t="shared" si="344"/>
        <v>17-5</v>
      </c>
      <c r="E3604" s="300">
        <v>3600</v>
      </c>
      <c r="F3604" s="313" t="str">
        <f t="shared" ca="1" si="345"/>
        <v/>
      </c>
      <c r="G3604" s="313" t="str">
        <f t="shared" ca="1" si="343"/>
        <v/>
      </c>
      <c r="H3604" s="313" t="str">
        <f t="shared" ca="1" si="343"/>
        <v/>
      </c>
      <c r="I3604" s="313" t="str">
        <f t="shared" ca="1" si="343"/>
        <v/>
      </c>
      <c r="J3604" s="313" t="str">
        <f t="shared" ca="1" si="343"/>
        <v/>
      </c>
    </row>
    <row r="3605" spans="4:10">
      <c r="D3605" s="300" t="str">
        <f t="shared" si="344"/>
        <v>17-6</v>
      </c>
      <c r="E3605" s="300">
        <v>3601</v>
      </c>
      <c r="F3605" s="313" t="str">
        <f t="shared" ca="1" si="345"/>
        <v/>
      </c>
      <c r="G3605" s="313" t="str">
        <f t="shared" ref="G3605:J3624" ca="1" si="346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605" s="313" t="str">
        <f t="shared" ca="1" si="346"/>
        <v/>
      </c>
      <c r="I3605" s="313" t="str">
        <f t="shared" ca="1" si="346"/>
        <v/>
      </c>
      <c r="J3605" s="313" t="str">
        <f t="shared" ca="1" si="346"/>
        <v/>
      </c>
    </row>
    <row r="3606" spans="4:10">
      <c r="D3606" s="300" t="str">
        <f t="shared" si="344"/>
        <v>17-6</v>
      </c>
      <c r="E3606" s="300">
        <v>3602</v>
      </c>
      <c r="F3606" s="313" t="str">
        <f t="shared" ca="1" si="345"/>
        <v/>
      </c>
      <c r="G3606" s="313" t="str">
        <f t="shared" ca="1" si="346"/>
        <v/>
      </c>
      <c r="H3606" s="313" t="str">
        <f t="shared" ca="1" si="346"/>
        <v/>
      </c>
      <c r="I3606" s="313" t="str">
        <f t="shared" ca="1" si="346"/>
        <v/>
      </c>
      <c r="J3606" s="313" t="str">
        <f t="shared" ca="1" si="346"/>
        <v/>
      </c>
    </row>
    <row r="3607" spans="4:10">
      <c r="D3607" s="300" t="str">
        <f t="shared" si="344"/>
        <v>17-6</v>
      </c>
      <c r="E3607" s="300">
        <v>3603</v>
      </c>
      <c r="F3607" s="313" t="str">
        <f t="shared" ca="1" si="345"/>
        <v/>
      </c>
      <c r="G3607" s="313" t="str">
        <f t="shared" ca="1" si="346"/>
        <v/>
      </c>
      <c r="H3607" s="313" t="str">
        <f t="shared" ca="1" si="346"/>
        <v/>
      </c>
      <c r="I3607" s="313" t="str">
        <f t="shared" ca="1" si="346"/>
        <v/>
      </c>
      <c r="J3607" s="313" t="str">
        <f t="shared" ca="1" si="346"/>
        <v/>
      </c>
    </row>
    <row r="3608" spans="4:10">
      <c r="D3608" s="300" t="str">
        <f t="shared" si="344"/>
        <v>17-6</v>
      </c>
      <c r="E3608" s="300">
        <v>3604</v>
      </c>
      <c r="F3608" s="313" t="str">
        <f t="shared" ca="1" si="345"/>
        <v/>
      </c>
      <c r="G3608" s="313" t="str">
        <f t="shared" ca="1" si="346"/>
        <v/>
      </c>
      <c r="H3608" s="313" t="str">
        <f t="shared" ca="1" si="346"/>
        <v/>
      </c>
      <c r="I3608" s="313" t="str">
        <f t="shared" ca="1" si="346"/>
        <v/>
      </c>
      <c r="J3608" s="313" t="str">
        <f t="shared" ca="1" si="346"/>
        <v/>
      </c>
    </row>
    <row r="3609" spans="4:10">
      <c r="D3609" s="300" t="str">
        <f t="shared" si="344"/>
        <v>17-6</v>
      </c>
      <c r="E3609" s="300">
        <v>3605</v>
      </c>
      <c r="F3609" s="313" t="str">
        <f t="shared" ca="1" si="345"/>
        <v/>
      </c>
      <c r="G3609" s="313" t="str">
        <f t="shared" ca="1" si="346"/>
        <v/>
      </c>
      <c r="H3609" s="313" t="str">
        <f t="shared" ca="1" si="346"/>
        <v/>
      </c>
      <c r="I3609" s="313" t="str">
        <f t="shared" ca="1" si="346"/>
        <v/>
      </c>
      <c r="J3609" s="313" t="str">
        <f t="shared" ca="1" si="346"/>
        <v/>
      </c>
    </row>
    <row r="3610" spans="4:10">
      <c r="D3610" s="300" t="str">
        <f t="shared" si="344"/>
        <v>17-6</v>
      </c>
      <c r="E3610" s="300">
        <v>3606</v>
      </c>
      <c r="F3610" s="313" t="str">
        <f t="shared" ca="1" si="345"/>
        <v/>
      </c>
      <c r="G3610" s="313" t="str">
        <f t="shared" ca="1" si="346"/>
        <v/>
      </c>
      <c r="H3610" s="313" t="str">
        <f t="shared" ca="1" si="346"/>
        <v/>
      </c>
      <c r="I3610" s="313" t="str">
        <f t="shared" ca="1" si="346"/>
        <v/>
      </c>
      <c r="J3610" s="313" t="str">
        <f t="shared" ca="1" si="346"/>
        <v/>
      </c>
    </row>
    <row r="3611" spans="4:10">
      <c r="D3611" s="300" t="str">
        <f t="shared" si="344"/>
        <v>17-6</v>
      </c>
      <c r="E3611" s="300">
        <v>3607</v>
      </c>
      <c r="F3611" s="313" t="str">
        <f t="shared" ca="1" si="345"/>
        <v/>
      </c>
      <c r="G3611" s="313" t="str">
        <f t="shared" ca="1" si="346"/>
        <v/>
      </c>
      <c r="H3611" s="313" t="str">
        <f t="shared" ca="1" si="346"/>
        <v/>
      </c>
      <c r="I3611" s="313" t="str">
        <f t="shared" ca="1" si="346"/>
        <v/>
      </c>
      <c r="J3611" s="313" t="str">
        <f t="shared" ca="1" si="346"/>
        <v/>
      </c>
    </row>
    <row r="3612" spans="4:10">
      <c r="D3612" s="300" t="str">
        <f t="shared" si="344"/>
        <v>17-6</v>
      </c>
      <c r="E3612" s="300">
        <v>3608</v>
      </c>
      <c r="F3612" s="313" t="str">
        <f t="shared" ca="1" si="345"/>
        <v/>
      </c>
      <c r="G3612" s="313" t="str">
        <f t="shared" ca="1" si="346"/>
        <v/>
      </c>
      <c r="H3612" s="313" t="str">
        <f t="shared" ca="1" si="346"/>
        <v/>
      </c>
      <c r="I3612" s="313" t="str">
        <f t="shared" ca="1" si="346"/>
        <v/>
      </c>
      <c r="J3612" s="313" t="str">
        <f t="shared" ca="1" si="346"/>
        <v/>
      </c>
    </row>
    <row r="3613" spans="4:10">
      <c r="D3613" s="300" t="str">
        <f t="shared" si="344"/>
        <v>17-6</v>
      </c>
      <c r="E3613" s="300">
        <v>3609</v>
      </c>
      <c r="F3613" s="313" t="str">
        <f t="shared" ca="1" si="345"/>
        <v/>
      </c>
      <c r="G3613" s="313" t="str">
        <f t="shared" ca="1" si="346"/>
        <v/>
      </c>
      <c r="H3613" s="313" t="str">
        <f t="shared" ca="1" si="346"/>
        <v/>
      </c>
      <c r="I3613" s="313" t="str">
        <f t="shared" ca="1" si="346"/>
        <v/>
      </c>
      <c r="J3613" s="313" t="str">
        <f t="shared" ca="1" si="346"/>
        <v/>
      </c>
    </row>
    <row r="3614" spans="4:10">
      <c r="D3614" s="300" t="str">
        <f t="shared" si="344"/>
        <v>17-6</v>
      </c>
      <c r="E3614" s="300">
        <v>3610</v>
      </c>
      <c r="F3614" s="313" t="str">
        <f t="shared" ca="1" si="345"/>
        <v/>
      </c>
      <c r="G3614" s="313" t="str">
        <f t="shared" ca="1" si="346"/>
        <v/>
      </c>
      <c r="H3614" s="313" t="str">
        <f t="shared" ca="1" si="346"/>
        <v/>
      </c>
      <c r="I3614" s="313" t="str">
        <f t="shared" ca="1" si="346"/>
        <v/>
      </c>
      <c r="J3614" s="313" t="str">
        <f t="shared" ca="1" si="346"/>
        <v/>
      </c>
    </row>
    <row r="3615" spans="4:10">
      <c r="D3615" s="300" t="str">
        <f t="shared" si="344"/>
        <v>17-6</v>
      </c>
      <c r="E3615" s="300">
        <v>3611</v>
      </c>
      <c r="F3615" s="313" t="str">
        <f t="shared" ca="1" si="345"/>
        <v/>
      </c>
      <c r="G3615" s="313" t="str">
        <f t="shared" ca="1" si="346"/>
        <v/>
      </c>
      <c r="H3615" s="313" t="str">
        <f t="shared" ca="1" si="346"/>
        <v/>
      </c>
      <c r="I3615" s="313" t="str">
        <f t="shared" ca="1" si="346"/>
        <v/>
      </c>
      <c r="J3615" s="313" t="str">
        <f t="shared" ca="1" si="346"/>
        <v/>
      </c>
    </row>
    <row r="3616" spans="4:10">
      <c r="D3616" s="300" t="str">
        <f t="shared" si="344"/>
        <v>17-6</v>
      </c>
      <c r="E3616" s="300">
        <v>3612</v>
      </c>
      <c r="F3616" s="313" t="str">
        <f t="shared" ca="1" si="345"/>
        <v/>
      </c>
      <c r="G3616" s="313" t="str">
        <f t="shared" ca="1" si="346"/>
        <v/>
      </c>
      <c r="H3616" s="313" t="str">
        <f t="shared" ca="1" si="346"/>
        <v/>
      </c>
      <c r="I3616" s="313" t="str">
        <f t="shared" ca="1" si="346"/>
        <v/>
      </c>
      <c r="J3616" s="313" t="str">
        <f t="shared" ca="1" si="346"/>
        <v/>
      </c>
    </row>
    <row r="3617" spans="4:10">
      <c r="D3617" s="300" t="str">
        <f t="shared" si="344"/>
        <v>17-6</v>
      </c>
      <c r="E3617" s="300">
        <v>3613</v>
      </c>
      <c r="F3617" s="313" t="str">
        <f t="shared" ca="1" si="345"/>
        <v/>
      </c>
      <c r="G3617" s="313" t="str">
        <f t="shared" ca="1" si="346"/>
        <v/>
      </c>
      <c r="H3617" s="313" t="str">
        <f t="shared" ca="1" si="346"/>
        <v/>
      </c>
      <c r="I3617" s="313" t="str">
        <f t="shared" ca="1" si="346"/>
        <v/>
      </c>
      <c r="J3617" s="313" t="str">
        <f t="shared" ca="1" si="346"/>
        <v/>
      </c>
    </row>
    <row r="3618" spans="4:10">
      <c r="D3618" s="300" t="str">
        <f t="shared" si="344"/>
        <v>17-6</v>
      </c>
      <c r="E3618" s="300">
        <v>3614</v>
      </c>
      <c r="F3618" s="313" t="str">
        <f t="shared" ca="1" si="345"/>
        <v/>
      </c>
      <c r="G3618" s="313" t="str">
        <f t="shared" ca="1" si="346"/>
        <v/>
      </c>
      <c r="H3618" s="313" t="str">
        <f t="shared" ca="1" si="346"/>
        <v/>
      </c>
      <c r="I3618" s="313" t="str">
        <f t="shared" ca="1" si="346"/>
        <v/>
      </c>
      <c r="J3618" s="313" t="str">
        <f t="shared" ca="1" si="346"/>
        <v/>
      </c>
    </row>
    <row r="3619" spans="4:10">
      <c r="D3619" s="300" t="str">
        <f t="shared" si="344"/>
        <v>17-6</v>
      </c>
      <c r="E3619" s="300">
        <v>3615</v>
      </c>
      <c r="F3619" s="313" t="str">
        <f t="shared" ca="1" si="345"/>
        <v/>
      </c>
      <c r="G3619" s="313" t="str">
        <f t="shared" ca="1" si="346"/>
        <v/>
      </c>
      <c r="H3619" s="313" t="str">
        <f t="shared" ca="1" si="346"/>
        <v/>
      </c>
      <c r="I3619" s="313" t="str">
        <f t="shared" ca="1" si="346"/>
        <v/>
      </c>
      <c r="J3619" s="313" t="str">
        <f t="shared" ca="1" si="346"/>
        <v/>
      </c>
    </row>
    <row r="3620" spans="4:10">
      <c r="D3620" s="300" t="str">
        <f t="shared" si="344"/>
        <v>17-6</v>
      </c>
      <c r="E3620" s="300">
        <v>3616</v>
      </c>
      <c r="F3620" s="313" t="str">
        <f t="shared" ca="1" si="345"/>
        <v/>
      </c>
      <c r="G3620" s="313" t="str">
        <f t="shared" ca="1" si="346"/>
        <v/>
      </c>
      <c r="H3620" s="313" t="str">
        <f t="shared" ca="1" si="346"/>
        <v/>
      </c>
      <c r="I3620" s="313" t="str">
        <f t="shared" ca="1" si="346"/>
        <v/>
      </c>
      <c r="J3620" s="313" t="str">
        <f t="shared" ca="1" si="346"/>
        <v/>
      </c>
    </row>
    <row r="3621" spans="4:10">
      <c r="D3621" s="300" t="str">
        <f t="shared" si="344"/>
        <v>17-7</v>
      </c>
      <c r="E3621" s="300">
        <v>3617</v>
      </c>
      <c r="F3621" s="313" t="str">
        <f t="shared" ca="1" si="345"/>
        <v/>
      </c>
      <c r="G3621" s="313" t="str">
        <f t="shared" ca="1" si="346"/>
        <v/>
      </c>
      <c r="H3621" s="313" t="str">
        <f t="shared" ca="1" si="346"/>
        <v/>
      </c>
      <c r="I3621" s="313" t="str">
        <f t="shared" ca="1" si="346"/>
        <v/>
      </c>
      <c r="J3621" s="313" t="str">
        <f t="shared" ca="1" si="346"/>
        <v/>
      </c>
    </row>
    <row r="3622" spans="4:10">
      <c r="D3622" s="300" t="str">
        <f t="shared" si="344"/>
        <v>17-7</v>
      </c>
      <c r="E3622" s="300">
        <v>3618</v>
      </c>
      <c r="F3622" s="313" t="str">
        <f t="shared" ca="1" si="345"/>
        <v/>
      </c>
      <c r="G3622" s="313" t="str">
        <f t="shared" ca="1" si="346"/>
        <v/>
      </c>
      <c r="H3622" s="313" t="str">
        <f t="shared" ca="1" si="346"/>
        <v/>
      </c>
      <c r="I3622" s="313" t="str">
        <f t="shared" ca="1" si="346"/>
        <v/>
      </c>
      <c r="J3622" s="313" t="str">
        <f t="shared" ca="1" si="346"/>
        <v/>
      </c>
    </row>
    <row r="3623" spans="4:10">
      <c r="D3623" s="300" t="str">
        <f t="shared" si="344"/>
        <v>17-7</v>
      </c>
      <c r="E3623" s="300">
        <v>3619</v>
      </c>
      <c r="F3623" s="313" t="str">
        <f t="shared" ca="1" si="345"/>
        <v/>
      </c>
      <c r="G3623" s="313" t="str">
        <f t="shared" ca="1" si="346"/>
        <v/>
      </c>
      <c r="H3623" s="313" t="str">
        <f t="shared" ca="1" si="346"/>
        <v/>
      </c>
      <c r="I3623" s="313" t="str">
        <f t="shared" ca="1" si="346"/>
        <v/>
      </c>
      <c r="J3623" s="313" t="str">
        <f t="shared" ca="1" si="346"/>
        <v/>
      </c>
    </row>
    <row r="3624" spans="4:10">
      <c r="D3624" s="300" t="str">
        <f t="shared" si="344"/>
        <v>17-7</v>
      </c>
      <c r="E3624" s="300">
        <v>3620</v>
      </c>
      <c r="F3624" s="313" t="str">
        <f t="shared" ca="1" si="345"/>
        <v/>
      </c>
      <c r="G3624" s="313" t="str">
        <f t="shared" ca="1" si="346"/>
        <v/>
      </c>
      <c r="H3624" s="313" t="str">
        <f t="shared" ca="1" si="346"/>
        <v/>
      </c>
      <c r="I3624" s="313" t="str">
        <f t="shared" ca="1" si="346"/>
        <v/>
      </c>
      <c r="J3624" s="313" t="str">
        <f t="shared" ca="1" si="346"/>
        <v/>
      </c>
    </row>
    <row r="3625" spans="4:10">
      <c r="D3625" s="300" t="str">
        <f t="shared" si="344"/>
        <v>17-7</v>
      </c>
      <c r="E3625" s="300">
        <v>3621</v>
      </c>
      <c r="F3625" s="313" t="str">
        <f t="shared" ca="1" si="345"/>
        <v/>
      </c>
      <c r="G3625" s="313" t="str">
        <f t="shared" ref="G3625:J3644" ca="1" si="347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625" s="313" t="str">
        <f t="shared" ca="1" si="347"/>
        <v/>
      </c>
      <c r="I3625" s="313" t="str">
        <f t="shared" ca="1" si="347"/>
        <v/>
      </c>
      <c r="J3625" s="313" t="str">
        <f t="shared" ca="1" si="347"/>
        <v/>
      </c>
    </row>
    <row r="3626" spans="4:10">
      <c r="D3626" s="300" t="str">
        <f t="shared" si="344"/>
        <v>17-7</v>
      </c>
      <c r="E3626" s="300">
        <v>3622</v>
      </c>
      <c r="F3626" s="313" t="str">
        <f t="shared" ca="1" si="345"/>
        <v/>
      </c>
      <c r="G3626" s="313" t="str">
        <f t="shared" ca="1" si="347"/>
        <v/>
      </c>
      <c r="H3626" s="313" t="str">
        <f t="shared" ca="1" si="347"/>
        <v/>
      </c>
      <c r="I3626" s="313" t="str">
        <f t="shared" ca="1" si="347"/>
        <v/>
      </c>
      <c r="J3626" s="313" t="str">
        <f t="shared" ca="1" si="347"/>
        <v/>
      </c>
    </row>
    <row r="3627" spans="4:10">
      <c r="D3627" s="300" t="str">
        <f t="shared" si="344"/>
        <v>17-7</v>
      </c>
      <c r="E3627" s="300">
        <v>3623</v>
      </c>
      <c r="F3627" s="313" t="str">
        <f t="shared" ca="1" si="345"/>
        <v/>
      </c>
      <c r="G3627" s="313" t="str">
        <f t="shared" ca="1" si="347"/>
        <v/>
      </c>
      <c r="H3627" s="313" t="str">
        <f t="shared" ca="1" si="347"/>
        <v/>
      </c>
      <c r="I3627" s="313" t="str">
        <f t="shared" ca="1" si="347"/>
        <v/>
      </c>
      <c r="J3627" s="313" t="str">
        <f t="shared" ca="1" si="347"/>
        <v/>
      </c>
    </row>
    <row r="3628" spans="4:10">
      <c r="D3628" s="300" t="str">
        <f t="shared" si="344"/>
        <v>17-7</v>
      </c>
      <c r="E3628" s="300">
        <v>3624</v>
      </c>
      <c r="F3628" s="313" t="str">
        <f t="shared" ca="1" si="345"/>
        <v/>
      </c>
      <c r="G3628" s="313" t="str">
        <f t="shared" ca="1" si="347"/>
        <v/>
      </c>
      <c r="H3628" s="313" t="str">
        <f t="shared" ca="1" si="347"/>
        <v/>
      </c>
      <c r="I3628" s="313" t="str">
        <f t="shared" ca="1" si="347"/>
        <v/>
      </c>
      <c r="J3628" s="313" t="str">
        <f t="shared" ca="1" si="347"/>
        <v/>
      </c>
    </row>
    <row r="3629" spans="4:10">
      <c r="D3629" s="300" t="str">
        <f t="shared" si="344"/>
        <v>17-7</v>
      </c>
      <c r="E3629" s="300">
        <v>3625</v>
      </c>
      <c r="F3629" s="313" t="str">
        <f t="shared" ca="1" si="345"/>
        <v/>
      </c>
      <c r="G3629" s="313" t="str">
        <f t="shared" ca="1" si="347"/>
        <v/>
      </c>
      <c r="H3629" s="313" t="str">
        <f t="shared" ca="1" si="347"/>
        <v/>
      </c>
      <c r="I3629" s="313" t="str">
        <f t="shared" ca="1" si="347"/>
        <v/>
      </c>
      <c r="J3629" s="313" t="str">
        <f t="shared" ca="1" si="347"/>
        <v/>
      </c>
    </row>
    <row r="3630" spans="4:10">
      <c r="D3630" s="300" t="str">
        <f t="shared" si="344"/>
        <v>17-7</v>
      </c>
      <c r="E3630" s="300">
        <v>3626</v>
      </c>
      <c r="F3630" s="313" t="str">
        <f t="shared" ca="1" si="345"/>
        <v/>
      </c>
      <c r="G3630" s="313" t="str">
        <f t="shared" ca="1" si="347"/>
        <v/>
      </c>
      <c r="H3630" s="313" t="str">
        <f t="shared" ca="1" si="347"/>
        <v/>
      </c>
      <c r="I3630" s="313" t="str">
        <f t="shared" ca="1" si="347"/>
        <v/>
      </c>
      <c r="J3630" s="313" t="str">
        <f t="shared" ca="1" si="347"/>
        <v/>
      </c>
    </row>
    <row r="3631" spans="4:10">
      <c r="D3631" s="300" t="str">
        <f t="shared" si="344"/>
        <v>17-7</v>
      </c>
      <c r="E3631" s="300">
        <v>3627</v>
      </c>
      <c r="F3631" s="313" t="str">
        <f t="shared" ca="1" si="345"/>
        <v/>
      </c>
      <c r="G3631" s="313" t="str">
        <f t="shared" ca="1" si="347"/>
        <v/>
      </c>
      <c r="H3631" s="313" t="str">
        <f t="shared" ca="1" si="347"/>
        <v/>
      </c>
      <c r="I3631" s="313" t="str">
        <f t="shared" ca="1" si="347"/>
        <v/>
      </c>
      <c r="J3631" s="313" t="str">
        <f t="shared" ca="1" si="347"/>
        <v/>
      </c>
    </row>
    <row r="3632" spans="4:10">
      <c r="D3632" s="300" t="str">
        <f t="shared" si="344"/>
        <v>17-7</v>
      </c>
      <c r="E3632" s="300">
        <v>3628</v>
      </c>
      <c r="F3632" s="313" t="str">
        <f t="shared" ca="1" si="345"/>
        <v/>
      </c>
      <c r="G3632" s="313" t="str">
        <f t="shared" ca="1" si="347"/>
        <v/>
      </c>
      <c r="H3632" s="313" t="str">
        <f t="shared" ca="1" si="347"/>
        <v/>
      </c>
      <c r="I3632" s="313" t="str">
        <f t="shared" ca="1" si="347"/>
        <v/>
      </c>
      <c r="J3632" s="313" t="str">
        <f t="shared" ca="1" si="347"/>
        <v/>
      </c>
    </row>
    <row r="3633" spans="4:10">
      <c r="D3633" s="300" t="str">
        <f t="shared" si="344"/>
        <v>17-7</v>
      </c>
      <c r="E3633" s="300">
        <v>3629</v>
      </c>
      <c r="F3633" s="313" t="str">
        <f t="shared" ca="1" si="345"/>
        <v/>
      </c>
      <c r="G3633" s="313" t="str">
        <f t="shared" ca="1" si="347"/>
        <v/>
      </c>
      <c r="H3633" s="313" t="str">
        <f t="shared" ca="1" si="347"/>
        <v/>
      </c>
      <c r="I3633" s="313" t="str">
        <f t="shared" ca="1" si="347"/>
        <v/>
      </c>
      <c r="J3633" s="313" t="str">
        <f t="shared" ca="1" si="347"/>
        <v/>
      </c>
    </row>
    <row r="3634" spans="4:10">
      <c r="D3634" s="300" t="str">
        <f t="shared" si="344"/>
        <v>17-7</v>
      </c>
      <c r="E3634" s="300">
        <v>3630</v>
      </c>
      <c r="F3634" s="313" t="str">
        <f t="shared" ca="1" si="345"/>
        <v/>
      </c>
      <c r="G3634" s="313" t="str">
        <f t="shared" ca="1" si="347"/>
        <v/>
      </c>
      <c r="H3634" s="313" t="str">
        <f t="shared" ca="1" si="347"/>
        <v/>
      </c>
      <c r="I3634" s="313" t="str">
        <f t="shared" ca="1" si="347"/>
        <v/>
      </c>
      <c r="J3634" s="313" t="str">
        <f t="shared" ca="1" si="347"/>
        <v/>
      </c>
    </row>
    <row r="3635" spans="4:10">
      <c r="D3635" s="300" t="str">
        <f t="shared" si="344"/>
        <v>17-7</v>
      </c>
      <c r="E3635" s="300">
        <v>3631</v>
      </c>
      <c r="F3635" s="313" t="str">
        <f t="shared" ca="1" si="345"/>
        <v/>
      </c>
      <c r="G3635" s="313" t="str">
        <f t="shared" ca="1" si="347"/>
        <v/>
      </c>
      <c r="H3635" s="313" t="str">
        <f t="shared" ca="1" si="347"/>
        <v/>
      </c>
      <c r="I3635" s="313" t="str">
        <f t="shared" ca="1" si="347"/>
        <v/>
      </c>
      <c r="J3635" s="313" t="str">
        <f t="shared" ca="1" si="347"/>
        <v/>
      </c>
    </row>
    <row r="3636" spans="4:10">
      <c r="D3636" s="300" t="str">
        <f t="shared" si="344"/>
        <v>17-7</v>
      </c>
      <c r="E3636" s="300">
        <v>3632</v>
      </c>
      <c r="F3636" s="313" t="str">
        <f t="shared" ca="1" si="345"/>
        <v/>
      </c>
      <c r="G3636" s="313" t="str">
        <f t="shared" ca="1" si="347"/>
        <v/>
      </c>
      <c r="H3636" s="313" t="str">
        <f t="shared" ca="1" si="347"/>
        <v/>
      </c>
      <c r="I3636" s="313" t="str">
        <f t="shared" ca="1" si="347"/>
        <v/>
      </c>
      <c r="J3636" s="313" t="str">
        <f t="shared" ca="1" si="347"/>
        <v/>
      </c>
    </row>
    <row r="3637" spans="4:10">
      <c r="D3637" s="300" t="str">
        <f t="shared" si="344"/>
        <v>17-8</v>
      </c>
      <c r="E3637" s="300">
        <v>3633</v>
      </c>
      <c r="F3637" s="313" t="str">
        <f t="shared" ca="1" si="345"/>
        <v/>
      </c>
      <c r="G3637" s="313" t="str">
        <f t="shared" ca="1" si="347"/>
        <v/>
      </c>
      <c r="H3637" s="313" t="str">
        <f t="shared" ca="1" si="347"/>
        <v/>
      </c>
      <c r="I3637" s="313" t="str">
        <f t="shared" ca="1" si="347"/>
        <v/>
      </c>
      <c r="J3637" s="313" t="str">
        <f t="shared" ca="1" si="347"/>
        <v/>
      </c>
    </row>
    <row r="3638" spans="4:10">
      <c r="D3638" s="300" t="str">
        <f t="shared" si="344"/>
        <v>17-8</v>
      </c>
      <c r="E3638" s="300">
        <v>3634</v>
      </c>
      <c r="F3638" s="313" t="str">
        <f t="shared" ca="1" si="345"/>
        <v/>
      </c>
      <c r="G3638" s="313" t="str">
        <f t="shared" ca="1" si="347"/>
        <v/>
      </c>
      <c r="H3638" s="313" t="str">
        <f t="shared" ca="1" si="347"/>
        <v/>
      </c>
      <c r="I3638" s="313" t="str">
        <f t="shared" ca="1" si="347"/>
        <v/>
      </c>
      <c r="J3638" s="313" t="str">
        <f t="shared" ca="1" si="347"/>
        <v/>
      </c>
    </row>
    <row r="3639" spans="4:10">
      <c r="D3639" s="300" t="str">
        <f t="shared" si="344"/>
        <v>17-8</v>
      </c>
      <c r="E3639" s="300">
        <v>3635</v>
      </c>
      <c r="F3639" s="313" t="str">
        <f t="shared" ca="1" si="345"/>
        <v/>
      </c>
      <c r="G3639" s="313" t="str">
        <f t="shared" ca="1" si="347"/>
        <v/>
      </c>
      <c r="H3639" s="313" t="str">
        <f t="shared" ca="1" si="347"/>
        <v/>
      </c>
      <c r="I3639" s="313" t="str">
        <f t="shared" ca="1" si="347"/>
        <v/>
      </c>
      <c r="J3639" s="313" t="str">
        <f t="shared" ca="1" si="347"/>
        <v/>
      </c>
    </row>
    <row r="3640" spans="4:10">
      <c r="D3640" s="300" t="str">
        <f t="shared" si="344"/>
        <v>17-8</v>
      </c>
      <c r="E3640" s="300">
        <v>3636</v>
      </c>
      <c r="F3640" s="313" t="str">
        <f t="shared" ca="1" si="345"/>
        <v/>
      </c>
      <c r="G3640" s="313" t="str">
        <f t="shared" ca="1" si="347"/>
        <v/>
      </c>
      <c r="H3640" s="313" t="str">
        <f t="shared" ca="1" si="347"/>
        <v/>
      </c>
      <c r="I3640" s="313" t="str">
        <f t="shared" ca="1" si="347"/>
        <v/>
      </c>
      <c r="J3640" s="313" t="str">
        <f t="shared" ca="1" si="347"/>
        <v/>
      </c>
    </row>
    <row r="3641" spans="4:10">
      <c r="D3641" s="300" t="str">
        <f t="shared" si="344"/>
        <v>17-8</v>
      </c>
      <c r="E3641" s="300">
        <v>3637</v>
      </c>
      <c r="F3641" s="313" t="str">
        <f t="shared" ca="1" si="345"/>
        <v/>
      </c>
      <c r="G3641" s="313" t="str">
        <f t="shared" ca="1" si="347"/>
        <v/>
      </c>
      <c r="H3641" s="313" t="str">
        <f t="shared" ca="1" si="347"/>
        <v/>
      </c>
      <c r="I3641" s="313" t="str">
        <f t="shared" ca="1" si="347"/>
        <v/>
      </c>
      <c r="J3641" s="313" t="str">
        <f t="shared" ca="1" si="347"/>
        <v/>
      </c>
    </row>
    <row r="3642" spans="4:10">
      <c r="D3642" s="300" t="str">
        <f t="shared" si="344"/>
        <v>17-8</v>
      </c>
      <c r="E3642" s="300">
        <v>3638</v>
      </c>
      <c r="F3642" s="313" t="str">
        <f t="shared" ca="1" si="345"/>
        <v/>
      </c>
      <c r="G3642" s="313" t="str">
        <f t="shared" ca="1" si="347"/>
        <v/>
      </c>
      <c r="H3642" s="313" t="str">
        <f t="shared" ca="1" si="347"/>
        <v/>
      </c>
      <c r="I3642" s="313" t="str">
        <f t="shared" ca="1" si="347"/>
        <v/>
      </c>
      <c r="J3642" s="313" t="str">
        <f t="shared" ca="1" si="347"/>
        <v/>
      </c>
    </row>
    <row r="3643" spans="4:10">
      <c r="D3643" s="300" t="str">
        <f t="shared" si="344"/>
        <v>17-8</v>
      </c>
      <c r="E3643" s="300">
        <v>3639</v>
      </c>
      <c r="F3643" s="313" t="str">
        <f t="shared" ca="1" si="345"/>
        <v/>
      </c>
      <c r="G3643" s="313" t="str">
        <f t="shared" ca="1" si="347"/>
        <v/>
      </c>
      <c r="H3643" s="313" t="str">
        <f t="shared" ca="1" si="347"/>
        <v/>
      </c>
      <c r="I3643" s="313" t="str">
        <f t="shared" ca="1" si="347"/>
        <v/>
      </c>
      <c r="J3643" s="313" t="str">
        <f t="shared" ca="1" si="347"/>
        <v/>
      </c>
    </row>
    <row r="3644" spans="4:10">
      <c r="D3644" s="300" t="str">
        <f t="shared" si="344"/>
        <v>17-8</v>
      </c>
      <c r="E3644" s="300">
        <v>3640</v>
      </c>
      <c r="F3644" s="313" t="str">
        <f t="shared" ca="1" si="345"/>
        <v/>
      </c>
      <c r="G3644" s="313" t="str">
        <f t="shared" ca="1" si="347"/>
        <v/>
      </c>
      <c r="H3644" s="313" t="str">
        <f t="shared" ca="1" si="347"/>
        <v/>
      </c>
      <c r="I3644" s="313" t="str">
        <f t="shared" ca="1" si="347"/>
        <v/>
      </c>
      <c r="J3644" s="313" t="str">
        <f t="shared" ca="1" si="347"/>
        <v/>
      </c>
    </row>
    <row r="3645" spans="4:10">
      <c r="D3645" s="300" t="str">
        <f t="shared" si="344"/>
        <v>17-8</v>
      </c>
      <c r="E3645" s="300">
        <v>3641</v>
      </c>
      <c r="F3645" s="313" t="str">
        <f t="shared" ca="1" si="345"/>
        <v/>
      </c>
      <c r="G3645" s="313" t="str">
        <f t="shared" ref="G3645:J3664" ca="1" si="348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645" s="313" t="str">
        <f t="shared" ca="1" si="348"/>
        <v/>
      </c>
      <c r="I3645" s="313" t="str">
        <f t="shared" ca="1" si="348"/>
        <v/>
      </c>
      <c r="J3645" s="313" t="str">
        <f t="shared" ca="1" si="348"/>
        <v/>
      </c>
    </row>
    <row r="3646" spans="4:10">
      <c r="D3646" s="300" t="str">
        <f t="shared" si="344"/>
        <v>17-8</v>
      </c>
      <c r="E3646" s="300">
        <v>3642</v>
      </c>
      <c r="F3646" s="313" t="str">
        <f t="shared" ca="1" si="345"/>
        <v/>
      </c>
      <c r="G3646" s="313" t="str">
        <f t="shared" ca="1" si="348"/>
        <v/>
      </c>
      <c r="H3646" s="313" t="str">
        <f t="shared" ca="1" si="348"/>
        <v/>
      </c>
      <c r="I3646" s="313" t="str">
        <f t="shared" ca="1" si="348"/>
        <v/>
      </c>
      <c r="J3646" s="313" t="str">
        <f t="shared" ca="1" si="348"/>
        <v/>
      </c>
    </row>
    <row r="3647" spans="4:10">
      <c r="D3647" s="300" t="str">
        <f t="shared" si="344"/>
        <v>17-8</v>
      </c>
      <c r="E3647" s="300">
        <v>3643</v>
      </c>
      <c r="F3647" s="313" t="str">
        <f t="shared" ca="1" si="345"/>
        <v/>
      </c>
      <c r="G3647" s="313" t="str">
        <f t="shared" ca="1" si="348"/>
        <v/>
      </c>
      <c r="H3647" s="313" t="str">
        <f t="shared" ca="1" si="348"/>
        <v/>
      </c>
      <c r="I3647" s="313" t="str">
        <f t="shared" ca="1" si="348"/>
        <v/>
      </c>
      <c r="J3647" s="313" t="str">
        <f t="shared" ca="1" si="348"/>
        <v/>
      </c>
    </row>
    <row r="3648" spans="4:10">
      <c r="D3648" s="300" t="str">
        <f t="shared" si="344"/>
        <v>17-8</v>
      </c>
      <c r="E3648" s="300">
        <v>3644</v>
      </c>
      <c r="F3648" s="313" t="str">
        <f t="shared" ca="1" si="345"/>
        <v/>
      </c>
      <c r="G3648" s="313" t="str">
        <f t="shared" ca="1" si="348"/>
        <v/>
      </c>
      <c r="H3648" s="313" t="str">
        <f t="shared" ca="1" si="348"/>
        <v/>
      </c>
      <c r="I3648" s="313" t="str">
        <f t="shared" ca="1" si="348"/>
        <v/>
      </c>
      <c r="J3648" s="313" t="str">
        <f t="shared" ca="1" si="348"/>
        <v/>
      </c>
    </row>
    <row r="3649" spans="4:10">
      <c r="D3649" s="300" t="str">
        <f t="shared" si="344"/>
        <v>17-8</v>
      </c>
      <c r="E3649" s="300">
        <v>3645</v>
      </c>
      <c r="F3649" s="313" t="str">
        <f t="shared" ca="1" si="345"/>
        <v/>
      </c>
      <c r="G3649" s="313" t="str">
        <f t="shared" ca="1" si="348"/>
        <v/>
      </c>
      <c r="H3649" s="313" t="str">
        <f t="shared" ca="1" si="348"/>
        <v/>
      </c>
      <c r="I3649" s="313" t="str">
        <f t="shared" ca="1" si="348"/>
        <v/>
      </c>
      <c r="J3649" s="313" t="str">
        <f t="shared" ca="1" si="348"/>
        <v/>
      </c>
    </row>
    <row r="3650" spans="4:10">
      <c r="D3650" s="300" t="str">
        <f t="shared" si="344"/>
        <v>17-8</v>
      </c>
      <c r="E3650" s="300">
        <v>3646</v>
      </c>
      <c r="F3650" s="313" t="str">
        <f t="shared" ca="1" si="345"/>
        <v/>
      </c>
      <c r="G3650" s="313" t="str">
        <f t="shared" ca="1" si="348"/>
        <v/>
      </c>
      <c r="H3650" s="313" t="str">
        <f t="shared" ca="1" si="348"/>
        <v/>
      </c>
      <c r="I3650" s="313" t="str">
        <f t="shared" ca="1" si="348"/>
        <v/>
      </c>
      <c r="J3650" s="313" t="str">
        <f t="shared" ca="1" si="348"/>
        <v/>
      </c>
    </row>
    <row r="3651" spans="4:10">
      <c r="D3651" s="300" t="str">
        <f t="shared" si="344"/>
        <v>17-8</v>
      </c>
      <c r="E3651" s="300">
        <v>3647</v>
      </c>
      <c r="F3651" s="313" t="str">
        <f t="shared" ca="1" si="345"/>
        <v/>
      </c>
      <c r="G3651" s="313" t="str">
        <f t="shared" ca="1" si="348"/>
        <v/>
      </c>
      <c r="H3651" s="313" t="str">
        <f t="shared" ca="1" si="348"/>
        <v/>
      </c>
      <c r="I3651" s="313" t="str">
        <f t="shared" ca="1" si="348"/>
        <v/>
      </c>
      <c r="J3651" s="313" t="str">
        <f t="shared" ca="1" si="348"/>
        <v/>
      </c>
    </row>
    <row r="3652" spans="4:10">
      <c r="D3652" s="300" t="str">
        <f t="shared" si="344"/>
        <v>17-8</v>
      </c>
      <c r="E3652" s="300">
        <v>3648</v>
      </c>
      <c r="F3652" s="313" t="str">
        <f t="shared" ca="1" si="345"/>
        <v/>
      </c>
      <c r="G3652" s="313" t="str">
        <f t="shared" ca="1" si="348"/>
        <v/>
      </c>
      <c r="H3652" s="313" t="str">
        <f t="shared" ca="1" si="348"/>
        <v/>
      </c>
      <c r="I3652" s="313" t="str">
        <f t="shared" ca="1" si="348"/>
        <v/>
      </c>
      <c r="J3652" s="313" t="str">
        <f t="shared" ca="1" si="348"/>
        <v/>
      </c>
    </row>
    <row r="3653" spans="4:10">
      <c r="D3653" s="300" t="str">
        <f t="shared" ref="D3653:D3716" si="349">DEC2HEX(HEX2DEC($D$4)+FLOOR((ROW(A3649)-1)/($M$4*10),1))&amp;"-"&amp;FLOOR((ROW(A3649)-1)/$M$4,1)+1-FLOOR((ROW(A3649)-1)/($M$4*10),1)*10</f>
        <v>17-9</v>
      </c>
      <c r="E3653" s="300">
        <v>3649</v>
      </c>
      <c r="F3653" s="313" t="str">
        <f t="shared" ref="F3653:F3684" ca="1" si="350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653" s="313" t="str">
        <f t="shared" ca="1" si="348"/>
        <v/>
      </c>
      <c r="H3653" s="313" t="str">
        <f t="shared" ca="1" si="348"/>
        <v/>
      </c>
      <c r="I3653" s="313" t="str">
        <f t="shared" ca="1" si="348"/>
        <v/>
      </c>
      <c r="J3653" s="313" t="str">
        <f t="shared" ca="1" si="348"/>
        <v/>
      </c>
    </row>
    <row r="3654" spans="4:10">
      <c r="D3654" s="300" t="str">
        <f t="shared" si="349"/>
        <v>17-9</v>
      </c>
      <c r="E3654" s="300">
        <v>3650</v>
      </c>
      <c r="F3654" s="313" t="str">
        <f t="shared" ca="1" si="350"/>
        <v/>
      </c>
      <c r="G3654" s="313" t="str">
        <f t="shared" ca="1" si="348"/>
        <v/>
      </c>
      <c r="H3654" s="313" t="str">
        <f t="shared" ca="1" si="348"/>
        <v/>
      </c>
      <c r="I3654" s="313" t="str">
        <f t="shared" ca="1" si="348"/>
        <v/>
      </c>
      <c r="J3654" s="313" t="str">
        <f t="shared" ca="1" si="348"/>
        <v/>
      </c>
    </row>
    <row r="3655" spans="4:10">
      <c r="D3655" s="300" t="str">
        <f t="shared" si="349"/>
        <v>17-9</v>
      </c>
      <c r="E3655" s="300">
        <v>3651</v>
      </c>
      <c r="F3655" s="313" t="str">
        <f t="shared" ca="1" si="350"/>
        <v/>
      </c>
      <c r="G3655" s="313" t="str">
        <f t="shared" ca="1" si="348"/>
        <v/>
      </c>
      <c r="H3655" s="313" t="str">
        <f t="shared" ca="1" si="348"/>
        <v/>
      </c>
      <c r="I3655" s="313" t="str">
        <f t="shared" ca="1" si="348"/>
        <v/>
      </c>
      <c r="J3655" s="313" t="str">
        <f t="shared" ca="1" si="348"/>
        <v/>
      </c>
    </row>
    <row r="3656" spans="4:10">
      <c r="D3656" s="300" t="str">
        <f t="shared" si="349"/>
        <v>17-9</v>
      </c>
      <c r="E3656" s="300">
        <v>3652</v>
      </c>
      <c r="F3656" s="313" t="str">
        <f t="shared" ca="1" si="350"/>
        <v/>
      </c>
      <c r="G3656" s="313" t="str">
        <f t="shared" ca="1" si="348"/>
        <v/>
      </c>
      <c r="H3656" s="313" t="str">
        <f t="shared" ca="1" si="348"/>
        <v/>
      </c>
      <c r="I3656" s="313" t="str">
        <f t="shared" ca="1" si="348"/>
        <v/>
      </c>
      <c r="J3656" s="313" t="str">
        <f t="shared" ca="1" si="348"/>
        <v/>
      </c>
    </row>
    <row r="3657" spans="4:10">
      <c r="D3657" s="300" t="str">
        <f t="shared" si="349"/>
        <v>17-9</v>
      </c>
      <c r="E3657" s="300">
        <v>3653</v>
      </c>
      <c r="F3657" s="313" t="str">
        <f t="shared" ca="1" si="350"/>
        <v/>
      </c>
      <c r="G3657" s="313" t="str">
        <f t="shared" ca="1" si="348"/>
        <v/>
      </c>
      <c r="H3657" s="313" t="str">
        <f t="shared" ca="1" si="348"/>
        <v/>
      </c>
      <c r="I3657" s="313" t="str">
        <f t="shared" ca="1" si="348"/>
        <v/>
      </c>
      <c r="J3657" s="313" t="str">
        <f t="shared" ca="1" si="348"/>
        <v/>
      </c>
    </row>
    <row r="3658" spans="4:10">
      <c r="D3658" s="300" t="str">
        <f t="shared" si="349"/>
        <v>17-9</v>
      </c>
      <c r="E3658" s="300">
        <v>3654</v>
      </c>
      <c r="F3658" s="313" t="str">
        <f t="shared" ca="1" si="350"/>
        <v/>
      </c>
      <c r="G3658" s="313" t="str">
        <f t="shared" ca="1" si="348"/>
        <v/>
      </c>
      <c r="H3658" s="313" t="str">
        <f t="shared" ca="1" si="348"/>
        <v/>
      </c>
      <c r="I3658" s="313" t="str">
        <f t="shared" ca="1" si="348"/>
        <v/>
      </c>
      <c r="J3658" s="313" t="str">
        <f t="shared" ca="1" si="348"/>
        <v/>
      </c>
    </row>
    <row r="3659" spans="4:10">
      <c r="D3659" s="300" t="str">
        <f t="shared" si="349"/>
        <v>17-9</v>
      </c>
      <c r="E3659" s="300">
        <v>3655</v>
      </c>
      <c r="F3659" s="313" t="str">
        <f t="shared" ca="1" si="350"/>
        <v/>
      </c>
      <c r="G3659" s="313" t="str">
        <f t="shared" ca="1" si="348"/>
        <v/>
      </c>
      <c r="H3659" s="313" t="str">
        <f t="shared" ca="1" si="348"/>
        <v/>
      </c>
      <c r="I3659" s="313" t="str">
        <f t="shared" ca="1" si="348"/>
        <v/>
      </c>
      <c r="J3659" s="313" t="str">
        <f t="shared" ca="1" si="348"/>
        <v/>
      </c>
    </row>
    <row r="3660" spans="4:10">
      <c r="D3660" s="300" t="str">
        <f t="shared" si="349"/>
        <v>17-9</v>
      </c>
      <c r="E3660" s="300">
        <v>3656</v>
      </c>
      <c r="F3660" s="313" t="str">
        <f t="shared" ca="1" si="350"/>
        <v/>
      </c>
      <c r="G3660" s="313" t="str">
        <f t="shared" ca="1" si="348"/>
        <v/>
      </c>
      <c r="H3660" s="313" t="str">
        <f t="shared" ca="1" si="348"/>
        <v/>
      </c>
      <c r="I3660" s="313" t="str">
        <f t="shared" ca="1" si="348"/>
        <v/>
      </c>
      <c r="J3660" s="313" t="str">
        <f t="shared" ca="1" si="348"/>
        <v/>
      </c>
    </row>
    <row r="3661" spans="4:10">
      <c r="D3661" s="300" t="str">
        <f t="shared" si="349"/>
        <v>17-9</v>
      </c>
      <c r="E3661" s="300">
        <v>3657</v>
      </c>
      <c r="F3661" s="313" t="str">
        <f t="shared" ca="1" si="350"/>
        <v/>
      </c>
      <c r="G3661" s="313" t="str">
        <f t="shared" ca="1" si="348"/>
        <v/>
      </c>
      <c r="H3661" s="313" t="str">
        <f t="shared" ca="1" si="348"/>
        <v/>
      </c>
      <c r="I3661" s="313" t="str">
        <f t="shared" ca="1" si="348"/>
        <v/>
      </c>
      <c r="J3661" s="313" t="str">
        <f t="shared" ca="1" si="348"/>
        <v/>
      </c>
    </row>
    <row r="3662" spans="4:10">
      <c r="D3662" s="300" t="str">
        <f t="shared" si="349"/>
        <v>17-9</v>
      </c>
      <c r="E3662" s="300">
        <v>3658</v>
      </c>
      <c r="F3662" s="313" t="str">
        <f t="shared" ca="1" si="350"/>
        <v/>
      </c>
      <c r="G3662" s="313" t="str">
        <f t="shared" ca="1" si="348"/>
        <v/>
      </c>
      <c r="H3662" s="313" t="str">
        <f t="shared" ca="1" si="348"/>
        <v/>
      </c>
      <c r="I3662" s="313" t="str">
        <f t="shared" ca="1" si="348"/>
        <v/>
      </c>
      <c r="J3662" s="313" t="str">
        <f t="shared" ca="1" si="348"/>
        <v/>
      </c>
    </row>
    <row r="3663" spans="4:10">
      <c r="D3663" s="300" t="str">
        <f t="shared" si="349"/>
        <v>17-9</v>
      </c>
      <c r="E3663" s="300">
        <v>3659</v>
      </c>
      <c r="F3663" s="313" t="str">
        <f t="shared" ca="1" si="350"/>
        <v/>
      </c>
      <c r="G3663" s="313" t="str">
        <f t="shared" ca="1" si="348"/>
        <v/>
      </c>
      <c r="H3663" s="313" t="str">
        <f t="shared" ca="1" si="348"/>
        <v/>
      </c>
      <c r="I3663" s="313" t="str">
        <f t="shared" ca="1" si="348"/>
        <v/>
      </c>
      <c r="J3663" s="313" t="str">
        <f t="shared" ca="1" si="348"/>
        <v/>
      </c>
    </row>
    <row r="3664" spans="4:10">
      <c r="D3664" s="300" t="str">
        <f t="shared" si="349"/>
        <v>17-9</v>
      </c>
      <c r="E3664" s="300">
        <v>3660</v>
      </c>
      <c r="F3664" s="313" t="str">
        <f t="shared" ca="1" si="350"/>
        <v/>
      </c>
      <c r="G3664" s="313" t="str">
        <f t="shared" ca="1" si="348"/>
        <v/>
      </c>
      <c r="H3664" s="313" t="str">
        <f t="shared" ca="1" si="348"/>
        <v/>
      </c>
      <c r="I3664" s="313" t="str">
        <f t="shared" ca="1" si="348"/>
        <v/>
      </c>
      <c r="J3664" s="313" t="str">
        <f t="shared" ca="1" si="348"/>
        <v/>
      </c>
    </row>
    <row r="3665" spans="4:10">
      <c r="D3665" s="300" t="str">
        <f t="shared" si="349"/>
        <v>17-9</v>
      </c>
      <c r="E3665" s="300">
        <v>3661</v>
      </c>
      <c r="F3665" s="313" t="str">
        <f t="shared" ca="1" si="350"/>
        <v/>
      </c>
      <c r="G3665" s="313" t="str">
        <f t="shared" ref="G3665:J3684" ca="1" si="351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665" s="313" t="str">
        <f t="shared" ca="1" si="351"/>
        <v/>
      </c>
      <c r="I3665" s="313" t="str">
        <f t="shared" ca="1" si="351"/>
        <v/>
      </c>
      <c r="J3665" s="313" t="str">
        <f t="shared" ca="1" si="351"/>
        <v/>
      </c>
    </row>
    <row r="3666" spans="4:10">
      <c r="D3666" s="300" t="str">
        <f t="shared" si="349"/>
        <v>17-9</v>
      </c>
      <c r="E3666" s="300">
        <v>3662</v>
      </c>
      <c r="F3666" s="313" t="str">
        <f t="shared" ca="1" si="350"/>
        <v/>
      </c>
      <c r="G3666" s="313" t="str">
        <f t="shared" ca="1" si="351"/>
        <v/>
      </c>
      <c r="H3666" s="313" t="str">
        <f t="shared" ca="1" si="351"/>
        <v/>
      </c>
      <c r="I3666" s="313" t="str">
        <f t="shared" ca="1" si="351"/>
        <v/>
      </c>
      <c r="J3666" s="313" t="str">
        <f t="shared" ca="1" si="351"/>
        <v/>
      </c>
    </row>
    <row r="3667" spans="4:10">
      <c r="D3667" s="300" t="str">
        <f t="shared" si="349"/>
        <v>17-9</v>
      </c>
      <c r="E3667" s="300">
        <v>3663</v>
      </c>
      <c r="F3667" s="313" t="str">
        <f t="shared" ca="1" si="350"/>
        <v/>
      </c>
      <c r="G3667" s="313" t="str">
        <f t="shared" ca="1" si="351"/>
        <v/>
      </c>
      <c r="H3667" s="313" t="str">
        <f t="shared" ca="1" si="351"/>
        <v/>
      </c>
      <c r="I3667" s="313" t="str">
        <f t="shared" ca="1" si="351"/>
        <v/>
      </c>
      <c r="J3667" s="313" t="str">
        <f t="shared" ca="1" si="351"/>
        <v/>
      </c>
    </row>
    <row r="3668" spans="4:10">
      <c r="D3668" s="300" t="str">
        <f t="shared" si="349"/>
        <v>17-9</v>
      </c>
      <c r="E3668" s="300">
        <v>3664</v>
      </c>
      <c r="F3668" s="313" t="str">
        <f t="shared" ca="1" si="350"/>
        <v/>
      </c>
      <c r="G3668" s="313" t="str">
        <f t="shared" ca="1" si="351"/>
        <v/>
      </c>
      <c r="H3668" s="313" t="str">
        <f t="shared" ca="1" si="351"/>
        <v/>
      </c>
      <c r="I3668" s="313" t="str">
        <f t="shared" ca="1" si="351"/>
        <v/>
      </c>
      <c r="J3668" s="313" t="str">
        <f t="shared" ca="1" si="351"/>
        <v/>
      </c>
    </row>
    <row r="3669" spans="4:10">
      <c r="D3669" s="300" t="str">
        <f t="shared" si="349"/>
        <v>17-10</v>
      </c>
      <c r="E3669" s="300">
        <v>3665</v>
      </c>
      <c r="F3669" s="313" t="str">
        <f t="shared" ca="1" si="350"/>
        <v/>
      </c>
      <c r="G3669" s="313" t="str">
        <f t="shared" ca="1" si="351"/>
        <v/>
      </c>
      <c r="H3669" s="313" t="str">
        <f t="shared" ca="1" si="351"/>
        <v/>
      </c>
      <c r="I3669" s="313" t="str">
        <f t="shared" ca="1" si="351"/>
        <v/>
      </c>
      <c r="J3669" s="313" t="str">
        <f t="shared" ca="1" si="351"/>
        <v/>
      </c>
    </row>
    <row r="3670" spans="4:10">
      <c r="D3670" s="300" t="str">
        <f t="shared" si="349"/>
        <v>17-10</v>
      </c>
      <c r="E3670" s="300">
        <v>3666</v>
      </c>
      <c r="F3670" s="313" t="str">
        <f t="shared" ca="1" si="350"/>
        <v/>
      </c>
      <c r="G3670" s="313" t="str">
        <f t="shared" ca="1" si="351"/>
        <v/>
      </c>
      <c r="H3670" s="313" t="str">
        <f t="shared" ca="1" si="351"/>
        <v/>
      </c>
      <c r="I3670" s="313" t="str">
        <f t="shared" ca="1" si="351"/>
        <v/>
      </c>
      <c r="J3670" s="313" t="str">
        <f t="shared" ca="1" si="351"/>
        <v/>
      </c>
    </row>
    <row r="3671" spans="4:10">
      <c r="D3671" s="300" t="str">
        <f t="shared" si="349"/>
        <v>17-10</v>
      </c>
      <c r="E3671" s="300">
        <v>3667</v>
      </c>
      <c r="F3671" s="313" t="str">
        <f t="shared" ca="1" si="350"/>
        <v/>
      </c>
      <c r="G3671" s="313" t="str">
        <f t="shared" ca="1" si="351"/>
        <v/>
      </c>
      <c r="H3671" s="313" t="str">
        <f t="shared" ca="1" si="351"/>
        <v/>
      </c>
      <c r="I3671" s="313" t="str">
        <f t="shared" ca="1" si="351"/>
        <v/>
      </c>
      <c r="J3671" s="313" t="str">
        <f t="shared" ca="1" si="351"/>
        <v/>
      </c>
    </row>
    <row r="3672" spans="4:10">
      <c r="D3672" s="300" t="str">
        <f t="shared" si="349"/>
        <v>17-10</v>
      </c>
      <c r="E3672" s="300">
        <v>3668</v>
      </c>
      <c r="F3672" s="313" t="str">
        <f t="shared" ca="1" si="350"/>
        <v/>
      </c>
      <c r="G3672" s="313" t="str">
        <f t="shared" ca="1" si="351"/>
        <v/>
      </c>
      <c r="H3672" s="313" t="str">
        <f t="shared" ca="1" si="351"/>
        <v/>
      </c>
      <c r="I3672" s="313" t="str">
        <f t="shared" ca="1" si="351"/>
        <v/>
      </c>
      <c r="J3672" s="313" t="str">
        <f t="shared" ca="1" si="351"/>
        <v/>
      </c>
    </row>
    <row r="3673" spans="4:10">
      <c r="D3673" s="300" t="str">
        <f t="shared" si="349"/>
        <v>17-10</v>
      </c>
      <c r="E3673" s="300">
        <v>3669</v>
      </c>
      <c r="F3673" s="313" t="str">
        <f t="shared" ca="1" si="350"/>
        <v/>
      </c>
      <c r="G3673" s="313" t="str">
        <f t="shared" ca="1" si="351"/>
        <v/>
      </c>
      <c r="H3673" s="313" t="str">
        <f t="shared" ca="1" si="351"/>
        <v/>
      </c>
      <c r="I3673" s="313" t="str">
        <f t="shared" ca="1" si="351"/>
        <v/>
      </c>
      <c r="J3673" s="313" t="str">
        <f t="shared" ca="1" si="351"/>
        <v/>
      </c>
    </row>
    <row r="3674" spans="4:10">
      <c r="D3674" s="300" t="str">
        <f t="shared" si="349"/>
        <v>17-10</v>
      </c>
      <c r="E3674" s="300">
        <v>3670</v>
      </c>
      <c r="F3674" s="313" t="str">
        <f t="shared" ca="1" si="350"/>
        <v/>
      </c>
      <c r="G3674" s="313" t="str">
        <f t="shared" ca="1" si="351"/>
        <v/>
      </c>
      <c r="H3674" s="313" t="str">
        <f t="shared" ca="1" si="351"/>
        <v/>
      </c>
      <c r="I3674" s="313" t="str">
        <f t="shared" ca="1" si="351"/>
        <v/>
      </c>
      <c r="J3674" s="313" t="str">
        <f t="shared" ca="1" si="351"/>
        <v/>
      </c>
    </row>
    <row r="3675" spans="4:10">
      <c r="D3675" s="300" t="str">
        <f t="shared" si="349"/>
        <v>17-10</v>
      </c>
      <c r="E3675" s="300">
        <v>3671</v>
      </c>
      <c r="F3675" s="313" t="str">
        <f t="shared" ca="1" si="350"/>
        <v/>
      </c>
      <c r="G3675" s="313" t="str">
        <f t="shared" ca="1" si="351"/>
        <v/>
      </c>
      <c r="H3675" s="313" t="str">
        <f t="shared" ca="1" si="351"/>
        <v/>
      </c>
      <c r="I3675" s="313" t="str">
        <f t="shared" ca="1" si="351"/>
        <v/>
      </c>
      <c r="J3675" s="313" t="str">
        <f t="shared" ca="1" si="351"/>
        <v/>
      </c>
    </row>
    <row r="3676" spans="4:10">
      <c r="D3676" s="300" t="str">
        <f t="shared" si="349"/>
        <v>17-10</v>
      </c>
      <c r="E3676" s="300">
        <v>3672</v>
      </c>
      <c r="F3676" s="313" t="str">
        <f t="shared" ca="1" si="350"/>
        <v/>
      </c>
      <c r="G3676" s="313" t="str">
        <f t="shared" ca="1" si="351"/>
        <v/>
      </c>
      <c r="H3676" s="313" t="str">
        <f t="shared" ca="1" si="351"/>
        <v/>
      </c>
      <c r="I3676" s="313" t="str">
        <f t="shared" ca="1" si="351"/>
        <v/>
      </c>
      <c r="J3676" s="313" t="str">
        <f t="shared" ca="1" si="351"/>
        <v/>
      </c>
    </row>
    <row r="3677" spans="4:10">
      <c r="D3677" s="300" t="str">
        <f t="shared" si="349"/>
        <v>17-10</v>
      </c>
      <c r="E3677" s="300">
        <v>3673</v>
      </c>
      <c r="F3677" s="313" t="str">
        <f t="shared" ca="1" si="350"/>
        <v/>
      </c>
      <c r="G3677" s="313" t="str">
        <f t="shared" ca="1" si="351"/>
        <v/>
      </c>
      <c r="H3677" s="313" t="str">
        <f t="shared" ca="1" si="351"/>
        <v/>
      </c>
      <c r="I3677" s="313" t="str">
        <f t="shared" ca="1" si="351"/>
        <v/>
      </c>
      <c r="J3677" s="313" t="str">
        <f t="shared" ca="1" si="351"/>
        <v/>
      </c>
    </row>
    <row r="3678" spans="4:10">
      <c r="D3678" s="300" t="str">
        <f t="shared" si="349"/>
        <v>17-10</v>
      </c>
      <c r="E3678" s="300">
        <v>3674</v>
      </c>
      <c r="F3678" s="313" t="str">
        <f t="shared" ca="1" si="350"/>
        <v/>
      </c>
      <c r="G3678" s="313" t="str">
        <f t="shared" ca="1" si="351"/>
        <v/>
      </c>
      <c r="H3678" s="313" t="str">
        <f t="shared" ca="1" si="351"/>
        <v/>
      </c>
      <c r="I3678" s="313" t="str">
        <f t="shared" ca="1" si="351"/>
        <v/>
      </c>
      <c r="J3678" s="313" t="str">
        <f t="shared" ca="1" si="351"/>
        <v/>
      </c>
    </row>
    <row r="3679" spans="4:10">
      <c r="D3679" s="300" t="str">
        <f t="shared" si="349"/>
        <v>17-10</v>
      </c>
      <c r="E3679" s="300">
        <v>3675</v>
      </c>
      <c r="F3679" s="313" t="str">
        <f t="shared" ca="1" si="350"/>
        <v/>
      </c>
      <c r="G3679" s="313" t="str">
        <f t="shared" ca="1" si="351"/>
        <v/>
      </c>
      <c r="H3679" s="313" t="str">
        <f t="shared" ca="1" si="351"/>
        <v/>
      </c>
      <c r="I3679" s="313" t="str">
        <f t="shared" ca="1" si="351"/>
        <v/>
      </c>
      <c r="J3679" s="313" t="str">
        <f t="shared" ca="1" si="351"/>
        <v/>
      </c>
    </row>
    <row r="3680" spans="4:10">
      <c r="D3680" s="300" t="str">
        <f t="shared" si="349"/>
        <v>17-10</v>
      </c>
      <c r="E3680" s="300">
        <v>3676</v>
      </c>
      <c r="F3680" s="313" t="str">
        <f t="shared" ca="1" si="350"/>
        <v/>
      </c>
      <c r="G3680" s="313" t="str">
        <f t="shared" ca="1" si="351"/>
        <v/>
      </c>
      <c r="H3680" s="313" t="str">
        <f t="shared" ca="1" si="351"/>
        <v/>
      </c>
      <c r="I3680" s="313" t="str">
        <f t="shared" ca="1" si="351"/>
        <v/>
      </c>
      <c r="J3680" s="313" t="str">
        <f t="shared" ca="1" si="351"/>
        <v/>
      </c>
    </row>
    <row r="3681" spans="4:10">
      <c r="D3681" s="300" t="str">
        <f t="shared" si="349"/>
        <v>17-10</v>
      </c>
      <c r="E3681" s="300">
        <v>3677</v>
      </c>
      <c r="F3681" s="313" t="str">
        <f t="shared" ca="1" si="350"/>
        <v/>
      </c>
      <c r="G3681" s="313" t="str">
        <f t="shared" ca="1" si="351"/>
        <v/>
      </c>
      <c r="H3681" s="313" t="str">
        <f t="shared" ca="1" si="351"/>
        <v/>
      </c>
      <c r="I3681" s="313" t="str">
        <f t="shared" ca="1" si="351"/>
        <v/>
      </c>
      <c r="J3681" s="313" t="str">
        <f t="shared" ca="1" si="351"/>
        <v/>
      </c>
    </row>
    <row r="3682" spans="4:10">
      <c r="D3682" s="300" t="str">
        <f t="shared" si="349"/>
        <v>17-10</v>
      </c>
      <c r="E3682" s="300">
        <v>3678</v>
      </c>
      <c r="F3682" s="313" t="str">
        <f t="shared" ca="1" si="350"/>
        <v/>
      </c>
      <c r="G3682" s="313" t="str">
        <f t="shared" ca="1" si="351"/>
        <v/>
      </c>
      <c r="H3682" s="313" t="str">
        <f t="shared" ca="1" si="351"/>
        <v/>
      </c>
      <c r="I3682" s="313" t="str">
        <f t="shared" ca="1" si="351"/>
        <v/>
      </c>
      <c r="J3682" s="313" t="str">
        <f t="shared" ca="1" si="351"/>
        <v/>
      </c>
    </row>
    <row r="3683" spans="4:10">
      <c r="D3683" s="300" t="str">
        <f t="shared" si="349"/>
        <v>17-10</v>
      </c>
      <c r="E3683" s="300">
        <v>3679</v>
      </c>
      <c r="F3683" s="313" t="str">
        <f t="shared" ca="1" si="350"/>
        <v/>
      </c>
      <c r="G3683" s="313" t="str">
        <f t="shared" ca="1" si="351"/>
        <v/>
      </c>
      <c r="H3683" s="313" t="str">
        <f t="shared" ca="1" si="351"/>
        <v/>
      </c>
      <c r="I3683" s="313" t="str">
        <f t="shared" ca="1" si="351"/>
        <v/>
      </c>
      <c r="J3683" s="313" t="str">
        <f t="shared" ca="1" si="351"/>
        <v/>
      </c>
    </row>
    <row r="3684" spans="4:10">
      <c r="D3684" s="300" t="str">
        <f t="shared" si="349"/>
        <v>17-10</v>
      </c>
      <c r="E3684" s="300">
        <v>3680</v>
      </c>
      <c r="F3684" s="313" t="str">
        <f t="shared" ca="1" si="350"/>
        <v/>
      </c>
      <c r="G3684" s="313" t="str">
        <f t="shared" ca="1" si="351"/>
        <v/>
      </c>
      <c r="H3684" s="313" t="str">
        <f t="shared" ca="1" si="351"/>
        <v/>
      </c>
      <c r="I3684" s="313" t="str">
        <f t="shared" ca="1" si="351"/>
        <v/>
      </c>
      <c r="J3684" s="313" t="str">
        <f t="shared" ca="1" si="351"/>
        <v/>
      </c>
    </row>
    <row r="3685" spans="4:10">
      <c r="D3685" s="300" t="str">
        <f t="shared" si="349"/>
        <v>18-1</v>
      </c>
      <c r="E3685" s="300">
        <v>3681</v>
      </c>
      <c r="F3685" s="313" t="str">
        <f t="shared" ref="F3685:F3748" ca="1" si="352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3685" s="313" t="str">
        <f t="shared" ref="G3685:J3704" ca="1" si="353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685" s="313" t="str">
        <f t="shared" ca="1" si="353"/>
        <v/>
      </c>
      <c r="I3685" s="313" t="str">
        <f t="shared" ca="1" si="353"/>
        <v/>
      </c>
      <c r="J3685" s="313" t="str">
        <f t="shared" ca="1" si="353"/>
        <v/>
      </c>
    </row>
    <row r="3686" spans="4:10">
      <c r="D3686" s="300" t="str">
        <f t="shared" si="349"/>
        <v>18-1</v>
      </c>
      <c r="E3686" s="300">
        <v>3682</v>
      </c>
      <c r="F3686" s="313" t="str">
        <f t="shared" ca="1" si="352"/>
        <v/>
      </c>
      <c r="G3686" s="313" t="str">
        <f t="shared" ca="1" si="353"/>
        <v/>
      </c>
      <c r="H3686" s="313" t="str">
        <f t="shared" ca="1" si="353"/>
        <v/>
      </c>
      <c r="I3686" s="313" t="str">
        <f t="shared" ca="1" si="353"/>
        <v/>
      </c>
      <c r="J3686" s="313" t="str">
        <f t="shared" ca="1" si="353"/>
        <v/>
      </c>
    </row>
    <row r="3687" spans="4:10">
      <c r="D3687" s="300" t="str">
        <f t="shared" si="349"/>
        <v>18-1</v>
      </c>
      <c r="E3687" s="300">
        <v>3683</v>
      </c>
      <c r="F3687" s="313" t="str">
        <f t="shared" ca="1" si="352"/>
        <v/>
      </c>
      <c r="G3687" s="313" t="str">
        <f t="shared" ca="1" si="353"/>
        <v/>
      </c>
      <c r="H3687" s="313" t="str">
        <f t="shared" ca="1" si="353"/>
        <v/>
      </c>
      <c r="I3687" s="313" t="str">
        <f t="shared" ca="1" si="353"/>
        <v/>
      </c>
      <c r="J3687" s="313" t="str">
        <f t="shared" ca="1" si="353"/>
        <v/>
      </c>
    </row>
    <row r="3688" spans="4:10">
      <c r="D3688" s="300" t="str">
        <f t="shared" si="349"/>
        <v>18-1</v>
      </c>
      <c r="E3688" s="300">
        <v>3684</v>
      </c>
      <c r="F3688" s="313" t="str">
        <f t="shared" ca="1" si="352"/>
        <v/>
      </c>
      <c r="G3688" s="313" t="str">
        <f t="shared" ca="1" si="353"/>
        <v/>
      </c>
      <c r="H3688" s="313" t="str">
        <f t="shared" ca="1" si="353"/>
        <v/>
      </c>
      <c r="I3688" s="313" t="str">
        <f t="shared" ca="1" si="353"/>
        <v/>
      </c>
      <c r="J3688" s="313" t="str">
        <f t="shared" ca="1" si="353"/>
        <v/>
      </c>
    </row>
    <row r="3689" spans="4:10">
      <c r="D3689" s="300" t="str">
        <f t="shared" si="349"/>
        <v>18-1</v>
      </c>
      <c r="E3689" s="300">
        <v>3685</v>
      </c>
      <c r="F3689" s="313" t="str">
        <f t="shared" ca="1" si="352"/>
        <v/>
      </c>
      <c r="G3689" s="313" t="str">
        <f t="shared" ca="1" si="353"/>
        <v/>
      </c>
      <c r="H3689" s="313" t="str">
        <f t="shared" ca="1" si="353"/>
        <v/>
      </c>
      <c r="I3689" s="313" t="str">
        <f t="shared" ca="1" si="353"/>
        <v/>
      </c>
      <c r="J3689" s="313" t="str">
        <f t="shared" ca="1" si="353"/>
        <v/>
      </c>
    </row>
    <row r="3690" spans="4:10">
      <c r="D3690" s="300" t="str">
        <f t="shared" si="349"/>
        <v>18-1</v>
      </c>
      <c r="E3690" s="300">
        <v>3686</v>
      </c>
      <c r="F3690" s="313" t="str">
        <f t="shared" ca="1" si="352"/>
        <v/>
      </c>
      <c r="G3690" s="313" t="str">
        <f t="shared" ca="1" si="353"/>
        <v/>
      </c>
      <c r="H3690" s="313" t="str">
        <f t="shared" ca="1" si="353"/>
        <v/>
      </c>
      <c r="I3690" s="313" t="str">
        <f t="shared" ca="1" si="353"/>
        <v/>
      </c>
      <c r="J3690" s="313" t="str">
        <f t="shared" ca="1" si="353"/>
        <v/>
      </c>
    </row>
    <row r="3691" spans="4:10">
      <c r="D3691" s="300" t="str">
        <f t="shared" si="349"/>
        <v>18-1</v>
      </c>
      <c r="E3691" s="300">
        <v>3687</v>
      </c>
      <c r="F3691" s="313" t="str">
        <f t="shared" ca="1" si="352"/>
        <v/>
      </c>
      <c r="G3691" s="313" t="str">
        <f t="shared" ca="1" si="353"/>
        <v/>
      </c>
      <c r="H3691" s="313" t="str">
        <f t="shared" ca="1" si="353"/>
        <v/>
      </c>
      <c r="I3691" s="313" t="str">
        <f t="shared" ca="1" si="353"/>
        <v/>
      </c>
      <c r="J3691" s="313" t="str">
        <f t="shared" ca="1" si="353"/>
        <v/>
      </c>
    </row>
    <row r="3692" spans="4:10">
      <c r="D3692" s="300" t="str">
        <f t="shared" si="349"/>
        <v>18-1</v>
      </c>
      <c r="E3692" s="300">
        <v>3688</v>
      </c>
      <c r="F3692" s="313" t="str">
        <f t="shared" ca="1" si="352"/>
        <v/>
      </c>
      <c r="G3692" s="313" t="str">
        <f t="shared" ca="1" si="353"/>
        <v/>
      </c>
      <c r="H3692" s="313" t="str">
        <f t="shared" ca="1" si="353"/>
        <v/>
      </c>
      <c r="I3692" s="313" t="str">
        <f t="shared" ca="1" si="353"/>
        <v/>
      </c>
      <c r="J3692" s="313" t="str">
        <f t="shared" ca="1" si="353"/>
        <v/>
      </c>
    </row>
    <row r="3693" spans="4:10">
      <c r="D3693" s="300" t="str">
        <f t="shared" si="349"/>
        <v>18-1</v>
      </c>
      <c r="E3693" s="300">
        <v>3689</v>
      </c>
      <c r="F3693" s="313" t="str">
        <f t="shared" ca="1" si="352"/>
        <v/>
      </c>
      <c r="G3693" s="313" t="str">
        <f t="shared" ca="1" si="353"/>
        <v/>
      </c>
      <c r="H3693" s="313" t="str">
        <f t="shared" ca="1" si="353"/>
        <v/>
      </c>
      <c r="I3693" s="313" t="str">
        <f t="shared" ca="1" si="353"/>
        <v/>
      </c>
      <c r="J3693" s="313" t="str">
        <f t="shared" ca="1" si="353"/>
        <v/>
      </c>
    </row>
    <row r="3694" spans="4:10">
      <c r="D3694" s="300" t="str">
        <f t="shared" si="349"/>
        <v>18-1</v>
      </c>
      <c r="E3694" s="300">
        <v>3690</v>
      </c>
      <c r="F3694" s="313" t="str">
        <f t="shared" ca="1" si="352"/>
        <v/>
      </c>
      <c r="G3694" s="313" t="str">
        <f t="shared" ca="1" si="353"/>
        <v/>
      </c>
      <c r="H3694" s="313" t="str">
        <f t="shared" ca="1" si="353"/>
        <v/>
      </c>
      <c r="I3694" s="313" t="str">
        <f t="shared" ca="1" si="353"/>
        <v/>
      </c>
      <c r="J3694" s="313" t="str">
        <f t="shared" ca="1" si="353"/>
        <v/>
      </c>
    </row>
    <row r="3695" spans="4:10">
      <c r="D3695" s="300" t="str">
        <f t="shared" si="349"/>
        <v>18-1</v>
      </c>
      <c r="E3695" s="300">
        <v>3691</v>
      </c>
      <c r="F3695" s="313" t="str">
        <f t="shared" ca="1" si="352"/>
        <v/>
      </c>
      <c r="G3695" s="313" t="str">
        <f t="shared" ca="1" si="353"/>
        <v/>
      </c>
      <c r="H3695" s="313" t="str">
        <f t="shared" ca="1" si="353"/>
        <v/>
      </c>
      <c r="I3695" s="313" t="str">
        <f t="shared" ca="1" si="353"/>
        <v/>
      </c>
      <c r="J3695" s="313" t="str">
        <f t="shared" ca="1" si="353"/>
        <v/>
      </c>
    </row>
    <row r="3696" spans="4:10">
      <c r="D3696" s="300" t="str">
        <f t="shared" si="349"/>
        <v>18-1</v>
      </c>
      <c r="E3696" s="300">
        <v>3692</v>
      </c>
      <c r="F3696" s="313" t="str">
        <f t="shared" ca="1" si="352"/>
        <v/>
      </c>
      <c r="G3696" s="313" t="str">
        <f t="shared" ca="1" si="353"/>
        <v/>
      </c>
      <c r="H3696" s="313" t="str">
        <f t="shared" ca="1" si="353"/>
        <v/>
      </c>
      <c r="I3696" s="313" t="str">
        <f t="shared" ca="1" si="353"/>
        <v/>
      </c>
      <c r="J3696" s="313" t="str">
        <f t="shared" ca="1" si="353"/>
        <v/>
      </c>
    </row>
    <row r="3697" spans="4:10">
      <c r="D3697" s="300" t="str">
        <f t="shared" si="349"/>
        <v>18-1</v>
      </c>
      <c r="E3697" s="300">
        <v>3693</v>
      </c>
      <c r="F3697" s="313" t="str">
        <f t="shared" ca="1" si="352"/>
        <v/>
      </c>
      <c r="G3697" s="313" t="str">
        <f t="shared" ca="1" si="353"/>
        <v/>
      </c>
      <c r="H3697" s="313" t="str">
        <f t="shared" ca="1" si="353"/>
        <v/>
      </c>
      <c r="I3697" s="313" t="str">
        <f t="shared" ca="1" si="353"/>
        <v/>
      </c>
      <c r="J3697" s="313" t="str">
        <f t="shared" ca="1" si="353"/>
        <v/>
      </c>
    </row>
    <row r="3698" spans="4:10">
      <c r="D3698" s="300" t="str">
        <f t="shared" si="349"/>
        <v>18-1</v>
      </c>
      <c r="E3698" s="300">
        <v>3694</v>
      </c>
      <c r="F3698" s="313" t="str">
        <f t="shared" ca="1" si="352"/>
        <v/>
      </c>
      <c r="G3698" s="313" t="str">
        <f t="shared" ca="1" si="353"/>
        <v/>
      </c>
      <c r="H3698" s="313" t="str">
        <f t="shared" ca="1" si="353"/>
        <v/>
      </c>
      <c r="I3698" s="313" t="str">
        <f t="shared" ca="1" si="353"/>
        <v/>
      </c>
      <c r="J3698" s="313" t="str">
        <f t="shared" ca="1" si="353"/>
        <v/>
      </c>
    </row>
    <row r="3699" spans="4:10">
      <c r="D3699" s="300" t="str">
        <f t="shared" si="349"/>
        <v>18-1</v>
      </c>
      <c r="E3699" s="300">
        <v>3695</v>
      </c>
      <c r="F3699" s="313" t="str">
        <f t="shared" ca="1" si="352"/>
        <v/>
      </c>
      <c r="G3699" s="313" t="str">
        <f t="shared" ca="1" si="353"/>
        <v/>
      </c>
      <c r="H3699" s="313" t="str">
        <f t="shared" ca="1" si="353"/>
        <v/>
      </c>
      <c r="I3699" s="313" t="str">
        <f t="shared" ca="1" si="353"/>
        <v/>
      </c>
      <c r="J3699" s="313" t="str">
        <f t="shared" ca="1" si="353"/>
        <v/>
      </c>
    </row>
    <row r="3700" spans="4:10">
      <c r="D3700" s="300" t="str">
        <f t="shared" si="349"/>
        <v>18-1</v>
      </c>
      <c r="E3700" s="300">
        <v>3696</v>
      </c>
      <c r="F3700" s="313" t="str">
        <f t="shared" ca="1" si="352"/>
        <v/>
      </c>
      <c r="G3700" s="313" t="str">
        <f t="shared" ca="1" si="353"/>
        <v/>
      </c>
      <c r="H3700" s="313" t="str">
        <f t="shared" ca="1" si="353"/>
        <v/>
      </c>
      <c r="I3700" s="313" t="str">
        <f t="shared" ca="1" si="353"/>
        <v/>
      </c>
      <c r="J3700" s="313" t="str">
        <f t="shared" ca="1" si="353"/>
        <v/>
      </c>
    </row>
    <row r="3701" spans="4:10">
      <c r="D3701" s="300" t="str">
        <f t="shared" si="349"/>
        <v>18-2</v>
      </c>
      <c r="E3701" s="300">
        <v>3697</v>
      </c>
      <c r="F3701" s="313" t="str">
        <f t="shared" ca="1" si="352"/>
        <v/>
      </c>
      <c r="G3701" s="313" t="str">
        <f t="shared" ca="1" si="353"/>
        <v/>
      </c>
      <c r="H3701" s="313" t="str">
        <f t="shared" ca="1" si="353"/>
        <v/>
      </c>
      <c r="I3701" s="313" t="str">
        <f t="shared" ca="1" si="353"/>
        <v/>
      </c>
      <c r="J3701" s="313" t="str">
        <f t="shared" ca="1" si="353"/>
        <v/>
      </c>
    </row>
    <row r="3702" spans="4:10">
      <c r="D3702" s="300" t="str">
        <f t="shared" si="349"/>
        <v>18-2</v>
      </c>
      <c r="E3702" s="300">
        <v>3698</v>
      </c>
      <c r="F3702" s="313" t="str">
        <f t="shared" ca="1" si="352"/>
        <v/>
      </c>
      <c r="G3702" s="313" t="str">
        <f t="shared" ca="1" si="353"/>
        <v/>
      </c>
      <c r="H3702" s="313" t="str">
        <f t="shared" ca="1" si="353"/>
        <v/>
      </c>
      <c r="I3702" s="313" t="str">
        <f t="shared" ca="1" si="353"/>
        <v/>
      </c>
      <c r="J3702" s="313" t="str">
        <f t="shared" ca="1" si="353"/>
        <v/>
      </c>
    </row>
    <row r="3703" spans="4:10">
      <c r="D3703" s="300" t="str">
        <f t="shared" si="349"/>
        <v>18-2</v>
      </c>
      <c r="E3703" s="300">
        <v>3699</v>
      </c>
      <c r="F3703" s="313" t="str">
        <f t="shared" ca="1" si="352"/>
        <v/>
      </c>
      <c r="G3703" s="313" t="str">
        <f t="shared" ca="1" si="353"/>
        <v/>
      </c>
      <c r="H3703" s="313" t="str">
        <f t="shared" ca="1" si="353"/>
        <v/>
      </c>
      <c r="I3703" s="313" t="str">
        <f t="shared" ca="1" si="353"/>
        <v/>
      </c>
      <c r="J3703" s="313" t="str">
        <f t="shared" ca="1" si="353"/>
        <v/>
      </c>
    </row>
    <row r="3704" spans="4:10">
      <c r="D3704" s="300" t="str">
        <f t="shared" si="349"/>
        <v>18-2</v>
      </c>
      <c r="E3704" s="300">
        <v>3700</v>
      </c>
      <c r="F3704" s="313" t="str">
        <f t="shared" ca="1" si="352"/>
        <v/>
      </c>
      <c r="G3704" s="313" t="str">
        <f t="shared" ca="1" si="353"/>
        <v/>
      </c>
      <c r="H3704" s="313" t="str">
        <f t="shared" ca="1" si="353"/>
        <v/>
      </c>
      <c r="I3704" s="313" t="str">
        <f t="shared" ca="1" si="353"/>
        <v/>
      </c>
      <c r="J3704" s="313" t="str">
        <f t="shared" ca="1" si="353"/>
        <v/>
      </c>
    </row>
    <row r="3705" spans="4:10">
      <c r="D3705" s="300" t="str">
        <f t="shared" si="349"/>
        <v>18-2</v>
      </c>
      <c r="E3705" s="300">
        <v>3701</v>
      </c>
      <c r="F3705" s="313" t="str">
        <f t="shared" ca="1" si="352"/>
        <v/>
      </c>
      <c r="G3705" s="313" t="str">
        <f t="shared" ref="G3705:J3724" ca="1" si="354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705" s="313" t="str">
        <f t="shared" ca="1" si="354"/>
        <v/>
      </c>
      <c r="I3705" s="313" t="str">
        <f t="shared" ca="1" si="354"/>
        <v/>
      </c>
      <c r="J3705" s="313" t="str">
        <f t="shared" ca="1" si="354"/>
        <v/>
      </c>
    </row>
    <row r="3706" spans="4:10">
      <c r="D3706" s="300" t="str">
        <f t="shared" si="349"/>
        <v>18-2</v>
      </c>
      <c r="E3706" s="300">
        <v>3702</v>
      </c>
      <c r="F3706" s="313" t="str">
        <f t="shared" ca="1" si="352"/>
        <v/>
      </c>
      <c r="G3706" s="313" t="str">
        <f t="shared" ca="1" si="354"/>
        <v/>
      </c>
      <c r="H3706" s="313" t="str">
        <f t="shared" ca="1" si="354"/>
        <v/>
      </c>
      <c r="I3706" s="313" t="str">
        <f t="shared" ca="1" si="354"/>
        <v/>
      </c>
      <c r="J3706" s="313" t="str">
        <f t="shared" ca="1" si="354"/>
        <v/>
      </c>
    </row>
    <row r="3707" spans="4:10">
      <c r="D3707" s="300" t="str">
        <f t="shared" si="349"/>
        <v>18-2</v>
      </c>
      <c r="E3707" s="300">
        <v>3703</v>
      </c>
      <c r="F3707" s="313" t="str">
        <f t="shared" ca="1" si="352"/>
        <v/>
      </c>
      <c r="G3707" s="313" t="str">
        <f t="shared" ca="1" si="354"/>
        <v/>
      </c>
      <c r="H3707" s="313" t="str">
        <f t="shared" ca="1" si="354"/>
        <v/>
      </c>
      <c r="I3707" s="313" t="str">
        <f t="shared" ca="1" si="354"/>
        <v/>
      </c>
      <c r="J3707" s="313" t="str">
        <f t="shared" ca="1" si="354"/>
        <v/>
      </c>
    </row>
    <row r="3708" spans="4:10">
      <c r="D3708" s="300" t="str">
        <f t="shared" si="349"/>
        <v>18-2</v>
      </c>
      <c r="E3708" s="300">
        <v>3704</v>
      </c>
      <c r="F3708" s="313" t="str">
        <f t="shared" ca="1" si="352"/>
        <v/>
      </c>
      <c r="G3708" s="313" t="str">
        <f t="shared" ca="1" si="354"/>
        <v/>
      </c>
      <c r="H3708" s="313" t="str">
        <f t="shared" ca="1" si="354"/>
        <v/>
      </c>
      <c r="I3708" s="313" t="str">
        <f t="shared" ca="1" si="354"/>
        <v/>
      </c>
      <c r="J3708" s="313" t="str">
        <f t="shared" ca="1" si="354"/>
        <v/>
      </c>
    </row>
    <row r="3709" spans="4:10">
      <c r="D3709" s="300" t="str">
        <f t="shared" si="349"/>
        <v>18-2</v>
      </c>
      <c r="E3709" s="300">
        <v>3705</v>
      </c>
      <c r="F3709" s="313" t="str">
        <f t="shared" ca="1" si="352"/>
        <v/>
      </c>
      <c r="G3709" s="313" t="str">
        <f t="shared" ca="1" si="354"/>
        <v/>
      </c>
      <c r="H3709" s="313" t="str">
        <f t="shared" ca="1" si="354"/>
        <v/>
      </c>
      <c r="I3709" s="313" t="str">
        <f t="shared" ca="1" si="354"/>
        <v/>
      </c>
      <c r="J3709" s="313" t="str">
        <f t="shared" ca="1" si="354"/>
        <v/>
      </c>
    </row>
    <row r="3710" spans="4:10">
      <c r="D3710" s="300" t="str">
        <f t="shared" si="349"/>
        <v>18-2</v>
      </c>
      <c r="E3710" s="300">
        <v>3706</v>
      </c>
      <c r="F3710" s="313" t="str">
        <f t="shared" ca="1" si="352"/>
        <v/>
      </c>
      <c r="G3710" s="313" t="str">
        <f t="shared" ca="1" si="354"/>
        <v/>
      </c>
      <c r="H3710" s="313" t="str">
        <f t="shared" ca="1" si="354"/>
        <v/>
      </c>
      <c r="I3710" s="313" t="str">
        <f t="shared" ca="1" si="354"/>
        <v/>
      </c>
      <c r="J3710" s="313" t="str">
        <f t="shared" ca="1" si="354"/>
        <v/>
      </c>
    </row>
    <row r="3711" spans="4:10">
      <c r="D3711" s="300" t="str">
        <f t="shared" si="349"/>
        <v>18-2</v>
      </c>
      <c r="E3711" s="300">
        <v>3707</v>
      </c>
      <c r="F3711" s="313" t="str">
        <f t="shared" ca="1" si="352"/>
        <v/>
      </c>
      <c r="G3711" s="313" t="str">
        <f t="shared" ca="1" si="354"/>
        <v/>
      </c>
      <c r="H3711" s="313" t="str">
        <f t="shared" ca="1" si="354"/>
        <v/>
      </c>
      <c r="I3711" s="313" t="str">
        <f t="shared" ca="1" si="354"/>
        <v/>
      </c>
      <c r="J3711" s="313" t="str">
        <f t="shared" ca="1" si="354"/>
        <v/>
      </c>
    </row>
    <row r="3712" spans="4:10">
      <c r="D3712" s="300" t="str">
        <f t="shared" si="349"/>
        <v>18-2</v>
      </c>
      <c r="E3712" s="300">
        <v>3708</v>
      </c>
      <c r="F3712" s="313" t="str">
        <f t="shared" ca="1" si="352"/>
        <v/>
      </c>
      <c r="G3712" s="313" t="str">
        <f t="shared" ca="1" si="354"/>
        <v/>
      </c>
      <c r="H3712" s="313" t="str">
        <f t="shared" ca="1" si="354"/>
        <v/>
      </c>
      <c r="I3712" s="313" t="str">
        <f t="shared" ca="1" si="354"/>
        <v/>
      </c>
      <c r="J3712" s="313" t="str">
        <f t="shared" ca="1" si="354"/>
        <v/>
      </c>
    </row>
    <row r="3713" spans="4:10">
      <c r="D3713" s="300" t="str">
        <f t="shared" si="349"/>
        <v>18-2</v>
      </c>
      <c r="E3713" s="300">
        <v>3709</v>
      </c>
      <c r="F3713" s="313" t="str">
        <f t="shared" ca="1" si="352"/>
        <v/>
      </c>
      <c r="G3713" s="313" t="str">
        <f t="shared" ca="1" si="354"/>
        <v/>
      </c>
      <c r="H3713" s="313" t="str">
        <f t="shared" ca="1" si="354"/>
        <v/>
      </c>
      <c r="I3713" s="313" t="str">
        <f t="shared" ca="1" si="354"/>
        <v/>
      </c>
      <c r="J3713" s="313" t="str">
        <f t="shared" ca="1" si="354"/>
        <v/>
      </c>
    </row>
    <row r="3714" spans="4:10">
      <c r="D3714" s="300" t="str">
        <f t="shared" si="349"/>
        <v>18-2</v>
      </c>
      <c r="E3714" s="300">
        <v>3710</v>
      </c>
      <c r="F3714" s="313" t="str">
        <f t="shared" ca="1" si="352"/>
        <v/>
      </c>
      <c r="G3714" s="313" t="str">
        <f t="shared" ca="1" si="354"/>
        <v/>
      </c>
      <c r="H3714" s="313" t="str">
        <f t="shared" ca="1" si="354"/>
        <v/>
      </c>
      <c r="I3714" s="313" t="str">
        <f t="shared" ca="1" si="354"/>
        <v/>
      </c>
      <c r="J3714" s="313" t="str">
        <f t="shared" ca="1" si="354"/>
        <v/>
      </c>
    </row>
    <row r="3715" spans="4:10">
      <c r="D3715" s="300" t="str">
        <f t="shared" si="349"/>
        <v>18-2</v>
      </c>
      <c r="E3715" s="300">
        <v>3711</v>
      </c>
      <c r="F3715" s="313" t="str">
        <f t="shared" ca="1" si="352"/>
        <v/>
      </c>
      <c r="G3715" s="313" t="str">
        <f t="shared" ca="1" si="354"/>
        <v/>
      </c>
      <c r="H3715" s="313" t="str">
        <f t="shared" ca="1" si="354"/>
        <v/>
      </c>
      <c r="I3715" s="313" t="str">
        <f t="shared" ca="1" si="354"/>
        <v/>
      </c>
      <c r="J3715" s="313" t="str">
        <f t="shared" ca="1" si="354"/>
        <v/>
      </c>
    </row>
    <row r="3716" spans="4:10">
      <c r="D3716" s="300" t="str">
        <f t="shared" si="349"/>
        <v>18-2</v>
      </c>
      <c r="E3716" s="300">
        <v>3712</v>
      </c>
      <c r="F3716" s="313" t="str">
        <f t="shared" ca="1" si="352"/>
        <v/>
      </c>
      <c r="G3716" s="313" t="str">
        <f t="shared" ca="1" si="354"/>
        <v/>
      </c>
      <c r="H3716" s="313" t="str">
        <f t="shared" ca="1" si="354"/>
        <v/>
      </c>
      <c r="I3716" s="313" t="str">
        <f t="shared" ca="1" si="354"/>
        <v/>
      </c>
      <c r="J3716" s="313" t="str">
        <f t="shared" ca="1" si="354"/>
        <v/>
      </c>
    </row>
    <row r="3717" spans="4:10">
      <c r="D3717" s="300" t="str">
        <f t="shared" ref="D3717:D3780" si="355">DEC2HEX(HEX2DEC($D$4)+FLOOR((ROW(A3713)-1)/($M$4*10),1))&amp;"-"&amp;FLOOR((ROW(A3713)-1)/$M$4,1)+1-FLOOR((ROW(A3713)-1)/($M$4*10),1)*10</f>
        <v>18-3</v>
      </c>
      <c r="E3717" s="300">
        <v>3713</v>
      </c>
      <c r="F3717" s="313" t="str">
        <f t="shared" ca="1" si="352"/>
        <v/>
      </c>
      <c r="G3717" s="313" t="str">
        <f t="shared" ca="1" si="354"/>
        <v/>
      </c>
      <c r="H3717" s="313" t="str">
        <f t="shared" ca="1" si="354"/>
        <v/>
      </c>
      <c r="I3717" s="313" t="str">
        <f t="shared" ca="1" si="354"/>
        <v/>
      </c>
      <c r="J3717" s="313" t="str">
        <f t="shared" ca="1" si="354"/>
        <v/>
      </c>
    </row>
    <row r="3718" spans="4:10">
      <c r="D3718" s="300" t="str">
        <f t="shared" si="355"/>
        <v>18-3</v>
      </c>
      <c r="E3718" s="300">
        <v>3714</v>
      </c>
      <c r="F3718" s="313" t="str">
        <f t="shared" ca="1" si="352"/>
        <v/>
      </c>
      <c r="G3718" s="313" t="str">
        <f t="shared" ca="1" si="354"/>
        <v/>
      </c>
      <c r="H3718" s="313" t="str">
        <f t="shared" ca="1" si="354"/>
        <v/>
      </c>
      <c r="I3718" s="313" t="str">
        <f t="shared" ca="1" si="354"/>
        <v/>
      </c>
      <c r="J3718" s="313" t="str">
        <f t="shared" ca="1" si="354"/>
        <v/>
      </c>
    </row>
    <row r="3719" spans="4:10">
      <c r="D3719" s="300" t="str">
        <f t="shared" si="355"/>
        <v>18-3</v>
      </c>
      <c r="E3719" s="300">
        <v>3715</v>
      </c>
      <c r="F3719" s="313" t="str">
        <f t="shared" ca="1" si="352"/>
        <v/>
      </c>
      <c r="G3719" s="313" t="str">
        <f t="shared" ca="1" si="354"/>
        <v/>
      </c>
      <c r="H3719" s="313" t="str">
        <f t="shared" ca="1" si="354"/>
        <v/>
      </c>
      <c r="I3719" s="313" t="str">
        <f t="shared" ca="1" si="354"/>
        <v/>
      </c>
      <c r="J3719" s="313" t="str">
        <f t="shared" ca="1" si="354"/>
        <v/>
      </c>
    </row>
    <row r="3720" spans="4:10">
      <c r="D3720" s="300" t="str">
        <f t="shared" si="355"/>
        <v>18-3</v>
      </c>
      <c r="E3720" s="300">
        <v>3716</v>
      </c>
      <c r="F3720" s="313" t="str">
        <f t="shared" ca="1" si="352"/>
        <v/>
      </c>
      <c r="G3720" s="313" t="str">
        <f t="shared" ca="1" si="354"/>
        <v/>
      </c>
      <c r="H3720" s="313" t="str">
        <f t="shared" ca="1" si="354"/>
        <v/>
      </c>
      <c r="I3720" s="313" t="str">
        <f t="shared" ca="1" si="354"/>
        <v/>
      </c>
      <c r="J3720" s="313" t="str">
        <f t="shared" ca="1" si="354"/>
        <v/>
      </c>
    </row>
    <row r="3721" spans="4:10">
      <c r="D3721" s="300" t="str">
        <f t="shared" si="355"/>
        <v>18-3</v>
      </c>
      <c r="E3721" s="300">
        <v>3717</v>
      </c>
      <c r="F3721" s="313" t="str">
        <f t="shared" ca="1" si="352"/>
        <v/>
      </c>
      <c r="G3721" s="313" t="str">
        <f t="shared" ca="1" si="354"/>
        <v/>
      </c>
      <c r="H3721" s="313" t="str">
        <f t="shared" ca="1" si="354"/>
        <v/>
      </c>
      <c r="I3721" s="313" t="str">
        <f t="shared" ca="1" si="354"/>
        <v/>
      </c>
      <c r="J3721" s="313" t="str">
        <f t="shared" ca="1" si="354"/>
        <v/>
      </c>
    </row>
    <row r="3722" spans="4:10">
      <c r="D3722" s="300" t="str">
        <f t="shared" si="355"/>
        <v>18-3</v>
      </c>
      <c r="E3722" s="300">
        <v>3718</v>
      </c>
      <c r="F3722" s="313" t="str">
        <f t="shared" ca="1" si="352"/>
        <v/>
      </c>
      <c r="G3722" s="313" t="str">
        <f t="shared" ca="1" si="354"/>
        <v/>
      </c>
      <c r="H3722" s="313" t="str">
        <f t="shared" ca="1" si="354"/>
        <v/>
      </c>
      <c r="I3722" s="313" t="str">
        <f t="shared" ca="1" si="354"/>
        <v/>
      </c>
      <c r="J3722" s="313" t="str">
        <f t="shared" ca="1" si="354"/>
        <v/>
      </c>
    </row>
    <row r="3723" spans="4:10">
      <c r="D3723" s="300" t="str">
        <f t="shared" si="355"/>
        <v>18-3</v>
      </c>
      <c r="E3723" s="300">
        <v>3719</v>
      </c>
      <c r="F3723" s="313" t="str">
        <f t="shared" ca="1" si="352"/>
        <v/>
      </c>
      <c r="G3723" s="313" t="str">
        <f t="shared" ca="1" si="354"/>
        <v/>
      </c>
      <c r="H3723" s="313" t="str">
        <f t="shared" ca="1" si="354"/>
        <v/>
      </c>
      <c r="I3723" s="313" t="str">
        <f t="shared" ca="1" si="354"/>
        <v/>
      </c>
      <c r="J3723" s="313" t="str">
        <f t="shared" ca="1" si="354"/>
        <v/>
      </c>
    </row>
    <row r="3724" spans="4:10">
      <c r="D3724" s="300" t="str">
        <f t="shared" si="355"/>
        <v>18-3</v>
      </c>
      <c r="E3724" s="300">
        <v>3720</v>
      </c>
      <c r="F3724" s="313" t="str">
        <f t="shared" ca="1" si="352"/>
        <v/>
      </c>
      <c r="G3724" s="313" t="str">
        <f t="shared" ca="1" si="354"/>
        <v/>
      </c>
      <c r="H3724" s="313" t="str">
        <f t="shared" ca="1" si="354"/>
        <v/>
      </c>
      <c r="I3724" s="313" t="str">
        <f t="shared" ca="1" si="354"/>
        <v/>
      </c>
      <c r="J3724" s="313" t="str">
        <f t="shared" ca="1" si="354"/>
        <v/>
      </c>
    </row>
    <row r="3725" spans="4:10">
      <c r="D3725" s="300" t="str">
        <f t="shared" si="355"/>
        <v>18-3</v>
      </c>
      <c r="E3725" s="300">
        <v>3721</v>
      </c>
      <c r="F3725" s="313" t="str">
        <f t="shared" ca="1" si="352"/>
        <v/>
      </c>
      <c r="G3725" s="313" t="str">
        <f t="shared" ref="G3725:J3744" ca="1" si="356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725" s="313" t="str">
        <f t="shared" ca="1" si="356"/>
        <v/>
      </c>
      <c r="I3725" s="313" t="str">
        <f t="shared" ca="1" si="356"/>
        <v/>
      </c>
      <c r="J3725" s="313" t="str">
        <f t="shared" ca="1" si="356"/>
        <v/>
      </c>
    </row>
    <row r="3726" spans="4:10">
      <c r="D3726" s="300" t="str">
        <f t="shared" si="355"/>
        <v>18-3</v>
      </c>
      <c r="E3726" s="300">
        <v>3722</v>
      </c>
      <c r="F3726" s="313" t="str">
        <f t="shared" ca="1" si="352"/>
        <v/>
      </c>
      <c r="G3726" s="313" t="str">
        <f t="shared" ca="1" si="356"/>
        <v/>
      </c>
      <c r="H3726" s="313" t="str">
        <f t="shared" ca="1" si="356"/>
        <v/>
      </c>
      <c r="I3726" s="313" t="str">
        <f t="shared" ca="1" si="356"/>
        <v/>
      </c>
      <c r="J3726" s="313" t="str">
        <f t="shared" ca="1" si="356"/>
        <v/>
      </c>
    </row>
    <row r="3727" spans="4:10">
      <c r="D3727" s="300" t="str">
        <f t="shared" si="355"/>
        <v>18-3</v>
      </c>
      <c r="E3727" s="300">
        <v>3723</v>
      </c>
      <c r="F3727" s="313" t="str">
        <f t="shared" ca="1" si="352"/>
        <v/>
      </c>
      <c r="G3727" s="313" t="str">
        <f t="shared" ca="1" si="356"/>
        <v/>
      </c>
      <c r="H3727" s="313" t="str">
        <f t="shared" ca="1" si="356"/>
        <v/>
      </c>
      <c r="I3727" s="313" t="str">
        <f t="shared" ca="1" si="356"/>
        <v/>
      </c>
      <c r="J3727" s="313" t="str">
        <f t="shared" ca="1" si="356"/>
        <v/>
      </c>
    </row>
    <row r="3728" spans="4:10">
      <c r="D3728" s="300" t="str">
        <f t="shared" si="355"/>
        <v>18-3</v>
      </c>
      <c r="E3728" s="300">
        <v>3724</v>
      </c>
      <c r="F3728" s="313" t="str">
        <f t="shared" ca="1" si="352"/>
        <v/>
      </c>
      <c r="G3728" s="313" t="str">
        <f t="shared" ca="1" si="356"/>
        <v/>
      </c>
      <c r="H3728" s="313" t="str">
        <f t="shared" ca="1" si="356"/>
        <v/>
      </c>
      <c r="I3728" s="313" t="str">
        <f t="shared" ca="1" si="356"/>
        <v/>
      </c>
      <c r="J3728" s="313" t="str">
        <f t="shared" ca="1" si="356"/>
        <v/>
      </c>
    </row>
    <row r="3729" spans="4:10">
      <c r="D3729" s="300" t="str">
        <f t="shared" si="355"/>
        <v>18-3</v>
      </c>
      <c r="E3729" s="300">
        <v>3725</v>
      </c>
      <c r="F3729" s="313" t="str">
        <f t="shared" ca="1" si="352"/>
        <v/>
      </c>
      <c r="G3729" s="313" t="str">
        <f t="shared" ca="1" si="356"/>
        <v/>
      </c>
      <c r="H3729" s="313" t="str">
        <f t="shared" ca="1" si="356"/>
        <v/>
      </c>
      <c r="I3729" s="313" t="str">
        <f t="shared" ca="1" si="356"/>
        <v/>
      </c>
      <c r="J3729" s="313" t="str">
        <f t="shared" ca="1" si="356"/>
        <v/>
      </c>
    </row>
    <row r="3730" spans="4:10">
      <c r="D3730" s="300" t="str">
        <f t="shared" si="355"/>
        <v>18-3</v>
      </c>
      <c r="E3730" s="300">
        <v>3726</v>
      </c>
      <c r="F3730" s="313" t="str">
        <f t="shared" ca="1" si="352"/>
        <v/>
      </c>
      <c r="G3730" s="313" t="str">
        <f t="shared" ca="1" si="356"/>
        <v/>
      </c>
      <c r="H3730" s="313" t="str">
        <f t="shared" ca="1" si="356"/>
        <v/>
      </c>
      <c r="I3730" s="313" t="str">
        <f t="shared" ca="1" si="356"/>
        <v/>
      </c>
      <c r="J3730" s="313" t="str">
        <f t="shared" ca="1" si="356"/>
        <v/>
      </c>
    </row>
    <row r="3731" spans="4:10">
      <c r="D3731" s="300" t="str">
        <f t="shared" si="355"/>
        <v>18-3</v>
      </c>
      <c r="E3731" s="300">
        <v>3727</v>
      </c>
      <c r="F3731" s="313" t="str">
        <f t="shared" ca="1" si="352"/>
        <v/>
      </c>
      <c r="G3731" s="313" t="str">
        <f t="shared" ca="1" si="356"/>
        <v/>
      </c>
      <c r="H3731" s="313" t="str">
        <f t="shared" ca="1" si="356"/>
        <v/>
      </c>
      <c r="I3731" s="313" t="str">
        <f t="shared" ca="1" si="356"/>
        <v/>
      </c>
      <c r="J3731" s="313" t="str">
        <f t="shared" ca="1" si="356"/>
        <v/>
      </c>
    </row>
    <row r="3732" spans="4:10">
      <c r="D3732" s="300" t="str">
        <f t="shared" si="355"/>
        <v>18-3</v>
      </c>
      <c r="E3732" s="300">
        <v>3728</v>
      </c>
      <c r="F3732" s="313" t="str">
        <f t="shared" ca="1" si="352"/>
        <v/>
      </c>
      <c r="G3732" s="313" t="str">
        <f t="shared" ca="1" si="356"/>
        <v/>
      </c>
      <c r="H3732" s="313" t="str">
        <f t="shared" ca="1" si="356"/>
        <v/>
      </c>
      <c r="I3732" s="313" t="str">
        <f t="shared" ca="1" si="356"/>
        <v/>
      </c>
      <c r="J3732" s="313" t="str">
        <f t="shared" ca="1" si="356"/>
        <v/>
      </c>
    </row>
    <row r="3733" spans="4:10">
      <c r="D3733" s="300" t="str">
        <f t="shared" si="355"/>
        <v>18-4</v>
      </c>
      <c r="E3733" s="300">
        <v>3729</v>
      </c>
      <c r="F3733" s="313" t="str">
        <f t="shared" ca="1" si="352"/>
        <v/>
      </c>
      <c r="G3733" s="313" t="str">
        <f t="shared" ca="1" si="356"/>
        <v/>
      </c>
      <c r="H3733" s="313" t="str">
        <f t="shared" ca="1" si="356"/>
        <v/>
      </c>
      <c r="I3733" s="313" t="str">
        <f t="shared" ca="1" si="356"/>
        <v/>
      </c>
      <c r="J3733" s="313" t="str">
        <f t="shared" ca="1" si="356"/>
        <v/>
      </c>
    </row>
    <row r="3734" spans="4:10">
      <c r="D3734" s="300" t="str">
        <f t="shared" si="355"/>
        <v>18-4</v>
      </c>
      <c r="E3734" s="300">
        <v>3730</v>
      </c>
      <c r="F3734" s="313" t="str">
        <f t="shared" ca="1" si="352"/>
        <v/>
      </c>
      <c r="G3734" s="313" t="str">
        <f t="shared" ca="1" si="356"/>
        <v/>
      </c>
      <c r="H3734" s="313" t="str">
        <f t="shared" ca="1" si="356"/>
        <v/>
      </c>
      <c r="I3734" s="313" t="str">
        <f t="shared" ca="1" si="356"/>
        <v/>
      </c>
      <c r="J3734" s="313" t="str">
        <f t="shared" ca="1" si="356"/>
        <v/>
      </c>
    </row>
    <row r="3735" spans="4:10">
      <c r="D3735" s="300" t="str">
        <f t="shared" si="355"/>
        <v>18-4</v>
      </c>
      <c r="E3735" s="300">
        <v>3731</v>
      </c>
      <c r="F3735" s="313" t="str">
        <f t="shared" ca="1" si="352"/>
        <v/>
      </c>
      <c r="G3735" s="313" t="str">
        <f t="shared" ca="1" si="356"/>
        <v/>
      </c>
      <c r="H3735" s="313" t="str">
        <f t="shared" ca="1" si="356"/>
        <v/>
      </c>
      <c r="I3735" s="313" t="str">
        <f t="shared" ca="1" si="356"/>
        <v/>
      </c>
      <c r="J3735" s="313" t="str">
        <f t="shared" ca="1" si="356"/>
        <v/>
      </c>
    </row>
    <row r="3736" spans="4:10">
      <c r="D3736" s="300" t="str">
        <f t="shared" si="355"/>
        <v>18-4</v>
      </c>
      <c r="E3736" s="300">
        <v>3732</v>
      </c>
      <c r="F3736" s="313" t="str">
        <f t="shared" ca="1" si="352"/>
        <v/>
      </c>
      <c r="G3736" s="313" t="str">
        <f t="shared" ca="1" si="356"/>
        <v/>
      </c>
      <c r="H3736" s="313" t="str">
        <f t="shared" ca="1" si="356"/>
        <v/>
      </c>
      <c r="I3736" s="313" t="str">
        <f t="shared" ca="1" si="356"/>
        <v/>
      </c>
      <c r="J3736" s="313" t="str">
        <f t="shared" ca="1" si="356"/>
        <v/>
      </c>
    </row>
    <row r="3737" spans="4:10">
      <c r="D3737" s="300" t="str">
        <f t="shared" si="355"/>
        <v>18-4</v>
      </c>
      <c r="E3737" s="300">
        <v>3733</v>
      </c>
      <c r="F3737" s="313" t="str">
        <f t="shared" ca="1" si="352"/>
        <v/>
      </c>
      <c r="G3737" s="313" t="str">
        <f t="shared" ca="1" si="356"/>
        <v/>
      </c>
      <c r="H3737" s="313" t="str">
        <f t="shared" ca="1" si="356"/>
        <v/>
      </c>
      <c r="I3737" s="313" t="str">
        <f t="shared" ca="1" si="356"/>
        <v/>
      </c>
      <c r="J3737" s="313" t="str">
        <f t="shared" ca="1" si="356"/>
        <v/>
      </c>
    </row>
    <row r="3738" spans="4:10">
      <c r="D3738" s="300" t="str">
        <f t="shared" si="355"/>
        <v>18-4</v>
      </c>
      <c r="E3738" s="300">
        <v>3734</v>
      </c>
      <c r="F3738" s="313" t="str">
        <f t="shared" ca="1" si="352"/>
        <v/>
      </c>
      <c r="G3738" s="313" t="str">
        <f t="shared" ca="1" si="356"/>
        <v/>
      </c>
      <c r="H3738" s="313" t="str">
        <f t="shared" ca="1" si="356"/>
        <v/>
      </c>
      <c r="I3738" s="313" t="str">
        <f t="shared" ca="1" si="356"/>
        <v/>
      </c>
      <c r="J3738" s="313" t="str">
        <f t="shared" ca="1" si="356"/>
        <v/>
      </c>
    </row>
    <row r="3739" spans="4:10">
      <c r="D3739" s="300" t="str">
        <f t="shared" si="355"/>
        <v>18-4</v>
      </c>
      <c r="E3739" s="300">
        <v>3735</v>
      </c>
      <c r="F3739" s="313" t="str">
        <f t="shared" ca="1" si="352"/>
        <v/>
      </c>
      <c r="G3739" s="313" t="str">
        <f t="shared" ca="1" si="356"/>
        <v/>
      </c>
      <c r="H3739" s="313" t="str">
        <f t="shared" ca="1" si="356"/>
        <v/>
      </c>
      <c r="I3739" s="313" t="str">
        <f t="shared" ca="1" si="356"/>
        <v/>
      </c>
      <c r="J3739" s="313" t="str">
        <f t="shared" ca="1" si="356"/>
        <v/>
      </c>
    </row>
    <row r="3740" spans="4:10">
      <c r="D3740" s="300" t="str">
        <f t="shared" si="355"/>
        <v>18-4</v>
      </c>
      <c r="E3740" s="300">
        <v>3736</v>
      </c>
      <c r="F3740" s="313" t="str">
        <f t="shared" ca="1" si="352"/>
        <v/>
      </c>
      <c r="G3740" s="313" t="str">
        <f t="shared" ca="1" si="356"/>
        <v/>
      </c>
      <c r="H3740" s="313" t="str">
        <f t="shared" ca="1" si="356"/>
        <v/>
      </c>
      <c r="I3740" s="313" t="str">
        <f t="shared" ca="1" si="356"/>
        <v/>
      </c>
      <c r="J3740" s="313" t="str">
        <f t="shared" ca="1" si="356"/>
        <v/>
      </c>
    </row>
    <row r="3741" spans="4:10">
      <c r="D3741" s="300" t="str">
        <f t="shared" si="355"/>
        <v>18-4</v>
      </c>
      <c r="E3741" s="300">
        <v>3737</v>
      </c>
      <c r="F3741" s="313" t="str">
        <f t="shared" ca="1" si="352"/>
        <v/>
      </c>
      <c r="G3741" s="313" t="str">
        <f t="shared" ca="1" si="356"/>
        <v/>
      </c>
      <c r="H3741" s="313" t="str">
        <f t="shared" ca="1" si="356"/>
        <v/>
      </c>
      <c r="I3741" s="313" t="str">
        <f t="shared" ca="1" si="356"/>
        <v/>
      </c>
      <c r="J3741" s="313" t="str">
        <f t="shared" ca="1" si="356"/>
        <v/>
      </c>
    </row>
    <row r="3742" spans="4:10">
      <c r="D3742" s="300" t="str">
        <f t="shared" si="355"/>
        <v>18-4</v>
      </c>
      <c r="E3742" s="300">
        <v>3738</v>
      </c>
      <c r="F3742" s="313" t="str">
        <f t="shared" ca="1" si="352"/>
        <v/>
      </c>
      <c r="G3742" s="313" t="str">
        <f t="shared" ca="1" si="356"/>
        <v/>
      </c>
      <c r="H3742" s="313" t="str">
        <f t="shared" ca="1" si="356"/>
        <v/>
      </c>
      <c r="I3742" s="313" t="str">
        <f t="shared" ca="1" si="356"/>
        <v/>
      </c>
      <c r="J3742" s="313" t="str">
        <f t="shared" ca="1" si="356"/>
        <v/>
      </c>
    </row>
    <row r="3743" spans="4:10">
      <c r="D3743" s="300" t="str">
        <f t="shared" si="355"/>
        <v>18-4</v>
      </c>
      <c r="E3743" s="300">
        <v>3739</v>
      </c>
      <c r="F3743" s="313" t="str">
        <f t="shared" ca="1" si="352"/>
        <v/>
      </c>
      <c r="G3743" s="313" t="str">
        <f t="shared" ca="1" si="356"/>
        <v/>
      </c>
      <c r="H3743" s="313" t="str">
        <f t="shared" ca="1" si="356"/>
        <v/>
      </c>
      <c r="I3743" s="313" t="str">
        <f t="shared" ca="1" si="356"/>
        <v/>
      </c>
      <c r="J3743" s="313" t="str">
        <f t="shared" ca="1" si="356"/>
        <v/>
      </c>
    </row>
    <row r="3744" spans="4:10">
      <c r="D3744" s="300" t="str">
        <f t="shared" si="355"/>
        <v>18-4</v>
      </c>
      <c r="E3744" s="300">
        <v>3740</v>
      </c>
      <c r="F3744" s="313" t="str">
        <f t="shared" ca="1" si="352"/>
        <v/>
      </c>
      <c r="G3744" s="313" t="str">
        <f t="shared" ca="1" si="356"/>
        <v/>
      </c>
      <c r="H3744" s="313" t="str">
        <f t="shared" ca="1" si="356"/>
        <v/>
      </c>
      <c r="I3744" s="313" t="str">
        <f t="shared" ca="1" si="356"/>
        <v/>
      </c>
      <c r="J3744" s="313" t="str">
        <f t="shared" ca="1" si="356"/>
        <v/>
      </c>
    </row>
    <row r="3745" spans="4:10">
      <c r="D3745" s="300" t="str">
        <f t="shared" si="355"/>
        <v>18-4</v>
      </c>
      <c r="E3745" s="300">
        <v>3741</v>
      </c>
      <c r="F3745" s="313" t="str">
        <f t="shared" ca="1" si="352"/>
        <v/>
      </c>
      <c r="G3745" s="313" t="str">
        <f t="shared" ref="G3745:J3764" ca="1" si="357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745" s="313" t="str">
        <f t="shared" ca="1" si="357"/>
        <v/>
      </c>
      <c r="I3745" s="313" t="str">
        <f t="shared" ca="1" si="357"/>
        <v/>
      </c>
      <c r="J3745" s="313" t="str">
        <f t="shared" ca="1" si="357"/>
        <v/>
      </c>
    </row>
    <row r="3746" spans="4:10">
      <c r="D3746" s="300" t="str">
        <f t="shared" si="355"/>
        <v>18-4</v>
      </c>
      <c r="E3746" s="300">
        <v>3742</v>
      </c>
      <c r="F3746" s="313" t="str">
        <f t="shared" ca="1" si="352"/>
        <v/>
      </c>
      <c r="G3746" s="313" t="str">
        <f t="shared" ca="1" si="357"/>
        <v/>
      </c>
      <c r="H3746" s="313" t="str">
        <f t="shared" ca="1" si="357"/>
        <v/>
      </c>
      <c r="I3746" s="313" t="str">
        <f t="shared" ca="1" si="357"/>
        <v/>
      </c>
      <c r="J3746" s="313" t="str">
        <f t="shared" ca="1" si="357"/>
        <v/>
      </c>
    </row>
    <row r="3747" spans="4:10">
      <c r="D3747" s="300" t="str">
        <f t="shared" si="355"/>
        <v>18-4</v>
      </c>
      <c r="E3747" s="300">
        <v>3743</v>
      </c>
      <c r="F3747" s="313" t="str">
        <f t="shared" ca="1" si="352"/>
        <v/>
      </c>
      <c r="G3747" s="313" t="str">
        <f t="shared" ca="1" si="357"/>
        <v/>
      </c>
      <c r="H3747" s="313" t="str">
        <f t="shared" ca="1" si="357"/>
        <v/>
      </c>
      <c r="I3747" s="313" t="str">
        <f t="shared" ca="1" si="357"/>
        <v/>
      </c>
      <c r="J3747" s="313" t="str">
        <f t="shared" ca="1" si="357"/>
        <v/>
      </c>
    </row>
    <row r="3748" spans="4:10">
      <c r="D3748" s="300" t="str">
        <f t="shared" si="355"/>
        <v>18-4</v>
      </c>
      <c r="E3748" s="300">
        <v>3744</v>
      </c>
      <c r="F3748" s="313" t="str">
        <f t="shared" ca="1" si="352"/>
        <v/>
      </c>
      <c r="G3748" s="313" t="str">
        <f t="shared" ca="1" si="357"/>
        <v/>
      </c>
      <c r="H3748" s="313" t="str">
        <f t="shared" ca="1" si="357"/>
        <v/>
      </c>
      <c r="I3748" s="313" t="str">
        <f t="shared" ca="1" si="357"/>
        <v/>
      </c>
      <c r="J3748" s="313" t="str">
        <f t="shared" ca="1" si="357"/>
        <v/>
      </c>
    </row>
    <row r="3749" spans="4:10">
      <c r="D3749" s="300" t="str">
        <f t="shared" si="355"/>
        <v>18-5</v>
      </c>
      <c r="E3749" s="300">
        <v>3745</v>
      </c>
      <c r="F3749" s="313" t="str">
        <f t="shared" ref="F3749:F3812" ca="1" si="358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3749" s="313" t="str">
        <f t="shared" ca="1" si="357"/>
        <v/>
      </c>
      <c r="H3749" s="313" t="str">
        <f t="shared" ca="1" si="357"/>
        <v/>
      </c>
      <c r="I3749" s="313" t="str">
        <f t="shared" ca="1" si="357"/>
        <v/>
      </c>
      <c r="J3749" s="313" t="str">
        <f t="shared" ca="1" si="357"/>
        <v/>
      </c>
    </row>
    <row r="3750" spans="4:10">
      <c r="D3750" s="300" t="str">
        <f t="shared" si="355"/>
        <v>18-5</v>
      </c>
      <c r="E3750" s="300">
        <v>3746</v>
      </c>
      <c r="F3750" s="313" t="str">
        <f t="shared" ca="1" si="358"/>
        <v/>
      </c>
      <c r="G3750" s="313" t="str">
        <f t="shared" ca="1" si="357"/>
        <v/>
      </c>
      <c r="H3750" s="313" t="str">
        <f t="shared" ca="1" si="357"/>
        <v/>
      </c>
      <c r="I3750" s="313" t="str">
        <f t="shared" ca="1" si="357"/>
        <v/>
      </c>
      <c r="J3750" s="313" t="str">
        <f t="shared" ca="1" si="357"/>
        <v/>
      </c>
    </row>
    <row r="3751" spans="4:10">
      <c r="D3751" s="300" t="str">
        <f t="shared" si="355"/>
        <v>18-5</v>
      </c>
      <c r="E3751" s="300">
        <v>3747</v>
      </c>
      <c r="F3751" s="313" t="str">
        <f t="shared" ca="1" si="358"/>
        <v/>
      </c>
      <c r="G3751" s="313" t="str">
        <f t="shared" ca="1" si="357"/>
        <v/>
      </c>
      <c r="H3751" s="313" t="str">
        <f t="shared" ca="1" si="357"/>
        <v/>
      </c>
      <c r="I3751" s="313" t="str">
        <f t="shared" ca="1" si="357"/>
        <v/>
      </c>
      <c r="J3751" s="313" t="str">
        <f t="shared" ca="1" si="357"/>
        <v/>
      </c>
    </row>
    <row r="3752" spans="4:10">
      <c r="D3752" s="300" t="str">
        <f t="shared" si="355"/>
        <v>18-5</v>
      </c>
      <c r="E3752" s="300">
        <v>3748</v>
      </c>
      <c r="F3752" s="313" t="str">
        <f t="shared" ca="1" si="358"/>
        <v/>
      </c>
      <c r="G3752" s="313" t="str">
        <f t="shared" ca="1" si="357"/>
        <v/>
      </c>
      <c r="H3752" s="313" t="str">
        <f t="shared" ca="1" si="357"/>
        <v/>
      </c>
      <c r="I3752" s="313" t="str">
        <f t="shared" ca="1" si="357"/>
        <v/>
      </c>
      <c r="J3752" s="313" t="str">
        <f t="shared" ca="1" si="357"/>
        <v/>
      </c>
    </row>
    <row r="3753" spans="4:10">
      <c r="D3753" s="300" t="str">
        <f t="shared" si="355"/>
        <v>18-5</v>
      </c>
      <c r="E3753" s="300">
        <v>3749</v>
      </c>
      <c r="F3753" s="313" t="str">
        <f t="shared" ca="1" si="358"/>
        <v/>
      </c>
      <c r="G3753" s="313" t="str">
        <f t="shared" ca="1" si="357"/>
        <v/>
      </c>
      <c r="H3753" s="313" t="str">
        <f t="shared" ca="1" si="357"/>
        <v/>
      </c>
      <c r="I3753" s="313" t="str">
        <f t="shared" ca="1" si="357"/>
        <v/>
      </c>
      <c r="J3753" s="313" t="str">
        <f t="shared" ca="1" si="357"/>
        <v/>
      </c>
    </row>
    <row r="3754" spans="4:10">
      <c r="D3754" s="300" t="str">
        <f t="shared" si="355"/>
        <v>18-5</v>
      </c>
      <c r="E3754" s="300">
        <v>3750</v>
      </c>
      <c r="F3754" s="313" t="str">
        <f t="shared" ca="1" si="358"/>
        <v/>
      </c>
      <c r="G3754" s="313" t="str">
        <f t="shared" ca="1" si="357"/>
        <v/>
      </c>
      <c r="H3754" s="313" t="str">
        <f t="shared" ca="1" si="357"/>
        <v/>
      </c>
      <c r="I3754" s="313" t="str">
        <f t="shared" ca="1" si="357"/>
        <v/>
      </c>
      <c r="J3754" s="313" t="str">
        <f t="shared" ca="1" si="357"/>
        <v/>
      </c>
    </row>
    <row r="3755" spans="4:10">
      <c r="D3755" s="300" t="str">
        <f t="shared" si="355"/>
        <v>18-5</v>
      </c>
      <c r="E3755" s="300">
        <v>3751</v>
      </c>
      <c r="F3755" s="313" t="str">
        <f t="shared" ca="1" si="358"/>
        <v/>
      </c>
      <c r="G3755" s="313" t="str">
        <f t="shared" ca="1" si="357"/>
        <v/>
      </c>
      <c r="H3755" s="313" t="str">
        <f t="shared" ca="1" si="357"/>
        <v/>
      </c>
      <c r="I3755" s="313" t="str">
        <f t="shared" ca="1" si="357"/>
        <v/>
      </c>
      <c r="J3755" s="313" t="str">
        <f t="shared" ca="1" si="357"/>
        <v/>
      </c>
    </row>
    <row r="3756" spans="4:10">
      <c r="D3756" s="300" t="str">
        <f t="shared" si="355"/>
        <v>18-5</v>
      </c>
      <c r="E3756" s="300">
        <v>3752</v>
      </c>
      <c r="F3756" s="313" t="str">
        <f t="shared" ca="1" si="358"/>
        <v/>
      </c>
      <c r="G3756" s="313" t="str">
        <f t="shared" ca="1" si="357"/>
        <v/>
      </c>
      <c r="H3756" s="313" t="str">
        <f t="shared" ca="1" si="357"/>
        <v/>
      </c>
      <c r="I3756" s="313" t="str">
        <f t="shared" ca="1" si="357"/>
        <v/>
      </c>
      <c r="J3756" s="313" t="str">
        <f t="shared" ca="1" si="357"/>
        <v/>
      </c>
    </row>
    <row r="3757" spans="4:10">
      <c r="D3757" s="300" t="str">
        <f t="shared" si="355"/>
        <v>18-5</v>
      </c>
      <c r="E3757" s="300">
        <v>3753</v>
      </c>
      <c r="F3757" s="313" t="str">
        <f t="shared" ca="1" si="358"/>
        <v/>
      </c>
      <c r="G3757" s="313" t="str">
        <f t="shared" ca="1" si="357"/>
        <v/>
      </c>
      <c r="H3757" s="313" t="str">
        <f t="shared" ca="1" si="357"/>
        <v/>
      </c>
      <c r="I3757" s="313" t="str">
        <f t="shared" ca="1" si="357"/>
        <v/>
      </c>
      <c r="J3757" s="313" t="str">
        <f t="shared" ca="1" si="357"/>
        <v/>
      </c>
    </row>
    <row r="3758" spans="4:10">
      <c r="D3758" s="300" t="str">
        <f t="shared" si="355"/>
        <v>18-5</v>
      </c>
      <c r="E3758" s="300">
        <v>3754</v>
      </c>
      <c r="F3758" s="313" t="str">
        <f t="shared" ca="1" si="358"/>
        <v/>
      </c>
      <c r="G3758" s="313" t="str">
        <f t="shared" ca="1" si="357"/>
        <v/>
      </c>
      <c r="H3758" s="313" t="str">
        <f t="shared" ca="1" si="357"/>
        <v/>
      </c>
      <c r="I3758" s="313" t="str">
        <f t="shared" ca="1" si="357"/>
        <v/>
      </c>
      <c r="J3758" s="313" t="str">
        <f t="shared" ca="1" si="357"/>
        <v/>
      </c>
    </row>
    <row r="3759" spans="4:10">
      <c r="D3759" s="300" t="str">
        <f t="shared" si="355"/>
        <v>18-5</v>
      </c>
      <c r="E3759" s="300">
        <v>3755</v>
      </c>
      <c r="F3759" s="313" t="str">
        <f t="shared" ca="1" si="358"/>
        <v/>
      </c>
      <c r="G3759" s="313" t="str">
        <f t="shared" ca="1" si="357"/>
        <v/>
      </c>
      <c r="H3759" s="313" t="str">
        <f t="shared" ca="1" si="357"/>
        <v/>
      </c>
      <c r="I3759" s="313" t="str">
        <f t="shared" ca="1" si="357"/>
        <v/>
      </c>
      <c r="J3759" s="313" t="str">
        <f t="shared" ca="1" si="357"/>
        <v/>
      </c>
    </row>
    <row r="3760" spans="4:10">
      <c r="D3760" s="300" t="str">
        <f t="shared" si="355"/>
        <v>18-5</v>
      </c>
      <c r="E3760" s="300">
        <v>3756</v>
      </c>
      <c r="F3760" s="313" t="str">
        <f t="shared" ca="1" si="358"/>
        <v/>
      </c>
      <c r="G3760" s="313" t="str">
        <f t="shared" ca="1" si="357"/>
        <v/>
      </c>
      <c r="H3760" s="313" t="str">
        <f t="shared" ca="1" si="357"/>
        <v/>
      </c>
      <c r="I3760" s="313" t="str">
        <f t="shared" ca="1" si="357"/>
        <v/>
      </c>
      <c r="J3760" s="313" t="str">
        <f t="shared" ca="1" si="357"/>
        <v/>
      </c>
    </row>
    <row r="3761" spans="4:10">
      <c r="D3761" s="300" t="str">
        <f t="shared" si="355"/>
        <v>18-5</v>
      </c>
      <c r="E3761" s="300">
        <v>3757</v>
      </c>
      <c r="F3761" s="313" t="str">
        <f t="shared" ca="1" si="358"/>
        <v/>
      </c>
      <c r="G3761" s="313" t="str">
        <f t="shared" ca="1" si="357"/>
        <v/>
      </c>
      <c r="H3761" s="313" t="str">
        <f t="shared" ca="1" si="357"/>
        <v/>
      </c>
      <c r="I3761" s="313" t="str">
        <f t="shared" ca="1" si="357"/>
        <v/>
      </c>
      <c r="J3761" s="313" t="str">
        <f t="shared" ca="1" si="357"/>
        <v/>
      </c>
    </row>
    <row r="3762" spans="4:10">
      <c r="D3762" s="300" t="str">
        <f t="shared" si="355"/>
        <v>18-5</v>
      </c>
      <c r="E3762" s="300">
        <v>3758</v>
      </c>
      <c r="F3762" s="313" t="str">
        <f t="shared" ca="1" si="358"/>
        <v/>
      </c>
      <c r="G3762" s="313" t="str">
        <f t="shared" ca="1" si="357"/>
        <v/>
      </c>
      <c r="H3762" s="313" t="str">
        <f t="shared" ca="1" si="357"/>
        <v/>
      </c>
      <c r="I3762" s="313" t="str">
        <f t="shared" ca="1" si="357"/>
        <v/>
      </c>
      <c r="J3762" s="313" t="str">
        <f t="shared" ca="1" si="357"/>
        <v/>
      </c>
    </row>
    <row r="3763" spans="4:10">
      <c r="D3763" s="300" t="str">
        <f t="shared" si="355"/>
        <v>18-5</v>
      </c>
      <c r="E3763" s="300">
        <v>3759</v>
      </c>
      <c r="F3763" s="313" t="str">
        <f t="shared" ca="1" si="358"/>
        <v/>
      </c>
      <c r="G3763" s="313" t="str">
        <f t="shared" ca="1" si="357"/>
        <v/>
      </c>
      <c r="H3763" s="313" t="str">
        <f t="shared" ca="1" si="357"/>
        <v/>
      </c>
      <c r="I3763" s="313" t="str">
        <f t="shared" ca="1" si="357"/>
        <v/>
      </c>
      <c r="J3763" s="313" t="str">
        <f t="shared" ca="1" si="357"/>
        <v/>
      </c>
    </row>
    <row r="3764" spans="4:10">
      <c r="D3764" s="300" t="str">
        <f t="shared" si="355"/>
        <v>18-5</v>
      </c>
      <c r="E3764" s="300">
        <v>3760</v>
      </c>
      <c r="F3764" s="313" t="str">
        <f t="shared" ca="1" si="358"/>
        <v/>
      </c>
      <c r="G3764" s="313" t="str">
        <f t="shared" ca="1" si="357"/>
        <v/>
      </c>
      <c r="H3764" s="313" t="str">
        <f t="shared" ca="1" si="357"/>
        <v/>
      </c>
      <c r="I3764" s="313" t="str">
        <f t="shared" ca="1" si="357"/>
        <v/>
      </c>
      <c r="J3764" s="313" t="str">
        <f t="shared" ca="1" si="357"/>
        <v/>
      </c>
    </row>
    <row r="3765" spans="4:10">
      <c r="D3765" s="300" t="str">
        <f t="shared" si="355"/>
        <v>18-6</v>
      </c>
      <c r="E3765" s="300">
        <v>3761</v>
      </c>
      <c r="F3765" s="313" t="str">
        <f t="shared" ca="1" si="358"/>
        <v/>
      </c>
      <c r="G3765" s="313" t="str">
        <f t="shared" ref="G3765:J3784" ca="1" si="359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765" s="313" t="str">
        <f t="shared" ca="1" si="359"/>
        <v/>
      </c>
      <c r="I3765" s="313" t="str">
        <f t="shared" ca="1" si="359"/>
        <v/>
      </c>
      <c r="J3765" s="313" t="str">
        <f t="shared" ca="1" si="359"/>
        <v/>
      </c>
    </row>
    <row r="3766" spans="4:10">
      <c r="D3766" s="300" t="str">
        <f t="shared" si="355"/>
        <v>18-6</v>
      </c>
      <c r="E3766" s="300">
        <v>3762</v>
      </c>
      <c r="F3766" s="313" t="str">
        <f t="shared" ca="1" si="358"/>
        <v/>
      </c>
      <c r="G3766" s="313" t="str">
        <f t="shared" ca="1" si="359"/>
        <v/>
      </c>
      <c r="H3766" s="313" t="str">
        <f t="shared" ca="1" si="359"/>
        <v/>
      </c>
      <c r="I3766" s="313" t="str">
        <f t="shared" ca="1" si="359"/>
        <v/>
      </c>
      <c r="J3766" s="313" t="str">
        <f t="shared" ca="1" si="359"/>
        <v/>
      </c>
    </row>
    <row r="3767" spans="4:10">
      <c r="D3767" s="300" t="str">
        <f t="shared" si="355"/>
        <v>18-6</v>
      </c>
      <c r="E3767" s="300">
        <v>3763</v>
      </c>
      <c r="F3767" s="313" t="str">
        <f t="shared" ca="1" si="358"/>
        <v/>
      </c>
      <c r="G3767" s="313" t="str">
        <f t="shared" ca="1" si="359"/>
        <v/>
      </c>
      <c r="H3767" s="313" t="str">
        <f t="shared" ca="1" si="359"/>
        <v/>
      </c>
      <c r="I3767" s="313" t="str">
        <f t="shared" ca="1" si="359"/>
        <v/>
      </c>
      <c r="J3767" s="313" t="str">
        <f t="shared" ca="1" si="359"/>
        <v/>
      </c>
    </row>
    <row r="3768" spans="4:10">
      <c r="D3768" s="300" t="str">
        <f t="shared" si="355"/>
        <v>18-6</v>
      </c>
      <c r="E3768" s="300">
        <v>3764</v>
      </c>
      <c r="F3768" s="313" t="str">
        <f t="shared" ca="1" si="358"/>
        <v/>
      </c>
      <c r="G3768" s="313" t="str">
        <f t="shared" ca="1" si="359"/>
        <v/>
      </c>
      <c r="H3768" s="313" t="str">
        <f t="shared" ca="1" si="359"/>
        <v/>
      </c>
      <c r="I3768" s="313" t="str">
        <f t="shared" ca="1" si="359"/>
        <v/>
      </c>
      <c r="J3768" s="313" t="str">
        <f t="shared" ca="1" si="359"/>
        <v/>
      </c>
    </row>
    <row r="3769" spans="4:10">
      <c r="D3769" s="300" t="str">
        <f t="shared" si="355"/>
        <v>18-6</v>
      </c>
      <c r="E3769" s="300">
        <v>3765</v>
      </c>
      <c r="F3769" s="313" t="str">
        <f t="shared" ca="1" si="358"/>
        <v/>
      </c>
      <c r="G3769" s="313" t="str">
        <f t="shared" ca="1" si="359"/>
        <v/>
      </c>
      <c r="H3769" s="313" t="str">
        <f t="shared" ca="1" si="359"/>
        <v/>
      </c>
      <c r="I3769" s="313" t="str">
        <f t="shared" ca="1" si="359"/>
        <v/>
      </c>
      <c r="J3769" s="313" t="str">
        <f t="shared" ca="1" si="359"/>
        <v/>
      </c>
    </row>
    <row r="3770" spans="4:10">
      <c r="D3770" s="300" t="str">
        <f t="shared" si="355"/>
        <v>18-6</v>
      </c>
      <c r="E3770" s="300">
        <v>3766</v>
      </c>
      <c r="F3770" s="313" t="str">
        <f t="shared" ca="1" si="358"/>
        <v/>
      </c>
      <c r="G3770" s="313" t="str">
        <f t="shared" ca="1" si="359"/>
        <v/>
      </c>
      <c r="H3770" s="313" t="str">
        <f t="shared" ca="1" si="359"/>
        <v/>
      </c>
      <c r="I3770" s="313" t="str">
        <f t="shared" ca="1" si="359"/>
        <v/>
      </c>
      <c r="J3770" s="313" t="str">
        <f t="shared" ca="1" si="359"/>
        <v/>
      </c>
    </row>
    <row r="3771" spans="4:10">
      <c r="D3771" s="300" t="str">
        <f t="shared" si="355"/>
        <v>18-6</v>
      </c>
      <c r="E3771" s="300">
        <v>3767</v>
      </c>
      <c r="F3771" s="313" t="str">
        <f t="shared" ca="1" si="358"/>
        <v/>
      </c>
      <c r="G3771" s="313" t="str">
        <f t="shared" ca="1" si="359"/>
        <v/>
      </c>
      <c r="H3771" s="313" t="str">
        <f t="shared" ca="1" si="359"/>
        <v/>
      </c>
      <c r="I3771" s="313" t="str">
        <f t="shared" ca="1" si="359"/>
        <v/>
      </c>
      <c r="J3771" s="313" t="str">
        <f t="shared" ca="1" si="359"/>
        <v/>
      </c>
    </row>
    <row r="3772" spans="4:10">
      <c r="D3772" s="300" t="str">
        <f t="shared" si="355"/>
        <v>18-6</v>
      </c>
      <c r="E3772" s="300">
        <v>3768</v>
      </c>
      <c r="F3772" s="313" t="str">
        <f t="shared" ca="1" si="358"/>
        <v/>
      </c>
      <c r="G3772" s="313" t="str">
        <f t="shared" ca="1" si="359"/>
        <v/>
      </c>
      <c r="H3772" s="313" t="str">
        <f t="shared" ca="1" si="359"/>
        <v/>
      </c>
      <c r="I3772" s="313" t="str">
        <f t="shared" ca="1" si="359"/>
        <v/>
      </c>
      <c r="J3772" s="313" t="str">
        <f t="shared" ca="1" si="359"/>
        <v/>
      </c>
    </row>
    <row r="3773" spans="4:10">
      <c r="D3773" s="300" t="str">
        <f t="shared" si="355"/>
        <v>18-6</v>
      </c>
      <c r="E3773" s="300">
        <v>3769</v>
      </c>
      <c r="F3773" s="313" t="str">
        <f t="shared" ca="1" si="358"/>
        <v/>
      </c>
      <c r="G3773" s="313" t="str">
        <f t="shared" ca="1" si="359"/>
        <v/>
      </c>
      <c r="H3773" s="313" t="str">
        <f t="shared" ca="1" si="359"/>
        <v/>
      </c>
      <c r="I3773" s="313" t="str">
        <f t="shared" ca="1" si="359"/>
        <v/>
      </c>
      <c r="J3773" s="313" t="str">
        <f t="shared" ca="1" si="359"/>
        <v/>
      </c>
    </row>
    <row r="3774" spans="4:10">
      <c r="D3774" s="300" t="str">
        <f t="shared" si="355"/>
        <v>18-6</v>
      </c>
      <c r="E3774" s="300">
        <v>3770</v>
      </c>
      <c r="F3774" s="313" t="str">
        <f t="shared" ca="1" si="358"/>
        <v/>
      </c>
      <c r="G3774" s="313" t="str">
        <f t="shared" ca="1" si="359"/>
        <v/>
      </c>
      <c r="H3774" s="313" t="str">
        <f t="shared" ca="1" si="359"/>
        <v/>
      </c>
      <c r="I3774" s="313" t="str">
        <f t="shared" ca="1" si="359"/>
        <v/>
      </c>
      <c r="J3774" s="313" t="str">
        <f t="shared" ca="1" si="359"/>
        <v/>
      </c>
    </row>
    <row r="3775" spans="4:10">
      <c r="D3775" s="300" t="str">
        <f t="shared" si="355"/>
        <v>18-6</v>
      </c>
      <c r="E3775" s="300">
        <v>3771</v>
      </c>
      <c r="F3775" s="313" t="str">
        <f t="shared" ca="1" si="358"/>
        <v/>
      </c>
      <c r="G3775" s="313" t="str">
        <f t="shared" ca="1" si="359"/>
        <v/>
      </c>
      <c r="H3775" s="313" t="str">
        <f t="shared" ca="1" si="359"/>
        <v/>
      </c>
      <c r="I3775" s="313" t="str">
        <f t="shared" ca="1" si="359"/>
        <v/>
      </c>
      <c r="J3775" s="313" t="str">
        <f t="shared" ca="1" si="359"/>
        <v/>
      </c>
    </row>
    <row r="3776" spans="4:10">
      <c r="D3776" s="300" t="str">
        <f t="shared" si="355"/>
        <v>18-6</v>
      </c>
      <c r="E3776" s="300">
        <v>3772</v>
      </c>
      <c r="F3776" s="313" t="str">
        <f t="shared" ca="1" si="358"/>
        <v/>
      </c>
      <c r="G3776" s="313" t="str">
        <f t="shared" ca="1" si="359"/>
        <v/>
      </c>
      <c r="H3776" s="313" t="str">
        <f t="shared" ca="1" si="359"/>
        <v/>
      </c>
      <c r="I3776" s="313" t="str">
        <f t="shared" ca="1" si="359"/>
        <v/>
      </c>
      <c r="J3776" s="313" t="str">
        <f t="shared" ca="1" si="359"/>
        <v/>
      </c>
    </row>
    <row r="3777" spans="4:10">
      <c r="D3777" s="300" t="str">
        <f t="shared" si="355"/>
        <v>18-6</v>
      </c>
      <c r="E3777" s="300">
        <v>3773</v>
      </c>
      <c r="F3777" s="313" t="str">
        <f t="shared" ca="1" si="358"/>
        <v/>
      </c>
      <c r="G3777" s="313" t="str">
        <f t="shared" ca="1" si="359"/>
        <v/>
      </c>
      <c r="H3777" s="313" t="str">
        <f t="shared" ca="1" si="359"/>
        <v/>
      </c>
      <c r="I3777" s="313" t="str">
        <f t="shared" ca="1" si="359"/>
        <v/>
      </c>
      <c r="J3777" s="313" t="str">
        <f t="shared" ca="1" si="359"/>
        <v/>
      </c>
    </row>
    <row r="3778" spans="4:10">
      <c r="D3778" s="300" t="str">
        <f t="shared" si="355"/>
        <v>18-6</v>
      </c>
      <c r="E3778" s="300">
        <v>3774</v>
      </c>
      <c r="F3778" s="313" t="str">
        <f t="shared" ca="1" si="358"/>
        <v/>
      </c>
      <c r="G3778" s="313" t="str">
        <f t="shared" ca="1" si="359"/>
        <v/>
      </c>
      <c r="H3778" s="313" t="str">
        <f t="shared" ca="1" si="359"/>
        <v/>
      </c>
      <c r="I3778" s="313" t="str">
        <f t="shared" ca="1" si="359"/>
        <v/>
      </c>
      <c r="J3778" s="313" t="str">
        <f t="shared" ca="1" si="359"/>
        <v/>
      </c>
    </row>
    <row r="3779" spans="4:10">
      <c r="D3779" s="300" t="str">
        <f t="shared" si="355"/>
        <v>18-6</v>
      </c>
      <c r="E3779" s="300">
        <v>3775</v>
      </c>
      <c r="F3779" s="313" t="str">
        <f t="shared" ca="1" si="358"/>
        <v/>
      </c>
      <c r="G3779" s="313" t="str">
        <f t="shared" ca="1" si="359"/>
        <v/>
      </c>
      <c r="H3779" s="313" t="str">
        <f t="shared" ca="1" si="359"/>
        <v/>
      </c>
      <c r="I3779" s="313" t="str">
        <f t="shared" ca="1" si="359"/>
        <v/>
      </c>
      <c r="J3779" s="313" t="str">
        <f t="shared" ca="1" si="359"/>
        <v/>
      </c>
    </row>
    <row r="3780" spans="4:10">
      <c r="D3780" s="300" t="str">
        <f t="shared" si="355"/>
        <v>18-6</v>
      </c>
      <c r="E3780" s="300">
        <v>3776</v>
      </c>
      <c r="F3780" s="313" t="str">
        <f t="shared" ca="1" si="358"/>
        <v/>
      </c>
      <c r="G3780" s="313" t="str">
        <f t="shared" ca="1" si="359"/>
        <v/>
      </c>
      <c r="H3780" s="313" t="str">
        <f t="shared" ca="1" si="359"/>
        <v/>
      </c>
      <c r="I3780" s="313" t="str">
        <f t="shared" ca="1" si="359"/>
        <v/>
      </c>
      <c r="J3780" s="313" t="str">
        <f t="shared" ca="1" si="359"/>
        <v/>
      </c>
    </row>
    <row r="3781" spans="4:10">
      <c r="D3781" s="300" t="str">
        <f t="shared" ref="D3781:D3844" si="360">DEC2HEX(HEX2DEC($D$4)+FLOOR((ROW(A3777)-1)/($M$4*10),1))&amp;"-"&amp;FLOOR((ROW(A3777)-1)/$M$4,1)+1-FLOOR((ROW(A3777)-1)/($M$4*10),1)*10</f>
        <v>18-7</v>
      </c>
      <c r="E3781" s="300">
        <v>3777</v>
      </c>
      <c r="F3781" s="313" t="str">
        <f t="shared" ca="1" si="358"/>
        <v/>
      </c>
      <c r="G3781" s="313" t="str">
        <f t="shared" ca="1" si="359"/>
        <v/>
      </c>
      <c r="H3781" s="313" t="str">
        <f t="shared" ca="1" si="359"/>
        <v/>
      </c>
      <c r="I3781" s="313" t="str">
        <f t="shared" ca="1" si="359"/>
        <v/>
      </c>
      <c r="J3781" s="313" t="str">
        <f t="shared" ca="1" si="359"/>
        <v/>
      </c>
    </row>
    <row r="3782" spans="4:10">
      <c r="D3782" s="300" t="str">
        <f t="shared" si="360"/>
        <v>18-7</v>
      </c>
      <c r="E3782" s="300">
        <v>3778</v>
      </c>
      <c r="F3782" s="313" t="str">
        <f t="shared" ca="1" si="358"/>
        <v/>
      </c>
      <c r="G3782" s="313" t="str">
        <f t="shared" ca="1" si="359"/>
        <v/>
      </c>
      <c r="H3782" s="313" t="str">
        <f t="shared" ca="1" si="359"/>
        <v/>
      </c>
      <c r="I3782" s="313" t="str">
        <f t="shared" ca="1" si="359"/>
        <v/>
      </c>
      <c r="J3782" s="313" t="str">
        <f t="shared" ca="1" si="359"/>
        <v/>
      </c>
    </row>
    <row r="3783" spans="4:10">
      <c r="D3783" s="300" t="str">
        <f t="shared" si="360"/>
        <v>18-7</v>
      </c>
      <c r="E3783" s="300">
        <v>3779</v>
      </c>
      <c r="F3783" s="313" t="str">
        <f t="shared" ca="1" si="358"/>
        <v/>
      </c>
      <c r="G3783" s="313" t="str">
        <f t="shared" ca="1" si="359"/>
        <v/>
      </c>
      <c r="H3783" s="313" t="str">
        <f t="shared" ca="1" si="359"/>
        <v/>
      </c>
      <c r="I3783" s="313" t="str">
        <f t="shared" ca="1" si="359"/>
        <v/>
      </c>
      <c r="J3783" s="313" t="str">
        <f t="shared" ca="1" si="359"/>
        <v/>
      </c>
    </row>
    <row r="3784" spans="4:10">
      <c r="D3784" s="300" t="str">
        <f t="shared" si="360"/>
        <v>18-7</v>
      </c>
      <c r="E3784" s="300">
        <v>3780</v>
      </c>
      <c r="F3784" s="313" t="str">
        <f t="shared" ca="1" si="358"/>
        <v/>
      </c>
      <c r="G3784" s="313" t="str">
        <f t="shared" ca="1" si="359"/>
        <v/>
      </c>
      <c r="H3784" s="313" t="str">
        <f t="shared" ca="1" si="359"/>
        <v/>
      </c>
      <c r="I3784" s="313" t="str">
        <f t="shared" ca="1" si="359"/>
        <v/>
      </c>
      <c r="J3784" s="313" t="str">
        <f t="shared" ca="1" si="359"/>
        <v/>
      </c>
    </row>
    <row r="3785" spans="4:10">
      <c r="D3785" s="300" t="str">
        <f t="shared" si="360"/>
        <v>18-7</v>
      </c>
      <c r="E3785" s="300">
        <v>3781</v>
      </c>
      <c r="F3785" s="313" t="str">
        <f t="shared" ca="1" si="358"/>
        <v/>
      </c>
      <c r="G3785" s="313" t="str">
        <f t="shared" ref="G3785:J3804" ca="1" si="361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785" s="313" t="str">
        <f t="shared" ca="1" si="361"/>
        <v/>
      </c>
      <c r="I3785" s="313" t="str">
        <f t="shared" ca="1" si="361"/>
        <v/>
      </c>
      <c r="J3785" s="313" t="str">
        <f t="shared" ca="1" si="361"/>
        <v/>
      </c>
    </row>
    <row r="3786" spans="4:10">
      <c r="D3786" s="300" t="str">
        <f t="shared" si="360"/>
        <v>18-7</v>
      </c>
      <c r="E3786" s="300">
        <v>3782</v>
      </c>
      <c r="F3786" s="313" t="str">
        <f t="shared" ca="1" si="358"/>
        <v/>
      </c>
      <c r="G3786" s="313" t="str">
        <f t="shared" ca="1" si="361"/>
        <v/>
      </c>
      <c r="H3786" s="313" t="str">
        <f t="shared" ca="1" si="361"/>
        <v/>
      </c>
      <c r="I3786" s="313" t="str">
        <f t="shared" ca="1" si="361"/>
        <v/>
      </c>
      <c r="J3786" s="313" t="str">
        <f t="shared" ca="1" si="361"/>
        <v/>
      </c>
    </row>
    <row r="3787" spans="4:10">
      <c r="D3787" s="300" t="str">
        <f t="shared" si="360"/>
        <v>18-7</v>
      </c>
      <c r="E3787" s="300">
        <v>3783</v>
      </c>
      <c r="F3787" s="313" t="str">
        <f t="shared" ca="1" si="358"/>
        <v/>
      </c>
      <c r="G3787" s="313" t="str">
        <f t="shared" ca="1" si="361"/>
        <v/>
      </c>
      <c r="H3787" s="313" t="str">
        <f t="shared" ca="1" si="361"/>
        <v/>
      </c>
      <c r="I3787" s="313" t="str">
        <f t="shared" ca="1" si="361"/>
        <v/>
      </c>
      <c r="J3787" s="313" t="str">
        <f t="shared" ca="1" si="361"/>
        <v/>
      </c>
    </row>
    <row r="3788" spans="4:10">
      <c r="D3788" s="300" t="str">
        <f t="shared" si="360"/>
        <v>18-7</v>
      </c>
      <c r="E3788" s="300">
        <v>3784</v>
      </c>
      <c r="F3788" s="313" t="str">
        <f t="shared" ca="1" si="358"/>
        <v/>
      </c>
      <c r="G3788" s="313" t="str">
        <f t="shared" ca="1" si="361"/>
        <v/>
      </c>
      <c r="H3788" s="313" t="str">
        <f t="shared" ca="1" si="361"/>
        <v/>
      </c>
      <c r="I3788" s="313" t="str">
        <f t="shared" ca="1" si="361"/>
        <v/>
      </c>
      <c r="J3788" s="313" t="str">
        <f t="shared" ca="1" si="361"/>
        <v/>
      </c>
    </row>
    <row r="3789" spans="4:10">
      <c r="D3789" s="300" t="str">
        <f t="shared" si="360"/>
        <v>18-7</v>
      </c>
      <c r="E3789" s="300">
        <v>3785</v>
      </c>
      <c r="F3789" s="313" t="str">
        <f t="shared" ca="1" si="358"/>
        <v/>
      </c>
      <c r="G3789" s="313" t="str">
        <f t="shared" ca="1" si="361"/>
        <v/>
      </c>
      <c r="H3789" s="313" t="str">
        <f t="shared" ca="1" si="361"/>
        <v/>
      </c>
      <c r="I3789" s="313" t="str">
        <f t="shared" ca="1" si="361"/>
        <v/>
      </c>
      <c r="J3789" s="313" t="str">
        <f t="shared" ca="1" si="361"/>
        <v/>
      </c>
    </row>
    <row r="3790" spans="4:10">
      <c r="D3790" s="300" t="str">
        <f t="shared" si="360"/>
        <v>18-7</v>
      </c>
      <c r="E3790" s="300">
        <v>3786</v>
      </c>
      <c r="F3790" s="313" t="str">
        <f t="shared" ca="1" si="358"/>
        <v/>
      </c>
      <c r="G3790" s="313" t="str">
        <f t="shared" ca="1" si="361"/>
        <v/>
      </c>
      <c r="H3790" s="313" t="str">
        <f t="shared" ca="1" si="361"/>
        <v/>
      </c>
      <c r="I3790" s="313" t="str">
        <f t="shared" ca="1" si="361"/>
        <v/>
      </c>
      <c r="J3790" s="313" t="str">
        <f t="shared" ca="1" si="361"/>
        <v/>
      </c>
    </row>
    <row r="3791" spans="4:10">
      <c r="D3791" s="300" t="str">
        <f t="shared" si="360"/>
        <v>18-7</v>
      </c>
      <c r="E3791" s="300">
        <v>3787</v>
      </c>
      <c r="F3791" s="313" t="str">
        <f t="shared" ca="1" si="358"/>
        <v/>
      </c>
      <c r="G3791" s="313" t="str">
        <f t="shared" ca="1" si="361"/>
        <v/>
      </c>
      <c r="H3791" s="313" t="str">
        <f t="shared" ca="1" si="361"/>
        <v/>
      </c>
      <c r="I3791" s="313" t="str">
        <f t="shared" ca="1" si="361"/>
        <v/>
      </c>
      <c r="J3791" s="313" t="str">
        <f t="shared" ca="1" si="361"/>
        <v/>
      </c>
    </row>
    <row r="3792" spans="4:10">
      <c r="D3792" s="300" t="str">
        <f t="shared" si="360"/>
        <v>18-7</v>
      </c>
      <c r="E3792" s="300">
        <v>3788</v>
      </c>
      <c r="F3792" s="313" t="str">
        <f t="shared" ca="1" si="358"/>
        <v/>
      </c>
      <c r="G3792" s="313" t="str">
        <f t="shared" ca="1" si="361"/>
        <v/>
      </c>
      <c r="H3792" s="313" t="str">
        <f t="shared" ca="1" si="361"/>
        <v/>
      </c>
      <c r="I3792" s="313" t="str">
        <f t="shared" ca="1" si="361"/>
        <v/>
      </c>
      <c r="J3792" s="313" t="str">
        <f t="shared" ca="1" si="361"/>
        <v/>
      </c>
    </row>
    <row r="3793" spans="4:10">
      <c r="D3793" s="300" t="str">
        <f t="shared" si="360"/>
        <v>18-7</v>
      </c>
      <c r="E3793" s="300">
        <v>3789</v>
      </c>
      <c r="F3793" s="313" t="str">
        <f t="shared" ca="1" si="358"/>
        <v/>
      </c>
      <c r="G3793" s="313" t="str">
        <f t="shared" ca="1" si="361"/>
        <v/>
      </c>
      <c r="H3793" s="313" t="str">
        <f t="shared" ca="1" si="361"/>
        <v/>
      </c>
      <c r="I3793" s="313" t="str">
        <f t="shared" ca="1" si="361"/>
        <v/>
      </c>
      <c r="J3793" s="313" t="str">
        <f t="shared" ca="1" si="361"/>
        <v/>
      </c>
    </row>
    <row r="3794" spans="4:10">
      <c r="D3794" s="300" t="str">
        <f t="shared" si="360"/>
        <v>18-7</v>
      </c>
      <c r="E3794" s="300">
        <v>3790</v>
      </c>
      <c r="F3794" s="313" t="str">
        <f t="shared" ca="1" si="358"/>
        <v/>
      </c>
      <c r="G3794" s="313" t="str">
        <f t="shared" ca="1" si="361"/>
        <v/>
      </c>
      <c r="H3794" s="313" t="str">
        <f t="shared" ca="1" si="361"/>
        <v/>
      </c>
      <c r="I3794" s="313" t="str">
        <f t="shared" ca="1" si="361"/>
        <v/>
      </c>
      <c r="J3794" s="313" t="str">
        <f t="shared" ca="1" si="361"/>
        <v/>
      </c>
    </row>
    <row r="3795" spans="4:10">
      <c r="D3795" s="300" t="str">
        <f t="shared" si="360"/>
        <v>18-7</v>
      </c>
      <c r="E3795" s="300">
        <v>3791</v>
      </c>
      <c r="F3795" s="313" t="str">
        <f t="shared" ca="1" si="358"/>
        <v/>
      </c>
      <c r="G3795" s="313" t="str">
        <f t="shared" ca="1" si="361"/>
        <v/>
      </c>
      <c r="H3795" s="313" t="str">
        <f t="shared" ca="1" si="361"/>
        <v/>
      </c>
      <c r="I3795" s="313" t="str">
        <f t="shared" ca="1" si="361"/>
        <v/>
      </c>
      <c r="J3795" s="313" t="str">
        <f t="shared" ca="1" si="361"/>
        <v/>
      </c>
    </row>
    <row r="3796" spans="4:10">
      <c r="D3796" s="300" t="str">
        <f t="shared" si="360"/>
        <v>18-7</v>
      </c>
      <c r="E3796" s="300">
        <v>3792</v>
      </c>
      <c r="F3796" s="313" t="str">
        <f t="shared" ca="1" si="358"/>
        <v/>
      </c>
      <c r="G3796" s="313" t="str">
        <f t="shared" ca="1" si="361"/>
        <v/>
      </c>
      <c r="H3796" s="313" t="str">
        <f t="shared" ca="1" si="361"/>
        <v/>
      </c>
      <c r="I3796" s="313" t="str">
        <f t="shared" ca="1" si="361"/>
        <v/>
      </c>
      <c r="J3796" s="313" t="str">
        <f t="shared" ca="1" si="361"/>
        <v/>
      </c>
    </row>
    <row r="3797" spans="4:10">
      <c r="D3797" s="300" t="str">
        <f t="shared" si="360"/>
        <v>18-8</v>
      </c>
      <c r="E3797" s="300">
        <v>3793</v>
      </c>
      <c r="F3797" s="313" t="str">
        <f t="shared" ca="1" si="358"/>
        <v/>
      </c>
      <c r="G3797" s="313" t="str">
        <f t="shared" ca="1" si="361"/>
        <v/>
      </c>
      <c r="H3797" s="313" t="str">
        <f t="shared" ca="1" si="361"/>
        <v/>
      </c>
      <c r="I3797" s="313" t="str">
        <f t="shared" ca="1" si="361"/>
        <v/>
      </c>
      <c r="J3797" s="313" t="str">
        <f t="shared" ca="1" si="361"/>
        <v/>
      </c>
    </row>
    <row r="3798" spans="4:10">
      <c r="D3798" s="300" t="str">
        <f t="shared" si="360"/>
        <v>18-8</v>
      </c>
      <c r="E3798" s="300">
        <v>3794</v>
      </c>
      <c r="F3798" s="313" t="str">
        <f t="shared" ca="1" si="358"/>
        <v/>
      </c>
      <c r="G3798" s="313" t="str">
        <f t="shared" ca="1" si="361"/>
        <v/>
      </c>
      <c r="H3798" s="313" t="str">
        <f t="shared" ca="1" si="361"/>
        <v/>
      </c>
      <c r="I3798" s="313" t="str">
        <f t="shared" ca="1" si="361"/>
        <v/>
      </c>
      <c r="J3798" s="313" t="str">
        <f t="shared" ca="1" si="361"/>
        <v/>
      </c>
    </row>
    <row r="3799" spans="4:10">
      <c r="D3799" s="300" t="str">
        <f t="shared" si="360"/>
        <v>18-8</v>
      </c>
      <c r="E3799" s="300">
        <v>3795</v>
      </c>
      <c r="F3799" s="313" t="str">
        <f t="shared" ca="1" si="358"/>
        <v/>
      </c>
      <c r="G3799" s="313" t="str">
        <f t="shared" ca="1" si="361"/>
        <v/>
      </c>
      <c r="H3799" s="313" t="str">
        <f t="shared" ca="1" si="361"/>
        <v/>
      </c>
      <c r="I3799" s="313" t="str">
        <f t="shared" ca="1" si="361"/>
        <v/>
      </c>
      <c r="J3799" s="313" t="str">
        <f t="shared" ca="1" si="361"/>
        <v/>
      </c>
    </row>
    <row r="3800" spans="4:10">
      <c r="D3800" s="300" t="str">
        <f t="shared" si="360"/>
        <v>18-8</v>
      </c>
      <c r="E3800" s="300">
        <v>3796</v>
      </c>
      <c r="F3800" s="313" t="str">
        <f t="shared" ca="1" si="358"/>
        <v/>
      </c>
      <c r="G3800" s="313" t="str">
        <f t="shared" ca="1" si="361"/>
        <v/>
      </c>
      <c r="H3800" s="313" t="str">
        <f t="shared" ca="1" si="361"/>
        <v/>
      </c>
      <c r="I3800" s="313" t="str">
        <f t="shared" ca="1" si="361"/>
        <v/>
      </c>
      <c r="J3800" s="313" t="str">
        <f t="shared" ca="1" si="361"/>
        <v/>
      </c>
    </row>
    <row r="3801" spans="4:10">
      <c r="D3801" s="300" t="str">
        <f t="shared" si="360"/>
        <v>18-8</v>
      </c>
      <c r="E3801" s="300">
        <v>3797</v>
      </c>
      <c r="F3801" s="313" t="str">
        <f t="shared" ca="1" si="358"/>
        <v/>
      </c>
      <c r="G3801" s="313" t="str">
        <f t="shared" ca="1" si="361"/>
        <v/>
      </c>
      <c r="H3801" s="313" t="str">
        <f t="shared" ca="1" si="361"/>
        <v/>
      </c>
      <c r="I3801" s="313" t="str">
        <f t="shared" ca="1" si="361"/>
        <v/>
      </c>
      <c r="J3801" s="313" t="str">
        <f t="shared" ca="1" si="361"/>
        <v/>
      </c>
    </row>
    <row r="3802" spans="4:10">
      <c r="D3802" s="300" t="str">
        <f t="shared" si="360"/>
        <v>18-8</v>
      </c>
      <c r="E3802" s="300">
        <v>3798</v>
      </c>
      <c r="F3802" s="313" t="str">
        <f t="shared" ca="1" si="358"/>
        <v/>
      </c>
      <c r="G3802" s="313" t="str">
        <f t="shared" ca="1" si="361"/>
        <v/>
      </c>
      <c r="H3802" s="313" t="str">
        <f t="shared" ca="1" si="361"/>
        <v/>
      </c>
      <c r="I3802" s="313" t="str">
        <f t="shared" ca="1" si="361"/>
        <v/>
      </c>
      <c r="J3802" s="313" t="str">
        <f t="shared" ca="1" si="361"/>
        <v/>
      </c>
    </row>
    <row r="3803" spans="4:10">
      <c r="D3803" s="300" t="str">
        <f t="shared" si="360"/>
        <v>18-8</v>
      </c>
      <c r="E3803" s="300">
        <v>3799</v>
      </c>
      <c r="F3803" s="313" t="str">
        <f t="shared" ca="1" si="358"/>
        <v/>
      </c>
      <c r="G3803" s="313" t="str">
        <f t="shared" ca="1" si="361"/>
        <v/>
      </c>
      <c r="H3803" s="313" t="str">
        <f t="shared" ca="1" si="361"/>
        <v/>
      </c>
      <c r="I3803" s="313" t="str">
        <f t="shared" ca="1" si="361"/>
        <v/>
      </c>
      <c r="J3803" s="313" t="str">
        <f t="shared" ca="1" si="361"/>
        <v/>
      </c>
    </row>
    <row r="3804" spans="4:10">
      <c r="D3804" s="300" t="str">
        <f t="shared" si="360"/>
        <v>18-8</v>
      </c>
      <c r="E3804" s="300">
        <v>3800</v>
      </c>
      <c r="F3804" s="313" t="str">
        <f t="shared" ca="1" si="358"/>
        <v/>
      </c>
      <c r="G3804" s="313" t="str">
        <f t="shared" ca="1" si="361"/>
        <v/>
      </c>
      <c r="H3804" s="313" t="str">
        <f t="shared" ca="1" si="361"/>
        <v/>
      </c>
      <c r="I3804" s="313" t="str">
        <f t="shared" ca="1" si="361"/>
        <v/>
      </c>
      <c r="J3804" s="313" t="str">
        <f t="shared" ca="1" si="361"/>
        <v/>
      </c>
    </row>
    <row r="3805" spans="4:10">
      <c r="D3805" s="300" t="str">
        <f t="shared" si="360"/>
        <v>18-8</v>
      </c>
      <c r="E3805" s="300">
        <v>3801</v>
      </c>
      <c r="F3805" s="313" t="str">
        <f t="shared" ca="1" si="358"/>
        <v/>
      </c>
      <c r="G3805" s="313" t="str">
        <f t="shared" ref="G3805:J3824" ca="1" si="362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805" s="313" t="str">
        <f t="shared" ca="1" si="362"/>
        <v/>
      </c>
      <c r="I3805" s="313" t="str">
        <f t="shared" ca="1" si="362"/>
        <v/>
      </c>
      <c r="J3805" s="313" t="str">
        <f t="shared" ca="1" si="362"/>
        <v/>
      </c>
    </row>
    <row r="3806" spans="4:10">
      <c r="D3806" s="300" t="str">
        <f t="shared" si="360"/>
        <v>18-8</v>
      </c>
      <c r="E3806" s="300">
        <v>3802</v>
      </c>
      <c r="F3806" s="313" t="str">
        <f t="shared" ca="1" si="358"/>
        <v/>
      </c>
      <c r="G3806" s="313" t="str">
        <f t="shared" ca="1" si="362"/>
        <v/>
      </c>
      <c r="H3806" s="313" t="str">
        <f t="shared" ca="1" si="362"/>
        <v/>
      </c>
      <c r="I3806" s="313" t="str">
        <f t="shared" ca="1" si="362"/>
        <v/>
      </c>
      <c r="J3806" s="313" t="str">
        <f t="shared" ca="1" si="362"/>
        <v/>
      </c>
    </row>
    <row r="3807" spans="4:10">
      <c r="D3807" s="300" t="str">
        <f t="shared" si="360"/>
        <v>18-8</v>
      </c>
      <c r="E3807" s="300">
        <v>3803</v>
      </c>
      <c r="F3807" s="313" t="str">
        <f t="shared" ca="1" si="358"/>
        <v/>
      </c>
      <c r="G3807" s="313" t="str">
        <f t="shared" ca="1" si="362"/>
        <v/>
      </c>
      <c r="H3807" s="313" t="str">
        <f t="shared" ca="1" si="362"/>
        <v/>
      </c>
      <c r="I3807" s="313" t="str">
        <f t="shared" ca="1" si="362"/>
        <v/>
      </c>
      <c r="J3807" s="313" t="str">
        <f t="shared" ca="1" si="362"/>
        <v/>
      </c>
    </row>
    <row r="3808" spans="4:10">
      <c r="D3808" s="300" t="str">
        <f t="shared" si="360"/>
        <v>18-8</v>
      </c>
      <c r="E3808" s="300">
        <v>3804</v>
      </c>
      <c r="F3808" s="313" t="str">
        <f t="shared" ca="1" si="358"/>
        <v/>
      </c>
      <c r="G3808" s="313" t="str">
        <f t="shared" ca="1" si="362"/>
        <v/>
      </c>
      <c r="H3808" s="313" t="str">
        <f t="shared" ca="1" si="362"/>
        <v/>
      </c>
      <c r="I3808" s="313" t="str">
        <f t="shared" ca="1" si="362"/>
        <v/>
      </c>
      <c r="J3808" s="313" t="str">
        <f t="shared" ca="1" si="362"/>
        <v/>
      </c>
    </row>
    <row r="3809" spans="4:10">
      <c r="D3809" s="300" t="str">
        <f t="shared" si="360"/>
        <v>18-8</v>
      </c>
      <c r="E3809" s="300">
        <v>3805</v>
      </c>
      <c r="F3809" s="313" t="str">
        <f t="shared" ca="1" si="358"/>
        <v/>
      </c>
      <c r="G3809" s="313" t="str">
        <f t="shared" ca="1" si="362"/>
        <v/>
      </c>
      <c r="H3809" s="313" t="str">
        <f t="shared" ca="1" si="362"/>
        <v/>
      </c>
      <c r="I3809" s="313" t="str">
        <f t="shared" ca="1" si="362"/>
        <v/>
      </c>
      <c r="J3809" s="313" t="str">
        <f t="shared" ca="1" si="362"/>
        <v/>
      </c>
    </row>
    <row r="3810" spans="4:10">
      <c r="D3810" s="300" t="str">
        <f t="shared" si="360"/>
        <v>18-8</v>
      </c>
      <c r="E3810" s="300">
        <v>3806</v>
      </c>
      <c r="F3810" s="313" t="str">
        <f t="shared" ca="1" si="358"/>
        <v/>
      </c>
      <c r="G3810" s="313" t="str">
        <f t="shared" ca="1" si="362"/>
        <v/>
      </c>
      <c r="H3810" s="313" t="str">
        <f t="shared" ca="1" si="362"/>
        <v/>
      </c>
      <c r="I3810" s="313" t="str">
        <f t="shared" ca="1" si="362"/>
        <v/>
      </c>
      <c r="J3810" s="313" t="str">
        <f t="shared" ca="1" si="362"/>
        <v/>
      </c>
    </row>
    <row r="3811" spans="4:10">
      <c r="D3811" s="300" t="str">
        <f t="shared" si="360"/>
        <v>18-8</v>
      </c>
      <c r="E3811" s="300">
        <v>3807</v>
      </c>
      <c r="F3811" s="313" t="str">
        <f t="shared" ca="1" si="358"/>
        <v/>
      </c>
      <c r="G3811" s="313" t="str">
        <f t="shared" ca="1" si="362"/>
        <v/>
      </c>
      <c r="H3811" s="313" t="str">
        <f t="shared" ca="1" si="362"/>
        <v/>
      </c>
      <c r="I3811" s="313" t="str">
        <f t="shared" ca="1" si="362"/>
        <v/>
      </c>
      <c r="J3811" s="313" t="str">
        <f t="shared" ca="1" si="362"/>
        <v/>
      </c>
    </row>
    <row r="3812" spans="4:10">
      <c r="D3812" s="300" t="str">
        <f t="shared" si="360"/>
        <v>18-8</v>
      </c>
      <c r="E3812" s="300">
        <v>3808</v>
      </c>
      <c r="F3812" s="313" t="str">
        <f t="shared" ca="1" si="358"/>
        <v/>
      </c>
      <c r="G3812" s="313" t="str">
        <f t="shared" ca="1" si="362"/>
        <v/>
      </c>
      <c r="H3812" s="313" t="str">
        <f t="shared" ca="1" si="362"/>
        <v/>
      </c>
      <c r="I3812" s="313" t="str">
        <f t="shared" ca="1" si="362"/>
        <v/>
      </c>
      <c r="J3812" s="313" t="str">
        <f t="shared" ca="1" si="362"/>
        <v/>
      </c>
    </row>
    <row r="3813" spans="4:10">
      <c r="D3813" s="300" t="str">
        <f t="shared" si="360"/>
        <v>18-9</v>
      </c>
      <c r="E3813" s="300">
        <v>3809</v>
      </c>
      <c r="F3813" s="313" t="str">
        <f t="shared" ref="F3813:F3844" ca="1" si="363">IF(OR(INDIRECT("DO!"&amp;ADDRESS(MOD(ROW()-5,160)+7,4+FLOOR((ROW()-5)/320,1)*8))="",INDIRECT("DO!"&amp;ADDRESS(MOD(ROW()-5,160)+7,COLUMN()-2+FLOOR((ROW()-5)/320,1)*8))=""),"",
TEXT(ROUNDDOWN(INDIRECT("DO!"&amp;ADDRESS(MOD(ROW()-5,160)+7,COLUMN()-2+FLOOR((ROW()-5)/320,1)*8)),0),"000"))</f>
        <v/>
      </c>
      <c r="G3813" s="313" t="str">
        <f t="shared" ca="1" si="362"/>
        <v/>
      </c>
      <c r="H3813" s="313" t="str">
        <f t="shared" ca="1" si="362"/>
        <v/>
      </c>
      <c r="I3813" s="313" t="str">
        <f t="shared" ca="1" si="362"/>
        <v/>
      </c>
      <c r="J3813" s="313" t="str">
        <f t="shared" ca="1" si="362"/>
        <v/>
      </c>
    </row>
    <row r="3814" spans="4:10">
      <c r="D3814" s="300" t="str">
        <f t="shared" si="360"/>
        <v>18-9</v>
      </c>
      <c r="E3814" s="300">
        <v>3810</v>
      </c>
      <c r="F3814" s="313" t="str">
        <f t="shared" ca="1" si="363"/>
        <v/>
      </c>
      <c r="G3814" s="313" t="str">
        <f t="shared" ca="1" si="362"/>
        <v/>
      </c>
      <c r="H3814" s="313" t="str">
        <f t="shared" ca="1" si="362"/>
        <v/>
      </c>
      <c r="I3814" s="313" t="str">
        <f t="shared" ca="1" si="362"/>
        <v/>
      </c>
      <c r="J3814" s="313" t="str">
        <f t="shared" ca="1" si="362"/>
        <v/>
      </c>
    </row>
    <row r="3815" spans="4:10">
      <c r="D3815" s="300" t="str">
        <f t="shared" si="360"/>
        <v>18-9</v>
      </c>
      <c r="E3815" s="300">
        <v>3811</v>
      </c>
      <c r="F3815" s="313" t="str">
        <f t="shared" ca="1" si="363"/>
        <v/>
      </c>
      <c r="G3815" s="313" t="str">
        <f t="shared" ca="1" si="362"/>
        <v/>
      </c>
      <c r="H3815" s="313" t="str">
        <f t="shared" ca="1" si="362"/>
        <v/>
      </c>
      <c r="I3815" s="313" t="str">
        <f t="shared" ca="1" si="362"/>
        <v/>
      </c>
      <c r="J3815" s="313" t="str">
        <f t="shared" ca="1" si="362"/>
        <v/>
      </c>
    </row>
    <row r="3816" spans="4:10">
      <c r="D3816" s="300" t="str">
        <f t="shared" si="360"/>
        <v>18-9</v>
      </c>
      <c r="E3816" s="300">
        <v>3812</v>
      </c>
      <c r="F3816" s="313" t="str">
        <f t="shared" ca="1" si="363"/>
        <v/>
      </c>
      <c r="G3816" s="313" t="str">
        <f t="shared" ca="1" si="362"/>
        <v/>
      </c>
      <c r="H3816" s="313" t="str">
        <f t="shared" ca="1" si="362"/>
        <v/>
      </c>
      <c r="I3816" s="313" t="str">
        <f t="shared" ca="1" si="362"/>
        <v/>
      </c>
      <c r="J3816" s="313" t="str">
        <f t="shared" ca="1" si="362"/>
        <v/>
      </c>
    </row>
    <row r="3817" spans="4:10">
      <c r="D3817" s="300" t="str">
        <f t="shared" si="360"/>
        <v>18-9</v>
      </c>
      <c r="E3817" s="300">
        <v>3813</v>
      </c>
      <c r="F3817" s="313" t="str">
        <f t="shared" ca="1" si="363"/>
        <v/>
      </c>
      <c r="G3817" s="313" t="str">
        <f t="shared" ca="1" si="362"/>
        <v/>
      </c>
      <c r="H3817" s="313" t="str">
        <f t="shared" ca="1" si="362"/>
        <v/>
      </c>
      <c r="I3817" s="313" t="str">
        <f t="shared" ca="1" si="362"/>
        <v/>
      </c>
      <c r="J3817" s="313" t="str">
        <f t="shared" ca="1" si="362"/>
        <v/>
      </c>
    </row>
    <row r="3818" spans="4:10">
      <c r="D3818" s="300" t="str">
        <f t="shared" si="360"/>
        <v>18-9</v>
      </c>
      <c r="E3818" s="300">
        <v>3814</v>
      </c>
      <c r="F3818" s="313" t="str">
        <f t="shared" ca="1" si="363"/>
        <v/>
      </c>
      <c r="G3818" s="313" t="str">
        <f t="shared" ca="1" si="362"/>
        <v/>
      </c>
      <c r="H3818" s="313" t="str">
        <f t="shared" ca="1" si="362"/>
        <v/>
      </c>
      <c r="I3818" s="313" t="str">
        <f t="shared" ca="1" si="362"/>
        <v/>
      </c>
      <c r="J3818" s="313" t="str">
        <f t="shared" ca="1" si="362"/>
        <v/>
      </c>
    </row>
    <row r="3819" spans="4:10">
      <c r="D3819" s="300" t="str">
        <f t="shared" si="360"/>
        <v>18-9</v>
      </c>
      <c r="E3819" s="300">
        <v>3815</v>
      </c>
      <c r="F3819" s="313" t="str">
        <f t="shared" ca="1" si="363"/>
        <v/>
      </c>
      <c r="G3819" s="313" t="str">
        <f t="shared" ca="1" si="362"/>
        <v/>
      </c>
      <c r="H3819" s="313" t="str">
        <f t="shared" ca="1" si="362"/>
        <v/>
      </c>
      <c r="I3819" s="313" t="str">
        <f t="shared" ca="1" si="362"/>
        <v/>
      </c>
      <c r="J3819" s="313" t="str">
        <f t="shared" ca="1" si="362"/>
        <v/>
      </c>
    </row>
    <row r="3820" spans="4:10">
      <c r="D3820" s="300" t="str">
        <f t="shared" si="360"/>
        <v>18-9</v>
      </c>
      <c r="E3820" s="300">
        <v>3816</v>
      </c>
      <c r="F3820" s="313" t="str">
        <f t="shared" ca="1" si="363"/>
        <v/>
      </c>
      <c r="G3820" s="313" t="str">
        <f t="shared" ca="1" si="362"/>
        <v/>
      </c>
      <c r="H3820" s="313" t="str">
        <f t="shared" ca="1" si="362"/>
        <v/>
      </c>
      <c r="I3820" s="313" t="str">
        <f t="shared" ca="1" si="362"/>
        <v/>
      </c>
      <c r="J3820" s="313" t="str">
        <f t="shared" ca="1" si="362"/>
        <v/>
      </c>
    </row>
    <row r="3821" spans="4:10">
      <c r="D3821" s="300" t="str">
        <f t="shared" si="360"/>
        <v>18-9</v>
      </c>
      <c r="E3821" s="300">
        <v>3817</v>
      </c>
      <c r="F3821" s="313" t="str">
        <f t="shared" ca="1" si="363"/>
        <v/>
      </c>
      <c r="G3821" s="313" t="str">
        <f t="shared" ca="1" si="362"/>
        <v/>
      </c>
      <c r="H3821" s="313" t="str">
        <f t="shared" ca="1" si="362"/>
        <v/>
      </c>
      <c r="I3821" s="313" t="str">
        <f t="shared" ca="1" si="362"/>
        <v/>
      </c>
      <c r="J3821" s="313" t="str">
        <f t="shared" ca="1" si="362"/>
        <v/>
      </c>
    </row>
    <row r="3822" spans="4:10">
      <c r="D3822" s="300" t="str">
        <f t="shared" si="360"/>
        <v>18-9</v>
      </c>
      <c r="E3822" s="300">
        <v>3818</v>
      </c>
      <c r="F3822" s="313" t="str">
        <f t="shared" ca="1" si="363"/>
        <v/>
      </c>
      <c r="G3822" s="313" t="str">
        <f t="shared" ca="1" si="362"/>
        <v/>
      </c>
      <c r="H3822" s="313" t="str">
        <f t="shared" ca="1" si="362"/>
        <v/>
      </c>
      <c r="I3822" s="313" t="str">
        <f t="shared" ca="1" si="362"/>
        <v/>
      </c>
      <c r="J3822" s="313" t="str">
        <f t="shared" ca="1" si="362"/>
        <v/>
      </c>
    </row>
    <row r="3823" spans="4:10">
      <c r="D3823" s="300" t="str">
        <f t="shared" si="360"/>
        <v>18-9</v>
      </c>
      <c r="E3823" s="300">
        <v>3819</v>
      </c>
      <c r="F3823" s="313" t="str">
        <f t="shared" ca="1" si="363"/>
        <v/>
      </c>
      <c r="G3823" s="313" t="str">
        <f t="shared" ca="1" si="362"/>
        <v/>
      </c>
      <c r="H3823" s="313" t="str">
        <f t="shared" ca="1" si="362"/>
        <v/>
      </c>
      <c r="I3823" s="313" t="str">
        <f t="shared" ca="1" si="362"/>
        <v/>
      </c>
      <c r="J3823" s="313" t="str">
        <f t="shared" ca="1" si="362"/>
        <v/>
      </c>
    </row>
    <row r="3824" spans="4:10">
      <c r="D3824" s="300" t="str">
        <f t="shared" si="360"/>
        <v>18-9</v>
      </c>
      <c r="E3824" s="300">
        <v>3820</v>
      </c>
      <c r="F3824" s="313" t="str">
        <f t="shared" ca="1" si="363"/>
        <v/>
      </c>
      <c r="G3824" s="313" t="str">
        <f t="shared" ca="1" si="362"/>
        <v/>
      </c>
      <c r="H3824" s="313" t="str">
        <f t="shared" ca="1" si="362"/>
        <v/>
      </c>
      <c r="I3824" s="313" t="str">
        <f t="shared" ca="1" si="362"/>
        <v/>
      </c>
      <c r="J3824" s="313" t="str">
        <f t="shared" ca="1" si="362"/>
        <v/>
      </c>
    </row>
    <row r="3825" spans="4:10">
      <c r="D3825" s="300" t="str">
        <f t="shared" si="360"/>
        <v>18-9</v>
      </c>
      <c r="E3825" s="300">
        <v>3821</v>
      </c>
      <c r="F3825" s="313" t="str">
        <f t="shared" ca="1" si="363"/>
        <v/>
      </c>
      <c r="G3825" s="313" t="str">
        <f t="shared" ref="G3825:J3844" ca="1" si="364">IF(OR(INDIRECT("DO!"&amp;ADDRESS(MOD(ROW()-5,160)+7,4+FLOOR((ROW()-5)/320,1)*8))="",INDIRECT("DO!"&amp;ADDRESS(MOD(ROW()-5,160)+7,COLUMN()-2+FLOOR((ROW()-5)/320,1)*8))=""),"",
INDIRECT("DO!"&amp;ADDRESS(MOD(ROW()-5,160)+7,COLUMN()-2+FLOOR((ROW()-5)/320,1)*8)))</f>
        <v/>
      </c>
      <c r="H3825" s="313" t="str">
        <f t="shared" ca="1" si="364"/>
        <v/>
      </c>
      <c r="I3825" s="313" t="str">
        <f t="shared" ca="1" si="364"/>
        <v/>
      </c>
      <c r="J3825" s="313" t="str">
        <f t="shared" ca="1" si="364"/>
        <v/>
      </c>
    </row>
    <row r="3826" spans="4:10">
      <c r="D3826" s="300" t="str">
        <f t="shared" si="360"/>
        <v>18-9</v>
      </c>
      <c r="E3826" s="300">
        <v>3822</v>
      </c>
      <c r="F3826" s="313" t="str">
        <f t="shared" ca="1" si="363"/>
        <v/>
      </c>
      <c r="G3826" s="313" t="str">
        <f t="shared" ca="1" si="364"/>
        <v/>
      </c>
      <c r="H3826" s="313" t="str">
        <f t="shared" ca="1" si="364"/>
        <v/>
      </c>
      <c r="I3826" s="313" t="str">
        <f t="shared" ca="1" si="364"/>
        <v/>
      </c>
      <c r="J3826" s="313" t="str">
        <f t="shared" ca="1" si="364"/>
        <v/>
      </c>
    </row>
    <row r="3827" spans="4:10">
      <c r="D3827" s="300" t="str">
        <f t="shared" si="360"/>
        <v>18-9</v>
      </c>
      <c r="E3827" s="300">
        <v>3823</v>
      </c>
      <c r="F3827" s="313" t="str">
        <f t="shared" ca="1" si="363"/>
        <v/>
      </c>
      <c r="G3827" s="313" t="str">
        <f t="shared" ca="1" si="364"/>
        <v/>
      </c>
      <c r="H3827" s="313" t="str">
        <f t="shared" ca="1" si="364"/>
        <v/>
      </c>
      <c r="I3827" s="313" t="str">
        <f t="shared" ca="1" si="364"/>
        <v/>
      </c>
      <c r="J3827" s="313" t="str">
        <f t="shared" ca="1" si="364"/>
        <v/>
      </c>
    </row>
    <row r="3828" spans="4:10">
      <c r="D3828" s="300" t="str">
        <f t="shared" si="360"/>
        <v>18-9</v>
      </c>
      <c r="E3828" s="300">
        <v>3824</v>
      </c>
      <c r="F3828" s="313" t="str">
        <f t="shared" ca="1" si="363"/>
        <v/>
      </c>
      <c r="G3828" s="313" t="str">
        <f t="shared" ca="1" si="364"/>
        <v/>
      </c>
      <c r="H3828" s="313" t="str">
        <f t="shared" ca="1" si="364"/>
        <v/>
      </c>
      <c r="I3828" s="313" t="str">
        <f t="shared" ca="1" si="364"/>
        <v/>
      </c>
      <c r="J3828" s="313" t="str">
        <f t="shared" ca="1" si="364"/>
        <v/>
      </c>
    </row>
    <row r="3829" spans="4:10">
      <c r="D3829" s="300" t="str">
        <f t="shared" si="360"/>
        <v>18-10</v>
      </c>
      <c r="E3829" s="300">
        <v>3825</v>
      </c>
      <c r="F3829" s="313" t="str">
        <f t="shared" ca="1" si="363"/>
        <v/>
      </c>
      <c r="G3829" s="313" t="str">
        <f t="shared" ca="1" si="364"/>
        <v/>
      </c>
      <c r="H3829" s="313" t="str">
        <f t="shared" ca="1" si="364"/>
        <v/>
      </c>
      <c r="I3829" s="313" t="str">
        <f t="shared" ca="1" si="364"/>
        <v/>
      </c>
      <c r="J3829" s="313" t="str">
        <f t="shared" ca="1" si="364"/>
        <v/>
      </c>
    </row>
    <row r="3830" spans="4:10">
      <c r="D3830" s="300" t="str">
        <f t="shared" si="360"/>
        <v>18-10</v>
      </c>
      <c r="E3830" s="300">
        <v>3826</v>
      </c>
      <c r="F3830" s="313" t="str">
        <f t="shared" ca="1" si="363"/>
        <v/>
      </c>
      <c r="G3830" s="313" t="str">
        <f t="shared" ca="1" si="364"/>
        <v/>
      </c>
      <c r="H3830" s="313" t="str">
        <f t="shared" ca="1" si="364"/>
        <v/>
      </c>
      <c r="I3830" s="313" t="str">
        <f t="shared" ca="1" si="364"/>
        <v/>
      </c>
      <c r="J3830" s="313" t="str">
        <f t="shared" ca="1" si="364"/>
        <v/>
      </c>
    </row>
    <row r="3831" spans="4:10">
      <c r="D3831" s="300" t="str">
        <f t="shared" si="360"/>
        <v>18-10</v>
      </c>
      <c r="E3831" s="300">
        <v>3827</v>
      </c>
      <c r="F3831" s="313" t="str">
        <f t="shared" ca="1" si="363"/>
        <v/>
      </c>
      <c r="G3831" s="313" t="str">
        <f t="shared" ca="1" si="364"/>
        <v/>
      </c>
      <c r="H3831" s="313" t="str">
        <f t="shared" ca="1" si="364"/>
        <v/>
      </c>
      <c r="I3831" s="313" t="str">
        <f t="shared" ca="1" si="364"/>
        <v/>
      </c>
      <c r="J3831" s="313" t="str">
        <f t="shared" ca="1" si="364"/>
        <v/>
      </c>
    </row>
    <row r="3832" spans="4:10">
      <c r="D3832" s="300" t="str">
        <f t="shared" si="360"/>
        <v>18-10</v>
      </c>
      <c r="E3832" s="300">
        <v>3828</v>
      </c>
      <c r="F3832" s="313" t="str">
        <f t="shared" ca="1" si="363"/>
        <v/>
      </c>
      <c r="G3832" s="313" t="str">
        <f t="shared" ca="1" si="364"/>
        <v/>
      </c>
      <c r="H3832" s="313" t="str">
        <f t="shared" ca="1" si="364"/>
        <v/>
      </c>
      <c r="I3832" s="313" t="str">
        <f t="shared" ca="1" si="364"/>
        <v/>
      </c>
      <c r="J3832" s="313" t="str">
        <f t="shared" ca="1" si="364"/>
        <v/>
      </c>
    </row>
    <row r="3833" spans="4:10">
      <c r="D3833" s="300" t="str">
        <f t="shared" si="360"/>
        <v>18-10</v>
      </c>
      <c r="E3833" s="300">
        <v>3829</v>
      </c>
      <c r="F3833" s="313" t="str">
        <f t="shared" ca="1" si="363"/>
        <v/>
      </c>
      <c r="G3833" s="313" t="str">
        <f t="shared" ca="1" si="364"/>
        <v/>
      </c>
      <c r="H3833" s="313" t="str">
        <f t="shared" ca="1" si="364"/>
        <v/>
      </c>
      <c r="I3833" s="313" t="str">
        <f t="shared" ca="1" si="364"/>
        <v/>
      </c>
      <c r="J3833" s="313" t="str">
        <f t="shared" ca="1" si="364"/>
        <v/>
      </c>
    </row>
    <row r="3834" spans="4:10">
      <c r="D3834" s="300" t="str">
        <f t="shared" si="360"/>
        <v>18-10</v>
      </c>
      <c r="E3834" s="300">
        <v>3830</v>
      </c>
      <c r="F3834" s="313" t="str">
        <f t="shared" ca="1" si="363"/>
        <v/>
      </c>
      <c r="G3834" s="313" t="str">
        <f t="shared" ca="1" si="364"/>
        <v/>
      </c>
      <c r="H3834" s="313" t="str">
        <f t="shared" ca="1" si="364"/>
        <v/>
      </c>
      <c r="I3834" s="313" t="str">
        <f t="shared" ca="1" si="364"/>
        <v/>
      </c>
      <c r="J3834" s="313" t="str">
        <f t="shared" ca="1" si="364"/>
        <v/>
      </c>
    </row>
    <row r="3835" spans="4:10">
      <c r="D3835" s="300" t="str">
        <f t="shared" si="360"/>
        <v>18-10</v>
      </c>
      <c r="E3835" s="300">
        <v>3831</v>
      </c>
      <c r="F3835" s="313" t="str">
        <f t="shared" ca="1" si="363"/>
        <v/>
      </c>
      <c r="G3835" s="313" t="str">
        <f t="shared" ca="1" si="364"/>
        <v/>
      </c>
      <c r="H3835" s="313" t="str">
        <f t="shared" ca="1" si="364"/>
        <v/>
      </c>
      <c r="I3835" s="313" t="str">
        <f t="shared" ca="1" si="364"/>
        <v/>
      </c>
      <c r="J3835" s="313" t="str">
        <f t="shared" ca="1" si="364"/>
        <v/>
      </c>
    </row>
    <row r="3836" spans="4:10">
      <c r="D3836" s="300" t="str">
        <f t="shared" si="360"/>
        <v>18-10</v>
      </c>
      <c r="E3836" s="300">
        <v>3832</v>
      </c>
      <c r="F3836" s="313" t="str">
        <f t="shared" ca="1" si="363"/>
        <v/>
      </c>
      <c r="G3836" s="313" t="str">
        <f t="shared" ca="1" si="364"/>
        <v/>
      </c>
      <c r="H3836" s="313" t="str">
        <f t="shared" ca="1" si="364"/>
        <v/>
      </c>
      <c r="I3836" s="313" t="str">
        <f t="shared" ca="1" si="364"/>
        <v/>
      </c>
      <c r="J3836" s="313" t="str">
        <f t="shared" ca="1" si="364"/>
        <v/>
      </c>
    </row>
    <row r="3837" spans="4:10">
      <c r="D3837" s="300" t="str">
        <f t="shared" si="360"/>
        <v>18-10</v>
      </c>
      <c r="E3837" s="300">
        <v>3833</v>
      </c>
      <c r="F3837" s="313" t="str">
        <f t="shared" ca="1" si="363"/>
        <v/>
      </c>
      <c r="G3837" s="313" t="str">
        <f t="shared" ca="1" si="364"/>
        <v/>
      </c>
      <c r="H3837" s="313" t="str">
        <f t="shared" ca="1" si="364"/>
        <v/>
      </c>
      <c r="I3837" s="313" t="str">
        <f t="shared" ca="1" si="364"/>
        <v/>
      </c>
      <c r="J3837" s="313" t="str">
        <f t="shared" ca="1" si="364"/>
        <v/>
      </c>
    </row>
    <row r="3838" spans="4:10">
      <c r="D3838" s="300" t="str">
        <f t="shared" si="360"/>
        <v>18-10</v>
      </c>
      <c r="E3838" s="300">
        <v>3834</v>
      </c>
      <c r="F3838" s="313" t="str">
        <f t="shared" ca="1" si="363"/>
        <v/>
      </c>
      <c r="G3838" s="313" t="str">
        <f t="shared" ca="1" si="364"/>
        <v/>
      </c>
      <c r="H3838" s="313" t="str">
        <f t="shared" ca="1" si="364"/>
        <v/>
      </c>
      <c r="I3838" s="313" t="str">
        <f t="shared" ca="1" si="364"/>
        <v/>
      </c>
      <c r="J3838" s="313" t="str">
        <f t="shared" ca="1" si="364"/>
        <v/>
      </c>
    </row>
    <row r="3839" spans="4:10">
      <c r="D3839" s="300" t="str">
        <f t="shared" si="360"/>
        <v>18-10</v>
      </c>
      <c r="E3839" s="300">
        <v>3835</v>
      </c>
      <c r="F3839" s="313" t="str">
        <f t="shared" ca="1" si="363"/>
        <v/>
      </c>
      <c r="G3839" s="313" t="str">
        <f t="shared" ca="1" si="364"/>
        <v/>
      </c>
      <c r="H3839" s="313" t="str">
        <f t="shared" ca="1" si="364"/>
        <v/>
      </c>
      <c r="I3839" s="313" t="str">
        <f t="shared" ca="1" si="364"/>
        <v/>
      </c>
      <c r="J3839" s="313" t="str">
        <f t="shared" ca="1" si="364"/>
        <v/>
      </c>
    </row>
    <row r="3840" spans="4:10">
      <c r="D3840" s="300" t="str">
        <f t="shared" si="360"/>
        <v>18-10</v>
      </c>
      <c r="E3840" s="300">
        <v>3836</v>
      </c>
      <c r="F3840" s="313" t="str">
        <f t="shared" ca="1" si="363"/>
        <v/>
      </c>
      <c r="G3840" s="313" t="str">
        <f t="shared" ca="1" si="364"/>
        <v/>
      </c>
      <c r="H3840" s="313" t="str">
        <f t="shared" ca="1" si="364"/>
        <v/>
      </c>
      <c r="I3840" s="313" t="str">
        <f t="shared" ca="1" si="364"/>
        <v/>
      </c>
      <c r="J3840" s="313" t="str">
        <f t="shared" ca="1" si="364"/>
        <v/>
      </c>
    </row>
    <row r="3841" spans="4:10">
      <c r="D3841" s="300" t="str">
        <f t="shared" si="360"/>
        <v>18-10</v>
      </c>
      <c r="E3841" s="300">
        <v>3837</v>
      </c>
      <c r="F3841" s="313" t="str">
        <f t="shared" ca="1" si="363"/>
        <v/>
      </c>
      <c r="G3841" s="313" t="str">
        <f t="shared" ca="1" si="364"/>
        <v/>
      </c>
      <c r="H3841" s="313" t="str">
        <f t="shared" ca="1" si="364"/>
        <v/>
      </c>
      <c r="I3841" s="313" t="str">
        <f t="shared" ca="1" si="364"/>
        <v/>
      </c>
      <c r="J3841" s="313" t="str">
        <f t="shared" ca="1" si="364"/>
        <v/>
      </c>
    </row>
    <row r="3842" spans="4:10">
      <c r="D3842" s="300" t="str">
        <f t="shared" si="360"/>
        <v>18-10</v>
      </c>
      <c r="E3842" s="300">
        <v>3838</v>
      </c>
      <c r="F3842" s="313" t="str">
        <f t="shared" ca="1" si="363"/>
        <v/>
      </c>
      <c r="G3842" s="313" t="str">
        <f t="shared" ca="1" si="364"/>
        <v/>
      </c>
      <c r="H3842" s="313" t="str">
        <f t="shared" ca="1" si="364"/>
        <v/>
      </c>
      <c r="I3842" s="313" t="str">
        <f t="shared" ca="1" si="364"/>
        <v/>
      </c>
      <c r="J3842" s="313" t="str">
        <f t="shared" ca="1" si="364"/>
        <v/>
      </c>
    </row>
    <row r="3843" spans="4:10">
      <c r="D3843" s="300" t="str">
        <f t="shared" si="360"/>
        <v>18-10</v>
      </c>
      <c r="E3843" s="300">
        <v>3839</v>
      </c>
      <c r="F3843" s="313" t="str">
        <f t="shared" ca="1" si="363"/>
        <v/>
      </c>
      <c r="G3843" s="313" t="str">
        <f t="shared" ca="1" si="364"/>
        <v/>
      </c>
      <c r="H3843" s="313" t="str">
        <f t="shared" ca="1" si="364"/>
        <v/>
      </c>
      <c r="I3843" s="313" t="str">
        <f t="shared" ca="1" si="364"/>
        <v/>
      </c>
      <c r="J3843" s="313" t="str">
        <f t="shared" ca="1" si="364"/>
        <v/>
      </c>
    </row>
    <row r="3844" spans="4:10">
      <c r="D3844" s="300" t="str">
        <f t="shared" si="360"/>
        <v>18-10</v>
      </c>
      <c r="E3844" s="300">
        <v>3840</v>
      </c>
      <c r="F3844" s="313" t="str">
        <f t="shared" ca="1" si="363"/>
        <v/>
      </c>
      <c r="G3844" s="313" t="str">
        <f t="shared" ca="1" si="364"/>
        <v/>
      </c>
      <c r="H3844" s="313" t="str">
        <f t="shared" ca="1" si="364"/>
        <v/>
      </c>
      <c r="I3844" s="313" t="str">
        <f t="shared" ca="1" si="364"/>
        <v/>
      </c>
      <c r="J3844" s="313" t="str">
        <f t="shared" ca="1" si="364"/>
        <v/>
      </c>
    </row>
    <row r="3845" spans="4:10">
      <c r="D3845" s="300" t="str">
        <f t="shared" ref="D3845:D3908" si="365">DEC2HEX(HEX2DEC($D$4)+FLOOR((ROW(A3841)-1)/($M$4*10),1))&amp;"-"&amp;FLOOR((ROW(A3841)-1)/$M$4,1)+1-FLOOR((ROW(A3841)-1)/($M$4*10),1)*10</f>
        <v>19-1</v>
      </c>
      <c r="E3845" s="300">
        <v>3841</v>
      </c>
      <c r="F3845" s="313" t="str">
        <f t="shared" ref="F3845:F3908" ca="1" si="366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845" s="313" t="str">
        <f t="shared" ref="G3845:J3864" ca="1" si="367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845" s="313" t="str">
        <f t="shared" ca="1" si="367"/>
        <v/>
      </c>
      <c r="I3845" s="313" t="str">
        <f t="shared" ca="1" si="367"/>
        <v/>
      </c>
      <c r="J3845" s="313" t="str">
        <f t="shared" ca="1" si="367"/>
        <v/>
      </c>
    </row>
    <row r="3846" spans="4:10">
      <c r="D3846" s="300" t="str">
        <f t="shared" si="365"/>
        <v>19-1</v>
      </c>
      <c r="E3846" s="300">
        <v>3842</v>
      </c>
      <c r="F3846" s="313" t="str">
        <f t="shared" ca="1" si="366"/>
        <v/>
      </c>
      <c r="G3846" s="313" t="str">
        <f t="shared" ca="1" si="367"/>
        <v/>
      </c>
      <c r="H3846" s="313" t="str">
        <f t="shared" ca="1" si="367"/>
        <v/>
      </c>
      <c r="I3846" s="313" t="str">
        <f t="shared" ca="1" si="367"/>
        <v/>
      </c>
      <c r="J3846" s="313" t="str">
        <f t="shared" ca="1" si="367"/>
        <v/>
      </c>
    </row>
    <row r="3847" spans="4:10">
      <c r="D3847" s="300" t="str">
        <f t="shared" si="365"/>
        <v>19-1</v>
      </c>
      <c r="E3847" s="300">
        <v>3843</v>
      </c>
      <c r="F3847" s="313" t="str">
        <f t="shared" ca="1" si="366"/>
        <v/>
      </c>
      <c r="G3847" s="313" t="str">
        <f t="shared" ca="1" si="367"/>
        <v/>
      </c>
      <c r="H3847" s="313" t="str">
        <f t="shared" ca="1" si="367"/>
        <v/>
      </c>
      <c r="I3847" s="313" t="str">
        <f t="shared" ca="1" si="367"/>
        <v/>
      </c>
      <c r="J3847" s="313" t="str">
        <f t="shared" ca="1" si="367"/>
        <v/>
      </c>
    </row>
    <row r="3848" spans="4:10">
      <c r="D3848" s="300" t="str">
        <f t="shared" si="365"/>
        <v>19-1</v>
      </c>
      <c r="E3848" s="300">
        <v>3844</v>
      </c>
      <c r="F3848" s="313" t="str">
        <f t="shared" ca="1" si="366"/>
        <v/>
      </c>
      <c r="G3848" s="313" t="str">
        <f t="shared" ca="1" si="367"/>
        <v/>
      </c>
      <c r="H3848" s="313" t="str">
        <f t="shared" ca="1" si="367"/>
        <v/>
      </c>
      <c r="I3848" s="313" t="str">
        <f t="shared" ca="1" si="367"/>
        <v/>
      </c>
      <c r="J3848" s="313" t="str">
        <f t="shared" ca="1" si="367"/>
        <v/>
      </c>
    </row>
    <row r="3849" spans="4:10">
      <c r="D3849" s="300" t="str">
        <f t="shared" si="365"/>
        <v>19-1</v>
      </c>
      <c r="E3849" s="300">
        <v>3845</v>
      </c>
      <c r="F3849" s="313" t="str">
        <f t="shared" ca="1" si="366"/>
        <v/>
      </c>
      <c r="G3849" s="313" t="str">
        <f t="shared" ca="1" si="367"/>
        <v/>
      </c>
      <c r="H3849" s="313" t="str">
        <f t="shared" ca="1" si="367"/>
        <v/>
      </c>
      <c r="I3849" s="313" t="str">
        <f t="shared" ca="1" si="367"/>
        <v/>
      </c>
      <c r="J3849" s="313" t="str">
        <f t="shared" ca="1" si="367"/>
        <v/>
      </c>
    </row>
    <row r="3850" spans="4:10">
      <c r="D3850" s="300" t="str">
        <f t="shared" si="365"/>
        <v>19-1</v>
      </c>
      <c r="E3850" s="300">
        <v>3846</v>
      </c>
      <c r="F3850" s="313" t="str">
        <f t="shared" ca="1" si="366"/>
        <v/>
      </c>
      <c r="G3850" s="313" t="str">
        <f t="shared" ca="1" si="367"/>
        <v/>
      </c>
      <c r="H3850" s="313" t="str">
        <f t="shared" ca="1" si="367"/>
        <v/>
      </c>
      <c r="I3850" s="313" t="str">
        <f t="shared" ca="1" si="367"/>
        <v/>
      </c>
      <c r="J3850" s="313" t="str">
        <f t="shared" ca="1" si="367"/>
        <v/>
      </c>
    </row>
    <row r="3851" spans="4:10">
      <c r="D3851" s="300" t="str">
        <f t="shared" si="365"/>
        <v>19-1</v>
      </c>
      <c r="E3851" s="300">
        <v>3847</v>
      </c>
      <c r="F3851" s="313" t="str">
        <f t="shared" ca="1" si="366"/>
        <v/>
      </c>
      <c r="G3851" s="313" t="str">
        <f t="shared" ca="1" si="367"/>
        <v/>
      </c>
      <c r="H3851" s="313" t="str">
        <f t="shared" ca="1" si="367"/>
        <v/>
      </c>
      <c r="I3851" s="313" t="str">
        <f t="shared" ca="1" si="367"/>
        <v/>
      </c>
      <c r="J3851" s="313" t="str">
        <f t="shared" ca="1" si="367"/>
        <v/>
      </c>
    </row>
    <row r="3852" spans="4:10">
      <c r="D3852" s="300" t="str">
        <f t="shared" si="365"/>
        <v>19-1</v>
      </c>
      <c r="E3852" s="300">
        <v>3848</v>
      </c>
      <c r="F3852" s="313" t="str">
        <f t="shared" ca="1" si="366"/>
        <v/>
      </c>
      <c r="G3852" s="313" t="str">
        <f t="shared" ca="1" si="367"/>
        <v/>
      </c>
      <c r="H3852" s="313" t="str">
        <f t="shared" ca="1" si="367"/>
        <v/>
      </c>
      <c r="I3852" s="313" t="str">
        <f t="shared" ca="1" si="367"/>
        <v/>
      </c>
      <c r="J3852" s="313" t="str">
        <f t="shared" ca="1" si="367"/>
        <v/>
      </c>
    </row>
    <row r="3853" spans="4:10">
      <c r="D3853" s="300" t="str">
        <f t="shared" si="365"/>
        <v>19-1</v>
      </c>
      <c r="E3853" s="300">
        <v>3849</v>
      </c>
      <c r="F3853" s="313" t="str">
        <f t="shared" ca="1" si="366"/>
        <v/>
      </c>
      <c r="G3853" s="313" t="str">
        <f t="shared" ca="1" si="367"/>
        <v/>
      </c>
      <c r="H3853" s="313" t="str">
        <f t="shared" ca="1" si="367"/>
        <v/>
      </c>
      <c r="I3853" s="313" t="str">
        <f t="shared" ca="1" si="367"/>
        <v/>
      </c>
      <c r="J3853" s="313" t="str">
        <f t="shared" ca="1" si="367"/>
        <v/>
      </c>
    </row>
    <row r="3854" spans="4:10">
      <c r="D3854" s="300" t="str">
        <f t="shared" si="365"/>
        <v>19-1</v>
      </c>
      <c r="E3854" s="300">
        <v>3850</v>
      </c>
      <c r="F3854" s="313" t="str">
        <f t="shared" ca="1" si="366"/>
        <v/>
      </c>
      <c r="G3854" s="313" t="str">
        <f t="shared" ca="1" si="367"/>
        <v/>
      </c>
      <c r="H3854" s="313" t="str">
        <f t="shared" ca="1" si="367"/>
        <v/>
      </c>
      <c r="I3854" s="313" t="str">
        <f t="shared" ca="1" si="367"/>
        <v/>
      </c>
      <c r="J3854" s="313" t="str">
        <f t="shared" ca="1" si="367"/>
        <v/>
      </c>
    </row>
    <row r="3855" spans="4:10">
      <c r="D3855" s="300" t="str">
        <f t="shared" si="365"/>
        <v>19-1</v>
      </c>
      <c r="E3855" s="300">
        <v>3851</v>
      </c>
      <c r="F3855" s="313" t="str">
        <f t="shared" ca="1" si="366"/>
        <v/>
      </c>
      <c r="G3855" s="313" t="str">
        <f t="shared" ca="1" si="367"/>
        <v/>
      </c>
      <c r="H3855" s="313" t="str">
        <f t="shared" ca="1" si="367"/>
        <v/>
      </c>
      <c r="I3855" s="313" t="str">
        <f t="shared" ca="1" si="367"/>
        <v/>
      </c>
      <c r="J3855" s="313" t="str">
        <f t="shared" ca="1" si="367"/>
        <v/>
      </c>
    </row>
    <row r="3856" spans="4:10">
      <c r="D3856" s="300" t="str">
        <f t="shared" si="365"/>
        <v>19-1</v>
      </c>
      <c r="E3856" s="300">
        <v>3852</v>
      </c>
      <c r="F3856" s="313" t="str">
        <f t="shared" ca="1" si="366"/>
        <v/>
      </c>
      <c r="G3856" s="313" t="str">
        <f t="shared" ca="1" si="367"/>
        <v/>
      </c>
      <c r="H3856" s="313" t="str">
        <f t="shared" ca="1" si="367"/>
        <v/>
      </c>
      <c r="I3856" s="313" t="str">
        <f t="shared" ca="1" si="367"/>
        <v/>
      </c>
      <c r="J3856" s="313" t="str">
        <f t="shared" ca="1" si="367"/>
        <v/>
      </c>
    </row>
    <row r="3857" spans="4:10">
      <c r="D3857" s="300" t="str">
        <f t="shared" si="365"/>
        <v>19-1</v>
      </c>
      <c r="E3857" s="300">
        <v>3853</v>
      </c>
      <c r="F3857" s="313" t="str">
        <f t="shared" ca="1" si="366"/>
        <v/>
      </c>
      <c r="G3857" s="313" t="str">
        <f t="shared" ca="1" si="367"/>
        <v/>
      </c>
      <c r="H3857" s="313" t="str">
        <f t="shared" ca="1" si="367"/>
        <v/>
      </c>
      <c r="I3857" s="313" t="str">
        <f t="shared" ca="1" si="367"/>
        <v/>
      </c>
      <c r="J3857" s="313" t="str">
        <f t="shared" ca="1" si="367"/>
        <v/>
      </c>
    </row>
    <row r="3858" spans="4:10">
      <c r="D3858" s="300" t="str">
        <f t="shared" si="365"/>
        <v>19-1</v>
      </c>
      <c r="E3858" s="300">
        <v>3854</v>
      </c>
      <c r="F3858" s="313" t="str">
        <f t="shared" ca="1" si="366"/>
        <v/>
      </c>
      <c r="G3858" s="313" t="str">
        <f t="shared" ca="1" si="367"/>
        <v/>
      </c>
      <c r="H3858" s="313" t="str">
        <f t="shared" ca="1" si="367"/>
        <v/>
      </c>
      <c r="I3858" s="313" t="str">
        <f t="shared" ca="1" si="367"/>
        <v/>
      </c>
      <c r="J3858" s="313" t="str">
        <f t="shared" ca="1" si="367"/>
        <v/>
      </c>
    </row>
    <row r="3859" spans="4:10">
      <c r="D3859" s="300" t="str">
        <f t="shared" si="365"/>
        <v>19-1</v>
      </c>
      <c r="E3859" s="300">
        <v>3855</v>
      </c>
      <c r="F3859" s="313" t="str">
        <f t="shared" ca="1" si="366"/>
        <v/>
      </c>
      <c r="G3859" s="313" t="str">
        <f t="shared" ca="1" si="367"/>
        <v/>
      </c>
      <c r="H3859" s="313" t="str">
        <f t="shared" ca="1" si="367"/>
        <v/>
      </c>
      <c r="I3859" s="313" t="str">
        <f t="shared" ca="1" si="367"/>
        <v/>
      </c>
      <c r="J3859" s="313" t="str">
        <f t="shared" ca="1" si="367"/>
        <v/>
      </c>
    </row>
    <row r="3860" spans="4:10">
      <c r="D3860" s="300" t="str">
        <f t="shared" si="365"/>
        <v>19-1</v>
      </c>
      <c r="E3860" s="300">
        <v>3856</v>
      </c>
      <c r="F3860" s="313" t="str">
        <f t="shared" ca="1" si="366"/>
        <v/>
      </c>
      <c r="G3860" s="313" t="str">
        <f t="shared" ca="1" si="367"/>
        <v/>
      </c>
      <c r="H3860" s="313" t="str">
        <f t="shared" ca="1" si="367"/>
        <v/>
      </c>
      <c r="I3860" s="313" t="str">
        <f t="shared" ca="1" si="367"/>
        <v/>
      </c>
      <c r="J3860" s="313" t="str">
        <f t="shared" ca="1" si="367"/>
        <v/>
      </c>
    </row>
    <row r="3861" spans="4:10">
      <c r="D3861" s="300" t="str">
        <f t="shared" si="365"/>
        <v>19-2</v>
      </c>
      <c r="E3861" s="300">
        <v>3857</v>
      </c>
      <c r="F3861" s="313" t="str">
        <f t="shared" ca="1" si="366"/>
        <v/>
      </c>
      <c r="G3861" s="313" t="str">
        <f t="shared" ca="1" si="367"/>
        <v/>
      </c>
      <c r="H3861" s="313" t="str">
        <f t="shared" ca="1" si="367"/>
        <v/>
      </c>
      <c r="I3861" s="313" t="str">
        <f t="shared" ca="1" si="367"/>
        <v/>
      </c>
      <c r="J3861" s="313" t="str">
        <f t="shared" ca="1" si="367"/>
        <v/>
      </c>
    </row>
    <row r="3862" spans="4:10">
      <c r="D3862" s="300" t="str">
        <f t="shared" si="365"/>
        <v>19-2</v>
      </c>
      <c r="E3862" s="300">
        <v>3858</v>
      </c>
      <c r="F3862" s="313" t="str">
        <f t="shared" ca="1" si="366"/>
        <v/>
      </c>
      <c r="G3862" s="313" t="str">
        <f t="shared" ca="1" si="367"/>
        <v/>
      </c>
      <c r="H3862" s="313" t="str">
        <f t="shared" ca="1" si="367"/>
        <v/>
      </c>
      <c r="I3862" s="313" t="str">
        <f t="shared" ca="1" si="367"/>
        <v/>
      </c>
      <c r="J3862" s="313" t="str">
        <f t="shared" ca="1" si="367"/>
        <v/>
      </c>
    </row>
    <row r="3863" spans="4:10">
      <c r="D3863" s="300" t="str">
        <f t="shared" si="365"/>
        <v>19-2</v>
      </c>
      <c r="E3863" s="300">
        <v>3859</v>
      </c>
      <c r="F3863" s="313" t="str">
        <f t="shared" ca="1" si="366"/>
        <v/>
      </c>
      <c r="G3863" s="313" t="str">
        <f t="shared" ca="1" si="367"/>
        <v/>
      </c>
      <c r="H3863" s="313" t="str">
        <f t="shared" ca="1" si="367"/>
        <v/>
      </c>
      <c r="I3863" s="313" t="str">
        <f t="shared" ca="1" si="367"/>
        <v/>
      </c>
      <c r="J3863" s="313" t="str">
        <f t="shared" ca="1" si="367"/>
        <v/>
      </c>
    </row>
    <row r="3864" spans="4:10">
      <c r="D3864" s="300" t="str">
        <f t="shared" si="365"/>
        <v>19-2</v>
      </c>
      <c r="E3864" s="300">
        <v>3860</v>
      </c>
      <c r="F3864" s="313" t="str">
        <f t="shared" ca="1" si="366"/>
        <v/>
      </c>
      <c r="G3864" s="313" t="str">
        <f t="shared" ca="1" si="367"/>
        <v/>
      </c>
      <c r="H3864" s="313" t="str">
        <f t="shared" ca="1" si="367"/>
        <v/>
      </c>
      <c r="I3864" s="313" t="str">
        <f t="shared" ca="1" si="367"/>
        <v/>
      </c>
      <c r="J3864" s="313" t="str">
        <f t="shared" ca="1" si="367"/>
        <v/>
      </c>
    </row>
    <row r="3865" spans="4:10">
      <c r="D3865" s="300" t="str">
        <f t="shared" si="365"/>
        <v>19-2</v>
      </c>
      <c r="E3865" s="300">
        <v>3861</v>
      </c>
      <c r="F3865" s="313" t="str">
        <f t="shared" ca="1" si="366"/>
        <v/>
      </c>
      <c r="G3865" s="313" t="str">
        <f t="shared" ref="G3865:J3884" ca="1" si="368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865" s="313" t="str">
        <f t="shared" ca="1" si="368"/>
        <v/>
      </c>
      <c r="I3865" s="313" t="str">
        <f t="shared" ca="1" si="368"/>
        <v/>
      </c>
      <c r="J3865" s="313" t="str">
        <f t="shared" ca="1" si="368"/>
        <v/>
      </c>
    </row>
    <row r="3866" spans="4:10">
      <c r="D3866" s="300" t="str">
        <f t="shared" si="365"/>
        <v>19-2</v>
      </c>
      <c r="E3866" s="300">
        <v>3862</v>
      </c>
      <c r="F3866" s="313" t="str">
        <f t="shared" ca="1" si="366"/>
        <v/>
      </c>
      <c r="G3866" s="313" t="str">
        <f t="shared" ca="1" si="368"/>
        <v/>
      </c>
      <c r="H3866" s="313" t="str">
        <f t="shared" ca="1" si="368"/>
        <v/>
      </c>
      <c r="I3866" s="313" t="str">
        <f t="shared" ca="1" si="368"/>
        <v/>
      </c>
      <c r="J3866" s="313" t="str">
        <f t="shared" ca="1" si="368"/>
        <v/>
      </c>
    </row>
    <row r="3867" spans="4:10">
      <c r="D3867" s="300" t="str">
        <f t="shared" si="365"/>
        <v>19-2</v>
      </c>
      <c r="E3867" s="300">
        <v>3863</v>
      </c>
      <c r="F3867" s="313" t="str">
        <f t="shared" ca="1" si="366"/>
        <v/>
      </c>
      <c r="G3867" s="313" t="str">
        <f t="shared" ca="1" si="368"/>
        <v/>
      </c>
      <c r="H3867" s="313" t="str">
        <f t="shared" ca="1" si="368"/>
        <v/>
      </c>
      <c r="I3867" s="313" t="str">
        <f t="shared" ca="1" si="368"/>
        <v/>
      </c>
      <c r="J3867" s="313" t="str">
        <f t="shared" ca="1" si="368"/>
        <v/>
      </c>
    </row>
    <row r="3868" spans="4:10">
      <c r="D3868" s="300" t="str">
        <f t="shared" si="365"/>
        <v>19-2</v>
      </c>
      <c r="E3868" s="300">
        <v>3864</v>
      </c>
      <c r="F3868" s="313" t="str">
        <f t="shared" ca="1" si="366"/>
        <v/>
      </c>
      <c r="G3868" s="313" t="str">
        <f t="shared" ca="1" si="368"/>
        <v/>
      </c>
      <c r="H3868" s="313" t="str">
        <f t="shared" ca="1" si="368"/>
        <v/>
      </c>
      <c r="I3868" s="313" t="str">
        <f t="shared" ca="1" si="368"/>
        <v/>
      </c>
      <c r="J3868" s="313" t="str">
        <f t="shared" ca="1" si="368"/>
        <v/>
      </c>
    </row>
    <row r="3869" spans="4:10">
      <c r="D3869" s="300" t="str">
        <f t="shared" si="365"/>
        <v>19-2</v>
      </c>
      <c r="E3869" s="300">
        <v>3865</v>
      </c>
      <c r="F3869" s="313" t="str">
        <f t="shared" ca="1" si="366"/>
        <v/>
      </c>
      <c r="G3869" s="313" t="str">
        <f t="shared" ca="1" si="368"/>
        <v/>
      </c>
      <c r="H3869" s="313" t="str">
        <f t="shared" ca="1" si="368"/>
        <v/>
      </c>
      <c r="I3869" s="313" t="str">
        <f t="shared" ca="1" si="368"/>
        <v/>
      </c>
      <c r="J3869" s="313" t="str">
        <f t="shared" ca="1" si="368"/>
        <v/>
      </c>
    </row>
    <row r="3870" spans="4:10">
      <c r="D3870" s="300" t="str">
        <f t="shared" si="365"/>
        <v>19-2</v>
      </c>
      <c r="E3870" s="300">
        <v>3866</v>
      </c>
      <c r="F3870" s="313" t="str">
        <f t="shared" ca="1" si="366"/>
        <v/>
      </c>
      <c r="G3870" s="313" t="str">
        <f t="shared" ca="1" si="368"/>
        <v/>
      </c>
      <c r="H3870" s="313" t="str">
        <f t="shared" ca="1" si="368"/>
        <v/>
      </c>
      <c r="I3870" s="313" t="str">
        <f t="shared" ca="1" si="368"/>
        <v/>
      </c>
      <c r="J3870" s="313" t="str">
        <f t="shared" ca="1" si="368"/>
        <v/>
      </c>
    </row>
    <row r="3871" spans="4:10">
      <c r="D3871" s="300" t="str">
        <f t="shared" si="365"/>
        <v>19-2</v>
      </c>
      <c r="E3871" s="300">
        <v>3867</v>
      </c>
      <c r="F3871" s="313" t="str">
        <f t="shared" ca="1" si="366"/>
        <v/>
      </c>
      <c r="G3871" s="313" t="str">
        <f t="shared" ca="1" si="368"/>
        <v/>
      </c>
      <c r="H3871" s="313" t="str">
        <f t="shared" ca="1" si="368"/>
        <v/>
      </c>
      <c r="I3871" s="313" t="str">
        <f t="shared" ca="1" si="368"/>
        <v/>
      </c>
      <c r="J3871" s="313" t="str">
        <f t="shared" ca="1" si="368"/>
        <v/>
      </c>
    </row>
    <row r="3872" spans="4:10">
      <c r="D3872" s="300" t="str">
        <f t="shared" si="365"/>
        <v>19-2</v>
      </c>
      <c r="E3872" s="300">
        <v>3868</v>
      </c>
      <c r="F3872" s="313" t="str">
        <f t="shared" ca="1" si="366"/>
        <v/>
      </c>
      <c r="G3872" s="313" t="str">
        <f t="shared" ca="1" si="368"/>
        <v/>
      </c>
      <c r="H3872" s="313" t="str">
        <f t="shared" ca="1" si="368"/>
        <v/>
      </c>
      <c r="I3872" s="313" t="str">
        <f t="shared" ca="1" si="368"/>
        <v/>
      </c>
      <c r="J3872" s="313" t="str">
        <f t="shared" ca="1" si="368"/>
        <v/>
      </c>
    </row>
    <row r="3873" spans="4:10">
      <c r="D3873" s="300" t="str">
        <f t="shared" si="365"/>
        <v>19-2</v>
      </c>
      <c r="E3873" s="300">
        <v>3869</v>
      </c>
      <c r="F3873" s="313" t="str">
        <f t="shared" ca="1" si="366"/>
        <v/>
      </c>
      <c r="G3873" s="313" t="str">
        <f t="shared" ca="1" si="368"/>
        <v/>
      </c>
      <c r="H3873" s="313" t="str">
        <f t="shared" ca="1" si="368"/>
        <v/>
      </c>
      <c r="I3873" s="313" t="str">
        <f t="shared" ca="1" si="368"/>
        <v/>
      </c>
      <c r="J3873" s="313" t="str">
        <f t="shared" ca="1" si="368"/>
        <v/>
      </c>
    </row>
    <row r="3874" spans="4:10">
      <c r="D3874" s="300" t="str">
        <f t="shared" si="365"/>
        <v>19-2</v>
      </c>
      <c r="E3874" s="300">
        <v>3870</v>
      </c>
      <c r="F3874" s="313" t="str">
        <f t="shared" ca="1" si="366"/>
        <v/>
      </c>
      <c r="G3874" s="313" t="str">
        <f t="shared" ca="1" si="368"/>
        <v/>
      </c>
      <c r="H3874" s="313" t="str">
        <f t="shared" ca="1" si="368"/>
        <v/>
      </c>
      <c r="I3874" s="313" t="str">
        <f t="shared" ca="1" si="368"/>
        <v/>
      </c>
      <c r="J3874" s="313" t="str">
        <f t="shared" ca="1" si="368"/>
        <v/>
      </c>
    </row>
    <row r="3875" spans="4:10">
      <c r="D3875" s="300" t="str">
        <f t="shared" si="365"/>
        <v>19-2</v>
      </c>
      <c r="E3875" s="300">
        <v>3871</v>
      </c>
      <c r="F3875" s="313" t="str">
        <f t="shared" ca="1" si="366"/>
        <v/>
      </c>
      <c r="G3875" s="313" t="str">
        <f t="shared" ca="1" si="368"/>
        <v/>
      </c>
      <c r="H3875" s="313" t="str">
        <f t="shared" ca="1" si="368"/>
        <v/>
      </c>
      <c r="I3875" s="313" t="str">
        <f t="shared" ca="1" si="368"/>
        <v/>
      </c>
      <c r="J3875" s="313" t="str">
        <f t="shared" ca="1" si="368"/>
        <v/>
      </c>
    </row>
    <row r="3876" spans="4:10">
      <c r="D3876" s="300" t="str">
        <f t="shared" si="365"/>
        <v>19-2</v>
      </c>
      <c r="E3876" s="300">
        <v>3872</v>
      </c>
      <c r="F3876" s="313" t="str">
        <f t="shared" ca="1" si="366"/>
        <v/>
      </c>
      <c r="G3876" s="313" t="str">
        <f t="shared" ca="1" si="368"/>
        <v/>
      </c>
      <c r="H3876" s="313" t="str">
        <f t="shared" ca="1" si="368"/>
        <v/>
      </c>
      <c r="I3876" s="313" t="str">
        <f t="shared" ca="1" si="368"/>
        <v/>
      </c>
      <c r="J3876" s="313" t="str">
        <f t="shared" ca="1" si="368"/>
        <v/>
      </c>
    </row>
    <row r="3877" spans="4:10">
      <c r="D3877" s="300" t="str">
        <f t="shared" si="365"/>
        <v>19-3</v>
      </c>
      <c r="E3877" s="300">
        <v>3873</v>
      </c>
      <c r="F3877" s="313" t="str">
        <f t="shared" ca="1" si="366"/>
        <v/>
      </c>
      <c r="G3877" s="313" t="str">
        <f t="shared" ca="1" si="368"/>
        <v/>
      </c>
      <c r="H3877" s="313" t="str">
        <f t="shared" ca="1" si="368"/>
        <v/>
      </c>
      <c r="I3877" s="313" t="str">
        <f t="shared" ca="1" si="368"/>
        <v/>
      </c>
      <c r="J3877" s="313" t="str">
        <f t="shared" ca="1" si="368"/>
        <v/>
      </c>
    </row>
    <row r="3878" spans="4:10">
      <c r="D3878" s="300" t="str">
        <f t="shared" si="365"/>
        <v>19-3</v>
      </c>
      <c r="E3878" s="300">
        <v>3874</v>
      </c>
      <c r="F3878" s="313" t="str">
        <f t="shared" ca="1" si="366"/>
        <v/>
      </c>
      <c r="G3878" s="313" t="str">
        <f t="shared" ca="1" si="368"/>
        <v/>
      </c>
      <c r="H3878" s="313" t="str">
        <f t="shared" ca="1" si="368"/>
        <v/>
      </c>
      <c r="I3878" s="313" t="str">
        <f t="shared" ca="1" si="368"/>
        <v/>
      </c>
      <c r="J3878" s="313" t="str">
        <f t="shared" ca="1" si="368"/>
        <v/>
      </c>
    </row>
    <row r="3879" spans="4:10">
      <c r="D3879" s="300" t="str">
        <f t="shared" si="365"/>
        <v>19-3</v>
      </c>
      <c r="E3879" s="300">
        <v>3875</v>
      </c>
      <c r="F3879" s="313" t="str">
        <f t="shared" ca="1" si="366"/>
        <v/>
      </c>
      <c r="G3879" s="313" t="str">
        <f t="shared" ca="1" si="368"/>
        <v/>
      </c>
      <c r="H3879" s="313" t="str">
        <f t="shared" ca="1" si="368"/>
        <v/>
      </c>
      <c r="I3879" s="313" t="str">
        <f t="shared" ca="1" si="368"/>
        <v/>
      </c>
      <c r="J3879" s="313" t="str">
        <f t="shared" ca="1" si="368"/>
        <v/>
      </c>
    </row>
    <row r="3880" spans="4:10">
      <c r="D3880" s="300" t="str">
        <f t="shared" si="365"/>
        <v>19-3</v>
      </c>
      <c r="E3880" s="300">
        <v>3876</v>
      </c>
      <c r="F3880" s="313" t="str">
        <f t="shared" ca="1" si="366"/>
        <v/>
      </c>
      <c r="G3880" s="313" t="str">
        <f t="shared" ca="1" si="368"/>
        <v/>
      </c>
      <c r="H3880" s="313" t="str">
        <f t="shared" ca="1" si="368"/>
        <v/>
      </c>
      <c r="I3880" s="313" t="str">
        <f t="shared" ca="1" si="368"/>
        <v/>
      </c>
      <c r="J3880" s="313" t="str">
        <f t="shared" ca="1" si="368"/>
        <v/>
      </c>
    </row>
    <row r="3881" spans="4:10">
      <c r="D3881" s="300" t="str">
        <f t="shared" si="365"/>
        <v>19-3</v>
      </c>
      <c r="E3881" s="300">
        <v>3877</v>
      </c>
      <c r="F3881" s="313" t="str">
        <f t="shared" ca="1" si="366"/>
        <v/>
      </c>
      <c r="G3881" s="313" t="str">
        <f t="shared" ca="1" si="368"/>
        <v/>
      </c>
      <c r="H3881" s="313" t="str">
        <f t="shared" ca="1" si="368"/>
        <v/>
      </c>
      <c r="I3881" s="313" t="str">
        <f t="shared" ca="1" si="368"/>
        <v/>
      </c>
      <c r="J3881" s="313" t="str">
        <f t="shared" ca="1" si="368"/>
        <v/>
      </c>
    </row>
    <row r="3882" spans="4:10">
      <c r="D3882" s="300" t="str">
        <f t="shared" si="365"/>
        <v>19-3</v>
      </c>
      <c r="E3882" s="300">
        <v>3878</v>
      </c>
      <c r="F3882" s="313" t="str">
        <f t="shared" ca="1" si="366"/>
        <v/>
      </c>
      <c r="G3882" s="313" t="str">
        <f t="shared" ca="1" si="368"/>
        <v/>
      </c>
      <c r="H3882" s="313" t="str">
        <f t="shared" ca="1" si="368"/>
        <v/>
      </c>
      <c r="I3882" s="313" t="str">
        <f t="shared" ca="1" si="368"/>
        <v/>
      </c>
      <c r="J3882" s="313" t="str">
        <f t="shared" ca="1" si="368"/>
        <v/>
      </c>
    </row>
    <row r="3883" spans="4:10">
      <c r="D3883" s="300" t="str">
        <f t="shared" si="365"/>
        <v>19-3</v>
      </c>
      <c r="E3883" s="300">
        <v>3879</v>
      </c>
      <c r="F3883" s="313" t="str">
        <f t="shared" ca="1" si="366"/>
        <v/>
      </c>
      <c r="G3883" s="313" t="str">
        <f t="shared" ca="1" si="368"/>
        <v/>
      </c>
      <c r="H3883" s="313" t="str">
        <f t="shared" ca="1" si="368"/>
        <v/>
      </c>
      <c r="I3883" s="313" t="str">
        <f t="shared" ca="1" si="368"/>
        <v/>
      </c>
      <c r="J3883" s="313" t="str">
        <f t="shared" ca="1" si="368"/>
        <v/>
      </c>
    </row>
    <row r="3884" spans="4:10">
      <c r="D3884" s="300" t="str">
        <f t="shared" si="365"/>
        <v>19-3</v>
      </c>
      <c r="E3884" s="300">
        <v>3880</v>
      </c>
      <c r="F3884" s="313" t="str">
        <f t="shared" ca="1" si="366"/>
        <v/>
      </c>
      <c r="G3884" s="313" t="str">
        <f t="shared" ca="1" si="368"/>
        <v/>
      </c>
      <c r="H3884" s="313" t="str">
        <f t="shared" ca="1" si="368"/>
        <v/>
      </c>
      <c r="I3884" s="313" t="str">
        <f t="shared" ca="1" si="368"/>
        <v/>
      </c>
      <c r="J3884" s="313" t="str">
        <f t="shared" ca="1" si="368"/>
        <v/>
      </c>
    </row>
    <row r="3885" spans="4:10">
      <c r="D3885" s="300" t="str">
        <f t="shared" si="365"/>
        <v>19-3</v>
      </c>
      <c r="E3885" s="300">
        <v>3881</v>
      </c>
      <c r="F3885" s="313" t="str">
        <f t="shared" ca="1" si="366"/>
        <v/>
      </c>
      <c r="G3885" s="313" t="str">
        <f t="shared" ref="G3885:J3904" ca="1" si="369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885" s="313" t="str">
        <f t="shared" ca="1" si="369"/>
        <v/>
      </c>
      <c r="I3885" s="313" t="str">
        <f t="shared" ca="1" si="369"/>
        <v/>
      </c>
      <c r="J3885" s="313" t="str">
        <f t="shared" ca="1" si="369"/>
        <v/>
      </c>
    </row>
    <row r="3886" spans="4:10">
      <c r="D3886" s="300" t="str">
        <f t="shared" si="365"/>
        <v>19-3</v>
      </c>
      <c r="E3886" s="300">
        <v>3882</v>
      </c>
      <c r="F3886" s="313" t="str">
        <f t="shared" ca="1" si="366"/>
        <v/>
      </c>
      <c r="G3886" s="313" t="str">
        <f t="shared" ca="1" si="369"/>
        <v/>
      </c>
      <c r="H3886" s="313" t="str">
        <f t="shared" ca="1" si="369"/>
        <v/>
      </c>
      <c r="I3886" s="313" t="str">
        <f t="shared" ca="1" si="369"/>
        <v/>
      </c>
      <c r="J3886" s="313" t="str">
        <f t="shared" ca="1" si="369"/>
        <v/>
      </c>
    </row>
    <row r="3887" spans="4:10">
      <c r="D3887" s="300" t="str">
        <f t="shared" si="365"/>
        <v>19-3</v>
      </c>
      <c r="E3887" s="300">
        <v>3883</v>
      </c>
      <c r="F3887" s="313" t="str">
        <f t="shared" ca="1" si="366"/>
        <v/>
      </c>
      <c r="G3887" s="313" t="str">
        <f t="shared" ca="1" si="369"/>
        <v/>
      </c>
      <c r="H3887" s="313" t="str">
        <f t="shared" ca="1" si="369"/>
        <v/>
      </c>
      <c r="I3887" s="313" t="str">
        <f t="shared" ca="1" si="369"/>
        <v/>
      </c>
      <c r="J3887" s="313" t="str">
        <f t="shared" ca="1" si="369"/>
        <v/>
      </c>
    </row>
    <row r="3888" spans="4:10">
      <c r="D3888" s="300" t="str">
        <f t="shared" si="365"/>
        <v>19-3</v>
      </c>
      <c r="E3888" s="300">
        <v>3884</v>
      </c>
      <c r="F3888" s="313" t="str">
        <f t="shared" ca="1" si="366"/>
        <v/>
      </c>
      <c r="G3888" s="313" t="str">
        <f t="shared" ca="1" si="369"/>
        <v/>
      </c>
      <c r="H3888" s="313" t="str">
        <f t="shared" ca="1" si="369"/>
        <v/>
      </c>
      <c r="I3888" s="313" t="str">
        <f t="shared" ca="1" si="369"/>
        <v/>
      </c>
      <c r="J3888" s="313" t="str">
        <f t="shared" ca="1" si="369"/>
        <v/>
      </c>
    </row>
    <row r="3889" spans="4:10">
      <c r="D3889" s="300" t="str">
        <f t="shared" si="365"/>
        <v>19-3</v>
      </c>
      <c r="E3889" s="300">
        <v>3885</v>
      </c>
      <c r="F3889" s="313" t="str">
        <f t="shared" ca="1" si="366"/>
        <v/>
      </c>
      <c r="G3889" s="313" t="str">
        <f t="shared" ca="1" si="369"/>
        <v/>
      </c>
      <c r="H3889" s="313" t="str">
        <f t="shared" ca="1" si="369"/>
        <v/>
      </c>
      <c r="I3889" s="313" t="str">
        <f t="shared" ca="1" si="369"/>
        <v/>
      </c>
      <c r="J3889" s="313" t="str">
        <f t="shared" ca="1" si="369"/>
        <v/>
      </c>
    </row>
    <row r="3890" spans="4:10">
      <c r="D3890" s="300" t="str">
        <f t="shared" si="365"/>
        <v>19-3</v>
      </c>
      <c r="E3890" s="300">
        <v>3886</v>
      </c>
      <c r="F3890" s="313" t="str">
        <f t="shared" ca="1" si="366"/>
        <v/>
      </c>
      <c r="G3890" s="313" t="str">
        <f t="shared" ca="1" si="369"/>
        <v/>
      </c>
      <c r="H3890" s="313" t="str">
        <f t="shared" ca="1" si="369"/>
        <v/>
      </c>
      <c r="I3890" s="313" t="str">
        <f t="shared" ca="1" si="369"/>
        <v/>
      </c>
      <c r="J3890" s="313" t="str">
        <f t="shared" ca="1" si="369"/>
        <v/>
      </c>
    </row>
    <row r="3891" spans="4:10">
      <c r="D3891" s="300" t="str">
        <f t="shared" si="365"/>
        <v>19-3</v>
      </c>
      <c r="E3891" s="300">
        <v>3887</v>
      </c>
      <c r="F3891" s="313" t="str">
        <f t="shared" ca="1" si="366"/>
        <v/>
      </c>
      <c r="G3891" s="313" t="str">
        <f t="shared" ca="1" si="369"/>
        <v/>
      </c>
      <c r="H3891" s="313" t="str">
        <f t="shared" ca="1" si="369"/>
        <v/>
      </c>
      <c r="I3891" s="313" t="str">
        <f t="shared" ca="1" si="369"/>
        <v/>
      </c>
      <c r="J3891" s="313" t="str">
        <f t="shared" ca="1" si="369"/>
        <v/>
      </c>
    </row>
    <row r="3892" spans="4:10">
      <c r="D3892" s="300" t="str">
        <f t="shared" si="365"/>
        <v>19-3</v>
      </c>
      <c r="E3892" s="300">
        <v>3888</v>
      </c>
      <c r="F3892" s="313" t="str">
        <f t="shared" ca="1" si="366"/>
        <v/>
      </c>
      <c r="G3892" s="313" t="str">
        <f t="shared" ca="1" si="369"/>
        <v/>
      </c>
      <c r="H3892" s="313" t="str">
        <f t="shared" ca="1" si="369"/>
        <v/>
      </c>
      <c r="I3892" s="313" t="str">
        <f t="shared" ca="1" si="369"/>
        <v/>
      </c>
      <c r="J3892" s="313" t="str">
        <f t="shared" ca="1" si="369"/>
        <v/>
      </c>
    </row>
    <row r="3893" spans="4:10">
      <c r="D3893" s="300" t="str">
        <f t="shared" si="365"/>
        <v>19-4</v>
      </c>
      <c r="E3893" s="300">
        <v>3889</v>
      </c>
      <c r="F3893" s="313" t="str">
        <f t="shared" ca="1" si="366"/>
        <v/>
      </c>
      <c r="G3893" s="313" t="str">
        <f t="shared" ca="1" si="369"/>
        <v/>
      </c>
      <c r="H3893" s="313" t="str">
        <f t="shared" ca="1" si="369"/>
        <v/>
      </c>
      <c r="I3893" s="313" t="str">
        <f t="shared" ca="1" si="369"/>
        <v/>
      </c>
      <c r="J3893" s="313" t="str">
        <f t="shared" ca="1" si="369"/>
        <v/>
      </c>
    </row>
    <row r="3894" spans="4:10">
      <c r="D3894" s="300" t="str">
        <f t="shared" si="365"/>
        <v>19-4</v>
      </c>
      <c r="E3894" s="300">
        <v>3890</v>
      </c>
      <c r="F3894" s="313" t="str">
        <f t="shared" ca="1" si="366"/>
        <v/>
      </c>
      <c r="G3894" s="313" t="str">
        <f t="shared" ca="1" si="369"/>
        <v/>
      </c>
      <c r="H3894" s="313" t="str">
        <f t="shared" ca="1" si="369"/>
        <v/>
      </c>
      <c r="I3894" s="313" t="str">
        <f t="shared" ca="1" si="369"/>
        <v/>
      </c>
      <c r="J3894" s="313" t="str">
        <f t="shared" ca="1" si="369"/>
        <v/>
      </c>
    </row>
    <row r="3895" spans="4:10">
      <c r="D3895" s="300" t="str">
        <f t="shared" si="365"/>
        <v>19-4</v>
      </c>
      <c r="E3895" s="300">
        <v>3891</v>
      </c>
      <c r="F3895" s="313" t="str">
        <f t="shared" ca="1" si="366"/>
        <v/>
      </c>
      <c r="G3895" s="313" t="str">
        <f t="shared" ca="1" si="369"/>
        <v/>
      </c>
      <c r="H3895" s="313" t="str">
        <f t="shared" ca="1" si="369"/>
        <v/>
      </c>
      <c r="I3895" s="313" t="str">
        <f t="shared" ca="1" si="369"/>
        <v/>
      </c>
      <c r="J3895" s="313" t="str">
        <f t="shared" ca="1" si="369"/>
        <v/>
      </c>
    </row>
    <row r="3896" spans="4:10">
      <c r="D3896" s="300" t="str">
        <f t="shared" si="365"/>
        <v>19-4</v>
      </c>
      <c r="E3896" s="300">
        <v>3892</v>
      </c>
      <c r="F3896" s="313" t="str">
        <f t="shared" ca="1" si="366"/>
        <v/>
      </c>
      <c r="G3896" s="313" t="str">
        <f t="shared" ca="1" si="369"/>
        <v/>
      </c>
      <c r="H3896" s="313" t="str">
        <f t="shared" ca="1" si="369"/>
        <v/>
      </c>
      <c r="I3896" s="313" t="str">
        <f t="shared" ca="1" si="369"/>
        <v/>
      </c>
      <c r="J3896" s="313" t="str">
        <f t="shared" ca="1" si="369"/>
        <v/>
      </c>
    </row>
    <row r="3897" spans="4:10">
      <c r="D3897" s="300" t="str">
        <f t="shared" si="365"/>
        <v>19-4</v>
      </c>
      <c r="E3897" s="300">
        <v>3893</v>
      </c>
      <c r="F3897" s="313" t="str">
        <f t="shared" ca="1" si="366"/>
        <v/>
      </c>
      <c r="G3897" s="313" t="str">
        <f t="shared" ca="1" si="369"/>
        <v/>
      </c>
      <c r="H3897" s="313" t="str">
        <f t="shared" ca="1" si="369"/>
        <v/>
      </c>
      <c r="I3897" s="313" t="str">
        <f t="shared" ca="1" si="369"/>
        <v/>
      </c>
      <c r="J3897" s="313" t="str">
        <f t="shared" ca="1" si="369"/>
        <v/>
      </c>
    </row>
    <row r="3898" spans="4:10">
      <c r="D3898" s="300" t="str">
        <f t="shared" si="365"/>
        <v>19-4</v>
      </c>
      <c r="E3898" s="300">
        <v>3894</v>
      </c>
      <c r="F3898" s="313" t="str">
        <f t="shared" ca="1" si="366"/>
        <v/>
      </c>
      <c r="G3898" s="313" t="str">
        <f t="shared" ca="1" si="369"/>
        <v/>
      </c>
      <c r="H3898" s="313" t="str">
        <f t="shared" ca="1" si="369"/>
        <v/>
      </c>
      <c r="I3898" s="313" t="str">
        <f t="shared" ca="1" si="369"/>
        <v/>
      </c>
      <c r="J3898" s="313" t="str">
        <f t="shared" ca="1" si="369"/>
        <v/>
      </c>
    </row>
    <row r="3899" spans="4:10">
      <c r="D3899" s="300" t="str">
        <f t="shared" si="365"/>
        <v>19-4</v>
      </c>
      <c r="E3899" s="300">
        <v>3895</v>
      </c>
      <c r="F3899" s="313" t="str">
        <f t="shared" ca="1" si="366"/>
        <v/>
      </c>
      <c r="G3899" s="313" t="str">
        <f t="shared" ca="1" si="369"/>
        <v/>
      </c>
      <c r="H3899" s="313" t="str">
        <f t="shared" ca="1" si="369"/>
        <v/>
      </c>
      <c r="I3899" s="313" t="str">
        <f t="shared" ca="1" si="369"/>
        <v/>
      </c>
      <c r="J3899" s="313" t="str">
        <f t="shared" ca="1" si="369"/>
        <v/>
      </c>
    </row>
    <row r="3900" spans="4:10">
      <c r="D3900" s="300" t="str">
        <f t="shared" si="365"/>
        <v>19-4</v>
      </c>
      <c r="E3900" s="300">
        <v>3896</v>
      </c>
      <c r="F3900" s="313" t="str">
        <f t="shared" ca="1" si="366"/>
        <v/>
      </c>
      <c r="G3900" s="313" t="str">
        <f t="shared" ca="1" si="369"/>
        <v/>
      </c>
      <c r="H3900" s="313" t="str">
        <f t="shared" ca="1" si="369"/>
        <v/>
      </c>
      <c r="I3900" s="313" t="str">
        <f t="shared" ca="1" si="369"/>
        <v/>
      </c>
      <c r="J3900" s="313" t="str">
        <f t="shared" ca="1" si="369"/>
        <v/>
      </c>
    </row>
    <row r="3901" spans="4:10">
      <c r="D3901" s="300" t="str">
        <f t="shared" si="365"/>
        <v>19-4</v>
      </c>
      <c r="E3901" s="300">
        <v>3897</v>
      </c>
      <c r="F3901" s="313" t="str">
        <f t="shared" ca="1" si="366"/>
        <v/>
      </c>
      <c r="G3901" s="313" t="str">
        <f t="shared" ca="1" si="369"/>
        <v/>
      </c>
      <c r="H3901" s="313" t="str">
        <f t="shared" ca="1" si="369"/>
        <v/>
      </c>
      <c r="I3901" s="313" t="str">
        <f t="shared" ca="1" si="369"/>
        <v/>
      </c>
      <c r="J3901" s="313" t="str">
        <f t="shared" ca="1" si="369"/>
        <v/>
      </c>
    </row>
    <row r="3902" spans="4:10">
      <c r="D3902" s="300" t="str">
        <f t="shared" si="365"/>
        <v>19-4</v>
      </c>
      <c r="E3902" s="300">
        <v>3898</v>
      </c>
      <c r="F3902" s="313" t="str">
        <f t="shared" ca="1" si="366"/>
        <v/>
      </c>
      <c r="G3902" s="313" t="str">
        <f t="shared" ca="1" si="369"/>
        <v/>
      </c>
      <c r="H3902" s="313" t="str">
        <f t="shared" ca="1" si="369"/>
        <v/>
      </c>
      <c r="I3902" s="313" t="str">
        <f t="shared" ca="1" si="369"/>
        <v/>
      </c>
      <c r="J3902" s="313" t="str">
        <f t="shared" ca="1" si="369"/>
        <v/>
      </c>
    </row>
    <row r="3903" spans="4:10">
      <c r="D3903" s="300" t="str">
        <f t="shared" si="365"/>
        <v>19-4</v>
      </c>
      <c r="E3903" s="300">
        <v>3899</v>
      </c>
      <c r="F3903" s="313" t="str">
        <f t="shared" ca="1" si="366"/>
        <v/>
      </c>
      <c r="G3903" s="313" t="str">
        <f t="shared" ca="1" si="369"/>
        <v/>
      </c>
      <c r="H3903" s="313" t="str">
        <f t="shared" ca="1" si="369"/>
        <v/>
      </c>
      <c r="I3903" s="313" t="str">
        <f t="shared" ca="1" si="369"/>
        <v/>
      </c>
      <c r="J3903" s="313" t="str">
        <f t="shared" ca="1" si="369"/>
        <v/>
      </c>
    </row>
    <row r="3904" spans="4:10">
      <c r="D3904" s="300" t="str">
        <f t="shared" si="365"/>
        <v>19-4</v>
      </c>
      <c r="E3904" s="300">
        <v>3900</v>
      </c>
      <c r="F3904" s="313" t="str">
        <f t="shared" ca="1" si="366"/>
        <v/>
      </c>
      <c r="G3904" s="313" t="str">
        <f t="shared" ca="1" si="369"/>
        <v/>
      </c>
      <c r="H3904" s="313" t="str">
        <f t="shared" ca="1" si="369"/>
        <v/>
      </c>
      <c r="I3904" s="313" t="str">
        <f t="shared" ca="1" si="369"/>
        <v/>
      </c>
      <c r="J3904" s="313" t="str">
        <f t="shared" ca="1" si="369"/>
        <v/>
      </c>
    </row>
    <row r="3905" spans="4:10">
      <c r="D3905" s="300" t="str">
        <f t="shared" si="365"/>
        <v>19-4</v>
      </c>
      <c r="E3905" s="300">
        <v>3901</v>
      </c>
      <c r="F3905" s="313" t="str">
        <f t="shared" ca="1" si="366"/>
        <v/>
      </c>
      <c r="G3905" s="313" t="str">
        <f t="shared" ref="G3905:J3924" ca="1" si="370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905" s="313" t="str">
        <f t="shared" ca="1" si="370"/>
        <v/>
      </c>
      <c r="I3905" s="313" t="str">
        <f t="shared" ca="1" si="370"/>
        <v/>
      </c>
      <c r="J3905" s="313" t="str">
        <f t="shared" ca="1" si="370"/>
        <v/>
      </c>
    </row>
    <row r="3906" spans="4:10">
      <c r="D3906" s="300" t="str">
        <f t="shared" si="365"/>
        <v>19-4</v>
      </c>
      <c r="E3906" s="300">
        <v>3902</v>
      </c>
      <c r="F3906" s="313" t="str">
        <f t="shared" ca="1" si="366"/>
        <v/>
      </c>
      <c r="G3906" s="313" t="str">
        <f t="shared" ca="1" si="370"/>
        <v/>
      </c>
      <c r="H3906" s="313" t="str">
        <f t="shared" ca="1" si="370"/>
        <v/>
      </c>
      <c r="I3906" s="313" t="str">
        <f t="shared" ca="1" si="370"/>
        <v/>
      </c>
      <c r="J3906" s="313" t="str">
        <f t="shared" ca="1" si="370"/>
        <v/>
      </c>
    </row>
    <row r="3907" spans="4:10">
      <c r="D3907" s="300" t="str">
        <f t="shared" si="365"/>
        <v>19-4</v>
      </c>
      <c r="E3907" s="300">
        <v>3903</v>
      </c>
      <c r="F3907" s="313" t="str">
        <f t="shared" ca="1" si="366"/>
        <v/>
      </c>
      <c r="G3907" s="313" t="str">
        <f t="shared" ca="1" si="370"/>
        <v/>
      </c>
      <c r="H3907" s="313" t="str">
        <f t="shared" ca="1" si="370"/>
        <v/>
      </c>
      <c r="I3907" s="313" t="str">
        <f t="shared" ca="1" si="370"/>
        <v/>
      </c>
      <c r="J3907" s="313" t="str">
        <f t="shared" ca="1" si="370"/>
        <v/>
      </c>
    </row>
    <row r="3908" spans="4:10">
      <c r="D3908" s="300" t="str">
        <f t="shared" si="365"/>
        <v>19-4</v>
      </c>
      <c r="E3908" s="300">
        <v>3904</v>
      </c>
      <c r="F3908" s="313" t="str">
        <f t="shared" ca="1" si="366"/>
        <v/>
      </c>
      <c r="G3908" s="313" t="str">
        <f t="shared" ca="1" si="370"/>
        <v/>
      </c>
      <c r="H3908" s="313" t="str">
        <f t="shared" ca="1" si="370"/>
        <v/>
      </c>
      <c r="I3908" s="313" t="str">
        <f t="shared" ca="1" si="370"/>
        <v/>
      </c>
      <c r="J3908" s="313" t="str">
        <f t="shared" ca="1" si="370"/>
        <v/>
      </c>
    </row>
    <row r="3909" spans="4:10">
      <c r="D3909" s="300" t="str">
        <f t="shared" ref="D3909:D3972" si="371">DEC2HEX(HEX2DEC($D$4)+FLOOR((ROW(A3905)-1)/($M$4*10),1))&amp;"-"&amp;FLOOR((ROW(A3905)-1)/$M$4,1)+1-FLOOR((ROW(A3905)-1)/($M$4*10),1)*10</f>
        <v>19-5</v>
      </c>
      <c r="E3909" s="300">
        <v>3905</v>
      </c>
      <c r="F3909" s="313" t="str">
        <f t="shared" ref="F3909:F3972" ca="1" si="372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909" s="313" t="str">
        <f t="shared" ca="1" si="370"/>
        <v/>
      </c>
      <c r="H3909" s="313" t="str">
        <f t="shared" ca="1" si="370"/>
        <v/>
      </c>
      <c r="I3909" s="313" t="str">
        <f t="shared" ca="1" si="370"/>
        <v/>
      </c>
      <c r="J3909" s="313" t="str">
        <f t="shared" ca="1" si="370"/>
        <v/>
      </c>
    </row>
    <row r="3910" spans="4:10">
      <c r="D3910" s="300" t="str">
        <f t="shared" si="371"/>
        <v>19-5</v>
      </c>
      <c r="E3910" s="300">
        <v>3906</v>
      </c>
      <c r="F3910" s="313" t="str">
        <f t="shared" ca="1" si="372"/>
        <v/>
      </c>
      <c r="G3910" s="313" t="str">
        <f t="shared" ca="1" si="370"/>
        <v/>
      </c>
      <c r="H3910" s="313" t="str">
        <f t="shared" ca="1" si="370"/>
        <v/>
      </c>
      <c r="I3910" s="313" t="str">
        <f t="shared" ca="1" si="370"/>
        <v/>
      </c>
      <c r="J3910" s="313" t="str">
        <f t="shared" ca="1" si="370"/>
        <v/>
      </c>
    </row>
    <row r="3911" spans="4:10">
      <c r="D3911" s="300" t="str">
        <f t="shared" si="371"/>
        <v>19-5</v>
      </c>
      <c r="E3911" s="300">
        <v>3907</v>
      </c>
      <c r="F3911" s="313" t="str">
        <f t="shared" ca="1" si="372"/>
        <v/>
      </c>
      <c r="G3911" s="313" t="str">
        <f t="shared" ca="1" si="370"/>
        <v/>
      </c>
      <c r="H3911" s="313" t="str">
        <f t="shared" ca="1" si="370"/>
        <v/>
      </c>
      <c r="I3911" s="313" t="str">
        <f t="shared" ca="1" si="370"/>
        <v/>
      </c>
      <c r="J3911" s="313" t="str">
        <f t="shared" ca="1" si="370"/>
        <v/>
      </c>
    </row>
    <row r="3912" spans="4:10">
      <c r="D3912" s="300" t="str">
        <f t="shared" si="371"/>
        <v>19-5</v>
      </c>
      <c r="E3912" s="300">
        <v>3908</v>
      </c>
      <c r="F3912" s="313" t="str">
        <f t="shared" ca="1" si="372"/>
        <v/>
      </c>
      <c r="G3912" s="313" t="str">
        <f t="shared" ca="1" si="370"/>
        <v/>
      </c>
      <c r="H3912" s="313" t="str">
        <f t="shared" ca="1" si="370"/>
        <v/>
      </c>
      <c r="I3912" s="313" t="str">
        <f t="shared" ca="1" si="370"/>
        <v/>
      </c>
      <c r="J3912" s="313" t="str">
        <f t="shared" ca="1" si="370"/>
        <v/>
      </c>
    </row>
    <row r="3913" spans="4:10">
      <c r="D3913" s="300" t="str">
        <f t="shared" si="371"/>
        <v>19-5</v>
      </c>
      <c r="E3913" s="300">
        <v>3909</v>
      </c>
      <c r="F3913" s="313" t="str">
        <f t="shared" ca="1" si="372"/>
        <v/>
      </c>
      <c r="G3913" s="313" t="str">
        <f t="shared" ca="1" si="370"/>
        <v/>
      </c>
      <c r="H3913" s="313" t="str">
        <f t="shared" ca="1" si="370"/>
        <v/>
      </c>
      <c r="I3913" s="313" t="str">
        <f t="shared" ca="1" si="370"/>
        <v/>
      </c>
      <c r="J3913" s="313" t="str">
        <f t="shared" ca="1" si="370"/>
        <v/>
      </c>
    </row>
    <row r="3914" spans="4:10">
      <c r="D3914" s="300" t="str">
        <f t="shared" si="371"/>
        <v>19-5</v>
      </c>
      <c r="E3914" s="300">
        <v>3910</v>
      </c>
      <c r="F3914" s="313" t="str">
        <f t="shared" ca="1" si="372"/>
        <v/>
      </c>
      <c r="G3914" s="313" t="str">
        <f t="shared" ca="1" si="370"/>
        <v/>
      </c>
      <c r="H3914" s="313" t="str">
        <f t="shared" ca="1" si="370"/>
        <v/>
      </c>
      <c r="I3914" s="313" t="str">
        <f t="shared" ca="1" si="370"/>
        <v/>
      </c>
      <c r="J3914" s="313" t="str">
        <f t="shared" ca="1" si="370"/>
        <v/>
      </c>
    </row>
    <row r="3915" spans="4:10">
      <c r="D3915" s="300" t="str">
        <f t="shared" si="371"/>
        <v>19-5</v>
      </c>
      <c r="E3915" s="300">
        <v>3911</v>
      </c>
      <c r="F3915" s="313" t="str">
        <f t="shared" ca="1" si="372"/>
        <v/>
      </c>
      <c r="G3915" s="313" t="str">
        <f t="shared" ca="1" si="370"/>
        <v/>
      </c>
      <c r="H3915" s="313" t="str">
        <f t="shared" ca="1" si="370"/>
        <v/>
      </c>
      <c r="I3915" s="313" t="str">
        <f t="shared" ca="1" si="370"/>
        <v/>
      </c>
      <c r="J3915" s="313" t="str">
        <f t="shared" ca="1" si="370"/>
        <v/>
      </c>
    </row>
    <row r="3916" spans="4:10">
      <c r="D3916" s="300" t="str">
        <f t="shared" si="371"/>
        <v>19-5</v>
      </c>
      <c r="E3916" s="300">
        <v>3912</v>
      </c>
      <c r="F3916" s="313" t="str">
        <f t="shared" ca="1" si="372"/>
        <v/>
      </c>
      <c r="G3916" s="313" t="str">
        <f t="shared" ca="1" si="370"/>
        <v/>
      </c>
      <c r="H3916" s="313" t="str">
        <f t="shared" ca="1" si="370"/>
        <v/>
      </c>
      <c r="I3916" s="313" t="str">
        <f t="shared" ca="1" si="370"/>
        <v/>
      </c>
      <c r="J3916" s="313" t="str">
        <f t="shared" ca="1" si="370"/>
        <v/>
      </c>
    </row>
    <row r="3917" spans="4:10">
      <c r="D3917" s="300" t="str">
        <f t="shared" si="371"/>
        <v>19-5</v>
      </c>
      <c r="E3917" s="300">
        <v>3913</v>
      </c>
      <c r="F3917" s="313" t="str">
        <f t="shared" ca="1" si="372"/>
        <v/>
      </c>
      <c r="G3917" s="313" t="str">
        <f t="shared" ca="1" si="370"/>
        <v/>
      </c>
      <c r="H3917" s="313" t="str">
        <f t="shared" ca="1" si="370"/>
        <v/>
      </c>
      <c r="I3917" s="313" t="str">
        <f t="shared" ca="1" si="370"/>
        <v/>
      </c>
      <c r="J3917" s="313" t="str">
        <f t="shared" ca="1" si="370"/>
        <v/>
      </c>
    </row>
    <row r="3918" spans="4:10">
      <c r="D3918" s="300" t="str">
        <f t="shared" si="371"/>
        <v>19-5</v>
      </c>
      <c r="E3918" s="300">
        <v>3914</v>
      </c>
      <c r="F3918" s="313" t="str">
        <f t="shared" ca="1" si="372"/>
        <v/>
      </c>
      <c r="G3918" s="313" t="str">
        <f t="shared" ca="1" si="370"/>
        <v/>
      </c>
      <c r="H3918" s="313" t="str">
        <f t="shared" ca="1" si="370"/>
        <v/>
      </c>
      <c r="I3918" s="313" t="str">
        <f t="shared" ca="1" si="370"/>
        <v/>
      </c>
      <c r="J3918" s="313" t="str">
        <f t="shared" ca="1" si="370"/>
        <v/>
      </c>
    </row>
    <row r="3919" spans="4:10">
      <c r="D3919" s="300" t="str">
        <f t="shared" si="371"/>
        <v>19-5</v>
      </c>
      <c r="E3919" s="300">
        <v>3915</v>
      </c>
      <c r="F3919" s="313" t="str">
        <f t="shared" ca="1" si="372"/>
        <v/>
      </c>
      <c r="G3919" s="313" t="str">
        <f t="shared" ca="1" si="370"/>
        <v/>
      </c>
      <c r="H3919" s="313" t="str">
        <f t="shared" ca="1" si="370"/>
        <v/>
      </c>
      <c r="I3919" s="313" t="str">
        <f t="shared" ca="1" si="370"/>
        <v/>
      </c>
      <c r="J3919" s="313" t="str">
        <f t="shared" ca="1" si="370"/>
        <v/>
      </c>
    </row>
    <row r="3920" spans="4:10">
      <c r="D3920" s="300" t="str">
        <f t="shared" si="371"/>
        <v>19-5</v>
      </c>
      <c r="E3920" s="300">
        <v>3916</v>
      </c>
      <c r="F3920" s="313" t="str">
        <f t="shared" ca="1" si="372"/>
        <v/>
      </c>
      <c r="G3920" s="313" t="str">
        <f t="shared" ca="1" si="370"/>
        <v/>
      </c>
      <c r="H3920" s="313" t="str">
        <f t="shared" ca="1" si="370"/>
        <v/>
      </c>
      <c r="I3920" s="313" t="str">
        <f t="shared" ca="1" si="370"/>
        <v/>
      </c>
      <c r="J3920" s="313" t="str">
        <f t="shared" ca="1" si="370"/>
        <v/>
      </c>
    </row>
    <row r="3921" spans="4:10">
      <c r="D3921" s="300" t="str">
        <f t="shared" si="371"/>
        <v>19-5</v>
      </c>
      <c r="E3921" s="300">
        <v>3917</v>
      </c>
      <c r="F3921" s="313" t="str">
        <f t="shared" ca="1" si="372"/>
        <v/>
      </c>
      <c r="G3921" s="313" t="str">
        <f t="shared" ca="1" si="370"/>
        <v/>
      </c>
      <c r="H3921" s="313" t="str">
        <f t="shared" ca="1" si="370"/>
        <v/>
      </c>
      <c r="I3921" s="313" t="str">
        <f t="shared" ca="1" si="370"/>
        <v/>
      </c>
      <c r="J3921" s="313" t="str">
        <f t="shared" ca="1" si="370"/>
        <v/>
      </c>
    </row>
    <row r="3922" spans="4:10">
      <c r="D3922" s="300" t="str">
        <f t="shared" si="371"/>
        <v>19-5</v>
      </c>
      <c r="E3922" s="300">
        <v>3918</v>
      </c>
      <c r="F3922" s="313" t="str">
        <f t="shared" ca="1" si="372"/>
        <v/>
      </c>
      <c r="G3922" s="313" t="str">
        <f t="shared" ca="1" si="370"/>
        <v/>
      </c>
      <c r="H3922" s="313" t="str">
        <f t="shared" ca="1" si="370"/>
        <v/>
      </c>
      <c r="I3922" s="313" t="str">
        <f t="shared" ca="1" si="370"/>
        <v/>
      </c>
      <c r="J3922" s="313" t="str">
        <f t="shared" ca="1" si="370"/>
        <v/>
      </c>
    </row>
    <row r="3923" spans="4:10">
      <c r="D3923" s="300" t="str">
        <f t="shared" si="371"/>
        <v>19-5</v>
      </c>
      <c r="E3923" s="300">
        <v>3919</v>
      </c>
      <c r="F3923" s="313" t="str">
        <f t="shared" ca="1" si="372"/>
        <v/>
      </c>
      <c r="G3923" s="313" t="str">
        <f t="shared" ca="1" si="370"/>
        <v/>
      </c>
      <c r="H3923" s="313" t="str">
        <f t="shared" ca="1" si="370"/>
        <v/>
      </c>
      <c r="I3923" s="313" t="str">
        <f t="shared" ca="1" si="370"/>
        <v/>
      </c>
      <c r="J3923" s="313" t="str">
        <f t="shared" ca="1" si="370"/>
        <v/>
      </c>
    </row>
    <row r="3924" spans="4:10">
      <c r="D3924" s="300" t="str">
        <f t="shared" si="371"/>
        <v>19-5</v>
      </c>
      <c r="E3924" s="300">
        <v>3920</v>
      </c>
      <c r="F3924" s="313" t="str">
        <f t="shared" ca="1" si="372"/>
        <v/>
      </c>
      <c r="G3924" s="313" t="str">
        <f t="shared" ca="1" si="370"/>
        <v/>
      </c>
      <c r="H3924" s="313" t="str">
        <f t="shared" ca="1" si="370"/>
        <v/>
      </c>
      <c r="I3924" s="313" t="str">
        <f t="shared" ca="1" si="370"/>
        <v/>
      </c>
      <c r="J3924" s="313" t="str">
        <f t="shared" ca="1" si="370"/>
        <v/>
      </c>
    </row>
    <row r="3925" spans="4:10">
      <c r="D3925" s="300" t="str">
        <f t="shared" si="371"/>
        <v>19-6</v>
      </c>
      <c r="E3925" s="300">
        <v>3921</v>
      </c>
      <c r="F3925" s="313" t="str">
        <f t="shared" ca="1" si="372"/>
        <v/>
      </c>
      <c r="G3925" s="313" t="str">
        <f t="shared" ref="G3925:J3944" ca="1" si="373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925" s="313" t="str">
        <f t="shared" ca="1" si="373"/>
        <v/>
      </c>
      <c r="I3925" s="313" t="str">
        <f t="shared" ca="1" si="373"/>
        <v/>
      </c>
      <c r="J3925" s="313" t="str">
        <f t="shared" ca="1" si="373"/>
        <v/>
      </c>
    </row>
    <row r="3926" spans="4:10">
      <c r="D3926" s="300" t="str">
        <f t="shared" si="371"/>
        <v>19-6</v>
      </c>
      <c r="E3926" s="300">
        <v>3922</v>
      </c>
      <c r="F3926" s="313" t="str">
        <f t="shared" ca="1" si="372"/>
        <v/>
      </c>
      <c r="G3926" s="313" t="str">
        <f t="shared" ca="1" si="373"/>
        <v/>
      </c>
      <c r="H3926" s="313" t="str">
        <f t="shared" ca="1" si="373"/>
        <v/>
      </c>
      <c r="I3926" s="313" t="str">
        <f t="shared" ca="1" si="373"/>
        <v/>
      </c>
      <c r="J3926" s="313" t="str">
        <f t="shared" ca="1" si="373"/>
        <v/>
      </c>
    </row>
    <row r="3927" spans="4:10">
      <c r="D3927" s="300" t="str">
        <f t="shared" si="371"/>
        <v>19-6</v>
      </c>
      <c r="E3927" s="300">
        <v>3923</v>
      </c>
      <c r="F3927" s="313" t="str">
        <f t="shared" ca="1" si="372"/>
        <v/>
      </c>
      <c r="G3927" s="313" t="str">
        <f t="shared" ca="1" si="373"/>
        <v/>
      </c>
      <c r="H3927" s="313" t="str">
        <f t="shared" ca="1" si="373"/>
        <v/>
      </c>
      <c r="I3927" s="313" t="str">
        <f t="shared" ca="1" si="373"/>
        <v/>
      </c>
      <c r="J3927" s="313" t="str">
        <f t="shared" ca="1" si="373"/>
        <v/>
      </c>
    </row>
    <row r="3928" spans="4:10">
      <c r="D3928" s="300" t="str">
        <f t="shared" si="371"/>
        <v>19-6</v>
      </c>
      <c r="E3928" s="300">
        <v>3924</v>
      </c>
      <c r="F3928" s="313" t="str">
        <f t="shared" ca="1" si="372"/>
        <v/>
      </c>
      <c r="G3928" s="313" t="str">
        <f t="shared" ca="1" si="373"/>
        <v/>
      </c>
      <c r="H3928" s="313" t="str">
        <f t="shared" ca="1" si="373"/>
        <v/>
      </c>
      <c r="I3928" s="313" t="str">
        <f t="shared" ca="1" si="373"/>
        <v/>
      </c>
      <c r="J3928" s="313" t="str">
        <f t="shared" ca="1" si="373"/>
        <v/>
      </c>
    </row>
    <row r="3929" spans="4:10">
      <c r="D3929" s="300" t="str">
        <f t="shared" si="371"/>
        <v>19-6</v>
      </c>
      <c r="E3929" s="300">
        <v>3925</v>
      </c>
      <c r="F3929" s="313" t="str">
        <f t="shared" ca="1" si="372"/>
        <v/>
      </c>
      <c r="G3929" s="313" t="str">
        <f t="shared" ca="1" si="373"/>
        <v/>
      </c>
      <c r="H3929" s="313" t="str">
        <f t="shared" ca="1" si="373"/>
        <v/>
      </c>
      <c r="I3929" s="313" t="str">
        <f t="shared" ca="1" si="373"/>
        <v/>
      </c>
      <c r="J3929" s="313" t="str">
        <f t="shared" ca="1" si="373"/>
        <v/>
      </c>
    </row>
    <row r="3930" spans="4:10">
      <c r="D3930" s="300" t="str">
        <f t="shared" si="371"/>
        <v>19-6</v>
      </c>
      <c r="E3930" s="300">
        <v>3926</v>
      </c>
      <c r="F3930" s="313" t="str">
        <f t="shared" ca="1" si="372"/>
        <v/>
      </c>
      <c r="G3930" s="313" t="str">
        <f t="shared" ca="1" si="373"/>
        <v/>
      </c>
      <c r="H3930" s="313" t="str">
        <f t="shared" ca="1" si="373"/>
        <v/>
      </c>
      <c r="I3930" s="313" t="str">
        <f t="shared" ca="1" si="373"/>
        <v/>
      </c>
      <c r="J3930" s="313" t="str">
        <f t="shared" ca="1" si="373"/>
        <v/>
      </c>
    </row>
    <row r="3931" spans="4:10">
      <c r="D3931" s="300" t="str">
        <f t="shared" si="371"/>
        <v>19-6</v>
      </c>
      <c r="E3931" s="300">
        <v>3927</v>
      </c>
      <c r="F3931" s="313" t="str">
        <f t="shared" ca="1" si="372"/>
        <v/>
      </c>
      <c r="G3931" s="313" t="str">
        <f t="shared" ca="1" si="373"/>
        <v/>
      </c>
      <c r="H3931" s="313" t="str">
        <f t="shared" ca="1" si="373"/>
        <v/>
      </c>
      <c r="I3931" s="313" t="str">
        <f t="shared" ca="1" si="373"/>
        <v/>
      </c>
      <c r="J3931" s="313" t="str">
        <f t="shared" ca="1" si="373"/>
        <v/>
      </c>
    </row>
    <row r="3932" spans="4:10">
      <c r="D3932" s="300" t="str">
        <f t="shared" si="371"/>
        <v>19-6</v>
      </c>
      <c r="E3932" s="300">
        <v>3928</v>
      </c>
      <c r="F3932" s="313" t="str">
        <f t="shared" ca="1" si="372"/>
        <v/>
      </c>
      <c r="G3932" s="313" t="str">
        <f t="shared" ca="1" si="373"/>
        <v/>
      </c>
      <c r="H3932" s="313" t="str">
        <f t="shared" ca="1" si="373"/>
        <v/>
      </c>
      <c r="I3932" s="313" t="str">
        <f t="shared" ca="1" si="373"/>
        <v/>
      </c>
      <c r="J3932" s="313" t="str">
        <f t="shared" ca="1" si="373"/>
        <v/>
      </c>
    </row>
    <row r="3933" spans="4:10">
      <c r="D3933" s="300" t="str">
        <f t="shared" si="371"/>
        <v>19-6</v>
      </c>
      <c r="E3933" s="300">
        <v>3929</v>
      </c>
      <c r="F3933" s="313" t="str">
        <f t="shared" ca="1" si="372"/>
        <v/>
      </c>
      <c r="G3933" s="313" t="str">
        <f t="shared" ca="1" si="373"/>
        <v/>
      </c>
      <c r="H3933" s="313" t="str">
        <f t="shared" ca="1" si="373"/>
        <v/>
      </c>
      <c r="I3933" s="313" t="str">
        <f t="shared" ca="1" si="373"/>
        <v/>
      </c>
      <c r="J3933" s="313" t="str">
        <f t="shared" ca="1" si="373"/>
        <v/>
      </c>
    </row>
    <row r="3934" spans="4:10">
      <c r="D3934" s="300" t="str">
        <f t="shared" si="371"/>
        <v>19-6</v>
      </c>
      <c r="E3934" s="300">
        <v>3930</v>
      </c>
      <c r="F3934" s="313" t="str">
        <f t="shared" ca="1" si="372"/>
        <v/>
      </c>
      <c r="G3934" s="313" t="str">
        <f t="shared" ca="1" si="373"/>
        <v/>
      </c>
      <c r="H3934" s="313" t="str">
        <f t="shared" ca="1" si="373"/>
        <v/>
      </c>
      <c r="I3934" s="313" t="str">
        <f t="shared" ca="1" si="373"/>
        <v/>
      </c>
      <c r="J3934" s="313" t="str">
        <f t="shared" ca="1" si="373"/>
        <v/>
      </c>
    </row>
    <row r="3935" spans="4:10">
      <c r="D3935" s="300" t="str">
        <f t="shared" si="371"/>
        <v>19-6</v>
      </c>
      <c r="E3935" s="300">
        <v>3931</v>
      </c>
      <c r="F3935" s="313" t="str">
        <f t="shared" ca="1" si="372"/>
        <v/>
      </c>
      <c r="G3935" s="313" t="str">
        <f t="shared" ca="1" si="373"/>
        <v/>
      </c>
      <c r="H3935" s="313" t="str">
        <f t="shared" ca="1" si="373"/>
        <v/>
      </c>
      <c r="I3935" s="313" t="str">
        <f t="shared" ca="1" si="373"/>
        <v/>
      </c>
      <c r="J3935" s="313" t="str">
        <f t="shared" ca="1" si="373"/>
        <v/>
      </c>
    </row>
    <row r="3936" spans="4:10">
      <c r="D3936" s="300" t="str">
        <f t="shared" si="371"/>
        <v>19-6</v>
      </c>
      <c r="E3936" s="300">
        <v>3932</v>
      </c>
      <c r="F3936" s="313" t="str">
        <f t="shared" ca="1" si="372"/>
        <v/>
      </c>
      <c r="G3936" s="313" t="str">
        <f t="shared" ca="1" si="373"/>
        <v/>
      </c>
      <c r="H3936" s="313" t="str">
        <f t="shared" ca="1" si="373"/>
        <v/>
      </c>
      <c r="I3936" s="313" t="str">
        <f t="shared" ca="1" si="373"/>
        <v/>
      </c>
      <c r="J3936" s="313" t="str">
        <f t="shared" ca="1" si="373"/>
        <v/>
      </c>
    </row>
    <row r="3937" spans="4:10">
      <c r="D3937" s="300" t="str">
        <f t="shared" si="371"/>
        <v>19-6</v>
      </c>
      <c r="E3937" s="300">
        <v>3933</v>
      </c>
      <c r="F3937" s="313" t="str">
        <f t="shared" ca="1" si="372"/>
        <v/>
      </c>
      <c r="G3937" s="313" t="str">
        <f t="shared" ca="1" si="373"/>
        <v/>
      </c>
      <c r="H3937" s="313" t="str">
        <f t="shared" ca="1" si="373"/>
        <v/>
      </c>
      <c r="I3937" s="313" t="str">
        <f t="shared" ca="1" si="373"/>
        <v/>
      </c>
      <c r="J3937" s="313" t="str">
        <f t="shared" ca="1" si="373"/>
        <v/>
      </c>
    </row>
    <row r="3938" spans="4:10">
      <c r="D3938" s="300" t="str">
        <f t="shared" si="371"/>
        <v>19-6</v>
      </c>
      <c r="E3938" s="300">
        <v>3934</v>
      </c>
      <c r="F3938" s="313" t="str">
        <f t="shared" ca="1" si="372"/>
        <v/>
      </c>
      <c r="G3938" s="313" t="str">
        <f t="shared" ca="1" si="373"/>
        <v/>
      </c>
      <c r="H3938" s="313" t="str">
        <f t="shared" ca="1" si="373"/>
        <v/>
      </c>
      <c r="I3938" s="313" t="str">
        <f t="shared" ca="1" si="373"/>
        <v/>
      </c>
      <c r="J3938" s="313" t="str">
        <f t="shared" ca="1" si="373"/>
        <v/>
      </c>
    </row>
    <row r="3939" spans="4:10">
      <c r="D3939" s="300" t="str">
        <f t="shared" si="371"/>
        <v>19-6</v>
      </c>
      <c r="E3939" s="300">
        <v>3935</v>
      </c>
      <c r="F3939" s="313" t="str">
        <f t="shared" ca="1" si="372"/>
        <v/>
      </c>
      <c r="G3939" s="313" t="str">
        <f t="shared" ca="1" si="373"/>
        <v/>
      </c>
      <c r="H3939" s="313" t="str">
        <f t="shared" ca="1" si="373"/>
        <v/>
      </c>
      <c r="I3939" s="313" t="str">
        <f t="shared" ca="1" si="373"/>
        <v/>
      </c>
      <c r="J3939" s="313" t="str">
        <f t="shared" ca="1" si="373"/>
        <v/>
      </c>
    </row>
    <row r="3940" spans="4:10">
      <c r="D3940" s="300" t="str">
        <f t="shared" si="371"/>
        <v>19-6</v>
      </c>
      <c r="E3940" s="300">
        <v>3936</v>
      </c>
      <c r="F3940" s="313" t="str">
        <f t="shared" ca="1" si="372"/>
        <v/>
      </c>
      <c r="G3940" s="313" t="str">
        <f t="shared" ca="1" si="373"/>
        <v/>
      </c>
      <c r="H3940" s="313" t="str">
        <f t="shared" ca="1" si="373"/>
        <v/>
      </c>
      <c r="I3940" s="313" t="str">
        <f t="shared" ca="1" si="373"/>
        <v/>
      </c>
      <c r="J3940" s="313" t="str">
        <f t="shared" ca="1" si="373"/>
        <v/>
      </c>
    </row>
    <row r="3941" spans="4:10">
      <c r="D3941" s="300" t="str">
        <f t="shared" si="371"/>
        <v>19-7</v>
      </c>
      <c r="E3941" s="300">
        <v>3937</v>
      </c>
      <c r="F3941" s="313" t="str">
        <f t="shared" ca="1" si="372"/>
        <v/>
      </c>
      <c r="G3941" s="313" t="str">
        <f t="shared" ca="1" si="373"/>
        <v/>
      </c>
      <c r="H3941" s="313" t="str">
        <f t="shared" ca="1" si="373"/>
        <v/>
      </c>
      <c r="I3941" s="313" t="str">
        <f t="shared" ca="1" si="373"/>
        <v/>
      </c>
      <c r="J3941" s="313" t="str">
        <f t="shared" ca="1" si="373"/>
        <v/>
      </c>
    </row>
    <row r="3942" spans="4:10">
      <c r="D3942" s="300" t="str">
        <f t="shared" si="371"/>
        <v>19-7</v>
      </c>
      <c r="E3942" s="300">
        <v>3938</v>
      </c>
      <c r="F3942" s="313" t="str">
        <f t="shared" ca="1" si="372"/>
        <v/>
      </c>
      <c r="G3942" s="313" t="str">
        <f t="shared" ca="1" si="373"/>
        <v/>
      </c>
      <c r="H3942" s="313" t="str">
        <f t="shared" ca="1" si="373"/>
        <v/>
      </c>
      <c r="I3942" s="313" t="str">
        <f t="shared" ca="1" si="373"/>
        <v/>
      </c>
      <c r="J3942" s="313" t="str">
        <f t="shared" ca="1" si="373"/>
        <v/>
      </c>
    </row>
    <row r="3943" spans="4:10">
      <c r="D3943" s="300" t="str">
        <f t="shared" si="371"/>
        <v>19-7</v>
      </c>
      <c r="E3943" s="300">
        <v>3939</v>
      </c>
      <c r="F3943" s="313" t="str">
        <f t="shared" ca="1" si="372"/>
        <v/>
      </c>
      <c r="G3943" s="313" t="str">
        <f t="shared" ca="1" si="373"/>
        <v/>
      </c>
      <c r="H3943" s="313" t="str">
        <f t="shared" ca="1" si="373"/>
        <v/>
      </c>
      <c r="I3943" s="313" t="str">
        <f t="shared" ca="1" si="373"/>
        <v/>
      </c>
      <c r="J3943" s="313" t="str">
        <f t="shared" ca="1" si="373"/>
        <v/>
      </c>
    </row>
    <row r="3944" spans="4:10">
      <c r="D3944" s="300" t="str">
        <f t="shared" si="371"/>
        <v>19-7</v>
      </c>
      <c r="E3944" s="300">
        <v>3940</v>
      </c>
      <c r="F3944" s="313" t="str">
        <f t="shared" ca="1" si="372"/>
        <v/>
      </c>
      <c r="G3944" s="313" t="str">
        <f t="shared" ca="1" si="373"/>
        <v/>
      </c>
      <c r="H3944" s="313" t="str">
        <f t="shared" ca="1" si="373"/>
        <v/>
      </c>
      <c r="I3944" s="313" t="str">
        <f t="shared" ca="1" si="373"/>
        <v/>
      </c>
      <c r="J3944" s="313" t="str">
        <f t="shared" ca="1" si="373"/>
        <v/>
      </c>
    </row>
    <row r="3945" spans="4:10">
      <c r="D3945" s="300" t="str">
        <f t="shared" si="371"/>
        <v>19-7</v>
      </c>
      <c r="E3945" s="300">
        <v>3941</v>
      </c>
      <c r="F3945" s="313" t="str">
        <f t="shared" ca="1" si="372"/>
        <v/>
      </c>
      <c r="G3945" s="313" t="str">
        <f t="shared" ref="G3945:J3964" ca="1" si="374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945" s="313" t="str">
        <f t="shared" ca="1" si="374"/>
        <v/>
      </c>
      <c r="I3945" s="313" t="str">
        <f t="shared" ca="1" si="374"/>
        <v/>
      </c>
      <c r="J3945" s="313" t="str">
        <f t="shared" ca="1" si="374"/>
        <v/>
      </c>
    </row>
    <row r="3946" spans="4:10">
      <c r="D3946" s="300" t="str">
        <f t="shared" si="371"/>
        <v>19-7</v>
      </c>
      <c r="E3946" s="300">
        <v>3942</v>
      </c>
      <c r="F3946" s="313" t="str">
        <f t="shared" ca="1" si="372"/>
        <v/>
      </c>
      <c r="G3946" s="313" t="str">
        <f t="shared" ca="1" si="374"/>
        <v/>
      </c>
      <c r="H3946" s="313" t="str">
        <f t="shared" ca="1" si="374"/>
        <v/>
      </c>
      <c r="I3946" s="313" t="str">
        <f t="shared" ca="1" si="374"/>
        <v/>
      </c>
      <c r="J3946" s="313" t="str">
        <f t="shared" ca="1" si="374"/>
        <v/>
      </c>
    </row>
    <row r="3947" spans="4:10">
      <c r="D3947" s="300" t="str">
        <f t="shared" si="371"/>
        <v>19-7</v>
      </c>
      <c r="E3947" s="300">
        <v>3943</v>
      </c>
      <c r="F3947" s="313" t="str">
        <f t="shared" ca="1" si="372"/>
        <v/>
      </c>
      <c r="G3947" s="313" t="str">
        <f t="shared" ca="1" si="374"/>
        <v/>
      </c>
      <c r="H3947" s="313" t="str">
        <f t="shared" ca="1" si="374"/>
        <v/>
      </c>
      <c r="I3947" s="313" t="str">
        <f t="shared" ca="1" si="374"/>
        <v/>
      </c>
      <c r="J3947" s="313" t="str">
        <f t="shared" ca="1" si="374"/>
        <v/>
      </c>
    </row>
    <row r="3948" spans="4:10">
      <c r="D3948" s="300" t="str">
        <f t="shared" si="371"/>
        <v>19-7</v>
      </c>
      <c r="E3948" s="300">
        <v>3944</v>
      </c>
      <c r="F3948" s="313" t="str">
        <f t="shared" ca="1" si="372"/>
        <v/>
      </c>
      <c r="G3948" s="313" t="str">
        <f t="shared" ca="1" si="374"/>
        <v/>
      </c>
      <c r="H3948" s="313" t="str">
        <f t="shared" ca="1" si="374"/>
        <v/>
      </c>
      <c r="I3948" s="313" t="str">
        <f t="shared" ca="1" si="374"/>
        <v/>
      </c>
      <c r="J3948" s="313" t="str">
        <f t="shared" ca="1" si="374"/>
        <v/>
      </c>
    </row>
    <row r="3949" spans="4:10">
      <c r="D3949" s="300" t="str">
        <f t="shared" si="371"/>
        <v>19-7</v>
      </c>
      <c r="E3949" s="300">
        <v>3945</v>
      </c>
      <c r="F3949" s="313" t="str">
        <f t="shared" ca="1" si="372"/>
        <v/>
      </c>
      <c r="G3949" s="313" t="str">
        <f t="shared" ca="1" si="374"/>
        <v/>
      </c>
      <c r="H3949" s="313" t="str">
        <f t="shared" ca="1" si="374"/>
        <v/>
      </c>
      <c r="I3949" s="313" t="str">
        <f t="shared" ca="1" si="374"/>
        <v/>
      </c>
      <c r="J3949" s="313" t="str">
        <f t="shared" ca="1" si="374"/>
        <v/>
      </c>
    </row>
    <row r="3950" spans="4:10">
      <c r="D3950" s="300" t="str">
        <f t="shared" si="371"/>
        <v>19-7</v>
      </c>
      <c r="E3950" s="300">
        <v>3946</v>
      </c>
      <c r="F3950" s="313" t="str">
        <f t="shared" ca="1" si="372"/>
        <v/>
      </c>
      <c r="G3950" s="313" t="str">
        <f t="shared" ca="1" si="374"/>
        <v/>
      </c>
      <c r="H3950" s="313" t="str">
        <f t="shared" ca="1" si="374"/>
        <v/>
      </c>
      <c r="I3950" s="313" t="str">
        <f t="shared" ca="1" si="374"/>
        <v/>
      </c>
      <c r="J3950" s="313" t="str">
        <f t="shared" ca="1" si="374"/>
        <v/>
      </c>
    </row>
    <row r="3951" spans="4:10">
      <c r="D3951" s="300" t="str">
        <f t="shared" si="371"/>
        <v>19-7</v>
      </c>
      <c r="E3951" s="300">
        <v>3947</v>
      </c>
      <c r="F3951" s="313" t="str">
        <f t="shared" ca="1" si="372"/>
        <v/>
      </c>
      <c r="G3951" s="313" t="str">
        <f t="shared" ca="1" si="374"/>
        <v/>
      </c>
      <c r="H3951" s="313" t="str">
        <f t="shared" ca="1" si="374"/>
        <v/>
      </c>
      <c r="I3951" s="313" t="str">
        <f t="shared" ca="1" si="374"/>
        <v/>
      </c>
      <c r="J3951" s="313" t="str">
        <f t="shared" ca="1" si="374"/>
        <v/>
      </c>
    </row>
    <row r="3952" spans="4:10">
      <c r="D3952" s="300" t="str">
        <f t="shared" si="371"/>
        <v>19-7</v>
      </c>
      <c r="E3952" s="300">
        <v>3948</v>
      </c>
      <c r="F3952" s="313" t="str">
        <f t="shared" ca="1" si="372"/>
        <v/>
      </c>
      <c r="G3952" s="313" t="str">
        <f t="shared" ca="1" si="374"/>
        <v/>
      </c>
      <c r="H3952" s="313" t="str">
        <f t="shared" ca="1" si="374"/>
        <v/>
      </c>
      <c r="I3952" s="313" t="str">
        <f t="shared" ca="1" si="374"/>
        <v/>
      </c>
      <c r="J3952" s="313" t="str">
        <f t="shared" ca="1" si="374"/>
        <v/>
      </c>
    </row>
    <row r="3953" spans="4:10">
      <c r="D3953" s="300" t="str">
        <f t="shared" si="371"/>
        <v>19-7</v>
      </c>
      <c r="E3953" s="300">
        <v>3949</v>
      </c>
      <c r="F3953" s="313" t="str">
        <f t="shared" ca="1" si="372"/>
        <v/>
      </c>
      <c r="G3953" s="313" t="str">
        <f t="shared" ca="1" si="374"/>
        <v/>
      </c>
      <c r="H3953" s="313" t="str">
        <f t="shared" ca="1" si="374"/>
        <v/>
      </c>
      <c r="I3953" s="313" t="str">
        <f t="shared" ca="1" si="374"/>
        <v/>
      </c>
      <c r="J3953" s="313" t="str">
        <f t="shared" ca="1" si="374"/>
        <v/>
      </c>
    </row>
    <row r="3954" spans="4:10">
      <c r="D3954" s="300" t="str">
        <f t="shared" si="371"/>
        <v>19-7</v>
      </c>
      <c r="E3954" s="300">
        <v>3950</v>
      </c>
      <c r="F3954" s="313" t="str">
        <f t="shared" ca="1" si="372"/>
        <v/>
      </c>
      <c r="G3954" s="313" t="str">
        <f t="shared" ca="1" si="374"/>
        <v/>
      </c>
      <c r="H3954" s="313" t="str">
        <f t="shared" ca="1" si="374"/>
        <v/>
      </c>
      <c r="I3954" s="313" t="str">
        <f t="shared" ca="1" si="374"/>
        <v/>
      </c>
      <c r="J3954" s="313" t="str">
        <f t="shared" ca="1" si="374"/>
        <v/>
      </c>
    </row>
    <row r="3955" spans="4:10">
      <c r="D3955" s="300" t="str">
        <f t="shared" si="371"/>
        <v>19-7</v>
      </c>
      <c r="E3955" s="300">
        <v>3951</v>
      </c>
      <c r="F3955" s="313" t="str">
        <f t="shared" ca="1" si="372"/>
        <v/>
      </c>
      <c r="G3955" s="313" t="str">
        <f t="shared" ca="1" si="374"/>
        <v/>
      </c>
      <c r="H3955" s="313" t="str">
        <f t="shared" ca="1" si="374"/>
        <v/>
      </c>
      <c r="I3955" s="313" t="str">
        <f t="shared" ca="1" si="374"/>
        <v/>
      </c>
      <c r="J3955" s="313" t="str">
        <f t="shared" ca="1" si="374"/>
        <v/>
      </c>
    </row>
    <row r="3956" spans="4:10">
      <c r="D3956" s="300" t="str">
        <f t="shared" si="371"/>
        <v>19-7</v>
      </c>
      <c r="E3956" s="300">
        <v>3952</v>
      </c>
      <c r="F3956" s="313" t="str">
        <f t="shared" ca="1" si="372"/>
        <v/>
      </c>
      <c r="G3956" s="313" t="str">
        <f t="shared" ca="1" si="374"/>
        <v/>
      </c>
      <c r="H3956" s="313" t="str">
        <f t="shared" ca="1" si="374"/>
        <v/>
      </c>
      <c r="I3956" s="313" t="str">
        <f t="shared" ca="1" si="374"/>
        <v/>
      </c>
      <c r="J3956" s="313" t="str">
        <f t="shared" ca="1" si="374"/>
        <v/>
      </c>
    </row>
    <row r="3957" spans="4:10">
      <c r="D3957" s="300" t="str">
        <f t="shared" si="371"/>
        <v>19-8</v>
      </c>
      <c r="E3957" s="300">
        <v>3953</v>
      </c>
      <c r="F3957" s="313" t="str">
        <f t="shared" ca="1" si="372"/>
        <v/>
      </c>
      <c r="G3957" s="313" t="str">
        <f t="shared" ca="1" si="374"/>
        <v/>
      </c>
      <c r="H3957" s="313" t="str">
        <f t="shared" ca="1" si="374"/>
        <v/>
      </c>
      <c r="I3957" s="313" t="str">
        <f t="shared" ca="1" si="374"/>
        <v/>
      </c>
      <c r="J3957" s="313" t="str">
        <f t="shared" ca="1" si="374"/>
        <v/>
      </c>
    </row>
    <row r="3958" spans="4:10">
      <c r="D3958" s="300" t="str">
        <f t="shared" si="371"/>
        <v>19-8</v>
      </c>
      <c r="E3958" s="300">
        <v>3954</v>
      </c>
      <c r="F3958" s="313" t="str">
        <f t="shared" ca="1" si="372"/>
        <v/>
      </c>
      <c r="G3958" s="313" t="str">
        <f t="shared" ca="1" si="374"/>
        <v/>
      </c>
      <c r="H3958" s="313" t="str">
        <f t="shared" ca="1" si="374"/>
        <v/>
      </c>
      <c r="I3958" s="313" t="str">
        <f t="shared" ca="1" si="374"/>
        <v/>
      </c>
      <c r="J3958" s="313" t="str">
        <f t="shared" ca="1" si="374"/>
        <v/>
      </c>
    </row>
    <row r="3959" spans="4:10">
      <c r="D3959" s="300" t="str">
        <f t="shared" si="371"/>
        <v>19-8</v>
      </c>
      <c r="E3959" s="300">
        <v>3955</v>
      </c>
      <c r="F3959" s="313" t="str">
        <f t="shared" ca="1" si="372"/>
        <v/>
      </c>
      <c r="G3959" s="313" t="str">
        <f t="shared" ca="1" si="374"/>
        <v/>
      </c>
      <c r="H3959" s="313" t="str">
        <f t="shared" ca="1" si="374"/>
        <v/>
      </c>
      <c r="I3959" s="313" t="str">
        <f t="shared" ca="1" si="374"/>
        <v/>
      </c>
      <c r="J3959" s="313" t="str">
        <f t="shared" ca="1" si="374"/>
        <v/>
      </c>
    </row>
    <row r="3960" spans="4:10">
      <c r="D3960" s="300" t="str">
        <f t="shared" si="371"/>
        <v>19-8</v>
      </c>
      <c r="E3960" s="300">
        <v>3956</v>
      </c>
      <c r="F3960" s="313" t="str">
        <f t="shared" ca="1" si="372"/>
        <v/>
      </c>
      <c r="G3960" s="313" t="str">
        <f t="shared" ca="1" si="374"/>
        <v/>
      </c>
      <c r="H3960" s="313" t="str">
        <f t="shared" ca="1" si="374"/>
        <v/>
      </c>
      <c r="I3960" s="313" t="str">
        <f t="shared" ca="1" si="374"/>
        <v/>
      </c>
      <c r="J3960" s="313" t="str">
        <f t="shared" ca="1" si="374"/>
        <v/>
      </c>
    </row>
    <row r="3961" spans="4:10">
      <c r="D3961" s="300" t="str">
        <f t="shared" si="371"/>
        <v>19-8</v>
      </c>
      <c r="E3961" s="300">
        <v>3957</v>
      </c>
      <c r="F3961" s="313" t="str">
        <f t="shared" ca="1" si="372"/>
        <v/>
      </c>
      <c r="G3961" s="313" t="str">
        <f t="shared" ca="1" si="374"/>
        <v/>
      </c>
      <c r="H3961" s="313" t="str">
        <f t="shared" ca="1" si="374"/>
        <v/>
      </c>
      <c r="I3961" s="313" t="str">
        <f t="shared" ca="1" si="374"/>
        <v/>
      </c>
      <c r="J3961" s="313" t="str">
        <f t="shared" ca="1" si="374"/>
        <v/>
      </c>
    </row>
    <row r="3962" spans="4:10">
      <c r="D3962" s="300" t="str">
        <f t="shared" si="371"/>
        <v>19-8</v>
      </c>
      <c r="E3962" s="300">
        <v>3958</v>
      </c>
      <c r="F3962" s="313" t="str">
        <f t="shared" ca="1" si="372"/>
        <v/>
      </c>
      <c r="G3962" s="313" t="str">
        <f t="shared" ca="1" si="374"/>
        <v/>
      </c>
      <c r="H3962" s="313" t="str">
        <f t="shared" ca="1" si="374"/>
        <v/>
      </c>
      <c r="I3962" s="313" t="str">
        <f t="shared" ca="1" si="374"/>
        <v/>
      </c>
      <c r="J3962" s="313" t="str">
        <f t="shared" ca="1" si="374"/>
        <v/>
      </c>
    </row>
    <row r="3963" spans="4:10">
      <c r="D3963" s="300" t="str">
        <f t="shared" si="371"/>
        <v>19-8</v>
      </c>
      <c r="E3963" s="300">
        <v>3959</v>
      </c>
      <c r="F3963" s="313" t="str">
        <f t="shared" ca="1" si="372"/>
        <v/>
      </c>
      <c r="G3963" s="313" t="str">
        <f t="shared" ca="1" si="374"/>
        <v/>
      </c>
      <c r="H3963" s="313" t="str">
        <f t="shared" ca="1" si="374"/>
        <v/>
      </c>
      <c r="I3963" s="313" t="str">
        <f t="shared" ca="1" si="374"/>
        <v/>
      </c>
      <c r="J3963" s="313" t="str">
        <f t="shared" ca="1" si="374"/>
        <v/>
      </c>
    </row>
    <row r="3964" spans="4:10">
      <c r="D3964" s="300" t="str">
        <f t="shared" si="371"/>
        <v>19-8</v>
      </c>
      <c r="E3964" s="300">
        <v>3960</v>
      </c>
      <c r="F3964" s="313" t="str">
        <f t="shared" ca="1" si="372"/>
        <v/>
      </c>
      <c r="G3964" s="313" t="str">
        <f t="shared" ca="1" si="374"/>
        <v/>
      </c>
      <c r="H3964" s="313" t="str">
        <f t="shared" ca="1" si="374"/>
        <v/>
      </c>
      <c r="I3964" s="313" t="str">
        <f t="shared" ca="1" si="374"/>
        <v/>
      </c>
      <c r="J3964" s="313" t="str">
        <f t="shared" ca="1" si="374"/>
        <v/>
      </c>
    </row>
    <row r="3965" spans="4:10">
      <c r="D3965" s="300" t="str">
        <f t="shared" si="371"/>
        <v>19-8</v>
      </c>
      <c r="E3965" s="300">
        <v>3961</v>
      </c>
      <c r="F3965" s="313" t="str">
        <f t="shared" ca="1" si="372"/>
        <v/>
      </c>
      <c r="G3965" s="313" t="str">
        <f t="shared" ref="G3965:J3984" ca="1" si="375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965" s="313" t="str">
        <f t="shared" ca="1" si="375"/>
        <v/>
      </c>
      <c r="I3965" s="313" t="str">
        <f t="shared" ca="1" si="375"/>
        <v/>
      </c>
      <c r="J3965" s="313" t="str">
        <f t="shared" ca="1" si="375"/>
        <v/>
      </c>
    </row>
    <row r="3966" spans="4:10">
      <c r="D3966" s="300" t="str">
        <f t="shared" si="371"/>
        <v>19-8</v>
      </c>
      <c r="E3966" s="300">
        <v>3962</v>
      </c>
      <c r="F3966" s="313" t="str">
        <f t="shared" ca="1" si="372"/>
        <v/>
      </c>
      <c r="G3966" s="313" t="str">
        <f t="shared" ca="1" si="375"/>
        <v/>
      </c>
      <c r="H3966" s="313" t="str">
        <f t="shared" ca="1" si="375"/>
        <v/>
      </c>
      <c r="I3966" s="313" t="str">
        <f t="shared" ca="1" si="375"/>
        <v/>
      </c>
      <c r="J3966" s="313" t="str">
        <f t="shared" ca="1" si="375"/>
        <v/>
      </c>
    </row>
    <row r="3967" spans="4:10">
      <c r="D3967" s="300" t="str">
        <f t="shared" si="371"/>
        <v>19-8</v>
      </c>
      <c r="E3967" s="300">
        <v>3963</v>
      </c>
      <c r="F3967" s="313" t="str">
        <f t="shared" ca="1" si="372"/>
        <v/>
      </c>
      <c r="G3967" s="313" t="str">
        <f t="shared" ca="1" si="375"/>
        <v/>
      </c>
      <c r="H3967" s="313" t="str">
        <f t="shared" ca="1" si="375"/>
        <v/>
      </c>
      <c r="I3967" s="313" t="str">
        <f t="shared" ca="1" si="375"/>
        <v/>
      </c>
      <c r="J3967" s="313" t="str">
        <f t="shared" ca="1" si="375"/>
        <v/>
      </c>
    </row>
    <row r="3968" spans="4:10">
      <c r="D3968" s="300" t="str">
        <f t="shared" si="371"/>
        <v>19-8</v>
      </c>
      <c r="E3968" s="300">
        <v>3964</v>
      </c>
      <c r="F3968" s="313" t="str">
        <f t="shared" ca="1" si="372"/>
        <v/>
      </c>
      <c r="G3968" s="313" t="str">
        <f t="shared" ca="1" si="375"/>
        <v/>
      </c>
      <c r="H3968" s="313" t="str">
        <f t="shared" ca="1" si="375"/>
        <v/>
      </c>
      <c r="I3968" s="313" t="str">
        <f t="shared" ca="1" si="375"/>
        <v/>
      </c>
      <c r="J3968" s="313" t="str">
        <f t="shared" ca="1" si="375"/>
        <v/>
      </c>
    </row>
    <row r="3969" spans="4:10">
      <c r="D3969" s="300" t="str">
        <f t="shared" si="371"/>
        <v>19-8</v>
      </c>
      <c r="E3969" s="300">
        <v>3965</v>
      </c>
      <c r="F3969" s="313" t="str">
        <f t="shared" ca="1" si="372"/>
        <v/>
      </c>
      <c r="G3969" s="313" t="str">
        <f t="shared" ca="1" si="375"/>
        <v/>
      </c>
      <c r="H3969" s="313" t="str">
        <f t="shared" ca="1" si="375"/>
        <v/>
      </c>
      <c r="I3969" s="313" t="str">
        <f t="shared" ca="1" si="375"/>
        <v/>
      </c>
      <c r="J3969" s="313" t="str">
        <f t="shared" ca="1" si="375"/>
        <v/>
      </c>
    </row>
    <row r="3970" spans="4:10">
      <c r="D3970" s="300" t="str">
        <f t="shared" si="371"/>
        <v>19-8</v>
      </c>
      <c r="E3970" s="300">
        <v>3966</v>
      </c>
      <c r="F3970" s="313" t="str">
        <f t="shared" ca="1" si="372"/>
        <v/>
      </c>
      <c r="G3970" s="313" t="str">
        <f t="shared" ca="1" si="375"/>
        <v/>
      </c>
      <c r="H3970" s="313" t="str">
        <f t="shared" ca="1" si="375"/>
        <v/>
      </c>
      <c r="I3970" s="313" t="str">
        <f t="shared" ca="1" si="375"/>
        <v/>
      </c>
      <c r="J3970" s="313" t="str">
        <f t="shared" ca="1" si="375"/>
        <v/>
      </c>
    </row>
    <row r="3971" spans="4:10">
      <c r="D3971" s="300" t="str">
        <f t="shared" si="371"/>
        <v>19-8</v>
      </c>
      <c r="E3971" s="300">
        <v>3967</v>
      </c>
      <c r="F3971" s="313" t="str">
        <f t="shared" ca="1" si="372"/>
        <v/>
      </c>
      <c r="G3971" s="313" t="str">
        <f t="shared" ca="1" si="375"/>
        <v/>
      </c>
      <c r="H3971" s="313" t="str">
        <f t="shared" ca="1" si="375"/>
        <v/>
      </c>
      <c r="I3971" s="313" t="str">
        <f t="shared" ca="1" si="375"/>
        <v/>
      </c>
      <c r="J3971" s="313" t="str">
        <f t="shared" ca="1" si="375"/>
        <v/>
      </c>
    </row>
    <row r="3972" spans="4:10">
      <c r="D3972" s="300" t="str">
        <f t="shared" si="371"/>
        <v>19-8</v>
      </c>
      <c r="E3972" s="300">
        <v>3968</v>
      </c>
      <c r="F3972" s="313" t="str">
        <f t="shared" ca="1" si="372"/>
        <v/>
      </c>
      <c r="G3972" s="313" t="str">
        <f t="shared" ca="1" si="375"/>
        <v/>
      </c>
      <c r="H3972" s="313" t="str">
        <f t="shared" ca="1" si="375"/>
        <v/>
      </c>
      <c r="I3972" s="313" t="str">
        <f t="shared" ca="1" si="375"/>
        <v/>
      </c>
      <c r="J3972" s="313" t="str">
        <f t="shared" ca="1" si="375"/>
        <v/>
      </c>
    </row>
    <row r="3973" spans="4:10">
      <c r="D3973" s="300" t="str">
        <f t="shared" ref="D3973:D4004" si="376">DEC2HEX(HEX2DEC($D$4)+FLOOR((ROW(A3969)-1)/($M$4*10),1))&amp;"-"&amp;FLOOR((ROW(A3969)-1)/$M$4,1)+1-FLOOR((ROW(A3969)-1)/($M$4*10),1)*10</f>
        <v>19-9</v>
      </c>
      <c r="E3973" s="300">
        <v>3969</v>
      </c>
      <c r="F3973" s="313" t="str">
        <f t="shared" ref="F3973:F4004" ca="1" si="377">IF(OR(INDIRECT("DI!"&amp;ADDRESS(MOD(ROW()-5,160)+7,4+FLOOR((ROW()-5)/320,1)*8))="",INDIRECT("DI!"&amp;ADDRESS(MOD(ROW()-5,160)+7,COLUMN()-2+FLOOR((ROW()-5)/320,1)*8))=""),"",
TEXT(ROUNDDOWN(INDIRECT("DI!"&amp;ADDRESS(MOD(ROW()-5,160)+7,COLUMN()-2+FLOOR((ROW()-5)/320,1)*8)),0),"000"))</f>
        <v/>
      </c>
      <c r="G3973" s="313" t="str">
        <f t="shared" ca="1" si="375"/>
        <v/>
      </c>
      <c r="H3973" s="313" t="str">
        <f t="shared" ca="1" si="375"/>
        <v/>
      </c>
      <c r="I3973" s="313" t="str">
        <f t="shared" ca="1" si="375"/>
        <v/>
      </c>
      <c r="J3973" s="313" t="str">
        <f t="shared" ca="1" si="375"/>
        <v/>
      </c>
    </row>
    <row r="3974" spans="4:10">
      <c r="D3974" s="300" t="str">
        <f t="shared" si="376"/>
        <v>19-9</v>
      </c>
      <c r="E3974" s="300">
        <v>3970</v>
      </c>
      <c r="F3974" s="313" t="str">
        <f t="shared" ca="1" si="377"/>
        <v/>
      </c>
      <c r="G3974" s="313" t="str">
        <f t="shared" ca="1" si="375"/>
        <v/>
      </c>
      <c r="H3974" s="313" t="str">
        <f t="shared" ca="1" si="375"/>
        <v/>
      </c>
      <c r="I3974" s="313" t="str">
        <f t="shared" ca="1" si="375"/>
        <v/>
      </c>
      <c r="J3974" s="313" t="str">
        <f t="shared" ca="1" si="375"/>
        <v/>
      </c>
    </row>
    <row r="3975" spans="4:10">
      <c r="D3975" s="300" t="str">
        <f t="shared" si="376"/>
        <v>19-9</v>
      </c>
      <c r="E3975" s="300">
        <v>3971</v>
      </c>
      <c r="F3975" s="313" t="str">
        <f t="shared" ca="1" si="377"/>
        <v/>
      </c>
      <c r="G3975" s="313" t="str">
        <f t="shared" ca="1" si="375"/>
        <v/>
      </c>
      <c r="H3975" s="313" t="str">
        <f t="shared" ca="1" si="375"/>
        <v/>
      </c>
      <c r="I3975" s="313" t="str">
        <f t="shared" ca="1" si="375"/>
        <v/>
      </c>
      <c r="J3975" s="313" t="str">
        <f t="shared" ca="1" si="375"/>
        <v/>
      </c>
    </row>
    <row r="3976" spans="4:10">
      <c r="D3976" s="300" t="str">
        <f t="shared" si="376"/>
        <v>19-9</v>
      </c>
      <c r="E3976" s="300">
        <v>3972</v>
      </c>
      <c r="F3976" s="313" t="str">
        <f t="shared" ca="1" si="377"/>
        <v/>
      </c>
      <c r="G3976" s="313" t="str">
        <f t="shared" ca="1" si="375"/>
        <v/>
      </c>
      <c r="H3976" s="313" t="str">
        <f t="shared" ca="1" si="375"/>
        <v/>
      </c>
      <c r="I3976" s="313" t="str">
        <f t="shared" ca="1" si="375"/>
        <v/>
      </c>
      <c r="J3976" s="313" t="str">
        <f t="shared" ca="1" si="375"/>
        <v/>
      </c>
    </row>
    <row r="3977" spans="4:10">
      <c r="D3977" s="300" t="str">
        <f t="shared" si="376"/>
        <v>19-9</v>
      </c>
      <c r="E3977" s="300">
        <v>3973</v>
      </c>
      <c r="F3977" s="313" t="str">
        <f t="shared" ca="1" si="377"/>
        <v/>
      </c>
      <c r="G3977" s="313" t="str">
        <f t="shared" ca="1" si="375"/>
        <v/>
      </c>
      <c r="H3977" s="313" t="str">
        <f t="shared" ca="1" si="375"/>
        <v/>
      </c>
      <c r="I3977" s="313" t="str">
        <f t="shared" ca="1" si="375"/>
        <v/>
      </c>
      <c r="J3977" s="313" t="str">
        <f t="shared" ca="1" si="375"/>
        <v/>
      </c>
    </row>
    <row r="3978" spans="4:10">
      <c r="D3978" s="300" t="str">
        <f t="shared" si="376"/>
        <v>19-9</v>
      </c>
      <c r="E3978" s="300">
        <v>3974</v>
      </c>
      <c r="F3978" s="313" t="str">
        <f t="shared" ca="1" si="377"/>
        <v/>
      </c>
      <c r="G3978" s="313" t="str">
        <f t="shared" ca="1" si="375"/>
        <v/>
      </c>
      <c r="H3978" s="313" t="str">
        <f t="shared" ca="1" si="375"/>
        <v/>
      </c>
      <c r="I3978" s="313" t="str">
        <f t="shared" ca="1" si="375"/>
        <v/>
      </c>
      <c r="J3978" s="313" t="str">
        <f t="shared" ca="1" si="375"/>
        <v/>
      </c>
    </row>
    <row r="3979" spans="4:10">
      <c r="D3979" s="300" t="str">
        <f t="shared" si="376"/>
        <v>19-9</v>
      </c>
      <c r="E3979" s="300">
        <v>3975</v>
      </c>
      <c r="F3979" s="313" t="str">
        <f t="shared" ca="1" si="377"/>
        <v/>
      </c>
      <c r="G3979" s="313" t="str">
        <f t="shared" ca="1" si="375"/>
        <v/>
      </c>
      <c r="H3979" s="313" t="str">
        <f t="shared" ca="1" si="375"/>
        <v/>
      </c>
      <c r="I3979" s="313" t="str">
        <f t="shared" ca="1" si="375"/>
        <v/>
      </c>
      <c r="J3979" s="313" t="str">
        <f t="shared" ca="1" si="375"/>
        <v/>
      </c>
    </row>
    <row r="3980" spans="4:10">
      <c r="D3980" s="300" t="str">
        <f t="shared" si="376"/>
        <v>19-9</v>
      </c>
      <c r="E3980" s="300">
        <v>3976</v>
      </c>
      <c r="F3980" s="313" t="str">
        <f t="shared" ca="1" si="377"/>
        <v/>
      </c>
      <c r="G3980" s="313" t="str">
        <f t="shared" ca="1" si="375"/>
        <v/>
      </c>
      <c r="H3980" s="313" t="str">
        <f t="shared" ca="1" si="375"/>
        <v/>
      </c>
      <c r="I3980" s="313" t="str">
        <f t="shared" ca="1" si="375"/>
        <v/>
      </c>
      <c r="J3980" s="313" t="str">
        <f t="shared" ca="1" si="375"/>
        <v/>
      </c>
    </row>
    <row r="3981" spans="4:10">
      <c r="D3981" s="300" t="str">
        <f t="shared" si="376"/>
        <v>19-9</v>
      </c>
      <c r="E3981" s="300">
        <v>3977</v>
      </c>
      <c r="F3981" s="313" t="str">
        <f t="shared" ca="1" si="377"/>
        <v/>
      </c>
      <c r="G3981" s="313" t="str">
        <f t="shared" ca="1" si="375"/>
        <v/>
      </c>
      <c r="H3981" s="313" t="str">
        <f t="shared" ca="1" si="375"/>
        <v/>
      </c>
      <c r="I3981" s="313" t="str">
        <f t="shared" ca="1" si="375"/>
        <v/>
      </c>
      <c r="J3981" s="313" t="str">
        <f t="shared" ca="1" si="375"/>
        <v/>
      </c>
    </row>
    <row r="3982" spans="4:10">
      <c r="D3982" s="300" t="str">
        <f t="shared" si="376"/>
        <v>19-9</v>
      </c>
      <c r="E3982" s="300">
        <v>3978</v>
      </c>
      <c r="F3982" s="313" t="str">
        <f t="shared" ca="1" si="377"/>
        <v/>
      </c>
      <c r="G3982" s="313" t="str">
        <f t="shared" ca="1" si="375"/>
        <v/>
      </c>
      <c r="H3982" s="313" t="str">
        <f t="shared" ca="1" si="375"/>
        <v/>
      </c>
      <c r="I3982" s="313" t="str">
        <f t="shared" ca="1" si="375"/>
        <v/>
      </c>
      <c r="J3982" s="313" t="str">
        <f t="shared" ca="1" si="375"/>
        <v/>
      </c>
    </row>
    <row r="3983" spans="4:10">
      <c r="D3983" s="300" t="str">
        <f t="shared" si="376"/>
        <v>19-9</v>
      </c>
      <c r="E3983" s="300">
        <v>3979</v>
      </c>
      <c r="F3983" s="313" t="str">
        <f t="shared" ca="1" si="377"/>
        <v/>
      </c>
      <c r="G3983" s="313" t="str">
        <f t="shared" ca="1" si="375"/>
        <v/>
      </c>
      <c r="H3983" s="313" t="str">
        <f t="shared" ca="1" si="375"/>
        <v/>
      </c>
      <c r="I3983" s="313" t="str">
        <f t="shared" ca="1" si="375"/>
        <v/>
      </c>
      <c r="J3983" s="313" t="str">
        <f t="shared" ca="1" si="375"/>
        <v/>
      </c>
    </row>
    <row r="3984" spans="4:10">
      <c r="D3984" s="300" t="str">
        <f t="shared" si="376"/>
        <v>19-9</v>
      </c>
      <c r="E3984" s="300">
        <v>3980</v>
      </c>
      <c r="F3984" s="313" t="str">
        <f t="shared" ca="1" si="377"/>
        <v/>
      </c>
      <c r="G3984" s="313" t="str">
        <f t="shared" ca="1" si="375"/>
        <v/>
      </c>
      <c r="H3984" s="313" t="str">
        <f t="shared" ca="1" si="375"/>
        <v/>
      </c>
      <c r="I3984" s="313" t="str">
        <f t="shared" ca="1" si="375"/>
        <v/>
      </c>
      <c r="J3984" s="313" t="str">
        <f t="shared" ca="1" si="375"/>
        <v/>
      </c>
    </row>
    <row r="3985" spans="4:10">
      <c r="D3985" s="300" t="str">
        <f t="shared" si="376"/>
        <v>19-9</v>
      </c>
      <c r="E3985" s="300">
        <v>3981</v>
      </c>
      <c r="F3985" s="313" t="str">
        <f t="shared" ca="1" si="377"/>
        <v/>
      </c>
      <c r="G3985" s="313" t="str">
        <f t="shared" ref="G3985:J4004" ca="1" si="378">IF(OR(INDIRECT("DI!"&amp;ADDRESS(MOD(ROW()-5,160)+7,4+FLOOR((ROW()-5)/320,1)*8))="",INDIRECT("DI!"&amp;ADDRESS(MOD(ROW()-5,160)+7,COLUMN()-2+FLOOR((ROW()-5)/320,1)*8))=""),"",
INDIRECT("DI!"&amp;ADDRESS(MOD(ROW()-5,160)+7,COLUMN()-2+FLOOR((ROW()-5)/320,1)*8)))</f>
        <v/>
      </c>
      <c r="H3985" s="313" t="str">
        <f t="shared" ca="1" si="378"/>
        <v/>
      </c>
      <c r="I3985" s="313" t="str">
        <f t="shared" ca="1" si="378"/>
        <v/>
      </c>
      <c r="J3985" s="313" t="str">
        <f t="shared" ca="1" si="378"/>
        <v/>
      </c>
    </row>
    <row r="3986" spans="4:10">
      <c r="D3986" s="300" t="str">
        <f t="shared" si="376"/>
        <v>19-9</v>
      </c>
      <c r="E3986" s="300">
        <v>3982</v>
      </c>
      <c r="F3986" s="313" t="str">
        <f t="shared" ca="1" si="377"/>
        <v/>
      </c>
      <c r="G3986" s="313" t="str">
        <f t="shared" ca="1" si="378"/>
        <v/>
      </c>
      <c r="H3986" s="313" t="str">
        <f t="shared" ca="1" si="378"/>
        <v/>
      </c>
      <c r="I3986" s="313" t="str">
        <f t="shared" ca="1" si="378"/>
        <v/>
      </c>
      <c r="J3986" s="313" t="str">
        <f t="shared" ca="1" si="378"/>
        <v/>
      </c>
    </row>
    <row r="3987" spans="4:10">
      <c r="D3987" s="300" t="str">
        <f t="shared" si="376"/>
        <v>19-9</v>
      </c>
      <c r="E3987" s="300">
        <v>3983</v>
      </c>
      <c r="F3987" s="313" t="str">
        <f t="shared" ca="1" si="377"/>
        <v/>
      </c>
      <c r="G3987" s="313" t="str">
        <f t="shared" ca="1" si="378"/>
        <v/>
      </c>
      <c r="H3987" s="313" t="str">
        <f t="shared" ca="1" si="378"/>
        <v/>
      </c>
      <c r="I3987" s="313" t="str">
        <f t="shared" ca="1" si="378"/>
        <v/>
      </c>
      <c r="J3987" s="313" t="str">
        <f t="shared" ca="1" si="378"/>
        <v/>
      </c>
    </row>
    <row r="3988" spans="4:10">
      <c r="D3988" s="300" t="str">
        <f t="shared" si="376"/>
        <v>19-9</v>
      </c>
      <c r="E3988" s="300">
        <v>3984</v>
      </c>
      <c r="F3988" s="313" t="str">
        <f t="shared" ca="1" si="377"/>
        <v/>
      </c>
      <c r="G3988" s="313" t="str">
        <f t="shared" ca="1" si="378"/>
        <v/>
      </c>
      <c r="H3988" s="313" t="str">
        <f t="shared" ca="1" si="378"/>
        <v/>
      </c>
      <c r="I3988" s="313" t="str">
        <f t="shared" ca="1" si="378"/>
        <v/>
      </c>
      <c r="J3988" s="313" t="str">
        <f t="shared" ca="1" si="378"/>
        <v/>
      </c>
    </row>
    <row r="3989" spans="4:10">
      <c r="D3989" s="300" t="str">
        <f t="shared" si="376"/>
        <v>19-10</v>
      </c>
      <c r="E3989" s="300">
        <v>3985</v>
      </c>
      <c r="F3989" s="313" t="str">
        <f t="shared" ca="1" si="377"/>
        <v/>
      </c>
      <c r="G3989" s="313" t="str">
        <f t="shared" ca="1" si="378"/>
        <v/>
      </c>
      <c r="H3989" s="313" t="str">
        <f t="shared" ca="1" si="378"/>
        <v/>
      </c>
      <c r="I3989" s="313" t="str">
        <f t="shared" ca="1" si="378"/>
        <v/>
      </c>
      <c r="J3989" s="313" t="str">
        <f t="shared" ca="1" si="378"/>
        <v/>
      </c>
    </row>
    <row r="3990" spans="4:10">
      <c r="D3990" s="300" t="str">
        <f t="shared" si="376"/>
        <v>19-10</v>
      </c>
      <c r="E3990" s="300">
        <v>3986</v>
      </c>
      <c r="F3990" s="313" t="str">
        <f t="shared" ca="1" si="377"/>
        <v/>
      </c>
      <c r="G3990" s="313" t="str">
        <f t="shared" ca="1" si="378"/>
        <v/>
      </c>
      <c r="H3990" s="313" t="str">
        <f t="shared" ca="1" si="378"/>
        <v/>
      </c>
      <c r="I3990" s="313" t="str">
        <f t="shared" ca="1" si="378"/>
        <v/>
      </c>
      <c r="J3990" s="313" t="str">
        <f t="shared" ca="1" si="378"/>
        <v/>
      </c>
    </row>
    <row r="3991" spans="4:10">
      <c r="D3991" s="300" t="str">
        <f t="shared" si="376"/>
        <v>19-10</v>
      </c>
      <c r="E3991" s="300">
        <v>3987</v>
      </c>
      <c r="F3991" s="313" t="str">
        <f t="shared" ca="1" si="377"/>
        <v/>
      </c>
      <c r="G3991" s="313" t="str">
        <f t="shared" ca="1" si="378"/>
        <v/>
      </c>
      <c r="H3991" s="313" t="str">
        <f t="shared" ca="1" si="378"/>
        <v/>
      </c>
      <c r="I3991" s="313" t="str">
        <f t="shared" ca="1" si="378"/>
        <v/>
      </c>
      <c r="J3991" s="313" t="str">
        <f t="shared" ca="1" si="378"/>
        <v/>
      </c>
    </row>
    <row r="3992" spans="4:10">
      <c r="D3992" s="300" t="str">
        <f t="shared" si="376"/>
        <v>19-10</v>
      </c>
      <c r="E3992" s="300">
        <v>3988</v>
      </c>
      <c r="F3992" s="313" t="str">
        <f t="shared" ca="1" si="377"/>
        <v/>
      </c>
      <c r="G3992" s="313" t="str">
        <f t="shared" ca="1" si="378"/>
        <v/>
      </c>
      <c r="H3992" s="313" t="str">
        <f t="shared" ca="1" si="378"/>
        <v/>
      </c>
      <c r="I3992" s="313" t="str">
        <f t="shared" ca="1" si="378"/>
        <v/>
      </c>
      <c r="J3992" s="313" t="str">
        <f t="shared" ca="1" si="378"/>
        <v/>
      </c>
    </row>
    <row r="3993" spans="4:10">
      <c r="D3993" s="300" t="str">
        <f t="shared" si="376"/>
        <v>19-10</v>
      </c>
      <c r="E3993" s="300">
        <v>3989</v>
      </c>
      <c r="F3993" s="313" t="str">
        <f t="shared" ca="1" si="377"/>
        <v/>
      </c>
      <c r="G3993" s="313" t="str">
        <f t="shared" ca="1" si="378"/>
        <v/>
      </c>
      <c r="H3993" s="313" t="str">
        <f t="shared" ca="1" si="378"/>
        <v/>
      </c>
      <c r="I3993" s="313" t="str">
        <f t="shared" ca="1" si="378"/>
        <v/>
      </c>
      <c r="J3993" s="313" t="str">
        <f t="shared" ca="1" si="378"/>
        <v/>
      </c>
    </row>
    <row r="3994" spans="4:10">
      <c r="D3994" s="300" t="str">
        <f t="shared" si="376"/>
        <v>19-10</v>
      </c>
      <c r="E3994" s="300">
        <v>3990</v>
      </c>
      <c r="F3994" s="313" t="str">
        <f t="shared" ca="1" si="377"/>
        <v/>
      </c>
      <c r="G3994" s="313" t="str">
        <f t="shared" ca="1" si="378"/>
        <v/>
      </c>
      <c r="H3994" s="313" t="str">
        <f t="shared" ca="1" si="378"/>
        <v/>
      </c>
      <c r="I3994" s="313" t="str">
        <f t="shared" ca="1" si="378"/>
        <v/>
      </c>
      <c r="J3994" s="313" t="str">
        <f t="shared" ca="1" si="378"/>
        <v/>
      </c>
    </row>
    <row r="3995" spans="4:10">
      <c r="D3995" s="300" t="str">
        <f t="shared" si="376"/>
        <v>19-10</v>
      </c>
      <c r="E3995" s="300">
        <v>3991</v>
      </c>
      <c r="F3995" s="313" t="str">
        <f t="shared" ca="1" si="377"/>
        <v/>
      </c>
      <c r="G3995" s="313" t="str">
        <f t="shared" ca="1" si="378"/>
        <v/>
      </c>
      <c r="H3995" s="313" t="str">
        <f t="shared" ca="1" si="378"/>
        <v/>
      </c>
      <c r="I3995" s="313" t="str">
        <f t="shared" ca="1" si="378"/>
        <v/>
      </c>
      <c r="J3995" s="313" t="str">
        <f t="shared" ca="1" si="378"/>
        <v/>
      </c>
    </row>
    <row r="3996" spans="4:10">
      <c r="D3996" s="300" t="str">
        <f t="shared" si="376"/>
        <v>19-10</v>
      </c>
      <c r="E3996" s="300">
        <v>3992</v>
      </c>
      <c r="F3996" s="313" t="str">
        <f t="shared" ca="1" si="377"/>
        <v/>
      </c>
      <c r="G3996" s="313" t="str">
        <f t="shared" ca="1" si="378"/>
        <v/>
      </c>
      <c r="H3996" s="313" t="str">
        <f t="shared" ca="1" si="378"/>
        <v/>
      </c>
      <c r="I3996" s="313" t="str">
        <f t="shared" ca="1" si="378"/>
        <v/>
      </c>
      <c r="J3996" s="313" t="str">
        <f t="shared" ca="1" si="378"/>
        <v/>
      </c>
    </row>
    <row r="3997" spans="4:10">
      <c r="D3997" s="300" t="str">
        <f t="shared" si="376"/>
        <v>19-10</v>
      </c>
      <c r="E3997" s="300">
        <v>3993</v>
      </c>
      <c r="F3997" s="313" t="str">
        <f t="shared" ca="1" si="377"/>
        <v/>
      </c>
      <c r="G3997" s="313" t="str">
        <f t="shared" ca="1" si="378"/>
        <v/>
      </c>
      <c r="H3997" s="313" t="str">
        <f t="shared" ca="1" si="378"/>
        <v/>
      </c>
      <c r="I3997" s="313" t="str">
        <f t="shared" ca="1" si="378"/>
        <v/>
      </c>
      <c r="J3997" s="313" t="str">
        <f t="shared" ca="1" si="378"/>
        <v/>
      </c>
    </row>
    <row r="3998" spans="4:10">
      <c r="D3998" s="300" t="str">
        <f t="shared" si="376"/>
        <v>19-10</v>
      </c>
      <c r="E3998" s="300">
        <v>3994</v>
      </c>
      <c r="F3998" s="313" t="str">
        <f t="shared" ca="1" si="377"/>
        <v/>
      </c>
      <c r="G3998" s="313" t="str">
        <f t="shared" ca="1" si="378"/>
        <v/>
      </c>
      <c r="H3998" s="313" t="str">
        <f t="shared" ca="1" si="378"/>
        <v/>
      </c>
      <c r="I3998" s="313" t="str">
        <f t="shared" ca="1" si="378"/>
        <v/>
      </c>
      <c r="J3998" s="313" t="str">
        <f t="shared" ca="1" si="378"/>
        <v/>
      </c>
    </row>
    <row r="3999" spans="4:10">
      <c r="D3999" s="300" t="str">
        <f t="shared" si="376"/>
        <v>19-10</v>
      </c>
      <c r="E3999" s="300">
        <v>3995</v>
      </c>
      <c r="F3999" s="313" t="str">
        <f t="shared" ca="1" si="377"/>
        <v/>
      </c>
      <c r="G3999" s="313" t="str">
        <f t="shared" ca="1" si="378"/>
        <v/>
      </c>
      <c r="H3999" s="313" t="str">
        <f t="shared" ca="1" si="378"/>
        <v/>
      </c>
      <c r="I3999" s="313" t="str">
        <f t="shared" ca="1" si="378"/>
        <v/>
      </c>
      <c r="J3999" s="313" t="str">
        <f t="shared" ca="1" si="378"/>
        <v/>
      </c>
    </row>
    <row r="4000" spans="4:10">
      <c r="D4000" s="300" t="str">
        <f t="shared" si="376"/>
        <v>19-10</v>
      </c>
      <c r="E4000" s="300">
        <v>3996</v>
      </c>
      <c r="F4000" s="313" t="str">
        <f t="shared" ca="1" si="377"/>
        <v/>
      </c>
      <c r="G4000" s="313" t="str">
        <f t="shared" ca="1" si="378"/>
        <v/>
      </c>
      <c r="H4000" s="313" t="str">
        <f t="shared" ca="1" si="378"/>
        <v/>
      </c>
      <c r="I4000" s="313" t="str">
        <f t="shared" ca="1" si="378"/>
        <v/>
      </c>
      <c r="J4000" s="313" t="str">
        <f t="shared" ca="1" si="378"/>
        <v/>
      </c>
    </row>
    <row r="4001" spans="4:10">
      <c r="D4001" s="300" t="str">
        <f t="shared" si="376"/>
        <v>19-10</v>
      </c>
      <c r="E4001" s="300">
        <v>3997</v>
      </c>
      <c r="F4001" s="313" t="str">
        <f t="shared" ca="1" si="377"/>
        <v/>
      </c>
      <c r="G4001" s="313" t="str">
        <f t="shared" ca="1" si="378"/>
        <v/>
      </c>
      <c r="H4001" s="313" t="str">
        <f t="shared" ca="1" si="378"/>
        <v/>
      </c>
      <c r="I4001" s="313" t="str">
        <f t="shared" ca="1" si="378"/>
        <v/>
      </c>
      <c r="J4001" s="313" t="str">
        <f t="shared" ca="1" si="378"/>
        <v/>
      </c>
    </row>
    <row r="4002" spans="4:10">
      <c r="D4002" s="300" t="str">
        <f t="shared" si="376"/>
        <v>19-10</v>
      </c>
      <c r="E4002" s="300">
        <v>3998</v>
      </c>
      <c r="F4002" s="313" t="str">
        <f t="shared" ca="1" si="377"/>
        <v/>
      </c>
      <c r="G4002" s="313" t="str">
        <f t="shared" ca="1" si="378"/>
        <v/>
      </c>
      <c r="H4002" s="313" t="str">
        <f t="shared" ca="1" si="378"/>
        <v/>
      </c>
      <c r="I4002" s="313" t="str">
        <f t="shared" ca="1" si="378"/>
        <v/>
      </c>
      <c r="J4002" s="313" t="str">
        <f t="shared" ca="1" si="378"/>
        <v/>
      </c>
    </row>
    <row r="4003" spans="4:10">
      <c r="D4003" s="300" t="str">
        <f t="shared" si="376"/>
        <v>19-10</v>
      </c>
      <c r="E4003" s="300">
        <v>3999</v>
      </c>
      <c r="F4003" s="313" t="str">
        <f t="shared" ca="1" si="377"/>
        <v/>
      </c>
      <c r="G4003" s="313" t="str">
        <f t="shared" ca="1" si="378"/>
        <v/>
      </c>
      <c r="H4003" s="313" t="str">
        <f t="shared" ca="1" si="378"/>
        <v/>
      </c>
      <c r="I4003" s="313" t="str">
        <f t="shared" ca="1" si="378"/>
        <v/>
      </c>
      <c r="J4003" s="313" t="str">
        <f t="shared" ca="1" si="378"/>
        <v/>
      </c>
    </row>
    <row r="4004" spans="4:10">
      <c r="D4004" s="300" t="str">
        <f t="shared" si="376"/>
        <v>19-10</v>
      </c>
      <c r="E4004" s="300">
        <v>4000</v>
      </c>
      <c r="F4004" s="313" t="str">
        <f t="shared" ca="1" si="377"/>
        <v/>
      </c>
      <c r="G4004" s="313" t="str">
        <f t="shared" ca="1" si="378"/>
        <v/>
      </c>
      <c r="H4004" s="313" t="str">
        <f t="shared" ca="1" si="378"/>
        <v/>
      </c>
      <c r="I4004" s="313" t="str">
        <f t="shared" ca="1" si="378"/>
        <v/>
      </c>
      <c r="J4004" s="313" t="str">
        <f t="shared" ca="1" si="378"/>
        <v/>
      </c>
    </row>
  </sheetData>
  <autoFilter ref="D4:K4004"/>
  <phoneticPr fontId="12" type="noConversion"/>
  <conditionalFormatting sqref="E5:J4004">
    <cfRule type="expression" dxfId="12" priority="1" stopIfTrue="1">
      <formula>MOD(ROW()-5,$M$4)=0</formula>
    </cfRule>
    <cfRule type="expression" dxfId="11" priority="2" stopIfTrue="1">
      <formula>MOD(ROW()-5,$N$4)=0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2"/>
  <sheetViews>
    <sheetView topLeftCell="E3" workbookViewId="0">
      <selection activeCell="X14" sqref="X14"/>
    </sheetView>
  </sheetViews>
  <sheetFormatPr defaultColWidth="8.88671875" defaultRowHeight="16.2"/>
  <cols>
    <col min="1" max="3" width="1.33203125" style="314" hidden="1" customWidth="1"/>
    <col min="4" max="4" width="10.33203125" style="314" hidden="1" customWidth="1"/>
    <col min="5" max="12" width="6.21875" style="314" customWidth="1"/>
    <col min="13" max="13" width="8.88671875" style="314"/>
    <col min="14" max="17" width="0" style="314" hidden="1" customWidth="1"/>
    <col min="18" max="25" width="6.21875" style="314" customWidth="1"/>
    <col min="26" max="16384" width="8.88671875" style="314"/>
  </cols>
  <sheetData>
    <row r="1" spans="5:25" ht="7.95" hidden="1" customHeight="1"/>
    <row r="2" spans="5:25" ht="7.95" hidden="1" customHeight="1"/>
    <row r="3" spans="5:25" ht="18" customHeight="1"/>
    <row r="4" spans="5:25">
      <c r="E4" s="315">
        <f>COLUMN()-5</f>
        <v>0</v>
      </c>
      <c r="F4" s="315">
        <f t="shared" ref="F4:L4" si="0">COLUMN()-5</f>
        <v>1</v>
      </c>
      <c r="G4" s="315">
        <f t="shared" si="0"/>
        <v>2</v>
      </c>
      <c r="H4" s="315">
        <f t="shared" si="0"/>
        <v>3</v>
      </c>
      <c r="I4" s="315">
        <f t="shared" si="0"/>
        <v>4</v>
      </c>
      <c r="J4" s="315">
        <f t="shared" si="0"/>
        <v>5</v>
      </c>
      <c r="K4" s="315">
        <f t="shared" si="0"/>
        <v>6</v>
      </c>
      <c r="L4" s="315">
        <f t="shared" si="0"/>
        <v>7</v>
      </c>
      <c r="R4" s="316">
        <v>0</v>
      </c>
      <c r="S4" s="316">
        <v>1</v>
      </c>
      <c r="T4" s="316">
        <v>2</v>
      </c>
      <c r="U4" s="316">
        <v>3</v>
      </c>
      <c r="V4" s="316">
        <v>4</v>
      </c>
      <c r="W4" s="316">
        <v>5</v>
      </c>
      <c r="X4" s="316">
        <v>6</v>
      </c>
      <c r="Y4" s="316">
        <v>7</v>
      </c>
    </row>
    <row r="5" spans="5:25">
      <c r="E5" s="314" t="str">
        <f t="shared" ref="E5:L20" ca="1" si="1">IF(INDIRECT("DI!"&amp;ADDRESS(FLOOR((MOD((ROW()-5),10)),1)*8+7+COLUMN()-5,FLOOR((MOD((ROW()-5)/10,10)),1)*8+5))="","",
INDIRECT("DI!"&amp;ADDRESS(FLOOR((MOD((ROW()-5),10)),1)*8+7+COLUMN()-5,FLOOR((MOD((ROW()-5)/10,10)),1)*8+5)))</f>
        <v>電控箱 控制 電源開啟</v>
      </c>
      <c r="F5" s="314" t="str">
        <f t="shared" ca="1" si="1"/>
        <v>中繼箱 電源開啟</v>
      </c>
      <c r="G5" s="314" t="str">
        <f t="shared" ca="1" si="1"/>
        <v/>
      </c>
      <c r="H5" s="314" t="str">
        <f t="shared" ca="1" si="1"/>
        <v/>
      </c>
      <c r="I5" s="314" t="str">
        <f t="shared" ca="1" si="1"/>
        <v>升降伺服 動力電源開啟</v>
      </c>
      <c r="J5" s="314" t="str">
        <f t="shared" ca="1" si="1"/>
        <v>傳動伺服 動力電源開啟</v>
      </c>
      <c r="K5" s="314" t="str">
        <f t="shared" ca="1" si="1"/>
        <v/>
      </c>
      <c r="L5" s="314" t="str">
        <f t="shared" ca="1" si="1"/>
        <v/>
      </c>
      <c r="R5" s="314" t="str">
        <f t="shared" ref="R5:Y20" ca="1" si="2">IF(INDIRECT("DO!"&amp;ADDRESS(FLOOR((MOD((ROW()-5),10)),1)*8+7+COLUMN()-18,FLOOR((MOD((ROW()-5)/10,10)),1)*8+5))="","",
INDIRECT("DO!"&amp;ADDRESS(FLOOR((MOD((ROW()-5),10)),1)*8+7+COLUMN()-18,FLOOR((MOD((ROW()-5)/10,10)),1)*8+5)))</f>
        <v>強制關機控制訊號</v>
      </c>
      <c r="S5" s="314" t="str">
        <f t="shared" ca="1" si="2"/>
        <v>中繼箱電源</v>
      </c>
      <c r="T5" s="314" t="str">
        <f t="shared" ca="1" si="2"/>
        <v/>
      </c>
      <c r="U5" s="314" t="str">
        <f t="shared" ca="1" si="2"/>
        <v/>
      </c>
      <c r="V5" s="314" t="str">
        <f t="shared" ca="1" si="2"/>
        <v>升降伺服電力電源</v>
      </c>
      <c r="W5" s="314" t="str">
        <f t="shared" ca="1" si="2"/>
        <v>傳動伺服電力電源</v>
      </c>
      <c r="X5" s="314" t="str">
        <f t="shared" ca="1" si="2"/>
        <v/>
      </c>
      <c r="Y5" s="314" t="str">
        <f t="shared" ca="1" si="2"/>
        <v/>
      </c>
    </row>
    <row r="6" spans="5:25">
      <c r="E6" s="314" t="str">
        <f t="shared" ca="1" si="1"/>
        <v>展紗鋼輪 模溫機 電源開啟</v>
      </c>
      <c r="F6" s="314" t="str">
        <f t="shared" ca="1" si="1"/>
        <v>#1熱壓鋼輪 模溫機 電源開啟</v>
      </c>
      <c r="G6" s="314" t="str">
        <f t="shared" ca="1" si="1"/>
        <v>#2熱壓鋼輪 模溫機 電源開啟</v>
      </c>
      <c r="H6" s="314" t="str">
        <f t="shared" ca="1" si="1"/>
        <v>#3熱壓鋼輪 模溫機 電源開啟</v>
      </c>
      <c r="I6" s="314" t="str">
        <f t="shared" ca="1" si="1"/>
        <v>#4熱壓鋼輪 模溫機 電源開啟</v>
      </c>
      <c r="J6" s="314" t="str">
        <f t="shared" ca="1" si="1"/>
        <v>#5熱壓鋼輪 模溫機 電源開啟</v>
      </c>
      <c r="K6" s="314" t="str">
        <f t="shared" ca="1" si="1"/>
        <v>#6熱壓鋼輪 模溫機 電源開啟</v>
      </c>
      <c r="L6" s="314" t="str">
        <f t="shared" ca="1" si="1"/>
        <v>#7熱壓鋼輪 模溫機 電源開啟</v>
      </c>
      <c r="R6" s="314" t="str">
        <f t="shared" ca="1" si="2"/>
        <v>展紗鋼輪 模溫機電源</v>
      </c>
      <c r="S6" s="314" t="str">
        <f t="shared" ca="1" si="2"/>
        <v>#1熱壓鋼輪 模溫機電源</v>
      </c>
      <c r="T6" s="314" t="str">
        <f t="shared" ca="1" si="2"/>
        <v>#2熱壓鋼輪 模溫機電源</v>
      </c>
      <c r="U6" s="314" t="str">
        <f t="shared" ca="1" si="2"/>
        <v>#3熱壓鋼輪 模溫機電源</v>
      </c>
      <c r="V6" s="314" t="str">
        <f t="shared" ca="1" si="2"/>
        <v>#4熱壓鋼輪 模溫機電源</v>
      </c>
      <c r="W6" s="314" t="str">
        <f t="shared" ca="1" si="2"/>
        <v>#5熱壓鋼輪 模溫機電源</v>
      </c>
      <c r="X6" s="314" t="str">
        <f t="shared" ca="1" si="2"/>
        <v>#6熱壓鋼輪 模溫機電源</v>
      </c>
      <c r="Y6" s="314" t="str">
        <f t="shared" ca="1" si="2"/>
        <v>#7熱壓鋼輪 模溫機電源</v>
      </c>
    </row>
    <row r="7" spans="5:25">
      <c r="E7" s="314" t="str">
        <f t="shared" ca="1" si="1"/>
        <v>覆膜輪 模溫機 電源開啟</v>
      </c>
      <c r="F7" s="314" t="str">
        <f t="shared" ca="1" si="1"/>
        <v/>
      </c>
      <c r="G7" s="314" t="str">
        <f t="shared" ca="1" si="1"/>
        <v>非傳動伺服驅動器 DC電源開啟</v>
      </c>
      <c r="H7" s="314" t="str">
        <f t="shared" ca="1" si="1"/>
        <v>傳動伺服驅動器 DC電源開啟</v>
      </c>
      <c r="I7" s="314" t="str">
        <f t="shared" ca="1" si="1"/>
        <v/>
      </c>
      <c r="J7" s="314" t="str">
        <f t="shared" ca="1" si="1"/>
        <v>安全繼電器 狀態</v>
      </c>
      <c r="K7" s="314" t="str">
        <f t="shared" ca="1" si="1"/>
        <v>左電控箱 門檢</v>
      </c>
      <c r="L7" s="314" t="str">
        <f t="shared" ca="1" si="1"/>
        <v>右電控箱 門檢</v>
      </c>
      <c r="R7" s="314" t="str">
        <f t="shared" ca="1" si="2"/>
        <v>覆膜輪 模溫機電源</v>
      </c>
      <c r="S7" s="314" t="str">
        <f t="shared" ca="1" si="2"/>
        <v>#1冰輪 電磁閥開啟</v>
      </c>
      <c r="T7" s="314" t="str">
        <f t="shared" ca="1" si="2"/>
        <v>非傳動伺服驅動器DC電源</v>
      </c>
      <c r="U7" s="314" t="str">
        <f t="shared" ca="1" si="2"/>
        <v>傳動伺服驅動器DC電源</v>
      </c>
      <c r="V7" s="314" t="str">
        <f t="shared" ca="1" si="2"/>
        <v>#1冷卻板 電磁閥開啟</v>
      </c>
      <c r="W7" s="314" t="str">
        <f t="shared" ca="1" si="2"/>
        <v>#2冷卻板 電磁閥開啟</v>
      </c>
      <c r="X7" s="314" t="str">
        <f t="shared" ca="1" si="2"/>
        <v>#2冰輪 電磁閥開啟</v>
      </c>
      <c r="Y7" s="314" t="str">
        <f t="shared" ca="1" si="2"/>
        <v>#3冷卻板 電磁閥開啟[預留]</v>
      </c>
    </row>
    <row r="8" spans="5:25">
      <c r="E8" s="314" t="str">
        <f t="shared" ca="1" si="1"/>
        <v>#1冰輪 冰水機 電源開啟</v>
      </c>
      <c r="F8" s="314" t="str">
        <f t="shared" ca="1" si="1"/>
        <v>#1冷卻板 冰水機 電源開啟</v>
      </c>
      <c r="G8" s="314" t="str">
        <f t="shared" ca="1" si="1"/>
        <v>#2冷卻板 冰水機 電源開啟</v>
      </c>
      <c r="H8" s="314" t="str">
        <f t="shared" ca="1" si="1"/>
        <v>#2冰輪 冰水機 電源開啟</v>
      </c>
      <c r="I8" s="314" t="str">
        <f t="shared" ca="1" si="1"/>
        <v>#3冷卻板 冰水機 電源開啟</v>
      </c>
      <c r="J8" s="314" t="str">
        <f t="shared" ca="1" si="1"/>
        <v/>
      </c>
      <c r="K8" s="314" t="str">
        <f t="shared" ca="1" si="1"/>
        <v/>
      </c>
      <c r="L8" s="314" t="str">
        <f t="shared" ca="1" si="1"/>
        <v/>
      </c>
      <c r="R8" s="314" t="str">
        <f t="shared" ca="1" si="2"/>
        <v>#1冰輪 冰水機電源</v>
      </c>
      <c r="S8" s="314" t="str">
        <f t="shared" ca="1" si="2"/>
        <v>#1冷卻板 冰水機電源</v>
      </c>
      <c r="T8" s="314" t="str">
        <f t="shared" ca="1" si="2"/>
        <v>#2冷卻板 冰水機電源</v>
      </c>
      <c r="U8" s="314" t="str">
        <f t="shared" ca="1" si="2"/>
        <v>#2冰輪 冰水機電源</v>
      </c>
      <c r="V8" s="314" t="str">
        <f t="shared" ca="1" si="2"/>
        <v>#3冷卻板 冰水機電源</v>
      </c>
      <c r="W8" s="314" t="str">
        <f t="shared" ca="1" si="2"/>
        <v/>
      </c>
      <c r="X8" s="314" t="str">
        <f t="shared" ca="1" si="2"/>
        <v/>
      </c>
      <c r="Y8" s="314" t="str">
        <f t="shared" ca="1" si="2"/>
        <v/>
      </c>
    </row>
    <row r="9" spans="5:25">
      <c r="E9" s="314" t="str">
        <f t="shared" ca="1" si="1"/>
        <v>#1冷卻板冰水機 電動球閥-開檢知</v>
      </c>
      <c r="F9" s="314" t="str">
        <f t="shared" ca="1" si="1"/>
        <v>#1冷卻板冰水機 電動球閥-關檢知</v>
      </c>
      <c r="G9" s="314" t="str">
        <f t="shared" ca="1" si="1"/>
        <v/>
      </c>
      <c r="H9" s="314" t="str">
        <f t="shared" ca="1" si="1"/>
        <v/>
      </c>
      <c r="I9" s="314" t="str">
        <f t="shared" ca="1" si="1"/>
        <v/>
      </c>
      <c r="J9" s="314" t="str">
        <f t="shared" ca="1" si="1"/>
        <v/>
      </c>
      <c r="K9" s="314" t="str">
        <f t="shared" ca="1" si="1"/>
        <v/>
      </c>
      <c r="L9" s="314" t="str">
        <f t="shared" ca="1" si="1"/>
        <v/>
      </c>
      <c r="N9" s="314" t="str">
        <f ca="1">INDIRECT("DI!"&amp;ADDRESS(MOD(ROW()-5,160)+7,COLUMN()-2+FLOOR((ROW()-5)/320,1)*8))</f>
        <v>010.4</v>
      </c>
      <c r="R9" s="314" t="str">
        <f t="shared" ca="1" si="2"/>
        <v/>
      </c>
      <c r="S9" s="314" t="str">
        <f t="shared" ca="1" si="2"/>
        <v/>
      </c>
      <c r="T9" s="314" t="str">
        <f t="shared" ca="1" si="2"/>
        <v/>
      </c>
      <c r="U9" s="314" t="str">
        <f t="shared" ca="1" si="2"/>
        <v/>
      </c>
      <c r="V9" s="314" t="str">
        <f t="shared" ca="1" si="2"/>
        <v/>
      </c>
      <c r="W9" s="314" t="str">
        <f t="shared" ca="1" si="2"/>
        <v/>
      </c>
      <c r="X9" s="314" t="str">
        <f t="shared" ca="1" si="2"/>
        <v/>
      </c>
      <c r="Y9" s="314" t="str">
        <f t="shared" ca="1" si="2"/>
        <v/>
      </c>
    </row>
    <row r="10" spans="5:25">
      <c r="E10" s="314" t="str">
        <f t="shared" ca="1" si="1"/>
        <v/>
      </c>
      <c r="F10" s="314" t="str">
        <f t="shared" ca="1" si="1"/>
        <v>升降負極限[軟體使用]</v>
      </c>
      <c r="G10" s="314" t="str">
        <f t="shared" ca="1" si="1"/>
        <v/>
      </c>
      <c r="H10" s="314" t="str">
        <f t="shared" ca="1" si="1"/>
        <v/>
      </c>
      <c r="I10" s="314" t="str">
        <f t="shared" ca="1" si="1"/>
        <v/>
      </c>
      <c r="J10" s="314" t="str">
        <f t="shared" ca="1" si="1"/>
        <v/>
      </c>
      <c r="K10" s="314" t="str">
        <f t="shared" ca="1" si="1"/>
        <v/>
      </c>
      <c r="L10" s="314" t="str">
        <f t="shared" ca="1" si="1"/>
        <v/>
      </c>
      <c r="R10" s="314" t="str">
        <f t="shared" ca="1" si="2"/>
        <v/>
      </c>
      <c r="S10" s="314" t="str">
        <f t="shared" ca="1" si="2"/>
        <v/>
      </c>
      <c r="T10" s="314" t="str">
        <f t="shared" ca="1" si="2"/>
        <v/>
      </c>
      <c r="U10" s="314" t="str">
        <f t="shared" ca="1" si="2"/>
        <v/>
      </c>
      <c r="V10" s="314" t="str">
        <f t="shared" ca="1" si="2"/>
        <v/>
      </c>
      <c r="W10" s="314" t="str">
        <f t="shared" ca="1" si="2"/>
        <v/>
      </c>
      <c r="X10" s="314" t="str">
        <f t="shared" ca="1" si="2"/>
        <v/>
      </c>
      <c r="Y10" s="314" t="str">
        <f t="shared" ca="1" si="2"/>
        <v/>
      </c>
    </row>
    <row r="11" spans="5:25">
      <c r="E11" s="314" t="str">
        <f t="shared" ca="1" si="1"/>
        <v/>
      </c>
      <c r="F11" s="314" t="str">
        <f t="shared" ca="1" si="1"/>
        <v/>
      </c>
      <c r="G11" s="314" t="str">
        <f t="shared" ca="1" si="1"/>
        <v/>
      </c>
      <c r="H11" s="314" t="str">
        <f t="shared" ca="1" si="1"/>
        <v/>
      </c>
      <c r="I11" s="314" t="str">
        <f t="shared" ca="1" si="1"/>
        <v/>
      </c>
      <c r="J11" s="314" t="str">
        <f t="shared" ca="1" si="1"/>
        <v/>
      </c>
      <c r="K11" s="314" t="str">
        <f t="shared" ca="1" si="1"/>
        <v/>
      </c>
      <c r="L11" s="314" t="str">
        <f t="shared" ca="1" si="1"/>
        <v/>
      </c>
      <c r="R11" s="314" t="str">
        <f t="shared" ca="1" si="2"/>
        <v/>
      </c>
      <c r="S11" s="314" t="str">
        <f t="shared" ca="1" si="2"/>
        <v/>
      </c>
      <c r="T11" s="314" t="str">
        <f t="shared" ca="1" si="2"/>
        <v/>
      </c>
      <c r="U11" s="314" t="str">
        <f t="shared" ca="1" si="2"/>
        <v/>
      </c>
      <c r="V11" s="314" t="str">
        <f t="shared" ca="1" si="2"/>
        <v/>
      </c>
      <c r="W11" s="314" t="str">
        <f t="shared" ca="1" si="2"/>
        <v/>
      </c>
      <c r="X11" s="314" t="str">
        <f t="shared" ca="1" si="2"/>
        <v/>
      </c>
      <c r="Y11" s="314" t="str">
        <f t="shared" ca="1" si="2"/>
        <v/>
      </c>
    </row>
    <row r="12" spans="5:25">
      <c r="E12" s="314" t="str">
        <f t="shared" ca="1" si="1"/>
        <v/>
      </c>
      <c r="F12" s="314" t="str">
        <f t="shared" ca="1" si="1"/>
        <v/>
      </c>
      <c r="G12" s="314" t="str">
        <f t="shared" ca="1" si="1"/>
        <v/>
      </c>
      <c r="H12" s="314" t="str">
        <f t="shared" ca="1" si="1"/>
        <v/>
      </c>
      <c r="I12" s="314" t="str">
        <f t="shared" ca="1" si="1"/>
        <v/>
      </c>
      <c r="J12" s="314" t="str">
        <f t="shared" ca="1" si="1"/>
        <v/>
      </c>
      <c r="K12" s="314" t="str">
        <f t="shared" ca="1" si="1"/>
        <v/>
      </c>
      <c r="L12" s="314" t="str">
        <f t="shared" ca="1" si="1"/>
        <v/>
      </c>
      <c r="R12" s="314" t="str">
        <f t="shared" ca="1" si="2"/>
        <v/>
      </c>
      <c r="S12" s="314" t="str">
        <f t="shared" ca="1" si="2"/>
        <v/>
      </c>
      <c r="T12" s="314" t="str">
        <f t="shared" ca="1" si="2"/>
        <v/>
      </c>
      <c r="U12" s="314" t="str">
        <f t="shared" ca="1" si="2"/>
        <v/>
      </c>
      <c r="V12" s="314" t="str">
        <f t="shared" ca="1" si="2"/>
        <v/>
      </c>
      <c r="W12" s="314" t="str">
        <f t="shared" ca="1" si="2"/>
        <v/>
      </c>
      <c r="X12" s="314" t="str">
        <f t="shared" ca="1" si="2"/>
        <v/>
      </c>
      <c r="Y12" s="314" t="str">
        <f t="shared" ca="1" si="2"/>
        <v/>
      </c>
    </row>
    <row r="13" spans="5:25">
      <c r="E13" s="314" t="str">
        <f t="shared" ca="1" si="1"/>
        <v/>
      </c>
      <c r="F13" s="314" t="str">
        <f t="shared" ca="1" si="1"/>
        <v/>
      </c>
      <c r="G13" s="314" t="str">
        <f t="shared" ca="1" si="1"/>
        <v/>
      </c>
      <c r="H13" s="314" t="str">
        <f t="shared" ca="1" si="1"/>
        <v/>
      </c>
      <c r="I13" s="314" t="str">
        <f t="shared" ca="1" si="1"/>
        <v/>
      </c>
      <c r="J13" s="314" t="str">
        <f t="shared" ca="1" si="1"/>
        <v/>
      </c>
      <c r="K13" s="314" t="str">
        <f t="shared" ca="1" si="1"/>
        <v/>
      </c>
      <c r="L13" s="314" t="str">
        <f t="shared" ca="1" si="1"/>
        <v/>
      </c>
      <c r="R13" s="314" t="str">
        <f t="shared" ca="1" si="2"/>
        <v/>
      </c>
      <c r="S13" s="314" t="str">
        <f t="shared" ca="1" si="2"/>
        <v/>
      </c>
      <c r="T13" s="314" t="str">
        <f t="shared" ca="1" si="2"/>
        <v/>
      </c>
      <c r="U13" s="314" t="str">
        <f t="shared" ca="1" si="2"/>
        <v/>
      </c>
      <c r="V13" s="314" t="str">
        <f t="shared" ca="1" si="2"/>
        <v/>
      </c>
      <c r="W13" s="314" t="str">
        <f t="shared" ca="1" si="2"/>
        <v/>
      </c>
      <c r="X13" s="314" t="str">
        <f t="shared" ca="1" si="2"/>
        <v/>
      </c>
      <c r="Y13" s="314" t="str">
        <f t="shared" ca="1" si="2"/>
        <v/>
      </c>
    </row>
    <row r="14" spans="5:25">
      <c r="E14" s="314" t="str">
        <f t="shared" ca="1" si="1"/>
        <v/>
      </c>
      <c r="F14" s="314" t="str">
        <f t="shared" ca="1" si="1"/>
        <v/>
      </c>
      <c r="G14" s="314" t="str">
        <f t="shared" ca="1" si="1"/>
        <v/>
      </c>
      <c r="H14" s="314" t="str">
        <f t="shared" ca="1" si="1"/>
        <v/>
      </c>
      <c r="I14" s="314" t="str">
        <f t="shared" ca="1" si="1"/>
        <v/>
      </c>
      <c r="J14" s="314" t="str">
        <f t="shared" ca="1" si="1"/>
        <v/>
      </c>
      <c r="K14" s="314" t="str">
        <f t="shared" ca="1" si="1"/>
        <v/>
      </c>
      <c r="L14" s="314" t="str">
        <f t="shared" ca="1" si="1"/>
        <v/>
      </c>
      <c r="R14" s="314" t="str">
        <f t="shared" ca="1" si="2"/>
        <v/>
      </c>
      <c r="S14" s="314" t="str">
        <f t="shared" ca="1" si="2"/>
        <v/>
      </c>
      <c r="T14" s="314" t="str">
        <f t="shared" ca="1" si="2"/>
        <v/>
      </c>
      <c r="U14" s="314" t="str">
        <f t="shared" ca="1" si="2"/>
        <v/>
      </c>
      <c r="V14" s="314" t="str">
        <f t="shared" ca="1" si="2"/>
        <v/>
      </c>
      <c r="W14" s="314" t="str">
        <f t="shared" ca="1" si="2"/>
        <v/>
      </c>
      <c r="X14" s="314" t="str">
        <f t="shared" ca="1" si="2"/>
        <v/>
      </c>
      <c r="Y14" s="314" t="str">
        <f t="shared" ca="1" si="2"/>
        <v/>
      </c>
    </row>
    <row r="15" spans="5:25">
      <c r="E15" s="314" t="str">
        <f t="shared" ca="1" si="1"/>
        <v>#1織物放卷EMO信號</v>
      </c>
      <c r="F15" s="314" t="str">
        <f t="shared" ca="1" si="1"/>
        <v>#2織物放卷EMO信號</v>
      </c>
      <c r="G15" s="314" t="str">
        <f t="shared" ca="1" si="1"/>
        <v>#1上膠膜放卷EMO信號</v>
      </c>
      <c r="H15" s="314" t="str">
        <f t="shared" ca="1" si="1"/>
        <v>#1下膠膜放卷EMO信號</v>
      </c>
      <c r="I15" s="314" t="str">
        <f t="shared" ca="1" si="1"/>
        <v>碳紗牽引輪EMO信號</v>
      </c>
      <c r="J15" s="314" t="str">
        <f t="shared" ca="1" si="1"/>
        <v>2F前段伺服驅動器 DC電源</v>
      </c>
      <c r="K15" s="314" t="str">
        <f t="shared" ca="1" si="1"/>
        <v>展紗區EMO信號</v>
      </c>
      <c r="L15" s="314" t="str">
        <f t="shared" ca="1" si="1"/>
        <v>2F前段伺服動力電源</v>
      </c>
      <c r="R15" s="314" t="str">
        <f t="shared" ca="1" si="2"/>
        <v>震動鋼輪 電源</v>
      </c>
      <c r="S15" s="314" t="str">
        <f t="shared" ca="1" si="2"/>
        <v>2F前段伺服驅動 電源</v>
      </c>
      <c r="T15" s="314" t="str">
        <f t="shared" ca="1" si="2"/>
        <v>前段 產品警鈴</v>
      </c>
      <c r="U15" s="314" t="str">
        <f t="shared" ca="1" si="2"/>
        <v>2F前段伺服驅動器DC電源</v>
      </c>
      <c r="V15" s="314" t="str">
        <f t="shared" ca="1" si="2"/>
        <v>#1震動鋼輪 IN0[FWD]</v>
      </c>
      <c r="W15" s="314" t="str">
        <f t="shared" ca="1" si="2"/>
        <v>#1震動鋼輪 IN2[M0]</v>
      </c>
      <c r="X15" s="314" t="str">
        <f t="shared" ca="1" si="2"/>
        <v>#1震動鋼輪 IN7[ALM-RST]</v>
      </c>
      <c r="Y15" s="314" t="str">
        <f t="shared" ca="1" si="2"/>
        <v>#2震動鋼輪 IN0[FWD]</v>
      </c>
    </row>
    <row r="16" spans="5:25">
      <c r="E16" s="314" t="str">
        <f t="shared" ca="1" si="1"/>
        <v>#1鋼輪傳動側EMO信號</v>
      </c>
      <c r="F16" s="314" t="str">
        <f t="shared" ca="1" si="1"/>
        <v>#1鋼輪操作側EMO信號</v>
      </c>
      <c r="G16" s="314" t="str">
        <f t="shared" ca="1" si="1"/>
        <v>震動鋼輪 電源</v>
      </c>
      <c r="H16" s="314" t="str">
        <f t="shared" ca="1" si="1"/>
        <v>#4展紗鋼輪升降伺服 上極限</v>
      </c>
      <c r="I16" s="314" t="str">
        <f t="shared" ca="1" si="1"/>
        <v>#4展紗鋼輪升降伺服 原點</v>
      </c>
      <c r="J16" s="314" t="str">
        <f t="shared" ca="1" si="1"/>
        <v>#4展紗鋼輪升降伺服 下極限</v>
      </c>
      <c r="K16" s="314" t="str">
        <f t="shared" ca="1" si="1"/>
        <v>2F前段 左電控箱 門檢</v>
      </c>
      <c r="L16" s="314" t="str">
        <f t="shared" ca="1" si="1"/>
        <v>2F前段 右電控箱 門檢</v>
      </c>
      <c r="R16" s="314" t="str">
        <f t="shared" ca="1" si="2"/>
        <v>#2震動鋼輪 IN2[M0]</v>
      </c>
      <c r="S16" s="314" t="str">
        <f t="shared" ca="1" si="2"/>
        <v>#2震動鋼輪 IN7[ALM-RST]</v>
      </c>
      <c r="T16" s="314" t="str">
        <f t="shared" ca="1" si="2"/>
        <v>#3震動鋼輪 IN0[FWD]</v>
      </c>
      <c r="U16" s="314" t="str">
        <f t="shared" ca="1" si="2"/>
        <v>#3震動鋼輪 IN2[M0]</v>
      </c>
      <c r="V16" s="314" t="str">
        <f t="shared" ca="1" si="2"/>
        <v>#3震動鋼輪 IN7[ALM-RST]</v>
      </c>
      <c r="W16" s="314" t="str">
        <f t="shared" ca="1" si="2"/>
        <v/>
      </c>
      <c r="X16" s="314" t="str">
        <f t="shared" ca="1" si="2"/>
        <v/>
      </c>
      <c r="Y16" s="314" t="str">
        <f t="shared" ca="1" si="2"/>
        <v/>
      </c>
    </row>
    <row r="17" spans="5:25">
      <c r="E17" s="314" t="str">
        <f t="shared" ca="1" si="1"/>
        <v>#1震動鋼輪 ALM(異常) 信號</v>
      </c>
      <c r="F17" s="314" t="str">
        <f t="shared" ca="1" si="1"/>
        <v>#1震動鋼輪 MOVE(運轉) 信號</v>
      </c>
      <c r="G17" s="314" t="str">
        <f t="shared" ca="1" si="1"/>
        <v>#2震動鋼輪 ALM(異常) 信號</v>
      </c>
      <c r="H17" s="314" t="str">
        <f t="shared" ca="1" si="1"/>
        <v>#2震動鋼輪 MOVE(運轉) 信號</v>
      </c>
      <c r="I17" s="314" t="str">
        <f t="shared" ca="1" si="1"/>
        <v>#3震動鋼輪 ALM(異常) 信號</v>
      </c>
      <c r="J17" s="314" t="str">
        <f t="shared" ca="1" si="1"/>
        <v>#3震動鋼輪 MOVE(運轉) 信號</v>
      </c>
      <c r="K17" s="314" t="str">
        <f t="shared" ca="1" si="1"/>
        <v>#4震動鋼輪 ALM(異常) 信號</v>
      </c>
      <c r="L17" s="314" t="str">
        <f t="shared" ca="1" si="1"/>
        <v>#4震動鋼輪 MOVE(運轉) 信號</v>
      </c>
      <c r="R17" s="314" t="str">
        <f t="shared" ca="1" si="2"/>
        <v>#1織物放卷 EPC(糾邊)停機訊號</v>
      </c>
      <c r="S17" s="314" t="str">
        <f t="shared" ca="1" si="2"/>
        <v>#2織物放卷 EPC(糾邊)停機訊號</v>
      </c>
      <c r="T17" s="314" t="str">
        <f t="shared" ca="1" si="2"/>
        <v>#1上膠膜放卷 EPC(糾邊)停機訊號</v>
      </c>
      <c r="U17" s="314" t="str">
        <f t="shared" ca="1" si="2"/>
        <v>#1下膠膜放卷 EPC(糾邊)停機訊號</v>
      </c>
      <c r="V17" s="314" t="str">
        <f t="shared" ca="1" si="2"/>
        <v>#1上膠膜放卷 張力切換 狀態指示燈</v>
      </c>
      <c r="W17" s="314" t="str">
        <f t="shared" ca="1" si="2"/>
        <v>#1上膠膜放卷 順轉/逆轉 指示燈</v>
      </c>
      <c r="X17" s="314" t="str">
        <f t="shared" ca="1" si="2"/>
        <v>#1下膠膜放卷 張力切換 狀態指示燈</v>
      </c>
      <c r="Y17" s="314" t="str">
        <f t="shared" ca="1" si="2"/>
        <v>#1下膠膜放卷 順轉/逆轉 指示燈</v>
      </c>
    </row>
    <row r="18" spans="5:25">
      <c r="E18" s="314" t="str">
        <f t="shared" ca="1" si="1"/>
        <v>#1下PE收卷LOCK檢知[預留]</v>
      </c>
      <c r="F18" s="314" t="str">
        <f t="shared" ca="1" si="1"/>
        <v>#1下膠膜放卷LOCK檢知</v>
      </c>
      <c r="G18" s="314" t="str">
        <f t="shared" ca="1" si="1"/>
        <v>碳紗牽引輪 上極限</v>
      </c>
      <c r="H18" s="314" t="str">
        <f t="shared" ca="1" si="1"/>
        <v/>
      </c>
      <c r="I18" s="314" t="str">
        <f t="shared" ca="1" si="1"/>
        <v>#1展紗鋼輪升降伺服 上極限</v>
      </c>
      <c r="J18" s="314" t="str">
        <f t="shared" ca="1" si="1"/>
        <v>#1展紗鋼輪升降伺服 原點</v>
      </c>
      <c r="K18" s="314" t="str">
        <f t="shared" ca="1" si="1"/>
        <v>#1展紗鋼輪升降伺服 下極限</v>
      </c>
      <c r="L18" s="314" t="str">
        <f t="shared" ca="1" si="1"/>
        <v>#2展紗鋼輪升降伺服 上極限</v>
      </c>
      <c r="R18" s="314" t="str">
        <f t="shared" ca="1" si="2"/>
        <v>#1上織物煞車電源 指示燈</v>
      </c>
      <c r="S18" s="314" t="str">
        <f t="shared" ca="1" si="2"/>
        <v>#1上織物煞車電源(柱子) 指示燈</v>
      </c>
      <c r="T18" s="314" t="str">
        <f t="shared" ca="1" si="2"/>
        <v>#2上織物煞車電源 指示燈</v>
      </c>
      <c r="U18" s="314" t="str">
        <f t="shared" ca="1" si="2"/>
        <v>#2上織物煞車電源(柱子) 指示燈</v>
      </c>
      <c r="V18" s="314" t="str">
        <f t="shared" ca="1" si="2"/>
        <v>#1上PE膜收卷 運轉指示燈</v>
      </c>
      <c r="W18" s="314" t="str">
        <f t="shared" ca="1" si="2"/>
        <v>#1下PE膜收卷 運轉指示燈</v>
      </c>
      <c r="X18" s="314" t="str">
        <f t="shared" ca="1" si="2"/>
        <v>#1上膠膜放卷 運轉指示燈[預留]</v>
      </c>
      <c r="Y18" s="314" t="str">
        <f t="shared" ca="1" si="2"/>
        <v>#1下膠膜放卷 運轉指示燈[預留]</v>
      </c>
    </row>
    <row r="19" spans="5:25">
      <c r="E19" s="314" t="str">
        <f t="shared" ca="1" si="1"/>
        <v>#2展紗鋼輪升降伺服 原點</v>
      </c>
      <c r="F19" s="314" t="str">
        <f t="shared" ca="1" si="1"/>
        <v>#2展紗鋼輪升降伺服 下極限</v>
      </c>
      <c r="G19" s="314" t="str">
        <f t="shared" ca="1" si="1"/>
        <v>#3展紗鋼輪升降伺服 上極限</v>
      </c>
      <c r="H19" s="314" t="str">
        <f t="shared" ca="1" si="1"/>
        <v>#3展紗鋼輪升降伺服 原點</v>
      </c>
      <c r="I19" s="314" t="str">
        <f t="shared" ca="1" si="1"/>
        <v>#3展紗鋼輪升降伺服 下極限</v>
      </c>
      <c r="J19" s="314" t="str">
        <f t="shared" ca="1" si="1"/>
        <v>#1熱壓輪 傳動側/操作側 上極限</v>
      </c>
      <c r="K19" s="314" t="str">
        <f t="shared" ca="1" si="1"/>
        <v>#1熱壓輪傳動 原點</v>
      </c>
      <c r="L19" s="314" t="str">
        <f t="shared" ca="1" si="1"/>
        <v/>
      </c>
      <c r="R19" s="314" t="str">
        <f t="shared" ca="1" si="2"/>
        <v>碳紗牽引輪 升降 運轉指示燈</v>
      </c>
      <c r="S19" s="314" t="str">
        <f t="shared" ca="1" si="2"/>
        <v>#1熱壓鋼輪 升降 運轉指示燈</v>
      </c>
      <c r="T19" s="314" t="str">
        <f t="shared" ca="1" si="2"/>
        <v>#1震動鋼輪 運轉指示燈</v>
      </c>
      <c r="U19" s="314" t="str">
        <f t="shared" ca="1" si="2"/>
        <v>#2震動鋼輪 運轉指示燈</v>
      </c>
      <c r="V19" s="314" t="str">
        <f t="shared" ca="1" si="2"/>
        <v>#3震動鋼輪 運轉指示燈</v>
      </c>
      <c r="W19" s="314" t="str">
        <f t="shared" ca="1" si="2"/>
        <v>#1展紗鋼輪 上升 運轉指示燈</v>
      </c>
      <c r="X19" s="314" t="str">
        <f t="shared" ca="1" si="2"/>
        <v>#1展紗鋼輪 下降 運轉指示燈</v>
      </c>
      <c r="Y19" s="314" t="str">
        <f t="shared" ca="1" si="2"/>
        <v>#2展紗鋼輪 上升 運轉指示燈</v>
      </c>
    </row>
    <row r="20" spans="5:25">
      <c r="E20" s="314" t="str">
        <f t="shared" ca="1" si="1"/>
        <v>#1織物放卷 EPC(糾邊)異常訊號</v>
      </c>
      <c r="F20" s="314" t="str">
        <f t="shared" ca="1" si="1"/>
        <v>#2織物放卷 EPC(糾邊)異常訊號</v>
      </c>
      <c r="G20" s="314" t="str">
        <f t="shared" ca="1" si="1"/>
        <v>#1上膠膜放卷 EPC(糾邊)異常訊號</v>
      </c>
      <c r="H20" s="314" t="str">
        <f t="shared" ca="1" si="1"/>
        <v>#1下膠膜放卷 EPC(糾邊)異常訊號</v>
      </c>
      <c r="I20" s="314" t="str">
        <f t="shared" ca="1" si="1"/>
        <v>#1上織物煞車電源</v>
      </c>
      <c r="J20" s="314" t="str">
        <f t="shared" ca="1" si="1"/>
        <v>#2上織物煞車電源</v>
      </c>
      <c r="K20" s="314" t="str">
        <f t="shared" ca="1" si="1"/>
        <v>#5震動鋼輪 ALM(異常) 信號</v>
      </c>
      <c r="L20" s="314" t="str">
        <f t="shared" ca="1" si="1"/>
        <v>#5震動鋼輪 MOVE(運轉) 信號</v>
      </c>
      <c r="R20" s="314" t="str">
        <f t="shared" ca="1" si="2"/>
        <v>#2展紗鋼輪 下降 運轉指示燈</v>
      </c>
      <c r="S20" s="314" t="str">
        <f t="shared" ca="1" si="2"/>
        <v>#3展紗鋼輪 上升 運轉指示燈</v>
      </c>
      <c r="T20" s="314" t="str">
        <f t="shared" ca="1" si="2"/>
        <v>#3展紗鋼輪 下降 運轉指示燈</v>
      </c>
      <c r="U20" s="314" t="str">
        <f t="shared" ca="1" si="2"/>
        <v>#1上膠膜放卷 張力切換 狀態指示燈(一樓)</v>
      </c>
      <c r="V20" s="314" t="str">
        <f t="shared" ca="1" si="2"/>
        <v>#1上織物煞車電源</v>
      </c>
      <c r="W20" s="314" t="str">
        <f t="shared" ca="1" si="2"/>
        <v>#2上織物煞車電源</v>
      </c>
      <c r="X20" s="314" t="str">
        <f t="shared" ca="1" si="2"/>
        <v/>
      </c>
      <c r="Y20" s="314" t="str">
        <f t="shared" ca="1" si="2"/>
        <v/>
      </c>
    </row>
    <row r="21" spans="5:25">
      <c r="E21" s="314" t="str">
        <f t="shared" ref="E21:L36" ca="1" si="3">IF(INDIRECT("DI!"&amp;ADDRESS(FLOOR((MOD((ROW()-5),10)),1)*8+7+COLUMN()-5,FLOOR((MOD((ROW()-5)/10,10)),1)*8+5))="","",
INDIRECT("DI!"&amp;ADDRESS(FLOOR((MOD((ROW()-5),10)),1)*8+7+COLUMN()-5,FLOOR((MOD((ROW()-5)/10,10)),1)*8+5)))</f>
        <v>#1上織物煞車電源</v>
      </c>
      <c r="F21" s="314" t="str">
        <f t="shared" ca="1" si="3"/>
        <v>#1上織物煞車電源(柱子)</v>
      </c>
      <c r="G21" s="314" t="str">
        <f t="shared" ca="1" si="3"/>
        <v>#2上織物煞車電源</v>
      </c>
      <c r="H21" s="314" t="str">
        <f t="shared" ca="1" si="3"/>
        <v>#2上織物煞車電源(柱子)</v>
      </c>
      <c r="I21" s="314" t="str">
        <f t="shared" ca="1" si="3"/>
        <v>#1上PE膜收卷 啟動</v>
      </c>
      <c r="J21" s="314" t="str">
        <f t="shared" ca="1" si="3"/>
        <v>#1下PE膜收卷 啟動</v>
      </c>
      <c r="K21" s="314" t="str">
        <f t="shared" ca="1" si="3"/>
        <v>#1上膠膜放卷 啟動[預留]</v>
      </c>
      <c r="L21" s="314" t="str">
        <f t="shared" ca="1" si="3"/>
        <v>#1下膠膜放卷 啟動[預留]</v>
      </c>
      <c r="R21" s="314" t="str">
        <f t="shared" ref="R21:Y36" ca="1" si="4">IF(INDIRECT("DO!"&amp;ADDRESS(FLOOR((MOD((ROW()-5),10)),1)*8+7+COLUMN()-18,FLOOR((MOD((ROW()-5)/10,10)),1)*8+5))="","",
INDIRECT("DO!"&amp;ADDRESS(FLOOR((MOD((ROW()-5),10)),1)*8+7+COLUMN()-18,FLOOR((MOD((ROW()-5)/10,10)),1)*8+5)))</f>
        <v>#4震動鋼輪 IN0[FWD]</v>
      </c>
      <c r="S21" s="314" t="str">
        <f t="shared" ca="1" si="4"/>
        <v>#4震動鋼輪 IN2[M0]</v>
      </c>
      <c r="T21" s="314" t="str">
        <f t="shared" ca="1" si="4"/>
        <v>#4震動鋼輪 IN7[ALM-RST]</v>
      </c>
      <c r="U21" s="314" t="str">
        <f t="shared" ca="1" si="4"/>
        <v>#5震動鋼輪 IN0[FWD]</v>
      </c>
      <c r="V21" s="314" t="str">
        <f t="shared" ca="1" si="4"/>
        <v>#5震動鋼輪 IN2[M0]</v>
      </c>
      <c r="W21" s="314" t="str">
        <f t="shared" ca="1" si="4"/>
        <v>#5震動鋼輪 IN7[ALM-RST]</v>
      </c>
      <c r="X21" s="314" t="str">
        <f t="shared" ca="1" si="4"/>
        <v>#4震動鋼輪 運轉指示燈</v>
      </c>
      <c r="Y21" s="314" t="str">
        <f t="shared" ca="1" si="4"/>
        <v>#5震動鋼輪 運轉指示燈</v>
      </c>
    </row>
    <row r="22" spans="5:25">
      <c r="E22" s="314" t="str">
        <f t="shared" ca="1" si="3"/>
        <v>#1上膠膜放卷張力 手動(一樓)</v>
      </c>
      <c r="F22" s="314" t="str">
        <f t="shared" ca="1" si="3"/>
        <v>#1上膠膜放卷 順轉</v>
      </c>
      <c r="G22" s="314" t="str">
        <f t="shared" ca="1" si="3"/>
        <v>#1上膠膜放卷張力 手動</v>
      </c>
      <c r="H22" s="314" t="str">
        <f t="shared" ca="1" si="3"/>
        <v>#1上膠膜放卷 逆轉</v>
      </c>
      <c r="I22" s="314" t="str">
        <f t="shared" ca="1" si="3"/>
        <v>#5震動鋼輪 開/關</v>
      </c>
      <c r="J22" s="314" t="str">
        <f t="shared" ca="1" si="3"/>
        <v>#1下膠膜放卷 順轉</v>
      </c>
      <c r="K22" s="314" t="str">
        <f t="shared" ca="1" si="3"/>
        <v>#1下膠膜放卷張力 手動</v>
      </c>
      <c r="L22" s="314" t="str">
        <f t="shared" ca="1" si="3"/>
        <v>#1下膠膜放卷 逆轉</v>
      </c>
      <c r="R22" s="314" t="str">
        <f t="shared" ca="1" si="4"/>
        <v>#4展紗鋼輪 上升 運轉指示燈</v>
      </c>
      <c r="S22" s="314" t="str">
        <f t="shared" ca="1" si="4"/>
        <v>#4展紗鋼輪 下降 運轉指示燈</v>
      </c>
      <c r="T22" s="314" t="str">
        <f t="shared" ca="1" si="4"/>
        <v/>
      </c>
      <c r="U22" s="314" t="str">
        <f t="shared" ca="1" si="4"/>
        <v/>
      </c>
      <c r="V22" s="314" t="str">
        <f t="shared" ca="1" si="4"/>
        <v/>
      </c>
      <c r="W22" s="314" t="str">
        <f t="shared" ca="1" si="4"/>
        <v/>
      </c>
      <c r="X22" s="314" t="str">
        <f t="shared" ca="1" si="4"/>
        <v/>
      </c>
      <c r="Y22" s="314" t="str">
        <f t="shared" ca="1" si="4"/>
        <v/>
      </c>
    </row>
    <row r="23" spans="5:25">
      <c r="E23" s="314" t="str">
        <f t="shared" ca="1" si="3"/>
        <v>碳紗牽引輪 上升</v>
      </c>
      <c r="F23" s="314" t="str">
        <f t="shared" ca="1" si="3"/>
        <v>#1熱壓鋼輪 上升</v>
      </c>
      <c r="G23" s="314" t="str">
        <f t="shared" ca="1" si="3"/>
        <v>碳紗牽引輪 下降</v>
      </c>
      <c r="H23" s="314" t="str">
        <f t="shared" ca="1" si="3"/>
        <v>#1熱壓鋼輪 下降</v>
      </c>
      <c r="I23" s="314" t="str">
        <f t="shared" ca="1" si="3"/>
        <v>#1震動鋼輪 開/關</v>
      </c>
      <c r="J23" s="314" t="str">
        <f t="shared" ca="1" si="3"/>
        <v>#2震動鋼輪 開/關</v>
      </c>
      <c r="K23" s="314" t="str">
        <f t="shared" ca="1" si="3"/>
        <v>#3震動鋼輪 開/關</v>
      </c>
      <c r="L23" s="314" t="str">
        <f t="shared" ca="1" si="3"/>
        <v>#4震動鋼輪 開/關</v>
      </c>
      <c r="R23" s="314" t="str">
        <f t="shared" ca="1" si="4"/>
        <v/>
      </c>
      <c r="S23" s="314" t="str">
        <f t="shared" ca="1" si="4"/>
        <v/>
      </c>
      <c r="T23" s="314" t="str">
        <f t="shared" ca="1" si="4"/>
        <v/>
      </c>
      <c r="U23" s="314" t="str">
        <f t="shared" ca="1" si="4"/>
        <v/>
      </c>
      <c r="V23" s="314" t="str">
        <f t="shared" ca="1" si="4"/>
        <v/>
      </c>
      <c r="W23" s="314" t="str">
        <f t="shared" ca="1" si="4"/>
        <v/>
      </c>
      <c r="X23" s="314" t="str">
        <f t="shared" ca="1" si="4"/>
        <v/>
      </c>
      <c r="Y23" s="314" t="str">
        <f t="shared" ca="1" si="4"/>
        <v/>
      </c>
    </row>
    <row r="24" spans="5:25">
      <c r="E24" s="314" t="str">
        <f t="shared" ca="1" si="3"/>
        <v>#1展紗鋼輪 上升</v>
      </c>
      <c r="F24" s="314" t="str">
        <f t="shared" ca="1" si="3"/>
        <v>#1展紗鋼輪 下降</v>
      </c>
      <c r="G24" s="314" t="str">
        <f t="shared" ca="1" si="3"/>
        <v>#2展紗鋼輪 上升</v>
      </c>
      <c r="H24" s="314" t="str">
        <f t="shared" ca="1" si="3"/>
        <v>#2展紗鋼輪 下降</v>
      </c>
      <c r="I24" s="314" t="str">
        <f t="shared" ca="1" si="3"/>
        <v>#3展紗鋼輪 上升</v>
      </c>
      <c r="J24" s="314" t="str">
        <f t="shared" ca="1" si="3"/>
        <v>#3展紗鋼輪 下降</v>
      </c>
      <c r="K24" s="314" t="str">
        <f t="shared" ca="1" si="3"/>
        <v>#4展紗鋼輪 上升</v>
      </c>
      <c r="L24" s="314" t="str">
        <f t="shared" ca="1" si="3"/>
        <v>#4展紗鋼輪 下降</v>
      </c>
      <c r="R24" s="314" t="str">
        <f t="shared" ca="1" si="4"/>
        <v/>
      </c>
      <c r="S24" s="314" t="str">
        <f t="shared" ca="1" si="4"/>
        <v/>
      </c>
      <c r="T24" s="314" t="str">
        <f t="shared" ca="1" si="4"/>
        <v/>
      </c>
      <c r="U24" s="314" t="str">
        <f t="shared" ca="1" si="4"/>
        <v/>
      </c>
      <c r="V24" s="314" t="str">
        <f t="shared" ca="1" si="4"/>
        <v/>
      </c>
      <c r="W24" s="314" t="str">
        <f t="shared" ca="1" si="4"/>
        <v/>
      </c>
      <c r="X24" s="314" t="str">
        <f t="shared" ca="1" si="4"/>
        <v/>
      </c>
      <c r="Y24" s="314" t="str">
        <f t="shared" ca="1" si="4"/>
        <v/>
      </c>
    </row>
    <row r="25" spans="5:25">
      <c r="E25" s="314" t="str">
        <f t="shared" ca="1" si="3"/>
        <v>#2熱壓輪 傳動側 EMO信號</v>
      </c>
      <c r="F25" s="314" t="str">
        <f t="shared" ca="1" si="3"/>
        <v>#2熱壓輪 操作側 EMO信號</v>
      </c>
      <c r="G25" s="314" t="str">
        <f t="shared" ca="1" si="3"/>
        <v>#3熱壓輪 傳動側 EMO信號</v>
      </c>
      <c r="H25" s="314" t="str">
        <f t="shared" ca="1" si="3"/>
        <v>#3熱壓輪 操作側 EMO信號</v>
      </c>
      <c r="I25" s="314" t="str">
        <f t="shared" ca="1" si="3"/>
        <v>#4熱壓輪 傳動側 EMO信號</v>
      </c>
      <c r="J25" s="314" t="str">
        <f t="shared" ca="1" si="3"/>
        <v>#4熱壓輪 操作側 EMO信號</v>
      </c>
      <c r="K25" s="314" t="str">
        <f t="shared" ca="1" si="3"/>
        <v>#5熱壓輪 傳動側 EMO信號</v>
      </c>
      <c r="L25" s="314" t="str">
        <f t="shared" ca="1" si="3"/>
        <v>#5熱壓輪 操作側 EMO信號</v>
      </c>
      <c r="R25" s="314" t="str">
        <f t="shared" ca="1" si="4"/>
        <v>#1熱板 溫控器 電源</v>
      </c>
      <c r="S25" s="314" t="str">
        <f t="shared" ca="1" si="4"/>
        <v>#2熱板 溫控器 電源</v>
      </c>
      <c r="T25" s="314" t="str">
        <f t="shared" ca="1" si="4"/>
        <v>#1熱板 SCR 電源</v>
      </c>
      <c r="U25" s="314" t="str">
        <f t="shared" ca="1" si="4"/>
        <v>#2熱板 SCR 電源</v>
      </c>
      <c r="V25" s="314" t="str">
        <f t="shared" ca="1" si="4"/>
        <v>#6鋼輪 靜電棒電源</v>
      </c>
      <c r="W25" s="314" t="str">
        <f t="shared" ca="1" si="4"/>
        <v/>
      </c>
      <c r="X25" s="314" t="str">
        <f t="shared" ca="1" si="4"/>
        <v>#1下離型紙收卷  EPC(糾邊)停機訊號</v>
      </c>
      <c r="Y25" s="314" t="str">
        <f t="shared" ca="1" si="4"/>
        <v/>
      </c>
    </row>
    <row r="26" spans="5:25">
      <c r="E26" s="314" t="str">
        <f t="shared" ca="1" si="3"/>
        <v>#6熱壓輪 傳動側 EMO信號</v>
      </c>
      <c r="F26" s="314" t="str">
        <f t="shared" ca="1" si="3"/>
        <v>#6熱壓輪 操作側 EMO信號</v>
      </c>
      <c r="G26" s="314" t="str">
        <f t="shared" ca="1" si="3"/>
        <v>#1下離型紙收卷 EMO信號</v>
      </c>
      <c r="H26" s="314" t="str">
        <f t="shared" ca="1" si="3"/>
        <v/>
      </c>
      <c r="I26" s="314" t="str">
        <f t="shared" ca="1" si="3"/>
        <v>#1熱板 溫控器電源 開啟</v>
      </c>
      <c r="J26" s="314" t="str">
        <f t="shared" ca="1" si="3"/>
        <v>#2熱板 溫控器電源 開啟</v>
      </c>
      <c r="K26" s="314" t="str">
        <f t="shared" ca="1" si="3"/>
        <v>#1熱板 SCR電源 開啟</v>
      </c>
      <c r="L26" s="314" t="str">
        <f t="shared" ca="1" si="3"/>
        <v>#2熱板 SCR電源 開啟</v>
      </c>
      <c r="R26" s="314" t="str">
        <f t="shared" ca="1" si="4"/>
        <v>#2熱壓鋼輪 升降 運轉指示燈</v>
      </c>
      <c r="S26" s="314" t="str">
        <f t="shared" ca="1" si="4"/>
        <v>#3熱壓鋼輪 升降 運轉指示燈</v>
      </c>
      <c r="T26" s="314" t="str">
        <f t="shared" ca="1" si="4"/>
        <v>#4熱壓鋼輪 升降 運轉指示燈</v>
      </c>
      <c r="U26" s="314" t="str">
        <f t="shared" ca="1" si="4"/>
        <v>#5熱壓鋼輪 升降 運轉指示燈</v>
      </c>
      <c r="V26" s="314" t="str">
        <f t="shared" ca="1" si="4"/>
        <v>#6熱壓鋼輪 升降 運轉指示燈</v>
      </c>
      <c r="W26" s="314" t="str">
        <f t="shared" ca="1" si="4"/>
        <v>#1下離型紙收卷 寸動 運轉指示燈</v>
      </c>
      <c r="X26" s="314" t="str">
        <f t="shared" ca="1" si="4"/>
        <v>#1下離型紙收卷 啟動 運轉指示燈</v>
      </c>
      <c r="Y26" s="314" t="str">
        <f t="shared" ca="1" si="4"/>
        <v/>
      </c>
    </row>
    <row r="27" spans="5:25">
      <c r="E27" s="314" t="str">
        <f t="shared" ca="1" si="3"/>
        <v>#6鋼輪 靜電棒電源開啟</v>
      </c>
      <c r="F27" s="314" t="str">
        <f t="shared" ca="1" si="3"/>
        <v>#6鋼輪 靜電棒異常訊號</v>
      </c>
      <c r="G27" s="314" t="str">
        <f t="shared" ca="1" si="3"/>
        <v/>
      </c>
      <c r="H27" s="314" t="str">
        <f t="shared" ca="1" si="3"/>
        <v/>
      </c>
      <c r="I27" s="314" t="str">
        <f t="shared" ca="1" si="3"/>
        <v>#1-1熱板 溫控器 異常信號</v>
      </c>
      <c r="J27" s="314" t="str">
        <f t="shared" ca="1" si="3"/>
        <v>#1-1熱板 SCR 異常信號</v>
      </c>
      <c r="K27" s="314" t="str">
        <f t="shared" ca="1" si="3"/>
        <v>#1-2熱板 溫控器 異常信號</v>
      </c>
      <c r="L27" s="314" t="str">
        <f t="shared" ca="1" si="3"/>
        <v>#1-2熱板 SCR 異常信號</v>
      </c>
      <c r="R27" s="314" t="str">
        <f t="shared" ca="1" si="4"/>
        <v>#2熱板升降 上升</v>
      </c>
      <c r="S27" s="314" t="str">
        <f t="shared" ca="1" si="4"/>
        <v>#2熱板升降 下降</v>
      </c>
      <c r="T27" s="314" t="str">
        <f t="shared" ca="1" si="4"/>
        <v>#2上鍊條張力調整1 ON[預留]</v>
      </c>
      <c r="U27" s="314" t="str">
        <f t="shared" ca="1" si="4"/>
        <v>#1上膠膜蘭紗伸出</v>
      </c>
      <c r="V27" s="314" t="str">
        <f t="shared" ca="1" si="4"/>
        <v>#2上鍊條張力調整2 ON[預留]</v>
      </c>
      <c r="W27" s="314" t="str">
        <f t="shared" ca="1" si="4"/>
        <v>#1上膠膜蘭紗縮回</v>
      </c>
      <c r="X27" s="314" t="str">
        <f t="shared" ca="1" si="4"/>
        <v>#2下鍊條張力調整1 ON[預留]</v>
      </c>
      <c r="Y27" s="314" t="str">
        <f t="shared" ca="1" si="4"/>
        <v>#2上膠膜蘭紗伸出</v>
      </c>
    </row>
    <row r="28" spans="5:25">
      <c r="E28" s="314" t="str">
        <f t="shared" ca="1" si="3"/>
        <v>#1-3熱板 溫控器 異常信號</v>
      </c>
      <c r="F28" s="314" t="str">
        <f t="shared" ca="1" si="3"/>
        <v>#1-3熱板 SCR 異常信號</v>
      </c>
      <c r="G28" s="314" t="str">
        <f t="shared" ca="1" si="3"/>
        <v>#1-4熱板 溫控器 異常信號</v>
      </c>
      <c r="H28" s="314" t="str">
        <f t="shared" ca="1" si="3"/>
        <v>#1-4熱板 SCR 異常信號</v>
      </c>
      <c r="I28" s="314" t="str">
        <f t="shared" ca="1" si="3"/>
        <v>#1-5熱板 溫控器 異常信號</v>
      </c>
      <c r="J28" s="314" t="str">
        <f t="shared" ca="1" si="3"/>
        <v>#1-5熱板 SCR 異常信號</v>
      </c>
      <c r="K28" s="314" t="str">
        <f t="shared" ca="1" si="3"/>
        <v>#1-6熱板 溫控器 異常信號</v>
      </c>
      <c r="L28" s="314" t="str">
        <f t="shared" ca="1" si="3"/>
        <v>#1-6熱板 SCR 異常信號</v>
      </c>
      <c r="R28" s="314" t="str">
        <f t="shared" ca="1" si="4"/>
        <v>#2下鍊條張力調整2 ON[預留]</v>
      </c>
      <c r="S28" s="314" t="str">
        <f t="shared" ca="1" si="4"/>
        <v>#2上膠膜蘭紗縮回</v>
      </c>
      <c r="T28" s="314" t="str">
        <f t="shared" ca="1" si="4"/>
        <v>#3上鍊條張力調整1 ON[預留]</v>
      </c>
      <c r="U28" s="314" t="str">
        <f t="shared" ca="1" si="4"/>
        <v/>
      </c>
      <c r="V28" s="314" t="str">
        <f t="shared" ca="1" si="4"/>
        <v>#3上鍊條張力調整2 ON[預留]</v>
      </c>
      <c r="W28" s="314" t="str">
        <f t="shared" ca="1" si="4"/>
        <v/>
      </c>
      <c r="X28" s="314" t="str">
        <f t="shared" ca="1" si="4"/>
        <v>#3下鍊條張力調整1 ON[預留]</v>
      </c>
      <c r="Y28" s="314" t="str">
        <f t="shared" ca="1" si="4"/>
        <v/>
      </c>
    </row>
    <row r="29" spans="5:25">
      <c r="E29" s="314" t="str">
        <f t="shared" ca="1" si="3"/>
        <v>#2-1熱板 溫控器 異常信號</v>
      </c>
      <c r="F29" s="314" t="str">
        <f t="shared" ca="1" si="3"/>
        <v>#2-1熱板 SCR 異常信號</v>
      </c>
      <c r="G29" s="314" t="str">
        <f t="shared" ca="1" si="3"/>
        <v>#2-2熱板 溫控器 異常信號</v>
      </c>
      <c r="H29" s="314" t="str">
        <f t="shared" ca="1" si="3"/>
        <v>#2-2熱板 SCR 異常信號</v>
      </c>
      <c r="I29" s="314" t="str">
        <f t="shared" ca="1" si="3"/>
        <v>#2-3熱板 溫控器 異常信號</v>
      </c>
      <c r="J29" s="314" t="str">
        <f t="shared" ca="1" si="3"/>
        <v>#2-3熱板 SCR 異常信號</v>
      </c>
      <c r="K29" s="314" t="str">
        <f t="shared" ca="1" si="3"/>
        <v>#2-4熱板 溫控器 異常信號</v>
      </c>
      <c r="L29" s="314" t="str">
        <f t="shared" ca="1" si="3"/>
        <v>#2-4熱板 SCR 異常信號</v>
      </c>
      <c r="R29" s="314" t="str">
        <f t="shared" ca="1" si="4"/>
        <v>#3下鍊條張力調整2 ON[預留]</v>
      </c>
      <c r="S29" s="314" t="str">
        <f t="shared" ca="1" si="4"/>
        <v/>
      </c>
      <c r="T29" s="314" t="str">
        <f t="shared" ca="1" si="4"/>
        <v>#4上鍊條張力調整1 ON[預留]</v>
      </c>
      <c r="U29" s="314" t="str">
        <f t="shared" ca="1" si="4"/>
        <v/>
      </c>
      <c r="V29" s="314" t="str">
        <f t="shared" ca="1" si="4"/>
        <v>#4上鍊條張力調整2 ON[預留]</v>
      </c>
      <c r="W29" s="314" t="str">
        <f t="shared" ca="1" si="4"/>
        <v/>
      </c>
      <c r="X29" s="314" t="str">
        <f t="shared" ca="1" si="4"/>
        <v>#4下鍊條張力調整1 ON[預留]</v>
      </c>
      <c r="Y29" s="314" t="str">
        <f t="shared" ca="1" si="4"/>
        <v/>
      </c>
    </row>
    <row r="30" spans="5:25">
      <c r="E30" s="314" t="str">
        <f t="shared" ca="1" si="3"/>
        <v>#2熱壓輪 傳動側/操作側 上極限</v>
      </c>
      <c r="F30" s="314" t="str">
        <f t="shared" ca="1" si="3"/>
        <v>#2熱壓上輪驅動 原點</v>
      </c>
      <c r="G30" s="314" t="str">
        <f t="shared" ca="1" si="3"/>
        <v>#2熱壓下輪驅動 原點</v>
      </c>
      <c r="H30" s="314" t="str">
        <f t="shared" ca="1" si="3"/>
        <v>#3熱壓輪 傳動側/操作側 上極限</v>
      </c>
      <c r="I30" s="314" t="str">
        <f t="shared" ca="1" si="3"/>
        <v>#3熱壓上輪驅動 原點</v>
      </c>
      <c r="J30" s="314" t="str">
        <f t="shared" ca="1" si="3"/>
        <v>#3熱壓下輪驅動 原點</v>
      </c>
      <c r="K30" s="314" t="str">
        <f t="shared" ca="1" si="3"/>
        <v>#4熱壓輪 傳動側/操作側 上極限</v>
      </c>
      <c r="L30" s="314" t="str">
        <f t="shared" ca="1" si="3"/>
        <v>#4熱壓上輪驅動 原點</v>
      </c>
      <c r="R30" s="314" t="str">
        <f t="shared" ca="1" si="4"/>
        <v>#4下鍊條張力調整2 ON[預留]</v>
      </c>
      <c r="S30" s="314" t="str">
        <f t="shared" ca="1" si="4"/>
        <v/>
      </c>
      <c r="T30" s="314" t="str">
        <f t="shared" ca="1" si="4"/>
        <v/>
      </c>
      <c r="U30" s="314" t="str">
        <f t="shared" ca="1" si="4"/>
        <v/>
      </c>
      <c r="V30" s="314" t="str">
        <f t="shared" ca="1" si="4"/>
        <v/>
      </c>
      <c r="W30" s="314" t="str">
        <f t="shared" ca="1" si="4"/>
        <v/>
      </c>
      <c r="X30" s="314" t="str">
        <f t="shared" ca="1" si="4"/>
        <v/>
      </c>
      <c r="Y30" s="314" t="str">
        <f t="shared" ca="1" si="4"/>
        <v/>
      </c>
    </row>
    <row r="31" spans="5:25">
      <c r="E31" s="314" t="str">
        <f t="shared" ca="1" si="3"/>
        <v>#4熱壓下輪驅動 原點</v>
      </c>
      <c r="F31" s="314" t="str">
        <f t="shared" ca="1" si="3"/>
        <v>#5熱壓輪 傳動側/操作側 上極限</v>
      </c>
      <c r="G31" s="314" t="str">
        <f t="shared" ca="1" si="3"/>
        <v>#5熱壓輪驅動 原點</v>
      </c>
      <c r="H31" s="314" t="str">
        <f t="shared" ca="1" si="3"/>
        <v>#6熱壓輪 傳動側/操作側 上極限</v>
      </c>
      <c r="I31" s="314" t="str">
        <f t="shared" ca="1" si="3"/>
        <v>#6熱壓輪驅動 原點</v>
      </c>
      <c r="J31" s="314" t="str">
        <f t="shared" ca="1" si="3"/>
        <v/>
      </c>
      <c r="K31" s="314" t="str">
        <f t="shared" ca="1" si="3"/>
        <v/>
      </c>
      <c r="L31" s="314" t="str">
        <f t="shared" ca="1" si="3"/>
        <v/>
      </c>
      <c r="R31" s="314" t="str">
        <f t="shared" ca="1" si="4"/>
        <v/>
      </c>
      <c r="S31" s="314" t="str">
        <f t="shared" ca="1" si="4"/>
        <v/>
      </c>
      <c r="T31" s="314" t="str">
        <f t="shared" ca="1" si="4"/>
        <v/>
      </c>
      <c r="U31" s="314" t="str">
        <f t="shared" ca="1" si="4"/>
        <v/>
      </c>
      <c r="V31" s="314" t="str">
        <f t="shared" ca="1" si="4"/>
        <v/>
      </c>
      <c r="W31" s="314" t="str">
        <f t="shared" ca="1" si="4"/>
        <v/>
      </c>
      <c r="X31" s="314" t="str">
        <f t="shared" ca="1" si="4"/>
        <v/>
      </c>
      <c r="Y31" s="314" t="str">
        <f t="shared" ca="1" si="4"/>
        <v/>
      </c>
    </row>
    <row r="32" spans="5:25">
      <c r="E32" s="314" t="str">
        <f t="shared" ca="1" si="3"/>
        <v>#1下離型紙收卷 EPC(糾邊)異常訊號</v>
      </c>
      <c r="F32" s="314" t="str">
        <f t="shared" ca="1" si="3"/>
        <v>#1下離型紙收卷LOCK檢知</v>
      </c>
      <c r="G32" s="314" t="str">
        <f t="shared" ca="1" si="3"/>
        <v>#2熱板升降 在席檢 傳動側</v>
      </c>
      <c r="H32" s="314" t="str">
        <f t="shared" ca="1" si="3"/>
        <v>#2熱板升降 在席檢 操作側</v>
      </c>
      <c r="I32" s="314" t="str">
        <f t="shared" ca="1" si="3"/>
        <v>#2熱板升降 傳動側 上限</v>
      </c>
      <c r="J32" s="314" t="str">
        <f t="shared" ca="1" si="3"/>
        <v>#2熱板升降 傳動側 下限</v>
      </c>
      <c r="K32" s="314" t="str">
        <f t="shared" ca="1" si="3"/>
        <v>#2熱板升降 操作側 上限</v>
      </c>
      <c r="L32" s="314" t="str">
        <f t="shared" ca="1" si="3"/>
        <v>#2熱板升降 操作側 下限</v>
      </c>
      <c r="R32" s="314" t="str">
        <f t="shared" ca="1" si="4"/>
        <v/>
      </c>
      <c r="S32" s="314" t="str">
        <f t="shared" ca="1" si="4"/>
        <v/>
      </c>
      <c r="T32" s="314" t="str">
        <f t="shared" ca="1" si="4"/>
        <v/>
      </c>
      <c r="U32" s="314" t="str">
        <f t="shared" ca="1" si="4"/>
        <v/>
      </c>
      <c r="V32" s="314" t="str">
        <f t="shared" ca="1" si="4"/>
        <v/>
      </c>
      <c r="W32" s="314" t="str">
        <f t="shared" ca="1" si="4"/>
        <v/>
      </c>
      <c r="X32" s="314" t="str">
        <f t="shared" ca="1" si="4"/>
        <v/>
      </c>
      <c r="Y32" s="314" t="str">
        <f t="shared" ca="1" si="4"/>
        <v/>
      </c>
    </row>
    <row r="33" spans="5:25">
      <c r="E33" s="314" t="str">
        <f ca="1">IF(INDIRECT("DI!"&amp;ADDRESS(FLOOR((MOD((ROW()-5),10)),1)*8+7+COLUMN()-5,FLOOR((MOD((ROW()-5)/10,10)),1)*8+5))="","",
INDIRECT("DI!"&amp;ADDRESS(FLOOR((MOD((ROW()-5),10)),1)*8+7+COLUMN()-5,FLOOR((MOD((ROW()-5)/10,10)),1)*8+5)))</f>
        <v>#2熱壓鋼輪 上升</v>
      </c>
      <c r="F33" s="314" t="str">
        <f ca="1">IF(INDIRECT("DI!"&amp;ADDRESS(FLOOR((MOD((ROW()-5),10)),1)*8+7+COLUMN()-5,FLOOR((MOD((ROW()-5)/10,10)),1)*8+5))="","",
INDIRECT("DI!"&amp;ADDRESS(FLOOR((MOD((ROW()-5),10)),1)*8+7+COLUMN()-5,FLOOR((MOD((ROW()-5)/10,10)),1)*8+5)))</f>
        <v>#3熱壓鋼輪 上升</v>
      </c>
      <c r="G33" s="314" t="str">
        <f ca="1">IF(INDIRECT("DI!"&amp;ADDRESS(FLOOR((MOD((ROW()-5),10)),1)*8+7+COLUMN()-5,FLOOR((MOD((ROW()-5)/10,10)),1)*8+5))="","",
INDIRECT("DI!"&amp;ADDRESS(FLOOR((MOD((ROW()-5),10)),1)*8+7+COLUMN()-5,FLOOR((MOD((ROW()-5)/10,10)),1)*8+5)))</f>
        <v>#2熱壓鋼輪 下降</v>
      </c>
      <c r="H33" s="314" t="str">
        <f t="shared" ca="1" si="3"/>
        <v>#3熱壓鋼輪 下降</v>
      </c>
      <c r="I33" s="314" t="str">
        <f t="shared" ca="1" si="3"/>
        <v>#4熱壓鋼輪 上升</v>
      </c>
      <c r="J33" s="314" t="str">
        <f t="shared" ca="1" si="3"/>
        <v>#5熱壓鋼輪 上升</v>
      </c>
      <c r="K33" s="314" t="str">
        <f t="shared" ca="1" si="3"/>
        <v>#4熱壓鋼輪 下降</v>
      </c>
      <c r="L33" s="314" t="str">
        <f t="shared" ca="1" si="3"/>
        <v>#5熱壓鋼輪 下降</v>
      </c>
      <c r="R33" s="314" t="str">
        <f ca="1">IF(INDIRECT("DO!"&amp;ADDRESS(FLOOR((MOD((ROW()-5),10)),1)*8+7+COLUMN()-18,FLOOR((MOD((ROW()-5)/10,10)),1)*8+5))="","",
INDIRECT("DO!"&amp;ADDRESS(FLOOR((MOD((ROW()-5),10)),1)*8+7+COLUMN()-18,FLOOR((MOD((ROW()-5)/10,10)),1)*8+5)))</f>
        <v/>
      </c>
      <c r="S33" s="314" t="str">
        <f ca="1">IF(INDIRECT("DO!"&amp;ADDRESS(FLOOR((MOD((ROW()-5),10)),1)*8+7+COLUMN()-18,FLOOR((MOD((ROW()-5)/10,10)),1)*8+5))="","",
INDIRECT("DO!"&amp;ADDRESS(FLOOR((MOD((ROW()-5),10)),1)*8+7+COLUMN()-18,FLOOR((MOD((ROW()-5)/10,10)),1)*8+5)))</f>
        <v/>
      </c>
      <c r="T33" s="314" t="str">
        <f ca="1">IF(INDIRECT("DO!"&amp;ADDRESS(FLOOR((MOD((ROW()-5),10)),1)*8+7+COLUMN()-18,FLOOR((MOD((ROW()-5)/10,10)),1)*8+5))="","",
INDIRECT("DO!"&amp;ADDRESS(FLOOR((MOD((ROW()-5),10)),1)*8+7+COLUMN()-18,FLOOR((MOD((ROW()-5)/10,10)),1)*8+5)))</f>
        <v/>
      </c>
      <c r="U33" s="314" t="str">
        <f t="shared" ca="1" si="4"/>
        <v/>
      </c>
      <c r="V33" s="314" t="str">
        <f t="shared" ca="1" si="4"/>
        <v/>
      </c>
      <c r="W33" s="314" t="str">
        <f t="shared" ca="1" si="4"/>
        <v/>
      </c>
      <c r="X33" s="314" t="str">
        <f t="shared" ca="1" si="4"/>
        <v/>
      </c>
      <c r="Y33" s="314" t="str">
        <f t="shared" ca="1" si="4"/>
        <v/>
      </c>
    </row>
    <row r="34" spans="5:25">
      <c r="E34" s="314" t="str">
        <f t="shared" ref="E34:L68" ca="1" si="5">IF(INDIRECT("DI!"&amp;ADDRESS(FLOOR((MOD((ROW()-5),10)),1)*8+7+COLUMN()-5,FLOOR((MOD((ROW()-5)/10,10)),1)*8+5))="","",
INDIRECT("DI!"&amp;ADDRESS(FLOOR((MOD((ROW()-5),10)),1)*8+7+COLUMN()-5,FLOOR((MOD((ROW()-5)/10,10)),1)*8+5)))</f>
        <v>#6熱壓鋼輪 上升</v>
      </c>
      <c r="F34" s="314" t="str">
        <f t="shared" ca="1" si="3"/>
        <v/>
      </c>
      <c r="G34" s="314" t="str">
        <f t="shared" ca="1" si="3"/>
        <v>#6熱壓鋼輪 下降</v>
      </c>
      <c r="H34" s="314" t="str">
        <f t="shared" ca="1" si="3"/>
        <v/>
      </c>
      <c r="I34" s="314" t="str">
        <f t="shared" ca="1" si="3"/>
        <v>#1下離型紙收卷 寸動</v>
      </c>
      <c r="J34" s="314" t="str">
        <f t="shared" ca="1" si="3"/>
        <v>#1下離型紙收卷 啟動</v>
      </c>
      <c r="K34" s="314" t="str">
        <f t="shared" ca="1" si="3"/>
        <v/>
      </c>
      <c r="L34" s="314" t="str">
        <f t="shared" ca="1" si="3"/>
        <v/>
      </c>
      <c r="R34" s="314" t="str">
        <f t="shared" ref="R34:Y68" ca="1" si="6">IF(INDIRECT("DO!"&amp;ADDRESS(FLOOR((MOD((ROW()-5),10)),1)*8+7+COLUMN()-18,FLOOR((MOD((ROW()-5)/10,10)),1)*8+5))="","",
INDIRECT("DO!"&amp;ADDRESS(FLOOR((MOD((ROW()-5),10)),1)*8+7+COLUMN()-18,FLOOR((MOD((ROW()-5)/10,10)),1)*8+5)))</f>
        <v/>
      </c>
      <c r="S34" s="314" t="str">
        <f t="shared" ca="1" si="4"/>
        <v/>
      </c>
      <c r="T34" s="314" t="str">
        <f t="shared" ca="1" si="4"/>
        <v/>
      </c>
      <c r="U34" s="314" t="str">
        <f t="shared" ca="1" si="4"/>
        <v/>
      </c>
      <c r="V34" s="314" t="str">
        <f t="shared" ca="1" si="4"/>
        <v/>
      </c>
      <c r="W34" s="314" t="str">
        <f t="shared" ca="1" si="4"/>
        <v/>
      </c>
      <c r="X34" s="314" t="str">
        <f t="shared" ca="1" si="4"/>
        <v/>
      </c>
      <c r="Y34" s="314" t="str">
        <f t="shared" ca="1" si="4"/>
        <v/>
      </c>
    </row>
    <row r="35" spans="5:25">
      <c r="E35" s="314" t="str">
        <f t="shared" ca="1" si="5"/>
        <v>#7熱壓輪 傳動側 EMO信號</v>
      </c>
      <c r="F35" s="314" t="str">
        <f t="shared" ca="1" si="3"/>
        <v>#7熱壓輪 操作側 EMO信號</v>
      </c>
      <c r="G35" s="314" t="str">
        <f t="shared" ca="1" si="3"/>
        <v>膠輪牽引輪 傳動側 EMO信號</v>
      </c>
      <c r="H35" s="314" t="str">
        <f t="shared" ca="1" si="3"/>
        <v>膠輪牽引輪 操作側 EMO信號</v>
      </c>
      <c r="I35" s="314" t="str">
        <f t="shared" ca="1" si="3"/>
        <v>耳料裁切 傳動側 EMO信號</v>
      </c>
      <c r="J35" s="314" t="str">
        <f t="shared" ca="1" si="3"/>
        <v>耳料裁切 操作側 EMO信號</v>
      </c>
      <c r="K35" s="314" t="str">
        <f t="shared" ca="1" si="3"/>
        <v>成品裁切  傳動側 EMO信號</v>
      </c>
      <c r="L35" s="314" t="str">
        <f t="shared" ca="1" si="3"/>
        <v>成品裁切  操作側 EMO信號</v>
      </c>
      <c r="R35" s="314" t="str">
        <f t="shared" ca="1" si="6"/>
        <v>耳料收捲 INV電源</v>
      </c>
      <c r="S35" s="314" t="str">
        <f t="shared" ca="1" si="4"/>
        <v>膠輪上方 靜電棒電源</v>
      </c>
      <c r="T35" s="314" t="str">
        <f t="shared" ca="1" si="4"/>
        <v>膠輪下方 靜電棒電源</v>
      </c>
      <c r="U35" s="314" t="str">
        <f t="shared" ca="1" si="4"/>
        <v>PE覆膜輪 靜電棒電源</v>
      </c>
      <c r="V35" s="314" t="str">
        <f t="shared" ca="1" si="4"/>
        <v>耳料切邊 靜電棒電源</v>
      </c>
      <c r="W35" s="314" t="str">
        <f t="shared" ca="1" si="4"/>
        <v/>
      </c>
      <c r="X35" s="314" t="str">
        <f t="shared" ca="1" si="4"/>
        <v/>
      </c>
      <c r="Y35" s="314" t="str">
        <f t="shared" ca="1" si="4"/>
        <v/>
      </c>
    </row>
    <row r="36" spans="5:25">
      <c r="E36" s="314" t="str">
        <f t="shared" ca="1" si="5"/>
        <v>成品收卷1 EMO信號[預留]</v>
      </c>
      <c r="F36" s="314" t="str">
        <f t="shared" ca="1" si="3"/>
        <v>成品收卷2 EMO信號</v>
      </c>
      <c r="G36" s="314" t="str">
        <f t="shared" ca="1" si="3"/>
        <v>#2下膠膜放卷 EMO信號</v>
      </c>
      <c r="H36" s="314" t="str">
        <f t="shared" ca="1" si="3"/>
        <v>PE膜覆膜輪 EMO信號</v>
      </c>
      <c r="I36" s="314" t="str">
        <f t="shared" ca="1" si="3"/>
        <v/>
      </c>
      <c r="J36" s="314" t="str">
        <f t="shared" ca="1" si="3"/>
        <v>#2下膠膜放卷 EPC(糾邊)異常訊號</v>
      </c>
      <c r="K36" s="314" t="str">
        <f t="shared" ca="1" si="3"/>
        <v>耳料收捲 變頻器 電源開啟</v>
      </c>
      <c r="L36" s="314" t="str">
        <f t="shared" ca="1" si="3"/>
        <v>耳料收捲 變頻器 異常</v>
      </c>
      <c r="R36" s="314" t="str">
        <f t="shared" ca="1" si="6"/>
        <v>#2下膠膜放卷 EPC(糾邊)停機訊號</v>
      </c>
      <c r="S36" s="314" t="str">
        <f t="shared" ca="1" si="4"/>
        <v>耳料收捲 INV運轉</v>
      </c>
      <c r="T36" s="314" t="str">
        <f t="shared" ca="1" si="4"/>
        <v>耳料收捲 INV 異常重置</v>
      </c>
      <c r="U36" s="314" t="str">
        <f t="shared" ca="1" si="4"/>
        <v/>
      </c>
      <c r="V36" s="314" t="str">
        <f t="shared" ca="1" si="4"/>
        <v/>
      </c>
      <c r="W36" s="314" t="str">
        <f t="shared" ca="1" si="4"/>
        <v/>
      </c>
      <c r="X36" s="314" t="str">
        <f t="shared" ca="1" si="4"/>
        <v>#7熱壓鋼輪 升降 運轉指示燈</v>
      </c>
      <c r="Y36" s="314" t="str">
        <f t="shared" ca="1" si="4"/>
        <v>膠輪牽引輪 升降 運轉指示燈</v>
      </c>
    </row>
    <row r="37" spans="5:25">
      <c r="E37" s="314" t="str">
        <f t="shared" ca="1" si="5"/>
        <v>#7熱壓輪 傳動側/操作側 前極限</v>
      </c>
      <c r="F37" s="314" t="str">
        <f t="shared" ca="1" si="5"/>
        <v>#7熱壓輪驅動 原點</v>
      </c>
      <c r="G37" s="314" t="str">
        <f t="shared" ca="1" si="5"/>
        <v>膠輪牽引輪 前極限</v>
      </c>
      <c r="H37" s="314" t="str">
        <f t="shared" ca="1" si="5"/>
        <v>成品翻轉 原點</v>
      </c>
      <c r="I37" s="314" t="str">
        <f t="shared" ca="1" si="5"/>
        <v>成品翻轉 工位2</v>
      </c>
      <c r="J37" s="314" t="str">
        <f t="shared" ca="1" si="5"/>
        <v>PE膜覆膜輪 前極限</v>
      </c>
      <c r="K37" s="314" t="str">
        <f t="shared" ca="1" si="5"/>
        <v>#2下PE膜收卷LOCK檢知[預留]</v>
      </c>
      <c r="L37" s="314" t="str">
        <f t="shared" ca="1" si="5"/>
        <v>#2下膠膜放卷LOCK檢知</v>
      </c>
      <c r="R37" s="314" t="str">
        <f t="shared" ca="1" si="6"/>
        <v>PE膜覆膜輪 升降 運轉指示燈</v>
      </c>
      <c r="S37" s="314" t="str">
        <f t="shared" ca="1" si="6"/>
        <v>切刀牽引輪 升降 運轉指示燈</v>
      </c>
      <c r="T37" s="314" t="str">
        <f t="shared" ca="1" si="6"/>
        <v>#2下PE膜收卷 運轉指示燈</v>
      </c>
      <c r="U37" s="314" t="str">
        <f t="shared" ca="1" si="6"/>
        <v>#2下膠膜放卷 運轉指示燈[預留]</v>
      </c>
      <c r="V37" s="314" t="str">
        <f t="shared" ca="1" si="6"/>
        <v>#2下膠膜放卷 張力切換 狀態指示燈</v>
      </c>
      <c r="W37" s="314" t="str">
        <f t="shared" ca="1" si="6"/>
        <v>#2下膠膜放卷 順轉/逆轉 指示燈</v>
      </c>
      <c r="X37" s="314" t="str">
        <f t="shared" ca="1" si="6"/>
        <v>耳料裁切 狀態指示燈</v>
      </c>
      <c r="Y37" s="314" t="str">
        <f t="shared" ca="1" si="6"/>
        <v>耳料收卷 運轉指示燈</v>
      </c>
    </row>
    <row r="38" spans="5:25">
      <c r="E38" s="314" t="str">
        <f t="shared" ca="1" si="5"/>
        <v>PE膜覆膜輪氣缸 傳動側 上限[預留]</v>
      </c>
      <c r="F38" s="314" t="str">
        <f t="shared" ca="1" si="5"/>
        <v>PE膜覆膜輪氣缸 傳動側 下限[預留]</v>
      </c>
      <c r="G38" s="314" t="str">
        <f t="shared" ca="1" si="5"/>
        <v>PE膜覆膜輪氣缸 操作側 上限[預留]</v>
      </c>
      <c r="H38" s="314" t="str">
        <f t="shared" ca="1" si="5"/>
        <v>PE膜覆膜輪氣缸 操作側 下限[預留]</v>
      </c>
      <c r="I38" s="314" t="str">
        <f t="shared" ca="1" si="5"/>
        <v>切刀牽引輪氣缸 傳動側 上限</v>
      </c>
      <c r="J38" s="314" t="str">
        <f t="shared" ca="1" si="5"/>
        <v>切刀牽引輪氣缸 傳動側 下限</v>
      </c>
      <c r="K38" s="314" t="str">
        <f t="shared" ca="1" si="5"/>
        <v>切刀牽引輪氣缸 操作側 上限</v>
      </c>
      <c r="L38" s="314" t="str">
        <f t="shared" ca="1" si="5"/>
        <v>切刀牽引輪氣缸 操作側 下限</v>
      </c>
      <c r="R38" s="314" t="str">
        <f t="shared" ca="1" si="6"/>
        <v>計米器歸零 指示燈</v>
      </c>
      <c r="S38" s="314" t="str">
        <f t="shared" ca="1" si="6"/>
        <v>自動裁切啟動 運轉指示燈</v>
      </c>
      <c r="T38" s="314" t="str">
        <f t="shared" ca="1" si="6"/>
        <v>成品工位切換 運轉指示燈</v>
      </c>
      <c r="U38" s="314" t="str">
        <f t="shared" ca="1" si="6"/>
        <v>#1成品收卷連續 運轉指示燈</v>
      </c>
      <c r="V38" s="314" t="str">
        <f t="shared" ca="1" si="6"/>
        <v>#2成品收卷連續 運轉指示燈</v>
      </c>
      <c r="W38" s="314" t="str">
        <f t="shared" ca="1" si="6"/>
        <v>#1成品快速收卷 運轉指示燈</v>
      </c>
      <c r="X38" s="314" t="str">
        <f t="shared" ca="1" si="6"/>
        <v>#2成品快速收卷 運轉指示燈</v>
      </c>
      <c r="Y38" s="314" t="str">
        <f t="shared" ca="1" si="6"/>
        <v>成品工位切換 運轉指示燈</v>
      </c>
    </row>
    <row r="39" spans="5:25">
      <c r="E39" s="314" t="str">
        <f t="shared" ca="1" si="5"/>
        <v>成品裁切刀 上位檢知</v>
      </c>
      <c r="F39" s="314" t="str">
        <f t="shared" ca="1" si="5"/>
        <v>成品裁切刀 下位檢知</v>
      </c>
      <c r="G39" s="314" t="str">
        <f t="shared" ca="1" si="5"/>
        <v>成品裁切刀 前限檢知</v>
      </c>
      <c r="H39" s="314" t="str">
        <f t="shared" ca="1" si="5"/>
        <v>成品裁切刀 原點檢知</v>
      </c>
      <c r="I39" s="314" t="str">
        <f t="shared" ca="1" si="5"/>
        <v>成品壓合 傳動側 上位檢知</v>
      </c>
      <c r="J39" s="314" t="str">
        <f t="shared" ca="1" si="5"/>
        <v>成品壓合 傳動側 下位檢知</v>
      </c>
      <c r="K39" s="314" t="str">
        <f t="shared" ca="1" si="5"/>
        <v>成品壓合 操作側 上位檢知</v>
      </c>
      <c r="L39" s="314" t="str">
        <f t="shared" ca="1" si="5"/>
        <v>成品壓合 操作側 下位檢知</v>
      </c>
      <c r="R39" s="314" t="str">
        <f t="shared" ca="1" si="6"/>
        <v>#1成品收卷連續 運轉指示燈</v>
      </c>
      <c r="S39" s="314" t="str">
        <f t="shared" ca="1" si="6"/>
        <v>#2成品收卷連續 運轉指示燈</v>
      </c>
      <c r="T39" s="314" t="str">
        <f t="shared" ca="1" si="6"/>
        <v>#1成品快速收卷 運轉指示燈</v>
      </c>
      <c r="U39" s="314" t="str">
        <f t="shared" ca="1" si="6"/>
        <v>#2成品快速收卷 運轉指示燈</v>
      </c>
      <c r="V39" s="314" t="str">
        <f t="shared" ca="1" si="6"/>
        <v>PE膜覆膜輪 上升 電磁閥[預留]</v>
      </c>
      <c r="W39" s="314" t="str">
        <f t="shared" ca="1" si="6"/>
        <v>PE膜覆膜輪 下降 電磁閥[預留]</v>
      </c>
      <c r="X39" s="314" t="str">
        <f t="shared" ca="1" si="6"/>
        <v>耳料裁切 上升 電磁閥</v>
      </c>
      <c r="Y39" s="314" t="str">
        <f t="shared" ca="1" si="6"/>
        <v>耳料裁切 下降 電磁閥</v>
      </c>
    </row>
    <row r="40" spans="5:25">
      <c r="E40" s="314" t="str">
        <f t="shared" ca="1" si="5"/>
        <v>膠輪上方 靜電棒電源開啟</v>
      </c>
      <c r="F40" s="314" t="str">
        <f t="shared" ca="1" si="5"/>
        <v>膠輪上方 靜電棒異常訊號</v>
      </c>
      <c r="G40" s="314" t="str">
        <f t="shared" ca="1" si="5"/>
        <v>膠輪下方 靜電棒電源開啟</v>
      </c>
      <c r="H40" s="314" t="str">
        <f t="shared" ca="1" si="5"/>
        <v>膠輪下方 靜電棒異常訊號</v>
      </c>
      <c r="I40" s="314" t="str">
        <f t="shared" ca="1" si="5"/>
        <v>PE覆膜輪 靜電棒電源開啟</v>
      </c>
      <c r="J40" s="314" t="str">
        <f t="shared" ca="1" si="5"/>
        <v>PE覆膜輪 靜電棒異常訊號</v>
      </c>
      <c r="K40" s="314" t="str">
        <f t="shared" ca="1" si="5"/>
        <v>耳料切邊 靜電棒電源開啟</v>
      </c>
      <c r="L40" s="314" t="str">
        <f t="shared" ca="1" si="5"/>
        <v>耳料切邊 靜電棒異常訊號</v>
      </c>
      <c r="R40" s="314" t="str">
        <f t="shared" ca="1" si="6"/>
        <v>切刀牽引輪 上升 電磁閥</v>
      </c>
      <c r="S40" s="314" t="str">
        <f t="shared" ca="1" si="6"/>
        <v>切刀牽引輪 下降 電磁閥</v>
      </c>
      <c r="T40" s="314" t="str">
        <f t="shared" ca="1" si="6"/>
        <v>成品裁切刀 上升 電磁閥</v>
      </c>
      <c r="U40" s="314" t="str">
        <f t="shared" ca="1" si="6"/>
        <v>成品裁切刀 下降 電磁閥</v>
      </c>
      <c r="V40" s="314" t="str">
        <f t="shared" ca="1" si="6"/>
        <v>成品裁切刀 前進 電磁閥</v>
      </c>
      <c r="W40" s="314" t="str">
        <f t="shared" ca="1" si="6"/>
        <v>成品裁切刀 原點 電磁閥</v>
      </c>
      <c r="X40" s="314" t="str">
        <f t="shared" ca="1" si="6"/>
        <v>成品壓合 上升 電磁閥</v>
      </c>
      <c r="Y40" s="314" t="str">
        <f t="shared" ca="1" si="6"/>
        <v>成品壓合 下降 電磁閥</v>
      </c>
    </row>
    <row r="41" spans="5:25">
      <c r="E41" s="314" t="str">
        <f t="shared" ca="1" si="5"/>
        <v>#7熱壓鋼輪 上升</v>
      </c>
      <c r="F41" s="314" t="str">
        <f t="shared" ca="1" si="5"/>
        <v>膠輪牽引輪 上升</v>
      </c>
      <c r="G41" s="314" t="str">
        <f t="shared" ca="1" si="5"/>
        <v>#7熱壓鋼輪 下降</v>
      </c>
      <c r="H41" s="314" t="str">
        <f t="shared" ca="1" si="5"/>
        <v>膠輪牽引輪 下降</v>
      </c>
      <c r="I41" s="314" t="str">
        <f t="shared" ca="1" si="5"/>
        <v>PE膜覆膜輪 上升</v>
      </c>
      <c r="J41" s="314" t="str">
        <f t="shared" ca="1" si="5"/>
        <v>切刀牽引輪 升/降</v>
      </c>
      <c r="K41" s="314" t="str">
        <f t="shared" ca="1" si="5"/>
        <v>PE膜覆膜輪 下降</v>
      </c>
      <c r="L41" s="314" t="str">
        <f t="shared" ca="1" si="5"/>
        <v/>
      </c>
      <c r="R41" s="314" t="str">
        <f t="shared" ca="1" si="6"/>
        <v/>
      </c>
      <c r="S41" s="314" t="str">
        <f t="shared" ca="1" si="6"/>
        <v/>
      </c>
      <c r="T41" s="314" t="str">
        <f t="shared" ca="1" si="6"/>
        <v/>
      </c>
      <c r="U41" s="314" t="str">
        <f t="shared" ca="1" si="6"/>
        <v/>
      </c>
      <c r="V41" s="314" t="str">
        <f t="shared" ca="1" si="6"/>
        <v/>
      </c>
      <c r="W41" s="314" t="str">
        <f t="shared" ca="1" si="6"/>
        <v/>
      </c>
      <c r="X41" s="314" t="str">
        <f t="shared" ca="1" si="6"/>
        <v/>
      </c>
      <c r="Y41" s="314" t="str">
        <f t="shared" ca="1" si="6"/>
        <v/>
      </c>
    </row>
    <row r="42" spans="5:25">
      <c r="E42" s="314" t="str">
        <f t="shared" ca="1" si="5"/>
        <v>#2下PE膜收卷 啟動</v>
      </c>
      <c r="F42" s="314" t="str">
        <f t="shared" ca="1" si="5"/>
        <v/>
      </c>
      <c r="G42" s="314" t="str">
        <f t="shared" ca="1" si="5"/>
        <v>#2下膠膜放卷 啟動[預留]</v>
      </c>
      <c r="H42" s="314" t="str">
        <f t="shared" ca="1" si="5"/>
        <v>膜厚補償 過高信號[預留]</v>
      </c>
      <c r="I42" s="314" t="str">
        <f t="shared" ca="1" si="5"/>
        <v>膜厚補償 過低信號[預留]</v>
      </c>
      <c r="J42" s="314" t="str">
        <f t="shared" ca="1" si="5"/>
        <v>#2下膠膜放卷 順轉</v>
      </c>
      <c r="K42" s="314" t="str">
        <f t="shared" ca="1" si="5"/>
        <v>#2下膠膜放卷 張力切換 手動</v>
      </c>
      <c r="L42" s="314" t="str">
        <f t="shared" ca="1" si="5"/>
        <v>#2下膠膜放卷 逆轉</v>
      </c>
      <c r="R42" s="314" t="str">
        <f t="shared" ca="1" si="6"/>
        <v/>
      </c>
      <c r="S42" s="314" t="str">
        <f t="shared" ca="1" si="6"/>
        <v/>
      </c>
      <c r="T42" s="314" t="str">
        <f t="shared" ca="1" si="6"/>
        <v/>
      </c>
      <c r="U42" s="314" t="str">
        <f t="shared" ca="1" si="6"/>
        <v/>
      </c>
      <c r="V42" s="314" t="str">
        <f t="shared" ca="1" si="6"/>
        <v/>
      </c>
      <c r="W42" s="314" t="str">
        <f t="shared" ca="1" si="6"/>
        <v/>
      </c>
      <c r="X42" s="314" t="str">
        <f t="shared" ca="1" si="6"/>
        <v/>
      </c>
      <c r="Y42" s="314" t="str">
        <f t="shared" ca="1" si="6"/>
        <v/>
      </c>
    </row>
    <row r="43" spans="5:25">
      <c r="E43" s="314" t="str">
        <f t="shared" ca="1" si="5"/>
        <v>耳料裁切 上/下</v>
      </c>
      <c r="F43" s="314" t="str">
        <f t="shared" ca="1" si="5"/>
        <v>耳料收卷開關</v>
      </c>
      <c r="G43" s="314" t="str">
        <f t="shared" ca="1" si="5"/>
        <v>計米器 當前米數歸零</v>
      </c>
      <c r="H43" s="314" t="str">
        <f t="shared" ca="1" si="5"/>
        <v/>
      </c>
      <c r="I43" s="314" t="str">
        <f t="shared" ca="1" si="5"/>
        <v>自動裁切啟動</v>
      </c>
      <c r="J43" s="314" t="str">
        <f t="shared" ca="1" si="5"/>
        <v>成品工位 切換</v>
      </c>
      <c r="K43" s="314" t="str">
        <f t="shared" ca="1" si="5"/>
        <v>#1成品收卷 連續</v>
      </c>
      <c r="L43" s="314" t="str">
        <f t="shared" ca="1" si="5"/>
        <v>#2成品收卷 連續</v>
      </c>
      <c r="R43" s="314" t="str">
        <f t="shared" ca="1" si="6"/>
        <v/>
      </c>
      <c r="S43" s="314" t="str">
        <f t="shared" ca="1" si="6"/>
        <v/>
      </c>
      <c r="T43" s="314" t="str">
        <f t="shared" ca="1" si="6"/>
        <v/>
      </c>
      <c r="U43" s="314" t="str">
        <f t="shared" ca="1" si="6"/>
        <v/>
      </c>
      <c r="V43" s="314" t="str">
        <f t="shared" ca="1" si="6"/>
        <v/>
      </c>
      <c r="W43" s="314" t="str">
        <f t="shared" ca="1" si="6"/>
        <v/>
      </c>
      <c r="X43" s="314" t="str">
        <f t="shared" ca="1" si="6"/>
        <v/>
      </c>
      <c r="Y43" s="314" t="str">
        <f t="shared" ca="1" si="6"/>
        <v/>
      </c>
    </row>
    <row r="44" spans="5:25">
      <c r="E44" s="314" t="str">
        <f t="shared" ca="1" si="5"/>
        <v>#1成品收卷 快速收卷</v>
      </c>
      <c r="F44" s="314" t="str">
        <f t="shared" ca="1" si="5"/>
        <v>#2成品收卷 快速收卷</v>
      </c>
      <c r="G44" s="314" t="str">
        <f t="shared" ca="1" si="5"/>
        <v>成品工位 切換</v>
      </c>
      <c r="H44" s="314" t="str">
        <f t="shared" ca="1" si="5"/>
        <v>#1成品收卷 連續</v>
      </c>
      <c r="I44" s="314" t="str">
        <f t="shared" ca="1" si="5"/>
        <v>#2成品收卷 連續</v>
      </c>
      <c r="J44" s="314" t="str">
        <f t="shared" ca="1" si="5"/>
        <v>#1成品收卷 快速收卷</v>
      </c>
      <c r="K44" s="314" t="str">
        <f t="shared" ca="1" si="5"/>
        <v>#2成品收卷 快速收卷</v>
      </c>
      <c r="L44" s="314" t="str">
        <f t="shared" ca="1" si="5"/>
        <v/>
      </c>
      <c r="R44" s="314" t="str">
        <f t="shared" ca="1" si="6"/>
        <v/>
      </c>
      <c r="S44" s="314" t="str">
        <f t="shared" ca="1" si="6"/>
        <v/>
      </c>
      <c r="T44" s="314" t="str">
        <f t="shared" ca="1" si="6"/>
        <v/>
      </c>
      <c r="U44" s="314" t="str">
        <f t="shared" ca="1" si="6"/>
        <v/>
      </c>
      <c r="V44" s="314" t="str">
        <f t="shared" ca="1" si="6"/>
        <v/>
      </c>
      <c r="W44" s="314" t="str">
        <f t="shared" ca="1" si="6"/>
        <v/>
      </c>
      <c r="X44" s="314" t="str">
        <f t="shared" ca="1" si="6"/>
        <v/>
      </c>
      <c r="Y44" s="314" t="str">
        <f t="shared" ca="1" si="6"/>
        <v/>
      </c>
    </row>
    <row r="45" spans="5:25">
      <c r="E45" s="314" t="str">
        <f t="shared" ca="1" si="5"/>
        <v>#1上離型紙收卷 EMO信號</v>
      </c>
      <c r="F45" s="314" t="str">
        <f t="shared" ca="1" si="5"/>
        <v>#2上膠膜放卷 EMO信號</v>
      </c>
      <c r="G45" s="314" t="str">
        <f t="shared" ca="1" si="5"/>
        <v>#2上離型紙收卷 EMO信號</v>
      </c>
      <c r="H45" s="314" t="str">
        <f t="shared" ca="1" si="5"/>
        <v/>
      </c>
      <c r="I45" s="314" t="str">
        <f t="shared" ca="1" si="5"/>
        <v>2F後段伺服驅動器 DC電源</v>
      </c>
      <c r="J45" s="314" t="str">
        <f t="shared" ca="1" si="5"/>
        <v>2F後段伺服動力電源</v>
      </c>
      <c r="K45" s="314" t="str">
        <f t="shared" ca="1" si="5"/>
        <v/>
      </c>
      <c r="L45" s="314" t="str">
        <f t="shared" ca="1" si="5"/>
        <v/>
      </c>
      <c r="R45" s="314" t="str">
        <f t="shared" ca="1" si="6"/>
        <v>2F後段 伺服驅動 電源</v>
      </c>
      <c r="S45" s="314" t="str">
        <f t="shared" ca="1" si="6"/>
        <v>中段 產品警鈴</v>
      </c>
      <c r="T45" s="314" t="str">
        <f t="shared" ca="1" si="6"/>
        <v>後段 產品警鈴</v>
      </c>
      <c r="U45" s="314" t="str">
        <f t="shared" ca="1" si="6"/>
        <v>2F後段伺服驅動器DC電源</v>
      </c>
      <c r="V45" s="314" t="str">
        <f t="shared" ca="1" si="6"/>
        <v/>
      </c>
      <c r="W45" s="314" t="str">
        <f t="shared" ca="1" si="6"/>
        <v/>
      </c>
      <c r="X45" s="314" t="str">
        <f t="shared" ca="1" si="6"/>
        <v/>
      </c>
      <c r="Y45" s="314" t="str">
        <f t="shared" ca="1" si="6"/>
        <v/>
      </c>
    </row>
    <row r="46" spans="5:25">
      <c r="E46" s="314" t="str">
        <f t="shared" ca="1" si="5"/>
        <v/>
      </c>
      <c r="F46" s="314" t="str">
        <f t="shared" ca="1" si="5"/>
        <v>#2上膠膜放卷 順轉</v>
      </c>
      <c r="G46" s="314" t="str">
        <f t="shared" ca="1" si="5"/>
        <v>#2上膠膜放卷 張力切換 手動</v>
      </c>
      <c r="H46" s="314" t="str">
        <f t="shared" ca="1" si="5"/>
        <v>#2上膠膜放卷 逆轉</v>
      </c>
      <c r="I46" s="314" t="str">
        <f t="shared" ca="1" si="5"/>
        <v>#2上膠膜放卷 張力切換 手動(一樓)</v>
      </c>
      <c r="J46" s="314" t="str">
        <f t="shared" ca="1" si="5"/>
        <v/>
      </c>
      <c r="K46" s="314" t="str">
        <f t="shared" ca="1" si="5"/>
        <v/>
      </c>
      <c r="L46" s="314" t="str">
        <f t="shared" ca="1" si="5"/>
        <v/>
      </c>
      <c r="R46" s="314" t="str">
        <f t="shared" ca="1" si="6"/>
        <v/>
      </c>
      <c r="S46" s="314" t="str">
        <f t="shared" ca="1" si="6"/>
        <v/>
      </c>
      <c r="T46" s="314" t="str">
        <f t="shared" ca="1" si="6"/>
        <v/>
      </c>
      <c r="U46" s="314" t="str">
        <f t="shared" ca="1" si="6"/>
        <v/>
      </c>
      <c r="V46" s="314" t="str">
        <f t="shared" ca="1" si="6"/>
        <v/>
      </c>
      <c r="W46" s="314" t="str">
        <f t="shared" ca="1" si="6"/>
        <v/>
      </c>
      <c r="X46" s="314" t="str">
        <f t="shared" ca="1" si="6"/>
        <v/>
      </c>
      <c r="Y46" s="314" t="str">
        <f t="shared" ca="1" si="6"/>
        <v/>
      </c>
    </row>
    <row r="47" spans="5:25">
      <c r="E47" s="314" t="str">
        <f t="shared" ca="1" si="5"/>
        <v>#2上膠膜放卷 啟動[預留]</v>
      </c>
      <c r="F47" s="314" t="str">
        <f t="shared" ca="1" si="5"/>
        <v/>
      </c>
      <c r="G47" s="314" t="str">
        <f t="shared" ca="1" si="5"/>
        <v>#1上離型紙收卷 寸動</v>
      </c>
      <c r="H47" s="314" t="str">
        <f t="shared" ca="1" si="5"/>
        <v>#1上離型紙收卷 啟動</v>
      </c>
      <c r="I47" s="314" t="str">
        <f t="shared" ca="1" si="5"/>
        <v>#2上離型紙收卷 寸動</v>
      </c>
      <c r="J47" s="314" t="str">
        <f t="shared" ca="1" si="5"/>
        <v>#2上離型紙收卷 啟動</v>
      </c>
      <c r="K47" s="314" t="str">
        <f t="shared" ca="1" si="5"/>
        <v/>
      </c>
      <c r="L47" s="314" t="str">
        <f t="shared" ca="1" si="5"/>
        <v>#2上PE膜收卷 啟動</v>
      </c>
      <c r="R47" s="314" t="str">
        <f t="shared" ca="1" si="6"/>
        <v>#2上膠膜放卷 EPC(糾邊)停機訊號</v>
      </c>
      <c r="S47" s="314" t="str">
        <f t="shared" ca="1" si="6"/>
        <v>#1上離型紙收卷 EPC(糾邊)停機訊號</v>
      </c>
      <c r="T47" s="314" t="str">
        <f t="shared" ca="1" si="6"/>
        <v>#2上離型紙收卷 EPC(糾邊)停機訊號</v>
      </c>
      <c r="U47" s="314" t="str">
        <f t="shared" ca="1" si="6"/>
        <v>計米器 計長歸零</v>
      </c>
      <c r="V47" s="314" t="str">
        <f t="shared" ca="1" si="6"/>
        <v>計米器 累計歸零</v>
      </c>
      <c r="W47" s="314" t="str">
        <f t="shared" ca="1" si="6"/>
        <v/>
      </c>
      <c r="X47" s="314" t="str">
        <f t="shared" ca="1" si="6"/>
        <v>#2上膠膜放卷 張力切換 狀態指示燈</v>
      </c>
      <c r="Y47" s="314" t="str">
        <f t="shared" ca="1" si="6"/>
        <v>#2上膠膜放卷 順轉/逆轉 指示燈</v>
      </c>
    </row>
    <row r="48" spans="5:25">
      <c r="E48" s="314" t="str">
        <f t="shared" ca="1" si="5"/>
        <v>#2上膠膜放卷 EPC(糾邊)異常訊號</v>
      </c>
      <c r="F48" s="314" t="str">
        <f t="shared" ca="1" si="5"/>
        <v>#1上離型紙收卷 EPC(糾邊)異常訊號</v>
      </c>
      <c r="G48" s="314" t="str">
        <f t="shared" ca="1" si="5"/>
        <v>#2上離型紙收卷 EPC(糾邊)異常訊號</v>
      </c>
      <c r="H48" s="314" t="str">
        <f t="shared" ca="1" si="5"/>
        <v/>
      </c>
      <c r="I48" s="314" t="str">
        <f t="shared" ca="1" si="5"/>
        <v/>
      </c>
      <c r="J48" s="314" t="str">
        <f t="shared" ca="1" si="5"/>
        <v>2F後段 左電控箱 門檢</v>
      </c>
      <c r="K48" s="314" t="str">
        <f t="shared" ca="1" si="5"/>
        <v>2F後段 右電控箱 門檢</v>
      </c>
      <c r="L48" s="314" t="str">
        <f t="shared" ca="1" si="5"/>
        <v/>
      </c>
      <c r="R48" s="314" t="str">
        <f t="shared" ca="1" si="6"/>
        <v>#2上膠膜放卷 運轉指示燈[預留]</v>
      </c>
      <c r="S48" s="314" t="str">
        <f t="shared" ca="1" si="6"/>
        <v>#1上離型紙收卷 寸動 運轉指示燈</v>
      </c>
      <c r="T48" s="314" t="str">
        <f t="shared" ca="1" si="6"/>
        <v>#1上離型紙收卷 啟動 運轉指示燈</v>
      </c>
      <c r="U48" s="314" t="str">
        <f t="shared" ca="1" si="6"/>
        <v>#2上離型紙收卷 寸動 運轉指示燈</v>
      </c>
      <c r="V48" s="314" t="str">
        <f t="shared" ca="1" si="6"/>
        <v>#2上離型紙收卷 啟動 運轉指示燈</v>
      </c>
      <c r="W48" s="314" t="str">
        <f t="shared" ca="1" si="6"/>
        <v>#2上膠膜放卷 張力切換 狀態指示燈(一樓)</v>
      </c>
      <c r="X48" s="314" t="str">
        <f t="shared" ca="1" si="6"/>
        <v>#2上PE膜收卷 啟動 運轉指示燈</v>
      </c>
      <c r="Y48" s="314" t="str">
        <f t="shared" ca="1" si="6"/>
        <v/>
      </c>
    </row>
    <row r="49" spans="5:25">
      <c r="E49" s="314" t="str">
        <f t="shared" ca="1" si="5"/>
        <v/>
      </c>
      <c r="F49" s="314" t="str">
        <f t="shared" ca="1" si="5"/>
        <v/>
      </c>
      <c r="G49" s="314" t="str">
        <f t="shared" ca="1" si="5"/>
        <v/>
      </c>
      <c r="H49" s="314" t="str">
        <f t="shared" ca="1" si="5"/>
        <v/>
      </c>
      <c r="I49" s="314" t="str">
        <f t="shared" ca="1" si="5"/>
        <v/>
      </c>
      <c r="J49" s="314" t="str">
        <f t="shared" ca="1" si="5"/>
        <v/>
      </c>
      <c r="K49" s="314" t="str">
        <f t="shared" ca="1" si="5"/>
        <v/>
      </c>
      <c r="L49" s="314" t="str">
        <f t="shared" ca="1" si="5"/>
        <v/>
      </c>
      <c r="R49" s="314" t="str">
        <f t="shared" ca="1" si="6"/>
        <v/>
      </c>
      <c r="S49" s="314" t="str">
        <f t="shared" ca="1" si="6"/>
        <v/>
      </c>
      <c r="T49" s="314" t="str">
        <f t="shared" ca="1" si="6"/>
        <v/>
      </c>
      <c r="U49" s="314" t="str">
        <f t="shared" ca="1" si="6"/>
        <v/>
      </c>
      <c r="V49" s="314" t="str">
        <f t="shared" ca="1" si="6"/>
        <v/>
      </c>
      <c r="W49" s="314" t="str">
        <f t="shared" ca="1" si="6"/>
        <v/>
      </c>
      <c r="X49" s="314" t="str">
        <f t="shared" ca="1" si="6"/>
        <v/>
      </c>
      <c r="Y49" s="314" t="str">
        <f t="shared" ca="1" si="6"/>
        <v/>
      </c>
    </row>
    <row r="50" spans="5:25">
      <c r="E50" s="314" t="str">
        <f t="shared" ca="1" si="5"/>
        <v/>
      </c>
      <c r="F50" s="314" t="str">
        <f t="shared" ca="1" si="5"/>
        <v/>
      </c>
      <c r="G50" s="314" t="str">
        <f t="shared" ca="1" si="5"/>
        <v/>
      </c>
      <c r="H50" s="314" t="str">
        <f t="shared" ca="1" si="5"/>
        <v/>
      </c>
      <c r="I50" s="314" t="str">
        <f t="shared" ca="1" si="5"/>
        <v/>
      </c>
      <c r="J50" s="314" t="str">
        <f t="shared" ca="1" si="5"/>
        <v/>
      </c>
      <c r="K50" s="314" t="str">
        <f t="shared" ca="1" si="5"/>
        <v/>
      </c>
      <c r="L50" s="314" t="str">
        <f t="shared" ca="1" si="5"/>
        <v/>
      </c>
      <c r="R50" s="314" t="str">
        <f t="shared" ca="1" si="6"/>
        <v/>
      </c>
      <c r="S50" s="314" t="str">
        <f t="shared" ca="1" si="6"/>
        <v/>
      </c>
      <c r="T50" s="314" t="str">
        <f t="shared" ca="1" si="6"/>
        <v/>
      </c>
      <c r="U50" s="314" t="str">
        <f t="shared" ca="1" si="6"/>
        <v/>
      </c>
      <c r="V50" s="314" t="str">
        <f t="shared" ca="1" si="6"/>
        <v/>
      </c>
      <c r="W50" s="314" t="str">
        <f t="shared" ca="1" si="6"/>
        <v/>
      </c>
      <c r="X50" s="314" t="str">
        <f t="shared" ca="1" si="6"/>
        <v/>
      </c>
      <c r="Y50" s="314" t="str">
        <f t="shared" ca="1" si="6"/>
        <v/>
      </c>
    </row>
    <row r="51" spans="5:25">
      <c r="E51" s="314" t="str">
        <f t="shared" ca="1" si="5"/>
        <v/>
      </c>
      <c r="F51" s="314" t="str">
        <f t="shared" ca="1" si="5"/>
        <v/>
      </c>
      <c r="G51" s="314" t="str">
        <f t="shared" ca="1" si="5"/>
        <v/>
      </c>
      <c r="H51" s="314" t="str">
        <f t="shared" ca="1" si="5"/>
        <v/>
      </c>
      <c r="I51" s="314" t="str">
        <f t="shared" ca="1" si="5"/>
        <v/>
      </c>
      <c r="J51" s="314" t="str">
        <f t="shared" ca="1" si="5"/>
        <v/>
      </c>
      <c r="K51" s="314" t="str">
        <f t="shared" ca="1" si="5"/>
        <v/>
      </c>
      <c r="L51" s="314" t="str">
        <f t="shared" ca="1" si="5"/>
        <v/>
      </c>
      <c r="R51" s="314" t="str">
        <f t="shared" ca="1" si="6"/>
        <v/>
      </c>
      <c r="S51" s="314" t="str">
        <f t="shared" ca="1" si="6"/>
        <v/>
      </c>
      <c r="T51" s="314" t="str">
        <f t="shared" ca="1" si="6"/>
        <v/>
      </c>
      <c r="U51" s="314" t="str">
        <f t="shared" ca="1" si="6"/>
        <v/>
      </c>
      <c r="V51" s="314" t="str">
        <f t="shared" ca="1" si="6"/>
        <v/>
      </c>
      <c r="W51" s="314" t="str">
        <f t="shared" ca="1" si="6"/>
        <v/>
      </c>
      <c r="X51" s="314" t="str">
        <f t="shared" ca="1" si="6"/>
        <v/>
      </c>
      <c r="Y51" s="314" t="str">
        <f t="shared" ca="1" si="6"/>
        <v/>
      </c>
    </row>
    <row r="52" spans="5:25">
      <c r="E52" s="314" t="str">
        <f t="shared" ca="1" si="5"/>
        <v/>
      </c>
      <c r="F52" s="314" t="str">
        <f t="shared" ca="1" si="5"/>
        <v/>
      </c>
      <c r="G52" s="314" t="str">
        <f t="shared" ca="1" si="5"/>
        <v/>
      </c>
      <c r="H52" s="314" t="str">
        <f t="shared" ca="1" si="5"/>
        <v/>
      </c>
      <c r="I52" s="314" t="str">
        <f t="shared" ca="1" si="5"/>
        <v/>
      </c>
      <c r="J52" s="314" t="str">
        <f t="shared" ca="1" si="5"/>
        <v/>
      </c>
      <c r="K52" s="314" t="str">
        <f t="shared" ca="1" si="5"/>
        <v/>
      </c>
      <c r="L52" s="314" t="str">
        <f t="shared" ca="1" si="5"/>
        <v/>
      </c>
      <c r="R52" s="314" t="str">
        <f t="shared" ca="1" si="6"/>
        <v/>
      </c>
      <c r="S52" s="314" t="str">
        <f t="shared" ca="1" si="6"/>
        <v/>
      </c>
      <c r="T52" s="314" t="str">
        <f t="shared" ca="1" si="6"/>
        <v/>
      </c>
      <c r="U52" s="314" t="str">
        <f t="shared" ca="1" si="6"/>
        <v/>
      </c>
      <c r="V52" s="314" t="str">
        <f t="shared" ca="1" si="6"/>
        <v/>
      </c>
      <c r="W52" s="314" t="str">
        <f t="shared" ca="1" si="6"/>
        <v/>
      </c>
      <c r="X52" s="314" t="str">
        <f t="shared" ca="1" si="6"/>
        <v/>
      </c>
      <c r="Y52" s="314" t="str">
        <f t="shared" ca="1" si="6"/>
        <v/>
      </c>
    </row>
    <row r="53" spans="5:25">
      <c r="E53" s="314" t="str">
        <f t="shared" ca="1" si="5"/>
        <v/>
      </c>
      <c r="F53" s="314" t="str">
        <f t="shared" ca="1" si="5"/>
        <v/>
      </c>
      <c r="G53" s="314" t="str">
        <f t="shared" ca="1" si="5"/>
        <v/>
      </c>
      <c r="H53" s="314" t="str">
        <f t="shared" ca="1" si="5"/>
        <v/>
      </c>
      <c r="I53" s="314" t="str">
        <f t="shared" ca="1" si="5"/>
        <v/>
      </c>
      <c r="J53" s="314" t="str">
        <f t="shared" ca="1" si="5"/>
        <v/>
      </c>
      <c r="K53" s="314" t="str">
        <f t="shared" ca="1" si="5"/>
        <v/>
      </c>
      <c r="L53" s="314" t="str">
        <f t="shared" ca="1" si="5"/>
        <v/>
      </c>
      <c r="R53" s="314" t="str">
        <f t="shared" ca="1" si="6"/>
        <v/>
      </c>
      <c r="S53" s="314" t="str">
        <f t="shared" ca="1" si="6"/>
        <v/>
      </c>
      <c r="T53" s="314" t="str">
        <f t="shared" ca="1" si="6"/>
        <v/>
      </c>
      <c r="U53" s="314" t="str">
        <f t="shared" ca="1" si="6"/>
        <v/>
      </c>
      <c r="V53" s="314" t="str">
        <f t="shared" ca="1" si="6"/>
        <v/>
      </c>
      <c r="W53" s="314" t="str">
        <f t="shared" ca="1" si="6"/>
        <v/>
      </c>
      <c r="X53" s="314" t="str">
        <f t="shared" ca="1" si="6"/>
        <v/>
      </c>
      <c r="Y53" s="314" t="str">
        <f t="shared" ca="1" si="6"/>
        <v/>
      </c>
    </row>
    <row r="54" spans="5:25">
      <c r="E54" s="314" t="str">
        <f t="shared" ca="1" si="5"/>
        <v/>
      </c>
      <c r="F54" s="314" t="str">
        <f t="shared" ca="1" si="5"/>
        <v/>
      </c>
      <c r="G54" s="314" t="str">
        <f t="shared" ca="1" si="5"/>
        <v/>
      </c>
      <c r="H54" s="314" t="str">
        <f t="shared" ca="1" si="5"/>
        <v/>
      </c>
      <c r="I54" s="314" t="str">
        <f t="shared" ca="1" si="5"/>
        <v/>
      </c>
      <c r="J54" s="314" t="str">
        <f t="shared" ca="1" si="5"/>
        <v/>
      </c>
      <c r="K54" s="314" t="str">
        <f t="shared" ca="1" si="5"/>
        <v/>
      </c>
      <c r="L54" s="314" t="str">
        <f t="shared" ca="1" si="5"/>
        <v/>
      </c>
      <c r="R54" s="314" t="str">
        <f t="shared" ca="1" si="6"/>
        <v/>
      </c>
      <c r="S54" s="314" t="str">
        <f t="shared" ca="1" si="6"/>
        <v/>
      </c>
      <c r="T54" s="314" t="str">
        <f t="shared" ca="1" si="6"/>
        <v/>
      </c>
      <c r="U54" s="314" t="str">
        <f t="shared" ca="1" si="6"/>
        <v/>
      </c>
      <c r="V54" s="314" t="str">
        <f t="shared" ca="1" si="6"/>
        <v/>
      </c>
      <c r="W54" s="314" t="str">
        <f t="shared" ca="1" si="6"/>
        <v/>
      </c>
      <c r="X54" s="314" t="str">
        <f t="shared" ca="1" si="6"/>
        <v/>
      </c>
      <c r="Y54" s="314" t="str">
        <f t="shared" ca="1" si="6"/>
        <v/>
      </c>
    </row>
    <row r="55" spans="5:25">
      <c r="E55" s="314" t="str">
        <f t="shared" ca="1" si="5"/>
        <v>主控台 EMO</v>
      </c>
      <c r="F55" s="314" t="str">
        <f t="shared" ca="1" si="5"/>
        <v>手搖輪啟用按鈕</v>
      </c>
      <c r="G55" s="314" t="str">
        <f t="shared" ca="1" si="5"/>
        <v>碳紗牽引輪 上升</v>
      </c>
      <c r="H55" s="314" t="str">
        <f t="shared" ca="1" si="5"/>
        <v>全輪上升</v>
      </c>
      <c r="I55" s="314" t="str">
        <f t="shared" ca="1" si="5"/>
        <v>碳紗牽引輪 下升</v>
      </c>
      <c r="J55" s="314" t="str">
        <f t="shared" ca="1" si="5"/>
        <v/>
      </c>
      <c r="K55" s="314" t="str">
        <f t="shared" ca="1" si="5"/>
        <v>BZ OFF</v>
      </c>
      <c r="L55" s="314" t="str">
        <f t="shared" ca="1" si="5"/>
        <v>ALM RST</v>
      </c>
      <c r="R55" s="314" t="str">
        <f t="shared" ca="1" si="6"/>
        <v>主控台 蜂鳴器-異常警報</v>
      </c>
      <c r="S55" s="314" t="str">
        <f t="shared" ca="1" si="6"/>
        <v>主控台 蜂鳴器-設備警報</v>
      </c>
      <c r="T55" s="314" t="str">
        <f t="shared" ca="1" si="6"/>
        <v/>
      </c>
      <c r="U55" s="314" t="str">
        <f t="shared" ca="1" si="6"/>
        <v/>
      </c>
      <c r="V55" s="314" t="str">
        <f t="shared" ca="1" si="6"/>
        <v>主控台 桿燈-紅色</v>
      </c>
      <c r="W55" s="314" t="str">
        <f t="shared" ca="1" si="6"/>
        <v>主控台 桿燈-黃色</v>
      </c>
      <c r="X55" s="314" t="str">
        <f t="shared" ca="1" si="6"/>
        <v>主控台 桿燈-綠色</v>
      </c>
      <c r="Y55" s="314" t="str">
        <f t="shared" ca="1" si="6"/>
        <v/>
      </c>
    </row>
    <row r="56" spans="5:25">
      <c r="E56" s="314" t="str">
        <f t="shared" ca="1" si="5"/>
        <v>連動啟動</v>
      </c>
      <c r="F56" s="314" t="str">
        <f t="shared" ca="1" si="5"/>
        <v>連動停止</v>
      </c>
      <c r="G56" s="314" t="str">
        <f t="shared" ca="1" si="5"/>
        <v/>
      </c>
      <c r="H56" s="314" t="str">
        <f t="shared" ca="1" si="5"/>
        <v/>
      </c>
      <c r="I56" s="314" t="str">
        <f t="shared" ca="1" si="5"/>
        <v>成品收卷1</v>
      </c>
      <c r="J56" s="314" t="str">
        <f t="shared" ca="1" si="5"/>
        <v>成品收卷2</v>
      </c>
      <c r="K56" s="314" t="str">
        <f t="shared" ca="1" si="5"/>
        <v>#1上PE膜收卷</v>
      </c>
      <c r="L56" s="314" t="str">
        <f t="shared" ca="1" si="5"/>
        <v>#1下PE膜收卷</v>
      </c>
      <c r="R56" s="314" t="str">
        <f t="shared" ca="1" si="6"/>
        <v>碳紗牽引輪 上升/下降 運轉指示燈</v>
      </c>
      <c r="S56" s="314" t="str">
        <f t="shared" ca="1" si="6"/>
        <v>全輪上升 指示燈</v>
      </c>
      <c r="T56" s="314" t="str">
        <f t="shared" ca="1" si="6"/>
        <v/>
      </c>
      <c r="U56" s="314" t="str">
        <f t="shared" ca="1" si="6"/>
        <v/>
      </c>
      <c r="V56" s="314" t="str">
        <f t="shared" ca="1" si="6"/>
        <v>BZ OFF 指示燈</v>
      </c>
      <c r="W56" s="314" t="str">
        <f t="shared" ca="1" si="6"/>
        <v>ALM RST 指示燈</v>
      </c>
      <c r="X56" s="314" t="str">
        <f t="shared" ca="1" si="6"/>
        <v>連動啟動 指示燈</v>
      </c>
      <c r="Y56" s="314" t="str">
        <f t="shared" ca="1" si="6"/>
        <v>連動停止 指示燈</v>
      </c>
    </row>
    <row r="57" spans="5:25">
      <c r="E57" s="314" t="str">
        <f t="shared" ca="1" si="5"/>
        <v>#1上離型紙收卷</v>
      </c>
      <c r="F57" s="314" t="str">
        <f t="shared" ca="1" si="5"/>
        <v>#1下離型紙收卷</v>
      </c>
      <c r="G57" s="314" t="str">
        <f t="shared" ca="1" si="5"/>
        <v>#2上PE膜收卷</v>
      </c>
      <c r="H57" s="314" t="str">
        <f t="shared" ca="1" si="5"/>
        <v>#2下PE膜收卷</v>
      </c>
      <c r="I57" s="314" t="str">
        <f t="shared" ca="1" si="5"/>
        <v>#2上離型紙收卷</v>
      </c>
      <c r="J57" s="314" t="str">
        <f t="shared" ca="1" si="5"/>
        <v>#1上膠膜放卷</v>
      </c>
      <c r="K57" s="314" t="str">
        <f t="shared" ca="1" si="5"/>
        <v>#1下膠膜放卷</v>
      </c>
      <c r="L57" s="314" t="str">
        <f t="shared" ca="1" si="5"/>
        <v>#2上膠膜放卷</v>
      </c>
      <c r="R57" s="314" t="str">
        <f t="shared" ca="1" si="6"/>
        <v>成品收卷1 運轉指示燈</v>
      </c>
      <c r="S57" s="314" t="str">
        <f t="shared" ca="1" si="6"/>
        <v>成品收卷2 運轉指示燈</v>
      </c>
      <c r="T57" s="314" t="str">
        <f t="shared" ca="1" si="6"/>
        <v/>
      </c>
      <c r="U57" s="314" t="str">
        <f t="shared" ca="1" si="6"/>
        <v/>
      </c>
      <c r="V57" s="314" t="str">
        <f t="shared" ca="1" si="6"/>
        <v>#1上PE膜收卷 運轉指示燈</v>
      </c>
      <c r="W57" s="314" t="str">
        <f t="shared" ca="1" si="6"/>
        <v>#1下PE膜收卷 運轉指示燈</v>
      </c>
      <c r="X57" s="314" t="str">
        <f t="shared" ca="1" si="6"/>
        <v>#1上離型紙收卷 運轉指示燈</v>
      </c>
      <c r="Y57" s="314" t="str">
        <f t="shared" ca="1" si="6"/>
        <v>#1下離型紙收卷 運轉指示燈</v>
      </c>
    </row>
    <row r="58" spans="5:25">
      <c r="E58" s="314" t="str">
        <f t="shared" ca="1" si="5"/>
        <v>#2下膠膜放卷</v>
      </c>
      <c r="F58" s="314" t="str">
        <f t="shared" ca="1" si="5"/>
        <v>拖布放卷[預留]</v>
      </c>
      <c r="G58" s="314" t="str">
        <f t="shared" ca="1" si="5"/>
        <v/>
      </c>
      <c r="H58" s="314" t="str">
        <f t="shared" ca="1" si="5"/>
        <v/>
      </c>
      <c r="I58" s="314" t="str">
        <f t="shared" ca="1" si="5"/>
        <v>#1熱壓鋼輪 上升</v>
      </c>
      <c r="J58" s="314" t="str">
        <f t="shared" ca="1" si="5"/>
        <v>#2熱壓鋼輪 上升</v>
      </c>
      <c r="K58" s="314" t="str">
        <f t="shared" ca="1" si="5"/>
        <v>#1熱壓鋼輪 下降</v>
      </c>
      <c r="L58" s="314" t="str">
        <f t="shared" ca="1" si="5"/>
        <v>#2熱壓鋼輪 下降</v>
      </c>
      <c r="R58" s="314" t="str">
        <f t="shared" ca="1" si="6"/>
        <v>#2上PE膜收卷 運轉指示燈</v>
      </c>
      <c r="S58" s="314" t="str">
        <f t="shared" ca="1" si="6"/>
        <v>#2下PE膜收卷 運轉指示燈</v>
      </c>
      <c r="T58" s="314" t="str">
        <f t="shared" ca="1" si="6"/>
        <v>#2上離型紙收卷 運轉指示燈</v>
      </c>
      <c r="U58" s="314" t="str">
        <f t="shared" ca="1" si="6"/>
        <v>#1上膠膜放卷 運轉指示燈</v>
      </c>
      <c r="V58" s="314" t="str">
        <f t="shared" ca="1" si="6"/>
        <v>#1下膠膜放卷 運轉指示燈</v>
      </c>
      <c r="W58" s="314" t="str">
        <f t="shared" ca="1" si="6"/>
        <v>#2上膠膜放卷 運轉指示燈</v>
      </c>
      <c r="X58" s="314" t="str">
        <f t="shared" ca="1" si="6"/>
        <v>#2下膠膜放卷 運轉指示燈</v>
      </c>
      <c r="Y58" s="314" t="str">
        <f t="shared" ca="1" si="6"/>
        <v>拖布放卷 運轉指示燈[預留]</v>
      </c>
    </row>
    <row r="59" spans="5:25">
      <c r="E59" s="314" t="str">
        <f t="shared" ca="1" si="5"/>
        <v>#3熱壓鋼輪 上升</v>
      </c>
      <c r="F59" s="314" t="str">
        <f t="shared" ca="1" si="5"/>
        <v>#4熱壓鋼輪 上升</v>
      </c>
      <c r="G59" s="314" t="str">
        <f t="shared" ca="1" si="5"/>
        <v>#3熱壓鋼輪 下降</v>
      </c>
      <c r="H59" s="314" t="str">
        <f t="shared" ca="1" si="5"/>
        <v>#4熱壓鋼輪 下降</v>
      </c>
      <c r="I59" s="314" t="str">
        <f t="shared" ca="1" si="5"/>
        <v>#5熱壓鋼輪 上升</v>
      </c>
      <c r="J59" s="314" t="str">
        <f t="shared" ca="1" si="5"/>
        <v>#6熱壓鋼輪 上升</v>
      </c>
      <c r="K59" s="314" t="str">
        <f t="shared" ca="1" si="5"/>
        <v>#5熱壓鋼輪 下降</v>
      </c>
      <c r="L59" s="314" t="str">
        <f t="shared" ca="1" si="5"/>
        <v>#6熱壓鋼輪 下降</v>
      </c>
      <c r="R59" s="314" t="str">
        <f t="shared" ca="1" si="6"/>
        <v/>
      </c>
      <c r="S59" s="314" t="str">
        <f t="shared" ca="1" si="6"/>
        <v>手搖輪啟用燈</v>
      </c>
      <c r="T59" s="314" t="str">
        <f t="shared" ca="1" si="6"/>
        <v/>
      </c>
      <c r="U59" s="314" t="str">
        <f t="shared" ca="1" si="6"/>
        <v/>
      </c>
      <c r="V59" s="314" t="str">
        <f t="shared" ca="1" si="6"/>
        <v>#1熱壓鋼輪 上升/下降 運轉指示燈</v>
      </c>
      <c r="W59" s="314" t="str">
        <f t="shared" ca="1" si="6"/>
        <v>#2熱壓鋼輪 上升/下降 運轉指示燈</v>
      </c>
      <c r="X59" s="314" t="str">
        <f t="shared" ca="1" si="6"/>
        <v>#3熱壓鋼輪 上升/下降 運轉指示燈</v>
      </c>
      <c r="Y59" s="314" t="str">
        <f t="shared" ca="1" si="6"/>
        <v>#4熱壓鋼輪 上升/下降 運轉指示燈</v>
      </c>
    </row>
    <row r="60" spans="5:25">
      <c r="E60" s="314" t="str">
        <f t="shared" ca="1" si="5"/>
        <v>#7熱壓鋼輪 上升</v>
      </c>
      <c r="F60" s="314" t="str">
        <f t="shared" ca="1" si="5"/>
        <v>膠輪牽引輪 上升</v>
      </c>
      <c r="G60" s="314" t="str">
        <f t="shared" ca="1" si="5"/>
        <v>#7熱壓鋼輪下降</v>
      </c>
      <c r="H60" s="314" t="str">
        <f t="shared" ca="1" si="5"/>
        <v>膠輪牽引輪下降</v>
      </c>
      <c r="I60" s="314" t="str">
        <f t="shared" ca="1" si="5"/>
        <v>PE膜覆膜輪 上升</v>
      </c>
      <c r="J60" s="314" t="str">
        <f t="shared" ca="1" si="5"/>
        <v/>
      </c>
      <c r="K60" s="314" t="str">
        <f t="shared" ca="1" si="5"/>
        <v>PE膜覆膜輪下降</v>
      </c>
      <c r="L60" s="314" t="str">
        <f t="shared" ca="1" si="5"/>
        <v/>
      </c>
      <c r="R60" s="314" t="str">
        <f t="shared" ca="1" si="6"/>
        <v>#5熱壓鋼輪 上升/下降 運轉指示燈</v>
      </c>
      <c r="S60" s="314" t="str">
        <f t="shared" ca="1" si="6"/>
        <v>#6熱壓鋼輪 上升/下降 運轉指示燈</v>
      </c>
      <c r="T60" s="314" t="str">
        <f t="shared" ca="1" si="6"/>
        <v>#7熱壓鋼輪 上升/下降 運轉指示燈</v>
      </c>
      <c r="U60" s="314" t="str">
        <f t="shared" ca="1" si="6"/>
        <v>膠輪牽引輪 上升/下降 運轉指示燈</v>
      </c>
      <c r="V60" s="314" t="str">
        <f t="shared" ca="1" si="6"/>
        <v>PE膜覆膜輪  上升/下降 運轉指示燈</v>
      </c>
      <c r="W60" s="314" t="str">
        <f t="shared" ca="1" si="6"/>
        <v/>
      </c>
      <c r="X60" s="314" t="str">
        <f t="shared" ca="1" si="6"/>
        <v/>
      </c>
      <c r="Y60" s="314" t="str">
        <f t="shared" ca="1" si="6"/>
        <v/>
      </c>
    </row>
    <row r="61" spans="5:25">
      <c r="E61" s="314" t="str">
        <f t="shared" ca="1" si="5"/>
        <v/>
      </c>
      <c r="F61" s="314" t="str">
        <f t="shared" ca="1" si="5"/>
        <v/>
      </c>
      <c r="G61" s="314" t="str">
        <f t="shared" ca="1" si="5"/>
        <v/>
      </c>
      <c r="H61" s="314" t="str">
        <f t="shared" ca="1" si="5"/>
        <v/>
      </c>
      <c r="I61" s="314" t="str">
        <f t="shared" ca="1" si="5"/>
        <v/>
      </c>
      <c r="J61" s="314" t="str">
        <f t="shared" ca="1" si="5"/>
        <v/>
      </c>
      <c r="K61" s="314" t="str">
        <f t="shared" ca="1" si="5"/>
        <v/>
      </c>
      <c r="L61" s="314" t="str">
        <f t="shared" ca="1" si="5"/>
        <v/>
      </c>
      <c r="R61" s="314" t="str">
        <f t="shared" ca="1" si="6"/>
        <v/>
      </c>
      <c r="S61" s="314" t="str">
        <f t="shared" ca="1" si="6"/>
        <v/>
      </c>
      <c r="T61" s="314" t="str">
        <f t="shared" ca="1" si="6"/>
        <v/>
      </c>
      <c r="U61" s="314" t="str">
        <f t="shared" ca="1" si="6"/>
        <v/>
      </c>
      <c r="V61" s="314" t="str">
        <f t="shared" ca="1" si="6"/>
        <v/>
      </c>
      <c r="W61" s="314" t="str">
        <f t="shared" ca="1" si="6"/>
        <v/>
      </c>
      <c r="X61" s="314" t="str">
        <f t="shared" ca="1" si="6"/>
        <v/>
      </c>
      <c r="Y61" s="314" t="str">
        <f t="shared" ca="1" si="6"/>
        <v/>
      </c>
    </row>
    <row r="62" spans="5:25">
      <c r="E62" s="314" t="str">
        <f t="shared" ca="1" si="5"/>
        <v/>
      </c>
      <c r="F62" s="314" t="str">
        <f t="shared" ca="1" si="5"/>
        <v/>
      </c>
      <c r="G62" s="314" t="str">
        <f t="shared" ca="1" si="5"/>
        <v/>
      </c>
      <c r="H62" s="314" t="str">
        <f t="shared" ca="1" si="5"/>
        <v/>
      </c>
      <c r="I62" s="314" t="str">
        <f t="shared" ca="1" si="5"/>
        <v/>
      </c>
      <c r="J62" s="314" t="str">
        <f t="shared" ca="1" si="5"/>
        <v/>
      </c>
      <c r="K62" s="314" t="str">
        <f t="shared" ca="1" si="5"/>
        <v/>
      </c>
      <c r="L62" s="314" t="str">
        <f t="shared" ca="1" si="5"/>
        <v/>
      </c>
      <c r="R62" s="314" t="str">
        <f t="shared" ca="1" si="6"/>
        <v/>
      </c>
      <c r="S62" s="314" t="str">
        <f t="shared" ca="1" si="6"/>
        <v/>
      </c>
      <c r="T62" s="314" t="str">
        <f t="shared" ca="1" si="6"/>
        <v/>
      </c>
      <c r="U62" s="314" t="str">
        <f t="shared" ca="1" si="6"/>
        <v/>
      </c>
      <c r="V62" s="314" t="str">
        <f t="shared" ca="1" si="6"/>
        <v/>
      </c>
      <c r="W62" s="314" t="str">
        <f t="shared" ca="1" si="6"/>
        <v/>
      </c>
      <c r="X62" s="314" t="str">
        <f t="shared" ca="1" si="6"/>
        <v/>
      </c>
      <c r="Y62" s="314" t="str">
        <f t="shared" ca="1" si="6"/>
        <v/>
      </c>
    </row>
    <row r="63" spans="5:25">
      <c r="E63" s="314" t="str">
        <f t="shared" ca="1" si="5"/>
        <v/>
      </c>
      <c r="F63" s="314" t="str">
        <f t="shared" ca="1" si="5"/>
        <v/>
      </c>
      <c r="G63" s="314" t="str">
        <f t="shared" ca="1" si="5"/>
        <v/>
      </c>
      <c r="H63" s="314" t="str">
        <f t="shared" ca="1" si="5"/>
        <v/>
      </c>
      <c r="I63" s="314" t="str">
        <f t="shared" ca="1" si="5"/>
        <v/>
      </c>
      <c r="J63" s="314" t="str">
        <f t="shared" ca="1" si="5"/>
        <v/>
      </c>
      <c r="K63" s="314" t="str">
        <f t="shared" ca="1" si="5"/>
        <v/>
      </c>
      <c r="L63" s="314" t="str">
        <f t="shared" ca="1" si="5"/>
        <v/>
      </c>
      <c r="R63" s="314" t="str">
        <f t="shared" ca="1" si="6"/>
        <v/>
      </c>
      <c r="S63" s="314" t="str">
        <f t="shared" ca="1" si="6"/>
        <v/>
      </c>
      <c r="T63" s="314" t="str">
        <f t="shared" ca="1" si="6"/>
        <v/>
      </c>
      <c r="U63" s="314" t="str">
        <f t="shared" ca="1" si="6"/>
        <v/>
      </c>
      <c r="V63" s="314" t="str">
        <f t="shared" ca="1" si="6"/>
        <v/>
      </c>
      <c r="W63" s="314" t="str">
        <f t="shared" ca="1" si="6"/>
        <v/>
      </c>
      <c r="X63" s="314" t="str">
        <f t="shared" ca="1" si="6"/>
        <v/>
      </c>
      <c r="Y63" s="314" t="str">
        <f t="shared" ca="1" si="6"/>
        <v/>
      </c>
    </row>
    <row r="64" spans="5:25">
      <c r="E64" s="314" t="str">
        <f t="shared" ca="1" si="5"/>
        <v/>
      </c>
      <c r="F64" s="314" t="str">
        <f t="shared" ca="1" si="5"/>
        <v/>
      </c>
      <c r="G64" s="314" t="str">
        <f t="shared" ca="1" si="5"/>
        <v/>
      </c>
      <c r="H64" s="314" t="str">
        <f t="shared" ca="1" si="5"/>
        <v/>
      </c>
      <c r="I64" s="314" t="str">
        <f t="shared" ca="1" si="5"/>
        <v/>
      </c>
      <c r="J64" s="314" t="str">
        <f t="shared" ca="1" si="5"/>
        <v/>
      </c>
      <c r="K64" s="314" t="str">
        <f t="shared" ca="1" si="5"/>
        <v/>
      </c>
      <c r="L64" s="314" t="str">
        <f t="shared" ca="1" si="5"/>
        <v/>
      </c>
      <c r="R64" s="314" t="str">
        <f t="shared" ca="1" si="6"/>
        <v/>
      </c>
      <c r="S64" s="314" t="str">
        <f t="shared" ca="1" si="6"/>
        <v/>
      </c>
      <c r="T64" s="314" t="str">
        <f t="shared" ca="1" si="6"/>
        <v/>
      </c>
      <c r="U64" s="314" t="str">
        <f t="shared" ca="1" si="6"/>
        <v/>
      </c>
      <c r="V64" s="314" t="str">
        <f t="shared" ca="1" si="6"/>
        <v/>
      </c>
      <c r="W64" s="314" t="str">
        <f t="shared" ca="1" si="6"/>
        <v/>
      </c>
      <c r="X64" s="314" t="str">
        <f t="shared" ca="1" si="6"/>
        <v/>
      </c>
      <c r="Y64" s="314" t="str">
        <f t="shared" ca="1" si="6"/>
        <v/>
      </c>
    </row>
    <row r="65" spans="5:25">
      <c r="E65" s="314" t="str">
        <f t="shared" ca="1" si="5"/>
        <v/>
      </c>
      <c r="F65" s="314" t="str">
        <f t="shared" ca="1" si="5"/>
        <v/>
      </c>
      <c r="G65" s="314" t="str">
        <f t="shared" ca="1" si="5"/>
        <v/>
      </c>
      <c r="H65" s="314" t="str">
        <f t="shared" ca="1" si="5"/>
        <v/>
      </c>
      <c r="I65" s="314" t="str">
        <f t="shared" ca="1" si="5"/>
        <v/>
      </c>
      <c r="J65" s="314" t="str">
        <f t="shared" ca="1" si="5"/>
        <v/>
      </c>
      <c r="K65" s="314" t="str">
        <f t="shared" ca="1" si="5"/>
        <v/>
      </c>
      <c r="L65" s="314" t="str">
        <f t="shared" ca="1" si="5"/>
        <v/>
      </c>
      <c r="R65" s="314" t="str">
        <f t="shared" ca="1" si="6"/>
        <v/>
      </c>
      <c r="S65" s="314" t="str">
        <f t="shared" ca="1" si="6"/>
        <v/>
      </c>
      <c r="T65" s="314" t="str">
        <f t="shared" ca="1" si="6"/>
        <v/>
      </c>
      <c r="U65" s="314" t="str">
        <f t="shared" ca="1" si="6"/>
        <v/>
      </c>
      <c r="V65" s="314" t="str">
        <f t="shared" ca="1" si="6"/>
        <v/>
      </c>
      <c r="W65" s="314" t="str">
        <f t="shared" ca="1" si="6"/>
        <v/>
      </c>
      <c r="X65" s="314" t="str">
        <f t="shared" ca="1" si="6"/>
        <v/>
      </c>
      <c r="Y65" s="314" t="str">
        <f t="shared" ca="1" si="6"/>
        <v/>
      </c>
    </row>
    <row r="66" spans="5:25">
      <c r="E66" s="314" t="str">
        <f t="shared" ca="1" si="5"/>
        <v/>
      </c>
      <c r="F66" s="314" t="str">
        <f t="shared" ca="1" si="5"/>
        <v/>
      </c>
      <c r="G66" s="314" t="str">
        <f t="shared" ca="1" si="5"/>
        <v/>
      </c>
      <c r="H66" s="314" t="str">
        <f t="shared" ca="1" si="5"/>
        <v/>
      </c>
      <c r="I66" s="314" t="str">
        <f t="shared" ca="1" si="5"/>
        <v/>
      </c>
      <c r="J66" s="314" t="str">
        <f t="shared" ca="1" si="5"/>
        <v/>
      </c>
      <c r="K66" s="314" t="str">
        <f t="shared" ca="1" si="5"/>
        <v/>
      </c>
      <c r="L66" s="314" t="str">
        <f t="shared" ca="1" si="5"/>
        <v/>
      </c>
      <c r="R66" s="314" t="str">
        <f t="shared" ca="1" si="6"/>
        <v/>
      </c>
      <c r="S66" s="314" t="str">
        <f t="shared" ca="1" si="6"/>
        <v/>
      </c>
      <c r="T66" s="314" t="str">
        <f t="shared" ca="1" si="6"/>
        <v/>
      </c>
      <c r="U66" s="314" t="str">
        <f t="shared" ca="1" si="6"/>
        <v/>
      </c>
      <c r="V66" s="314" t="str">
        <f t="shared" ca="1" si="6"/>
        <v/>
      </c>
      <c r="W66" s="314" t="str">
        <f t="shared" ca="1" si="6"/>
        <v/>
      </c>
      <c r="X66" s="314" t="str">
        <f t="shared" ca="1" si="6"/>
        <v/>
      </c>
      <c r="Y66" s="314" t="str">
        <f t="shared" ca="1" si="6"/>
        <v/>
      </c>
    </row>
    <row r="67" spans="5:25">
      <c r="E67" s="314" t="str">
        <f t="shared" ca="1" si="5"/>
        <v/>
      </c>
      <c r="F67" s="314" t="str">
        <f t="shared" ca="1" si="5"/>
        <v/>
      </c>
      <c r="G67" s="314" t="str">
        <f t="shared" ca="1" si="5"/>
        <v/>
      </c>
      <c r="H67" s="314" t="str">
        <f t="shared" ca="1" si="5"/>
        <v/>
      </c>
      <c r="I67" s="314" t="str">
        <f t="shared" ca="1" si="5"/>
        <v/>
      </c>
      <c r="J67" s="314" t="str">
        <f t="shared" ca="1" si="5"/>
        <v/>
      </c>
      <c r="K67" s="314" t="str">
        <f t="shared" ca="1" si="5"/>
        <v/>
      </c>
      <c r="L67" s="314" t="str">
        <f t="shared" ca="1" si="5"/>
        <v/>
      </c>
      <c r="R67" s="314" t="str">
        <f t="shared" ca="1" si="6"/>
        <v/>
      </c>
      <c r="S67" s="314" t="str">
        <f t="shared" ca="1" si="6"/>
        <v/>
      </c>
      <c r="T67" s="314" t="str">
        <f t="shared" ca="1" si="6"/>
        <v/>
      </c>
      <c r="U67" s="314" t="str">
        <f t="shared" ca="1" si="6"/>
        <v/>
      </c>
      <c r="V67" s="314" t="str">
        <f t="shared" ca="1" si="6"/>
        <v/>
      </c>
      <c r="W67" s="314" t="str">
        <f t="shared" ca="1" si="6"/>
        <v/>
      </c>
      <c r="X67" s="314" t="str">
        <f t="shared" ca="1" si="6"/>
        <v/>
      </c>
      <c r="Y67" s="314" t="str">
        <f t="shared" ca="1" si="6"/>
        <v/>
      </c>
    </row>
    <row r="68" spans="5:25">
      <c r="E68" s="314" t="str">
        <f t="shared" ca="1" si="5"/>
        <v/>
      </c>
      <c r="F68" s="314" t="str">
        <f t="shared" ca="1" si="5"/>
        <v/>
      </c>
      <c r="G68" s="314" t="str">
        <f t="shared" ca="1" si="5"/>
        <v/>
      </c>
      <c r="H68" s="314" t="str">
        <f t="shared" ca="1" si="5"/>
        <v/>
      </c>
      <c r="I68" s="314" t="str">
        <f t="shared" ref="E68:L92" ca="1" si="7">IF(INDIRECT("DI!"&amp;ADDRESS(FLOOR((MOD((ROW()-5),10)),1)*8+7+COLUMN()-5,FLOOR((MOD((ROW()-5)/10,10)),1)*8+5))="","",
INDIRECT("DI!"&amp;ADDRESS(FLOOR((MOD((ROW()-5),10)),1)*8+7+COLUMN()-5,FLOOR((MOD((ROW()-5)/10,10)),1)*8+5)))</f>
        <v/>
      </c>
      <c r="J68" s="314" t="str">
        <f t="shared" ca="1" si="7"/>
        <v/>
      </c>
      <c r="K68" s="314" t="str">
        <f t="shared" ca="1" si="7"/>
        <v/>
      </c>
      <c r="L68" s="314" t="str">
        <f t="shared" ca="1" si="7"/>
        <v/>
      </c>
      <c r="R68" s="314" t="str">
        <f t="shared" ca="1" si="6"/>
        <v/>
      </c>
      <c r="S68" s="314" t="str">
        <f t="shared" ca="1" si="6"/>
        <v/>
      </c>
      <c r="T68" s="314" t="str">
        <f t="shared" ca="1" si="6"/>
        <v/>
      </c>
      <c r="U68" s="314" t="str">
        <f t="shared" ca="1" si="6"/>
        <v/>
      </c>
      <c r="V68" s="314" t="str">
        <f t="shared" ref="S68:Y69" ca="1" si="8">IF(INDIRECT("DO!"&amp;ADDRESS(FLOOR((MOD((ROW()-5),10)),1)*8+7+COLUMN()-18,FLOOR((MOD((ROW()-5)/10,10)),1)*8+5))="","",
INDIRECT("DO!"&amp;ADDRESS(FLOOR((MOD((ROW()-5),10)),1)*8+7+COLUMN()-18,FLOOR((MOD((ROW()-5)/10,10)),1)*8+5)))</f>
        <v/>
      </c>
      <c r="W68" s="314" t="str">
        <f t="shared" ca="1" si="8"/>
        <v/>
      </c>
      <c r="X68" s="314" t="str">
        <f t="shared" ca="1" si="8"/>
        <v/>
      </c>
      <c r="Y68" s="314" t="str">
        <f t="shared" ca="1" si="8"/>
        <v/>
      </c>
    </row>
    <row r="69" spans="5:25">
      <c r="E69" s="314" t="str">
        <f t="shared" ca="1" si="7"/>
        <v/>
      </c>
      <c r="F69" s="314" t="str">
        <f t="shared" ca="1" si="7"/>
        <v/>
      </c>
      <c r="G69" s="314" t="str">
        <f t="shared" ca="1" si="7"/>
        <v/>
      </c>
      <c r="H69" s="314" t="str">
        <f t="shared" ca="1" si="7"/>
        <v/>
      </c>
      <c r="I69" s="314" t="str">
        <f t="shared" ca="1" si="7"/>
        <v/>
      </c>
      <c r="J69" s="314" t="str">
        <f t="shared" ca="1" si="7"/>
        <v/>
      </c>
      <c r="K69" s="314" t="str">
        <f t="shared" ca="1" si="7"/>
        <v/>
      </c>
      <c r="L69" s="314" t="str">
        <f t="shared" ca="1" si="7"/>
        <v/>
      </c>
      <c r="R69" s="314" t="str">
        <f t="shared" ref="R69:Y90" ca="1" si="9">IF(INDIRECT("DO!"&amp;ADDRESS(FLOOR((MOD((ROW()-5),10)),1)*8+7+COLUMN()-18,FLOOR((MOD((ROW()-5)/10,10)),1)*8+5))="","",
INDIRECT("DO!"&amp;ADDRESS(FLOOR((MOD((ROW()-5),10)),1)*8+7+COLUMN()-18,FLOOR((MOD((ROW()-5)/10,10)),1)*8+5)))</f>
        <v/>
      </c>
      <c r="S69" s="314" t="str">
        <f t="shared" ca="1" si="8"/>
        <v/>
      </c>
      <c r="T69" s="314" t="str">
        <f t="shared" ca="1" si="8"/>
        <v/>
      </c>
      <c r="U69" s="314" t="str">
        <f t="shared" ca="1" si="8"/>
        <v/>
      </c>
      <c r="V69" s="314" t="str">
        <f t="shared" ca="1" si="8"/>
        <v/>
      </c>
      <c r="W69" s="314" t="str">
        <f t="shared" ca="1" si="8"/>
        <v/>
      </c>
      <c r="X69" s="314" t="str">
        <f t="shared" ca="1" si="8"/>
        <v/>
      </c>
      <c r="Y69" s="314" t="str">
        <f t="shared" ca="1" si="8"/>
        <v/>
      </c>
    </row>
    <row r="70" spans="5:25">
      <c r="E70" s="314" t="str">
        <f t="shared" ca="1" si="7"/>
        <v/>
      </c>
      <c r="F70" s="314" t="str">
        <f t="shared" ca="1" si="7"/>
        <v/>
      </c>
      <c r="G70" s="314" t="str">
        <f t="shared" ca="1" si="7"/>
        <v/>
      </c>
      <c r="H70" s="314" t="str">
        <f t="shared" ca="1" si="7"/>
        <v/>
      </c>
      <c r="I70" s="314" t="str">
        <f t="shared" ca="1" si="7"/>
        <v/>
      </c>
      <c r="J70" s="314" t="str">
        <f t="shared" ca="1" si="7"/>
        <v/>
      </c>
      <c r="K70" s="314" t="str">
        <f t="shared" ca="1" si="7"/>
        <v/>
      </c>
      <c r="L70" s="314" t="str">
        <f t="shared" ca="1" si="7"/>
        <v/>
      </c>
      <c r="R70" s="314" t="str">
        <f t="shared" ca="1" si="9"/>
        <v/>
      </c>
      <c r="S70" s="314" t="str">
        <f t="shared" ca="1" si="9"/>
        <v/>
      </c>
      <c r="T70" s="314" t="str">
        <f t="shared" ca="1" si="9"/>
        <v/>
      </c>
      <c r="U70" s="314" t="str">
        <f t="shared" ca="1" si="9"/>
        <v/>
      </c>
      <c r="V70" s="314" t="str">
        <f t="shared" ca="1" si="9"/>
        <v/>
      </c>
      <c r="W70" s="314" t="str">
        <f t="shared" ca="1" si="9"/>
        <v/>
      </c>
      <c r="X70" s="314" t="str">
        <f t="shared" ca="1" si="9"/>
        <v/>
      </c>
      <c r="Y70" s="314" t="str">
        <f t="shared" ca="1" si="9"/>
        <v/>
      </c>
    </row>
    <row r="71" spans="5:25">
      <c r="E71" s="314" t="str">
        <f t="shared" ca="1" si="7"/>
        <v/>
      </c>
      <c r="F71" s="314" t="str">
        <f t="shared" ca="1" si="7"/>
        <v/>
      </c>
      <c r="G71" s="314" t="str">
        <f t="shared" ca="1" si="7"/>
        <v/>
      </c>
      <c r="H71" s="314" t="str">
        <f t="shared" ca="1" si="7"/>
        <v/>
      </c>
      <c r="I71" s="314" t="str">
        <f t="shared" ca="1" si="7"/>
        <v/>
      </c>
      <c r="J71" s="314" t="str">
        <f t="shared" ca="1" si="7"/>
        <v/>
      </c>
      <c r="K71" s="314" t="str">
        <f t="shared" ca="1" si="7"/>
        <v/>
      </c>
      <c r="L71" s="314" t="str">
        <f t="shared" ca="1" si="7"/>
        <v/>
      </c>
      <c r="R71" s="314" t="str">
        <f t="shared" ca="1" si="9"/>
        <v/>
      </c>
      <c r="S71" s="314" t="str">
        <f t="shared" ca="1" si="9"/>
        <v/>
      </c>
      <c r="T71" s="314" t="str">
        <f t="shared" ca="1" si="9"/>
        <v/>
      </c>
      <c r="U71" s="314" t="str">
        <f t="shared" ca="1" si="9"/>
        <v/>
      </c>
      <c r="V71" s="314" t="str">
        <f t="shared" ca="1" si="9"/>
        <v/>
      </c>
      <c r="W71" s="314" t="str">
        <f t="shared" ca="1" si="9"/>
        <v/>
      </c>
      <c r="X71" s="314" t="str">
        <f t="shared" ca="1" si="9"/>
        <v/>
      </c>
      <c r="Y71" s="314" t="str">
        <f t="shared" ca="1" si="9"/>
        <v/>
      </c>
    </row>
    <row r="72" spans="5:25">
      <c r="E72" s="314" t="str">
        <f t="shared" ca="1" si="7"/>
        <v/>
      </c>
      <c r="F72" s="314" t="str">
        <f t="shared" ca="1" si="7"/>
        <v/>
      </c>
      <c r="G72" s="314" t="str">
        <f t="shared" ca="1" si="7"/>
        <v/>
      </c>
      <c r="H72" s="314" t="str">
        <f t="shared" ca="1" si="7"/>
        <v/>
      </c>
      <c r="I72" s="314" t="str">
        <f t="shared" ca="1" si="7"/>
        <v/>
      </c>
      <c r="J72" s="314" t="str">
        <f t="shared" ca="1" si="7"/>
        <v/>
      </c>
      <c r="K72" s="314" t="str">
        <f t="shared" ca="1" si="7"/>
        <v/>
      </c>
      <c r="L72" s="314" t="str">
        <f t="shared" ca="1" si="7"/>
        <v/>
      </c>
      <c r="R72" s="314" t="str">
        <f t="shared" ca="1" si="9"/>
        <v/>
      </c>
      <c r="S72" s="314" t="str">
        <f t="shared" ca="1" si="9"/>
        <v/>
      </c>
      <c r="T72" s="314" t="str">
        <f t="shared" ca="1" si="9"/>
        <v/>
      </c>
      <c r="U72" s="314" t="str">
        <f t="shared" ca="1" si="9"/>
        <v/>
      </c>
      <c r="V72" s="314" t="str">
        <f t="shared" ca="1" si="9"/>
        <v/>
      </c>
      <c r="W72" s="314" t="str">
        <f t="shared" ca="1" si="9"/>
        <v/>
      </c>
      <c r="X72" s="314" t="str">
        <f t="shared" ca="1" si="9"/>
        <v/>
      </c>
      <c r="Y72" s="314" t="str">
        <f t="shared" ca="1" si="9"/>
        <v/>
      </c>
    </row>
    <row r="73" spans="5:25">
      <c r="E73" s="314" t="str">
        <f t="shared" ca="1" si="7"/>
        <v/>
      </c>
      <c r="F73" s="314" t="str">
        <f t="shared" ca="1" si="7"/>
        <v/>
      </c>
      <c r="G73" s="314" t="str">
        <f t="shared" ca="1" si="7"/>
        <v/>
      </c>
      <c r="H73" s="314" t="str">
        <f t="shared" ca="1" si="7"/>
        <v/>
      </c>
      <c r="I73" s="314" t="str">
        <f t="shared" ca="1" si="7"/>
        <v/>
      </c>
      <c r="J73" s="314" t="str">
        <f t="shared" ca="1" si="7"/>
        <v/>
      </c>
      <c r="K73" s="314" t="str">
        <f t="shared" ca="1" si="7"/>
        <v/>
      </c>
      <c r="L73" s="314" t="str">
        <f t="shared" ca="1" si="7"/>
        <v/>
      </c>
      <c r="R73" s="314" t="str">
        <f t="shared" ca="1" si="9"/>
        <v/>
      </c>
      <c r="S73" s="314" t="str">
        <f t="shared" ca="1" si="9"/>
        <v/>
      </c>
      <c r="T73" s="314" t="str">
        <f t="shared" ca="1" si="9"/>
        <v/>
      </c>
      <c r="U73" s="314" t="str">
        <f t="shared" ca="1" si="9"/>
        <v/>
      </c>
      <c r="V73" s="314" t="str">
        <f t="shared" ca="1" si="9"/>
        <v/>
      </c>
      <c r="W73" s="314" t="str">
        <f t="shared" ca="1" si="9"/>
        <v/>
      </c>
      <c r="X73" s="314" t="str">
        <f t="shared" ca="1" si="9"/>
        <v/>
      </c>
      <c r="Y73" s="314" t="str">
        <f t="shared" ca="1" si="9"/>
        <v/>
      </c>
    </row>
    <row r="74" spans="5:25">
      <c r="E74" s="314" t="str">
        <f t="shared" ca="1" si="7"/>
        <v/>
      </c>
      <c r="F74" s="314" t="str">
        <f t="shared" ca="1" si="7"/>
        <v/>
      </c>
      <c r="G74" s="314" t="str">
        <f t="shared" ca="1" si="7"/>
        <v/>
      </c>
      <c r="H74" s="314" t="str">
        <f t="shared" ca="1" si="7"/>
        <v/>
      </c>
      <c r="I74" s="314" t="str">
        <f t="shared" ca="1" si="7"/>
        <v/>
      </c>
      <c r="J74" s="314" t="str">
        <f t="shared" ca="1" si="7"/>
        <v/>
      </c>
      <c r="K74" s="314" t="str">
        <f t="shared" ca="1" si="7"/>
        <v/>
      </c>
      <c r="L74" s="314" t="str">
        <f t="shared" ca="1" si="7"/>
        <v/>
      </c>
      <c r="R74" s="314" t="str">
        <f t="shared" ca="1" si="9"/>
        <v/>
      </c>
      <c r="S74" s="314" t="str">
        <f t="shared" ca="1" si="9"/>
        <v/>
      </c>
      <c r="T74" s="314" t="str">
        <f t="shared" ca="1" si="9"/>
        <v/>
      </c>
      <c r="U74" s="314" t="str">
        <f t="shared" ca="1" si="9"/>
        <v/>
      </c>
      <c r="V74" s="314" t="str">
        <f t="shared" ca="1" si="9"/>
        <v/>
      </c>
      <c r="W74" s="314" t="str">
        <f t="shared" ca="1" si="9"/>
        <v/>
      </c>
      <c r="X74" s="314" t="str">
        <f t="shared" ca="1" si="9"/>
        <v/>
      </c>
      <c r="Y74" s="314" t="str">
        <f t="shared" ca="1" si="9"/>
        <v/>
      </c>
    </row>
    <row r="75" spans="5:25">
      <c r="E75" s="314" t="str">
        <f t="shared" ca="1" si="7"/>
        <v/>
      </c>
      <c r="F75" s="314" t="str">
        <f t="shared" ca="1" si="7"/>
        <v/>
      </c>
      <c r="G75" s="314" t="str">
        <f t="shared" ca="1" si="7"/>
        <v/>
      </c>
      <c r="H75" s="314" t="str">
        <f t="shared" ca="1" si="7"/>
        <v/>
      </c>
      <c r="I75" s="314" t="str">
        <f t="shared" ca="1" si="7"/>
        <v/>
      </c>
      <c r="J75" s="314" t="str">
        <f t="shared" ca="1" si="7"/>
        <v/>
      </c>
      <c r="K75" s="314" t="str">
        <f t="shared" ca="1" si="7"/>
        <v/>
      </c>
      <c r="L75" s="314" t="str">
        <f t="shared" ca="1" si="7"/>
        <v/>
      </c>
      <c r="R75" s="314" t="str">
        <f t="shared" ca="1" si="9"/>
        <v/>
      </c>
      <c r="S75" s="314" t="str">
        <f t="shared" ca="1" si="9"/>
        <v/>
      </c>
      <c r="T75" s="314" t="str">
        <f t="shared" ca="1" si="9"/>
        <v/>
      </c>
      <c r="U75" s="314" t="str">
        <f t="shared" ca="1" si="9"/>
        <v/>
      </c>
      <c r="V75" s="314" t="str">
        <f t="shared" ca="1" si="9"/>
        <v/>
      </c>
      <c r="W75" s="314" t="str">
        <f t="shared" ca="1" si="9"/>
        <v/>
      </c>
      <c r="X75" s="314" t="str">
        <f t="shared" ca="1" si="9"/>
        <v/>
      </c>
      <c r="Y75" s="314" t="str">
        <f t="shared" ca="1" si="9"/>
        <v/>
      </c>
    </row>
    <row r="76" spans="5:25">
      <c r="E76" s="314" t="str">
        <f t="shared" ca="1" si="7"/>
        <v/>
      </c>
      <c r="F76" s="314" t="str">
        <f t="shared" ca="1" si="7"/>
        <v/>
      </c>
      <c r="G76" s="314" t="str">
        <f t="shared" ca="1" si="7"/>
        <v/>
      </c>
      <c r="H76" s="314" t="str">
        <f t="shared" ca="1" si="7"/>
        <v/>
      </c>
      <c r="I76" s="314" t="str">
        <f t="shared" ca="1" si="7"/>
        <v/>
      </c>
      <c r="J76" s="314" t="str">
        <f t="shared" ca="1" si="7"/>
        <v/>
      </c>
      <c r="K76" s="314" t="str">
        <f t="shared" ca="1" si="7"/>
        <v/>
      </c>
      <c r="L76" s="314" t="str">
        <f t="shared" ca="1" si="7"/>
        <v/>
      </c>
      <c r="R76" s="314" t="str">
        <f t="shared" ca="1" si="9"/>
        <v/>
      </c>
      <c r="S76" s="314" t="str">
        <f t="shared" ca="1" si="9"/>
        <v/>
      </c>
      <c r="T76" s="314" t="str">
        <f t="shared" ca="1" si="9"/>
        <v/>
      </c>
      <c r="U76" s="314" t="str">
        <f t="shared" ca="1" si="9"/>
        <v/>
      </c>
      <c r="V76" s="314" t="str">
        <f t="shared" ca="1" si="9"/>
        <v/>
      </c>
      <c r="W76" s="314" t="str">
        <f t="shared" ca="1" si="9"/>
        <v/>
      </c>
      <c r="X76" s="314" t="str">
        <f t="shared" ca="1" si="9"/>
        <v/>
      </c>
      <c r="Y76" s="314" t="str">
        <f t="shared" ca="1" si="9"/>
        <v/>
      </c>
    </row>
    <row r="77" spans="5:25">
      <c r="E77" s="314" t="str">
        <f t="shared" ca="1" si="7"/>
        <v/>
      </c>
      <c r="F77" s="314" t="str">
        <f t="shared" ca="1" si="7"/>
        <v/>
      </c>
      <c r="G77" s="314" t="str">
        <f t="shared" ca="1" si="7"/>
        <v/>
      </c>
      <c r="H77" s="314" t="str">
        <f t="shared" ca="1" si="7"/>
        <v/>
      </c>
      <c r="I77" s="314" t="str">
        <f t="shared" ca="1" si="7"/>
        <v/>
      </c>
      <c r="J77" s="314" t="str">
        <f t="shared" ca="1" si="7"/>
        <v/>
      </c>
      <c r="K77" s="314" t="str">
        <f t="shared" ca="1" si="7"/>
        <v/>
      </c>
      <c r="L77" s="314" t="str">
        <f t="shared" ca="1" si="7"/>
        <v/>
      </c>
      <c r="R77" s="314" t="str">
        <f t="shared" ca="1" si="9"/>
        <v/>
      </c>
      <c r="S77" s="314" t="str">
        <f t="shared" ca="1" si="9"/>
        <v/>
      </c>
      <c r="T77" s="314" t="str">
        <f t="shared" ca="1" si="9"/>
        <v/>
      </c>
      <c r="U77" s="314" t="str">
        <f t="shared" ca="1" si="9"/>
        <v/>
      </c>
      <c r="V77" s="314" t="str">
        <f t="shared" ca="1" si="9"/>
        <v/>
      </c>
      <c r="W77" s="314" t="str">
        <f t="shared" ca="1" si="9"/>
        <v/>
      </c>
      <c r="X77" s="314" t="str">
        <f t="shared" ca="1" si="9"/>
        <v/>
      </c>
      <c r="Y77" s="314" t="str">
        <f t="shared" ca="1" si="9"/>
        <v/>
      </c>
    </row>
    <row r="78" spans="5:25">
      <c r="E78" s="314" t="str">
        <f t="shared" ca="1" si="7"/>
        <v/>
      </c>
      <c r="F78" s="314" t="str">
        <f t="shared" ca="1" si="7"/>
        <v/>
      </c>
      <c r="G78" s="314" t="str">
        <f t="shared" ca="1" si="7"/>
        <v/>
      </c>
      <c r="H78" s="314" t="str">
        <f t="shared" ca="1" si="7"/>
        <v/>
      </c>
      <c r="I78" s="314" t="str">
        <f t="shared" ca="1" si="7"/>
        <v/>
      </c>
      <c r="J78" s="314" t="str">
        <f t="shared" ca="1" si="7"/>
        <v/>
      </c>
      <c r="K78" s="314" t="str">
        <f t="shared" ca="1" si="7"/>
        <v/>
      </c>
      <c r="L78" s="314" t="str">
        <f t="shared" ca="1" si="7"/>
        <v/>
      </c>
      <c r="R78" s="314" t="str">
        <f t="shared" ca="1" si="9"/>
        <v/>
      </c>
      <c r="S78" s="314" t="str">
        <f t="shared" ca="1" si="9"/>
        <v/>
      </c>
      <c r="T78" s="314" t="str">
        <f t="shared" ca="1" si="9"/>
        <v/>
      </c>
      <c r="U78" s="314" t="str">
        <f t="shared" ca="1" si="9"/>
        <v/>
      </c>
      <c r="V78" s="314" t="str">
        <f t="shared" ca="1" si="9"/>
        <v/>
      </c>
      <c r="W78" s="314" t="str">
        <f t="shared" ca="1" si="9"/>
        <v/>
      </c>
      <c r="X78" s="314" t="str">
        <f t="shared" ca="1" si="9"/>
        <v/>
      </c>
      <c r="Y78" s="314" t="str">
        <f t="shared" ca="1" si="9"/>
        <v/>
      </c>
    </row>
    <row r="79" spans="5:25">
      <c r="E79" s="314" t="str">
        <f t="shared" ca="1" si="7"/>
        <v/>
      </c>
      <c r="F79" s="314" t="str">
        <f t="shared" ca="1" si="7"/>
        <v/>
      </c>
      <c r="G79" s="314" t="str">
        <f t="shared" ca="1" si="7"/>
        <v/>
      </c>
      <c r="H79" s="314" t="str">
        <f t="shared" ca="1" si="7"/>
        <v/>
      </c>
      <c r="I79" s="314" t="str">
        <f t="shared" ca="1" si="7"/>
        <v/>
      </c>
      <c r="J79" s="314" t="str">
        <f t="shared" ca="1" si="7"/>
        <v/>
      </c>
      <c r="K79" s="314" t="str">
        <f t="shared" ca="1" si="7"/>
        <v/>
      </c>
      <c r="L79" s="314" t="str">
        <f t="shared" ca="1" si="7"/>
        <v/>
      </c>
      <c r="R79" s="314" t="str">
        <f t="shared" ca="1" si="9"/>
        <v/>
      </c>
      <c r="S79" s="314" t="str">
        <f t="shared" ca="1" si="9"/>
        <v/>
      </c>
      <c r="T79" s="314" t="str">
        <f t="shared" ca="1" si="9"/>
        <v/>
      </c>
      <c r="U79" s="314" t="str">
        <f t="shared" ca="1" si="9"/>
        <v/>
      </c>
      <c r="V79" s="314" t="str">
        <f t="shared" ca="1" si="9"/>
        <v/>
      </c>
      <c r="W79" s="314" t="str">
        <f t="shared" ca="1" si="9"/>
        <v/>
      </c>
      <c r="X79" s="314" t="str">
        <f t="shared" ca="1" si="9"/>
        <v/>
      </c>
      <c r="Y79" s="314" t="str">
        <f t="shared" ca="1" si="9"/>
        <v/>
      </c>
    </row>
    <row r="80" spans="5:25">
      <c r="E80" s="314" t="str">
        <f t="shared" ca="1" si="7"/>
        <v/>
      </c>
      <c r="F80" s="314" t="str">
        <f t="shared" ca="1" si="7"/>
        <v/>
      </c>
      <c r="G80" s="314" t="str">
        <f t="shared" ca="1" si="7"/>
        <v/>
      </c>
      <c r="H80" s="314" t="str">
        <f t="shared" ca="1" si="7"/>
        <v/>
      </c>
      <c r="I80" s="314" t="str">
        <f t="shared" ca="1" si="7"/>
        <v/>
      </c>
      <c r="J80" s="314" t="str">
        <f t="shared" ca="1" si="7"/>
        <v/>
      </c>
      <c r="K80" s="314" t="str">
        <f t="shared" ca="1" si="7"/>
        <v/>
      </c>
      <c r="L80" s="314" t="str">
        <f t="shared" ca="1" si="7"/>
        <v/>
      </c>
      <c r="R80" s="314" t="str">
        <f t="shared" ca="1" si="9"/>
        <v/>
      </c>
      <c r="S80" s="314" t="str">
        <f t="shared" ca="1" si="9"/>
        <v/>
      </c>
      <c r="T80" s="314" t="str">
        <f t="shared" ca="1" si="9"/>
        <v/>
      </c>
      <c r="U80" s="314" t="str">
        <f t="shared" ca="1" si="9"/>
        <v/>
      </c>
      <c r="V80" s="314" t="str">
        <f t="shared" ca="1" si="9"/>
        <v/>
      </c>
      <c r="W80" s="314" t="str">
        <f t="shared" ca="1" si="9"/>
        <v/>
      </c>
      <c r="X80" s="314" t="str">
        <f t="shared" ca="1" si="9"/>
        <v/>
      </c>
      <c r="Y80" s="314" t="str">
        <f t="shared" ca="1" si="9"/>
        <v/>
      </c>
    </row>
    <row r="81" spans="5:25">
      <c r="E81" s="314" t="str">
        <f t="shared" ca="1" si="7"/>
        <v/>
      </c>
      <c r="F81" s="314" t="str">
        <f t="shared" ca="1" si="7"/>
        <v/>
      </c>
      <c r="G81" s="314" t="str">
        <f t="shared" ca="1" si="7"/>
        <v/>
      </c>
      <c r="H81" s="314" t="str">
        <f t="shared" ca="1" si="7"/>
        <v/>
      </c>
      <c r="I81" s="314" t="str">
        <f t="shared" ca="1" si="7"/>
        <v/>
      </c>
      <c r="J81" s="314" t="str">
        <f t="shared" ca="1" si="7"/>
        <v/>
      </c>
      <c r="K81" s="314" t="str">
        <f t="shared" ca="1" si="7"/>
        <v/>
      </c>
      <c r="L81" s="314" t="str">
        <f t="shared" ca="1" si="7"/>
        <v/>
      </c>
      <c r="R81" s="314" t="str">
        <f t="shared" ca="1" si="9"/>
        <v/>
      </c>
      <c r="S81" s="314" t="str">
        <f t="shared" ca="1" si="9"/>
        <v/>
      </c>
      <c r="T81" s="314" t="str">
        <f t="shared" ca="1" si="9"/>
        <v/>
      </c>
      <c r="U81" s="314" t="str">
        <f t="shared" ca="1" si="9"/>
        <v/>
      </c>
      <c r="V81" s="314" t="str">
        <f t="shared" ca="1" si="9"/>
        <v/>
      </c>
      <c r="W81" s="314" t="str">
        <f t="shared" ca="1" si="9"/>
        <v/>
      </c>
      <c r="X81" s="314" t="str">
        <f t="shared" ca="1" si="9"/>
        <v/>
      </c>
      <c r="Y81" s="314" t="str">
        <f t="shared" ca="1" si="9"/>
        <v/>
      </c>
    </row>
    <row r="82" spans="5:25">
      <c r="E82" s="314" t="str">
        <f t="shared" ca="1" si="7"/>
        <v/>
      </c>
      <c r="F82" s="314" t="str">
        <f t="shared" ca="1" si="7"/>
        <v/>
      </c>
      <c r="G82" s="314" t="str">
        <f t="shared" ca="1" si="7"/>
        <v/>
      </c>
      <c r="H82" s="314" t="str">
        <f t="shared" ca="1" si="7"/>
        <v/>
      </c>
      <c r="I82" s="314" t="str">
        <f t="shared" ca="1" si="7"/>
        <v/>
      </c>
      <c r="J82" s="314" t="str">
        <f t="shared" ca="1" si="7"/>
        <v/>
      </c>
      <c r="K82" s="314" t="str">
        <f t="shared" ca="1" si="7"/>
        <v/>
      </c>
      <c r="L82" s="314" t="str">
        <f t="shared" ca="1" si="7"/>
        <v/>
      </c>
      <c r="R82" s="314" t="str">
        <f t="shared" ca="1" si="9"/>
        <v/>
      </c>
      <c r="S82" s="314" t="str">
        <f t="shared" ca="1" si="9"/>
        <v/>
      </c>
      <c r="T82" s="314" t="str">
        <f t="shared" ca="1" si="9"/>
        <v/>
      </c>
      <c r="U82" s="314" t="str">
        <f t="shared" ca="1" si="9"/>
        <v/>
      </c>
      <c r="V82" s="314" t="str">
        <f t="shared" ca="1" si="9"/>
        <v/>
      </c>
      <c r="W82" s="314" t="str">
        <f t="shared" ca="1" si="9"/>
        <v/>
      </c>
      <c r="X82" s="314" t="str">
        <f t="shared" ca="1" si="9"/>
        <v/>
      </c>
      <c r="Y82" s="314" t="str">
        <f t="shared" ca="1" si="9"/>
        <v/>
      </c>
    </row>
    <row r="83" spans="5:25">
      <c r="E83" s="314" t="str">
        <f t="shared" ca="1" si="7"/>
        <v/>
      </c>
      <c r="F83" s="314" t="str">
        <f t="shared" ca="1" si="7"/>
        <v/>
      </c>
      <c r="G83" s="314" t="str">
        <f t="shared" ca="1" si="7"/>
        <v/>
      </c>
      <c r="H83" s="314" t="str">
        <f t="shared" ca="1" si="7"/>
        <v/>
      </c>
      <c r="I83" s="314" t="str">
        <f t="shared" ca="1" si="7"/>
        <v/>
      </c>
      <c r="J83" s="314" t="str">
        <f t="shared" ca="1" si="7"/>
        <v/>
      </c>
      <c r="K83" s="314" t="str">
        <f t="shared" ca="1" si="7"/>
        <v/>
      </c>
      <c r="L83" s="314" t="str">
        <f t="shared" ca="1" si="7"/>
        <v/>
      </c>
      <c r="R83" s="314" t="str">
        <f t="shared" ca="1" si="9"/>
        <v/>
      </c>
      <c r="S83" s="314" t="str">
        <f t="shared" ca="1" si="9"/>
        <v/>
      </c>
      <c r="T83" s="314" t="str">
        <f t="shared" ca="1" si="9"/>
        <v/>
      </c>
      <c r="U83" s="314" t="str">
        <f t="shared" ca="1" si="9"/>
        <v/>
      </c>
      <c r="V83" s="314" t="str">
        <f t="shared" ca="1" si="9"/>
        <v/>
      </c>
      <c r="W83" s="314" t="str">
        <f t="shared" ca="1" si="9"/>
        <v/>
      </c>
      <c r="X83" s="314" t="str">
        <f t="shared" ca="1" si="9"/>
        <v/>
      </c>
      <c r="Y83" s="314" t="str">
        <f t="shared" ca="1" si="9"/>
        <v/>
      </c>
    </row>
    <row r="84" spans="5:25">
      <c r="E84" s="314" t="str">
        <f t="shared" ca="1" si="7"/>
        <v/>
      </c>
      <c r="F84" s="314" t="str">
        <f t="shared" ca="1" si="7"/>
        <v/>
      </c>
      <c r="G84" s="314" t="str">
        <f t="shared" ca="1" si="7"/>
        <v/>
      </c>
      <c r="H84" s="314" t="str">
        <f t="shared" ca="1" si="7"/>
        <v/>
      </c>
      <c r="I84" s="314" t="str">
        <f t="shared" ca="1" si="7"/>
        <v/>
      </c>
      <c r="J84" s="314" t="str">
        <f t="shared" ca="1" si="7"/>
        <v/>
      </c>
      <c r="K84" s="314" t="str">
        <f t="shared" ca="1" si="7"/>
        <v/>
      </c>
      <c r="L84" s="314" t="str">
        <f t="shared" ca="1" si="7"/>
        <v/>
      </c>
      <c r="R84" s="314" t="str">
        <f t="shared" ca="1" si="9"/>
        <v/>
      </c>
      <c r="S84" s="314" t="str">
        <f t="shared" ca="1" si="9"/>
        <v/>
      </c>
      <c r="T84" s="314" t="str">
        <f t="shared" ca="1" si="9"/>
        <v/>
      </c>
      <c r="U84" s="314" t="str">
        <f t="shared" ca="1" si="9"/>
        <v/>
      </c>
      <c r="V84" s="314" t="str">
        <f t="shared" ca="1" si="9"/>
        <v/>
      </c>
      <c r="W84" s="314" t="str">
        <f t="shared" ca="1" si="9"/>
        <v/>
      </c>
      <c r="X84" s="314" t="str">
        <f t="shared" ca="1" si="9"/>
        <v/>
      </c>
      <c r="Y84" s="314" t="str">
        <f t="shared" ca="1" si="9"/>
        <v/>
      </c>
    </row>
    <row r="85" spans="5:25">
      <c r="E85" s="314" t="str">
        <f t="shared" ca="1" si="7"/>
        <v/>
      </c>
      <c r="F85" s="314" t="str">
        <f t="shared" ca="1" si="7"/>
        <v/>
      </c>
      <c r="G85" s="314" t="str">
        <f t="shared" ca="1" si="7"/>
        <v/>
      </c>
      <c r="H85" s="314" t="str">
        <f t="shared" ca="1" si="7"/>
        <v/>
      </c>
      <c r="I85" s="314" t="str">
        <f t="shared" ca="1" si="7"/>
        <v/>
      </c>
      <c r="J85" s="314" t="str">
        <f t="shared" ca="1" si="7"/>
        <v/>
      </c>
      <c r="K85" s="314" t="str">
        <f t="shared" ca="1" si="7"/>
        <v/>
      </c>
      <c r="L85" s="314" t="str">
        <f t="shared" ca="1" si="7"/>
        <v/>
      </c>
      <c r="R85" s="314" t="str">
        <f t="shared" ca="1" si="9"/>
        <v/>
      </c>
      <c r="S85" s="314" t="str">
        <f t="shared" ca="1" si="9"/>
        <v/>
      </c>
      <c r="T85" s="314" t="str">
        <f t="shared" ca="1" si="9"/>
        <v/>
      </c>
      <c r="U85" s="314" t="str">
        <f t="shared" ca="1" si="9"/>
        <v/>
      </c>
      <c r="V85" s="314" t="str">
        <f t="shared" ca="1" si="9"/>
        <v/>
      </c>
      <c r="W85" s="314" t="str">
        <f t="shared" ca="1" si="9"/>
        <v/>
      </c>
      <c r="X85" s="314" t="str">
        <f t="shared" ca="1" si="9"/>
        <v/>
      </c>
      <c r="Y85" s="314" t="str">
        <f t="shared" ca="1" si="9"/>
        <v/>
      </c>
    </row>
    <row r="86" spans="5:25">
      <c r="E86" s="314" t="str">
        <f t="shared" ca="1" si="7"/>
        <v/>
      </c>
      <c r="F86" s="314" t="str">
        <f t="shared" ca="1" si="7"/>
        <v/>
      </c>
      <c r="G86" s="314" t="str">
        <f t="shared" ca="1" si="7"/>
        <v/>
      </c>
      <c r="H86" s="314" t="str">
        <f t="shared" ca="1" si="7"/>
        <v/>
      </c>
      <c r="I86" s="314" t="str">
        <f t="shared" ca="1" si="7"/>
        <v/>
      </c>
      <c r="J86" s="314" t="str">
        <f t="shared" ca="1" si="7"/>
        <v/>
      </c>
      <c r="K86" s="314" t="str">
        <f t="shared" ca="1" si="7"/>
        <v/>
      </c>
      <c r="L86" s="314" t="str">
        <f t="shared" ca="1" si="7"/>
        <v/>
      </c>
      <c r="R86" s="314" t="str">
        <f t="shared" ca="1" si="9"/>
        <v/>
      </c>
      <c r="S86" s="314" t="str">
        <f t="shared" ca="1" si="9"/>
        <v/>
      </c>
      <c r="T86" s="314" t="str">
        <f t="shared" ca="1" si="9"/>
        <v/>
      </c>
      <c r="U86" s="314" t="str">
        <f t="shared" ca="1" si="9"/>
        <v/>
      </c>
      <c r="V86" s="314" t="str">
        <f t="shared" ca="1" si="9"/>
        <v/>
      </c>
      <c r="W86" s="314" t="str">
        <f t="shared" ca="1" si="9"/>
        <v/>
      </c>
      <c r="X86" s="314" t="str">
        <f t="shared" ca="1" si="9"/>
        <v/>
      </c>
      <c r="Y86" s="314" t="str">
        <f t="shared" ca="1" si="9"/>
        <v/>
      </c>
    </row>
    <row r="87" spans="5:25">
      <c r="E87" s="314" t="str">
        <f t="shared" ca="1" si="7"/>
        <v/>
      </c>
      <c r="F87" s="314" t="str">
        <f t="shared" ca="1" si="7"/>
        <v/>
      </c>
      <c r="G87" s="314" t="str">
        <f t="shared" ca="1" si="7"/>
        <v/>
      </c>
      <c r="H87" s="314" t="str">
        <f t="shared" ca="1" si="7"/>
        <v/>
      </c>
      <c r="I87" s="314" t="str">
        <f t="shared" ca="1" si="7"/>
        <v/>
      </c>
      <c r="J87" s="314" t="str">
        <f t="shared" ca="1" si="7"/>
        <v/>
      </c>
      <c r="K87" s="314" t="str">
        <f t="shared" ca="1" si="7"/>
        <v/>
      </c>
      <c r="L87" s="314" t="str">
        <f t="shared" ca="1" si="7"/>
        <v/>
      </c>
      <c r="R87" s="314" t="str">
        <f t="shared" ca="1" si="9"/>
        <v/>
      </c>
      <c r="S87" s="314" t="str">
        <f t="shared" ca="1" si="9"/>
        <v/>
      </c>
      <c r="T87" s="314" t="str">
        <f t="shared" ca="1" si="9"/>
        <v/>
      </c>
      <c r="U87" s="314" t="str">
        <f t="shared" ca="1" si="9"/>
        <v/>
      </c>
      <c r="V87" s="314" t="str">
        <f t="shared" ca="1" si="9"/>
        <v/>
      </c>
      <c r="W87" s="314" t="str">
        <f t="shared" ca="1" si="9"/>
        <v/>
      </c>
      <c r="X87" s="314" t="str">
        <f t="shared" ca="1" si="9"/>
        <v/>
      </c>
      <c r="Y87" s="314" t="str">
        <f t="shared" ca="1" si="9"/>
        <v/>
      </c>
    </row>
    <row r="88" spans="5:25">
      <c r="E88" s="314" t="str">
        <f t="shared" ca="1" si="7"/>
        <v/>
      </c>
      <c r="F88" s="314" t="str">
        <f t="shared" ca="1" si="7"/>
        <v/>
      </c>
      <c r="G88" s="314" t="str">
        <f t="shared" ca="1" si="7"/>
        <v/>
      </c>
      <c r="H88" s="314" t="str">
        <f t="shared" ca="1" si="7"/>
        <v/>
      </c>
      <c r="I88" s="314" t="str">
        <f t="shared" ca="1" si="7"/>
        <v/>
      </c>
      <c r="J88" s="314" t="str">
        <f t="shared" ca="1" si="7"/>
        <v/>
      </c>
      <c r="K88" s="314" t="str">
        <f t="shared" ca="1" si="7"/>
        <v/>
      </c>
      <c r="L88" s="314" t="str">
        <f t="shared" ca="1" si="7"/>
        <v/>
      </c>
      <c r="R88" s="314" t="str">
        <f t="shared" ca="1" si="9"/>
        <v/>
      </c>
      <c r="S88" s="314" t="str">
        <f t="shared" ca="1" si="9"/>
        <v/>
      </c>
      <c r="T88" s="314" t="str">
        <f t="shared" ca="1" si="9"/>
        <v/>
      </c>
      <c r="U88" s="314" t="str">
        <f t="shared" ca="1" si="9"/>
        <v/>
      </c>
      <c r="V88" s="314" t="str">
        <f t="shared" ca="1" si="9"/>
        <v/>
      </c>
      <c r="W88" s="314" t="str">
        <f t="shared" ca="1" si="9"/>
        <v/>
      </c>
      <c r="X88" s="314" t="str">
        <f t="shared" ca="1" si="9"/>
        <v/>
      </c>
      <c r="Y88" s="314" t="str">
        <f t="shared" ca="1" si="9"/>
        <v/>
      </c>
    </row>
    <row r="89" spans="5:25">
      <c r="E89" s="314" t="str">
        <f t="shared" ca="1" si="7"/>
        <v/>
      </c>
      <c r="F89" s="314" t="str">
        <f t="shared" ca="1" si="7"/>
        <v/>
      </c>
      <c r="G89" s="314" t="str">
        <f t="shared" ca="1" si="7"/>
        <v/>
      </c>
      <c r="H89" s="314" t="str">
        <f t="shared" ca="1" si="7"/>
        <v/>
      </c>
      <c r="I89" s="314" t="str">
        <f t="shared" ca="1" si="7"/>
        <v/>
      </c>
      <c r="J89" s="314" t="str">
        <f t="shared" ca="1" si="7"/>
        <v/>
      </c>
      <c r="K89" s="314" t="str">
        <f t="shared" ca="1" si="7"/>
        <v/>
      </c>
      <c r="L89" s="314" t="str">
        <f t="shared" ca="1" si="7"/>
        <v/>
      </c>
      <c r="R89" s="314" t="str">
        <f t="shared" ca="1" si="9"/>
        <v/>
      </c>
      <c r="S89" s="314" t="str">
        <f t="shared" ca="1" si="9"/>
        <v/>
      </c>
      <c r="T89" s="314" t="str">
        <f t="shared" ca="1" si="9"/>
        <v/>
      </c>
      <c r="U89" s="314" t="str">
        <f t="shared" ca="1" si="9"/>
        <v/>
      </c>
      <c r="V89" s="314" t="str">
        <f t="shared" ca="1" si="9"/>
        <v/>
      </c>
      <c r="W89" s="314" t="str">
        <f t="shared" ca="1" si="9"/>
        <v/>
      </c>
      <c r="X89" s="314" t="str">
        <f t="shared" ca="1" si="9"/>
        <v/>
      </c>
      <c r="Y89" s="314" t="str">
        <f t="shared" ca="1" si="9"/>
        <v/>
      </c>
    </row>
    <row r="90" spans="5:25">
      <c r="E90" s="314" t="str">
        <f t="shared" ca="1" si="7"/>
        <v/>
      </c>
      <c r="F90" s="314" t="str">
        <f t="shared" ca="1" si="7"/>
        <v/>
      </c>
      <c r="G90" s="314" t="str">
        <f t="shared" ca="1" si="7"/>
        <v/>
      </c>
      <c r="H90" s="314" t="str">
        <f t="shared" ca="1" si="7"/>
        <v/>
      </c>
      <c r="I90" s="314" t="str">
        <f t="shared" ca="1" si="7"/>
        <v/>
      </c>
      <c r="J90" s="314" t="str">
        <f t="shared" ca="1" si="7"/>
        <v/>
      </c>
      <c r="K90" s="314" t="str">
        <f t="shared" ca="1" si="7"/>
        <v/>
      </c>
      <c r="L90" s="314" t="str">
        <f t="shared" ca="1" si="7"/>
        <v/>
      </c>
      <c r="R90" s="314" t="str">
        <f t="shared" ca="1" si="9"/>
        <v/>
      </c>
      <c r="S90" s="314" t="str">
        <f t="shared" ca="1" si="9"/>
        <v/>
      </c>
      <c r="T90" s="314" t="str">
        <f t="shared" ca="1" si="9"/>
        <v/>
      </c>
      <c r="U90" s="314" t="str">
        <f t="shared" ca="1" si="9"/>
        <v/>
      </c>
      <c r="V90" s="314" t="str">
        <f t="shared" ca="1" si="9"/>
        <v/>
      </c>
      <c r="W90" s="314" t="str">
        <f t="shared" ca="1" si="9"/>
        <v/>
      </c>
      <c r="X90" s="314" t="str">
        <f t="shared" ca="1" si="9"/>
        <v/>
      </c>
      <c r="Y90" s="314" t="str">
        <f t="shared" ca="1" si="9"/>
        <v/>
      </c>
    </row>
    <row r="91" spans="5:25">
      <c r="E91" s="314" t="str">
        <f t="shared" ca="1" si="7"/>
        <v/>
      </c>
      <c r="F91" s="314" t="str">
        <f t="shared" ca="1" si="7"/>
        <v/>
      </c>
      <c r="G91" s="314" t="str">
        <f t="shared" ca="1" si="7"/>
        <v/>
      </c>
      <c r="H91" s="314" t="str">
        <f t="shared" ca="1" si="7"/>
        <v/>
      </c>
      <c r="I91" s="314" t="str">
        <f t="shared" ca="1" si="7"/>
        <v/>
      </c>
      <c r="J91" s="314" t="str">
        <f t="shared" ca="1" si="7"/>
        <v/>
      </c>
      <c r="K91" s="314" t="str">
        <f t="shared" ca="1" si="7"/>
        <v/>
      </c>
      <c r="L91" s="314" t="str">
        <f t="shared" ca="1" si="7"/>
        <v/>
      </c>
    </row>
    <row r="92" spans="5:25">
      <c r="E92" s="314" t="str">
        <f t="shared" ca="1" si="7"/>
        <v/>
      </c>
      <c r="F92" s="314" t="str">
        <f t="shared" ca="1" si="7"/>
        <v/>
      </c>
      <c r="G92" s="314" t="str">
        <f t="shared" ca="1" si="7"/>
        <v/>
      </c>
      <c r="H92" s="314" t="str">
        <f t="shared" ca="1" si="7"/>
        <v/>
      </c>
      <c r="I92" s="314" t="str">
        <f t="shared" ca="1" si="7"/>
        <v/>
      </c>
      <c r="J92" s="314" t="str">
        <f t="shared" ca="1" si="7"/>
        <v/>
      </c>
      <c r="K92" s="314" t="str">
        <f t="shared" ca="1" si="7"/>
        <v/>
      </c>
      <c r="L92" s="314" t="str">
        <f t="shared" ca="1" si="7"/>
        <v/>
      </c>
    </row>
  </sheetData>
  <phoneticPr fontId="1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BS12757"/>
  <sheetViews>
    <sheetView topLeftCell="E5" workbookViewId="0">
      <pane ySplit="3" topLeftCell="A8" activePane="bottomLeft" state="frozen"/>
      <selection activeCell="C27" sqref="C27"/>
      <selection pane="bottomLeft" activeCell="H45" sqref="H45"/>
    </sheetView>
  </sheetViews>
  <sheetFormatPr defaultColWidth="8.77734375" defaultRowHeight="16.2"/>
  <cols>
    <col min="1" max="4" width="10.21875" style="317" hidden="1" customWidth="1"/>
    <col min="5" max="5" width="10.44140625" style="317" customWidth="1"/>
    <col min="6" max="6" width="5.44140625" style="317" customWidth="1"/>
    <col min="7" max="7" width="4.44140625" style="317" customWidth="1"/>
    <col min="8" max="8" width="38.77734375" style="317" customWidth="1"/>
    <col min="9" max="9" width="29.6640625" style="341" customWidth="1"/>
    <col min="10" max="10" width="64.44140625" style="317" customWidth="1"/>
    <col min="11" max="11" width="7.21875" style="317" customWidth="1"/>
    <col min="12" max="12" width="5.109375" style="317" customWidth="1"/>
    <col min="13" max="13" width="3.44140625" style="317" hidden="1" customWidth="1"/>
    <col min="14" max="14" width="10.44140625" style="317" bestFit="1" customWidth="1"/>
    <col min="15" max="17" width="10.88671875" style="317" customWidth="1"/>
    <col min="18" max="18" width="147.77734375" style="317" bestFit="1" customWidth="1"/>
    <col min="19" max="19" width="15.21875" style="317" customWidth="1"/>
    <col min="20" max="20" width="6.21875" style="317" bestFit="1" customWidth="1"/>
    <col min="21" max="21" width="10.33203125" style="317" bestFit="1" customWidth="1"/>
    <col min="22" max="22" width="10.88671875" style="317" bestFit="1" customWidth="1"/>
    <col min="23" max="23" width="4.44140625" style="317" bestFit="1" customWidth="1"/>
    <col min="24" max="39" width="8.44140625" style="317" bestFit="1" customWidth="1"/>
    <col min="40" max="40" width="33.6640625" style="317" bestFit="1" customWidth="1"/>
    <col min="41" max="42" width="35.88671875" style="317" bestFit="1" customWidth="1"/>
    <col min="43" max="43" width="36.109375" style="317" bestFit="1" customWidth="1"/>
    <col min="44" max="44" width="33.21875" style="317" bestFit="1" customWidth="1"/>
    <col min="45" max="46" width="38.109375" style="317" bestFit="1" customWidth="1"/>
    <col min="47" max="47" width="33.21875" style="317" bestFit="1" customWidth="1"/>
    <col min="48" max="48" width="48.109375" style="317" bestFit="1" customWidth="1"/>
    <col min="49" max="49" width="42.44140625" style="317" bestFit="1" customWidth="1"/>
    <col min="50" max="50" width="48.109375" style="317" bestFit="1" customWidth="1"/>
    <col min="51" max="51" width="42.44140625" style="317" bestFit="1" customWidth="1"/>
    <col min="52" max="55" width="47.88671875" style="317" bestFit="1" customWidth="1"/>
    <col min="56" max="56" width="12.88671875" style="317" bestFit="1" customWidth="1"/>
    <col min="57" max="57" width="13.77734375" style="317" bestFit="1" customWidth="1"/>
    <col min="58" max="61" width="20.44140625" style="317" bestFit="1" customWidth="1"/>
    <col min="62" max="62" width="20.21875" style="317" bestFit="1" customWidth="1"/>
    <col min="63" max="63" width="20.44140625" style="317" bestFit="1" customWidth="1"/>
    <col min="64" max="64" width="13.77734375" style="317" bestFit="1" customWidth="1"/>
    <col min="65" max="65" width="12.6640625" style="317" bestFit="1" customWidth="1"/>
    <col min="66" max="66" width="18.6640625" style="317" bestFit="1" customWidth="1"/>
    <col min="67" max="67" width="21.6640625" style="317" bestFit="1" customWidth="1"/>
    <col min="68" max="68" width="17.44140625" style="317" bestFit="1" customWidth="1"/>
    <col min="69" max="69" width="21.6640625" style="317" bestFit="1" customWidth="1"/>
    <col min="70" max="70" width="17.44140625" style="317" bestFit="1" customWidth="1"/>
    <col min="71" max="71" width="16.21875" style="317" bestFit="1" customWidth="1"/>
    <col min="72" max="16384" width="8.77734375" style="317"/>
  </cols>
  <sheetData>
    <row r="1" spans="2:71" hidden="1">
      <c r="I1" s="317"/>
    </row>
    <row r="2" spans="2:71" hidden="1">
      <c r="I2" s="317"/>
    </row>
    <row r="3" spans="2:71" hidden="1">
      <c r="I3" s="317"/>
      <c r="X3" s="317" t="str">
        <f ca="1">INDIRECT("批量電路圖!"&amp;ADDRESS(MOD(COLUMN()-24,16)+5,FLOOR(MOD((COLUMN()-24)/16,10),1)+6))</f>
        <v>000</v>
      </c>
      <c r="Y3" s="317" t="str">
        <f t="shared" ref="Y3:BS3" ca="1" si="0">INDIRECT("批量電路圖!"&amp;ADDRESS(MOD(COLUMN()-24,16)+5,FLOOR(MOD((COLUMN()-24)/16,10),1)+6))</f>
        <v>000</v>
      </c>
      <c r="Z3" s="317" t="str">
        <f t="shared" ca="1" si="0"/>
        <v>000</v>
      </c>
      <c r="AA3" s="317" t="str">
        <f t="shared" ca="1" si="0"/>
        <v>000</v>
      </c>
      <c r="AB3" s="317" t="str">
        <f t="shared" ca="1" si="0"/>
        <v>000</v>
      </c>
      <c r="AC3" s="317" t="str">
        <f t="shared" ca="1" si="0"/>
        <v>000</v>
      </c>
      <c r="AD3" s="317" t="str">
        <f t="shared" ca="1" si="0"/>
        <v>000</v>
      </c>
      <c r="AE3" s="317" t="str">
        <f t="shared" ca="1" si="0"/>
        <v>000</v>
      </c>
      <c r="AF3" s="317" t="str">
        <f t="shared" ca="1" si="0"/>
        <v>001</v>
      </c>
      <c r="AG3" s="317" t="str">
        <f t="shared" ca="1" si="0"/>
        <v>001</v>
      </c>
      <c r="AH3" s="317" t="str">
        <f t="shared" ca="1" si="0"/>
        <v>001</v>
      </c>
      <c r="AI3" s="317" t="str">
        <f t="shared" ca="1" si="0"/>
        <v>001</v>
      </c>
      <c r="AJ3" s="317" t="str">
        <f t="shared" ca="1" si="0"/>
        <v>001</v>
      </c>
      <c r="AK3" s="317" t="str">
        <f t="shared" ca="1" si="0"/>
        <v>001</v>
      </c>
      <c r="AL3" s="317" t="str">
        <f t="shared" ca="1" si="0"/>
        <v>001</v>
      </c>
      <c r="AM3" s="317" t="str">
        <f t="shared" ca="1" si="0"/>
        <v>001</v>
      </c>
      <c r="AN3" s="317" t="str">
        <f t="shared" ca="1" si="0"/>
        <v>電控箱 控制 電源開啟</v>
      </c>
      <c r="AO3" s="317" t="str">
        <f t="shared" ca="1" si="0"/>
        <v>中繼箱 電源開啟</v>
      </c>
      <c r="AP3" s="317" t="str">
        <f t="shared" ca="1" si="0"/>
        <v/>
      </c>
      <c r="AQ3" s="317" t="str">
        <f t="shared" ca="1" si="0"/>
        <v/>
      </c>
      <c r="AR3" s="317" t="str">
        <f t="shared" ca="1" si="0"/>
        <v>升降伺服 動力電源開啟</v>
      </c>
      <c r="AS3" s="317" t="str">
        <f t="shared" ca="1" si="0"/>
        <v>傳動伺服 動力電源開啟</v>
      </c>
      <c r="AT3" s="317" t="str">
        <f t="shared" ca="1" si="0"/>
        <v/>
      </c>
      <c r="AU3" s="317" t="str">
        <f t="shared" ca="1" si="0"/>
        <v/>
      </c>
      <c r="AV3" s="317" t="str">
        <f t="shared" ca="1" si="0"/>
        <v>展紗鋼輪 模溫機 電源開啟</v>
      </c>
      <c r="AW3" s="317" t="str">
        <f t="shared" ca="1" si="0"/>
        <v>#1熱壓鋼輪 模溫機 電源開啟</v>
      </c>
      <c r="AX3" s="317" t="str">
        <f t="shared" ca="1" si="0"/>
        <v>#2熱壓鋼輪 模溫機 電源開啟</v>
      </c>
      <c r="AY3" s="317" t="str">
        <f t="shared" ca="1" si="0"/>
        <v>#3熱壓鋼輪 模溫機 電源開啟</v>
      </c>
      <c r="AZ3" s="317" t="str">
        <f t="shared" ca="1" si="0"/>
        <v>#4熱壓鋼輪 模溫機 電源開啟</v>
      </c>
      <c r="BA3" s="317" t="str">
        <f t="shared" ca="1" si="0"/>
        <v>#5熱壓鋼輪 模溫機 電源開啟</v>
      </c>
      <c r="BB3" s="317" t="str">
        <f t="shared" ca="1" si="0"/>
        <v>#6熱壓鋼輪 模溫機 電源開啟</v>
      </c>
      <c r="BC3" s="317" t="str">
        <f t="shared" ca="1" si="0"/>
        <v>#7熱壓鋼輪 模溫機 電源開啟</v>
      </c>
      <c r="BD3" s="317" t="str">
        <f t="shared" ca="1" si="0"/>
        <v>MC-C1D6</v>
      </c>
      <c r="BE3" s="317" t="str">
        <f t="shared" ca="1" si="0"/>
        <v>MC-C5G7</v>
      </c>
      <c r="BF3" s="317" t="str">
        <f t="shared" ca="1" si="0"/>
        <v/>
      </c>
      <c r="BG3" s="317" t="str">
        <f t="shared" ca="1" si="0"/>
        <v/>
      </c>
      <c r="BH3" s="317" t="str">
        <f t="shared" ca="1" si="0"/>
        <v>MC-C6I7</v>
      </c>
      <c r="BI3" s="317" t="str">
        <f t="shared" ca="1" si="0"/>
        <v>MC-C7E7</v>
      </c>
      <c r="BJ3" s="317" t="str">
        <f t="shared" ca="1" si="0"/>
        <v/>
      </c>
      <c r="BK3" s="317" t="str">
        <f t="shared" ca="1" si="0"/>
        <v/>
      </c>
      <c r="BL3" s="317" t="str">
        <f t="shared" ca="1" si="0"/>
        <v>MC-C5B3</v>
      </c>
      <c r="BM3" s="317" t="str">
        <f t="shared" ca="1" si="0"/>
        <v>MC-C5C3</v>
      </c>
      <c r="BN3" s="317" t="str">
        <f t="shared" ca="1" si="0"/>
        <v>MC-C5D3</v>
      </c>
      <c r="BO3" s="317" t="str">
        <f t="shared" ca="1" si="0"/>
        <v>MC-C5E3</v>
      </c>
      <c r="BP3" s="317" t="str">
        <f t="shared" ca="1" si="0"/>
        <v>MC-C5F3</v>
      </c>
      <c r="BQ3" s="317" t="str">
        <f t="shared" ca="1" si="0"/>
        <v>MC-C5G3</v>
      </c>
      <c r="BR3" s="317" t="str">
        <f t="shared" ca="1" si="0"/>
        <v>MC-C5H3</v>
      </c>
      <c r="BS3" s="317" t="str">
        <f t="shared" ca="1" si="0"/>
        <v>MC-C5I3</v>
      </c>
    </row>
    <row r="4" spans="2:71" hidden="1">
      <c r="I4" s="317"/>
      <c r="W4" s="317" t="s">
        <v>1247</v>
      </c>
      <c r="X4" s="317">
        <f>FLOOR(MOD((COLUMN()-24)/16,10),1)+6</f>
        <v>6</v>
      </c>
      <c r="Y4" s="317">
        <f t="shared" ref="Y4:BS4" si="1">FLOOR(MOD((COLUMN()-24)/16,10),1)+6</f>
        <v>6</v>
      </c>
      <c r="Z4" s="317">
        <f t="shared" si="1"/>
        <v>6</v>
      </c>
      <c r="AA4" s="317">
        <f t="shared" si="1"/>
        <v>6</v>
      </c>
      <c r="AB4" s="317">
        <f t="shared" si="1"/>
        <v>6</v>
      </c>
      <c r="AC4" s="317">
        <f t="shared" si="1"/>
        <v>6</v>
      </c>
      <c r="AD4" s="317">
        <f t="shared" si="1"/>
        <v>6</v>
      </c>
      <c r="AE4" s="317">
        <f t="shared" si="1"/>
        <v>6</v>
      </c>
      <c r="AF4" s="317">
        <f t="shared" si="1"/>
        <v>6</v>
      </c>
      <c r="AG4" s="317">
        <f t="shared" si="1"/>
        <v>6</v>
      </c>
      <c r="AH4" s="317">
        <f t="shared" si="1"/>
        <v>6</v>
      </c>
      <c r="AI4" s="317">
        <f t="shared" si="1"/>
        <v>6</v>
      </c>
      <c r="AJ4" s="317">
        <f t="shared" si="1"/>
        <v>6</v>
      </c>
      <c r="AK4" s="317">
        <f t="shared" si="1"/>
        <v>6</v>
      </c>
      <c r="AL4" s="317">
        <f t="shared" si="1"/>
        <v>6</v>
      </c>
      <c r="AM4" s="317">
        <f t="shared" si="1"/>
        <v>6</v>
      </c>
      <c r="AN4" s="317">
        <f t="shared" si="1"/>
        <v>7</v>
      </c>
      <c r="AO4" s="317">
        <f t="shared" si="1"/>
        <v>7</v>
      </c>
      <c r="AP4" s="317">
        <f t="shared" si="1"/>
        <v>7</v>
      </c>
      <c r="AQ4" s="317">
        <f t="shared" si="1"/>
        <v>7</v>
      </c>
      <c r="AR4" s="317">
        <f t="shared" si="1"/>
        <v>7</v>
      </c>
      <c r="AS4" s="317">
        <f t="shared" si="1"/>
        <v>7</v>
      </c>
      <c r="AT4" s="317">
        <f t="shared" si="1"/>
        <v>7</v>
      </c>
      <c r="AU4" s="317">
        <f t="shared" si="1"/>
        <v>7</v>
      </c>
      <c r="AV4" s="317">
        <f t="shared" si="1"/>
        <v>7</v>
      </c>
      <c r="AW4" s="317">
        <f t="shared" si="1"/>
        <v>7</v>
      </c>
      <c r="AX4" s="317">
        <f t="shared" si="1"/>
        <v>7</v>
      </c>
      <c r="AY4" s="317">
        <f t="shared" si="1"/>
        <v>7</v>
      </c>
      <c r="AZ4" s="317">
        <f t="shared" si="1"/>
        <v>7</v>
      </c>
      <c r="BA4" s="317">
        <f t="shared" si="1"/>
        <v>7</v>
      </c>
      <c r="BB4" s="317">
        <f t="shared" si="1"/>
        <v>7</v>
      </c>
      <c r="BC4" s="317">
        <f t="shared" si="1"/>
        <v>7</v>
      </c>
      <c r="BD4" s="317">
        <f t="shared" si="1"/>
        <v>8</v>
      </c>
      <c r="BE4" s="317">
        <f t="shared" si="1"/>
        <v>8</v>
      </c>
      <c r="BF4" s="317">
        <f t="shared" si="1"/>
        <v>8</v>
      </c>
      <c r="BG4" s="317">
        <f t="shared" si="1"/>
        <v>8</v>
      </c>
      <c r="BH4" s="317">
        <f t="shared" si="1"/>
        <v>8</v>
      </c>
      <c r="BI4" s="317">
        <f t="shared" si="1"/>
        <v>8</v>
      </c>
      <c r="BJ4" s="317">
        <f t="shared" si="1"/>
        <v>8</v>
      </c>
      <c r="BK4" s="317">
        <f t="shared" si="1"/>
        <v>8</v>
      </c>
      <c r="BL4" s="317">
        <f t="shared" si="1"/>
        <v>8</v>
      </c>
      <c r="BM4" s="317">
        <f t="shared" si="1"/>
        <v>8</v>
      </c>
      <c r="BN4" s="317">
        <f t="shared" si="1"/>
        <v>8</v>
      </c>
      <c r="BO4" s="317">
        <f t="shared" si="1"/>
        <v>8</v>
      </c>
      <c r="BP4" s="317">
        <f t="shared" si="1"/>
        <v>8</v>
      </c>
      <c r="BQ4" s="317">
        <f t="shared" si="1"/>
        <v>8</v>
      </c>
      <c r="BR4" s="317">
        <f t="shared" si="1"/>
        <v>8</v>
      </c>
      <c r="BS4" s="317">
        <f t="shared" si="1"/>
        <v>8</v>
      </c>
    </row>
    <row r="5" spans="2:71" ht="22.2" customHeight="1" thickBot="1">
      <c r="I5" s="317"/>
      <c r="W5" s="317" t="s">
        <v>1248</v>
      </c>
      <c r="X5" s="317">
        <f>MOD(COLUMN()-24,16)+5</f>
        <v>5</v>
      </c>
      <c r="Y5" s="317">
        <f t="shared" ref="Y5:BS5" si="2">MOD(COLUMN()-24,16)+5</f>
        <v>6</v>
      </c>
      <c r="Z5" s="317">
        <f t="shared" si="2"/>
        <v>7</v>
      </c>
      <c r="AA5" s="317">
        <f t="shared" si="2"/>
        <v>8</v>
      </c>
      <c r="AB5" s="317">
        <f t="shared" si="2"/>
        <v>9</v>
      </c>
      <c r="AC5" s="317">
        <f t="shared" si="2"/>
        <v>10</v>
      </c>
      <c r="AD5" s="317">
        <f t="shared" si="2"/>
        <v>11</v>
      </c>
      <c r="AE5" s="317">
        <f t="shared" si="2"/>
        <v>12</v>
      </c>
      <c r="AF5" s="317">
        <f t="shared" si="2"/>
        <v>13</v>
      </c>
      <c r="AG5" s="317">
        <f t="shared" si="2"/>
        <v>14</v>
      </c>
      <c r="AH5" s="317">
        <f t="shared" si="2"/>
        <v>15</v>
      </c>
      <c r="AI5" s="317">
        <f t="shared" si="2"/>
        <v>16</v>
      </c>
      <c r="AJ5" s="317">
        <f t="shared" si="2"/>
        <v>17</v>
      </c>
      <c r="AK5" s="317">
        <f t="shared" si="2"/>
        <v>18</v>
      </c>
      <c r="AL5" s="317">
        <f>MOD(COLUMN()-24,16)+5</f>
        <v>19</v>
      </c>
      <c r="AM5" s="317">
        <f t="shared" si="2"/>
        <v>20</v>
      </c>
      <c r="AN5" s="317">
        <f t="shared" si="2"/>
        <v>5</v>
      </c>
      <c r="AO5" s="317">
        <f t="shared" si="2"/>
        <v>6</v>
      </c>
      <c r="AP5" s="317">
        <f t="shared" si="2"/>
        <v>7</v>
      </c>
      <c r="AQ5" s="317">
        <f t="shared" si="2"/>
        <v>8</v>
      </c>
      <c r="AR5" s="317">
        <f t="shared" si="2"/>
        <v>9</v>
      </c>
      <c r="AS5" s="317">
        <f t="shared" si="2"/>
        <v>10</v>
      </c>
      <c r="AT5" s="317">
        <f t="shared" si="2"/>
        <v>11</v>
      </c>
      <c r="AU5" s="317">
        <f t="shared" si="2"/>
        <v>12</v>
      </c>
      <c r="AV5" s="317">
        <f t="shared" si="2"/>
        <v>13</v>
      </c>
      <c r="AW5" s="317">
        <f t="shared" si="2"/>
        <v>14</v>
      </c>
      <c r="AX5" s="317">
        <f t="shared" si="2"/>
        <v>15</v>
      </c>
      <c r="AY5" s="317">
        <f t="shared" si="2"/>
        <v>16</v>
      </c>
      <c r="AZ5" s="317">
        <f t="shared" si="2"/>
        <v>17</v>
      </c>
      <c r="BA5" s="317">
        <f t="shared" si="2"/>
        <v>18</v>
      </c>
      <c r="BB5" s="317">
        <f t="shared" si="2"/>
        <v>19</v>
      </c>
      <c r="BC5" s="317">
        <f t="shared" si="2"/>
        <v>20</v>
      </c>
      <c r="BD5" s="317">
        <f t="shared" si="2"/>
        <v>5</v>
      </c>
      <c r="BE5" s="317">
        <f t="shared" si="2"/>
        <v>6</v>
      </c>
      <c r="BF5" s="317">
        <f t="shared" si="2"/>
        <v>7</v>
      </c>
      <c r="BG5" s="317">
        <f t="shared" si="2"/>
        <v>8</v>
      </c>
      <c r="BH5" s="317">
        <f t="shared" si="2"/>
        <v>9</v>
      </c>
      <c r="BI5" s="317">
        <f t="shared" si="2"/>
        <v>10</v>
      </c>
      <c r="BJ5" s="317">
        <f t="shared" si="2"/>
        <v>11</v>
      </c>
      <c r="BK5" s="317">
        <f t="shared" si="2"/>
        <v>12</v>
      </c>
      <c r="BL5" s="317">
        <f t="shared" si="2"/>
        <v>13</v>
      </c>
      <c r="BM5" s="317">
        <f t="shared" si="2"/>
        <v>14</v>
      </c>
      <c r="BN5" s="317">
        <f t="shared" si="2"/>
        <v>15</v>
      </c>
      <c r="BO5" s="317">
        <f t="shared" si="2"/>
        <v>16</v>
      </c>
      <c r="BP5" s="317">
        <f t="shared" si="2"/>
        <v>17</v>
      </c>
      <c r="BQ5" s="317">
        <f t="shared" si="2"/>
        <v>18</v>
      </c>
      <c r="BR5" s="317">
        <f t="shared" si="2"/>
        <v>19</v>
      </c>
      <c r="BS5" s="317">
        <f t="shared" si="2"/>
        <v>20</v>
      </c>
    </row>
    <row r="6" spans="2:71" ht="16.95" customHeight="1" thickBot="1">
      <c r="E6" s="318" t="s">
        <v>243</v>
      </c>
      <c r="F6" s="319">
        <v>51</v>
      </c>
      <c r="H6" s="317" t="s">
        <v>244</v>
      </c>
      <c r="I6" s="320" t="s">
        <v>245</v>
      </c>
      <c r="L6" s="321" t="s">
        <v>1249</v>
      </c>
      <c r="M6" s="317">
        <f>VLOOKUP($L6,$L$8:$O$31,2,FALSE)</f>
        <v>10</v>
      </c>
      <c r="N6" s="322" t="str">
        <f>HYPERLINK("#批次IO_CAD!J8:批次IO_CAD!J"&amp;M6*$F$6*10+7,"全部選取")</f>
        <v>全部選取</v>
      </c>
      <c r="O6" s="323" t="str">
        <f>HYPERLINK("#批次IO_CAD!J"&amp;(M6-1)*$F$6*10+8&amp;":批次IO_CAD!J"&amp;M6*$F$6*10+7,"單排選取")</f>
        <v>單排選取</v>
      </c>
      <c r="U6" s="317" t="s">
        <v>1250</v>
      </c>
      <c r="V6" s="317" t="s">
        <v>1251</v>
      </c>
      <c r="W6" s="317" t="s">
        <v>1252</v>
      </c>
      <c r="X6" s="317" t="str">
        <f>ADDRESS(MOD(COLUMN()-24,16)+5+(ROW(X9)-9)*16,FLOOR(MOD((COLUMN()-24)/16,10),1)+6)</f>
        <v>$F$5</v>
      </c>
      <c r="Y6" s="317" t="str">
        <f t="shared" ref="Y6:BS6" si="3">ADDRESS(MOD(COLUMN()-24,16)+5,FLOOR(MOD((COLUMN()-24)/16,10),1)+6)</f>
        <v>$F$6</v>
      </c>
      <c r="Z6" s="317" t="str">
        <f t="shared" si="3"/>
        <v>$F$7</v>
      </c>
      <c r="AA6" s="317" t="str">
        <f t="shared" si="3"/>
        <v>$F$8</v>
      </c>
      <c r="AB6" s="317" t="str">
        <f t="shared" si="3"/>
        <v>$F$9</v>
      </c>
      <c r="AC6" s="317" t="str">
        <f t="shared" si="3"/>
        <v>$F$10</v>
      </c>
      <c r="AD6" s="317" t="str">
        <f t="shared" si="3"/>
        <v>$F$11</v>
      </c>
      <c r="AE6" s="317" t="str">
        <f t="shared" si="3"/>
        <v>$F$12</v>
      </c>
      <c r="AF6" s="317" t="str">
        <f t="shared" si="3"/>
        <v>$F$13</v>
      </c>
      <c r="AG6" s="317" t="str">
        <f t="shared" si="3"/>
        <v>$F$14</v>
      </c>
      <c r="AH6" s="317" t="str">
        <f t="shared" si="3"/>
        <v>$F$15</v>
      </c>
      <c r="AI6" s="317" t="str">
        <f t="shared" si="3"/>
        <v>$F$16</v>
      </c>
      <c r="AJ6" s="317" t="str">
        <f t="shared" si="3"/>
        <v>$F$17</v>
      </c>
      <c r="AK6" s="317" t="str">
        <f t="shared" si="3"/>
        <v>$F$18</v>
      </c>
      <c r="AL6" s="317" t="str">
        <f t="shared" si="3"/>
        <v>$F$19</v>
      </c>
      <c r="AM6" s="317" t="str">
        <f t="shared" si="3"/>
        <v>$F$20</v>
      </c>
      <c r="AN6" s="317" t="str">
        <f t="shared" si="3"/>
        <v>$G$5</v>
      </c>
      <c r="AO6" s="317" t="str">
        <f t="shared" si="3"/>
        <v>$G$6</v>
      </c>
      <c r="AP6" s="317" t="str">
        <f t="shared" si="3"/>
        <v>$G$7</v>
      </c>
      <c r="AQ6" s="317" t="str">
        <f t="shared" si="3"/>
        <v>$G$8</v>
      </c>
      <c r="AR6" s="317" t="str">
        <f t="shared" si="3"/>
        <v>$G$9</v>
      </c>
      <c r="AS6" s="317" t="str">
        <f t="shared" si="3"/>
        <v>$G$10</v>
      </c>
      <c r="AT6" s="317" t="str">
        <f t="shared" si="3"/>
        <v>$G$11</v>
      </c>
      <c r="AU6" s="317" t="str">
        <f t="shared" si="3"/>
        <v>$G$12</v>
      </c>
      <c r="AV6" s="317" t="str">
        <f t="shared" si="3"/>
        <v>$G$13</v>
      </c>
      <c r="AW6" s="317" t="str">
        <f t="shared" si="3"/>
        <v>$G$14</v>
      </c>
      <c r="AX6" s="317" t="str">
        <f t="shared" si="3"/>
        <v>$G$15</v>
      </c>
      <c r="AY6" s="317" t="str">
        <f t="shared" si="3"/>
        <v>$G$16</v>
      </c>
      <c r="AZ6" s="317" t="str">
        <f t="shared" si="3"/>
        <v>$G$17</v>
      </c>
      <c r="BA6" s="317" t="str">
        <f t="shared" si="3"/>
        <v>$G$18</v>
      </c>
      <c r="BB6" s="317" t="str">
        <f t="shared" si="3"/>
        <v>$G$19</v>
      </c>
      <c r="BC6" s="317" t="str">
        <f t="shared" si="3"/>
        <v>$G$20</v>
      </c>
      <c r="BD6" s="317" t="str">
        <f t="shared" si="3"/>
        <v>$H$5</v>
      </c>
      <c r="BE6" s="317" t="str">
        <f t="shared" si="3"/>
        <v>$H$6</v>
      </c>
      <c r="BF6" s="317" t="str">
        <f t="shared" si="3"/>
        <v>$H$7</v>
      </c>
      <c r="BG6" s="317" t="str">
        <f t="shared" si="3"/>
        <v>$H$8</v>
      </c>
      <c r="BH6" s="317" t="str">
        <f t="shared" si="3"/>
        <v>$H$9</v>
      </c>
      <c r="BI6" s="317" t="str">
        <f t="shared" si="3"/>
        <v>$H$10</v>
      </c>
      <c r="BJ6" s="317" t="str">
        <f t="shared" si="3"/>
        <v>$H$11</v>
      </c>
      <c r="BK6" s="317" t="str">
        <f t="shared" si="3"/>
        <v>$H$12</v>
      </c>
      <c r="BL6" s="317" t="str">
        <f t="shared" si="3"/>
        <v>$H$13</v>
      </c>
      <c r="BM6" s="317" t="str">
        <f t="shared" si="3"/>
        <v>$H$14</v>
      </c>
      <c r="BN6" s="317" t="str">
        <f t="shared" si="3"/>
        <v>$H$15</v>
      </c>
      <c r="BO6" s="317" t="str">
        <f t="shared" si="3"/>
        <v>$H$16</v>
      </c>
      <c r="BP6" s="317" t="str">
        <f t="shared" si="3"/>
        <v>$H$17</v>
      </c>
      <c r="BQ6" s="317" t="str">
        <f t="shared" si="3"/>
        <v>$H$18</v>
      </c>
      <c r="BR6" s="317" t="str">
        <f t="shared" si="3"/>
        <v>$H$19</v>
      </c>
      <c r="BS6" s="317" t="str">
        <f t="shared" si="3"/>
        <v>$H$20</v>
      </c>
    </row>
    <row r="7" spans="2:71" s="324" customFormat="1" ht="28.2">
      <c r="E7" s="317"/>
      <c r="F7" s="317"/>
      <c r="G7" s="317"/>
      <c r="H7" s="325" t="s">
        <v>1253</v>
      </c>
      <c r="I7" s="326" t="s">
        <v>1254</v>
      </c>
      <c r="J7" s="327" t="s">
        <v>1255</v>
      </c>
      <c r="P7" s="328" t="s">
        <v>1256</v>
      </c>
      <c r="Q7" s="328" t="s">
        <v>1257</v>
      </c>
      <c r="U7" s="329" t="s">
        <v>1258</v>
      </c>
      <c r="V7" s="324">
        <v>2</v>
      </c>
      <c r="W7" s="324">
        <v>3</v>
      </c>
      <c r="X7" s="324">
        <v>4</v>
      </c>
      <c r="Y7" s="324">
        <v>5</v>
      </c>
      <c r="Z7" s="324">
        <v>6</v>
      </c>
      <c r="AA7" s="324">
        <v>7</v>
      </c>
      <c r="AB7" s="324">
        <v>8</v>
      </c>
      <c r="AC7" s="324">
        <v>9</v>
      </c>
      <c r="AD7" s="324">
        <v>10</v>
      </c>
      <c r="AE7" s="324">
        <v>11</v>
      </c>
      <c r="AF7" s="324">
        <v>12</v>
      </c>
      <c r="AG7" s="324">
        <v>13</v>
      </c>
      <c r="AH7" s="324">
        <v>14</v>
      </c>
      <c r="AI7" s="324">
        <v>15</v>
      </c>
      <c r="AJ7" s="324">
        <v>16</v>
      </c>
      <c r="AK7" s="324">
        <v>17</v>
      </c>
      <c r="AL7" s="324">
        <v>18</v>
      </c>
      <c r="AM7" s="324">
        <v>19</v>
      </c>
      <c r="AN7" s="324">
        <v>20</v>
      </c>
      <c r="AO7" s="324">
        <v>21</v>
      </c>
      <c r="AP7" s="324">
        <v>22</v>
      </c>
      <c r="AQ7" s="324">
        <v>23</v>
      </c>
      <c r="AR7" s="324">
        <v>24</v>
      </c>
      <c r="AS7" s="324">
        <v>25</v>
      </c>
      <c r="AT7" s="324">
        <v>26</v>
      </c>
      <c r="AU7" s="324">
        <v>27</v>
      </c>
      <c r="AV7" s="324">
        <v>28</v>
      </c>
      <c r="AW7" s="329">
        <v>29</v>
      </c>
      <c r="AX7" s="329">
        <v>30</v>
      </c>
      <c r="AY7" s="324">
        <v>31</v>
      </c>
      <c r="AZ7" s="329">
        <v>32</v>
      </c>
      <c r="BA7" s="329">
        <v>33</v>
      </c>
      <c r="BB7" s="324">
        <v>34</v>
      </c>
      <c r="BC7" s="329">
        <v>35</v>
      </c>
      <c r="BD7" s="329">
        <v>36</v>
      </c>
      <c r="BE7" s="324">
        <v>37</v>
      </c>
      <c r="BF7" s="329">
        <v>38</v>
      </c>
      <c r="BG7" s="329">
        <v>39</v>
      </c>
      <c r="BH7" s="324">
        <v>40</v>
      </c>
      <c r="BI7" s="329">
        <v>41</v>
      </c>
      <c r="BJ7" s="329">
        <v>42</v>
      </c>
      <c r="BK7" s="324">
        <v>43</v>
      </c>
      <c r="BL7" s="329">
        <v>44</v>
      </c>
      <c r="BM7" s="329">
        <v>45</v>
      </c>
      <c r="BN7" s="324">
        <v>46</v>
      </c>
      <c r="BO7" s="329">
        <v>47</v>
      </c>
      <c r="BP7" s="329">
        <v>48</v>
      </c>
      <c r="BQ7" s="324">
        <v>49</v>
      </c>
      <c r="BR7" s="329">
        <v>50</v>
      </c>
      <c r="BS7" s="324">
        <v>51</v>
      </c>
    </row>
    <row r="8" spans="2:71">
      <c r="H8" s="330" t="str">
        <f t="shared" ref="H8:H71" ca="1" si="4">IF(INDIRECT(ADDRESS(FLOOR((ROW(A1)-1)/$F$6,1)+9,FLOOR((MOD((ROW(A1)-1),$F$6)),1)+21))="","",INDIRECT(ADDRESS(FLOOR((ROW(A1)-1)/$F$6,1)+9,FLOOR((MOD((ROW(A1)-1),$F$6)),1)+21)))</f>
        <v>2DPC2I1</v>
      </c>
      <c r="I8" s="331"/>
      <c r="J8" s="332" t="str">
        <f ca="1">"(command"&amp;" "&amp;""""&amp;"V"&amp;""""&amp;" "&amp;""""&amp;"R"&amp;""""&amp;" "&amp;""""&amp;$H8&amp;""""&amp;" """&amp;"N"&amp;""""&amp;")"</f>
        <v>(command "V" "R" "2DPC2I1" "N")</v>
      </c>
      <c r="L8" s="333" t="str">
        <f>"I"&amp;TEXT(FLOOR((ROW()-8)/2,1),"00")</f>
        <v>I00</v>
      </c>
      <c r="M8" s="317">
        <v>1</v>
      </c>
      <c r="N8" s="334" t="str">
        <f>HYPERLINK("#批次IO_CAD!J8:批次IO_CAD!J"&amp;(ROW()-7)*$F$6*10+7,"全部選取")</f>
        <v>全部選取</v>
      </c>
      <c r="O8" s="335" t="str">
        <f t="shared" ref="O8:O31" si="5">HYPERLINK("#批次IO_CAD!J"&amp;(ROW()-8)*$F$6*10+8&amp;":批次IO_CAD!J"&amp;ROW(A1)*$F$6*10+7,"單排選取")</f>
        <v>單排選取</v>
      </c>
      <c r="P8" s="317" t="s">
        <v>1259</v>
      </c>
      <c r="Q8" s="317" t="s">
        <v>1260</v>
      </c>
      <c r="R8" s="329"/>
      <c r="S8" s="329"/>
      <c r="T8" s="329" t="s">
        <v>1261</v>
      </c>
      <c r="U8" s="325" t="s">
        <v>1262</v>
      </c>
      <c r="V8" s="327" t="s">
        <v>1263</v>
      </c>
      <c r="W8" s="327" t="s">
        <v>1264</v>
      </c>
      <c r="X8" s="327" t="s">
        <v>1265</v>
      </c>
      <c r="Y8" s="327" t="s">
        <v>1266</v>
      </c>
      <c r="Z8" s="327" t="s">
        <v>1267</v>
      </c>
      <c r="AA8" s="327" t="s">
        <v>1268</v>
      </c>
      <c r="AB8" s="327" t="s">
        <v>1269</v>
      </c>
      <c r="AC8" s="327" t="s">
        <v>1270</v>
      </c>
      <c r="AD8" s="327" t="s">
        <v>1271</v>
      </c>
      <c r="AE8" s="327" t="s">
        <v>1272</v>
      </c>
      <c r="AF8" s="327" t="s">
        <v>1273</v>
      </c>
      <c r="AG8" s="327" t="s">
        <v>1274</v>
      </c>
      <c r="AH8" s="327" t="s">
        <v>1275</v>
      </c>
      <c r="AI8" s="327" t="s">
        <v>1276</v>
      </c>
      <c r="AJ8" s="327" t="s">
        <v>1277</v>
      </c>
      <c r="AK8" s="327" t="s">
        <v>1278</v>
      </c>
      <c r="AL8" s="327" t="s">
        <v>1279</v>
      </c>
      <c r="AM8" s="327" t="s">
        <v>1280</v>
      </c>
      <c r="AN8" s="327" t="s">
        <v>1281</v>
      </c>
      <c r="AO8" s="327" t="s">
        <v>1282</v>
      </c>
      <c r="AP8" s="327" t="s">
        <v>1283</v>
      </c>
      <c r="AQ8" s="327" t="s">
        <v>1284</v>
      </c>
      <c r="AR8" s="327" t="s">
        <v>1285</v>
      </c>
      <c r="AS8" s="327" t="s">
        <v>1286</v>
      </c>
      <c r="AT8" s="327" t="s">
        <v>1287</v>
      </c>
      <c r="AU8" s="327" t="s">
        <v>1288</v>
      </c>
      <c r="AV8" s="327" t="s">
        <v>1289</v>
      </c>
      <c r="AW8" s="327" t="s">
        <v>1290</v>
      </c>
      <c r="AX8" s="327" t="s">
        <v>1291</v>
      </c>
      <c r="AY8" s="327" t="s">
        <v>1292</v>
      </c>
      <c r="AZ8" s="327" t="s">
        <v>1293</v>
      </c>
      <c r="BA8" s="327" t="s">
        <v>1294</v>
      </c>
      <c r="BB8" s="327" t="s">
        <v>1295</v>
      </c>
      <c r="BC8" s="327" t="s">
        <v>1296</v>
      </c>
      <c r="BD8" s="327" t="s">
        <v>1297</v>
      </c>
      <c r="BE8" s="327" t="s">
        <v>1298</v>
      </c>
      <c r="BF8" s="327" t="s">
        <v>1299</v>
      </c>
      <c r="BG8" s="327" t="s">
        <v>1300</v>
      </c>
      <c r="BH8" s="327" t="s">
        <v>1301</v>
      </c>
      <c r="BI8" s="327" t="s">
        <v>1302</v>
      </c>
      <c r="BJ8" s="327" t="s">
        <v>1303</v>
      </c>
      <c r="BK8" s="327" t="s">
        <v>1304</v>
      </c>
      <c r="BL8" s="327" t="s">
        <v>1305</v>
      </c>
      <c r="BM8" s="327" t="s">
        <v>1306</v>
      </c>
      <c r="BN8" s="327" t="s">
        <v>1307</v>
      </c>
      <c r="BO8" s="327" t="s">
        <v>1308</v>
      </c>
      <c r="BP8" s="327" t="s">
        <v>1309</v>
      </c>
      <c r="BQ8" s="327" t="s">
        <v>1310</v>
      </c>
      <c r="BR8" s="327" t="s">
        <v>1311</v>
      </c>
      <c r="BS8" s="327" t="s">
        <v>1312</v>
      </c>
    </row>
    <row r="9" spans="2:71">
      <c r="B9" s="324"/>
      <c r="H9" s="330" t="str">
        <f t="shared" ca="1" si="4"/>
        <v>2DNC2I1</v>
      </c>
      <c r="I9" s="336"/>
      <c r="J9" s="332" t="str">
        <f ca="1">"(command"&amp;" "&amp;""""&amp;"V"&amp;""""&amp;" "&amp;""""&amp;"R"&amp;""""&amp;" "&amp;""""&amp;$H9&amp;""""&amp;" """&amp;"N"&amp;""""&amp;")"</f>
        <v>(command "V" "R" "2DNC2I1" "N")</v>
      </c>
      <c r="L9" s="333" t="str">
        <f>"Q"&amp;TEXT(FLOOR((ROW()-8)/2,1),"00")</f>
        <v>Q00</v>
      </c>
      <c r="M9" s="317">
        <v>2</v>
      </c>
      <c r="N9" s="334" t="str">
        <f t="shared" ref="N9:N31" si="6">HYPERLINK("#批次IO_CAD!J8:批次IO_CAD!J"&amp;(ROW()-7)*$F$6*10+7,"全部選取")</f>
        <v>全部選取</v>
      </c>
      <c r="O9" s="335" t="str">
        <f t="shared" si="5"/>
        <v>單排選取</v>
      </c>
      <c r="P9" s="317" t="s">
        <v>1259</v>
      </c>
      <c r="Q9" s="317" t="s">
        <v>1260</v>
      </c>
      <c r="R9" s="329"/>
      <c r="S9" s="337">
        <v>1</v>
      </c>
      <c r="T9" s="338" t="str">
        <f>DEC2HEX(FLOOR((ROW()+1)/10,1))&amp;"-"&amp;MOD(ROW()-9,10)+1</f>
        <v>1-1</v>
      </c>
      <c r="U9" s="317" t="str">
        <f ca="1">IF(X9="","",
IF(INDIRECT(ADDRESS(FLOOR((ROW(A1)-1)/10,1)+8,16))="",U$6,INDIRECT(ADDRESS(FLOOR((ROW(A1)-1)/10,1)+8,16))))</f>
        <v>2DPC2I1</v>
      </c>
      <c r="V9" s="317" t="str">
        <f ca="1">IF(Y9="","",
IF(INDIRECT(ADDRESS(FLOOR((ROW(B1)-1)/10,1)+8,17))="",V$6,INDIRECT(ADDRESS(FLOOR((ROW(B1)-1)/10,1)+8,17))))</f>
        <v>2DNC2I1</v>
      </c>
      <c r="W9" s="317" t="str">
        <f t="shared" ref="W9:W72" ca="1" si="7">IF(Z9="","",W$6)</f>
        <v>E</v>
      </c>
      <c r="X9" s="317" t="str">
        <f ca="1">INDIRECT("批量電路圖!"&amp;ADDRESS(MOD(COLUMN()-24,16)+5+(ROW()-9)*16,FLOOR(MOD((COLUMN()-24)/16,10),1)+6))</f>
        <v>000</v>
      </c>
      <c r="Y9" s="317" t="str">
        <f t="shared" ref="Y9:AM14" ca="1" si="8">INDIRECT("批量電路圖!"&amp;ADDRESS(MOD(COLUMN()-24,16)+5+(ROW()-9)*16,FLOOR(MOD((COLUMN()-24)/16,10),1)+6))</f>
        <v>000</v>
      </c>
      <c r="Z9" s="317" t="str">
        <f t="shared" ca="1" si="8"/>
        <v>000</v>
      </c>
      <c r="AA9" s="317" t="str">
        <f t="shared" ca="1" si="8"/>
        <v>000</v>
      </c>
      <c r="AB9" s="317" t="str">
        <f t="shared" ca="1" si="8"/>
        <v>000</v>
      </c>
      <c r="AC9" s="317" t="str">
        <f t="shared" ca="1" si="8"/>
        <v>000</v>
      </c>
      <c r="AD9" s="317" t="str">
        <f t="shared" ca="1" si="8"/>
        <v>000</v>
      </c>
      <c r="AE9" s="317" t="str">
        <f t="shared" ca="1" si="8"/>
        <v>000</v>
      </c>
      <c r="AF9" s="317" t="str">
        <f t="shared" ca="1" si="8"/>
        <v>001</v>
      </c>
      <c r="AG9" s="317" t="str">
        <f t="shared" ca="1" si="8"/>
        <v>001</v>
      </c>
      <c r="AH9" s="317" t="str">
        <f t="shared" ca="1" si="8"/>
        <v>001</v>
      </c>
      <c r="AI9" s="317" t="str">
        <f t="shared" ca="1" si="8"/>
        <v>001</v>
      </c>
      <c r="AJ9" s="317" t="str">
        <f t="shared" ca="1" si="8"/>
        <v>001</v>
      </c>
      <c r="AK9" s="317" t="str">
        <f t="shared" ca="1" si="8"/>
        <v>001</v>
      </c>
      <c r="AL9" s="317" t="str">
        <f t="shared" ca="1" si="8"/>
        <v>001</v>
      </c>
      <c r="AM9" s="317" t="str">
        <f t="shared" ca="1" si="8"/>
        <v>001</v>
      </c>
      <c r="AN9" s="317" t="str">
        <f ca="1">IF($X9="","",
IF(INDIRECT("批量電路圖!"&amp;ADDRESS(MOD(COLUMN()-24,16)+5+(ROW()-9)*16,FLOOR(MOD((COLUMN()-24)/16,10),1)+6))="","_",
INDIRECT("批量電路圖!"&amp;ADDRESS(MOD(COLUMN()-24,16)+5+(ROW()-9)*16,FLOOR(MOD((COLUMN()-24)/16,10),1)+6))))</f>
        <v>電控箱 控制 電源開啟</v>
      </c>
      <c r="AO9" s="317" t="str">
        <f t="shared" ref="AO9:BC24" ca="1" si="9">IF($X9="","",
IF(INDIRECT("批量電路圖!"&amp;ADDRESS(MOD(COLUMN()-24,16)+5+(ROW()-9)*16,FLOOR(MOD((COLUMN()-24)/16,10),1)+6))="","_",
INDIRECT("批量電路圖!"&amp;ADDRESS(MOD(COLUMN()-24,16)+5+(ROW()-9)*16,FLOOR(MOD((COLUMN()-24)/16,10),1)+6))))</f>
        <v>中繼箱 電源開啟</v>
      </c>
      <c r="AP9" s="317" t="str">
        <f t="shared" ca="1" si="9"/>
        <v>_</v>
      </c>
      <c r="AQ9" s="317" t="str">
        <f t="shared" ca="1" si="9"/>
        <v>_</v>
      </c>
      <c r="AR9" s="317" t="str">
        <f t="shared" ca="1" si="9"/>
        <v>升降伺服 動力電源開啟</v>
      </c>
      <c r="AS9" s="317" t="str">
        <f t="shared" ca="1" si="9"/>
        <v>傳動伺服 動力電源開啟</v>
      </c>
      <c r="AT9" s="317" t="str">
        <f t="shared" ca="1" si="9"/>
        <v>_</v>
      </c>
      <c r="AU9" s="317" t="str">
        <f t="shared" ca="1" si="9"/>
        <v>_</v>
      </c>
      <c r="AV9" s="317" t="str">
        <f t="shared" ca="1" si="9"/>
        <v>展紗鋼輪 模溫機 電源開啟</v>
      </c>
      <c r="AW9" s="317" t="str">
        <f t="shared" ca="1" si="9"/>
        <v>#1熱壓鋼輪 模溫機 電源開啟</v>
      </c>
      <c r="AX9" s="317" t="str">
        <f t="shared" ca="1" si="9"/>
        <v>#2熱壓鋼輪 模溫機 電源開啟</v>
      </c>
      <c r="AY9" s="317" t="str">
        <f t="shared" ca="1" si="9"/>
        <v>#3熱壓鋼輪 模溫機 電源開啟</v>
      </c>
      <c r="AZ9" s="317" t="str">
        <f t="shared" ca="1" si="9"/>
        <v>#4熱壓鋼輪 模溫機 電源開啟</v>
      </c>
      <c r="BA9" s="317" t="str">
        <f t="shared" ca="1" si="9"/>
        <v>#5熱壓鋼輪 模溫機 電源開啟</v>
      </c>
      <c r="BB9" s="317" t="str">
        <f t="shared" ca="1" si="9"/>
        <v>#6熱壓鋼輪 模溫機 電源開啟</v>
      </c>
      <c r="BC9" s="317" t="str">
        <f t="shared" ca="1" si="9"/>
        <v>#7熱壓鋼輪 模溫機 電源開啟</v>
      </c>
      <c r="BD9" s="317" t="str">
        <f t="shared" ref="BD9:BS24" ca="1" si="10">IF($X9="","",
IF(INDIRECT("批量電路圖!"&amp;ADDRESS(MOD(COLUMN()-24,16)+5+(ROW()-9)*16,FLOOR(MOD((COLUMN()-24)/16,10),1)+6))="","[無使用]",
INDIRECT("批量電路圖!"&amp;ADDRESS(MOD(COLUMN()-24,16)+5+(ROW()-9)*16,FLOOR(MOD((COLUMN()-24)/16,10),1)+6))))</f>
        <v>MC-C1D6</v>
      </c>
      <c r="BE9" s="317" t="str">
        <f t="shared" ca="1" si="10"/>
        <v>MC-C5G7</v>
      </c>
      <c r="BF9" s="317" t="str">
        <f t="shared" ca="1" si="10"/>
        <v>[無使用]</v>
      </c>
      <c r="BG9" s="317" t="str">
        <f t="shared" ca="1" si="10"/>
        <v>[無使用]</v>
      </c>
      <c r="BH9" s="317" t="str">
        <f t="shared" ca="1" si="10"/>
        <v>MC-C6I7</v>
      </c>
      <c r="BI9" s="317" t="str">
        <f t="shared" ca="1" si="10"/>
        <v>MC-C7E7</v>
      </c>
      <c r="BJ9" s="317" t="str">
        <f t="shared" ca="1" si="10"/>
        <v>[無使用]</v>
      </c>
      <c r="BK9" s="317" t="str">
        <f t="shared" ca="1" si="10"/>
        <v>[無使用]</v>
      </c>
      <c r="BL9" s="317" t="str">
        <f t="shared" ca="1" si="10"/>
        <v>MC-C5B3</v>
      </c>
      <c r="BM9" s="317" t="str">
        <f t="shared" ca="1" si="10"/>
        <v>MC-C5C3</v>
      </c>
      <c r="BN9" s="317" t="str">
        <f t="shared" ca="1" si="10"/>
        <v>MC-C5D3</v>
      </c>
      <c r="BO9" s="317" t="str">
        <f t="shared" ca="1" si="10"/>
        <v>MC-C5E3</v>
      </c>
      <c r="BP9" s="317" t="str">
        <f t="shared" ca="1" si="10"/>
        <v>MC-C5F3</v>
      </c>
      <c r="BQ9" s="317" t="str">
        <f t="shared" ca="1" si="10"/>
        <v>MC-C5G3</v>
      </c>
      <c r="BR9" s="317" t="str">
        <f t="shared" ca="1" si="10"/>
        <v>MC-C5H3</v>
      </c>
      <c r="BS9" s="317" t="str">
        <f t="shared" ca="1" si="10"/>
        <v>MC-C5I3</v>
      </c>
    </row>
    <row r="10" spans="2:71">
      <c r="H10" s="330" t="str">
        <f t="shared" ca="1" si="4"/>
        <v>E</v>
      </c>
      <c r="I10" s="336"/>
      <c r="J10" s="332" t="str">
        <f ca="1">"(command"&amp;" "&amp;""""&amp;"V"&amp;""""&amp;" "&amp;""""&amp;"R"&amp;""""&amp;" "&amp;""""&amp;$H10&amp;""""&amp;" """&amp;"N"&amp;""""&amp;")"</f>
        <v>(command "V" "R" "E" "N")</v>
      </c>
      <c r="L10" s="333" t="str">
        <f t="shared" ref="L10" si="11">"I"&amp;TEXT(FLOOR((ROW()-8)/2,1),"00")</f>
        <v>I01</v>
      </c>
      <c r="M10" s="317">
        <v>3</v>
      </c>
      <c r="N10" s="334" t="str">
        <f t="shared" si="6"/>
        <v>全部選取</v>
      </c>
      <c r="O10" s="335" t="str">
        <f t="shared" si="5"/>
        <v>單排選取</v>
      </c>
      <c r="P10" s="339" t="s">
        <v>1313</v>
      </c>
      <c r="Q10" s="339" t="s">
        <v>1314</v>
      </c>
      <c r="R10" s="329"/>
      <c r="S10" s="337">
        <v>2</v>
      </c>
      <c r="T10" s="338" t="str">
        <f t="shared" ref="T10:T73" si="12">DEC2HEX(FLOOR((ROW()+1)/10,1))&amp;"-"&amp;MOD(ROW()-9,10)+1</f>
        <v>1-2</v>
      </c>
      <c r="U10" s="317" t="str">
        <f t="shared" ref="U10:U73" ca="1" si="13">IF(X10="","",
IF(INDIRECT(ADDRESS(FLOOR((ROW(A2)-1)/10,1)+8,16))="",U$6,INDIRECT(ADDRESS(FLOOR((ROW(A2)-1)/10,1)+8,16))))</f>
        <v>2DPC2I1</v>
      </c>
      <c r="V10" s="317" t="str">
        <f t="shared" ref="V10:V73" ca="1" si="14">IF(Y10="","",
IF(INDIRECT(ADDRESS(FLOOR((ROW(B2)-1)/10,1)+8,17))="",V$6,INDIRECT(ADDRESS(FLOOR((ROW(B2)-1)/10,1)+8,17))))</f>
        <v>2DNC2I1</v>
      </c>
      <c r="W10" s="317" t="str">
        <f t="shared" ca="1" si="7"/>
        <v>E</v>
      </c>
      <c r="X10" s="317" t="str">
        <f t="shared" ref="X10:AM30" ca="1" si="15">INDIRECT("批量電路圖!"&amp;ADDRESS(MOD(COLUMN()-24,16)+5+(ROW()-9)*16,FLOOR(MOD((COLUMN()-24)/16,10),1)+6))</f>
        <v>002</v>
      </c>
      <c r="Y10" s="317" t="str">
        <f t="shared" ca="1" si="8"/>
        <v>002</v>
      </c>
      <c r="Z10" s="317" t="str">
        <f t="shared" ca="1" si="8"/>
        <v>002</v>
      </c>
      <c r="AA10" s="317" t="str">
        <f t="shared" ca="1" si="8"/>
        <v>002</v>
      </c>
      <c r="AB10" s="317" t="str">
        <f t="shared" ca="1" si="8"/>
        <v>002</v>
      </c>
      <c r="AC10" s="317" t="str">
        <f t="shared" ca="1" si="8"/>
        <v>002</v>
      </c>
      <c r="AD10" s="317" t="str">
        <f t="shared" ca="1" si="8"/>
        <v>002</v>
      </c>
      <c r="AE10" s="317" t="str">
        <f t="shared" ca="1" si="8"/>
        <v>002</v>
      </c>
      <c r="AF10" s="317" t="str">
        <f t="shared" ca="1" si="8"/>
        <v>003</v>
      </c>
      <c r="AG10" s="317" t="str">
        <f t="shared" ca="1" si="8"/>
        <v>003</v>
      </c>
      <c r="AH10" s="317" t="str">
        <f t="shared" ca="1" si="8"/>
        <v>003</v>
      </c>
      <c r="AI10" s="317" t="str">
        <f t="shared" ca="1" si="8"/>
        <v>003</v>
      </c>
      <c r="AJ10" s="317" t="str">
        <f t="shared" ca="1" si="8"/>
        <v>003</v>
      </c>
      <c r="AK10" s="317" t="str">
        <f t="shared" ca="1" si="8"/>
        <v>003</v>
      </c>
      <c r="AL10" s="317" t="str">
        <f t="shared" ca="1" si="8"/>
        <v>003</v>
      </c>
      <c r="AM10" s="317" t="str">
        <f t="shared" ca="1" si="8"/>
        <v>003</v>
      </c>
      <c r="AN10" s="317" t="str">
        <f t="shared" ref="AN10:BC39" ca="1" si="16">IF($X10="","",
IF(INDIRECT("批量電路圖!"&amp;ADDRESS(MOD(COLUMN()-24,16)+5+(ROW()-9)*16,FLOOR(MOD((COLUMN()-24)/16,10),1)+6))="","_",
INDIRECT("批量電路圖!"&amp;ADDRESS(MOD(COLUMN()-24,16)+5+(ROW()-9)*16,FLOOR(MOD((COLUMN()-24)/16,10),1)+6))))</f>
        <v>覆膜輪 模溫機 電源開啟</v>
      </c>
      <c r="AO10" s="317" t="str">
        <f t="shared" ca="1" si="9"/>
        <v>_</v>
      </c>
      <c r="AP10" s="317" t="str">
        <f t="shared" ca="1" si="9"/>
        <v>非傳動伺服驅動器 DC電源開啟</v>
      </c>
      <c r="AQ10" s="317" t="str">
        <f t="shared" ca="1" si="9"/>
        <v>傳動伺服驅動器 DC電源開啟</v>
      </c>
      <c r="AR10" s="317" t="str">
        <f t="shared" ca="1" si="9"/>
        <v>_</v>
      </c>
      <c r="AS10" s="317" t="str">
        <f t="shared" ca="1" si="9"/>
        <v>安全繼電器 狀態</v>
      </c>
      <c r="AT10" s="317" t="str">
        <f t="shared" ca="1" si="9"/>
        <v>左電控箱 門檢</v>
      </c>
      <c r="AU10" s="317" t="str">
        <f t="shared" ca="1" si="9"/>
        <v>右電控箱 門檢</v>
      </c>
      <c r="AV10" s="317" t="str">
        <f t="shared" ca="1" si="9"/>
        <v>#1冰輪 冰水機 電源開啟</v>
      </c>
      <c r="AW10" s="317" t="str">
        <f t="shared" ca="1" si="9"/>
        <v>#1冷卻板 冰水機 電源開啟</v>
      </c>
      <c r="AX10" s="317" t="str">
        <f t="shared" ca="1" si="9"/>
        <v>#2冷卻板 冰水機 電源開啟</v>
      </c>
      <c r="AY10" s="317" t="str">
        <f t="shared" ca="1" si="9"/>
        <v>#2冰輪 冰水機 電源開啟</v>
      </c>
      <c r="AZ10" s="317" t="str">
        <f t="shared" ca="1" si="9"/>
        <v>#3冷卻板 冰水機 電源開啟</v>
      </c>
      <c r="BA10" s="317" t="str">
        <f t="shared" ca="1" si="9"/>
        <v>_</v>
      </c>
      <c r="BB10" s="317" t="str">
        <f t="shared" ca="1" si="9"/>
        <v>_</v>
      </c>
      <c r="BC10" s="317" t="str">
        <f t="shared" ca="1" si="9"/>
        <v>_</v>
      </c>
      <c r="BD10" s="317" t="str">
        <f t="shared" ca="1" si="10"/>
        <v>MC-C5J3</v>
      </c>
      <c r="BE10" s="317" t="str">
        <f t="shared" ca="1" si="10"/>
        <v>[無使用]</v>
      </c>
      <c r="BF10" s="317" t="str">
        <f t="shared" ca="1" si="10"/>
        <v>MC-C5H7</v>
      </c>
      <c r="BG10" s="317" t="str">
        <f t="shared" ca="1" si="10"/>
        <v>MC-C5I7</v>
      </c>
      <c r="BH10" s="317" t="str">
        <f t="shared" ca="1" si="10"/>
        <v>[無使用]</v>
      </c>
      <c r="BI10" s="317" t="str">
        <f t="shared" ca="1" si="10"/>
        <v>FROM C8K3</v>
      </c>
      <c r="BJ10" s="317" t="str">
        <f t="shared" ca="1" si="10"/>
        <v>RY-C3D5</v>
      </c>
      <c r="BK10" s="317" t="str">
        <f t="shared" ca="1" si="10"/>
        <v>RY-C3E5</v>
      </c>
      <c r="BL10" s="317" t="str">
        <f t="shared" ca="1" si="10"/>
        <v>MC-C5B7</v>
      </c>
      <c r="BM10" s="317" t="str">
        <f t="shared" ca="1" si="10"/>
        <v>MC-C5C7</v>
      </c>
      <c r="BN10" s="317" t="str">
        <f t="shared" ca="1" si="10"/>
        <v>MC-C5D7</v>
      </c>
      <c r="BO10" s="317" t="str">
        <f t="shared" ca="1" si="10"/>
        <v>MC-C5F7</v>
      </c>
      <c r="BP10" s="317" t="str">
        <f t="shared" ca="1" si="10"/>
        <v>MC-C5E7</v>
      </c>
      <c r="BQ10" s="317" t="str">
        <f t="shared" ca="1" si="10"/>
        <v>[無使用]</v>
      </c>
      <c r="BR10" s="317" t="str">
        <f t="shared" ca="1" si="10"/>
        <v>[無使用]</v>
      </c>
      <c r="BS10" s="317" t="str">
        <f t="shared" ca="1" si="10"/>
        <v>[無使用]</v>
      </c>
    </row>
    <row r="11" spans="2:71">
      <c r="B11" s="324"/>
      <c r="H11" s="330" t="str">
        <f t="shared" ca="1" si="4"/>
        <v>000</v>
      </c>
      <c r="I11" s="336"/>
      <c r="J11" s="332" t="str">
        <f ca="1">"(command"&amp;" "&amp;""""&amp;"V"&amp;""""&amp;" "&amp;""""&amp;"R"&amp;""""&amp;" "&amp;""""&amp;$H11&amp;""""&amp;" """&amp;"N"&amp;""""&amp;")"</f>
        <v>(command "V" "R" "000" "N")</v>
      </c>
      <c r="L11" s="333" t="str">
        <f t="shared" ref="L11" si="17">"Q"&amp;TEXT(FLOOR((ROW()-8)/2,1),"00")</f>
        <v>Q01</v>
      </c>
      <c r="M11" s="317">
        <v>4</v>
      </c>
      <c r="N11" s="334" t="str">
        <f t="shared" si="6"/>
        <v>全部選取</v>
      </c>
      <c r="O11" s="335" t="str">
        <f t="shared" si="5"/>
        <v>單排選取</v>
      </c>
      <c r="P11" s="317" t="s">
        <v>1315</v>
      </c>
      <c r="Q11" s="317" t="s">
        <v>1316</v>
      </c>
      <c r="R11" s="329"/>
      <c r="S11" s="337">
        <v>3</v>
      </c>
      <c r="T11" s="338" t="str">
        <f t="shared" si="12"/>
        <v>1-3</v>
      </c>
      <c r="U11" s="317" t="str">
        <f t="shared" ca="1" si="13"/>
        <v>2DPC2I1</v>
      </c>
      <c r="V11" s="317" t="str">
        <f t="shared" ca="1" si="14"/>
        <v>2DNC2I1</v>
      </c>
      <c r="W11" s="317" t="str">
        <f t="shared" ca="1" si="7"/>
        <v>E</v>
      </c>
      <c r="X11" s="317" t="str">
        <f t="shared" ca="1" si="15"/>
        <v>004</v>
      </c>
      <c r="Y11" s="317" t="str">
        <f t="shared" ca="1" si="8"/>
        <v>004</v>
      </c>
      <c r="Z11" s="317" t="str">
        <f t="shared" ca="1" si="8"/>
        <v>004</v>
      </c>
      <c r="AA11" s="317" t="str">
        <f t="shared" ca="1" si="8"/>
        <v>004</v>
      </c>
      <c r="AB11" s="317" t="str">
        <f t="shared" ca="1" si="8"/>
        <v>004</v>
      </c>
      <c r="AC11" s="317" t="str">
        <f t="shared" ca="1" si="8"/>
        <v>004</v>
      </c>
      <c r="AD11" s="317" t="str">
        <f t="shared" ca="1" si="8"/>
        <v>004</v>
      </c>
      <c r="AE11" s="317" t="str">
        <f t="shared" ca="1" si="8"/>
        <v>004</v>
      </c>
      <c r="AF11" s="317" t="str">
        <f t="shared" ca="1" si="8"/>
        <v>005</v>
      </c>
      <c r="AG11" s="317" t="str">
        <f t="shared" ca="1" si="8"/>
        <v>005</v>
      </c>
      <c r="AH11" s="317" t="str">
        <f t="shared" ca="1" si="8"/>
        <v>005</v>
      </c>
      <c r="AI11" s="317" t="str">
        <f t="shared" ca="1" si="8"/>
        <v>005</v>
      </c>
      <c r="AJ11" s="317" t="str">
        <f t="shared" ca="1" si="8"/>
        <v>005</v>
      </c>
      <c r="AK11" s="317" t="str">
        <f t="shared" ca="1" si="8"/>
        <v>005</v>
      </c>
      <c r="AL11" s="317" t="str">
        <f t="shared" ca="1" si="8"/>
        <v>005</v>
      </c>
      <c r="AM11" s="317" t="str">
        <f t="shared" ca="1" si="8"/>
        <v>005</v>
      </c>
      <c r="AN11" s="317" t="str">
        <f t="shared" ca="1" si="16"/>
        <v>#1冷卻板冰水機 電動球閥-開檢知</v>
      </c>
      <c r="AO11" s="317" t="str">
        <f t="shared" ca="1" si="9"/>
        <v>#1冷卻板冰水機 電動球閥-關檢知</v>
      </c>
      <c r="AP11" s="317" t="str">
        <f t="shared" ca="1" si="9"/>
        <v>_</v>
      </c>
      <c r="AQ11" s="317" t="str">
        <f t="shared" ca="1" si="9"/>
        <v>_</v>
      </c>
      <c r="AR11" s="317" t="str">
        <f t="shared" ca="1" si="9"/>
        <v>_</v>
      </c>
      <c r="AS11" s="317" t="str">
        <f t="shared" ca="1" si="9"/>
        <v>_</v>
      </c>
      <c r="AT11" s="317" t="str">
        <f t="shared" ca="1" si="9"/>
        <v>_</v>
      </c>
      <c r="AU11" s="317" t="str">
        <f t="shared" ca="1" si="9"/>
        <v>_</v>
      </c>
      <c r="AV11" s="317" t="str">
        <f t="shared" ca="1" si="9"/>
        <v>_</v>
      </c>
      <c r="AW11" s="317" t="str">
        <f t="shared" ca="1" si="9"/>
        <v>升降負極限[軟體使用]</v>
      </c>
      <c r="AX11" s="317" t="str">
        <f t="shared" ca="1" si="9"/>
        <v>_</v>
      </c>
      <c r="AY11" s="317" t="str">
        <f t="shared" ca="1" si="9"/>
        <v>_</v>
      </c>
      <c r="AZ11" s="317" t="str">
        <f t="shared" ca="1" si="9"/>
        <v>_</v>
      </c>
      <c r="BA11" s="317" t="str">
        <f t="shared" ca="1" si="9"/>
        <v>_</v>
      </c>
      <c r="BB11" s="317" t="str">
        <f t="shared" ca="1" si="9"/>
        <v>_</v>
      </c>
      <c r="BC11" s="317" t="str">
        <f t="shared" ca="1" si="9"/>
        <v>_</v>
      </c>
      <c r="BD11" s="317" t="str">
        <f t="shared" ca="1" si="10"/>
        <v>[無使用]</v>
      </c>
      <c r="BE11" s="317" t="str">
        <f t="shared" ca="1" si="10"/>
        <v>[無使用]</v>
      </c>
      <c r="BF11" s="317" t="str">
        <f t="shared" ca="1" si="10"/>
        <v>[無使用]</v>
      </c>
      <c r="BG11" s="317" t="str">
        <f t="shared" ca="1" si="10"/>
        <v>[無使用]</v>
      </c>
      <c r="BH11" s="317" t="str">
        <f t="shared" ca="1" si="10"/>
        <v>[無使用]</v>
      </c>
      <c r="BI11" s="317" t="str">
        <f t="shared" ca="1" si="10"/>
        <v>[無使用]</v>
      </c>
      <c r="BJ11" s="317" t="str">
        <f t="shared" ca="1" si="10"/>
        <v>[無使用]</v>
      </c>
      <c r="BK11" s="317" t="str">
        <f t="shared" ca="1" si="10"/>
        <v>[無使用]</v>
      </c>
      <c r="BL11" s="317" t="str">
        <f t="shared" ca="1" si="10"/>
        <v>[無使用]</v>
      </c>
      <c r="BM11" s="317" t="str">
        <f t="shared" ca="1" si="10"/>
        <v>工藝參數</v>
      </c>
      <c r="BN11" s="317" t="str">
        <f t="shared" ca="1" si="10"/>
        <v>[無使用]</v>
      </c>
      <c r="BO11" s="317" t="str">
        <f t="shared" ca="1" si="10"/>
        <v>[無使用]</v>
      </c>
      <c r="BP11" s="317" t="str">
        <f t="shared" ca="1" si="10"/>
        <v>[無使用]</v>
      </c>
      <c r="BQ11" s="317" t="str">
        <f t="shared" ca="1" si="10"/>
        <v>[無使用]</v>
      </c>
      <c r="BR11" s="317" t="str">
        <f t="shared" ca="1" si="10"/>
        <v>[無使用]</v>
      </c>
      <c r="BS11" s="317" t="str">
        <f t="shared" ca="1" si="10"/>
        <v>[無使用]</v>
      </c>
    </row>
    <row r="12" spans="2:71">
      <c r="H12" s="330" t="str">
        <f t="shared" ca="1" si="4"/>
        <v>000</v>
      </c>
      <c r="I12" s="336"/>
      <c r="J12" s="332" t="str">
        <f ca="1">"(command"&amp;" "&amp;""""&amp;"V"&amp;""""&amp;" "&amp;""""&amp;"R"&amp;""""&amp;" "&amp;""""&amp;$H12&amp;""""&amp;" """&amp;"N"&amp;""""&amp;")"</f>
        <v>(command "V" "R" "000" "N")</v>
      </c>
      <c r="L12" s="333" t="str">
        <f t="shared" ref="L12" si="18">"I"&amp;TEXT(FLOOR((ROW()-8)/2,1),"00")</f>
        <v>I02</v>
      </c>
      <c r="M12" s="317">
        <v>5</v>
      </c>
      <c r="N12" s="334" t="str">
        <f t="shared" si="6"/>
        <v>全部選取</v>
      </c>
      <c r="O12" s="335" t="str">
        <f t="shared" si="5"/>
        <v>單排選取</v>
      </c>
      <c r="P12" s="339" t="s">
        <v>1317</v>
      </c>
      <c r="Q12" s="339" t="s">
        <v>1318</v>
      </c>
      <c r="R12" s="329"/>
      <c r="S12" s="337">
        <v>4</v>
      </c>
      <c r="T12" s="338" t="str">
        <f t="shared" si="12"/>
        <v>1-4</v>
      </c>
      <c r="U12" s="317" t="str">
        <f t="shared" ca="1" si="13"/>
        <v/>
      </c>
      <c r="V12" s="317" t="str">
        <f t="shared" ca="1" si="14"/>
        <v/>
      </c>
      <c r="W12" s="317" t="str">
        <f t="shared" ca="1" si="7"/>
        <v/>
      </c>
      <c r="X12" s="317" t="str">
        <f t="shared" ca="1" si="15"/>
        <v/>
      </c>
      <c r="Y12" s="317" t="str">
        <f t="shared" ca="1" si="8"/>
        <v/>
      </c>
      <c r="Z12" s="317" t="str">
        <f t="shared" ca="1" si="8"/>
        <v/>
      </c>
      <c r="AA12" s="317" t="str">
        <f t="shared" ca="1" si="8"/>
        <v/>
      </c>
      <c r="AB12" s="317" t="str">
        <f t="shared" ca="1" si="8"/>
        <v/>
      </c>
      <c r="AC12" s="317" t="str">
        <f t="shared" ca="1" si="8"/>
        <v/>
      </c>
      <c r="AD12" s="317" t="str">
        <f t="shared" ca="1" si="8"/>
        <v/>
      </c>
      <c r="AE12" s="317" t="str">
        <f t="shared" ca="1" si="8"/>
        <v/>
      </c>
      <c r="AF12" s="317" t="str">
        <f t="shared" ca="1" si="8"/>
        <v/>
      </c>
      <c r="AG12" s="317" t="str">
        <f t="shared" ca="1" si="8"/>
        <v/>
      </c>
      <c r="AH12" s="317" t="str">
        <f t="shared" ca="1" si="8"/>
        <v/>
      </c>
      <c r="AI12" s="317" t="str">
        <f t="shared" ca="1" si="8"/>
        <v/>
      </c>
      <c r="AJ12" s="317" t="str">
        <f t="shared" ca="1" si="8"/>
        <v/>
      </c>
      <c r="AK12" s="317" t="str">
        <f t="shared" ca="1" si="8"/>
        <v/>
      </c>
      <c r="AL12" s="317" t="str">
        <f t="shared" ca="1" si="8"/>
        <v/>
      </c>
      <c r="AM12" s="317" t="str">
        <f t="shared" ca="1" si="8"/>
        <v/>
      </c>
      <c r="AN12" s="317" t="str">
        <f t="shared" ca="1" si="16"/>
        <v/>
      </c>
      <c r="AO12" s="317" t="str">
        <f t="shared" ca="1" si="9"/>
        <v/>
      </c>
      <c r="AP12" s="317" t="str">
        <f t="shared" ca="1" si="9"/>
        <v/>
      </c>
      <c r="AQ12" s="317" t="str">
        <f t="shared" ca="1" si="9"/>
        <v/>
      </c>
      <c r="AR12" s="317" t="str">
        <f t="shared" ca="1" si="9"/>
        <v/>
      </c>
      <c r="AS12" s="317" t="str">
        <f t="shared" ca="1" si="9"/>
        <v/>
      </c>
      <c r="AT12" s="317" t="str">
        <f t="shared" ca="1" si="9"/>
        <v/>
      </c>
      <c r="AU12" s="317" t="str">
        <f t="shared" ca="1" si="9"/>
        <v/>
      </c>
      <c r="AV12" s="317" t="str">
        <f t="shared" ca="1" si="9"/>
        <v/>
      </c>
      <c r="AW12" s="317" t="str">
        <f t="shared" ca="1" si="9"/>
        <v/>
      </c>
      <c r="AX12" s="317" t="str">
        <f t="shared" ca="1" si="9"/>
        <v/>
      </c>
      <c r="AY12" s="317" t="str">
        <f t="shared" ca="1" si="9"/>
        <v/>
      </c>
      <c r="AZ12" s="317" t="str">
        <f t="shared" ca="1" si="9"/>
        <v/>
      </c>
      <c r="BA12" s="317" t="str">
        <f t="shared" ca="1" si="9"/>
        <v/>
      </c>
      <c r="BB12" s="317" t="str">
        <f t="shared" ca="1" si="9"/>
        <v/>
      </c>
      <c r="BC12" s="317" t="str">
        <f t="shared" ca="1" si="9"/>
        <v/>
      </c>
      <c r="BD12" s="317" t="str">
        <f t="shared" ca="1" si="10"/>
        <v/>
      </c>
      <c r="BE12" s="317" t="str">
        <f t="shared" ca="1" si="10"/>
        <v/>
      </c>
      <c r="BF12" s="317" t="str">
        <f t="shared" ca="1" si="10"/>
        <v/>
      </c>
      <c r="BG12" s="317" t="str">
        <f t="shared" ca="1" si="10"/>
        <v/>
      </c>
      <c r="BH12" s="317" t="str">
        <f t="shared" ca="1" si="10"/>
        <v/>
      </c>
      <c r="BI12" s="317" t="str">
        <f t="shared" ca="1" si="10"/>
        <v/>
      </c>
      <c r="BJ12" s="317" t="str">
        <f t="shared" ca="1" si="10"/>
        <v/>
      </c>
      <c r="BK12" s="317" t="str">
        <f t="shared" ca="1" si="10"/>
        <v/>
      </c>
      <c r="BL12" s="317" t="str">
        <f t="shared" ca="1" si="10"/>
        <v/>
      </c>
      <c r="BM12" s="317" t="str">
        <f t="shared" ca="1" si="10"/>
        <v/>
      </c>
      <c r="BN12" s="317" t="str">
        <f t="shared" ca="1" si="10"/>
        <v/>
      </c>
      <c r="BO12" s="317" t="str">
        <f t="shared" ca="1" si="10"/>
        <v/>
      </c>
      <c r="BP12" s="317" t="str">
        <f t="shared" ca="1" si="10"/>
        <v/>
      </c>
      <c r="BQ12" s="317" t="str">
        <f t="shared" ca="1" si="10"/>
        <v/>
      </c>
      <c r="BR12" s="317" t="str">
        <f t="shared" ca="1" si="10"/>
        <v/>
      </c>
      <c r="BS12" s="317" t="str">
        <f t="shared" ca="1" si="10"/>
        <v/>
      </c>
    </row>
    <row r="13" spans="2:71">
      <c r="B13" s="324"/>
      <c r="H13" s="330" t="str">
        <f t="shared" ca="1" si="4"/>
        <v>000</v>
      </c>
      <c r="I13" s="336"/>
      <c r="J13" s="332" t="str">
        <f t="shared" ref="J13:J76" ca="1" si="19">"(command"&amp;" "&amp;""""&amp;"V"&amp;""""&amp;" "&amp;""""&amp;"R"&amp;""""&amp;" "&amp;""""&amp;$H13&amp;""""&amp;" """&amp;"N"&amp;""""&amp;")"</f>
        <v>(command "V" "R" "000" "N")</v>
      </c>
      <c r="L13" s="333" t="str">
        <f t="shared" ref="L13" si="20">"Q"&amp;TEXT(FLOOR((ROW()-8)/2,1),"00")</f>
        <v>Q02</v>
      </c>
      <c r="M13" s="317">
        <v>6</v>
      </c>
      <c r="N13" s="334" t="str">
        <f t="shared" si="6"/>
        <v>全部選取</v>
      </c>
      <c r="O13" s="335" t="str">
        <f t="shared" si="5"/>
        <v>單排選取</v>
      </c>
      <c r="P13" s="317" t="s">
        <v>1319</v>
      </c>
      <c r="Q13" s="317" t="s">
        <v>1320</v>
      </c>
      <c r="R13" s="329"/>
      <c r="S13" s="337">
        <v>5</v>
      </c>
      <c r="T13" s="338" t="str">
        <f t="shared" si="12"/>
        <v>1-5</v>
      </c>
      <c r="U13" s="317" t="str">
        <f t="shared" ca="1" si="13"/>
        <v/>
      </c>
      <c r="V13" s="317" t="str">
        <f t="shared" ca="1" si="14"/>
        <v/>
      </c>
      <c r="W13" s="317" t="str">
        <f t="shared" ca="1" si="7"/>
        <v/>
      </c>
      <c r="X13" s="317" t="str">
        <f t="shared" ca="1" si="15"/>
        <v/>
      </c>
      <c r="Y13" s="317" t="str">
        <f t="shared" ca="1" si="8"/>
        <v/>
      </c>
      <c r="Z13" s="317" t="str">
        <f t="shared" ca="1" si="8"/>
        <v/>
      </c>
      <c r="AA13" s="317" t="str">
        <f t="shared" ca="1" si="8"/>
        <v/>
      </c>
      <c r="AB13" s="317" t="str">
        <f t="shared" ca="1" si="8"/>
        <v/>
      </c>
      <c r="AC13" s="317" t="str">
        <f t="shared" ca="1" si="8"/>
        <v/>
      </c>
      <c r="AD13" s="317" t="str">
        <f t="shared" ca="1" si="8"/>
        <v/>
      </c>
      <c r="AE13" s="317" t="str">
        <f t="shared" ca="1" si="8"/>
        <v/>
      </c>
      <c r="AF13" s="317" t="str">
        <f t="shared" ca="1" si="8"/>
        <v/>
      </c>
      <c r="AG13" s="317" t="str">
        <f t="shared" ca="1" si="8"/>
        <v/>
      </c>
      <c r="AH13" s="317" t="str">
        <f t="shared" ca="1" si="8"/>
        <v/>
      </c>
      <c r="AI13" s="317" t="str">
        <f t="shared" ca="1" si="8"/>
        <v/>
      </c>
      <c r="AJ13" s="317" t="str">
        <f t="shared" ca="1" si="8"/>
        <v/>
      </c>
      <c r="AK13" s="317" t="str">
        <f t="shared" ca="1" si="8"/>
        <v/>
      </c>
      <c r="AL13" s="317" t="str">
        <f t="shared" ca="1" si="8"/>
        <v/>
      </c>
      <c r="AM13" s="317" t="str">
        <f t="shared" ca="1" si="8"/>
        <v/>
      </c>
      <c r="AN13" s="317" t="str">
        <f t="shared" ca="1" si="16"/>
        <v/>
      </c>
      <c r="AO13" s="317" t="str">
        <f t="shared" ca="1" si="9"/>
        <v/>
      </c>
      <c r="AP13" s="317" t="str">
        <f t="shared" ca="1" si="9"/>
        <v/>
      </c>
      <c r="AQ13" s="317" t="str">
        <f t="shared" ca="1" si="9"/>
        <v/>
      </c>
      <c r="AR13" s="317" t="str">
        <f t="shared" ca="1" si="9"/>
        <v/>
      </c>
      <c r="AS13" s="317" t="str">
        <f t="shared" ca="1" si="9"/>
        <v/>
      </c>
      <c r="AT13" s="317" t="str">
        <f t="shared" ca="1" si="9"/>
        <v/>
      </c>
      <c r="AU13" s="317" t="str">
        <f t="shared" ca="1" si="9"/>
        <v/>
      </c>
      <c r="AV13" s="317" t="str">
        <f t="shared" ca="1" si="9"/>
        <v/>
      </c>
      <c r="AW13" s="317" t="str">
        <f t="shared" ca="1" si="9"/>
        <v/>
      </c>
      <c r="AX13" s="317" t="str">
        <f t="shared" ca="1" si="9"/>
        <v/>
      </c>
      <c r="AY13" s="317" t="str">
        <f t="shared" ca="1" si="9"/>
        <v/>
      </c>
      <c r="AZ13" s="317" t="str">
        <f t="shared" ca="1" si="9"/>
        <v/>
      </c>
      <c r="BA13" s="317" t="str">
        <f t="shared" ca="1" si="9"/>
        <v/>
      </c>
      <c r="BB13" s="317" t="str">
        <f t="shared" ca="1" si="9"/>
        <v/>
      </c>
      <c r="BC13" s="317" t="str">
        <f t="shared" ca="1" si="9"/>
        <v/>
      </c>
      <c r="BD13" s="317" t="str">
        <f t="shared" ca="1" si="10"/>
        <v/>
      </c>
      <c r="BE13" s="317" t="str">
        <f t="shared" ca="1" si="10"/>
        <v/>
      </c>
      <c r="BF13" s="317" t="str">
        <f t="shared" ca="1" si="10"/>
        <v/>
      </c>
      <c r="BG13" s="317" t="str">
        <f t="shared" ca="1" si="10"/>
        <v/>
      </c>
      <c r="BH13" s="317" t="str">
        <f t="shared" ca="1" si="10"/>
        <v/>
      </c>
      <c r="BI13" s="317" t="str">
        <f t="shared" ca="1" si="10"/>
        <v/>
      </c>
      <c r="BJ13" s="317" t="str">
        <f t="shared" ca="1" si="10"/>
        <v/>
      </c>
      <c r="BK13" s="317" t="str">
        <f t="shared" ca="1" si="10"/>
        <v/>
      </c>
      <c r="BL13" s="317" t="str">
        <f t="shared" ca="1" si="10"/>
        <v/>
      </c>
      <c r="BM13" s="317" t="str">
        <f t="shared" ca="1" si="10"/>
        <v/>
      </c>
      <c r="BN13" s="317" t="str">
        <f t="shared" ca="1" si="10"/>
        <v/>
      </c>
      <c r="BO13" s="317" t="str">
        <f t="shared" ca="1" si="10"/>
        <v/>
      </c>
      <c r="BP13" s="317" t="str">
        <f t="shared" ca="1" si="10"/>
        <v/>
      </c>
      <c r="BQ13" s="317" t="str">
        <f t="shared" ca="1" si="10"/>
        <v/>
      </c>
      <c r="BR13" s="317" t="str">
        <f t="shared" ca="1" si="10"/>
        <v/>
      </c>
      <c r="BS13" s="317" t="str">
        <f t="shared" ca="1" si="10"/>
        <v/>
      </c>
    </row>
    <row r="14" spans="2:71">
      <c r="H14" s="330" t="str">
        <f t="shared" ca="1" si="4"/>
        <v>000</v>
      </c>
      <c r="I14" s="336"/>
      <c r="J14" s="332" t="str">
        <f t="shared" ca="1" si="19"/>
        <v>(command "V" "R" "000" "N")</v>
      </c>
      <c r="L14" s="333" t="str">
        <f t="shared" ref="L14" si="21">"I"&amp;TEXT(FLOOR((ROW()-8)/2,1),"00")</f>
        <v>I03</v>
      </c>
      <c r="M14" s="317">
        <v>7</v>
      </c>
      <c r="N14" s="334" t="str">
        <f t="shared" si="6"/>
        <v>全部選取</v>
      </c>
      <c r="O14" s="335" t="str">
        <f t="shared" si="5"/>
        <v>單排選取</v>
      </c>
      <c r="P14" s="339" t="s">
        <v>1321</v>
      </c>
      <c r="Q14" s="339" t="s">
        <v>1322</v>
      </c>
      <c r="R14" s="329"/>
      <c r="S14" s="337">
        <v>6</v>
      </c>
      <c r="T14" s="338" t="str">
        <f t="shared" si="12"/>
        <v>1-6</v>
      </c>
      <c r="U14" s="317" t="str">
        <f t="shared" ca="1" si="13"/>
        <v/>
      </c>
      <c r="V14" s="317" t="str">
        <f t="shared" ca="1" si="14"/>
        <v/>
      </c>
      <c r="W14" s="317" t="str">
        <f t="shared" ca="1" si="7"/>
        <v/>
      </c>
      <c r="X14" s="317" t="str">
        <f t="shared" ca="1" si="15"/>
        <v/>
      </c>
      <c r="Y14" s="317" t="str">
        <f t="shared" ca="1" si="8"/>
        <v/>
      </c>
      <c r="Z14" s="317" t="str">
        <f t="shared" ca="1" si="8"/>
        <v/>
      </c>
      <c r="AA14" s="317" t="str">
        <f t="shared" ca="1" si="8"/>
        <v/>
      </c>
      <c r="AB14" s="317" t="str">
        <f t="shared" ca="1" si="8"/>
        <v/>
      </c>
      <c r="AC14" s="317" t="str">
        <f t="shared" ca="1" si="8"/>
        <v/>
      </c>
      <c r="AD14" s="317" t="str">
        <f t="shared" ca="1" si="8"/>
        <v/>
      </c>
      <c r="AE14" s="317" t="str">
        <f t="shared" ca="1" si="8"/>
        <v/>
      </c>
      <c r="AF14" s="317" t="str">
        <f t="shared" ca="1" si="8"/>
        <v/>
      </c>
      <c r="AG14" s="317" t="str">
        <f t="shared" ca="1" si="8"/>
        <v/>
      </c>
      <c r="AH14" s="317" t="str">
        <f t="shared" ca="1" si="8"/>
        <v/>
      </c>
      <c r="AI14" s="317" t="str">
        <f t="shared" ca="1" si="8"/>
        <v/>
      </c>
      <c r="AJ14" s="317" t="str">
        <f t="shared" ca="1" si="8"/>
        <v/>
      </c>
      <c r="AK14" s="317" t="str">
        <f t="shared" ca="1" si="8"/>
        <v/>
      </c>
      <c r="AL14" s="317" t="str">
        <f t="shared" ca="1" si="8"/>
        <v/>
      </c>
      <c r="AM14" s="317" t="str">
        <f t="shared" ca="1" si="8"/>
        <v/>
      </c>
      <c r="AN14" s="317" t="str">
        <f t="shared" ca="1" si="16"/>
        <v/>
      </c>
      <c r="AO14" s="317" t="str">
        <f t="shared" ca="1" si="9"/>
        <v/>
      </c>
      <c r="AP14" s="317" t="str">
        <f t="shared" ca="1" si="9"/>
        <v/>
      </c>
      <c r="AQ14" s="317" t="str">
        <f t="shared" ca="1" si="9"/>
        <v/>
      </c>
      <c r="AR14" s="317" t="str">
        <f t="shared" ca="1" si="9"/>
        <v/>
      </c>
      <c r="AS14" s="317" t="str">
        <f t="shared" ca="1" si="9"/>
        <v/>
      </c>
      <c r="AT14" s="317" t="str">
        <f t="shared" ca="1" si="9"/>
        <v/>
      </c>
      <c r="AU14" s="317" t="str">
        <f t="shared" ca="1" si="9"/>
        <v/>
      </c>
      <c r="AV14" s="317" t="str">
        <f t="shared" ca="1" si="9"/>
        <v/>
      </c>
      <c r="AW14" s="317" t="str">
        <f t="shared" ca="1" si="9"/>
        <v/>
      </c>
      <c r="AX14" s="317" t="str">
        <f t="shared" ca="1" si="9"/>
        <v/>
      </c>
      <c r="AY14" s="317" t="str">
        <f t="shared" ca="1" si="9"/>
        <v/>
      </c>
      <c r="AZ14" s="317" t="str">
        <f t="shared" ca="1" si="9"/>
        <v/>
      </c>
      <c r="BA14" s="317" t="str">
        <f t="shared" ca="1" si="9"/>
        <v/>
      </c>
      <c r="BB14" s="317" t="str">
        <f t="shared" ca="1" si="9"/>
        <v/>
      </c>
      <c r="BC14" s="317" t="str">
        <f t="shared" ca="1" si="9"/>
        <v/>
      </c>
      <c r="BD14" s="317" t="str">
        <f t="shared" ca="1" si="10"/>
        <v/>
      </c>
      <c r="BE14" s="317" t="str">
        <f t="shared" ca="1" si="10"/>
        <v/>
      </c>
      <c r="BF14" s="317" t="str">
        <f t="shared" ca="1" si="10"/>
        <v/>
      </c>
      <c r="BG14" s="317" t="str">
        <f t="shared" ca="1" si="10"/>
        <v/>
      </c>
      <c r="BH14" s="317" t="str">
        <f t="shared" ca="1" si="10"/>
        <v/>
      </c>
      <c r="BI14" s="317" t="str">
        <f t="shared" ca="1" si="10"/>
        <v/>
      </c>
      <c r="BJ14" s="317" t="str">
        <f t="shared" ca="1" si="10"/>
        <v/>
      </c>
      <c r="BK14" s="317" t="str">
        <f t="shared" ca="1" si="10"/>
        <v/>
      </c>
      <c r="BL14" s="317" t="str">
        <f t="shared" ca="1" si="10"/>
        <v/>
      </c>
      <c r="BM14" s="317" t="str">
        <f t="shared" ca="1" si="10"/>
        <v/>
      </c>
      <c r="BN14" s="317" t="str">
        <f t="shared" ca="1" si="10"/>
        <v/>
      </c>
      <c r="BO14" s="317" t="str">
        <f t="shared" ca="1" si="10"/>
        <v/>
      </c>
      <c r="BP14" s="317" t="str">
        <f t="shared" ca="1" si="10"/>
        <v/>
      </c>
      <c r="BQ14" s="317" t="str">
        <f t="shared" ca="1" si="10"/>
        <v/>
      </c>
      <c r="BR14" s="317" t="str">
        <f t="shared" ca="1" si="10"/>
        <v/>
      </c>
      <c r="BS14" s="317" t="str">
        <f t="shared" ca="1" si="10"/>
        <v/>
      </c>
    </row>
    <row r="15" spans="2:71">
      <c r="H15" s="330" t="str">
        <f t="shared" ca="1" si="4"/>
        <v>000</v>
      </c>
      <c r="I15" s="336"/>
      <c r="J15" s="332" t="str">
        <f t="shared" ca="1" si="19"/>
        <v>(command "V" "R" "000" "N")</v>
      </c>
      <c r="L15" s="333" t="str">
        <f t="shared" ref="L15" si="22">"Q"&amp;TEXT(FLOOR((ROW()-8)/2,1),"00")</f>
        <v>Q03</v>
      </c>
      <c r="M15" s="317">
        <v>8</v>
      </c>
      <c r="N15" s="334" t="str">
        <f t="shared" si="6"/>
        <v>全部選取</v>
      </c>
      <c r="O15" s="335" t="str">
        <f t="shared" si="5"/>
        <v>單排選取</v>
      </c>
      <c r="P15" s="317" t="s">
        <v>1323</v>
      </c>
      <c r="Q15" s="317" t="s">
        <v>1324</v>
      </c>
      <c r="R15" s="329"/>
      <c r="S15" s="337">
        <v>7</v>
      </c>
      <c r="T15" s="338" t="str">
        <f t="shared" si="12"/>
        <v>1-7</v>
      </c>
      <c r="U15" s="317" t="str">
        <f t="shared" ca="1" si="13"/>
        <v/>
      </c>
      <c r="V15" s="317" t="str">
        <f t="shared" ca="1" si="14"/>
        <v/>
      </c>
      <c r="W15" s="317" t="str">
        <f t="shared" ca="1" si="7"/>
        <v/>
      </c>
      <c r="X15" s="317" t="str">
        <f t="shared" ca="1" si="15"/>
        <v/>
      </c>
      <c r="Y15" s="317" t="str">
        <f t="shared" ca="1" si="15"/>
        <v/>
      </c>
      <c r="Z15" s="317" t="str">
        <f t="shared" ca="1" si="15"/>
        <v/>
      </c>
      <c r="AA15" s="317" t="str">
        <f t="shared" ca="1" si="15"/>
        <v/>
      </c>
      <c r="AB15" s="317" t="str">
        <f t="shared" ca="1" si="15"/>
        <v/>
      </c>
      <c r="AC15" s="317" t="str">
        <f t="shared" ca="1" si="15"/>
        <v/>
      </c>
      <c r="AD15" s="317" t="str">
        <f t="shared" ca="1" si="15"/>
        <v/>
      </c>
      <c r="AE15" s="317" t="str">
        <f t="shared" ca="1" si="15"/>
        <v/>
      </c>
      <c r="AF15" s="317" t="str">
        <f t="shared" ca="1" si="15"/>
        <v/>
      </c>
      <c r="AG15" s="317" t="str">
        <f t="shared" ca="1" si="15"/>
        <v/>
      </c>
      <c r="AH15" s="317" t="str">
        <f t="shared" ca="1" si="15"/>
        <v/>
      </c>
      <c r="AI15" s="317" t="str">
        <f t="shared" ca="1" si="15"/>
        <v/>
      </c>
      <c r="AJ15" s="317" t="str">
        <f t="shared" ca="1" si="15"/>
        <v/>
      </c>
      <c r="AK15" s="317" t="str">
        <f t="shared" ca="1" si="15"/>
        <v/>
      </c>
      <c r="AL15" s="317" t="str">
        <f t="shared" ca="1" si="15"/>
        <v/>
      </c>
      <c r="AM15" s="317" t="str">
        <f t="shared" ca="1" si="15"/>
        <v/>
      </c>
      <c r="AN15" s="317" t="str">
        <f t="shared" ca="1" si="16"/>
        <v/>
      </c>
      <c r="AO15" s="317" t="str">
        <f t="shared" ca="1" si="9"/>
        <v/>
      </c>
      <c r="AP15" s="317" t="str">
        <f t="shared" ca="1" si="9"/>
        <v/>
      </c>
      <c r="AQ15" s="317" t="str">
        <f t="shared" ca="1" si="9"/>
        <v/>
      </c>
      <c r="AR15" s="317" t="str">
        <f t="shared" ca="1" si="9"/>
        <v/>
      </c>
      <c r="AS15" s="317" t="str">
        <f t="shared" ca="1" si="9"/>
        <v/>
      </c>
      <c r="AT15" s="317" t="str">
        <f t="shared" ca="1" si="9"/>
        <v/>
      </c>
      <c r="AU15" s="317" t="str">
        <f t="shared" ca="1" si="9"/>
        <v/>
      </c>
      <c r="AV15" s="317" t="str">
        <f t="shared" ca="1" si="9"/>
        <v/>
      </c>
      <c r="AW15" s="317" t="str">
        <f t="shared" ca="1" si="9"/>
        <v/>
      </c>
      <c r="AX15" s="317" t="str">
        <f t="shared" ca="1" si="9"/>
        <v/>
      </c>
      <c r="AY15" s="317" t="str">
        <f t="shared" ca="1" si="9"/>
        <v/>
      </c>
      <c r="AZ15" s="317" t="str">
        <f t="shared" ca="1" si="9"/>
        <v/>
      </c>
      <c r="BA15" s="317" t="str">
        <f t="shared" ca="1" si="9"/>
        <v/>
      </c>
      <c r="BB15" s="317" t="str">
        <f t="shared" ca="1" si="9"/>
        <v/>
      </c>
      <c r="BC15" s="317" t="str">
        <f t="shared" ca="1" si="9"/>
        <v/>
      </c>
      <c r="BD15" s="317" t="str">
        <f t="shared" ca="1" si="10"/>
        <v/>
      </c>
      <c r="BE15" s="317" t="str">
        <f t="shared" ca="1" si="10"/>
        <v/>
      </c>
      <c r="BF15" s="317" t="str">
        <f t="shared" ca="1" si="10"/>
        <v/>
      </c>
      <c r="BG15" s="317" t="str">
        <f t="shared" ca="1" si="10"/>
        <v/>
      </c>
      <c r="BH15" s="317" t="str">
        <f t="shared" ca="1" si="10"/>
        <v/>
      </c>
      <c r="BI15" s="317" t="str">
        <f t="shared" ca="1" si="10"/>
        <v/>
      </c>
      <c r="BJ15" s="317" t="str">
        <f t="shared" ca="1" si="10"/>
        <v/>
      </c>
      <c r="BK15" s="317" t="str">
        <f t="shared" ca="1" si="10"/>
        <v/>
      </c>
      <c r="BL15" s="317" t="str">
        <f t="shared" ca="1" si="10"/>
        <v/>
      </c>
      <c r="BM15" s="317" t="str">
        <f t="shared" ca="1" si="10"/>
        <v/>
      </c>
      <c r="BN15" s="317" t="str">
        <f t="shared" ca="1" si="10"/>
        <v/>
      </c>
      <c r="BO15" s="317" t="str">
        <f t="shared" ca="1" si="10"/>
        <v/>
      </c>
      <c r="BP15" s="317" t="str">
        <f t="shared" ca="1" si="10"/>
        <v/>
      </c>
      <c r="BQ15" s="317" t="str">
        <f t="shared" ca="1" si="10"/>
        <v/>
      </c>
      <c r="BR15" s="317" t="str">
        <f t="shared" ca="1" si="10"/>
        <v/>
      </c>
      <c r="BS15" s="317" t="str">
        <f t="shared" ca="1" si="10"/>
        <v/>
      </c>
    </row>
    <row r="16" spans="2:71">
      <c r="H16" s="330" t="str">
        <f t="shared" ca="1" si="4"/>
        <v>000</v>
      </c>
      <c r="I16" s="336"/>
      <c r="J16" s="332" t="str">
        <f t="shared" ca="1" si="19"/>
        <v>(command "V" "R" "000" "N")</v>
      </c>
      <c r="L16" s="333" t="str">
        <f t="shared" ref="L16" si="23">"I"&amp;TEXT(FLOOR((ROW()-8)/2,1),"00")</f>
        <v>I04</v>
      </c>
      <c r="M16" s="317">
        <v>9</v>
      </c>
      <c r="N16" s="334" t="str">
        <f t="shared" si="6"/>
        <v>全部選取</v>
      </c>
      <c r="O16" s="335" t="str">
        <f t="shared" si="5"/>
        <v>單排選取</v>
      </c>
      <c r="P16" s="317" t="s">
        <v>1325</v>
      </c>
      <c r="Q16" s="317" t="s">
        <v>1326</v>
      </c>
      <c r="R16" s="329"/>
      <c r="S16" s="337">
        <v>8</v>
      </c>
      <c r="T16" s="338" t="str">
        <f t="shared" si="12"/>
        <v>1-8</v>
      </c>
      <c r="U16" s="317" t="str">
        <f t="shared" ca="1" si="13"/>
        <v/>
      </c>
      <c r="V16" s="317" t="str">
        <f t="shared" ca="1" si="14"/>
        <v/>
      </c>
      <c r="W16" s="317" t="str">
        <f t="shared" ca="1" si="7"/>
        <v/>
      </c>
      <c r="X16" s="317" t="str">
        <f t="shared" ca="1" si="15"/>
        <v/>
      </c>
      <c r="Y16" s="317" t="str">
        <f t="shared" ca="1" si="15"/>
        <v/>
      </c>
      <c r="Z16" s="317" t="str">
        <f t="shared" ca="1" si="15"/>
        <v/>
      </c>
      <c r="AA16" s="317" t="str">
        <f t="shared" ca="1" si="15"/>
        <v/>
      </c>
      <c r="AB16" s="317" t="str">
        <f t="shared" ca="1" si="15"/>
        <v/>
      </c>
      <c r="AC16" s="317" t="str">
        <f t="shared" ca="1" si="15"/>
        <v/>
      </c>
      <c r="AD16" s="317" t="str">
        <f t="shared" ca="1" si="15"/>
        <v/>
      </c>
      <c r="AE16" s="317" t="str">
        <f t="shared" ca="1" si="15"/>
        <v/>
      </c>
      <c r="AF16" s="317" t="str">
        <f t="shared" ca="1" si="15"/>
        <v/>
      </c>
      <c r="AG16" s="317" t="str">
        <f t="shared" ca="1" si="15"/>
        <v/>
      </c>
      <c r="AH16" s="317" t="str">
        <f t="shared" ca="1" si="15"/>
        <v/>
      </c>
      <c r="AI16" s="317" t="str">
        <f t="shared" ca="1" si="15"/>
        <v/>
      </c>
      <c r="AJ16" s="317" t="str">
        <f t="shared" ca="1" si="15"/>
        <v/>
      </c>
      <c r="AK16" s="317" t="str">
        <f t="shared" ca="1" si="15"/>
        <v/>
      </c>
      <c r="AL16" s="317" t="str">
        <f t="shared" ca="1" si="15"/>
        <v/>
      </c>
      <c r="AM16" s="317" t="str">
        <f t="shared" ca="1" si="15"/>
        <v/>
      </c>
      <c r="AN16" s="317" t="str">
        <f t="shared" ca="1" si="16"/>
        <v/>
      </c>
      <c r="AO16" s="317" t="str">
        <f t="shared" ca="1" si="9"/>
        <v/>
      </c>
      <c r="AP16" s="317" t="str">
        <f t="shared" ca="1" si="9"/>
        <v/>
      </c>
      <c r="AQ16" s="317" t="str">
        <f t="shared" ca="1" si="9"/>
        <v/>
      </c>
      <c r="AR16" s="317" t="str">
        <f t="shared" ca="1" si="9"/>
        <v/>
      </c>
      <c r="AS16" s="317" t="str">
        <f t="shared" ca="1" si="9"/>
        <v/>
      </c>
      <c r="AT16" s="317" t="str">
        <f t="shared" ca="1" si="9"/>
        <v/>
      </c>
      <c r="AU16" s="317" t="str">
        <f t="shared" ca="1" si="9"/>
        <v/>
      </c>
      <c r="AV16" s="317" t="str">
        <f t="shared" ca="1" si="9"/>
        <v/>
      </c>
      <c r="AW16" s="317" t="str">
        <f t="shared" ca="1" si="9"/>
        <v/>
      </c>
      <c r="AX16" s="317" t="str">
        <f t="shared" ca="1" si="9"/>
        <v/>
      </c>
      <c r="AY16" s="317" t="str">
        <f t="shared" ca="1" si="9"/>
        <v/>
      </c>
      <c r="AZ16" s="317" t="str">
        <f t="shared" ca="1" si="9"/>
        <v/>
      </c>
      <c r="BA16" s="317" t="str">
        <f t="shared" ca="1" si="9"/>
        <v/>
      </c>
      <c r="BB16" s="317" t="str">
        <f t="shared" ca="1" si="9"/>
        <v/>
      </c>
      <c r="BC16" s="317" t="str">
        <f t="shared" ca="1" si="9"/>
        <v/>
      </c>
      <c r="BD16" s="317" t="str">
        <f t="shared" ca="1" si="10"/>
        <v/>
      </c>
      <c r="BE16" s="317" t="str">
        <f t="shared" ca="1" si="10"/>
        <v/>
      </c>
      <c r="BF16" s="317" t="str">
        <f t="shared" ca="1" si="10"/>
        <v/>
      </c>
      <c r="BG16" s="317" t="str">
        <f t="shared" ca="1" si="10"/>
        <v/>
      </c>
      <c r="BH16" s="317" t="str">
        <f t="shared" ca="1" si="10"/>
        <v/>
      </c>
      <c r="BI16" s="317" t="str">
        <f t="shared" ca="1" si="10"/>
        <v/>
      </c>
      <c r="BJ16" s="317" t="str">
        <f t="shared" ca="1" si="10"/>
        <v/>
      </c>
      <c r="BK16" s="317" t="str">
        <f t="shared" ca="1" si="10"/>
        <v/>
      </c>
      <c r="BL16" s="317" t="str">
        <f t="shared" ca="1" si="10"/>
        <v/>
      </c>
      <c r="BM16" s="317" t="str">
        <f t="shared" ca="1" si="10"/>
        <v/>
      </c>
      <c r="BN16" s="317" t="str">
        <f t="shared" ca="1" si="10"/>
        <v/>
      </c>
      <c r="BO16" s="317" t="str">
        <f t="shared" ca="1" si="10"/>
        <v/>
      </c>
      <c r="BP16" s="317" t="str">
        <f t="shared" ca="1" si="10"/>
        <v/>
      </c>
      <c r="BQ16" s="317" t="str">
        <f t="shared" ca="1" si="10"/>
        <v/>
      </c>
      <c r="BR16" s="317" t="str">
        <f t="shared" ca="1" si="10"/>
        <v/>
      </c>
      <c r="BS16" s="317" t="str">
        <f t="shared" ca="1" si="10"/>
        <v/>
      </c>
    </row>
    <row r="17" spans="8:71">
      <c r="H17" s="330" t="str">
        <f t="shared" ca="1" si="4"/>
        <v>000</v>
      </c>
      <c r="I17" s="336"/>
      <c r="J17" s="332" t="str">
        <f t="shared" ca="1" si="19"/>
        <v>(command "V" "R" "000" "N")</v>
      </c>
      <c r="L17" s="333" t="str">
        <f t="shared" ref="L17" si="24">"Q"&amp;TEXT(FLOOR((ROW()-8)/2,1),"00")</f>
        <v>Q04</v>
      </c>
      <c r="M17" s="317">
        <v>10</v>
      </c>
      <c r="N17" s="334" t="str">
        <f t="shared" si="6"/>
        <v>全部選取</v>
      </c>
      <c r="O17" s="335" t="str">
        <f t="shared" si="5"/>
        <v>單排選取</v>
      </c>
      <c r="P17" s="317" t="s">
        <v>1325</v>
      </c>
      <c r="Q17" s="317" t="s">
        <v>1326</v>
      </c>
      <c r="R17" s="329"/>
      <c r="S17" s="337">
        <v>9</v>
      </c>
      <c r="T17" s="338" t="str">
        <f t="shared" si="12"/>
        <v>1-9</v>
      </c>
      <c r="U17" s="317" t="str">
        <f t="shared" ca="1" si="13"/>
        <v/>
      </c>
      <c r="V17" s="317" t="str">
        <f t="shared" ca="1" si="14"/>
        <v/>
      </c>
      <c r="W17" s="317" t="str">
        <f t="shared" ca="1" si="7"/>
        <v/>
      </c>
      <c r="X17" s="317" t="str">
        <f t="shared" ca="1" si="15"/>
        <v/>
      </c>
      <c r="Y17" s="317" t="str">
        <f t="shared" ca="1" si="15"/>
        <v/>
      </c>
      <c r="Z17" s="317" t="str">
        <f t="shared" ca="1" si="15"/>
        <v/>
      </c>
      <c r="AA17" s="317" t="str">
        <f t="shared" ca="1" si="15"/>
        <v/>
      </c>
      <c r="AB17" s="317" t="str">
        <f t="shared" ca="1" si="15"/>
        <v/>
      </c>
      <c r="AC17" s="317" t="str">
        <f t="shared" ca="1" si="15"/>
        <v/>
      </c>
      <c r="AD17" s="317" t="str">
        <f t="shared" ca="1" si="15"/>
        <v/>
      </c>
      <c r="AE17" s="317" t="str">
        <f t="shared" ca="1" si="15"/>
        <v/>
      </c>
      <c r="AF17" s="317" t="str">
        <f t="shared" ca="1" si="15"/>
        <v/>
      </c>
      <c r="AG17" s="317" t="str">
        <f t="shared" ca="1" si="15"/>
        <v/>
      </c>
      <c r="AH17" s="317" t="str">
        <f t="shared" ca="1" si="15"/>
        <v/>
      </c>
      <c r="AI17" s="317" t="str">
        <f t="shared" ca="1" si="15"/>
        <v/>
      </c>
      <c r="AJ17" s="317" t="str">
        <f t="shared" ca="1" si="15"/>
        <v/>
      </c>
      <c r="AK17" s="317" t="str">
        <f t="shared" ca="1" si="15"/>
        <v/>
      </c>
      <c r="AL17" s="317" t="str">
        <f t="shared" ca="1" si="15"/>
        <v/>
      </c>
      <c r="AM17" s="317" t="str">
        <f t="shared" ca="1" si="15"/>
        <v/>
      </c>
      <c r="AN17" s="317" t="str">
        <f t="shared" ca="1" si="16"/>
        <v/>
      </c>
      <c r="AO17" s="317" t="str">
        <f t="shared" ca="1" si="9"/>
        <v/>
      </c>
      <c r="AP17" s="317" t="str">
        <f t="shared" ca="1" si="9"/>
        <v/>
      </c>
      <c r="AQ17" s="317" t="str">
        <f t="shared" ca="1" si="9"/>
        <v/>
      </c>
      <c r="AR17" s="317" t="str">
        <f t="shared" ca="1" si="9"/>
        <v/>
      </c>
      <c r="AS17" s="317" t="str">
        <f t="shared" ca="1" si="9"/>
        <v/>
      </c>
      <c r="AT17" s="317" t="str">
        <f t="shared" ca="1" si="9"/>
        <v/>
      </c>
      <c r="AU17" s="317" t="str">
        <f t="shared" ca="1" si="9"/>
        <v/>
      </c>
      <c r="AV17" s="317" t="str">
        <f t="shared" ca="1" si="9"/>
        <v/>
      </c>
      <c r="AW17" s="317" t="str">
        <f t="shared" ca="1" si="9"/>
        <v/>
      </c>
      <c r="AX17" s="317" t="str">
        <f t="shared" ca="1" si="9"/>
        <v/>
      </c>
      <c r="AY17" s="317" t="str">
        <f t="shared" ca="1" si="9"/>
        <v/>
      </c>
      <c r="AZ17" s="317" t="str">
        <f t="shared" ca="1" si="9"/>
        <v/>
      </c>
      <c r="BA17" s="317" t="str">
        <f t="shared" ca="1" si="9"/>
        <v/>
      </c>
      <c r="BB17" s="317" t="str">
        <f t="shared" ca="1" si="9"/>
        <v/>
      </c>
      <c r="BC17" s="317" t="str">
        <f t="shared" ca="1" si="9"/>
        <v/>
      </c>
      <c r="BD17" s="317" t="str">
        <f t="shared" ca="1" si="10"/>
        <v/>
      </c>
      <c r="BE17" s="317" t="str">
        <f t="shared" ca="1" si="10"/>
        <v/>
      </c>
      <c r="BF17" s="317" t="str">
        <f t="shared" ca="1" si="10"/>
        <v/>
      </c>
      <c r="BG17" s="317" t="str">
        <f t="shared" ca="1" si="10"/>
        <v/>
      </c>
      <c r="BH17" s="317" t="str">
        <f t="shared" ca="1" si="10"/>
        <v/>
      </c>
      <c r="BI17" s="317" t="str">
        <f t="shared" ca="1" si="10"/>
        <v/>
      </c>
      <c r="BJ17" s="317" t="str">
        <f t="shared" ca="1" si="10"/>
        <v/>
      </c>
      <c r="BK17" s="317" t="str">
        <f t="shared" ca="1" si="10"/>
        <v/>
      </c>
      <c r="BL17" s="317" t="str">
        <f t="shared" ca="1" si="10"/>
        <v/>
      </c>
      <c r="BM17" s="317" t="str">
        <f t="shared" ca="1" si="10"/>
        <v/>
      </c>
      <c r="BN17" s="317" t="str">
        <f t="shared" ca="1" si="10"/>
        <v/>
      </c>
      <c r="BO17" s="317" t="str">
        <f t="shared" ca="1" si="10"/>
        <v/>
      </c>
      <c r="BP17" s="317" t="str">
        <f t="shared" ca="1" si="10"/>
        <v/>
      </c>
      <c r="BQ17" s="317" t="str">
        <f t="shared" ca="1" si="10"/>
        <v/>
      </c>
      <c r="BR17" s="317" t="str">
        <f t="shared" ca="1" si="10"/>
        <v/>
      </c>
      <c r="BS17" s="317" t="str">
        <f t="shared" ca="1" si="10"/>
        <v/>
      </c>
    </row>
    <row r="18" spans="8:71">
      <c r="H18" s="330" t="str">
        <f t="shared" ca="1" si="4"/>
        <v>000</v>
      </c>
      <c r="I18" s="336"/>
      <c r="J18" s="332" t="str">
        <f t="shared" ca="1" si="19"/>
        <v>(command "V" "R" "000" "N")</v>
      </c>
      <c r="L18" s="333" t="str">
        <f t="shared" ref="L18" si="25">"I"&amp;TEXT(FLOOR((ROW()-8)/2,1),"00")</f>
        <v>I05</v>
      </c>
      <c r="M18" s="317">
        <v>11</v>
      </c>
      <c r="N18" s="334" t="str">
        <f t="shared" si="6"/>
        <v>全部選取</v>
      </c>
      <c r="O18" s="335" t="str">
        <f t="shared" si="5"/>
        <v>單排選取</v>
      </c>
      <c r="P18" s="339" t="s">
        <v>1327</v>
      </c>
      <c r="Q18" s="339" t="s">
        <v>1328</v>
      </c>
      <c r="R18" s="329"/>
      <c r="S18" s="337">
        <v>10</v>
      </c>
      <c r="T18" s="338" t="str">
        <f t="shared" si="12"/>
        <v>1-10</v>
      </c>
      <c r="U18" s="317" t="str">
        <f t="shared" ca="1" si="13"/>
        <v/>
      </c>
      <c r="V18" s="317" t="str">
        <f t="shared" ca="1" si="14"/>
        <v/>
      </c>
      <c r="W18" s="317" t="str">
        <f t="shared" ca="1" si="7"/>
        <v/>
      </c>
      <c r="X18" s="317" t="str">
        <f t="shared" ca="1" si="15"/>
        <v/>
      </c>
      <c r="Y18" s="317" t="str">
        <f t="shared" ca="1" si="15"/>
        <v/>
      </c>
      <c r="Z18" s="317" t="str">
        <f t="shared" ca="1" si="15"/>
        <v/>
      </c>
      <c r="AA18" s="317" t="str">
        <f t="shared" ca="1" si="15"/>
        <v/>
      </c>
      <c r="AB18" s="317" t="str">
        <f t="shared" ca="1" si="15"/>
        <v/>
      </c>
      <c r="AC18" s="317" t="str">
        <f t="shared" ca="1" si="15"/>
        <v/>
      </c>
      <c r="AD18" s="317" t="str">
        <f t="shared" ca="1" si="15"/>
        <v/>
      </c>
      <c r="AE18" s="317" t="str">
        <f t="shared" ca="1" si="15"/>
        <v/>
      </c>
      <c r="AF18" s="317" t="str">
        <f t="shared" ca="1" si="15"/>
        <v/>
      </c>
      <c r="AG18" s="317" t="str">
        <f t="shared" ca="1" si="15"/>
        <v/>
      </c>
      <c r="AH18" s="317" t="str">
        <f t="shared" ca="1" si="15"/>
        <v/>
      </c>
      <c r="AI18" s="317" t="str">
        <f t="shared" ca="1" si="15"/>
        <v/>
      </c>
      <c r="AJ18" s="317" t="str">
        <f t="shared" ca="1" si="15"/>
        <v/>
      </c>
      <c r="AK18" s="317" t="str">
        <f t="shared" ca="1" si="15"/>
        <v/>
      </c>
      <c r="AL18" s="317" t="str">
        <f t="shared" ca="1" si="15"/>
        <v/>
      </c>
      <c r="AM18" s="317" t="str">
        <f t="shared" ca="1" si="15"/>
        <v/>
      </c>
      <c r="AN18" s="317" t="str">
        <f t="shared" ca="1" si="16"/>
        <v/>
      </c>
      <c r="AO18" s="317" t="str">
        <f t="shared" ca="1" si="9"/>
        <v/>
      </c>
      <c r="AP18" s="317" t="str">
        <f t="shared" ca="1" si="9"/>
        <v/>
      </c>
      <c r="AQ18" s="317" t="str">
        <f t="shared" ca="1" si="9"/>
        <v/>
      </c>
      <c r="AR18" s="317" t="str">
        <f t="shared" ca="1" si="9"/>
        <v/>
      </c>
      <c r="AS18" s="317" t="str">
        <f t="shared" ca="1" si="9"/>
        <v/>
      </c>
      <c r="AT18" s="317" t="str">
        <f t="shared" ca="1" si="9"/>
        <v/>
      </c>
      <c r="AU18" s="317" t="str">
        <f t="shared" ca="1" si="9"/>
        <v/>
      </c>
      <c r="AV18" s="317" t="str">
        <f t="shared" ca="1" si="9"/>
        <v/>
      </c>
      <c r="AW18" s="317" t="str">
        <f t="shared" ca="1" si="9"/>
        <v/>
      </c>
      <c r="AX18" s="317" t="str">
        <f t="shared" ca="1" si="9"/>
        <v/>
      </c>
      <c r="AY18" s="317" t="str">
        <f t="shared" ca="1" si="9"/>
        <v/>
      </c>
      <c r="AZ18" s="317" t="str">
        <f t="shared" ca="1" si="9"/>
        <v/>
      </c>
      <c r="BA18" s="317" t="str">
        <f t="shared" ca="1" si="9"/>
        <v/>
      </c>
      <c r="BB18" s="317" t="str">
        <f t="shared" ca="1" si="9"/>
        <v/>
      </c>
      <c r="BC18" s="317" t="str">
        <f t="shared" ca="1" si="9"/>
        <v/>
      </c>
      <c r="BD18" s="317" t="str">
        <f t="shared" ca="1" si="10"/>
        <v/>
      </c>
      <c r="BE18" s="317" t="str">
        <f t="shared" ca="1" si="10"/>
        <v/>
      </c>
      <c r="BF18" s="317" t="str">
        <f t="shared" ca="1" si="10"/>
        <v/>
      </c>
      <c r="BG18" s="317" t="str">
        <f t="shared" ca="1" si="10"/>
        <v/>
      </c>
      <c r="BH18" s="317" t="str">
        <f t="shared" ca="1" si="10"/>
        <v/>
      </c>
      <c r="BI18" s="317" t="str">
        <f t="shared" ca="1" si="10"/>
        <v/>
      </c>
      <c r="BJ18" s="317" t="str">
        <f t="shared" ca="1" si="10"/>
        <v/>
      </c>
      <c r="BK18" s="317" t="str">
        <f t="shared" ca="1" si="10"/>
        <v/>
      </c>
      <c r="BL18" s="317" t="str">
        <f t="shared" ca="1" si="10"/>
        <v/>
      </c>
      <c r="BM18" s="317" t="str">
        <f t="shared" ca="1" si="10"/>
        <v/>
      </c>
      <c r="BN18" s="317" t="str">
        <f t="shared" ca="1" si="10"/>
        <v/>
      </c>
      <c r="BO18" s="317" t="str">
        <f t="shared" ca="1" si="10"/>
        <v/>
      </c>
      <c r="BP18" s="317" t="str">
        <f t="shared" ca="1" si="10"/>
        <v/>
      </c>
      <c r="BQ18" s="317" t="str">
        <f t="shared" ca="1" si="10"/>
        <v/>
      </c>
      <c r="BR18" s="317" t="str">
        <f t="shared" ca="1" si="10"/>
        <v/>
      </c>
      <c r="BS18" s="317" t="str">
        <f t="shared" ca="1" si="10"/>
        <v/>
      </c>
    </row>
    <row r="19" spans="8:71">
      <c r="H19" s="330" t="str">
        <f t="shared" ca="1" si="4"/>
        <v>001</v>
      </c>
      <c r="I19" s="336"/>
      <c r="J19" s="332" t="str">
        <f t="shared" ca="1" si="19"/>
        <v>(command "V" "R" "001" "N")</v>
      </c>
      <c r="L19" s="333" t="str">
        <f t="shared" ref="L19" si="26">"Q"&amp;TEXT(FLOOR((ROW()-8)/2,1),"00")</f>
        <v>Q05</v>
      </c>
      <c r="M19" s="317">
        <v>12</v>
      </c>
      <c r="N19" s="334" t="str">
        <f t="shared" si="6"/>
        <v>全部選取</v>
      </c>
      <c r="O19" s="335" t="str">
        <f t="shared" si="5"/>
        <v>單排選取</v>
      </c>
      <c r="P19" s="317" t="s">
        <v>1327</v>
      </c>
      <c r="Q19" s="317" t="s">
        <v>1328</v>
      </c>
      <c r="R19" s="329"/>
      <c r="S19" s="337">
        <v>11</v>
      </c>
      <c r="T19" s="338" t="str">
        <f t="shared" si="12"/>
        <v>2-1</v>
      </c>
      <c r="U19" s="317" t="str">
        <f t="shared" ca="1" si="13"/>
        <v>2DPC2I1</v>
      </c>
      <c r="V19" s="317" t="str">
        <f t="shared" ca="1" si="14"/>
        <v>2DNC2I1</v>
      </c>
      <c r="W19" s="317" t="str">
        <f t="shared" ca="1" si="7"/>
        <v>E</v>
      </c>
      <c r="X19" s="317" t="str">
        <f t="shared" ca="1" si="15"/>
        <v>000</v>
      </c>
      <c r="Y19" s="317" t="str">
        <f t="shared" ca="1" si="15"/>
        <v>000</v>
      </c>
      <c r="Z19" s="317" t="str">
        <f t="shared" ca="1" si="15"/>
        <v>000</v>
      </c>
      <c r="AA19" s="317" t="str">
        <f t="shared" ca="1" si="15"/>
        <v>000</v>
      </c>
      <c r="AB19" s="317" t="str">
        <f t="shared" ca="1" si="15"/>
        <v>000</v>
      </c>
      <c r="AC19" s="317" t="str">
        <f t="shared" ca="1" si="15"/>
        <v>000</v>
      </c>
      <c r="AD19" s="317" t="str">
        <f t="shared" ca="1" si="15"/>
        <v>000</v>
      </c>
      <c r="AE19" s="317" t="str">
        <f t="shared" ca="1" si="15"/>
        <v>000</v>
      </c>
      <c r="AF19" s="317" t="str">
        <f t="shared" ca="1" si="15"/>
        <v>001</v>
      </c>
      <c r="AG19" s="317" t="str">
        <f t="shared" ca="1" si="15"/>
        <v>001</v>
      </c>
      <c r="AH19" s="317" t="str">
        <f t="shared" ca="1" si="15"/>
        <v>001</v>
      </c>
      <c r="AI19" s="317" t="str">
        <f t="shared" ca="1" si="15"/>
        <v>001</v>
      </c>
      <c r="AJ19" s="317" t="str">
        <f t="shared" ca="1" si="15"/>
        <v>001</v>
      </c>
      <c r="AK19" s="317" t="str">
        <f t="shared" ca="1" si="15"/>
        <v>001</v>
      </c>
      <c r="AL19" s="317" t="str">
        <f t="shared" ca="1" si="15"/>
        <v>001</v>
      </c>
      <c r="AM19" s="317" t="str">
        <f t="shared" ca="1" si="15"/>
        <v>001</v>
      </c>
      <c r="AN19" s="317" t="str">
        <f t="shared" ca="1" si="16"/>
        <v>強制關機控制訊號</v>
      </c>
      <c r="AO19" s="317" t="str">
        <f t="shared" ca="1" si="9"/>
        <v>中繼箱電源</v>
      </c>
      <c r="AP19" s="317" t="str">
        <f t="shared" ca="1" si="9"/>
        <v>_</v>
      </c>
      <c r="AQ19" s="317" t="str">
        <f t="shared" ca="1" si="9"/>
        <v>_</v>
      </c>
      <c r="AR19" s="317" t="str">
        <f t="shared" ca="1" si="9"/>
        <v>升降伺服電力電源</v>
      </c>
      <c r="AS19" s="317" t="str">
        <f t="shared" ca="1" si="9"/>
        <v>傳動伺服電力電源</v>
      </c>
      <c r="AT19" s="317" t="str">
        <f t="shared" ca="1" si="9"/>
        <v>_</v>
      </c>
      <c r="AU19" s="317" t="str">
        <f t="shared" ca="1" si="9"/>
        <v>_</v>
      </c>
      <c r="AV19" s="317" t="str">
        <f t="shared" ca="1" si="9"/>
        <v>展紗鋼輪 模溫機電源</v>
      </c>
      <c r="AW19" s="317" t="str">
        <f t="shared" ca="1" si="9"/>
        <v>#1熱壓鋼輪 模溫機電源</v>
      </c>
      <c r="AX19" s="317" t="str">
        <f t="shared" ca="1" si="9"/>
        <v>#2熱壓鋼輪 模溫機電源</v>
      </c>
      <c r="AY19" s="317" t="str">
        <f t="shared" ca="1" si="9"/>
        <v>#3熱壓鋼輪 模溫機電源</v>
      </c>
      <c r="AZ19" s="317" t="str">
        <f t="shared" ca="1" si="9"/>
        <v>#4熱壓鋼輪 模溫機電源</v>
      </c>
      <c r="BA19" s="317" t="str">
        <f t="shared" ca="1" si="9"/>
        <v>#5熱壓鋼輪 模溫機電源</v>
      </c>
      <c r="BB19" s="317" t="str">
        <f t="shared" ca="1" si="9"/>
        <v>#6熱壓鋼輪 模溫機電源</v>
      </c>
      <c r="BC19" s="317" t="str">
        <f t="shared" ca="1" si="9"/>
        <v>#7熱壓鋼輪 模溫機電源</v>
      </c>
      <c r="BD19" s="317" t="str">
        <f t="shared" ca="1" si="10"/>
        <v>RY-O1C3</v>
      </c>
      <c r="BE19" s="317" t="str">
        <f t="shared" ca="1" si="10"/>
        <v>RY-O1C8</v>
      </c>
      <c r="BF19" s="317" t="str">
        <f t="shared" ca="1" si="10"/>
        <v>[無使用]</v>
      </c>
      <c r="BG19" s="317" t="str">
        <f t="shared" ca="1" si="10"/>
        <v>[無使用]</v>
      </c>
      <c r="BH19" s="317" t="str">
        <f t="shared" ca="1" si="10"/>
        <v>RY-O1D3</v>
      </c>
      <c r="BI19" s="317" t="str">
        <f t="shared" ca="1" si="10"/>
        <v>RY-O1D8</v>
      </c>
      <c r="BJ19" s="317" t="str">
        <f t="shared" ca="1" si="10"/>
        <v>[無使用]</v>
      </c>
      <c r="BK19" s="317" t="str">
        <f t="shared" ca="1" si="10"/>
        <v>[無使用]</v>
      </c>
      <c r="BL19" s="317" t="str">
        <f t="shared" ca="1" si="10"/>
        <v>RY-O1E3</v>
      </c>
      <c r="BM19" s="317" t="str">
        <f t="shared" ca="1" si="10"/>
        <v>RY-O1E8</v>
      </c>
      <c r="BN19" s="317" t="str">
        <f t="shared" ca="1" si="10"/>
        <v>RY-O1E2</v>
      </c>
      <c r="BO19" s="317" t="str">
        <f t="shared" ca="1" si="10"/>
        <v>RY-O1E7</v>
      </c>
      <c r="BP19" s="317" t="str">
        <f t="shared" ca="1" si="10"/>
        <v>RY-O1F3</v>
      </c>
      <c r="BQ19" s="317" t="str">
        <f t="shared" ca="1" si="10"/>
        <v>RY-O1F8</v>
      </c>
      <c r="BR19" s="317" t="str">
        <f t="shared" ca="1" si="10"/>
        <v>RY-O1F2</v>
      </c>
      <c r="BS19" s="317" t="str">
        <f t="shared" ca="1" si="10"/>
        <v>RY-O1F7</v>
      </c>
    </row>
    <row r="20" spans="8:71">
      <c r="H20" s="330" t="str">
        <f t="shared" ca="1" si="4"/>
        <v>001</v>
      </c>
      <c r="I20" s="336"/>
      <c r="J20" s="332" t="str">
        <f t="shared" ca="1" si="19"/>
        <v>(command "V" "R" "001" "N")</v>
      </c>
      <c r="L20" s="333" t="str">
        <f t="shared" ref="L20" si="27">"I"&amp;TEXT(FLOOR((ROW()-8)/2,1),"00")</f>
        <v>I06</v>
      </c>
      <c r="M20" s="317">
        <v>13</v>
      </c>
      <c r="N20" s="334" t="str">
        <f t="shared" si="6"/>
        <v>全部選取</v>
      </c>
      <c r="O20" s="335" t="str">
        <f t="shared" si="5"/>
        <v>單排選取</v>
      </c>
      <c r="R20" s="329"/>
      <c r="S20" s="337">
        <v>12</v>
      </c>
      <c r="T20" s="338" t="str">
        <f t="shared" si="12"/>
        <v>2-2</v>
      </c>
      <c r="U20" s="317" t="str">
        <f t="shared" ca="1" si="13"/>
        <v>2DPC2I1</v>
      </c>
      <c r="V20" s="317" t="str">
        <f t="shared" ca="1" si="14"/>
        <v>2DNC2I1</v>
      </c>
      <c r="W20" s="317" t="str">
        <f t="shared" ca="1" si="7"/>
        <v>E</v>
      </c>
      <c r="X20" s="317" t="str">
        <f t="shared" ca="1" si="15"/>
        <v>002</v>
      </c>
      <c r="Y20" s="317" t="str">
        <f t="shared" ca="1" si="15"/>
        <v>002</v>
      </c>
      <c r="Z20" s="317" t="str">
        <f t="shared" ca="1" si="15"/>
        <v>002</v>
      </c>
      <c r="AA20" s="317" t="str">
        <f t="shared" ca="1" si="15"/>
        <v>002</v>
      </c>
      <c r="AB20" s="317" t="str">
        <f t="shared" ca="1" si="15"/>
        <v>002</v>
      </c>
      <c r="AC20" s="317" t="str">
        <f t="shared" ca="1" si="15"/>
        <v>002</v>
      </c>
      <c r="AD20" s="317" t="str">
        <f t="shared" ca="1" si="15"/>
        <v>002</v>
      </c>
      <c r="AE20" s="317" t="str">
        <f t="shared" ca="1" si="15"/>
        <v>002</v>
      </c>
      <c r="AF20" s="317" t="str">
        <f t="shared" ca="1" si="15"/>
        <v>003</v>
      </c>
      <c r="AG20" s="317" t="str">
        <f t="shared" ca="1" si="15"/>
        <v>003</v>
      </c>
      <c r="AH20" s="317" t="str">
        <f t="shared" ca="1" si="15"/>
        <v>003</v>
      </c>
      <c r="AI20" s="317" t="str">
        <f t="shared" ca="1" si="15"/>
        <v>003</v>
      </c>
      <c r="AJ20" s="317" t="str">
        <f t="shared" ca="1" si="15"/>
        <v>003</v>
      </c>
      <c r="AK20" s="317" t="str">
        <f t="shared" ca="1" si="15"/>
        <v>003</v>
      </c>
      <c r="AL20" s="317" t="str">
        <f t="shared" ca="1" si="15"/>
        <v>003</v>
      </c>
      <c r="AM20" s="317" t="str">
        <f t="shared" ca="1" si="15"/>
        <v>003</v>
      </c>
      <c r="AN20" s="317" t="str">
        <f t="shared" ca="1" si="16"/>
        <v>覆膜輪 模溫機電源</v>
      </c>
      <c r="AO20" s="317" t="str">
        <f t="shared" ca="1" si="9"/>
        <v>#1冰輪 電磁閥開啟</v>
      </c>
      <c r="AP20" s="317" t="str">
        <f t="shared" ca="1" si="9"/>
        <v>非傳動伺服驅動器DC電源</v>
      </c>
      <c r="AQ20" s="317" t="str">
        <f t="shared" ca="1" si="9"/>
        <v>傳動伺服驅動器DC電源</v>
      </c>
      <c r="AR20" s="317" t="str">
        <f t="shared" ca="1" si="9"/>
        <v>#1冷卻板 電磁閥開啟</v>
      </c>
      <c r="AS20" s="317" t="str">
        <f t="shared" ca="1" si="9"/>
        <v>#2冷卻板 電磁閥開啟</v>
      </c>
      <c r="AT20" s="317" t="str">
        <f t="shared" ca="1" si="9"/>
        <v>#2冰輪 電磁閥開啟</v>
      </c>
      <c r="AU20" s="317" t="str">
        <f t="shared" ca="1" si="9"/>
        <v>#3冷卻板 電磁閥開啟[預留]</v>
      </c>
      <c r="AV20" s="317" t="str">
        <f t="shared" ca="1" si="9"/>
        <v>#1冰輪 冰水機電源</v>
      </c>
      <c r="AW20" s="317" t="str">
        <f t="shared" ca="1" si="9"/>
        <v>#1冷卻板 冰水機電源</v>
      </c>
      <c r="AX20" s="317" t="str">
        <f t="shared" ca="1" si="9"/>
        <v>#2冷卻板 冰水機電源</v>
      </c>
      <c r="AY20" s="317" t="str">
        <f t="shared" ca="1" si="9"/>
        <v>#2冰輪 冰水機電源</v>
      </c>
      <c r="AZ20" s="317" t="str">
        <f t="shared" ca="1" si="9"/>
        <v>#3冷卻板 冰水機電源</v>
      </c>
      <c r="BA20" s="317" t="str">
        <f t="shared" ca="1" si="9"/>
        <v>_</v>
      </c>
      <c r="BB20" s="317" t="str">
        <f t="shared" ca="1" si="9"/>
        <v>_</v>
      </c>
      <c r="BC20" s="317" t="str">
        <f t="shared" ca="1" si="9"/>
        <v>_</v>
      </c>
      <c r="BD20" s="317" t="str">
        <f t="shared" ca="1" si="10"/>
        <v>RY-O2C3</v>
      </c>
      <c r="BE20" s="317" t="str">
        <f t="shared" ca="1" si="10"/>
        <v>RY-O2C8</v>
      </c>
      <c r="BF20" s="317" t="str">
        <f t="shared" ca="1" si="10"/>
        <v>RY-O2C2</v>
      </c>
      <c r="BG20" s="317" t="str">
        <f t="shared" ca="1" si="10"/>
        <v>RY-O2C7</v>
      </c>
      <c r="BH20" s="317" t="str">
        <f t="shared" ca="1" si="10"/>
        <v>RY-O2D3</v>
      </c>
      <c r="BI20" s="317" t="str">
        <f t="shared" ca="1" si="10"/>
        <v>RY-O2D8</v>
      </c>
      <c r="BJ20" s="317" t="str">
        <f t="shared" ca="1" si="10"/>
        <v>RY-O2D2</v>
      </c>
      <c r="BK20" s="317" t="str">
        <f t="shared" ca="1" si="10"/>
        <v>RY-O2D7</v>
      </c>
      <c r="BL20" s="317" t="str">
        <f t="shared" ca="1" si="10"/>
        <v>RY-O2E3</v>
      </c>
      <c r="BM20" s="317" t="str">
        <f t="shared" ca="1" si="10"/>
        <v>RY-O2E8</v>
      </c>
      <c r="BN20" s="317" t="str">
        <f t="shared" ca="1" si="10"/>
        <v>RY-O2E2</v>
      </c>
      <c r="BO20" s="317" t="str">
        <f t="shared" ca="1" si="10"/>
        <v>RY-O2E7</v>
      </c>
      <c r="BP20" s="317" t="str">
        <f t="shared" ca="1" si="10"/>
        <v>RY-O2F3</v>
      </c>
      <c r="BQ20" s="317" t="str">
        <f t="shared" ca="1" si="10"/>
        <v>[無使用]</v>
      </c>
      <c r="BR20" s="317" t="str">
        <f t="shared" ca="1" si="10"/>
        <v>[無使用]</v>
      </c>
      <c r="BS20" s="317" t="str">
        <f t="shared" ca="1" si="10"/>
        <v>[無使用]</v>
      </c>
    </row>
    <row r="21" spans="8:71">
      <c r="H21" s="330" t="str">
        <f t="shared" ca="1" si="4"/>
        <v>001</v>
      </c>
      <c r="I21" s="336"/>
      <c r="J21" s="332" t="str">
        <f t="shared" ca="1" si="19"/>
        <v>(command "V" "R" "001" "N")</v>
      </c>
      <c r="L21" s="333" t="str">
        <f t="shared" ref="L21" si="28">"Q"&amp;TEXT(FLOOR((ROW()-8)/2,1),"00")</f>
        <v>Q06</v>
      </c>
      <c r="M21" s="317">
        <v>14</v>
      </c>
      <c r="N21" s="334" t="str">
        <f t="shared" si="6"/>
        <v>全部選取</v>
      </c>
      <c r="O21" s="335" t="str">
        <f t="shared" si="5"/>
        <v>單排選取</v>
      </c>
      <c r="R21" s="329"/>
      <c r="S21" s="337">
        <v>13</v>
      </c>
      <c r="T21" s="338" t="str">
        <f t="shared" si="12"/>
        <v>2-3</v>
      </c>
      <c r="U21" s="317" t="str">
        <f t="shared" ca="1" si="13"/>
        <v/>
      </c>
      <c r="V21" s="317" t="str">
        <f t="shared" ca="1" si="14"/>
        <v/>
      </c>
      <c r="W21" s="317" t="str">
        <f t="shared" ca="1" si="7"/>
        <v/>
      </c>
      <c r="X21" s="317" t="str">
        <f t="shared" ca="1" si="15"/>
        <v/>
      </c>
      <c r="Y21" s="317" t="str">
        <f t="shared" ca="1" si="15"/>
        <v/>
      </c>
      <c r="Z21" s="317" t="str">
        <f t="shared" ca="1" si="15"/>
        <v/>
      </c>
      <c r="AA21" s="317" t="str">
        <f t="shared" ca="1" si="15"/>
        <v/>
      </c>
      <c r="AB21" s="317" t="str">
        <f t="shared" ca="1" si="15"/>
        <v/>
      </c>
      <c r="AC21" s="317" t="str">
        <f t="shared" ca="1" si="15"/>
        <v/>
      </c>
      <c r="AD21" s="317" t="str">
        <f t="shared" ca="1" si="15"/>
        <v/>
      </c>
      <c r="AE21" s="317" t="str">
        <f t="shared" ca="1" si="15"/>
        <v/>
      </c>
      <c r="AF21" s="317" t="str">
        <f t="shared" ca="1" si="15"/>
        <v/>
      </c>
      <c r="AG21" s="317" t="str">
        <f t="shared" ca="1" si="15"/>
        <v/>
      </c>
      <c r="AH21" s="317" t="str">
        <f t="shared" ca="1" si="15"/>
        <v/>
      </c>
      <c r="AI21" s="317" t="str">
        <f t="shared" ca="1" si="15"/>
        <v/>
      </c>
      <c r="AJ21" s="317" t="str">
        <f t="shared" ca="1" si="15"/>
        <v/>
      </c>
      <c r="AK21" s="317" t="str">
        <f t="shared" ca="1" si="15"/>
        <v/>
      </c>
      <c r="AL21" s="317" t="str">
        <f t="shared" ca="1" si="15"/>
        <v/>
      </c>
      <c r="AM21" s="317" t="str">
        <f t="shared" ca="1" si="15"/>
        <v/>
      </c>
      <c r="AN21" s="317" t="str">
        <f t="shared" ca="1" si="16"/>
        <v/>
      </c>
      <c r="AO21" s="317" t="str">
        <f t="shared" ca="1" si="9"/>
        <v/>
      </c>
      <c r="AP21" s="317" t="str">
        <f t="shared" ca="1" si="9"/>
        <v/>
      </c>
      <c r="AQ21" s="317" t="str">
        <f t="shared" ca="1" si="9"/>
        <v/>
      </c>
      <c r="AR21" s="317" t="str">
        <f t="shared" ca="1" si="9"/>
        <v/>
      </c>
      <c r="AS21" s="317" t="str">
        <f t="shared" ca="1" si="9"/>
        <v/>
      </c>
      <c r="AT21" s="317" t="str">
        <f t="shared" ca="1" si="9"/>
        <v/>
      </c>
      <c r="AU21" s="317" t="str">
        <f t="shared" ca="1" si="9"/>
        <v/>
      </c>
      <c r="AV21" s="317" t="str">
        <f t="shared" ca="1" si="9"/>
        <v/>
      </c>
      <c r="AW21" s="317" t="str">
        <f t="shared" ca="1" si="9"/>
        <v/>
      </c>
      <c r="AX21" s="317" t="str">
        <f t="shared" ca="1" si="9"/>
        <v/>
      </c>
      <c r="AY21" s="317" t="str">
        <f t="shared" ca="1" si="9"/>
        <v/>
      </c>
      <c r="AZ21" s="317" t="str">
        <f t="shared" ca="1" si="9"/>
        <v/>
      </c>
      <c r="BA21" s="317" t="str">
        <f t="shared" ca="1" si="9"/>
        <v/>
      </c>
      <c r="BB21" s="317" t="str">
        <f t="shared" ca="1" si="9"/>
        <v/>
      </c>
      <c r="BC21" s="317" t="str">
        <f t="shared" ca="1" si="9"/>
        <v/>
      </c>
      <c r="BD21" s="317" t="str">
        <f t="shared" ca="1" si="10"/>
        <v/>
      </c>
      <c r="BE21" s="317" t="str">
        <f t="shared" ca="1" si="10"/>
        <v/>
      </c>
      <c r="BF21" s="317" t="str">
        <f t="shared" ca="1" si="10"/>
        <v/>
      </c>
      <c r="BG21" s="317" t="str">
        <f t="shared" ca="1" si="10"/>
        <v/>
      </c>
      <c r="BH21" s="317" t="str">
        <f t="shared" ca="1" si="10"/>
        <v/>
      </c>
      <c r="BI21" s="317" t="str">
        <f t="shared" ca="1" si="10"/>
        <v/>
      </c>
      <c r="BJ21" s="317" t="str">
        <f t="shared" ca="1" si="10"/>
        <v/>
      </c>
      <c r="BK21" s="317" t="str">
        <f t="shared" ca="1" si="10"/>
        <v/>
      </c>
      <c r="BL21" s="317" t="str">
        <f t="shared" ca="1" si="10"/>
        <v/>
      </c>
      <c r="BM21" s="317" t="str">
        <f t="shared" ca="1" si="10"/>
        <v/>
      </c>
      <c r="BN21" s="317" t="str">
        <f t="shared" ca="1" si="10"/>
        <v/>
      </c>
      <c r="BO21" s="317" t="str">
        <f t="shared" ca="1" si="10"/>
        <v/>
      </c>
      <c r="BP21" s="317" t="str">
        <f t="shared" ca="1" si="10"/>
        <v/>
      </c>
      <c r="BQ21" s="317" t="str">
        <f t="shared" ca="1" si="10"/>
        <v/>
      </c>
      <c r="BR21" s="317" t="str">
        <f t="shared" ca="1" si="10"/>
        <v/>
      </c>
      <c r="BS21" s="317" t="str">
        <f t="shared" ca="1" si="10"/>
        <v/>
      </c>
    </row>
    <row r="22" spans="8:71">
      <c r="H22" s="330" t="str">
        <f t="shared" ca="1" si="4"/>
        <v>001</v>
      </c>
      <c r="I22" s="336"/>
      <c r="J22" s="332" t="str">
        <f t="shared" ca="1" si="19"/>
        <v>(command "V" "R" "001" "N")</v>
      </c>
      <c r="L22" s="333" t="str">
        <f t="shared" ref="L22" si="29">"I"&amp;TEXT(FLOOR((ROW()-8)/2,1),"00")</f>
        <v>I07</v>
      </c>
      <c r="M22" s="317">
        <v>15</v>
      </c>
      <c r="N22" s="334" t="str">
        <f t="shared" si="6"/>
        <v>全部選取</v>
      </c>
      <c r="O22" s="335" t="str">
        <f t="shared" si="5"/>
        <v>單排選取</v>
      </c>
      <c r="R22" s="329"/>
      <c r="S22" s="337">
        <v>14</v>
      </c>
      <c r="T22" s="338" t="str">
        <f t="shared" si="12"/>
        <v>2-4</v>
      </c>
      <c r="U22" s="317" t="str">
        <f t="shared" ca="1" si="13"/>
        <v/>
      </c>
      <c r="V22" s="317" t="str">
        <f t="shared" ca="1" si="14"/>
        <v/>
      </c>
      <c r="W22" s="317" t="str">
        <f t="shared" ca="1" si="7"/>
        <v/>
      </c>
      <c r="X22" s="317" t="str">
        <f t="shared" ca="1" si="15"/>
        <v/>
      </c>
      <c r="Y22" s="317" t="str">
        <f t="shared" ca="1" si="15"/>
        <v/>
      </c>
      <c r="Z22" s="317" t="str">
        <f t="shared" ca="1" si="15"/>
        <v/>
      </c>
      <c r="AA22" s="317" t="str">
        <f t="shared" ca="1" si="15"/>
        <v/>
      </c>
      <c r="AB22" s="317" t="str">
        <f t="shared" ca="1" si="15"/>
        <v/>
      </c>
      <c r="AC22" s="317" t="str">
        <f t="shared" ca="1" si="15"/>
        <v/>
      </c>
      <c r="AD22" s="317" t="str">
        <f t="shared" ca="1" si="15"/>
        <v/>
      </c>
      <c r="AE22" s="317" t="str">
        <f t="shared" ca="1" si="15"/>
        <v/>
      </c>
      <c r="AF22" s="317" t="str">
        <f t="shared" ca="1" si="15"/>
        <v/>
      </c>
      <c r="AG22" s="317" t="str">
        <f t="shared" ca="1" si="15"/>
        <v/>
      </c>
      <c r="AH22" s="317" t="str">
        <f t="shared" ca="1" si="15"/>
        <v/>
      </c>
      <c r="AI22" s="317" t="str">
        <f t="shared" ca="1" si="15"/>
        <v/>
      </c>
      <c r="AJ22" s="317" t="str">
        <f t="shared" ca="1" si="15"/>
        <v/>
      </c>
      <c r="AK22" s="317" t="str">
        <f t="shared" ca="1" si="15"/>
        <v/>
      </c>
      <c r="AL22" s="317" t="str">
        <f t="shared" ca="1" si="15"/>
        <v/>
      </c>
      <c r="AM22" s="317" t="str">
        <f t="shared" ca="1" si="15"/>
        <v/>
      </c>
      <c r="AN22" s="317" t="str">
        <f t="shared" ca="1" si="16"/>
        <v/>
      </c>
      <c r="AO22" s="317" t="str">
        <f t="shared" ca="1" si="9"/>
        <v/>
      </c>
      <c r="AP22" s="317" t="str">
        <f t="shared" ca="1" si="9"/>
        <v/>
      </c>
      <c r="AQ22" s="317" t="str">
        <f t="shared" ca="1" si="9"/>
        <v/>
      </c>
      <c r="AR22" s="317" t="str">
        <f t="shared" ca="1" si="9"/>
        <v/>
      </c>
      <c r="AS22" s="317" t="str">
        <f t="shared" ca="1" si="9"/>
        <v/>
      </c>
      <c r="AT22" s="317" t="str">
        <f t="shared" ca="1" si="9"/>
        <v/>
      </c>
      <c r="AU22" s="317" t="str">
        <f t="shared" ca="1" si="9"/>
        <v/>
      </c>
      <c r="AV22" s="317" t="str">
        <f t="shared" ca="1" si="9"/>
        <v/>
      </c>
      <c r="AW22" s="317" t="str">
        <f t="shared" ca="1" si="9"/>
        <v/>
      </c>
      <c r="AX22" s="317" t="str">
        <f t="shared" ca="1" si="9"/>
        <v/>
      </c>
      <c r="AY22" s="317" t="str">
        <f t="shared" ca="1" si="9"/>
        <v/>
      </c>
      <c r="AZ22" s="317" t="str">
        <f t="shared" ca="1" si="9"/>
        <v/>
      </c>
      <c r="BA22" s="317" t="str">
        <f t="shared" ca="1" si="9"/>
        <v/>
      </c>
      <c r="BB22" s="317" t="str">
        <f t="shared" ca="1" si="9"/>
        <v/>
      </c>
      <c r="BC22" s="317" t="str">
        <f t="shared" ca="1" si="9"/>
        <v/>
      </c>
      <c r="BD22" s="317" t="str">
        <f t="shared" ca="1" si="10"/>
        <v/>
      </c>
      <c r="BE22" s="317" t="str">
        <f t="shared" ca="1" si="10"/>
        <v/>
      </c>
      <c r="BF22" s="317" t="str">
        <f t="shared" ca="1" si="10"/>
        <v/>
      </c>
      <c r="BG22" s="317" t="str">
        <f t="shared" ca="1" si="10"/>
        <v/>
      </c>
      <c r="BH22" s="317" t="str">
        <f t="shared" ca="1" si="10"/>
        <v/>
      </c>
      <c r="BI22" s="317" t="str">
        <f t="shared" ca="1" si="10"/>
        <v/>
      </c>
      <c r="BJ22" s="317" t="str">
        <f t="shared" ca="1" si="10"/>
        <v/>
      </c>
      <c r="BK22" s="317" t="str">
        <f t="shared" ca="1" si="10"/>
        <v/>
      </c>
      <c r="BL22" s="317" t="str">
        <f t="shared" ca="1" si="10"/>
        <v/>
      </c>
      <c r="BM22" s="317" t="str">
        <f t="shared" ca="1" si="10"/>
        <v/>
      </c>
      <c r="BN22" s="317" t="str">
        <f t="shared" ca="1" si="10"/>
        <v/>
      </c>
      <c r="BO22" s="317" t="str">
        <f t="shared" ca="1" si="10"/>
        <v/>
      </c>
      <c r="BP22" s="317" t="str">
        <f t="shared" ca="1" si="10"/>
        <v/>
      </c>
      <c r="BQ22" s="317" t="str">
        <f t="shared" ca="1" si="10"/>
        <v/>
      </c>
      <c r="BR22" s="317" t="str">
        <f t="shared" ca="1" si="10"/>
        <v/>
      </c>
      <c r="BS22" s="317" t="str">
        <f t="shared" ca="1" si="10"/>
        <v/>
      </c>
    </row>
    <row r="23" spans="8:71">
      <c r="H23" s="330" t="str">
        <f t="shared" ca="1" si="4"/>
        <v>001</v>
      </c>
      <c r="I23" s="336"/>
      <c r="J23" s="332" t="str">
        <f ca="1">"(command"&amp;" "&amp;""""&amp;"V"&amp;""""&amp;" "&amp;""""&amp;"R"&amp;""""&amp;" "&amp;""""&amp;$H23&amp;""""&amp;" """&amp;"N"&amp;""""&amp;")"</f>
        <v>(command "V" "R" "001" "N")</v>
      </c>
      <c r="L23" s="333" t="str">
        <f t="shared" ref="L23" si="30">"Q"&amp;TEXT(FLOOR((ROW()-8)/2,1),"00")</f>
        <v>Q07</v>
      </c>
      <c r="M23" s="317">
        <v>16</v>
      </c>
      <c r="N23" s="334" t="str">
        <f t="shared" si="6"/>
        <v>全部選取</v>
      </c>
      <c r="O23" s="335" t="str">
        <f t="shared" si="5"/>
        <v>單排選取</v>
      </c>
      <c r="R23" s="329"/>
      <c r="S23" s="337">
        <v>15</v>
      </c>
      <c r="T23" s="338" t="str">
        <f t="shared" si="12"/>
        <v>2-5</v>
      </c>
      <c r="U23" s="317" t="str">
        <f t="shared" ca="1" si="13"/>
        <v/>
      </c>
      <c r="V23" s="317" t="str">
        <f t="shared" ca="1" si="14"/>
        <v/>
      </c>
      <c r="W23" s="317" t="str">
        <f ca="1">IF(Z23="","",W$6)</f>
        <v/>
      </c>
      <c r="X23" s="317" t="str">
        <f t="shared" ca="1" si="15"/>
        <v/>
      </c>
      <c r="Y23" s="317" t="str">
        <f t="shared" ca="1" si="15"/>
        <v/>
      </c>
      <c r="Z23" s="317" t="str">
        <f t="shared" ca="1" si="15"/>
        <v/>
      </c>
      <c r="AA23" s="317" t="str">
        <f t="shared" ca="1" si="15"/>
        <v/>
      </c>
      <c r="AB23" s="317" t="str">
        <f t="shared" ca="1" si="15"/>
        <v/>
      </c>
      <c r="AC23" s="317" t="str">
        <f t="shared" ca="1" si="15"/>
        <v/>
      </c>
      <c r="AD23" s="317" t="str">
        <f t="shared" ca="1" si="15"/>
        <v/>
      </c>
      <c r="AE23" s="317" t="str">
        <f t="shared" ca="1" si="15"/>
        <v/>
      </c>
      <c r="AF23" s="317" t="str">
        <f t="shared" ca="1" si="15"/>
        <v/>
      </c>
      <c r="AG23" s="317" t="str">
        <f t="shared" ca="1" si="15"/>
        <v/>
      </c>
      <c r="AH23" s="317" t="str">
        <f t="shared" ca="1" si="15"/>
        <v/>
      </c>
      <c r="AI23" s="317" t="str">
        <f t="shared" ca="1" si="15"/>
        <v/>
      </c>
      <c r="AJ23" s="317" t="str">
        <f t="shared" ca="1" si="15"/>
        <v/>
      </c>
      <c r="AK23" s="317" t="str">
        <f t="shared" ca="1" si="15"/>
        <v/>
      </c>
      <c r="AL23" s="317" t="str">
        <f t="shared" ca="1" si="15"/>
        <v/>
      </c>
      <c r="AM23" s="317" t="str">
        <f t="shared" ca="1" si="15"/>
        <v/>
      </c>
      <c r="AN23" s="317" t="str">
        <f t="shared" ca="1" si="16"/>
        <v/>
      </c>
      <c r="AO23" s="317" t="str">
        <f t="shared" ca="1" si="16"/>
        <v/>
      </c>
      <c r="AP23" s="317" t="str">
        <f t="shared" ca="1" si="16"/>
        <v/>
      </c>
      <c r="AQ23" s="317" t="str">
        <f t="shared" ca="1" si="16"/>
        <v/>
      </c>
      <c r="AR23" s="317" t="str">
        <f t="shared" ca="1" si="16"/>
        <v/>
      </c>
      <c r="AS23" s="317" t="str">
        <f t="shared" ca="1" si="16"/>
        <v/>
      </c>
      <c r="AT23" s="317" t="str">
        <f t="shared" ca="1" si="16"/>
        <v/>
      </c>
      <c r="AU23" s="317" t="str">
        <f t="shared" ca="1" si="16"/>
        <v/>
      </c>
      <c r="AV23" s="317" t="str">
        <f t="shared" ca="1" si="16"/>
        <v/>
      </c>
      <c r="AW23" s="317" t="str">
        <f t="shared" ca="1" si="16"/>
        <v/>
      </c>
      <c r="AX23" s="317" t="str">
        <f t="shared" ca="1" si="16"/>
        <v/>
      </c>
      <c r="AY23" s="317" t="str">
        <f t="shared" ca="1" si="16"/>
        <v/>
      </c>
      <c r="AZ23" s="317" t="str">
        <f t="shared" ca="1" si="16"/>
        <v/>
      </c>
      <c r="BA23" s="317" t="str">
        <f t="shared" ca="1" si="16"/>
        <v/>
      </c>
      <c r="BB23" s="317" t="str">
        <f t="shared" ca="1" si="16"/>
        <v/>
      </c>
      <c r="BC23" s="317" t="str">
        <f t="shared" ca="1" si="16"/>
        <v/>
      </c>
      <c r="BD23" s="317" t="str">
        <f t="shared" ca="1" si="10"/>
        <v/>
      </c>
      <c r="BE23" s="317" t="str">
        <f t="shared" ca="1" si="10"/>
        <v/>
      </c>
      <c r="BF23" s="317" t="str">
        <f t="shared" ca="1" si="10"/>
        <v/>
      </c>
      <c r="BG23" s="317" t="str">
        <f t="shared" ca="1" si="10"/>
        <v/>
      </c>
      <c r="BH23" s="317" t="str">
        <f t="shared" ca="1" si="10"/>
        <v/>
      </c>
      <c r="BI23" s="317" t="str">
        <f t="shared" ca="1" si="10"/>
        <v/>
      </c>
      <c r="BJ23" s="317" t="str">
        <f t="shared" ca="1" si="10"/>
        <v/>
      </c>
      <c r="BK23" s="317" t="str">
        <f t="shared" ca="1" si="10"/>
        <v/>
      </c>
      <c r="BL23" s="317" t="str">
        <f t="shared" ca="1" si="10"/>
        <v/>
      </c>
      <c r="BM23" s="317" t="str">
        <f t="shared" ca="1" si="10"/>
        <v/>
      </c>
      <c r="BN23" s="317" t="str">
        <f t="shared" ca="1" si="10"/>
        <v/>
      </c>
      <c r="BO23" s="317" t="str">
        <f t="shared" ca="1" si="10"/>
        <v/>
      </c>
      <c r="BP23" s="317" t="str">
        <f t="shared" ca="1" si="10"/>
        <v/>
      </c>
      <c r="BQ23" s="317" t="str">
        <f t="shared" ca="1" si="10"/>
        <v/>
      </c>
      <c r="BR23" s="317" t="str">
        <f t="shared" ca="1" si="10"/>
        <v/>
      </c>
      <c r="BS23" s="317" t="str">
        <f t="shared" ca="1" si="10"/>
        <v/>
      </c>
    </row>
    <row r="24" spans="8:71">
      <c r="H24" s="330" t="str">
        <f t="shared" ca="1" si="4"/>
        <v>001</v>
      </c>
      <c r="I24" s="336"/>
      <c r="J24" s="332" t="str">
        <f t="shared" ca="1" si="19"/>
        <v>(command "V" "R" "001" "N")</v>
      </c>
      <c r="L24" s="333" t="str">
        <f t="shared" ref="L24" si="31">"I"&amp;TEXT(FLOOR((ROW()-8)/2,1),"00")</f>
        <v>I08</v>
      </c>
      <c r="M24" s="317">
        <v>17</v>
      </c>
      <c r="N24" s="334" t="str">
        <f t="shared" si="6"/>
        <v>全部選取</v>
      </c>
      <c r="O24" s="335" t="str">
        <f t="shared" si="5"/>
        <v>單排選取</v>
      </c>
      <c r="R24" s="329"/>
      <c r="S24" s="337">
        <v>16</v>
      </c>
      <c r="T24" s="338" t="str">
        <f t="shared" si="12"/>
        <v>2-6</v>
      </c>
      <c r="U24" s="317" t="str">
        <f t="shared" ca="1" si="13"/>
        <v/>
      </c>
      <c r="V24" s="317" t="str">
        <f t="shared" ca="1" si="14"/>
        <v/>
      </c>
      <c r="W24" s="317" t="str">
        <f t="shared" ca="1" si="7"/>
        <v/>
      </c>
      <c r="X24" s="317" t="str">
        <f t="shared" ca="1" si="15"/>
        <v/>
      </c>
      <c r="Y24" s="317" t="str">
        <f t="shared" ca="1" si="15"/>
        <v/>
      </c>
      <c r="Z24" s="317" t="str">
        <f t="shared" ca="1" si="15"/>
        <v/>
      </c>
      <c r="AA24" s="317" t="str">
        <f t="shared" ca="1" si="15"/>
        <v/>
      </c>
      <c r="AB24" s="317" t="str">
        <f t="shared" ca="1" si="15"/>
        <v/>
      </c>
      <c r="AC24" s="317" t="str">
        <f t="shared" ca="1" si="15"/>
        <v/>
      </c>
      <c r="AD24" s="317" t="str">
        <f t="shared" ca="1" si="15"/>
        <v/>
      </c>
      <c r="AE24" s="317" t="str">
        <f t="shared" ca="1" si="15"/>
        <v/>
      </c>
      <c r="AF24" s="317" t="str">
        <f t="shared" ca="1" si="15"/>
        <v/>
      </c>
      <c r="AG24" s="317" t="str">
        <f t="shared" ca="1" si="15"/>
        <v/>
      </c>
      <c r="AH24" s="317" t="str">
        <f t="shared" ca="1" si="15"/>
        <v/>
      </c>
      <c r="AI24" s="317" t="str">
        <f t="shared" ca="1" si="15"/>
        <v/>
      </c>
      <c r="AJ24" s="317" t="str">
        <f t="shared" ca="1" si="15"/>
        <v/>
      </c>
      <c r="AK24" s="317" t="str">
        <f t="shared" ca="1" si="15"/>
        <v/>
      </c>
      <c r="AL24" s="317" t="str">
        <f t="shared" ca="1" si="15"/>
        <v/>
      </c>
      <c r="AM24" s="317" t="str">
        <f t="shared" ca="1" si="15"/>
        <v/>
      </c>
      <c r="AN24" s="317" t="str">
        <f t="shared" ca="1" si="16"/>
        <v/>
      </c>
      <c r="AO24" s="317" t="str">
        <f t="shared" ca="1" si="9"/>
        <v/>
      </c>
      <c r="AP24" s="317" t="str">
        <f t="shared" ca="1" si="9"/>
        <v/>
      </c>
      <c r="AQ24" s="317" t="str">
        <f t="shared" ca="1" si="9"/>
        <v/>
      </c>
      <c r="AR24" s="317" t="str">
        <f t="shared" ca="1" si="9"/>
        <v/>
      </c>
      <c r="AS24" s="317" t="str">
        <f t="shared" ca="1" si="9"/>
        <v/>
      </c>
      <c r="AT24" s="317" t="str">
        <f t="shared" ca="1" si="9"/>
        <v/>
      </c>
      <c r="AU24" s="317" t="str">
        <f t="shared" ca="1" si="9"/>
        <v/>
      </c>
      <c r="AV24" s="317" t="str">
        <f t="shared" ca="1" si="9"/>
        <v/>
      </c>
      <c r="AW24" s="317" t="str">
        <f t="shared" ca="1" si="9"/>
        <v/>
      </c>
      <c r="AX24" s="317" t="str">
        <f t="shared" ca="1" si="9"/>
        <v/>
      </c>
      <c r="AY24" s="317" t="str">
        <f t="shared" ca="1" si="9"/>
        <v/>
      </c>
      <c r="AZ24" s="317" t="str">
        <f t="shared" ca="1" si="9"/>
        <v/>
      </c>
      <c r="BA24" s="317" t="str">
        <f t="shared" ca="1" si="9"/>
        <v/>
      </c>
      <c r="BB24" s="317" t="str">
        <f t="shared" ca="1" si="9"/>
        <v/>
      </c>
      <c r="BC24" s="317" t="str">
        <f t="shared" ca="1" si="9"/>
        <v/>
      </c>
      <c r="BD24" s="317" t="str">
        <f t="shared" ca="1" si="10"/>
        <v/>
      </c>
      <c r="BE24" s="317" t="str">
        <f t="shared" ca="1" si="10"/>
        <v/>
      </c>
      <c r="BF24" s="317" t="str">
        <f t="shared" ca="1" si="10"/>
        <v/>
      </c>
      <c r="BG24" s="317" t="str">
        <f t="shared" ca="1" si="10"/>
        <v/>
      </c>
      <c r="BH24" s="317" t="str">
        <f t="shared" ca="1" si="10"/>
        <v/>
      </c>
      <c r="BI24" s="317" t="str">
        <f t="shared" ca="1" si="10"/>
        <v/>
      </c>
      <c r="BJ24" s="317" t="str">
        <f t="shared" ca="1" si="10"/>
        <v/>
      </c>
      <c r="BK24" s="317" t="str">
        <f t="shared" ca="1" si="10"/>
        <v/>
      </c>
      <c r="BL24" s="317" t="str">
        <f t="shared" ca="1" si="10"/>
        <v/>
      </c>
      <c r="BM24" s="317" t="str">
        <f t="shared" ca="1" si="10"/>
        <v/>
      </c>
      <c r="BN24" s="317" t="str">
        <f t="shared" ca="1" si="10"/>
        <v/>
      </c>
      <c r="BO24" s="317" t="str">
        <f t="shared" ca="1" si="10"/>
        <v/>
      </c>
      <c r="BP24" s="317" t="str">
        <f t="shared" ca="1" si="10"/>
        <v/>
      </c>
      <c r="BQ24" s="317" t="str">
        <f t="shared" ca="1" si="10"/>
        <v/>
      </c>
      <c r="BR24" s="317" t="str">
        <f t="shared" ca="1" si="10"/>
        <v/>
      </c>
      <c r="BS24" s="317" t="str">
        <f t="shared" ref="BL24:BS48" ca="1" si="32">IF($X24="","",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25" spans="8:71">
      <c r="H25" s="330" t="str">
        <f t="shared" ca="1" si="4"/>
        <v>001</v>
      </c>
      <c r="I25" s="336"/>
      <c r="J25" s="332" t="str">
        <f t="shared" ca="1" si="19"/>
        <v>(command "V" "R" "001" "N")</v>
      </c>
      <c r="L25" s="333" t="str">
        <f t="shared" ref="L25" si="33">"Q"&amp;TEXT(FLOOR((ROW()-8)/2,1),"00")</f>
        <v>Q08</v>
      </c>
      <c r="M25" s="317">
        <v>18</v>
      </c>
      <c r="N25" s="334" t="str">
        <f t="shared" si="6"/>
        <v>全部選取</v>
      </c>
      <c r="O25" s="335" t="str">
        <f t="shared" si="5"/>
        <v>單排選取</v>
      </c>
      <c r="R25" s="329"/>
      <c r="S25" s="337">
        <v>17</v>
      </c>
      <c r="T25" s="338" t="str">
        <f t="shared" si="12"/>
        <v>2-7</v>
      </c>
      <c r="U25" s="317" t="str">
        <f t="shared" ca="1" si="13"/>
        <v/>
      </c>
      <c r="V25" s="317" t="str">
        <f t="shared" ca="1" si="14"/>
        <v/>
      </c>
      <c r="W25" s="317" t="str">
        <f t="shared" ca="1" si="7"/>
        <v/>
      </c>
      <c r="X25" s="317" t="str">
        <f t="shared" ca="1" si="15"/>
        <v/>
      </c>
      <c r="Y25" s="317" t="str">
        <f t="shared" ca="1" si="15"/>
        <v/>
      </c>
      <c r="Z25" s="317" t="str">
        <f t="shared" ca="1" si="15"/>
        <v/>
      </c>
      <c r="AA25" s="317" t="str">
        <f t="shared" ca="1" si="15"/>
        <v/>
      </c>
      <c r="AB25" s="317" t="str">
        <f t="shared" ca="1" si="15"/>
        <v/>
      </c>
      <c r="AC25" s="317" t="str">
        <f t="shared" ca="1" si="15"/>
        <v/>
      </c>
      <c r="AD25" s="317" t="str">
        <f t="shared" ca="1" si="15"/>
        <v/>
      </c>
      <c r="AE25" s="317" t="str">
        <f t="shared" ca="1" si="15"/>
        <v/>
      </c>
      <c r="AF25" s="317" t="str">
        <f t="shared" ca="1" si="15"/>
        <v/>
      </c>
      <c r="AG25" s="317" t="str">
        <f t="shared" ca="1" si="15"/>
        <v/>
      </c>
      <c r="AH25" s="317" t="str">
        <f t="shared" ca="1" si="15"/>
        <v/>
      </c>
      <c r="AI25" s="317" t="str">
        <f t="shared" ca="1" si="15"/>
        <v/>
      </c>
      <c r="AJ25" s="317" t="str">
        <f t="shared" ca="1" si="15"/>
        <v/>
      </c>
      <c r="AK25" s="317" t="str">
        <f t="shared" ca="1" si="15"/>
        <v/>
      </c>
      <c r="AL25" s="317" t="str">
        <f t="shared" ca="1" si="15"/>
        <v/>
      </c>
      <c r="AM25" s="317" t="str">
        <f t="shared" ca="1" si="15"/>
        <v/>
      </c>
      <c r="AN25" s="317" t="str">
        <f t="shared" ca="1" si="16"/>
        <v/>
      </c>
      <c r="AO25" s="317" t="str">
        <f t="shared" ca="1" si="16"/>
        <v/>
      </c>
      <c r="AP25" s="317" t="str">
        <f t="shared" ca="1" si="16"/>
        <v/>
      </c>
      <c r="AQ25" s="317" t="str">
        <f t="shared" ca="1" si="16"/>
        <v/>
      </c>
      <c r="AR25" s="317" t="str">
        <f t="shared" ca="1" si="16"/>
        <v/>
      </c>
      <c r="AS25" s="317" t="str">
        <f t="shared" ca="1" si="16"/>
        <v/>
      </c>
      <c r="AT25" s="317" t="str">
        <f t="shared" ca="1" si="16"/>
        <v/>
      </c>
      <c r="AU25" s="317" t="str">
        <f t="shared" ca="1" si="16"/>
        <v/>
      </c>
      <c r="AV25" s="317" t="str">
        <f t="shared" ca="1" si="16"/>
        <v/>
      </c>
      <c r="AW25" s="317" t="str">
        <f t="shared" ca="1" si="16"/>
        <v/>
      </c>
      <c r="AX25" s="317" t="str">
        <f t="shared" ca="1" si="16"/>
        <v/>
      </c>
      <c r="AY25" s="317" t="str">
        <f t="shared" ca="1" si="16"/>
        <v/>
      </c>
      <c r="AZ25" s="317" t="str">
        <f t="shared" ca="1" si="16"/>
        <v/>
      </c>
      <c r="BA25" s="317" t="str">
        <f t="shared" ca="1" si="16"/>
        <v/>
      </c>
      <c r="BB25" s="317" t="str">
        <f t="shared" ca="1" si="16"/>
        <v/>
      </c>
      <c r="BC25" s="317" t="str">
        <f t="shared" ca="1" si="16"/>
        <v/>
      </c>
      <c r="BD25" s="317" t="str">
        <f t="shared" ref="BD25:BS52" ca="1" si="34">IF($X25="","",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25" s="317" t="str">
        <f t="shared" ca="1" si="34"/>
        <v/>
      </c>
      <c r="BF25" s="317" t="str">
        <f t="shared" ca="1" si="34"/>
        <v/>
      </c>
      <c r="BG25" s="317" t="str">
        <f t="shared" ca="1" si="34"/>
        <v/>
      </c>
      <c r="BH25" s="317" t="str">
        <f t="shared" ca="1" si="34"/>
        <v/>
      </c>
      <c r="BI25" s="317" t="str">
        <f t="shared" ca="1" si="34"/>
        <v/>
      </c>
      <c r="BJ25" s="317" t="str">
        <f t="shared" ca="1" si="34"/>
        <v/>
      </c>
      <c r="BK25" s="317" t="str">
        <f t="shared" ca="1" si="34"/>
        <v/>
      </c>
      <c r="BL25" s="317" t="str">
        <f t="shared" ca="1" si="32"/>
        <v/>
      </c>
      <c r="BM25" s="317" t="str">
        <f t="shared" ca="1" si="32"/>
        <v/>
      </c>
      <c r="BN25" s="317" t="str">
        <f t="shared" ca="1" si="32"/>
        <v/>
      </c>
      <c r="BO25" s="317" t="str">
        <f t="shared" ca="1" si="32"/>
        <v/>
      </c>
      <c r="BP25" s="317" t="str">
        <f t="shared" ca="1" si="32"/>
        <v/>
      </c>
      <c r="BQ25" s="317" t="str">
        <f t="shared" ca="1" si="32"/>
        <v/>
      </c>
      <c r="BR25" s="317" t="str">
        <f t="shared" ca="1" si="32"/>
        <v/>
      </c>
      <c r="BS25" s="317" t="str">
        <f t="shared" ca="1" si="32"/>
        <v/>
      </c>
    </row>
    <row r="26" spans="8:71">
      <c r="H26" s="330" t="str">
        <f t="shared" ca="1" si="4"/>
        <v>001</v>
      </c>
      <c r="I26" s="336"/>
      <c r="J26" s="332" t="str">
        <f t="shared" ca="1" si="19"/>
        <v>(command "V" "R" "001" "N")</v>
      </c>
      <c r="L26" s="333" t="str">
        <f t="shared" ref="L26" si="35">"I"&amp;TEXT(FLOOR((ROW()-8)/2,1),"00")</f>
        <v>I09</v>
      </c>
      <c r="M26" s="317">
        <v>19</v>
      </c>
      <c r="N26" s="334" t="str">
        <f t="shared" si="6"/>
        <v>全部選取</v>
      </c>
      <c r="O26" s="335" t="str">
        <f t="shared" si="5"/>
        <v>單排選取</v>
      </c>
      <c r="R26" s="329"/>
      <c r="S26" s="337">
        <v>18</v>
      </c>
      <c r="T26" s="338" t="str">
        <f t="shared" si="12"/>
        <v>2-8</v>
      </c>
      <c r="U26" s="317" t="str">
        <f t="shared" ca="1" si="13"/>
        <v/>
      </c>
      <c r="V26" s="317" t="str">
        <f t="shared" ca="1" si="14"/>
        <v/>
      </c>
      <c r="W26" s="317" t="str">
        <f t="shared" ca="1" si="7"/>
        <v/>
      </c>
      <c r="X26" s="317" t="str">
        <f t="shared" ca="1" si="15"/>
        <v/>
      </c>
      <c r="Y26" s="317" t="str">
        <f t="shared" ca="1" si="15"/>
        <v/>
      </c>
      <c r="Z26" s="317" t="str">
        <f t="shared" ca="1" si="15"/>
        <v/>
      </c>
      <c r="AA26" s="317" t="str">
        <f t="shared" ca="1" si="15"/>
        <v/>
      </c>
      <c r="AB26" s="317" t="str">
        <f t="shared" ca="1" si="15"/>
        <v/>
      </c>
      <c r="AC26" s="317" t="str">
        <f t="shared" ca="1" si="15"/>
        <v/>
      </c>
      <c r="AD26" s="317" t="str">
        <f t="shared" ca="1" si="15"/>
        <v/>
      </c>
      <c r="AE26" s="317" t="str">
        <f t="shared" ca="1" si="15"/>
        <v/>
      </c>
      <c r="AF26" s="317" t="str">
        <f t="shared" ca="1" si="15"/>
        <v/>
      </c>
      <c r="AG26" s="317" t="str">
        <f t="shared" ca="1" si="15"/>
        <v/>
      </c>
      <c r="AH26" s="317" t="str">
        <f t="shared" ca="1" si="15"/>
        <v/>
      </c>
      <c r="AI26" s="317" t="str">
        <f t="shared" ca="1" si="15"/>
        <v/>
      </c>
      <c r="AJ26" s="317" t="str">
        <f t="shared" ca="1" si="15"/>
        <v/>
      </c>
      <c r="AK26" s="317" t="str">
        <f t="shared" ca="1" si="15"/>
        <v/>
      </c>
      <c r="AL26" s="317" t="str">
        <f t="shared" ca="1" si="15"/>
        <v/>
      </c>
      <c r="AM26" s="317" t="str">
        <f t="shared" ca="1" si="15"/>
        <v/>
      </c>
      <c r="AN26" s="317" t="str">
        <f t="shared" ca="1" si="16"/>
        <v/>
      </c>
      <c r="AO26" s="317" t="str">
        <f t="shared" ca="1" si="16"/>
        <v/>
      </c>
      <c r="AP26" s="317" t="str">
        <f t="shared" ca="1" si="16"/>
        <v/>
      </c>
      <c r="AQ26" s="317" t="str">
        <f t="shared" ca="1" si="16"/>
        <v/>
      </c>
      <c r="AR26" s="317" t="str">
        <f t="shared" ca="1" si="16"/>
        <v/>
      </c>
      <c r="AS26" s="317" t="str">
        <f t="shared" ca="1" si="16"/>
        <v/>
      </c>
      <c r="AT26" s="317" t="str">
        <f t="shared" ca="1" si="16"/>
        <v/>
      </c>
      <c r="AU26" s="317" t="str">
        <f t="shared" ca="1" si="16"/>
        <v/>
      </c>
      <c r="AV26" s="317" t="str">
        <f t="shared" ca="1" si="16"/>
        <v/>
      </c>
      <c r="AW26" s="317" t="str">
        <f t="shared" ca="1" si="16"/>
        <v/>
      </c>
      <c r="AX26" s="317" t="str">
        <f t="shared" ca="1" si="16"/>
        <v/>
      </c>
      <c r="AY26" s="317" t="str">
        <f t="shared" ca="1" si="16"/>
        <v/>
      </c>
      <c r="AZ26" s="317" t="str">
        <f t="shared" ca="1" si="16"/>
        <v/>
      </c>
      <c r="BA26" s="317" t="str">
        <f t="shared" ca="1" si="16"/>
        <v/>
      </c>
      <c r="BB26" s="317" t="str">
        <f t="shared" ca="1" si="16"/>
        <v/>
      </c>
      <c r="BC26" s="317" t="str">
        <f t="shared" ca="1" si="16"/>
        <v/>
      </c>
      <c r="BD26" s="317" t="str">
        <f t="shared" ca="1" si="34"/>
        <v/>
      </c>
      <c r="BE26" s="317" t="str">
        <f t="shared" ca="1" si="34"/>
        <v/>
      </c>
      <c r="BF26" s="317" t="str">
        <f t="shared" ca="1" si="34"/>
        <v/>
      </c>
      <c r="BG26" s="317" t="str">
        <f t="shared" ca="1" si="34"/>
        <v/>
      </c>
      <c r="BH26" s="317" t="str">
        <f t="shared" ca="1" si="34"/>
        <v/>
      </c>
      <c r="BI26" s="317" t="str">
        <f t="shared" ca="1" si="34"/>
        <v/>
      </c>
      <c r="BJ26" s="317" t="str">
        <f t="shared" ca="1" si="34"/>
        <v/>
      </c>
      <c r="BK26" s="317" t="str">
        <f t="shared" ca="1" si="34"/>
        <v/>
      </c>
      <c r="BL26" s="317" t="str">
        <f t="shared" ca="1" si="32"/>
        <v/>
      </c>
      <c r="BM26" s="317" t="str">
        <f t="shared" ca="1" si="32"/>
        <v/>
      </c>
      <c r="BN26" s="317" t="str">
        <f t="shared" ca="1" si="32"/>
        <v/>
      </c>
      <c r="BO26" s="317" t="str">
        <f t="shared" ca="1" si="32"/>
        <v/>
      </c>
      <c r="BP26" s="317" t="str">
        <f t="shared" ca="1" si="32"/>
        <v/>
      </c>
      <c r="BQ26" s="317" t="str">
        <f t="shared" ca="1" si="32"/>
        <v/>
      </c>
      <c r="BR26" s="317" t="str">
        <f t="shared" ca="1" si="32"/>
        <v/>
      </c>
      <c r="BS26" s="317" t="str">
        <f t="shared" ca="1" si="32"/>
        <v/>
      </c>
    </row>
    <row r="27" spans="8:71">
      <c r="H27" s="330" t="str">
        <f t="shared" ca="1" si="4"/>
        <v>電控箱 控制 電源開啟</v>
      </c>
      <c r="I27" s="336"/>
      <c r="J27" s="332" t="str">
        <f t="shared" ca="1" si="19"/>
        <v>(command "V" "R" "電控箱 控制 電源開啟" "N")</v>
      </c>
      <c r="L27" s="333" t="str">
        <f t="shared" ref="L27" si="36">"Q"&amp;TEXT(FLOOR((ROW()-8)/2,1),"00")</f>
        <v>Q09</v>
      </c>
      <c r="M27" s="317">
        <v>20</v>
      </c>
      <c r="N27" s="334" t="str">
        <f t="shared" si="6"/>
        <v>全部選取</v>
      </c>
      <c r="O27" s="335" t="str">
        <f t="shared" si="5"/>
        <v>單排選取</v>
      </c>
      <c r="R27" s="329"/>
      <c r="S27" s="337">
        <v>19</v>
      </c>
      <c r="T27" s="338" t="str">
        <f t="shared" si="12"/>
        <v>2-9</v>
      </c>
      <c r="U27" s="317" t="str">
        <f t="shared" ca="1" si="13"/>
        <v/>
      </c>
      <c r="V27" s="317" t="str">
        <f t="shared" ca="1" si="14"/>
        <v/>
      </c>
      <c r="W27" s="317" t="str">
        <f t="shared" ca="1" si="7"/>
        <v/>
      </c>
      <c r="X27" s="317" t="str">
        <f t="shared" ca="1" si="15"/>
        <v/>
      </c>
      <c r="Y27" s="317" t="str">
        <f t="shared" ca="1" si="15"/>
        <v/>
      </c>
      <c r="Z27" s="317" t="str">
        <f t="shared" ca="1" si="15"/>
        <v/>
      </c>
      <c r="AA27" s="317" t="str">
        <f t="shared" ca="1" si="15"/>
        <v/>
      </c>
      <c r="AB27" s="317" t="str">
        <f t="shared" ca="1" si="15"/>
        <v/>
      </c>
      <c r="AC27" s="317" t="str">
        <f t="shared" ca="1" si="15"/>
        <v/>
      </c>
      <c r="AD27" s="317" t="str">
        <f t="shared" ca="1" si="15"/>
        <v/>
      </c>
      <c r="AE27" s="317" t="str">
        <f t="shared" ca="1" si="15"/>
        <v/>
      </c>
      <c r="AF27" s="317" t="str">
        <f t="shared" ca="1" si="15"/>
        <v/>
      </c>
      <c r="AG27" s="317" t="str">
        <f t="shared" ca="1" si="15"/>
        <v/>
      </c>
      <c r="AH27" s="317" t="str">
        <f t="shared" ca="1" si="15"/>
        <v/>
      </c>
      <c r="AI27" s="317" t="str">
        <f t="shared" ca="1" si="15"/>
        <v/>
      </c>
      <c r="AJ27" s="317" t="str">
        <f t="shared" ca="1" si="15"/>
        <v/>
      </c>
      <c r="AK27" s="317" t="str">
        <f t="shared" ca="1" si="15"/>
        <v/>
      </c>
      <c r="AL27" s="317" t="str">
        <f t="shared" ca="1" si="15"/>
        <v/>
      </c>
      <c r="AM27" s="317" t="str">
        <f t="shared" ca="1" si="15"/>
        <v/>
      </c>
      <c r="AN27" s="317" t="str">
        <f t="shared" ca="1" si="16"/>
        <v/>
      </c>
      <c r="AO27" s="317" t="str">
        <f t="shared" ca="1" si="16"/>
        <v/>
      </c>
      <c r="AP27" s="317" t="str">
        <f t="shared" ca="1" si="16"/>
        <v/>
      </c>
      <c r="AQ27" s="317" t="str">
        <f t="shared" ca="1" si="16"/>
        <v/>
      </c>
      <c r="AR27" s="317" t="str">
        <f t="shared" ca="1" si="16"/>
        <v/>
      </c>
      <c r="AS27" s="317" t="str">
        <f t="shared" ca="1" si="16"/>
        <v/>
      </c>
      <c r="AT27" s="317" t="str">
        <f t="shared" ca="1" si="16"/>
        <v/>
      </c>
      <c r="AU27" s="317" t="str">
        <f t="shared" ca="1" si="16"/>
        <v/>
      </c>
      <c r="AV27" s="317" t="str">
        <f t="shared" ca="1" si="16"/>
        <v/>
      </c>
      <c r="AW27" s="317" t="str">
        <f t="shared" ca="1" si="16"/>
        <v/>
      </c>
      <c r="AX27" s="317" t="str">
        <f t="shared" ca="1" si="16"/>
        <v/>
      </c>
      <c r="AY27" s="317" t="str">
        <f t="shared" ca="1" si="16"/>
        <v/>
      </c>
      <c r="AZ27" s="317" t="str">
        <f t="shared" ca="1" si="16"/>
        <v/>
      </c>
      <c r="BA27" s="317" t="str">
        <f t="shared" ca="1" si="16"/>
        <v/>
      </c>
      <c r="BB27" s="317" t="str">
        <f t="shared" ca="1" si="16"/>
        <v/>
      </c>
      <c r="BC27" s="317" t="str">
        <f t="shared" ca="1" si="16"/>
        <v/>
      </c>
      <c r="BD27" s="317" t="str">
        <f t="shared" ca="1" si="34"/>
        <v/>
      </c>
      <c r="BE27" s="317" t="str">
        <f t="shared" ca="1" si="34"/>
        <v/>
      </c>
      <c r="BF27" s="317" t="str">
        <f t="shared" ca="1" si="34"/>
        <v/>
      </c>
      <c r="BG27" s="317" t="str">
        <f t="shared" ca="1" si="34"/>
        <v/>
      </c>
      <c r="BH27" s="317" t="str">
        <f t="shared" ca="1" si="34"/>
        <v/>
      </c>
      <c r="BI27" s="317" t="str">
        <f t="shared" ca="1" si="34"/>
        <v/>
      </c>
      <c r="BJ27" s="317" t="str">
        <f t="shared" ca="1" si="34"/>
        <v/>
      </c>
      <c r="BK27" s="317" t="str">
        <f t="shared" ca="1" si="34"/>
        <v/>
      </c>
      <c r="BL27" s="317" t="str">
        <f t="shared" ca="1" si="32"/>
        <v/>
      </c>
      <c r="BM27" s="317" t="str">
        <f t="shared" ca="1" si="32"/>
        <v/>
      </c>
      <c r="BN27" s="317" t="str">
        <f t="shared" ca="1" si="32"/>
        <v/>
      </c>
      <c r="BO27" s="317" t="str">
        <f t="shared" ca="1" si="32"/>
        <v/>
      </c>
      <c r="BP27" s="317" t="str">
        <f t="shared" ca="1" si="32"/>
        <v/>
      </c>
      <c r="BQ27" s="317" t="str">
        <f t="shared" ca="1" si="32"/>
        <v/>
      </c>
      <c r="BR27" s="317" t="str">
        <f t="shared" ca="1" si="32"/>
        <v/>
      </c>
      <c r="BS27" s="317" t="str">
        <f t="shared" ca="1" si="32"/>
        <v/>
      </c>
    </row>
    <row r="28" spans="8:71">
      <c r="H28" s="330" t="str">
        <f t="shared" ca="1" si="4"/>
        <v>中繼箱 電源開啟</v>
      </c>
      <c r="I28" s="336"/>
      <c r="J28" s="332" t="str">
        <f t="shared" ca="1" si="19"/>
        <v>(command "V" "R" "中繼箱 電源開啟" "N")</v>
      </c>
      <c r="L28" s="333" t="str">
        <f t="shared" ref="L28" si="37">"I"&amp;TEXT(FLOOR((ROW()-8)/2,1),"00")</f>
        <v>I10</v>
      </c>
      <c r="M28" s="317">
        <v>21</v>
      </c>
      <c r="N28" s="334" t="str">
        <f t="shared" si="6"/>
        <v>全部選取</v>
      </c>
      <c r="O28" s="335" t="str">
        <f t="shared" si="5"/>
        <v>單排選取</v>
      </c>
      <c r="R28" s="329"/>
      <c r="S28" s="337">
        <v>20</v>
      </c>
      <c r="T28" s="338" t="str">
        <f t="shared" si="12"/>
        <v>2-10</v>
      </c>
      <c r="U28" s="317" t="str">
        <f t="shared" ca="1" si="13"/>
        <v/>
      </c>
      <c r="V28" s="317" t="str">
        <f t="shared" ca="1" si="14"/>
        <v/>
      </c>
      <c r="W28" s="317" t="str">
        <f t="shared" ca="1" si="7"/>
        <v/>
      </c>
      <c r="X28" s="317" t="str">
        <f t="shared" ca="1" si="15"/>
        <v/>
      </c>
      <c r="Y28" s="317" t="str">
        <f t="shared" ca="1" si="15"/>
        <v/>
      </c>
      <c r="Z28" s="317" t="str">
        <f t="shared" ca="1" si="15"/>
        <v/>
      </c>
      <c r="AA28" s="317" t="str">
        <f t="shared" ca="1" si="15"/>
        <v/>
      </c>
      <c r="AB28" s="317" t="str">
        <f t="shared" ca="1" si="15"/>
        <v/>
      </c>
      <c r="AC28" s="317" t="str">
        <f t="shared" ca="1" si="15"/>
        <v/>
      </c>
      <c r="AD28" s="317" t="str">
        <f t="shared" ca="1" si="15"/>
        <v/>
      </c>
      <c r="AE28" s="317" t="str">
        <f t="shared" ca="1" si="15"/>
        <v/>
      </c>
      <c r="AF28" s="317" t="str">
        <f t="shared" ca="1" si="15"/>
        <v/>
      </c>
      <c r="AG28" s="317" t="str">
        <f t="shared" ca="1" si="15"/>
        <v/>
      </c>
      <c r="AH28" s="317" t="str">
        <f t="shared" ca="1" si="15"/>
        <v/>
      </c>
      <c r="AI28" s="317" t="str">
        <f t="shared" ca="1" si="15"/>
        <v/>
      </c>
      <c r="AJ28" s="317" t="str">
        <f t="shared" ca="1" si="15"/>
        <v/>
      </c>
      <c r="AK28" s="317" t="str">
        <f t="shared" ca="1" si="15"/>
        <v/>
      </c>
      <c r="AL28" s="317" t="str">
        <f t="shared" ca="1" si="15"/>
        <v/>
      </c>
      <c r="AM28" s="317" t="str">
        <f t="shared" ca="1" si="15"/>
        <v/>
      </c>
      <c r="AN28" s="317" t="str">
        <f t="shared" ca="1" si="16"/>
        <v/>
      </c>
      <c r="AO28" s="317" t="str">
        <f t="shared" ca="1" si="16"/>
        <v/>
      </c>
      <c r="AP28" s="317" t="str">
        <f t="shared" ca="1" si="16"/>
        <v/>
      </c>
      <c r="AQ28" s="317" t="str">
        <f t="shared" ca="1" si="16"/>
        <v/>
      </c>
      <c r="AR28" s="317" t="str">
        <f t="shared" ca="1" si="16"/>
        <v/>
      </c>
      <c r="AS28" s="317" t="str">
        <f t="shared" ca="1" si="16"/>
        <v/>
      </c>
      <c r="AT28" s="317" t="str">
        <f t="shared" ca="1" si="16"/>
        <v/>
      </c>
      <c r="AU28" s="317" t="str">
        <f t="shared" ca="1" si="16"/>
        <v/>
      </c>
      <c r="AV28" s="317" t="str">
        <f t="shared" ca="1" si="16"/>
        <v/>
      </c>
      <c r="AW28" s="317" t="str">
        <f t="shared" ca="1" si="16"/>
        <v/>
      </c>
      <c r="AX28" s="317" t="str">
        <f t="shared" ca="1" si="16"/>
        <v/>
      </c>
      <c r="AY28" s="317" t="str">
        <f t="shared" ca="1" si="16"/>
        <v/>
      </c>
      <c r="AZ28" s="317" t="str">
        <f t="shared" ca="1" si="16"/>
        <v/>
      </c>
      <c r="BA28" s="317" t="str">
        <f t="shared" ca="1" si="16"/>
        <v/>
      </c>
      <c r="BB28" s="317" t="str">
        <f t="shared" ca="1" si="16"/>
        <v/>
      </c>
      <c r="BC28" s="317" t="str">
        <f t="shared" ca="1" si="16"/>
        <v/>
      </c>
      <c r="BD28" s="317" t="str">
        <f t="shared" ca="1" si="34"/>
        <v/>
      </c>
      <c r="BE28" s="317" t="str">
        <f t="shared" ca="1" si="34"/>
        <v/>
      </c>
      <c r="BF28" s="317" t="str">
        <f t="shared" ca="1" si="34"/>
        <v/>
      </c>
      <c r="BG28" s="317" t="str">
        <f t="shared" ca="1" si="34"/>
        <v/>
      </c>
      <c r="BH28" s="317" t="str">
        <f t="shared" ca="1" si="34"/>
        <v/>
      </c>
      <c r="BI28" s="317" t="str">
        <f t="shared" ca="1" si="34"/>
        <v/>
      </c>
      <c r="BJ28" s="317" t="str">
        <f t="shared" ca="1" si="34"/>
        <v/>
      </c>
      <c r="BK28" s="317" t="str">
        <f t="shared" ca="1" si="34"/>
        <v/>
      </c>
      <c r="BL28" s="317" t="str">
        <f t="shared" ca="1" si="32"/>
        <v/>
      </c>
      <c r="BM28" s="317" t="str">
        <f t="shared" ca="1" si="32"/>
        <v/>
      </c>
      <c r="BN28" s="317" t="str">
        <f t="shared" ca="1" si="32"/>
        <v/>
      </c>
      <c r="BO28" s="317" t="str">
        <f t="shared" ca="1" si="32"/>
        <v/>
      </c>
      <c r="BP28" s="317" t="str">
        <f t="shared" ca="1" si="32"/>
        <v/>
      </c>
      <c r="BQ28" s="317" t="str">
        <f t="shared" ca="1" si="32"/>
        <v/>
      </c>
      <c r="BR28" s="317" t="str">
        <f t="shared" ca="1" si="32"/>
        <v/>
      </c>
      <c r="BS28" s="317" t="str">
        <f t="shared" ca="1" si="32"/>
        <v/>
      </c>
    </row>
    <row r="29" spans="8:71">
      <c r="H29" s="330" t="str">
        <f t="shared" ca="1" si="4"/>
        <v>_</v>
      </c>
      <c r="I29" s="336"/>
      <c r="J29" s="332" t="str">
        <f t="shared" ca="1" si="19"/>
        <v>(command "V" "R" "_" "N")</v>
      </c>
      <c r="L29" s="333" t="str">
        <f t="shared" ref="L29" si="38">"Q"&amp;TEXT(FLOOR((ROW()-8)/2,1),"00")</f>
        <v>Q10</v>
      </c>
      <c r="M29" s="317">
        <v>22</v>
      </c>
      <c r="N29" s="334" t="str">
        <f t="shared" si="6"/>
        <v>全部選取</v>
      </c>
      <c r="O29" s="335" t="str">
        <f t="shared" si="5"/>
        <v>單排選取</v>
      </c>
      <c r="R29" s="329"/>
      <c r="S29" s="337">
        <v>21</v>
      </c>
      <c r="T29" s="338" t="str">
        <f t="shared" si="12"/>
        <v>3-1</v>
      </c>
      <c r="U29" s="317" t="str">
        <f t="shared" ca="1" si="13"/>
        <v>2DPC11I1</v>
      </c>
      <c r="V29" s="317" t="str">
        <f t="shared" ca="1" si="14"/>
        <v>2DNC11I1</v>
      </c>
      <c r="W29" s="317" t="str">
        <f t="shared" ca="1" si="7"/>
        <v>E</v>
      </c>
      <c r="X29" s="317" t="str">
        <f t="shared" ca="1" si="15"/>
        <v>010</v>
      </c>
      <c r="Y29" s="317" t="str">
        <f t="shared" ca="1" si="15"/>
        <v>010</v>
      </c>
      <c r="Z29" s="317" t="str">
        <f t="shared" ca="1" si="15"/>
        <v>010</v>
      </c>
      <c r="AA29" s="317" t="str">
        <f t="shared" ca="1" si="15"/>
        <v>010</v>
      </c>
      <c r="AB29" s="317" t="str">
        <f t="shared" ca="1" si="15"/>
        <v>010</v>
      </c>
      <c r="AC29" s="317" t="str">
        <f t="shared" ca="1" si="15"/>
        <v>010</v>
      </c>
      <c r="AD29" s="317" t="str">
        <f t="shared" ca="1" si="15"/>
        <v>010</v>
      </c>
      <c r="AE29" s="317" t="str">
        <f t="shared" ca="1" si="15"/>
        <v>010</v>
      </c>
      <c r="AF29" s="317" t="str">
        <f t="shared" ca="1" si="15"/>
        <v>011</v>
      </c>
      <c r="AG29" s="317" t="str">
        <f t="shared" ca="1" si="15"/>
        <v>011</v>
      </c>
      <c r="AH29" s="317" t="str">
        <f t="shared" ca="1" si="15"/>
        <v>011</v>
      </c>
      <c r="AI29" s="317" t="str">
        <f t="shared" ca="1" si="15"/>
        <v>011</v>
      </c>
      <c r="AJ29" s="317" t="str">
        <f t="shared" ca="1" si="15"/>
        <v>011</v>
      </c>
      <c r="AK29" s="317" t="str">
        <f t="shared" ca="1" si="15"/>
        <v>011</v>
      </c>
      <c r="AL29" s="317" t="str">
        <f t="shared" ca="1" si="15"/>
        <v>011</v>
      </c>
      <c r="AM29" s="317" t="str">
        <f t="shared" ca="1" si="15"/>
        <v>011</v>
      </c>
      <c r="AN29" s="317" t="str">
        <f t="shared" ca="1" si="16"/>
        <v>#1織物放卷EMO信號</v>
      </c>
      <c r="AO29" s="317" t="str">
        <f t="shared" ca="1" si="16"/>
        <v>#2織物放卷EMO信號</v>
      </c>
      <c r="AP29" s="317" t="str">
        <f t="shared" ca="1" si="16"/>
        <v>#1上膠膜放卷EMO信號</v>
      </c>
      <c r="AQ29" s="317" t="str">
        <f t="shared" ca="1" si="16"/>
        <v>#1下膠膜放卷EMO信號</v>
      </c>
      <c r="AR29" s="317" t="str">
        <f t="shared" ca="1" si="16"/>
        <v>碳紗牽引輪EMO信號</v>
      </c>
      <c r="AS29" s="317" t="str">
        <f t="shared" ca="1" si="16"/>
        <v>2F前段伺服驅動器 DC電源</v>
      </c>
      <c r="AT29" s="317" t="str">
        <f t="shared" ca="1" si="16"/>
        <v>展紗區EMO信號</v>
      </c>
      <c r="AU29" s="317" t="str">
        <f t="shared" ca="1" si="16"/>
        <v>2F前段伺服動力電源</v>
      </c>
      <c r="AV29" s="317" t="str">
        <f t="shared" ca="1" si="16"/>
        <v>#1鋼輪傳動側EMO信號</v>
      </c>
      <c r="AW29" s="317" t="str">
        <f t="shared" ca="1" si="16"/>
        <v>#1鋼輪操作側EMO信號</v>
      </c>
      <c r="AX29" s="317" t="str">
        <f t="shared" ca="1" si="16"/>
        <v>震動鋼輪 電源</v>
      </c>
      <c r="AY29" s="317" t="str">
        <f t="shared" ca="1" si="16"/>
        <v>#4展紗鋼輪升降伺服 上極限</v>
      </c>
      <c r="AZ29" s="317" t="str">
        <f t="shared" ca="1" si="16"/>
        <v>#4展紗鋼輪升降伺服 原點</v>
      </c>
      <c r="BA29" s="317" t="str">
        <f t="shared" ca="1" si="16"/>
        <v>#4展紗鋼輪升降伺服 下極限</v>
      </c>
      <c r="BB29" s="317" t="str">
        <f t="shared" ca="1" si="16"/>
        <v>2F前段 左電控箱 門檢</v>
      </c>
      <c r="BC29" s="317" t="str">
        <f t="shared" ca="1" si="16"/>
        <v>2F前段 右電控箱 門檢</v>
      </c>
      <c r="BD29" s="317" t="str">
        <f t="shared" ca="1" si="34"/>
        <v>EMO-I11C3</v>
      </c>
      <c r="BE29" s="317" t="str">
        <f t="shared" ca="1" si="34"/>
        <v>EMO-I11C8</v>
      </c>
      <c r="BF29" s="317" t="str">
        <f t="shared" ca="1" si="34"/>
        <v>EMO-I11C2</v>
      </c>
      <c r="BG29" s="317" t="str">
        <f t="shared" ca="1" si="34"/>
        <v>EMO-I11C7</v>
      </c>
      <c r="BH29" s="317" t="str">
        <f t="shared" ca="1" si="34"/>
        <v>EMO-I11D3</v>
      </c>
      <c r="BI29" s="317" t="str">
        <f t="shared" ca="1" si="34"/>
        <v>MC-?#*</v>
      </c>
      <c r="BJ29" s="317" t="str">
        <f t="shared" ca="1" si="34"/>
        <v>EMO-I11D2</v>
      </c>
      <c r="BK29" s="317" t="str">
        <f t="shared" ca="1" si="34"/>
        <v>MC-?#*</v>
      </c>
      <c r="BL29" s="317" t="str">
        <f t="shared" ca="1" si="32"/>
        <v>EMO-I11E3</v>
      </c>
      <c r="BM29" s="317" t="str">
        <f t="shared" ca="1" si="32"/>
        <v>EMO-I11E8</v>
      </c>
      <c r="BN29" s="317" t="str">
        <f t="shared" ca="1" si="32"/>
        <v>MC-C12G5</v>
      </c>
      <c r="BO29" s="317" t="str">
        <f t="shared" ca="1" si="32"/>
        <v>SR-I11E7</v>
      </c>
      <c r="BP29" s="317" t="str">
        <f t="shared" ca="1" si="32"/>
        <v>SR-I11F3</v>
      </c>
      <c r="BQ29" s="317" t="str">
        <f t="shared" ca="1" si="32"/>
        <v>SR-I11F8</v>
      </c>
      <c r="BR29" s="317" t="str">
        <f t="shared" ca="1" si="32"/>
        <v>RY-C13D5</v>
      </c>
      <c r="BS29" s="317" t="str">
        <f t="shared" ca="1" si="32"/>
        <v>RY-C13E5</v>
      </c>
    </row>
    <row r="30" spans="8:71">
      <c r="H30" s="330" t="str">
        <f t="shared" ca="1" si="4"/>
        <v>_</v>
      </c>
      <c r="I30" s="336"/>
      <c r="J30" s="332" t="str">
        <f t="shared" ca="1" si="19"/>
        <v>(command "V" "R" "_" "N")</v>
      </c>
      <c r="L30" s="333" t="str">
        <f t="shared" ref="L30" si="39">"I"&amp;TEXT(FLOOR((ROW()-8)/2,1),"00")</f>
        <v>I11</v>
      </c>
      <c r="M30" s="317">
        <v>23</v>
      </c>
      <c r="N30" s="334" t="str">
        <f t="shared" si="6"/>
        <v>全部選取</v>
      </c>
      <c r="O30" s="335" t="str">
        <f t="shared" si="5"/>
        <v>單排選取</v>
      </c>
      <c r="R30" s="329"/>
      <c r="S30" s="337">
        <v>22</v>
      </c>
      <c r="T30" s="338" t="str">
        <f t="shared" si="12"/>
        <v>3-2</v>
      </c>
      <c r="U30" s="317" t="str">
        <f t="shared" ca="1" si="13"/>
        <v>2DPC11I1</v>
      </c>
      <c r="V30" s="317" t="str">
        <f t="shared" ca="1" si="14"/>
        <v>2DNC11I1</v>
      </c>
      <c r="W30" s="317" t="str">
        <f t="shared" ca="1" si="7"/>
        <v>E</v>
      </c>
      <c r="X30" s="317" t="str">
        <f t="shared" ca="1" si="15"/>
        <v>012</v>
      </c>
      <c r="Y30" s="317" t="str">
        <f t="shared" ca="1" si="15"/>
        <v>012</v>
      </c>
      <c r="Z30" s="317" t="str">
        <f t="shared" ca="1" si="15"/>
        <v>012</v>
      </c>
      <c r="AA30" s="317" t="str">
        <f t="shared" ca="1" si="15"/>
        <v>012</v>
      </c>
      <c r="AB30" s="317" t="str">
        <f t="shared" ca="1" si="15"/>
        <v>012</v>
      </c>
      <c r="AC30" s="317" t="str">
        <f t="shared" ca="1" si="15"/>
        <v>012</v>
      </c>
      <c r="AD30" s="317" t="str">
        <f t="shared" ca="1" si="15"/>
        <v>012</v>
      </c>
      <c r="AE30" s="317" t="str">
        <f t="shared" ca="1" si="15"/>
        <v>012</v>
      </c>
      <c r="AF30" s="317" t="str">
        <f t="shared" ca="1" si="15"/>
        <v>013</v>
      </c>
      <c r="AG30" s="317" t="str">
        <f t="shared" ca="1" si="15"/>
        <v>013</v>
      </c>
      <c r="AH30" s="317" t="str">
        <f t="shared" ref="AH30:AM30" ca="1" si="40">INDIRECT("批量電路圖!"&amp;ADDRESS(MOD(COLUMN()-24,16)+5+(ROW()-9)*16,FLOOR(MOD((COLUMN()-24)/16,10),1)+6))</f>
        <v>013</v>
      </c>
      <c r="AI30" s="317" t="str">
        <f t="shared" ca="1" si="40"/>
        <v>013</v>
      </c>
      <c r="AJ30" s="317" t="str">
        <f t="shared" ca="1" si="40"/>
        <v>013</v>
      </c>
      <c r="AK30" s="317" t="str">
        <f t="shared" ca="1" si="40"/>
        <v>013</v>
      </c>
      <c r="AL30" s="317" t="str">
        <f t="shared" ca="1" si="40"/>
        <v>013</v>
      </c>
      <c r="AM30" s="317" t="str">
        <f t="shared" ca="1" si="40"/>
        <v>013</v>
      </c>
      <c r="AN30" s="317" t="str">
        <f t="shared" ca="1" si="16"/>
        <v>#1震動鋼輪 ALM(異常) 信號</v>
      </c>
      <c r="AO30" s="317" t="str">
        <f t="shared" ca="1" si="16"/>
        <v>#1震動鋼輪 MOVE(運轉) 信號</v>
      </c>
      <c r="AP30" s="317" t="str">
        <f t="shared" ca="1" si="16"/>
        <v>#2震動鋼輪 ALM(異常) 信號</v>
      </c>
      <c r="AQ30" s="317" t="str">
        <f t="shared" ca="1" si="16"/>
        <v>#2震動鋼輪 MOVE(運轉) 信號</v>
      </c>
      <c r="AR30" s="317" t="str">
        <f t="shared" ca="1" si="16"/>
        <v>#3震動鋼輪 ALM(異常) 信號</v>
      </c>
      <c r="AS30" s="317" t="str">
        <f t="shared" ca="1" si="16"/>
        <v>#3震動鋼輪 MOVE(運轉) 信號</v>
      </c>
      <c r="AT30" s="317" t="str">
        <f t="shared" ca="1" si="16"/>
        <v>#4震動鋼輪 ALM(異常) 信號</v>
      </c>
      <c r="AU30" s="317" t="str">
        <f t="shared" ca="1" si="16"/>
        <v>#4震動鋼輪 MOVE(運轉) 信號</v>
      </c>
      <c r="AV30" s="317" t="str">
        <f t="shared" ca="1" si="16"/>
        <v>#1下PE收卷LOCK檢知[預留]</v>
      </c>
      <c r="AW30" s="317" t="str">
        <f t="shared" ca="1" si="16"/>
        <v>#1下膠膜放卷LOCK檢知</v>
      </c>
      <c r="AX30" s="317" t="str">
        <f t="shared" ca="1" si="16"/>
        <v>碳紗牽引輪 上極限</v>
      </c>
      <c r="AY30" s="317" t="str">
        <f t="shared" ca="1" si="16"/>
        <v>_</v>
      </c>
      <c r="AZ30" s="317" t="str">
        <f t="shared" ca="1" si="16"/>
        <v>#1展紗鋼輪升降伺服 上極限</v>
      </c>
      <c r="BA30" s="317" t="str">
        <f t="shared" ca="1" si="16"/>
        <v>#1展紗鋼輪升降伺服 原點</v>
      </c>
      <c r="BB30" s="317" t="str">
        <f t="shared" ca="1" si="16"/>
        <v>#1展紗鋼輪升降伺服 下極限</v>
      </c>
      <c r="BC30" s="317" t="str">
        <f t="shared" ca="1" si="16"/>
        <v>#2展紗鋼輪升降伺服 上極限</v>
      </c>
      <c r="BD30" s="317" t="str">
        <f t="shared" ca="1" si="34"/>
        <v>From M52J8</v>
      </c>
      <c r="BE30" s="317" t="str">
        <f t="shared" ca="1" si="34"/>
        <v>From M52J8</v>
      </c>
      <c r="BF30" s="317" t="str">
        <f t="shared" ca="1" si="34"/>
        <v>From M53J8</v>
      </c>
      <c r="BG30" s="317" t="str">
        <f t="shared" ca="1" si="34"/>
        <v>From M53J8</v>
      </c>
      <c r="BH30" s="317" t="str">
        <f t="shared" ca="1" si="34"/>
        <v>From M54J8</v>
      </c>
      <c r="BI30" s="317" t="str">
        <f t="shared" ca="1" si="34"/>
        <v>From M54J8</v>
      </c>
      <c r="BJ30" s="317" t="str">
        <f t="shared" ca="1" si="34"/>
        <v>From M55J8</v>
      </c>
      <c r="BK30" s="317" t="str">
        <f t="shared" ca="1" si="34"/>
        <v>From M55J8</v>
      </c>
      <c r="BL30" s="317" t="str">
        <f t="shared" ca="1" si="32"/>
        <v>SR-I12E3</v>
      </c>
      <c r="BM30" s="317" t="str">
        <f t="shared" ca="1" si="32"/>
        <v>SR-I12E8</v>
      </c>
      <c r="BN30" s="317" t="str">
        <f t="shared" ca="1" si="32"/>
        <v>SR-I12E2</v>
      </c>
      <c r="BO30" s="317" t="str">
        <f t="shared" ca="1" si="32"/>
        <v>[無使用]</v>
      </c>
      <c r="BP30" s="317" t="str">
        <f t="shared" ca="1" si="32"/>
        <v>SR-I12F3</v>
      </c>
      <c r="BQ30" s="317" t="str">
        <f t="shared" ca="1" si="32"/>
        <v>SR-I12F8</v>
      </c>
      <c r="BR30" s="317" t="str">
        <f t="shared" ca="1" si="32"/>
        <v>SR-I12F2</v>
      </c>
      <c r="BS30" s="317" t="str">
        <f t="shared" ca="1" si="32"/>
        <v>SR-I12F7</v>
      </c>
    </row>
    <row r="31" spans="8:71">
      <c r="H31" s="330" t="str">
        <f t="shared" ca="1" si="4"/>
        <v>升降伺服 動力電源開啟</v>
      </c>
      <c r="I31" s="336"/>
      <c r="J31" s="332" t="str">
        <f t="shared" ca="1" si="19"/>
        <v>(command "V" "R" "升降伺服 動力電源開啟" "N")</v>
      </c>
      <c r="L31" s="333" t="str">
        <f t="shared" ref="L31" si="41">"Q"&amp;TEXT(FLOOR((ROW()-8)/2,1),"00")</f>
        <v>Q11</v>
      </c>
      <c r="M31" s="317">
        <v>24</v>
      </c>
      <c r="N31" s="334" t="str">
        <f t="shared" si="6"/>
        <v>全部選取</v>
      </c>
      <c r="O31" s="335" t="str">
        <f t="shared" si="5"/>
        <v>單排選取</v>
      </c>
      <c r="R31" s="329"/>
      <c r="S31" s="337">
        <v>23</v>
      </c>
      <c r="T31" s="338" t="str">
        <f t="shared" si="12"/>
        <v>3-3</v>
      </c>
      <c r="U31" s="317" t="str">
        <f t="shared" ca="1" si="13"/>
        <v>2DPC11I1</v>
      </c>
      <c r="V31" s="317" t="str">
        <f t="shared" ca="1" si="14"/>
        <v>2DNC11I1</v>
      </c>
      <c r="W31" s="317" t="str">
        <f t="shared" ca="1" si="7"/>
        <v>E</v>
      </c>
      <c r="X31" s="317" t="str">
        <f t="shared" ref="X31:AM46" ca="1" si="42">INDIRECT("批量電路圖!"&amp;ADDRESS(MOD(COLUMN()-24,16)+5+(ROW()-9)*16,FLOOR(MOD((COLUMN()-24)/16,10),1)+6))</f>
        <v>014</v>
      </c>
      <c r="Y31" s="317" t="str">
        <f t="shared" ca="1" si="42"/>
        <v>014</v>
      </c>
      <c r="Z31" s="317" t="str">
        <f t="shared" ca="1" si="42"/>
        <v>014</v>
      </c>
      <c r="AA31" s="317" t="str">
        <f t="shared" ca="1" si="42"/>
        <v>014</v>
      </c>
      <c r="AB31" s="317" t="str">
        <f t="shared" ca="1" si="42"/>
        <v>014</v>
      </c>
      <c r="AC31" s="317" t="str">
        <f t="shared" ca="1" si="42"/>
        <v>014</v>
      </c>
      <c r="AD31" s="317" t="str">
        <f t="shared" ca="1" si="42"/>
        <v>014</v>
      </c>
      <c r="AE31" s="317" t="str">
        <f t="shared" ca="1" si="42"/>
        <v>014</v>
      </c>
      <c r="AF31" s="317" t="str">
        <f t="shared" ca="1" si="42"/>
        <v>015</v>
      </c>
      <c r="AG31" s="317" t="str">
        <f t="shared" ca="1" si="42"/>
        <v>015</v>
      </c>
      <c r="AH31" s="317" t="str">
        <f t="shared" ca="1" si="42"/>
        <v>015</v>
      </c>
      <c r="AI31" s="317" t="str">
        <f t="shared" ca="1" si="42"/>
        <v>015</v>
      </c>
      <c r="AJ31" s="317" t="str">
        <f t="shared" ca="1" si="42"/>
        <v>015</v>
      </c>
      <c r="AK31" s="317" t="str">
        <f t="shared" ca="1" si="42"/>
        <v>015</v>
      </c>
      <c r="AL31" s="317" t="str">
        <f t="shared" ca="1" si="42"/>
        <v>015</v>
      </c>
      <c r="AM31" s="317" t="str">
        <f t="shared" ca="1" si="42"/>
        <v>015</v>
      </c>
      <c r="AN31" s="317" t="str">
        <f t="shared" ca="1" si="16"/>
        <v>#2展紗鋼輪升降伺服 原點</v>
      </c>
      <c r="AO31" s="317" t="str">
        <f t="shared" ca="1" si="16"/>
        <v>#2展紗鋼輪升降伺服 下極限</v>
      </c>
      <c r="AP31" s="317" t="str">
        <f t="shared" ca="1" si="16"/>
        <v>#3展紗鋼輪升降伺服 上極限</v>
      </c>
      <c r="AQ31" s="317" t="str">
        <f t="shared" ca="1" si="16"/>
        <v>#3展紗鋼輪升降伺服 原點</v>
      </c>
      <c r="AR31" s="317" t="str">
        <f t="shared" ca="1" si="16"/>
        <v>#3展紗鋼輪升降伺服 下極限</v>
      </c>
      <c r="AS31" s="317" t="str">
        <f t="shared" ca="1" si="16"/>
        <v>#1熱壓輪 傳動側/操作側 上極限</v>
      </c>
      <c r="AT31" s="317" t="str">
        <f t="shared" ca="1" si="16"/>
        <v>#1熱壓輪傳動 原點</v>
      </c>
      <c r="AU31" s="317" t="str">
        <f t="shared" ca="1" si="16"/>
        <v>_</v>
      </c>
      <c r="AV31" s="317" t="str">
        <f t="shared" ca="1" si="16"/>
        <v>#1織物放卷 EPC(糾邊)異常訊號</v>
      </c>
      <c r="AW31" s="317" t="str">
        <f t="shared" ca="1" si="16"/>
        <v>#2織物放卷 EPC(糾邊)異常訊號</v>
      </c>
      <c r="AX31" s="317" t="str">
        <f t="shared" ca="1" si="16"/>
        <v>#1上膠膜放卷 EPC(糾邊)異常訊號</v>
      </c>
      <c r="AY31" s="317" t="str">
        <f t="shared" ca="1" si="16"/>
        <v>#1下膠膜放卷 EPC(糾邊)異常訊號</v>
      </c>
      <c r="AZ31" s="317" t="str">
        <f t="shared" ca="1" si="16"/>
        <v>#1上織物煞車電源</v>
      </c>
      <c r="BA31" s="317" t="str">
        <f t="shared" ca="1" si="16"/>
        <v>#2上織物煞車電源</v>
      </c>
      <c r="BB31" s="317" t="str">
        <f t="shared" ca="1" si="16"/>
        <v>#5震動鋼輪 ALM(異常) 信號</v>
      </c>
      <c r="BC31" s="317" t="str">
        <f t="shared" ca="1" si="16"/>
        <v>#5震動鋼輪 MOVE(運轉) 信號</v>
      </c>
      <c r="BD31" s="317" t="str">
        <f t="shared" ca="1" si="34"/>
        <v>SR-I13C3</v>
      </c>
      <c r="BE31" s="317" t="str">
        <f t="shared" ca="1" si="34"/>
        <v>SR-I13C8</v>
      </c>
      <c r="BF31" s="317" t="str">
        <f t="shared" ca="1" si="34"/>
        <v>SR-I13C2</v>
      </c>
      <c r="BG31" s="317" t="str">
        <f t="shared" ca="1" si="34"/>
        <v>SR-I13C7</v>
      </c>
      <c r="BH31" s="317" t="str">
        <f t="shared" ca="1" si="34"/>
        <v>SR-I13D3</v>
      </c>
      <c r="BI31" s="317" t="str">
        <f t="shared" ca="1" si="34"/>
        <v>SR-I13D8</v>
      </c>
      <c r="BJ31" s="317" t="str">
        <f t="shared" ca="1" si="34"/>
        <v>SR-I13D2</v>
      </c>
      <c r="BK31" s="317" t="str">
        <f t="shared" ca="1" si="34"/>
        <v>[無使用]</v>
      </c>
      <c r="BL31" s="317" t="str">
        <f t="shared" ca="1" si="32"/>
        <v>乾接點-EPC-L11C6</v>
      </c>
      <c r="BM31" s="317" t="str">
        <f t="shared" ca="1" si="32"/>
        <v>乾接點-EPC-L11I6</v>
      </c>
      <c r="BN31" s="317" t="str">
        <f t="shared" ca="1" si="32"/>
        <v>乾接點-EPC-L12C6</v>
      </c>
      <c r="BO31" s="317" t="str">
        <f t="shared" ca="1" si="32"/>
        <v>乾接點-EPC-L12I6</v>
      </c>
      <c r="BP31" s="317" t="str">
        <f t="shared" ca="1" si="32"/>
        <v>RY-O13F3</v>
      </c>
      <c r="BQ31" s="317" t="str">
        <f t="shared" ca="1" si="32"/>
        <v>RY-O13F8</v>
      </c>
      <c r="BR31" s="317" t="str">
        <f t="shared" ca="1" si="32"/>
        <v>From M56J8</v>
      </c>
      <c r="BS31" s="317" t="str">
        <f t="shared" ca="1" si="32"/>
        <v>From M56J8</v>
      </c>
    </row>
    <row r="32" spans="8:71">
      <c r="H32" s="330" t="str">
        <f t="shared" ca="1" si="4"/>
        <v>傳動伺服 動力電源開啟</v>
      </c>
      <c r="I32" s="336"/>
      <c r="J32" s="332" t="str">
        <f t="shared" ca="1" si="19"/>
        <v>(command "V" "R" "傳動伺服 動力電源開啟" "N")</v>
      </c>
      <c r="L32" s="340"/>
      <c r="M32" s="334"/>
      <c r="N32" s="335"/>
      <c r="R32" s="329"/>
      <c r="S32" s="337">
        <v>24</v>
      </c>
      <c r="T32" s="338" t="str">
        <f t="shared" si="12"/>
        <v>3-4</v>
      </c>
      <c r="U32" s="317" t="str">
        <f t="shared" ca="1" si="13"/>
        <v>2DPC11I1</v>
      </c>
      <c r="V32" s="317" t="str">
        <f t="shared" ca="1" si="14"/>
        <v>2DNC11I1</v>
      </c>
      <c r="W32" s="317" t="str">
        <f t="shared" ca="1" si="7"/>
        <v>E</v>
      </c>
      <c r="X32" s="317" t="str">
        <f t="shared" ca="1" si="42"/>
        <v>016</v>
      </c>
      <c r="Y32" s="317" t="str">
        <f t="shared" ca="1" si="42"/>
        <v>016</v>
      </c>
      <c r="Z32" s="317" t="str">
        <f t="shared" ca="1" si="42"/>
        <v>016</v>
      </c>
      <c r="AA32" s="317" t="str">
        <f t="shared" ca="1" si="42"/>
        <v>016</v>
      </c>
      <c r="AB32" s="317" t="str">
        <f t="shared" ca="1" si="42"/>
        <v>016</v>
      </c>
      <c r="AC32" s="317" t="str">
        <f t="shared" ca="1" si="42"/>
        <v>016</v>
      </c>
      <c r="AD32" s="317" t="str">
        <f t="shared" ca="1" si="42"/>
        <v>016</v>
      </c>
      <c r="AE32" s="317" t="str">
        <f t="shared" ca="1" si="42"/>
        <v>016</v>
      </c>
      <c r="AF32" s="317" t="str">
        <f t="shared" ca="1" si="42"/>
        <v>017</v>
      </c>
      <c r="AG32" s="317" t="str">
        <f t="shared" ca="1" si="42"/>
        <v>017</v>
      </c>
      <c r="AH32" s="317" t="str">
        <f t="shared" ca="1" si="42"/>
        <v>017</v>
      </c>
      <c r="AI32" s="317" t="str">
        <f t="shared" ca="1" si="42"/>
        <v>017</v>
      </c>
      <c r="AJ32" s="317" t="str">
        <f t="shared" ca="1" si="42"/>
        <v>017</v>
      </c>
      <c r="AK32" s="317" t="str">
        <f t="shared" ca="1" si="42"/>
        <v>017</v>
      </c>
      <c r="AL32" s="317" t="str">
        <f t="shared" ca="1" si="42"/>
        <v>017</v>
      </c>
      <c r="AM32" s="317" t="str">
        <f t="shared" ca="1" si="42"/>
        <v>017</v>
      </c>
      <c r="AN32" s="317" t="str">
        <f t="shared" ca="1" si="16"/>
        <v>#1上織物煞車電源</v>
      </c>
      <c r="AO32" s="317" t="str">
        <f t="shared" ca="1" si="16"/>
        <v>#1上織物煞車電源(柱子)</v>
      </c>
      <c r="AP32" s="317" t="str">
        <f t="shared" ca="1" si="16"/>
        <v>#2上織物煞車電源</v>
      </c>
      <c r="AQ32" s="317" t="str">
        <f t="shared" ca="1" si="16"/>
        <v>#2上織物煞車電源(柱子)</v>
      </c>
      <c r="AR32" s="317" t="str">
        <f t="shared" ca="1" si="16"/>
        <v>#1上PE膜收卷 啟動</v>
      </c>
      <c r="AS32" s="317" t="str">
        <f t="shared" ca="1" si="16"/>
        <v>#1下PE膜收卷 啟動</v>
      </c>
      <c r="AT32" s="317" t="str">
        <f t="shared" ca="1" si="16"/>
        <v>#1上膠膜放卷 啟動[預留]</v>
      </c>
      <c r="AU32" s="317" t="str">
        <f t="shared" ca="1" si="16"/>
        <v>#1下膠膜放卷 啟動[預留]</v>
      </c>
      <c r="AV32" s="317" t="str">
        <f t="shared" ca="1" si="16"/>
        <v>#1上膠膜放卷張力 手動(一樓)</v>
      </c>
      <c r="AW32" s="317" t="str">
        <f t="shared" ca="1" si="16"/>
        <v>#1上膠膜放卷 順轉</v>
      </c>
      <c r="AX32" s="317" t="str">
        <f t="shared" ca="1" si="16"/>
        <v>#1上膠膜放卷張力 手動</v>
      </c>
      <c r="AY32" s="317" t="str">
        <f t="shared" ca="1" si="16"/>
        <v>#1上膠膜放卷 逆轉</v>
      </c>
      <c r="AZ32" s="317" t="str">
        <f t="shared" ca="1" si="16"/>
        <v>#5震動鋼輪 開/關</v>
      </c>
      <c r="BA32" s="317" t="str">
        <f t="shared" ca="1" si="16"/>
        <v>#1下膠膜放卷 順轉</v>
      </c>
      <c r="BB32" s="317" t="str">
        <f t="shared" ca="1" si="16"/>
        <v>#1下膠膜放卷張力 手動</v>
      </c>
      <c r="BC32" s="317" t="str">
        <f t="shared" ca="1" si="16"/>
        <v>#1下膠膜放卷 逆轉</v>
      </c>
      <c r="BD32" s="317" t="str">
        <f t="shared" ca="1" si="34"/>
        <v>LPBG-I14C3</v>
      </c>
      <c r="BE32" s="317" t="str">
        <f t="shared" ca="1" si="34"/>
        <v>LPBG-I14C8</v>
      </c>
      <c r="BF32" s="317" t="str">
        <f t="shared" ca="1" si="34"/>
        <v>LPBG-I14C2</v>
      </c>
      <c r="BG32" s="317" t="str">
        <f t="shared" ca="1" si="34"/>
        <v>LPBG-I14C7</v>
      </c>
      <c r="BH32" s="317" t="str">
        <f t="shared" ca="1" si="34"/>
        <v>LPBG-I14D3</v>
      </c>
      <c r="BI32" s="317" t="str">
        <f t="shared" ca="1" si="34"/>
        <v>LPBG-I14D8</v>
      </c>
      <c r="BJ32" s="317" t="str">
        <f t="shared" ca="1" si="34"/>
        <v>LPBG-I14D2</v>
      </c>
      <c r="BK32" s="317" t="str">
        <f t="shared" ca="1" si="34"/>
        <v>LPBG-I14D7</v>
      </c>
      <c r="BL32" s="317" t="str">
        <f t="shared" ca="1" si="32"/>
        <v>LPBG-I14E2</v>
      </c>
      <c r="BM32" s="317" t="str">
        <f t="shared" ca="1" si="32"/>
        <v>LCSG-I14E8</v>
      </c>
      <c r="BN32" s="317" t="str">
        <f t="shared" ca="1" si="32"/>
        <v>LPBG-I14E3</v>
      </c>
      <c r="BO32" s="317" t="str">
        <f t="shared" ca="1" si="32"/>
        <v>LCSG-I14E8</v>
      </c>
      <c r="BP32" s="317" t="str">
        <f t="shared" ca="1" si="32"/>
        <v>LPBG-I14F3</v>
      </c>
      <c r="BQ32" s="317" t="str">
        <f t="shared" ca="1" si="32"/>
        <v>LCSG-I14F8</v>
      </c>
      <c r="BR32" s="317" t="str">
        <f t="shared" ca="1" si="32"/>
        <v>LCSG-I14F3</v>
      </c>
      <c r="BS32" s="317" t="str">
        <f t="shared" ca="1" si="32"/>
        <v>LCSG-I14F8</v>
      </c>
    </row>
    <row r="33" spans="8:71">
      <c r="H33" s="330" t="str">
        <f t="shared" ca="1" si="4"/>
        <v>_</v>
      </c>
      <c r="I33" s="336"/>
      <c r="J33" s="332" t="str">
        <f t="shared" ca="1" si="19"/>
        <v>(command "V" "R" "_" "N")</v>
      </c>
      <c r="M33" s="329"/>
      <c r="R33" s="329"/>
      <c r="S33" s="337">
        <v>25</v>
      </c>
      <c r="T33" s="338" t="str">
        <f t="shared" si="12"/>
        <v>3-5</v>
      </c>
      <c r="U33" s="317" t="str">
        <f t="shared" ca="1" si="13"/>
        <v>2DPC11I1</v>
      </c>
      <c r="V33" s="317" t="str">
        <f t="shared" ca="1" si="14"/>
        <v>2DNC11I1</v>
      </c>
      <c r="W33" s="317" t="str">
        <f t="shared" ca="1" si="7"/>
        <v>E</v>
      </c>
      <c r="X33" s="317" t="str">
        <f t="shared" ca="1" si="42"/>
        <v>018</v>
      </c>
      <c r="Y33" s="317" t="str">
        <f t="shared" ca="1" si="42"/>
        <v>018</v>
      </c>
      <c r="Z33" s="317" t="str">
        <f t="shared" ca="1" si="42"/>
        <v>018</v>
      </c>
      <c r="AA33" s="317" t="str">
        <f t="shared" ca="1" si="42"/>
        <v>018</v>
      </c>
      <c r="AB33" s="317" t="str">
        <f t="shared" ca="1" si="42"/>
        <v>018</v>
      </c>
      <c r="AC33" s="317" t="str">
        <f t="shared" ca="1" si="42"/>
        <v>018</v>
      </c>
      <c r="AD33" s="317" t="str">
        <f t="shared" ca="1" si="42"/>
        <v>018</v>
      </c>
      <c r="AE33" s="317" t="str">
        <f t="shared" ca="1" si="42"/>
        <v>018</v>
      </c>
      <c r="AF33" s="317" t="str">
        <f t="shared" ca="1" si="42"/>
        <v>019</v>
      </c>
      <c r="AG33" s="317" t="str">
        <f t="shared" ca="1" si="42"/>
        <v>019</v>
      </c>
      <c r="AH33" s="317" t="str">
        <f t="shared" ca="1" si="42"/>
        <v>019</v>
      </c>
      <c r="AI33" s="317" t="str">
        <f t="shared" ca="1" si="42"/>
        <v>019</v>
      </c>
      <c r="AJ33" s="317" t="str">
        <f t="shared" ca="1" si="42"/>
        <v>019</v>
      </c>
      <c r="AK33" s="317" t="str">
        <f t="shared" ca="1" si="42"/>
        <v>019</v>
      </c>
      <c r="AL33" s="317" t="str">
        <f t="shared" ca="1" si="42"/>
        <v>019</v>
      </c>
      <c r="AM33" s="317" t="str">
        <f t="shared" ca="1" si="42"/>
        <v>019</v>
      </c>
      <c r="AN33" s="317" t="str">
        <f t="shared" ca="1" si="16"/>
        <v>碳紗牽引輪 上升</v>
      </c>
      <c r="AO33" s="317" t="str">
        <f t="shared" ca="1" si="16"/>
        <v>#1熱壓鋼輪 上升</v>
      </c>
      <c r="AP33" s="317" t="str">
        <f t="shared" ca="1" si="16"/>
        <v>碳紗牽引輪 下降</v>
      </c>
      <c r="AQ33" s="317" t="str">
        <f t="shared" ca="1" si="16"/>
        <v>#1熱壓鋼輪 下降</v>
      </c>
      <c r="AR33" s="317" t="str">
        <f t="shared" ca="1" si="16"/>
        <v>#1震動鋼輪 開/關</v>
      </c>
      <c r="AS33" s="317" t="str">
        <f t="shared" ca="1" si="16"/>
        <v>#2震動鋼輪 開/關</v>
      </c>
      <c r="AT33" s="317" t="str">
        <f t="shared" ca="1" si="16"/>
        <v>#3震動鋼輪 開/關</v>
      </c>
      <c r="AU33" s="317" t="str">
        <f t="shared" ca="1" si="16"/>
        <v>#4震動鋼輪 開/關</v>
      </c>
      <c r="AV33" s="317" t="str">
        <f t="shared" ca="1" si="16"/>
        <v>#1展紗鋼輪 上升</v>
      </c>
      <c r="AW33" s="317" t="str">
        <f t="shared" ca="1" si="16"/>
        <v>#1展紗鋼輪 下降</v>
      </c>
      <c r="AX33" s="317" t="str">
        <f t="shared" ca="1" si="16"/>
        <v>#2展紗鋼輪 上升</v>
      </c>
      <c r="AY33" s="317" t="str">
        <f t="shared" ca="1" si="16"/>
        <v>#2展紗鋼輪 下降</v>
      </c>
      <c r="AZ33" s="317" t="str">
        <f t="shared" ca="1" si="16"/>
        <v>#3展紗鋼輪 上升</v>
      </c>
      <c r="BA33" s="317" t="str">
        <f t="shared" ca="1" si="16"/>
        <v>#3展紗鋼輪 下降</v>
      </c>
      <c r="BB33" s="317" t="str">
        <f t="shared" ca="1" si="16"/>
        <v>#4展紗鋼輪 上升</v>
      </c>
      <c r="BC33" s="317" t="str">
        <f t="shared" ca="1" si="16"/>
        <v>#4展紗鋼輪 下降</v>
      </c>
      <c r="BD33" s="317" t="str">
        <f t="shared" ca="1" si="34"/>
        <v>LCSG-I15C3</v>
      </c>
      <c r="BE33" s="317" t="str">
        <f t="shared" ca="1" si="34"/>
        <v>LCSG-I15C8</v>
      </c>
      <c r="BF33" s="317" t="str">
        <f t="shared" ca="1" si="34"/>
        <v>LCSG-I15C3</v>
      </c>
      <c r="BG33" s="317" t="str">
        <f t="shared" ca="1" si="34"/>
        <v>LCSG-I15C8</v>
      </c>
      <c r="BH33" s="317" t="str">
        <f t="shared" ca="1" si="34"/>
        <v>LPBG-I15D3</v>
      </c>
      <c r="BI33" s="317" t="str">
        <f t="shared" ca="1" si="34"/>
        <v>LPBG-I15D8</v>
      </c>
      <c r="BJ33" s="317" t="str">
        <f t="shared" ca="1" si="34"/>
        <v>LPBG-I15D2</v>
      </c>
      <c r="BK33" s="317" t="str">
        <f t="shared" ca="1" si="34"/>
        <v>LPBG-I15D7</v>
      </c>
      <c r="BL33" s="317" t="str">
        <f t="shared" ca="1" si="32"/>
        <v>LPBG-I15E3</v>
      </c>
      <c r="BM33" s="317" t="str">
        <f t="shared" ca="1" si="32"/>
        <v>LPBR-I15E8</v>
      </c>
      <c r="BN33" s="317" t="str">
        <f t="shared" ca="1" si="32"/>
        <v>LPBG-I15E2</v>
      </c>
      <c r="BO33" s="317" t="str">
        <f t="shared" ca="1" si="32"/>
        <v>LPBR-I15E7</v>
      </c>
      <c r="BP33" s="317" t="str">
        <f t="shared" ca="1" si="32"/>
        <v>LPBG-I15F3</v>
      </c>
      <c r="BQ33" s="317" t="str">
        <f t="shared" ca="1" si="32"/>
        <v>LPBR-I15F8</v>
      </c>
      <c r="BR33" s="317" t="str">
        <f t="shared" ca="1" si="32"/>
        <v>LPBG-I15F2</v>
      </c>
      <c r="BS33" s="317" t="str">
        <f t="shared" ca="1" si="32"/>
        <v>LPBR-I15F7</v>
      </c>
    </row>
    <row r="34" spans="8:71">
      <c r="H34" s="330" t="str">
        <f t="shared" ca="1" si="4"/>
        <v>_</v>
      </c>
      <c r="I34" s="336"/>
      <c r="J34" s="332" t="str">
        <f t="shared" ca="1" si="19"/>
        <v>(command "V" "R" "_" "N")</v>
      </c>
      <c r="M34" s="329"/>
      <c r="R34" s="329"/>
      <c r="S34" s="337">
        <v>26</v>
      </c>
      <c r="T34" s="338" t="str">
        <f t="shared" si="12"/>
        <v>3-6</v>
      </c>
      <c r="U34" s="317" t="str">
        <f t="shared" ca="1" si="13"/>
        <v/>
      </c>
      <c r="V34" s="317" t="str">
        <f t="shared" ca="1" si="14"/>
        <v/>
      </c>
      <c r="W34" s="317" t="str">
        <f t="shared" ca="1" si="7"/>
        <v/>
      </c>
      <c r="X34" s="317" t="str">
        <f t="shared" ca="1" si="42"/>
        <v/>
      </c>
      <c r="Y34" s="317" t="str">
        <f t="shared" ca="1" si="42"/>
        <v/>
      </c>
      <c r="Z34" s="317" t="str">
        <f t="shared" ca="1" si="42"/>
        <v/>
      </c>
      <c r="AA34" s="317" t="str">
        <f t="shared" ca="1" si="42"/>
        <v/>
      </c>
      <c r="AB34" s="317" t="str">
        <f t="shared" ca="1" si="42"/>
        <v/>
      </c>
      <c r="AC34" s="317" t="str">
        <f t="shared" ca="1" si="42"/>
        <v/>
      </c>
      <c r="AD34" s="317" t="str">
        <f t="shared" ca="1" si="42"/>
        <v/>
      </c>
      <c r="AE34" s="317" t="str">
        <f t="shared" ca="1" si="42"/>
        <v/>
      </c>
      <c r="AF34" s="317" t="str">
        <f t="shared" ca="1" si="42"/>
        <v/>
      </c>
      <c r="AG34" s="317" t="str">
        <f t="shared" ca="1" si="42"/>
        <v/>
      </c>
      <c r="AH34" s="317" t="str">
        <f t="shared" ca="1" si="42"/>
        <v/>
      </c>
      <c r="AI34" s="317" t="str">
        <f t="shared" ca="1" si="42"/>
        <v/>
      </c>
      <c r="AJ34" s="317" t="str">
        <f t="shared" ca="1" si="42"/>
        <v/>
      </c>
      <c r="AK34" s="317" t="str">
        <f t="shared" ca="1" si="42"/>
        <v/>
      </c>
      <c r="AL34" s="317" t="str">
        <f t="shared" ca="1" si="42"/>
        <v/>
      </c>
      <c r="AM34" s="317" t="str">
        <f t="shared" ca="1" si="42"/>
        <v/>
      </c>
      <c r="AN34" s="317" t="str">
        <f t="shared" ca="1" si="16"/>
        <v/>
      </c>
      <c r="AO34" s="317" t="str">
        <f t="shared" ca="1" si="16"/>
        <v/>
      </c>
      <c r="AP34" s="317" t="str">
        <f t="shared" ca="1" si="16"/>
        <v/>
      </c>
      <c r="AQ34" s="317" t="str">
        <f t="shared" ca="1" si="16"/>
        <v/>
      </c>
      <c r="AR34" s="317" t="str">
        <f t="shared" ca="1" si="16"/>
        <v/>
      </c>
      <c r="AS34" s="317" t="str">
        <f t="shared" ca="1" si="16"/>
        <v/>
      </c>
      <c r="AT34" s="317" t="str">
        <f t="shared" ca="1" si="16"/>
        <v/>
      </c>
      <c r="AU34" s="317" t="str">
        <f t="shared" ca="1" si="16"/>
        <v/>
      </c>
      <c r="AV34" s="317" t="str">
        <f t="shared" ca="1" si="16"/>
        <v/>
      </c>
      <c r="AW34" s="317" t="str">
        <f t="shared" ca="1" si="16"/>
        <v/>
      </c>
      <c r="AX34" s="317" t="str">
        <f t="shared" ca="1" si="16"/>
        <v/>
      </c>
      <c r="AY34" s="317" t="str">
        <f t="shared" ca="1" si="16"/>
        <v/>
      </c>
      <c r="AZ34" s="317" t="str">
        <f t="shared" ca="1" si="16"/>
        <v/>
      </c>
      <c r="BA34" s="317" t="str">
        <f t="shared" ca="1" si="16"/>
        <v/>
      </c>
      <c r="BB34" s="317" t="str">
        <f t="shared" ca="1" si="16"/>
        <v/>
      </c>
      <c r="BC34" s="317" t="str">
        <f t="shared" ca="1" si="16"/>
        <v/>
      </c>
      <c r="BD34" s="317" t="str">
        <f t="shared" ca="1" si="34"/>
        <v/>
      </c>
      <c r="BE34" s="317" t="str">
        <f t="shared" ca="1" si="34"/>
        <v/>
      </c>
      <c r="BF34" s="317" t="str">
        <f t="shared" ca="1" si="34"/>
        <v/>
      </c>
      <c r="BG34" s="317" t="str">
        <f t="shared" ca="1" si="34"/>
        <v/>
      </c>
      <c r="BH34" s="317" t="str">
        <f t="shared" ca="1" si="34"/>
        <v/>
      </c>
      <c r="BI34" s="317" t="str">
        <f t="shared" ca="1" si="34"/>
        <v/>
      </c>
      <c r="BJ34" s="317" t="str">
        <f t="shared" ca="1" si="34"/>
        <v/>
      </c>
      <c r="BK34" s="317" t="str">
        <f t="shared" ca="1" si="34"/>
        <v/>
      </c>
      <c r="BL34" s="317" t="str">
        <f t="shared" ca="1" si="32"/>
        <v/>
      </c>
      <c r="BM34" s="317" t="str">
        <f t="shared" ca="1" si="32"/>
        <v/>
      </c>
      <c r="BN34" s="317" t="str">
        <f t="shared" ca="1" si="32"/>
        <v/>
      </c>
      <c r="BO34" s="317" t="str">
        <f t="shared" ca="1" si="32"/>
        <v/>
      </c>
      <c r="BP34" s="317" t="str">
        <f t="shared" ca="1" si="32"/>
        <v/>
      </c>
      <c r="BQ34" s="317" t="str">
        <f t="shared" ca="1" si="32"/>
        <v/>
      </c>
      <c r="BR34" s="317" t="str">
        <f t="shared" ca="1" si="32"/>
        <v/>
      </c>
      <c r="BS34" s="317" t="str">
        <f t="shared" ca="1" si="32"/>
        <v/>
      </c>
    </row>
    <row r="35" spans="8:71">
      <c r="H35" s="330" t="str">
        <f t="shared" ca="1" si="4"/>
        <v>展紗鋼輪 模溫機 電源開啟</v>
      </c>
      <c r="I35" s="336"/>
      <c r="J35" s="332" t="str">
        <f t="shared" ca="1" si="19"/>
        <v>(command "V" "R" "展紗鋼輪 模溫機 電源開啟" "N")</v>
      </c>
      <c r="M35" s="329"/>
      <c r="R35" s="329"/>
      <c r="S35" s="337">
        <v>27</v>
      </c>
      <c r="T35" s="338" t="str">
        <f t="shared" si="12"/>
        <v>3-7</v>
      </c>
      <c r="U35" s="317" t="str">
        <f t="shared" ca="1" si="13"/>
        <v/>
      </c>
      <c r="V35" s="317" t="str">
        <f t="shared" ca="1" si="14"/>
        <v/>
      </c>
      <c r="W35" s="317" t="str">
        <f t="shared" ca="1" si="7"/>
        <v/>
      </c>
      <c r="X35" s="317" t="str">
        <f t="shared" ca="1" si="42"/>
        <v/>
      </c>
      <c r="Y35" s="317" t="str">
        <f t="shared" ca="1" si="42"/>
        <v/>
      </c>
      <c r="Z35" s="317" t="str">
        <f t="shared" ca="1" si="42"/>
        <v/>
      </c>
      <c r="AA35" s="317" t="str">
        <f t="shared" ca="1" si="42"/>
        <v/>
      </c>
      <c r="AB35" s="317" t="str">
        <f t="shared" ca="1" si="42"/>
        <v/>
      </c>
      <c r="AC35" s="317" t="str">
        <f t="shared" ca="1" si="42"/>
        <v/>
      </c>
      <c r="AD35" s="317" t="str">
        <f t="shared" ca="1" si="42"/>
        <v/>
      </c>
      <c r="AE35" s="317" t="str">
        <f t="shared" ca="1" si="42"/>
        <v/>
      </c>
      <c r="AF35" s="317" t="str">
        <f t="shared" ca="1" si="42"/>
        <v/>
      </c>
      <c r="AG35" s="317" t="str">
        <f t="shared" ca="1" si="42"/>
        <v/>
      </c>
      <c r="AH35" s="317" t="str">
        <f t="shared" ca="1" si="42"/>
        <v/>
      </c>
      <c r="AI35" s="317" t="str">
        <f t="shared" ca="1" si="42"/>
        <v/>
      </c>
      <c r="AJ35" s="317" t="str">
        <f t="shared" ca="1" si="42"/>
        <v/>
      </c>
      <c r="AK35" s="317" t="str">
        <f t="shared" ca="1" si="42"/>
        <v/>
      </c>
      <c r="AL35" s="317" t="str">
        <f t="shared" ca="1" si="42"/>
        <v/>
      </c>
      <c r="AM35" s="317" t="str">
        <f t="shared" ca="1" si="42"/>
        <v/>
      </c>
      <c r="AN35" s="317" t="str">
        <f t="shared" ca="1" si="16"/>
        <v/>
      </c>
      <c r="AO35" s="317" t="str">
        <f t="shared" ca="1" si="16"/>
        <v/>
      </c>
      <c r="AP35" s="317" t="str">
        <f t="shared" ca="1" si="16"/>
        <v/>
      </c>
      <c r="AQ35" s="317" t="str">
        <f t="shared" ca="1" si="16"/>
        <v/>
      </c>
      <c r="AR35" s="317" t="str">
        <f t="shared" ca="1" si="16"/>
        <v/>
      </c>
      <c r="AS35" s="317" t="str">
        <f t="shared" ca="1" si="16"/>
        <v/>
      </c>
      <c r="AT35" s="317" t="str">
        <f t="shared" ca="1" si="16"/>
        <v/>
      </c>
      <c r="AU35" s="317" t="str">
        <f t="shared" ca="1" si="16"/>
        <v/>
      </c>
      <c r="AV35" s="317" t="str">
        <f t="shared" ca="1" si="16"/>
        <v/>
      </c>
      <c r="AW35" s="317" t="str">
        <f t="shared" ca="1" si="16"/>
        <v/>
      </c>
      <c r="AX35" s="317" t="str">
        <f t="shared" ca="1" si="16"/>
        <v/>
      </c>
      <c r="AY35" s="317" t="str">
        <f t="shared" ca="1" si="16"/>
        <v/>
      </c>
      <c r="AZ35" s="317" t="str">
        <f t="shared" ca="1" si="16"/>
        <v/>
      </c>
      <c r="BA35" s="317" t="str">
        <f t="shared" ca="1" si="16"/>
        <v/>
      </c>
      <c r="BB35" s="317" t="str">
        <f t="shared" ca="1" si="16"/>
        <v/>
      </c>
      <c r="BC35" s="317" t="str">
        <f t="shared" ca="1" si="16"/>
        <v/>
      </c>
      <c r="BD35" s="317" t="str">
        <f t="shared" ca="1" si="34"/>
        <v/>
      </c>
      <c r="BE35" s="317" t="str">
        <f t="shared" ca="1" si="34"/>
        <v/>
      </c>
      <c r="BF35" s="317" t="str">
        <f t="shared" ca="1" si="34"/>
        <v/>
      </c>
      <c r="BG35" s="317" t="str">
        <f t="shared" ca="1" si="34"/>
        <v/>
      </c>
      <c r="BH35" s="317" t="str">
        <f t="shared" ca="1" si="34"/>
        <v/>
      </c>
      <c r="BI35" s="317" t="str">
        <f t="shared" ca="1" si="34"/>
        <v/>
      </c>
      <c r="BJ35" s="317" t="str">
        <f t="shared" ca="1" si="34"/>
        <v/>
      </c>
      <c r="BK35" s="317" t="str">
        <f t="shared" ca="1" si="34"/>
        <v/>
      </c>
      <c r="BL35" s="317" t="str">
        <f t="shared" ca="1" si="32"/>
        <v/>
      </c>
      <c r="BM35" s="317" t="str">
        <f t="shared" ca="1" si="32"/>
        <v/>
      </c>
      <c r="BN35" s="317" t="str">
        <f t="shared" ca="1" si="32"/>
        <v/>
      </c>
      <c r="BO35" s="317" t="str">
        <f t="shared" ca="1" si="32"/>
        <v/>
      </c>
      <c r="BP35" s="317" t="str">
        <f t="shared" ca="1" si="32"/>
        <v/>
      </c>
      <c r="BQ35" s="317" t="str">
        <f t="shared" ca="1" si="32"/>
        <v/>
      </c>
      <c r="BR35" s="317" t="str">
        <f t="shared" ca="1" si="32"/>
        <v/>
      </c>
      <c r="BS35" s="317" t="str">
        <f t="shared" ca="1" si="32"/>
        <v/>
      </c>
    </row>
    <row r="36" spans="8:71">
      <c r="H36" s="330" t="str">
        <f t="shared" ca="1" si="4"/>
        <v>#1熱壓鋼輪 模溫機 電源開啟</v>
      </c>
      <c r="I36" s="336"/>
      <c r="J36" s="332" t="str">
        <f t="shared" ca="1" si="19"/>
        <v>(command "V" "R" "#1熱壓鋼輪 模溫機 電源開啟" "N")</v>
      </c>
      <c r="M36" s="329"/>
      <c r="R36" s="329"/>
      <c r="S36" s="337">
        <v>28</v>
      </c>
      <c r="T36" s="338" t="str">
        <f t="shared" si="12"/>
        <v>3-8</v>
      </c>
      <c r="U36" s="317" t="str">
        <f t="shared" ca="1" si="13"/>
        <v/>
      </c>
      <c r="V36" s="317" t="str">
        <f t="shared" ca="1" si="14"/>
        <v/>
      </c>
      <c r="W36" s="317" t="str">
        <f t="shared" ca="1" si="7"/>
        <v/>
      </c>
      <c r="X36" s="317" t="str">
        <f t="shared" ca="1" si="42"/>
        <v/>
      </c>
      <c r="Y36" s="317" t="str">
        <f t="shared" ca="1" si="42"/>
        <v/>
      </c>
      <c r="Z36" s="317" t="str">
        <f t="shared" ca="1" si="42"/>
        <v/>
      </c>
      <c r="AA36" s="317" t="str">
        <f t="shared" ca="1" si="42"/>
        <v/>
      </c>
      <c r="AB36" s="317" t="str">
        <f t="shared" ca="1" si="42"/>
        <v/>
      </c>
      <c r="AC36" s="317" t="str">
        <f t="shared" ca="1" si="42"/>
        <v/>
      </c>
      <c r="AD36" s="317" t="str">
        <f t="shared" ca="1" si="42"/>
        <v/>
      </c>
      <c r="AE36" s="317" t="str">
        <f t="shared" ca="1" si="42"/>
        <v/>
      </c>
      <c r="AF36" s="317" t="str">
        <f t="shared" ca="1" si="42"/>
        <v/>
      </c>
      <c r="AG36" s="317" t="str">
        <f t="shared" ca="1" si="42"/>
        <v/>
      </c>
      <c r="AH36" s="317" t="str">
        <f t="shared" ca="1" si="42"/>
        <v/>
      </c>
      <c r="AI36" s="317" t="str">
        <f t="shared" ca="1" si="42"/>
        <v/>
      </c>
      <c r="AJ36" s="317" t="str">
        <f t="shared" ca="1" si="42"/>
        <v/>
      </c>
      <c r="AK36" s="317" t="str">
        <f t="shared" ca="1" si="42"/>
        <v/>
      </c>
      <c r="AL36" s="317" t="str">
        <f t="shared" ca="1" si="42"/>
        <v/>
      </c>
      <c r="AM36" s="317" t="str">
        <f t="shared" ca="1" si="42"/>
        <v/>
      </c>
      <c r="AN36" s="317" t="str">
        <f t="shared" ca="1" si="16"/>
        <v/>
      </c>
      <c r="AO36" s="317" t="str">
        <f t="shared" ca="1" si="16"/>
        <v/>
      </c>
      <c r="AP36" s="317" t="str">
        <f t="shared" ca="1" si="16"/>
        <v/>
      </c>
      <c r="AQ36" s="317" t="str">
        <f t="shared" ca="1" si="16"/>
        <v/>
      </c>
      <c r="AR36" s="317" t="str">
        <f t="shared" ca="1" si="16"/>
        <v/>
      </c>
      <c r="AS36" s="317" t="str">
        <f t="shared" ca="1" si="16"/>
        <v/>
      </c>
      <c r="AT36" s="317" t="str">
        <f t="shared" ca="1" si="16"/>
        <v/>
      </c>
      <c r="AU36" s="317" t="str">
        <f t="shared" ca="1" si="16"/>
        <v/>
      </c>
      <c r="AV36" s="317" t="str">
        <f t="shared" ca="1" si="16"/>
        <v/>
      </c>
      <c r="AW36" s="317" t="str">
        <f t="shared" ca="1" si="16"/>
        <v/>
      </c>
      <c r="AX36" s="317" t="str">
        <f t="shared" ca="1" si="16"/>
        <v/>
      </c>
      <c r="AY36" s="317" t="str">
        <f t="shared" ca="1" si="16"/>
        <v/>
      </c>
      <c r="AZ36" s="317" t="str">
        <f t="shared" ca="1" si="16"/>
        <v/>
      </c>
      <c r="BA36" s="317" t="str">
        <f t="shared" ca="1" si="16"/>
        <v/>
      </c>
      <c r="BB36" s="317" t="str">
        <f t="shared" ca="1" si="16"/>
        <v/>
      </c>
      <c r="BC36" s="317" t="str">
        <f t="shared" ca="1" si="16"/>
        <v/>
      </c>
      <c r="BD36" s="317" t="str">
        <f t="shared" ca="1" si="34"/>
        <v/>
      </c>
      <c r="BE36" s="317" t="str">
        <f t="shared" ca="1" si="34"/>
        <v/>
      </c>
      <c r="BF36" s="317" t="str">
        <f t="shared" ca="1" si="34"/>
        <v/>
      </c>
      <c r="BG36" s="317" t="str">
        <f t="shared" ca="1" si="34"/>
        <v/>
      </c>
      <c r="BH36" s="317" t="str">
        <f t="shared" ca="1" si="34"/>
        <v/>
      </c>
      <c r="BI36" s="317" t="str">
        <f t="shared" ca="1" si="34"/>
        <v/>
      </c>
      <c r="BJ36" s="317" t="str">
        <f t="shared" ca="1" si="34"/>
        <v/>
      </c>
      <c r="BK36" s="317" t="str">
        <f t="shared" ca="1" si="34"/>
        <v/>
      </c>
      <c r="BL36" s="317" t="str">
        <f t="shared" ca="1" si="32"/>
        <v/>
      </c>
      <c r="BM36" s="317" t="str">
        <f t="shared" ca="1" si="32"/>
        <v/>
      </c>
      <c r="BN36" s="317" t="str">
        <f t="shared" ca="1" si="32"/>
        <v/>
      </c>
      <c r="BO36" s="317" t="str">
        <f t="shared" ca="1" si="32"/>
        <v/>
      </c>
      <c r="BP36" s="317" t="str">
        <f t="shared" ca="1" si="32"/>
        <v/>
      </c>
      <c r="BQ36" s="317" t="str">
        <f t="shared" ca="1" si="32"/>
        <v/>
      </c>
      <c r="BR36" s="317" t="str">
        <f t="shared" ca="1" si="32"/>
        <v/>
      </c>
      <c r="BS36" s="317" t="str">
        <f t="shared" ca="1" si="32"/>
        <v/>
      </c>
    </row>
    <row r="37" spans="8:71">
      <c r="H37" s="330" t="str">
        <f t="shared" ca="1" si="4"/>
        <v>#2熱壓鋼輪 模溫機 電源開啟</v>
      </c>
      <c r="I37" s="336"/>
      <c r="J37" s="332" t="str">
        <f t="shared" ca="1" si="19"/>
        <v>(command "V" "R" "#2熱壓鋼輪 模溫機 電源開啟" "N")</v>
      </c>
      <c r="M37" s="329"/>
      <c r="R37" s="329"/>
      <c r="S37" s="337">
        <v>29</v>
      </c>
      <c r="T37" s="338" t="str">
        <f t="shared" si="12"/>
        <v>3-9</v>
      </c>
      <c r="U37" s="317" t="str">
        <f t="shared" ca="1" si="13"/>
        <v/>
      </c>
      <c r="V37" s="317" t="str">
        <f t="shared" ca="1" si="14"/>
        <v/>
      </c>
      <c r="W37" s="317" t="str">
        <f t="shared" ca="1" si="7"/>
        <v/>
      </c>
      <c r="X37" s="317" t="str">
        <f t="shared" ca="1" si="42"/>
        <v/>
      </c>
      <c r="Y37" s="317" t="str">
        <f t="shared" ca="1" si="42"/>
        <v/>
      </c>
      <c r="Z37" s="317" t="str">
        <f t="shared" ca="1" si="42"/>
        <v/>
      </c>
      <c r="AA37" s="317" t="str">
        <f t="shared" ca="1" si="42"/>
        <v/>
      </c>
      <c r="AB37" s="317" t="str">
        <f t="shared" ca="1" si="42"/>
        <v/>
      </c>
      <c r="AC37" s="317" t="str">
        <f t="shared" ca="1" si="42"/>
        <v/>
      </c>
      <c r="AD37" s="317" t="str">
        <f t="shared" ca="1" si="42"/>
        <v/>
      </c>
      <c r="AE37" s="317" t="str">
        <f t="shared" ca="1" si="42"/>
        <v/>
      </c>
      <c r="AF37" s="317" t="str">
        <f t="shared" ca="1" si="42"/>
        <v/>
      </c>
      <c r="AG37" s="317" t="str">
        <f t="shared" ca="1" si="42"/>
        <v/>
      </c>
      <c r="AH37" s="317" t="str">
        <f t="shared" ca="1" si="42"/>
        <v/>
      </c>
      <c r="AI37" s="317" t="str">
        <f t="shared" ca="1" si="42"/>
        <v/>
      </c>
      <c r="AJ37" s="317" t="str">
        <f t="shared" ca="1" si="42"/>
        <v/>
      </c>
      <c r="AK37" s="317" t="str">
        <f t="shared" ca="1" si="42"/>
        <v/>
      </c>
      <c r="AL37" s="317" t="str">
        <f t="shared" ca="1" si="42"/>
        <v/>
      </c>
      <c r="AM37" s="317" t="str">
        <f t="shared" ca="1" si="42"/>
        <v/>
      </c>
      <c r="AN37" s="317" t="str">
        <f t="shared" ca="1" si="16"/>
        <v/>
      </c>
      <c r="AO37" s="317" t="str">
        <f t="shared" ca="1" si="16"/>
        <v/>
      </c>
      <c r="AP37" s="317" t="str">
        <f t="shared" ca="1" si="16"/>
        <v/>
      </c>
      <c r="AQ37" s="317" t="str">
        <f t="shared" ca="1" si="16"/>
        <v/>
      </c>
      <c r="AR37" s="317" t="str">
        <f t="shared" ca="1" si="16"/>
        <v/>
      </c>
      <c r="AS37" s="317" t="str">
        <f t="shared" ca="1" si="16"/>
        <v/>
      </c>
      <c r="AT37" s="317" t="str">
        <f t="shared" ca="1" si="16"/>
        <v/>
      </c>
      <c r="AU37" s="317" t="str">
        <f t="shared" ca="1" si="16"/>
        <v/>
      </c>
      <c r="AV37" s="317" t="str">
        <f t="shared" ca="1" si="16"/>
        <v/>
      </c>
      <c r="AW37" s="317" t="str">
        <f t="shared" ca="1" si="16"/>
        <v/>
      </c>
      <c r="AX37" s="317" t="str">
        <f t="shared" ca="1" si="16"/>
        <v/>
      </c>
      <c r="AY37" s="317" t="str">
        <f t="shared" ca="1" si="16"/>
        <v/>
      </c>
      <c r="AZ37" s="317" t="str">
        <f t="shared" ca="1" si="16"/>
        <v/>
      </c>
      <c r="BA37" s="317" t="str">
        <f t="shared" ca="1" si="16"/>
        <v/>
      </c>
      <c r="BB37" s="317" t="str">
        <f t="shared" ca="1" si="16"/>
        <v/>
      </c>
      <c r="BC37" s="317" t="str">
        <f t="shared" ca="1" si="16"/>
        <v/>
      </c>
      <c r="BD37" s="317" t="str">
        <f t="shared" ca="1" si="34"/>
        <v/>
      </c>
      <c r="BE37" s="317" t="str">
        <f t="shared" ca="1" si="34"/>
        <v/>
      </c>
      <c r="BF37" s="317" t="str">
        <f t="shared" ca="1" si="34"/>
        <v/>
      </c>
      <c r="BG37" s="317" t="str">
        <f t="shared" ca="1" si="34"/>
        <v/>
      </c>
      <c r="BH37" s="317" t="str">
        <f t="shared" ca="1" si="34"/>
        <v/>
      </c>
      <c r="BI37" s="317" t="str">
        <f t="shared" ca="1" si="34"/>
        <v/>
      </c>
      <c r="BJ37" s="317" t="str">
        <f t="shared" ca="1" si="34"/>
        <v/>
      </c>
      <c r="BK37" s="317" t="str">
        <f t="shared" ca="1" si="34"/>
        <v/>
      </c>
      <c r="BL37" s="317" t="str">
        <f t="shared" ca="1" si="32"/>
        <v/>
      </c>
      <c r="BM37" s="317" t="str">
        <f t="shared" ca="1" si="32"/>
        <v/>
      </c>
      <c r="BN37" s="317" t="str">
        <f t="shared" ca="1" si="32"/>
        <v/>
      </c>
      <c r="BO37" s="317" t="str">
        <f t="shared" ca="1" si="32"/>
        <v/>
      </c>
      <c r="BP37" s="317" t="str">
        <f t="shared" ca="1" si="32"/>
        <v/>
      </c>
      <c r="BQ37" s="317" t="str">
        <f t="shared" ca="1" si="32"/>
        <v/>
      </c>
      <c r="BR37" s="317" t="str">
        <f t="shared" ca="1" si="32"/>
        <v/>
      </c>
      <c r="BS37" s="317" t="str">
        <f t="shared" ca="1" si="32"/>
        <v/>
      </c>
    </row>
    <row r="38" spans="8:71">
      <c r="H38" s="330" t="str">
        <f t="shared" ca="1" si="4"/>
        <v>#3熱壓鋼輪 模溫機 電源開啟</v>
      </c>
      <c r="I38" s="336"/>
      <c r="J38" s="332" t="str">
        <f t="shared" ca="1" si="19"/>
        <v>(command "V" "R" "#3熱壓鋼輪 模溫機 電源開啟" "N")</v>
      </c>
      <c r="R38" s="329"/>
      <c r="S38" s="337">
        <v>30</v>
      </c>
      <c r="T38" s="338" t="str">
        <f t="shared" si="12"/>
        <v>3-10</v>
      </c>
      <c r="U38" s="317" t="str">
        <f t="shared" ca="1" si="13"/>
        <v/>
      </c>
      <c r="V38" s="317" t="str">
        <f t="shared" ca="1" si="14"/>
        <v/>
      </c>
      <c r="W38" s="317" t="str">
        <f t="shared" ca="1" si="7"/>
        <v/>
      </c>
      <c r="X38" s="317" t="str">
        <f t="shared" ca="1" si="42"/>
        <v/>
      </c>
      <c r="Y38" s="317" t="str">
        <f t="shared" ca="1" si="42"/>
        <v/>
      </c>
      <c r="Z38" s="317" t="str">
        <f t="shared" ca="1" si="42"/>
        <v/>
      </c>
      <c r="AA38" s="317" t="str">
        <f t="shared" ca="1" si="42"/>
        <v/>
      </c>
      <c r="AB38" s="317" t="str">
        <f t="shared" ca="1" si="42"/>
        <v/>
      </c>
      <c r="AC38" s="317" t="str">
        <f t="shared" ca="1" si="42"/>
        <v/>
      </c>
      <c r="AD38" s="317" t="str">
        <f t="shared" ca="1" si="42"/>
        <v/>
      </c>
      <c r="AE38" s="317" t="str">
        <f t="shared" ca="1" si="42"/>
        <v/>
      </c>
      <c r="AF38" s="317" t="str">
        <f t="shared" ca="1" si="42"/>
        <v/>
      </c>
      <c r="AG38" s="317" t="str">
        <f t="shared" ca="1" si="42"/>
        <v/>
      </c>
      <c r="AH38" s="317" t="str">
        <f t="shared" ca="1" si="42"/>
        <v/>
      </c>
      <c r="AI38" s="317" t="str">
        <f t="shared" ca="1" si="42"/>
        <v/>
      </c>
      <c r="AJ38" s="317" t="str">
        <f t="shared" ca="1" si="42"/>
        <v/>
      </c>
      <c r="AK38" s="317" t="str">
        <f t="shared" ca="1" si="42"/>
        <v/>
      </c>
      <c r="AL38" s="317" t="str">
        <f t="shared" ca="1" si="42"/>
        <v/>
      </c>
      <c r="AM38" s="317" t="str">
        <f t="shared" ca="1" si="42"/>
        <v/>
      </c>
      <c r="AN38" s="317" t="str">
        <f t="shared" ca="1" si="16"/>
        <v/>
      </c>
      <c r="AO38" s="317" t="str">
        <f t="shared" ca="1" si="16"/>
        <v/>
      </c>
      <c r="AP38" s="317" t="str">
        <f t="shared" ca="1" si="16"/>
        <v/>
      </c>
      <c r="AQ38" s="317" t="str">
        <f t="shared" ca="1" si="16"/>
        <v/>
      </c>
      <c r="AR38" s="317" t="str">
        <f t="shared" ca="1" si="16"/>
        <v/>
      </c>
      <c r="AS38" s="317" t="str">
        <f t="shared" ca="1" si="16"/>
        <v/>
      </c>
      <c r="AT38" s="317" t="str">
        <f t="shared" ca="1" si="16"/>
        <v/>
      </c>
      <c r="AU38" s="317" t="str">
        <f t="shared" ca="1" si="16"/>
        <v/>
      </c>
      <c r="AV38" s="317" t="str">
        <f t="shared" ca="1" si="16"/>
        <v/>
      </c>
      <c r="AW38" s="317" t="str">
        <f t="shared" ca="1" si="16"/>
        <v/>
      </c>
      <c r="AX38" s="317" t="str">
        <f t="shared" ca="1" si="16"/>
        <v/>
      </c>
      <c r="AY38" s="317" t="str">
        <f t="shared" ca="1" si="16"/>
        <v/>
      </c>
      <c r="AZ38" s="317" t="str">
        <f t="shared" ca="1" si="16"/>
        <v/>
      </c>
      <c r="BA38" s="317" t="str">
        <f t="shared" ca="1" si="16"/>
        <v/>
      </c>
      <c r="BB38" s="317" t="str">
        <f t="shared" ca="1" si="16"/>
        <v/>
      </c>
      <c r="BC38" s="317" t="str">
        <f t="shared" ca="1" si="16"/>
        <v/>
      </c>
      <c r="BD38" s="317" t="str">
        <f t="shared" ca="1" si="34"/>
        <v/>
      </c>
      <c r="BE38" s="317" t="str">
        <f t="shared" ca="1" si="34"/>
        <v/>
      </c>
      <c r="BF38" s="317" t="str">
        <f t="shared" ca="1" si="34"/>
        <v/>
      </c>
      <c r="BG38" s="317" t="str">
        <f t="shared" ca="1" si="34"/>
        <v/>
      </c>
      <c r="BH38" s="317" t="str">
        <f t="shared" ca="1" si="34"/>
        <v/>
      </c>
      <c r="BI38" s="317" t="str">
        <f t="shared" ca="1" si="34"/>
        <v/>
      </c>
      <c r="BJ38" s="317" t="str">
        <f t="shared" ca="1" si="34"/>
        <v/>
      </c>
      <c r="BK38" s="317" t="str">
        <f t="shared" ca="1" si="34"/>
        <v/>
      </c>
      <c r="BL38" s="317" t="str">
        <f t="shared" ca="1" si="32"/>
        <v/>
      </c>
      <c r="BM38" s="317" t="str">
        <f t="shared" ca="1" si="32"/>
        <v/>
      </c>
      <c r="BN38" s="317" t="str">
        <f t="shared" ca="1" si="32"/>
        <v/>
      </c>
      <c r="BO38" s="317" t="str">
        <f t="shared" ca="1" si="32"/>
        <v/>
      </c>
      <c r="BP38" s="317" t="str">
        <f t="shared" ca="1" si="32"/>
        <v/>
      </c>
      <c r="BQ38" s="317" t="str">
        <f t="shared" ca="1" si="32"/>
        <v/>
      </c>
      <c r="BR38" s="317" t="str">
        <f t="shared" ca="1" si="32"/>
        <v/>
      </c>
      <c r="BS38" s="317" t="str">
        <f t="shared" ca="1" si="32"/>
        <v/>
      </c>
    </row>
    <row r="39" spans="8:71">
      <c r="H39" s="330" t="str">
        <f t="shared" ca="1" si="4"/>
        <v>#4熱壓鋼輪 模溫機 電源開啟</v>
      </c>
      <c r="I39" s="336"/>
      <c r="J39" s="332" t="str">
        <f t="shared" ca="1" si="19"/>
        <v>(command "V" "R" "#4熱壓鋼輪 模溫機 電源開啟" "N")</v>
      </c>
      <c r="R39" s="329"/>
      <c r="S39" s="337">
        <v>31</v>
      </c>
      <c r="T39" s="338" t="str">
        <f t="shared" si="12"/>
        <v>4-1</v>
      </c>
      <c r="U39" s="317" t="str">
        <f t="shared" ca="1" si="13"/>
        <v>2DPC11I1</v>
      </c>
      <c r="V39" s="317" t="str">
        <f t="shared" ca="1" si="14"/>
        <v>2DNC11I1</v>
      </c>
      <c r="W39" s="317" t="str">
        <f t="shared" ca="1" si="7"/>
        <v>E</v>
      </c>
      <c r="X39" s="317" t="str">
        <f t="shared" ca="1" si="42"/>
        <v>010</v>
      </c>
      <c r="Y39" s="317" t="str">
        <f t="shared" ca="1" si="42"/>
        <v>010</v>
      </c>
      <c r="Z39" s="317" t="str">
        <f t="shared" ca="1" si="42"/>
        <v>010</v>
      </c>
      <c r="AA39" s="317" t="str">
        <f t="shared" ca="1" si="42"/>
        <v>010</v>
      </c>
      <c r="AB39" s="317" t="str">
        <f t="shared" ca="1" si="42"/>
        <v>010</v>
      </c>
      <c r="AC39" s="317" t="str">
        <f t="shared" ca="1" si="42"/>
        <v>010</v>
      </c>
      <c r="AD39" s="317" t="str">
        <f t="shared" ca="1" si="42"/>
        <v>010</v>
      </c>
      <c r="AE39" s="317" t="str">
        <f t="shared" ca="1" si="42"/>
        <v>010</v>
      </c>
      <c r="AF39" s="317" t="str">
        <f t="shared" ca="1" si="42"/>
        <v>011</v>
      </c>
      <c r="AG39" s="317" t="str">
        <f t="shared" ca="1" si="42"/>
        <v>011</v>
      </c>
      <c r="AH39" s="317" t="str">
        <f t="shared" ca="1" si="42"/>
        <v>011</v>
      </c>
      <c r="AI39" s="317" t="str">
        <f t="shared" ca="1" si="42"/>
        <v>011</v>
      </c>
      <c r="AJ39" s="317" t="str">
        <f t="shared" ca="1" si="42"/>
        <v>011</v>
      </c>
      <c r="AK39" s="317" t="str">
        <f t="shared" ca="1" si="42"/>
        <v>011</v>
      </c>
      <c r="AL39" s="317" t="str">
        <f t="shared" ca="1" si="42"/>
        <v>011</v>
      </c>
      <c r="AM39" s="317" t="str">
        <f t="shared" ca="1" si="42"/>
        <v>011</v>
      </c>
      <c r="AN39" s="317" t="str">
        <f t="shared" ca="1" si="16"/>
        <v>震動鋼輪 電源</v>
      </c>
      <c r="AO39" s="317" t="str">
        <f t="shared" ref="AO39:BC39" ca="1" si="43">IF($X39="","",
IF(INDIRECT("批量電路圖!"&amp;ADDRESS(MOD(COLUMN()-24,16)+5+(ROW()-9)*16,FLOOR(MOD((COLUMN()-24)/16,10),1)+6))="","_",
INDIRECT("批量電路圖!"&amp;ADDRESS(MOD(COLUMN()-24,16)+5+(ROW()-9)*16,FLOOR(MOD((COLUMN()-24)/16,10),1)+6))))</f>
        <v>2F前段伺服驅動 電源</v>
      </c>
      <c r="AP39" s="317" t="str">
        <f t="shared" ca="1" si="43"/>
        <v>前段 產品警鈴</v>
      </c>
      <c r="AQ39" s="317" t="str">
        <f t="shared" ca="1" si="43"/>
        <v>2F前段伺服驅動器DC電源</v>
      </c>
      <c r="AR39" s="317" t="str">
        <f t="shared" ca="1" si="43"/>
        <v>#1震動鋼輪 IN0[FWD]</v>
      </c>
      <c r="AS39" s="317" t="str">
        <f t="shared" ca="1" si="43"/>
        <v>#1震動鋼輪 IN2[M0]</v>
      </c>
      <c r="AT39" s="317" t="str">
        <f t="shared" ca="1" si="43"/>
        <v>#1震動鋼輪 IN7[ALM-RST]</v>
      </c>
      <c r="AU39" s="317" t="str">
        <f t="shared" ca="1" si="43"/>
        <v>#2震動鋼輪 IN0[FWD]</v>
      </c>
      <c r="AV39" s="317" t="str">
        <f t="shared" ca="1" si="43"/>
        <v>#2震動鋼輪 IN2[M0]</v>
      </c>
      <c r="AW39" s="317" t="str">
        <f t="shared" ca="1" si="43"/>
        <v>#2震動鋼輪 IN7[ALM-RST]</v>
      </c>
      <c r="AX39" s="317" t="str">
        <f t="shared" ca="1" si="43"/>
        <v>#3震動鋼輪 IN0[FWD]</v>
      </c>
      <c r="AY39" s="317" t="str">
        <f t="shared" ca="1" si="43"/>
        <v>#3震動鋼輪 IN2[M0]</v>
      </c>
      <c r="AZ39" s="317" t="str">
        <f t="shared" ca="1" si="43"/>
        <v>#3震動鋼輪 IN7[ALM-RST]</v>
      </c>
      <c r="BA39" s="317" t="str">
        <f t="shared" ca="1" si="43"/>
        <v>_</v>
      </c>
      <c r="BB39" s="317" t="str">
        <f t="shared" ca="1" si="43"/>
        <v>_</v>
      </c>
      <c r="BC39" s="317" t="str">
        <f t="shared" ca="1" si="43"/>
        <v>_</v>
      </c>
      <c r="BD39" s="317" t="str">
        <f t="shared" ca="1" si="34"/>
        <v>RY-O11C3</v>
      </c>
      <c r="BE39" s="317" t="str">
        <f t="shared" ca="1" si="34"/>
        <v>RY-O11C8</v>
      </c>
      <c r="BF39" s="317" t="str">
        <f t="shared" ca="1" si="34"/>
        <v>RY-O11C2</v>
      </c>
      <c r="BG39" s="317" t="str">
        <f t="shared" ca="1" si="34"/>
        <v>RY-O11C7</v>
      </c>
      <c r="BH39" s="317" t="str">
        <f t="shared" ca="1" si="34"/>
        <v>To M48E7</v>
      </c>
      <c r="BI39" s="317" t="str">
        <f t="shared" ca="1" si="34"/>
        <v>To M48E7</v>
      </c>
      <c r="BJ39" s="317" t="str">
        <f t="shared" ca="1" si="34"/>
        <v>To M48E7</v>
      </c>
      <c r="BK39" s="317" t="str">
        <f t="shared" ca="1" si="34"/>
        <v>To M49E7</v>
      </c>
      <c r="BL39" s="317" t="str">
        <f t="shared" ca="1" si="32"/>
        <v>To M49E7</v>
      </c>
      <c r="BM39" s="317" t="str">
        <f t="shared" ca="1" si="32"/>
        <v>To M49E7</v>
      </c>
      <c r="BN39" s="317" t="str">
        <f t="shared" ca="1" si="32"/>
        <v>To M50E7</v>
      </c>
      <c r="BO39" s="317" t="str">
        <f t="shared" ca="1" si="32"/>
        <v>To M50E7</v>
      </c>
      <c r="BP39" s="317" t="str">
        <f t="shared" ca="1" si="32"/>
        <v>To M50E7</v>
      </c>
      <c r="BQ39" s="317" t="str">
        <f t="shared" ca="1" si="32"/>
        <v>[無使用]</v>
      </c>
      <c r="BR39" s="317" t="str">
        <f t="shared" ca="1" si="32"/>
        <v>[無使用]</v>
      </c>
      <c r="BS39" s="317" t="str">
        <f t="shared" ca="1" si="32"/>
        <v>[無使用]</v>
      </c>
    </row>
    <row r="40" spans="8:71">
      <c r="H40" s="330" t="str">
        <f t="shared" ca="1" si="4"/>
        <v>#5熱壓鋼輪 模溫機 電源開啟</v>
      </c>
      <c r="I40" s="336"/>
      <c r="J40" s="332" t="str">
        <f t="shared" ca="1" si="19"/>
        <v>(command "V" "R" "#5熱壓鋼輪 模溫機 電源開啟" "N")</v>
      </c>
      <c r="R40" s="329"/>
      <c r="S40" s="337">
        <v>32</v>
      </c>
      <c r="T40" s="338" t="str">
        <f t="shared" si="12"/>
        <v>4-2</v>
      </c>
      <c r="U40" s="317" t="str">
        <f t="shared" ca="1" si="13"/>
        <v>2DPC11I1</v>
      </c>
      <c r="V40" s="317" t="str">
        <f t="shared" ca="1" si="14"/>
        <v>2DNC11I1</v>
      </c>
      <c r="W40" s="317" t="str">
        <f t="shared" ca="1" si="7"/>
        <v>E</v>
      </c>
      <c r="X40" s="317" t="str">
        <f t="shared" ca="1" si="42"/>
        <v>012</v>
      </c>
      <c r="Y40" s="317" t="str">
        <f t="shared" ca="1" si="42"/>
        <v>012</v>
      </c>
      <c r="Z40" s="317" t="str">
        <f t="shared" ca="1" si="42"/>
        <v>012</v>
      </c>
      <c r="AA40" s="317" t="str">
        <f t="shared" ca="1" si="42"/>
        <v>012</v>
      </c>
      <c r="AB40" s="317" t="str">
        <f t="shared" ca="1" si="42"/>
        <v>012</v>
      </c>
      <c r="AC40" s="317" t="str">
        <f t="shared" ca="1" si="42"/>
        <v>012</v>
      </c>
      <c r="AD40" s="317" t="str">
        <f t="shared" ca="1" si="42"/>
        <v>012</v>
      </c>
      <c r="AE40" s="317" t="str">
        <f t="shared" ca="1" si="42"/>
        <v>012</v>
      </c>
      <c r="AF40" s="317" t="str">
        <f t="shared" ca="1" si="42"/>
        <v>013</v>
      </c>
      <c r="AG40" s="317" t="str">
        <f t="shared" ca="1" si="42"/>
        <v>013</v>
      </c>
      <c r="AH40" s="317" t="str">
        <f t="shared" ca="1" si="42"/>
        <v>013</v>
      </c>
      <c r="AI40" s="317" t="str">
        <f t="shared" ca="1" si="42"/>
        <v>013</v>
      </c>
      <c r="AJ40" s="317" t="str">
        <f t="shared" ca="1" si="42"/>
        <v>013</v>
      </c>
      <c r="AK40" s="317" t="str">
        <f t="shared" ca="1" si="42"/>
        <v>013</v>
      </c>
      <c r="AL40" s="317" t="str">
        <f t="shared" ca="1" si="42"/>
        <v>013</v>
      </c>
      <c r="AM40" s="317" t="str">
        <f t="shared" ca="1" si="42"/>
        <v>013</v>
      </c>
      <c r="AN40" s="317" t="str">
        <f t="shared" ref="AN40:BC55" ca="1" si="44">IF($X40="","",
IF(INDIRECT("批量電路圖!"&amp;ADDRESS(MOD(COLUMN()-24,16)+5+(ROW()-9)*16,FLOOR(MOD((COLUMN()-24)/16,10),1)+6))="","_",
INDIRECT("批量電路圖!"&amp;ADDRESS(MOD(COLUMN()-24,16)+5+(ROW()-9)*16,FLOOR(MOD((COLUMN()-24)/16,10),1)+6))))</f>
        <v>#1織物放卷 EPC(糾邊)停機訊號</v>
      </c>
      <c r="AO40" s="317" t="str">
        <f t="shared" ca="1" si="44"/>
        <v>#2織物放卷 EPC(糾邊)停機訊號</v>
      </c>
      <c r="AP40" s="317" t="str">
        <f t="shared" ca="1" si="44"/>
        <v>#1上膠膜放卷 EPC(糾邊)停機訊號</v>
      </c>
      <c r="AQ40" s="317" t="str">
        <f t="shared" ca="1" si="44"/>
        <v>#1下膠膜放卷 EPC(糾邊)停機訊號</v>
      </c>
      <c r="AR40" s="317" t="str">
        <f t="shared" ca="1" si="44"/>
        <v>#1上膠膜放卷 張力切換 狀態指示燈</v>
      </c>
      <c r="AS40" s="317" t="str">
        <f t="shared" ca="1" si="44"/>
        <v>#1上膠膜放卷 順轉/逆轉 指示燈</v>
      </c>
      <c r="AT40" s="317" t="str">
        <f t="shared" ca="1" si="44"/>
        <v>#1下膠膜放卷 張力切換 狀態指示燈</v>
      </c>
      <c r="AU40" s="317" t="str">
        <f t="shared" ca="1" si="44"/>
        <v>#1下膠膜放卷 順轉/逆轉 指示燈</v>
      </c>
      <c r="AV40" s="317" t="str">
        <f t="shared" ca="1" si="44"/>
        <v>#1上織物煞車電源 指示燈</v>
      </c>
      <c r="AW40" s="317" t="str">
        <f t="shared" ca="1" si="44"/>
        <v>#1上織物煞車電源(柱子) 指示燈</v>
      </c>
      <c r="AX40" s="317" t="str">
        <f t="shared" ca="1" si="44"/>
        <v>#2上織物煞車電源 指示燈</v>
      </c>
      <c r="AY40" s="317" t="str">
        <f t="shared" ca="1" si="44"/>
        <v>#2上織物煞車電源(柱子) 指示燈</v>
      </c>
      <c r="AZ40" s="317" t="str">
        <f t="shared" ca="1" si="44"/>
        <v>#1上PE膜收卷 運轉指示燈</v>
      </c>
      <c r="BA40" s="317" t="str">
        <f t="shared" ca="1" si="44"/>
        <v>#1下PE膜收卷 運轉指示燈</v>
      </c>
      <c r="BB40" s="317" t="str">
        <f t="shared" ca="1" si="44"/>
        <v>#1上膠膜放卷 運轉指示燈[預留]</v>
      </c>
      <c r="BC40" s="317" t="str">
        <f t="shared" ca="1" si="44"/>
        <v>#1下膠膜放卷 運轉指示燈[預留]</v>
      </c>
      <c r="BD40" s="317" t="str">
        <f t="shared" ca="1" si="34"/>
        <v>RY-O12C3</v>
      </c>
      <c r="BE40" s="317" t="str">
        <f t="shared" ca="1" si="34"/>
        <v>RY-O12C8</v>
      </c>
      <c r="BF40" s="317" t="str">
        <f t="shared" ca="1" si="34"/>
        <v>RY-O12C2</v>
      </c>
      <c r="BG40" s="317" t="str">
        <f t="shared" ca="1" si="34"/>
        <v>RY-O12C7</v>
      </c>
      <c r="BH40" s="317" t="str">
        <f t="shared" ca="1" si="34"/>
        <v>LPBG-I14E3</v>
      </c>
      <c r="BI40" s="317" t="str">
        <f t="shared" ca="1" si="34"/>
        <v>LCSG-I14E8</v>
      </c>
      <c r="BJ40" s="317" t="str">
        <f t="shared" ca="1" si="34"/>
        <v>LCSG-I14F3</v>
      </c>
      <c r="BK40" s="317" t="str">
        <f t="shared" ca="1" si="34"/>
        <v>LCSG-I14F8</v>
      </c>
      <c r="BL40" s="317" t="str">
        <f t="shared" ca="1" si="32"/>
        <v>LPBG-I14C3</v>
      </c>
      <c r="BM40" s="317" t="str">
        <f t="shared" ca="1" si="32"/>
        <v>LPBG-I14C8</v>
      </c>
      <c r="BN40" s="317" t="str">
        <f t="shared" ca="1" si="32"/>
        <v>LPBG-I14C2</v>
      </c>
      <c r="BO40" s="317" t="str">
        <f t="shared" ca="1" si="32"/>
        <v>LPBG-I14C7</v>
      </c>
      <c r="BP40" s="317" t="str">
        <f t="shared" ca="1" si="32"/>
        <v>LPBG-I14D3</v>
      </c>
      <c r="BQ40" s="317" t="str">
        <f t="shared" ca="1" si="32"/>
        <v>LPBG-I14D8</v>
      </c>
      <c r="BR40" s="317" t="str">
        <f t="shared" ca="1" si="32"/>
        <v>LPBG-I14D2</v>
      </c>
      <c r="BS40" s="317" t="str">
        <f t="shared" ca="1" si="32"/>
        <v>LPBG-I14D7</v>
      </c>
    </row>
    <row r="41" spans="8:71">
      <c r="H41" s="330" t="str">
        <f t="shared" ca="1" si="4"/>
        <v>#6熱壓鋼輪 模溫機 電源開啟</v>
      </c>
      <c r="I41" s="336"/>
      <c r="J41" s="332" t="str">
        <f t="shared" ca="1" si="19"/>
        <v>(command "V" "R" "#6熱壓鋼輪 模溫機 電源開啟" "N")</v>
      </c>
      <c r="R41" s="329"/>
      <c r="S41" s="337">
        <v>33</v>
      </c>
      <c r="T41" s="338" t="str">
        <f t="shared" si="12"/>
        <v>4-3</v>
      </c>
      <c r="U41" s="317" t="str">
        <f t="shared" ca="1" si="13"/>
        <v>2DPC11I1</v>
      </c>
      <c r="V41" s="317" t="str">
        <f t="shared" ca="1" si="14"/>
        <v>2DNC11I1</v>
      </c>
      <c r="W41" s="317" t="str">
        <f t="shared" ca="1" si="7"/>
        <v>E</v>
      </c>
      <c r="X41" s="317" t="str">
        <f t="shared" ca="1" si="42"/>
        <v>014</v>
      </c>
      <c r="Y41" s="317" t="str">
        <f t="shared" ca="1" si="42"/>
        <v>014</v>
      </c>
      <c r="Z41" s="317" t="str">
        <f t="shared" ca="1" si="42"/>
        <v>014</v>
      </c>
      <c r="AA41" s="317" t="str">
        <f t="shared" ca="1" si="42"/>
        <v>014</v>
      </c>
      <c r="AB41" s="317" t="str">
        <f t="shared" ca="1" si="42"/>
        <v>014</v>
      </c>
      <c r="AC41" s="317" t="str">
        <f t="shared" ca="1" si="42"/>
        <v>014</v>
      </c>
      <c r="AD41" s="317" t="str">
        <f t="shared" ca="1" si="42"/>
        <v>014</v>
      </c>
      <c r="AE41" s="317" t="str">
        <f t="shared" ca="1" si="42"/>
        <v>014</v>
      </c>
      <c r="AF41" s="317" t="str">
        <f t="shared" ca="1" si="42"/>
        <v>015</v>
      </c>
      <c r="AG41" s="317" t="str">
        <f t="shared" ca="1" si="42"/>
        <v>015</v>
      </c>
      <c r="AH41" s="317" t="str">
        <f t="shared" ca="1" si="42"/>
        <v>015</v>
      </c>
      <c r="AI41" s="317" t="str">
        <f t="shared" ca="1" si="42"/>
        <v>015</v>
      </c>
      <c r="AJ41" s="317" t="str">
        <f t="shared" ca="1" si="42"/>
        <v>015</v>
      </c>
      <c r="AK41" s="317" t="str">
        <f t="shared" ca="1" si="42"/>
        <v>015</v>
      </c>
      <c r="AL41" s="317" t="str">
        <f t="shared" ca="1" si="42"/>
        <v>015</v>
      </c>
      <c r="AM41" s="317" t="str">
        <f t="shared" ca="1" si="42"/>
        <v>015</v>
      </c>
      <c r="AN41" s="317" t="str">
        <f t="shared" ca="1" si="44"/>
        <v>碳紗牽引輪 升降 運轉指示燈</v>
      </c>
      <c r="AO41" s="317" t="str">
        <f t="shared" ca="1" si="44"/>
        <v>#1熱壓鋼輪 升降 運轉指示燈</v>
      </c>
      <c r="AP41" s="317" t="str">
        <f t="shared" ca="1" si="44"/>
        <v>#1震動鋼輪 運轉指示燈</v>
      </c>
      <c r="AQ41" s="317" t="str">
        <f t="shared" ca="1" si="44"/>
        <v>#2震動鋼輪 運轉指示燈</v>
      </c>
      <c r="AR41" s="317" t="str">
        <f t="shared" ca="1" si="44"/>
        <v>#3震動鋼輪 運轉指示燈</v>
      </c>
      <c r="AS41" s="317" t="str">
        <f t="shared" ca="1" si="44"/>
        <v>#1展紗鋼輪 上升 運轉指示燈</v>
      </c>
      <c r="AT41" s="317" t="str">
        <f t="shared" ca="1" si="44"/>
        <v>#1展紗鋼輪 下降 運轉指示燈</v>
      </c>
      <c r="AU41" s="317" t="str">
        <f t="shared" ca="1" si="44"/>
        <v>#2展紗鋼輪 上升 運轉指示燈</v>
      </c>
      <c r="AV41" s="317" t="str">
        <f t="shared" ca="1" si="44"/>
        <v>#2展紗鋼輪 下降 運轉指示燈</v>
      </c>
      <c r="AW41" s="317" t="str">
        <f t="shared" ca="1" si="44"/>
        <v>#3展紗鋼輪 上升 運轉指示燈</v>
      </c>
      <c r="AX41" s="317" t="str">
        <f t="shared" ca="1" si="44"/>
        <v>#3展紗鋼輪 下降 運轉指示燈</v>
      </c>
      <c r="AY41" s="317" t="str">
        <f t="shared" ca="1" si="44"/>
        <v>#1上膠膜放卷 張力切換 狀態指示燈(一樓)</v>
      </c>
      <c r="AZ41" s="317" t="str">
        <f t="shared" ca="1" si="44"/>
        <v>#1上織物煞車電源</v>
      </c>
      <c r="BA41" s="317" t="str">
        <f t="shared" ca="1" si="44"/>
        <v>#2上織物煞車電源</v>
      </c>
      <c r="BB41" s="317" t="str">
        <f t="shared" ca="1" si="44"/>
        <v>_</v>
      </c>
      <c r="BC41" s="317" t="str">
        <f t="shared" ca="1" si="44"/>
        <v>_</v>
      </c>
      <c r="BD41" s="317" t="str">
        <f t="shared" ca="1" si="34"/>
        <v>LCSG-I15C3</v>
      </c>
      <c r="BE41" s="317" t="str">
        <f t="shared" ca="1" si="34"/>
        <v>LCSG-I15C8</v>
      </c>
      <c r="BF41" s="317" t="str">
        <f t="shared" ca="1" si="34"/>
        <v>LPBG-I15D3</v>
      </c>
      <c r="BG41" s="317" t="str">
        <f t="shared" ca="1" si="34"/>
        <v>LPBG-I15D8</v>
      </c>
      <c r="BH41" s="317" t="str">
        <f t="shared" ca="1" si="34"/>
        <v>LPBG-I15D2</v>
      </c>
      <c r="BI41" s="317" t="str">
        <f t="shared" ca="1" si="34"/>
        <v>LPBG-I15E3</v>
      </c>
      <c r="BJ41" s="317" t="str">
        <f t="shared" ca="1" si="34"/>
        <v>LPBR-I15E8</v>
      </c>
      <c r="BK41" s="317" t="str">
        <f t="shared" ca="1" si="34"/>
        <v>LPBG-I15E2</v>
      </c>
      <c r="BL41" s="317" t="str">
        <f t="shared" ca="1" si="32"/>
        <v>LPBR-I15E7</v>
      </c>
      <c r="BM41" s="317" t="str">
        <f t="shared" ca="1" si="32"/>
        <v>LPBG-I15F3</v>
      </c>
      <c r="BN41" s="317" t="str">
        <f t="shared" ca="1" si="32"/>
        <v>LPBR-I15F8</v>
      </c>
      <c r="BO41" s="317" t="str">
        <f t="shared" ca="1" si="32"/>
        <v>LPBG-I14E2</v>
      </c>
      <c r="BP41" s="317" t="str">
        <f t="shared" ca="1" si="32"/>
        <v>RY-O13F3</v>
      </c>
      <c r="BQ41" s="317" t="str">
        <f t="shared" ca="1" si="32"/>
        <v>RY-O13F8</v>
      </c>
      <c r="BR41" s="317" t="str">
        <f t="shared" ca="1" si="32"/>
        <v>[無使用]</v>
      </c>
      <c r="BS41" s="317" t="str">
        <f t="shared" ca="1" si="32"/>
        <v>[無使用]</v>
      </c>
    </row>
    <row r="42" spans="8:71">
      <c r="H42" s="330" t="str">
        <f t="shared" ca="1" si="4"/>
        <v>#7熱壓鋼輪 模溫機 電源開啟</v>
      </c>
      <c r="I42" s="336"/>
      <c r="J42" s="332" t="str">
        <f t="shared" ca="1" si="19"/>
        <v>(command "V" "R" "#7熱壓鋼輪 模溫機 電源開啟" "N")</v>
      </c>
      <c r="R42" s="329"/>
      <c r="S42" s="337">
        <v>34</v>
      </c>
      <c r="T42" s="338" t="str">
        <f t="shared" si="12"/>
        <v>4-4</v>
      </c>
      <c r="U42" s="317" t="str">
        <f t="shared" ca="1" si="13"/>
        <v>2DPC11I1</v>
      </c>
      <c r="V42" s="317" t="str">
        <f t="shared" ca="1" si="14"/>
        <v>2DNC11I1</v>
      </c>
      <c r="W42" s="317" t="str">
        <f t="shared" ca="1" si="7"/>
        <v>E</v>
      </c>
      <c r="X42" s="317" t="str">
        <f t="shared" ca="1" si="42"/>
        <v>016</v>
      </c>
      <c r="Y42" s="317" t="str">
        <f t="shared" ca="1" si="42"/>
        <v>016</v>
      </c>
      <c r="Z42" s="317" t="str">
        <f t="shared" ca="1" si="42"/>
        <v>016</v>
      </c>
      <c r="AA42" s="317" t="str">
        <f t="shared" ca="1" si="42"/>
        <v>016</v>
      </c>
      <c r="AB42" s="317" t="str">
        <f t="shared" ca="1" si="42"/>
        <v>016</v>
      </c>
      <c r="AC42" s="317" t="str">
        <f t="shared" ca="1" si="42"/>
        <v>016</v>
      </c>
      <c r="AD42" s="317" t="str">
        <f t="shared" ca="1" si="42"/>
        <v>016</v>
      </c>
      <c r="AE42" s="317" t="str">
        <f t="shared" ca="1" si="42"/>
        <v>016</v>
      </c>
      <c r="AF42" s="317" t="str">
        <f t="shared" ca="1" si="42"/>
        <v>017</v>
      </c>
      <c r="AG42" s="317" t="str">
        <f t="shared" ca="1" si="42"/>
        <v>017</v>
      </c>
      <c r="AH42" s="317" t="str">
        <f t="shared" ca="1" si="42"/>
        <v>017</v>
      </c>
      <c r="AI42" s="317" t="str">
        <f t="shared" ca="1" si="42"/>
        <v>017</v>
      </c>
      <c r="AJ42" s="317" t="str">
        <f t="shared" ca="1" si="42"/>
        <v>017</v>
      </c>
      <c r="AK42" s="317" t="str">
        <f t="shared" ca="1" si="42"/>
        <v>017</v>
      </c>
      <c r="AL42" s="317" t="str">
        <f t="shared" ca="1" si="42"/>
        <v>017</v>
      </c>
      <c r="AM42" s="317" t="str">
        <f t="shared" ca="1" si="42"/>
        <v>017</v>
      </c>
      <c r="AN42" s="317" t="str">
        <f t="shared" ca="1" si="44"/>
        <v>#4震動鋼輪 IN0[FWD]</v>
      </c>
      <c r="AO42" s="317" t="str">
        <f t="shared" ca="1" si="44"/>
        <v>#4震動鋼輪 IN2[M0]</v>
      </c>
      <c r="AP42" s="317" t="str">
        <f t="shared" ca="1" si="44"/>
        <v>#4震動鋼輪 IN7[ALM-RST]</v>
      </c>
      <c r="AQ42" s="317" t="str">
        <f t="shared" ca="1" si="44"/>
        <v>#5震動鋼輪 IN0[FWD]</v>
      </c>
      <c r="AR42" s="317" t="str">
        <f t="shared" ca="1" si="44"/>
        <v>#5震動鋼輪 IN2[M0]</v>
      </c>
      <c r="AS42" s="317" t="str">
        <f t="shared" ca="1" si="44"/>
        <v>#5震動鋼輪 IN7[ALM-RST]</v>
      </c>
      <c r="AT42" s="317" t="str">
        <f t="shared" ca="1" si="44"/>
        <v>#4震動鋼輪 運轉指示燈</v>
      </c>
      <c r="AU42" s="317" t="str">
        <f t="shared" ca="1" si="44"/>
        <v>#5震動鋼輪 運轉指示燈</v>
      </c>
      <c r="AV42" s="317" t="str">
        <f t="shared" ca="1" si="44"/>
        <v>#4展紗鋼輪 上升 運轉指示燈</v>
      </c>
      <c r="AW42" s="317" t="str">
        <f t="shared" ca="1" si="44"/>
        <v>#4展紗鋼輪 下降 運轉指示燈</v>
      </c>
      <c r="AX42" s="317" t="str">
        <f t="shared" ca="1" si="44"/>
        <v>_</v>
      </c>
      <c r="AY42" s="317" t="str">
        <f t="shared" ca="1" si="44"/>
        <v>_</v>
      </c>
      <c r="AZ42" s="317" t="str">
        <f t="shared" ca="1" si="44"/>
        <v>_</v>
      </c>
      <c r="BA42" s="317" t="str">
        <f t="shared" ca="1" si="44"/>
        <v>_</v>
      </c>
      <c r="BB42" s="317" t="str">
        <f t="shared" ca="1" si="44"/>
        <v>_</v>
      </c>
      <c r="BC42" s="317" t="str">
        <f t="shared" ca="1" si="44"/>
        <v>_</v>
      </c>
      <c r="BD42" s="317" t="str">
        <f t="shared" ca="1" si="34"/>
        <v>XXX-%?#*</v>
      </c>
      <c r="BE42" s="317" t="str">
        <f t="shared" ca="1" si="34"/>
        <v>XXX-%?#*</v>
      </c>
      <c r="BF42" s="317" t="str">
        <f t="shared" ca="1" si="34"/>
        <v>XXX-%?#*</v>
      </c>
      <c r="BG42" s="317" t="str">
        <f t="shared" ca="1" si="34"/>
        <v>XXX-%?#*</v>
      </c>
      <c r="BH42" s="317" t="str">
        <f t="shared" ca="1" si="34"/>
        <v>XXX-%?#*</v>
      </c>
      <c r="BI42" s="317" t="str">
        <f t="shared" ca="1" si="34"/>
        <v>XXX-%?#*</v>
      </c>
      <c r="BJ42" s="317" t="str">
        <f t="shared" ca="1" si="34"/>
        <v>LPBG-I15D7</v>
      </c>
      <c r="BK42" s="317" t="str">
        <f t="shared" ca="1" si="34"/>
        <v>LPBG-%?#*</v>
      </c>
      <c r="BL42" s="317" t="str">
        <f t="shared" ca="1" si="32"/>
        <v>LPBG-%?#*</v>
      </c>
      <c r="BM42" s="317" t="str">
        <f t="shared" ca="1" si="32"/>
        <v>LPBR-%?#*</v>
      </c>
      <c r="BN42" s="317" t="str">
        <f t="shared" ca="1" si="32"/>
        <v>[無使用]</v>
      </c>
      <c r="BO42" s="317" t="str">
        <f t="shared" ca="1" si="32"/>
        <v>[無使用]</v>
      </c>
      <c r="BP42" s="317" t="str">
        <f t="shared" ca="1" si="32"/>
        <v>[無使用]</v>
      </c>
      <c r="BQ42" s="317" t="str">
        <f t="shared" ca="1" si="32"/>
        <v>[無使用]</v>
      </c>
      <c r="BR42" s="317" t="str">
        <f t="shared" ca="1" si="32"/>
        <v>[無使用]</v>
      </c>
      <c r="BS42" s="317" t="str">
        <f t="shared" ca="1" si="32"/>
        <v>[無使用]</v>
      </c>
    </row>
    <row r="43" spans="8:71">
      <c r="H43" s="330" t="str">
        <f t="shared" ca="1" si="4"/>
        <v>MC-C1D6</v>
      </c>
      <c r="I43" s="336"/>
      <c r="J43" s="332" t="str">
        <f t="shared" ca="1" si="19"/>
        <v>(command "V" "R" "MC-C1D6" "N")</v>
      </c>
      <c r="R43" s="329"/>
      <c r="S43" s="337">
        <v>35</v>
      </c>
      <c r="T43" s="338" t="str">
        <f t="shared" si="12"/>
        <v>4-5</v>
      </c>
      <c r="U43" s="317" t="str">
        <f t="shared" ca="1" si="13"/>
        <v/>
      </c>
      <c r="V43" s="317" t="str">
        <f t="shared" ca="1" si="14"/>
        <v/>
      </c>
      <c r="W43" s="317" t="str">
        <f t="shared" ca="1" si="7"/>
        <v/>
      </c>
      <c r="X43" s="317" t="str">
        <f t="shared" ca="1" si="42"/>
        <v/>
      </c>
      <c r="Y43" s="317" t="str">
        <f t="shared" ca="1" si="42"/>
        <v/>
      </c>
      <c r="Z43" s="317" t="str">
        <f t="shared" ca="1" si="42"/>
        <v/>
      </c>
      <c r="AA43" s="317" t="str">
        <f t="shared" ca="1" si="42"/>
        <v/>
      </c>
      <c r="AB43" s="317" t="str">
        <f t="shared" ca="1" si="42"/>
        <v/>
      </c>
      <c r="AC43" s="317" t="str">
        <f t="shared" ca="1" si="42"/>
        <v/>
      </c>
      <c r="AD43" s="317" t="str">
        <f t="shared" ca="1" si="42"/>
        <v/>
      </c>
      <c r="AE43" s="317" t="str">
        <f t="shared" ca="1" si="42"/>
        <v/>
      </c>
      <c r="AF43" s="317" t="str">
        <f t="shared" ca="1" si="42"/>
        <v/>
      </c>
      <c r="AG43" s="317" t="str">
        <f t="shared" ca="1" si="42"/>
        <v/>
      </c>
      <c r="AH43" s="317" t="str">
        <f t="shared" ca="1" si="42"/>
        <v/>
      </c>
      <c r="AI43" s="317" t="str">
        <f t="shared" ca="1" si="42"/>
        <v/>
      </c>
      <c r="AJ43" s="317" t="str">
        <f t="shared" ca="1" si="42"/>
        <v/>
      </c>
      <c r="AK43" s="317" t="str">
        <f t="shared" ca="1" si="42"/>
        <v/>
      </c>
      <c r="AL43" s="317" t="str">
        <f t="shared" ca="1" si="42"/>
        <v/>
      </c>
      <c r="AM43" s="317" t="str">
        <f t="shared" ca="1" si="42"/>
        <v/>
      </c>
      <c r="AN43" s="317" t="str">
        <f t="shared" ca="1" si="44"/>
        <v/>
      </c>
      <c r="AO43" s="317" t="str">
        <f t="shared" ca="1" si="44"/>
        <v/>
      </c>
      <c r="AP43" s="317" t="str">
        <f t="shared" ca="1" si="44"/>
        <v/>
      </c>
      <c r="AQ43" s="317" t="str">
        <f t="shared" ca="1" si="44"/>
        <v/>
      </c>
      <c r="AR43" s="317" t="str">
        <f t="shared" ca="1" si="44"/>
        <v/>
      </c>
      <c r="AS43" s="317" t="str">
        <f t="shared" ca="1" si="44"/>
        <v/>
      </c>
      <c r="AT43" s="317" t="str">
        <f t="shared" ca="1" si="44"/>
        <v/>
      </c>
      <c r="AU43" s="317" t="str">
        <f t="shared" ca="1" si="44"/>
        <v/>
      </c>
      <c r="AV43" s="317" t="str">
        <f t="shared" ca="1" si="44"/>
        <v/>
      </c>
      <c r="AW43" s="317" t="str">
        <f t="shared" ca="1" si="44"/>
        <v/>
      </c>
      <c r="AX43" s="317" t="str">
        <f t="shared" ca="1" si="44"/>
        <v/>
      </c>
      <c r="AY43" s="317" t="str">
        <f t="shared" ca="1" si="44"/>
        <v/>
      </c>
      <c r="AZ43" s="317" t="str">
        <f t="shared" ca="1" si="44"/>
        <v/>
      </c>
      <c r="BA43" s="317" t="str">
        <f t="shared" ca="1" si="44"/>
        <v/>
      </c>
      <c r="BB43" s="317" t="str">
        <f t="shared" ca="1" si="44"/>
        <v/>
      </c>
      <c r="BC43" s="317" t="str">
        <f t="shared" ca="1" si="44"/>
        <v/>
      </c>
      <c r="BD43" s="317" t="str">
        <f t="shared" ca="1" si="34"/>
        <v/>
      </c>
      <c r="BE43" s="317" t="str">
        <f t="shared" ca="1" si="34"/>
        <v/>
      </c>
      <c r="BF43" s="317" t="str">
        <f t="shared" ca="1" si="34"/>
        <v/>
      </c>
      <c r="BG43" s="317" t="str">
        <f t="shared" ca="1" si="34"/>
        <v/>
      </c>
      <c r="BH43" s="317" t="str">
        <f t="shared" ca="1" si="34"/>
        <v/>
      </c>
      <c r="BI43" s="317" t="str">
        <f t="shared" ca="1" si="34"/>
        <v/>
      </c>
      <c r="BJ43" s="317" t="str">
        <f t="shared" ca="1" si="34"/>
        <v/>
      </c>
      <c r="BK43" s="317" t="str">
        <f t="shared" ca="1" si="34"/>
        <v/>
      </c>
      <c r="BL43" s="317" t="str">
        <f t="shared" ca="1" si="32"/>
        <v/>
      </c>
      <c r="BM43" s="317" t="str">
        <f t="shared" ca="1" si="32"/>
        <v/>
      </c>
      <c r="BN43" s="317" t="str">
        <f t="shared" ca="1" si="32"/>
        <v/>
      </c>
      <c r="BO43" s="317" t="str">
        <f t="shared" ca="1" si="32"/>
        <v/>
      </c>
      <c r="BP43" s="317" t="str">
        <f t="shared" ca="1" si="32"/>
        <v/>
      </c>
      <c r="BQ43" s="317" t="str">
        <f t="shared" ca="1" si="32"/>
        <v/>
      </c>
      <c r="BR43" s="317" t="str">
        <f t="shared" ca="1" si="32"/>
        <v/>
      </c>
      <c r="BS43" s="317" t="str">
        <f t="shared" ca="1" si="32"/>
        <v/>
      </c>
    </row>
    <row r="44" spans="8:71">
      <c r="H44" s="330" t="str">
        <f t="shared" ca="1" si="4"/>
        <v>MC-C5G7</v>
      </c>
      <c r="I44" s="336"/>
      <c r="J44" s="332" t="str">
        <f t="shared" ca="1" si="19"/>
        <v>(command "V" "R" "MC-C5G7" "N")</v>
      </c>
      <c r="R44" s="329"/>
      <c r="S44" s="337">
        <v>36</v>
      </c>
      <c r="T44" s="338" t="str">
        <f t="shared" si="12"/>
        <v>4-6</v>
      </c>
      <c r="U44" s="317" t="str">
        <f t="shared" ca="1" si="13"/>
        <v/>
      </c>
      <c r="V44" s="317" t="str">
        <f t="shared" ca="1" si="14"/>
        <v/>
      </c>
      <c r="W44" s="317" t="str">
        <f t="shared" ca="1" si="7"/>
        <v/>
      </c>
      <c r="X44" s="317" t="str">
        <f t="shared" ca="1" si="42"/>
        <v/>
      </c>
      <c r="Y44" s="317" t="str">
        <f t="shared" ca="1" si="42"/>
        <v/>
      </c>
      <c r="Z44" s="317" t="str">
        <f t="shared" ca="1" si="42"/>
        <v/>
      </c>
      <c r="AA44" s="317" t="str">
        <f t="shared" ca="1" si="42"/>
        <v/>
      </c>
      <c r="AB44" s="317" t="str">
        <f t="shared" ca="1" si="42"/>
        <v/>
      </c>
      <c r="AC44" s="317" t="str">
        <f t="shared" ca="1" si="42"/>
        <v/>
      </c>
      <c r="AD44" s="317" t="str">
        <f t="shared" ca="1" si="42"/>
        <v/>
      </c>
      <c r="AE44" s="317" t="str">
        <f t="shared" ca="1" si="42"/>
        <v/>
      </c>
      <c r="AF44" s="317" t="str">
        <f t="shared" ca="1" si="42"/>
        <v/>
      </c>
      <c r="AG44" s="317" t="str">
        <f t="shared" ca="1" si="42"/>
        <v/>
      </c>
      <c r="AH44" s="317" t="str">
        <f t="shared" ca="1" si="42"/>
        <v/>
      </c>
      <c r="AI44" s="317" t="str">
        <f t="shared" ca="1" si="42"/>
        <v/>
      </c>
      <c r="AJ44" s="317" t="str">
        <f t="shared" ca="1" si="42"/>
        <v/>
      </c>
      <c r="AK44" s="317" t="str">
        <f t="shared" ca="1" si="42"/>
        <v/>
      </c>
      <c r="AL44" s="317" t="str">
        <f t="shared" ca="1" si="42"/>
        <v/>
      </c>
      <c r="AM44" s="317" t="str">
        <f t="shared" ca="1" si="42"/>
        <v/>
      </c>
      <c r="AN44" s="317" t="str">
        <f t="shared" ca="1" si="44"/>
        <v/>
      </c>
      <c r="AO44" s="317" t="str">
        <f t="shared" ca="1" si="44"/>
        <v/>
      </c>
      <c r="AP44" s="317" t="str">
        <f t="shared" ca="1" si="44"/>
        <v/>
      </c>
      <c r="AQ44" s="317" t="str">
        <f t="shared" ca="1" si="44"/>
        <v/>
      </c>
      <c r="AR44" s="317" t="str">
        <f t="shared" ca="1" si="44"/>
        <v/>
      </c>
      <c r="AS44" s="317" t="str">
        <f t="shared" ca="1" si="44"/>
        <v/>
      </c>
      <c r="AT44" s="317" t="str">
        <f t="shared" ca="1" si="44"/>
        <v/>
      </c>
      <c r="AU44" s="317" t="str">
        <f t="shared" ca="1" si="44"/>
        <v/>
      </c>
      <c r="AV44" s="317" t="str">
        <f t="shared" ca="1" si="44"/>
        <v/>
      </c>
      <c r="AW44" s="317" t="str">
        <f t="shared" ca="1" si="44"/>
        <v/>
      </c>
      <c r="AX44" s="317" t="str">
        <f t="shared" ca="1" si="44"/>
        <v/>
      </c>
      <c r="AY44" s="317" t="str">
        <f t="shared" ca="1" si="44"/>
        <v/>
      </c>
      <c r="AZ44" s="317" t="str">
        <f t="shared" ca="1" si="44"/>
        <v/>
      </c>
      <c r="BA44" s="317" t="str">
        <f t="shared" ca="1" si="44"/>
        <v/>
      </c>
      <c r="BB44" s="317" t="str">
        <f t="shared" ca="1" si="44"/>
        <v/>
      </c>
      <c r="BC44" s="317" t="str">
        <f t="shared" ca="1" si="44"/>
        <v/>
      </c>
      <c r="BD44" s="317" t="str">
        <f t="shared" ca="1" si="34"/>
        <v/>
      </c>
      <c r="BE44" s="317" t="str">
        <f t="shared" ca="1" si="34"/>
        <v/>
      </c>
      <c r="BF44" s="317" t="str">
        <f t="shared" ca="1" si="34"/>
        <v/>
      </c>
      <c r="BG44" s="317" t="str">
        <f t="shared" ca="1" si="34"/>
        <v/>
      </c>
      <c r="BH44" s="317" t="str">
        <f t="shared" ca="1" si="34"/>
        <v/>
      </c>
      <c r="BI44" s="317" t="str">
        <f t="shared" ca="1" si="34"/>
        <v/>
      </c>
      <c r="BJ44" s="317" t="str">
        <f t="shared" ca="1" si="34"/>
        <v/>
      </c>
      <c r="BK44" s="317" t="str">
        <f t="shared" ca="1" si="34"/>
        <v/>
      </c>
      <c r="BL44" s="317" t="str">
        <f t="shared" ca="1" si="32"/>
        <v/>
      </c>
      <c r="BM44" s="317" t="str">
        <f t="shared" ca="1" si="32"/>
        <v/>
      </c>
      <c r="BN44" s="317" t="str">
        <f t="shared" ca="1" si="32"/>
        <v/>
      </c>
      <c r="BO44" s="317" t="str">
        <f t="shared" ca="1" si="32"/>
        <v/>
      </c>
      <c r="BP44" s="317" t="str">
        <f t="shared" ca="1" si="32"/>
        <v/>
      </c>
      <c r="BQ44" s="317" t="str">
        <f t="shared" ca="1" si="32"/>
        <v/>
      </c>
      <c r="BR44" s="317" t="str">
        <f t="shared" ca="1" si="32"/>
        <v/>
      </c>
      <c r="BS44" s="317" t="str">
        <f t="shared" ca="1" si="32"/>
        <v/>
      </c>
    </row>
    <row r="45" spans="8:71">
      <c r="H45" s="330" t="str">
        <f t="shared" ca="1" si="4"/>
        <v>[無使用]</v>
      </c>
      <c r="I45" s="336"/>
      <c r="J45" s="332" t="str">
        <f t="shared" ca="1" si="19"/>
        <v>(command "V" "R" "[無使用]" "N")</v>
      </c>
      <c r="R45" s="329"/>
      <c r="S45" s="337">
        <v>37</v>
      </c>
      <c r="T45" s="338" t="str">
        <f t="shared" si="12"/>
        <v>4-7</v>
      </c>
      <c r="U45" s="317" t="str">
        <f t="shared" ca="1" si="13"/>
        <v/>
      </c>
      <c r="V45" s="317" t="str">
        <f t="shared" ca="1" si="14"/>
        <v/>
      </c>
      <c r="W45" s="317" t="str">
        <f t="shared" ca="1" si="7"/>
        <v/>
      </c>
      <c r="X45" s="317" t="str">
        <f t="shared" ca="1" si="42"/>
        <v/>
      </c>
      <c r="Y45" s="317" t="str">
        <f t="shared" ca="1" si="42"/>
        <v/>
      </c>
      <c r="Z45" s="317" t="str">
        <f t="shared" ca="1" si="42"/>
        <v/>
      </c>
      <c r="AA45" s="317" t="str">
        <f t="shared" ca="1" si="42"/>
        <v/>
      </c>
      <c r="AB45" s="317" t="str">
        <f t="shared" ca="1" si="42"/>
        <v/>
      </c>
      <c r="AC45" s="317" t="str">
        <f t="shared" ca="1" si="42"/>
        <v/>
      </c>
      <c r="AD45" s="317" t="str">
        <f t="shared" ca="1" si="42"/>
        <v/>
      </c>
      <c r="AE45" s="317" t="str">
        <f t="shared" ca="1" si="42"/>
        <v/>
      </c>
      <c r="AF45" s="317" t="str">
        <f t="shared" ca="1" si="42"/>
        <v/>
      </c>
      <c r="AG45" s="317" t="str">
        <f t="shared" ca="1" si="42"/>
        <v/>
      </c>
      <c r="AH45" s="317" t="str">
        <f t="shared" ca="1" si="42"/>
        <v/>
      </c>
      <c r="AI45" s="317" t="str">
        <f t="shared" ca="1" si="42"/>
        <v/>
      </c>
      <c r="AJ45" s="317" t="str">
        <f t="shared" ca="1" si="42"/>
        <v/>
      </c>
      <c r="AK45" s="317" t="str">
        <f t="shared" ca="1" si="42"/>
        <v/>
      </c>
      <c r="AL45" s="317" t="str">
        <f t="shared" ca="1" si="42"/>
        <v/>
      </c>
      <c r="AM45" s="317" t="str">
        <f t="shared" ca="1" si="42"/>
        <v/>
      </c>
      <c r="AN45" s="317" t="str">
        <f t="shared" ca="1" si="44"/>
        <v/>
      </c>
      <c r="AO45" s="317" t="str">
        <f t="shared" ca="1" si="44"/>
        <v/>
      </c>
      <c r="AP45" s="317" t="str">
        <f t="shared" ca="1" si="44"/>
        <v/>
      </c>
      <c r="AQ45" s="317" t="str">
        <f t="shared" ca="1" si="44"/>
        <v/>
      </c>
      <c r="AR45" s="317" t="str">
        <f t="shared" ca="1" si="44"/>
        <v/>
      </c>
      <c r="AS45" s="317" t="str">
        <f t="shared" ca="1" si="44"/>
        <v/>
      </c>
      <c r="AT45" s="317" t="str">
        <f t="shared" ca="1" si="44"/>
        <v/>
      </c>
      <c r="AU45" s="317" t="str">
        <f t="shared" ca="1" si="44"/>
        <v/>
      </c>
      <c r="AV45" s="317" t="str">
        <f t="shared" ca="1" si="44"/>
        <v/>
      </c>
      <c r="AW45" s="317" t="str">
        <f t="shared" ca="1" si="44"/>
        <v/>
      </c>
      <c r="AX45" s="317" t="str">
        <f t="shared" ca="1" si="44"/>
        <v/>
      </c>
      <c r="AY45" s="317" t="str">
        <f t="shared" ca="1" si="44"/>
        <v/>
      </c>
      <c r="AZ45" s="317" t="str">
        <f t="shared" ca="1" si="44"/>
        <v/>
      </c>
      <c r="BA45" s="317" t="str">
        <f t="shared" ca="1" si="44"/>
        <v/>
      </c>
      <c r="BB45" s="317" t="str">
        <f t="shared" ca="1" si="44"/>
        <v/>
      </c>
      <c r="BC45" s="317" t="str">
        <f t="shared" ca="1" si="44"/>
        <v/>
      </c>
      <c r="BD45" s="317" t="str">
        <f t="shared" ca="1" si="34"/>
        <v/>
      </c>
      <c r="BE45" s="317" t="str">
        <f t="shared" ca="1" si="34"/>
        <v/>
      </c>
      <c r="BF45" s="317" t="str">
        <f t="shared" ca="1" si="34"/>
        <v/>
      </c>
      <c r="BG45" s="317" t="str">
        <f t="shared" ca="1" si="34"/>
        <v/>
      </c>
      <c r="BH45" s="317" t="str">
        <f t="shared" ca="1" si="34"/>
        <v/>
      </c>
      <c r="BI45" s="317" t="str">
        <f t="shared" ca="1" si="34"/>
        <v/>
      </c>
      <c r="BJ45" s="317" t="str">
        <f t="shared" ca="1" si="34"/>
        <v/>
      </c>
      <c r="BK45" s="317" t="str">
        <f t="shared" ca="1" si="34"/>
        <v/>
      </c>
      <c r="BL45" s="317" t="str">
        <f t="shared" ca="1" si="32"/>
        <v/>
      </c>
      <c r="BM45" s="317" t="str">
        <f t="shared" ca="1" si="32"/>
        <v/>
      </c>
      <c r="BN45" s="317" t="str">
        <f t="shared" ca="1" si="32"/>
        <v/>
      </c>
      <c r="BO45" s="317" t="str">
        <f t="shared" ca="1" si="32"/>
        <v/>
      </c>
      <c r="BP45" s="317" t="str">
        <f t="shared" ca="1" si="32"/>
        <v/>
      </c>
      <c r="BQ45" s="317" t="str">
        <f t="shared" ca="1" si="32"/>
        <v/>
      </c>
      <c r="BR45" s="317" t="str">
        <f t="shared" ca="1" si="32"/>
        <v/>
      </c>
      <c r="BS45" s="317" t="str">
        <f t="shared" ca="1" si="32"/>
        <v/>
      </c>
    </row>
    <row r="46" spans="8:71">
      <c r="H46" s="330" t="str">
        <f t="shared" ca="1" si="4"/>
        <v>[無使用]</v>
      </c>
      <c r="I46" s="336"/>
      <c r="J46" s="332" t="str">
        <f t="shared" ca="1" si="19"/>
        <v>(command "V" "R" "[無使用]" "N")</v>
      </c>
      <c r="R46" s="329"/>
      <c r="S46" s="337">
        <v>38</v>
      </c>
      <c r="T46" s="338" t="str">
        <f t="shared" si="12"/>
        <v>4-8</v>
      </c>
      <c r="U46" s="317" t="str">
        <f t="shared" ca="1" si="13"/>
        <v/>
      </c>
      <c r="V46" s="317" t="str">
        <f t="shared" ca="1" si="14"/>
        <v/>
      </c>
      <c r="W46" s="317" t="str">
        <f t="shared" ca="1" si="7"/>
        <v/>
      </c>
      <c r="X46" s="317" t="str">
        <f t="shared" ca="1" si="42"/>
        <v/>
      </c>
      <c r="Y46" s="317" t="str">
        <f t="shared" ca="1" si="42"/>
        <v/>
      </c>
      <c r="Z46" s="317" t="str">
        <f t="shared" ca="1" si="42"/>
        <v/>
      </c>
      <c r="AA46" s="317" t="str">
        <f t="shared" ca="1" si="42"/>
        <v/>
      </c>
      <c r="AB46" s="317" t="str">
        <f t="shared" ca="1" si="42"/>
        <v/>
      </c>
      <c r="AC46" s="317" t="str">
        <f t="shared" ca="1" si="42"/>
        <v/>
      </c>
      <c r="AD46" s="317" t="str">
        <f t="shared" ca="1" si="42"/>
        <v/>
      </c>
      <c r="AE46" s="317" t="str">
        <f t="shared" ca="1" si="42"/>
        <v/>
      </c>
      <c r="AF46" s="317" t="str">
        <f t="shared" ca="1" si="42"/>
        <v/>
      </c>
      <c r="AG46" s="317" t="str">
        <f t="shared" ca="1" si="42"/>
        <v/>
      </c>
      <c r="AH46" s="317" t="str">
        <f t="shared" ca="1" si="42"/>
        <v/>
      </c>
      <c r="AI46" s="317" t="str">
        <f t="shared" ca="1" si="42"/>
        <v/>
      </c>
      <c r="AJ46" s="317" t="str">
        <f t="shared" ca="1" si="42"/>
        <v/>
      </c>
      <c r="AK46" s="317" t="str">
        <f t="shared" ca="1" si="42"/>
        <v/>
      </c>
      <c r="AL46" s="317" t="str">
        <f t="shared" ca="1" si="42"/>
        <v/>
      </c>
      <c r="AM46" s="317" t="str">
        <f t="shared" ref="AM46" ca="1" si="45">INDIRECT("批量電路圖!"&amp;ADDRESS(MOD(COLUMN()-24,16)+5+(ROW()-9)*16,FLOOR(MOD((COLUMN()-24)/16,10),1)+6))</f>
        <v/>
      </c>
      <c r="AN46" s="317" t="str">
        <f t="shared" ca="1" si="44"/>
        <v/>
      </c>
      <c r="AO46" s="317" t="str">
        <f t="shared" ca="1" si="44"/>
        <v/>
      </c>
      <c r="AP46" s="317" t="str">
        <f t="shared" ca="1" si="44"/>
        <v/>
      </c>
      <c r="AQ46" s="317" t="str">
        <f t="shared" ca="1" si="44"/>
        <v/>
      </c>
      <c r="AR46" s="317" t="str">
        <f t="shared" ca="1" si="44"/>
        <v/>
      </c>
      <c r="AS46" s="317" t="str">
        <f t="shared" ca="1" si="44"/>
        <v/>
      </c>
      <c r="AT46" s="317" t="str">
        <f t="shared" ca="1" si="44"/>
        <v/>
      </c>
      <c r="AU46" s="317" t="str">
        <f t="shared" ca="1" si="44"/>
        <v/>
      </c>
      <c r="AV46" s="317" t="str">
        <f t="shared" ca="1" si="44"/>
        <v/>
      </c>
      <c r="AW46" s="317" t="str">
        <f t="shared" ca="1" si="44"/>
        <v/>
      </c>
      <c r="AX46" s="317" t="str">
        <f t="shared" ca="1" si="44"/>
        <v/>
      </c>
      <c r="AY46" s="317" t="str">
        <f t="shared" ca="1" si="44"/>
        <v/>
      </c>
      <c r="AZ46" s="317" t="str">
        <f t="shared" ca="1" si="44"/>
        <v/>
      </c>
      <c r="BA46" s="317" t="str">
        <f t="shared" ca="1" si="44"/>
        <v/>
      </c>
      <c r="BB46" s="317" t="str">
        <f t="shared" ca="1" si="44"/>
        <v/>
      </c>
      <c r="BC46" s="317" t="str">
        <f t="shared" ca="1" si="44"/>
        <v/>
      </c>
      <c r="BD46" s="317" t="str">
        <f t="shared" ca="1" si="34"/>
        <v/>
      </c>
      <c r="BE46" s="317" t="str">
        <f t="shared" ca="1" si="34"/>
        <v/>
      </c>
      <c r="BF46" s="317" t="str">
        <f t="shared" ca="1" si="34"/>
        <v/>
      </c>
      <c r="BG46" s="317" t="str">
        <f t="shared" ca="1" si="34"/>
        <v/>
      </c>
      <c r="BH46" s="317" t="str">
        <f t="shared" ca="1" si="34"/>
        <v/>
      </c>
      <c r="BI46" s="317" t="str">
        <f t="shared" ca="1" si="34"/>
        <v/>
      </c>
      <c r="BJ46" s="317" t="str">
        <f t="shared" ca="1" si="34"/>
        <v/>
      </c>
      <c r="BK46" s="317" t="str">
        <f t="shared" ca="1" si="34"/>
        <v/>
      </c>
      <c r="BL46" s="317" t="str">
        <f t="shared" ca="1" si="32"/>
        <v/>
      </c>
      <c r="BM46" s="317" t="str">
        <f t="shared" ca="1" si="32"/>
        <v/>
      </c>
      <c r="BN46" s="317" t="str">
        <f t="shared" ca="1" si="32"/>
        <v/>
      </c>
      <c r="BO46" s="317" t="str">
        <f t="shared" ca="1" si="32"/>
        <v/>
      </c>
      <c r="BP46" s="317" t="str">
        <f t="shared" ca="1" si="32"/>
        <v/>
      </c>
      <c r="BQ46" s="317" t="str">
        <f t="shared" ca="1" si="32"/>
        <v/>
      </c>
      <c r="BR46" s="317" t="str">
        <f t="shared" ca="1" si="32"/>
        <v/>
      </c>
      <c r="BS46" s="317" t="str">
        <f t="shared" ca="1" si="32"/>
        <v/>
      </c>
    </row>
    <row r="47" spans="8:71">
      <c r="H47" s="330" t="str">
        <f t="shared" ca="1" si="4"/>
        <v>MC-C6I7</v>
      </c>
      <c r="I47" s="336"/>
      <c r="J47" s="332" t="str">
        <f t="shared" ca="1" si="19"/>
        <v>(command "V" "R" "MC-C6I7" "N")</v>
      </c>
      <c r="R47" s="329"/>
      <c r="S47" s="337">
        <v>39</v>
      </c>
      <c r="T47" s="338" t="str">
        <f t="shared" si="12"/>
        <v>4-9</v>
      </c>
      <c r="U47" s="317" t="str">
        <f t="shared" ca="1" si="13"/>
        <v/>
      </c>
      <c r="V47" s="317" t="str">
        <f t="shared" ca="1" si="14"/>
        <v/>
      </c>
      <c r="W47" s="317" t="str">
        <f t="shared" ca="1" si="7"/>
        <v/>
      </c>
      <c r="X47" s="317" t="str">
        <f t="shared" ref="X47:AM62" ca="1" si="46">INDIRECT("批量電路圖!"&amp;ADDRESS(MOD(COLUMN()-24,16)+5+(ROW()-9)*16,FLOOR(MOD((COLUMN()-24)/16,10),1)+6))</f>
        <v/>
      </c>
      <c r="Y47" s="317" t="str">
        <f t="shared" ca="1" si="46"/>
        <v/>
      </c>
      <c r="Z47" s="317" t="str">
        <f t="shared" ca="1" si="46"/>
        <v/>
      </c>
      <c r="AA47" s="317" t="str">
        <f t="shared" ca="1" si="46"/>
        <v/>
      </c>
      <c r="AB47" s="317" t="str">
        <f t="shared" ca="1" si="46"/>
        <v/>
      </c>
      <c r="AC47" s="317" t="str">
        <f t="shared" ca="1" si="46"/>
        <v/>
      </c>
      <c r="AD47" s="317" t="str">
        <f t="shared" ca="1" si="46"/>
        <v/>
      </c>
      <c r="AE47" s="317" t="str">
        <f t="shared" ca="1" si="46"/>
        <v/>
      </c>
      <c r="AF47" s="317" t="str">
        <f t="shared" ca="1" si="46"/>
        <v/>
      </c>
      <c r="AG47" s="317" t="str">
        <f t="shared" ca="1" si="46"/>
        <v/>
      </c>
      <c r="AH47" s="317" t="str">
        <f t="shared" ca="1" si="46"/>
        <v/>
      </c>
      <c r="AI47" s="317" t="str">
        <f t="shared" ca="1" si="46"/>
        <v/>
      </c>
      <c r="AJ47" s="317" t="str">
        <f t="shared" ca="1" si="46"/>
        <v/>
      </c>
      <c r="AK47" s="317" t="str">
        <f t="shared" ca="1" si="46"/>
        <v/>
      </c>
      <c r="AL47" s="317" t="str">
        <f t="shared" ca="1" si="46"/>
        <v/>
      </c>
      <c r="AM47" s="317" t="str">
        <f t="shared" ca="1" si="46"/>
        <v/>
      </c>
      <c r="AN47" s="317" t="str">
        <f t="shared" ca="1" si="44"/>
        <v/>
      </c>
      <c r="AO47" s="317" t="str">
        <f t="shared" ca="1" si="44"/>
        <v/>
      </c>
      <c r="AP47" s="317" t="str">
        <f t="shared" ca="1" si="44"/>
        <v/>
      </c>
      <c r="AQ47" s="317" t="str">
        <f t="shared" ca="1" si="44"/>
        <v/>
      </c>
      <c r="AR47" s="317" t="str">
        <f t="shared" ca="1" si="44"/>
        <v/>
      </c>
      <c r="AS47" s="317" t="str">
        <f t="shared" ca="1" si="44"/>
        <v/>
      </c>
      <c r="AT47" s="317" t="str">
        <f t="shared" ca="1" si="44"/>
        <v/>
      </c>
      <c r="AU47" s="317" t="str">
        <f t="shared" ca="1" si="44"/>
        <v/>
      </c>
      <c r="AV47" s="317" t="str">
        <f t="shared" ca="1" si="44"/>
        <v/>
      </c>
      <c r="AW47" s="317" t="str">
        <f t="shared" ca="1" si="44"/>
        <v/>
      </c>
      <c r="AX47" s="317" t="str">
        <f t="shared" ca="1" si="44"/>
        <v/>
      </c>
      <c r="AY47" s="317" t="str">
        <f t="shared" ca="1" si="44"/>
        <v/>
      </c>
      <c r="AZ47" s="317" t="str">
        <f t="shared" ca="1" si="44"/>
        <v/>
      </c>
      <c r="BA47" s="317" t="str">
        <f t="shared" ca="1" si="44"/>
        <v/>
      </c>
      <c r="BB47" s="317" t="str">
        <f t="shared" ca="1" si="44"/>
        <v/>
      </c>
      <c r="BC47" s="317" t="str">
        <f t="shared" ca="1" si="44"/>
        <v/>
      </c>
      <c r="BD47" s="317" t="str">
        <f t="shared" ca="1" si="34"/>
        <v/>
      </c>
      <c r="BE47" s="317" t="str">
        <f t="shared" ca="1" si="34"/>
        <v/>
      </c>
      <c r="BF47" s="317" t="str">
        <f t="shared" ca="1" si="34"/>
        <v/>
      </c>
      <c r="BG47" s="317" t="str">
        <f t="shared" ca="1" si="34"/>
        <v/>
      </c>
      <c r="BH47" s="317" t="str">
        <f t="shared" ca="1" si="34"/>
        <v/>
      </c>
      <c r="BI47" s="317" t="str">
        <f t="shared" ca="1" si="34"/>
        <v/>
      </c>
      <c r="BJ47" s="317" t="str">
        <f t="shared" ca="1" si="34"/>
        <v/>
      </c>
      <c r="BK47" s="317" t="str">
        <f t="shared" ca="1" si="34"/>
        <v/>
      </c>
      <c r="BL47" s="317" t="str">
        <f t="shared" ca="1" si="32"/>
        <v/>
      </c>
      <c r="BM47" s="317" t="str">
        <f t="shared" ca="1" si="32"/>
        <v/>
      </c>
      <c r="BN47" s="317" t="str">
        <f t="shared" ca="1" si="32"/>
        <v/>
      </c>
      <c r="BO47" s="317" t="str">
        <f t="shared" ca="1" si="32"/>
        <v/>
      </c>
      <c r="BP47" s="317" t="str">
        <f t="shared" ca="1" si="32"/>
        <v/>
      </c>
      <c r="BQ47" s="317" t="str">
        <f t="shared" ca="1" si="32"/>
        <v/>
      </c>
      <c r="BR47" s="317" t="str">
        <f t="shared" ca="1" si="32"/>
        <v/>
      </c>
      <c r="BS47" s="317" t="str">
        <f t="shared" ca="1" si="32"/>
        <v/>
      </c>
    </row>
    <row r="48" spans="8:71">
      <c r="H48" s="330" t="str">
        <f t="shared" ca="1" si="4"/>
        <v>MC-C7E7</v>
      </c>
      <c r="I48" s="336"/>
      <c r="J48" s="332" t="str">
        <f t="shared" ca="1" si="19"/>
        <v>(command "V" "R" "MC-C7E7" "N")</v>
      </c>
      <c r="R48" s="329"/>
      <c r="S48" s="337">
        <v>40</v>
      </c>
      <c r="T48" s="338" t="str">
        <f t="shared" si="12"/>
        <v>4-10</v>
      </c>
      <c r="U48" s="317" t="str">
        <f t="shared" ca="1" si="13"/>
        <v/>
      </c>
      <c r="V48" s="317" t="str">
        <f t="shared" ca="1" si="14"/>
        <v/>
      </c>
      <c r="W48" s="317" t="str">
        <f t="shared" ca="1" si="7"/>
        <v/>
      </c>
      <c r="X48" s="317" t="str">
        <f t="shared" ca="1" si="46"/>
        <v/>
      </c>
      <c r="Y48" s="317" t="str">
        <f t="shared" ca="1" si="46"/>
        <v/>
      </c>
      <c r="Z48" s="317" t="str">
        <f t="shared" ca="1" si="46"/>
        <v/>
      </c>
      <c r="AA48" s="317" t="str">
        <f t="shared" ca="1" si="46"/>
        <v/>
      </c>
      <c r="AB48" s="317" t="str">
        <f t="shared" ca="1" si="46"/>
        <v/>
      </c>
      <c r="AC48" s="317" t="str">
        <f t="shared" ca="1" si="46"/>
        <v/>
      </c>
      <c r="AD48" s="317" t="str">
        <f t="shared" ca="1" si="46"/>
        <v/>
      </c>
      <c r="AE48" s="317" t="str">
        <f t="shared" ca="1" si="46"/>
        <v/>
      </c>
      <c r="AF48" s="317" t="str">
        <f t="shared" ca="1" si="46"/>
        <v/>
      </c>
      <c r="AG48" s="317" t="str">
        <f t="shared" ca="1" si="46"/>
        <v/>
      </c>
      <c r="AH48" s="317" t="str">
        <f t="shared" ca="1" si="46"/>
        <v/>
      </c>
      <c r="AI48" s="317" t="str">
        <f t="shared" ca="1" si="46"/>
        <v/>
      </c>
      <c r="AJ48" s="317" t="str">
        <f t="shared" ca="1" si="46"/>
        <v/>
      </c>
      <c r="AK48" s="317" t="str">
        <f t="shared" ca="1" si="46"/>
        <v/>
      </c>
      <c r="AL48" s="317" t="str">
        <f t="shared" ca="1" si="46"/>
        <v/>
      </c>
      <c r="AM48" s="317" t="str">
        <f t="shared" ca="1" si="46"/>
        <v/>
      </c>
      <c r="AN48" s="317" t="str">
        <f t="shared" ca="1" si="44"/>
        <v/>
      </c>
      <c r="AO48" s="317" t="str">
        <f t="shared" ca="1" si="44"/>
        <v/>
      </c>
      <c r="AP48" s="317" t="str">
        <f t="shared" ca="1" si="44"/>
        <v/>
      </c>
      <c r="AQ48" s="317" t="str">
        <f t="shared" ca="1" si="44"/>
        <v/>
      </c>
      <c r="AR48" s="317" t="str">
        <f t="shared" ca="1" si="44"/>
        <v/>
      </c>
      <c r="AS48" s="317" t="str">
        <f t="shared" ca="1" si="44"/>
        <v/>
      </c>
      <c r="AT48" s="317" t="str">
        <f t="shared" ca="1" si="44"/>
        <v/>
      </c>
      <c r="AU48" s="317" t="str">
        <f t="shared" ca="1" si="44"/>
        <v/>
      </c>
      <c r="AV48" s="317" t="str">
        <f t="shared" ca="1" si="44"/>
        <v/>
      </c>
      <c r="AW48" s="317" t="str">
        <f t="shared" ca="1" si="44"/>
        <v/>
      </c>
      <c r="AX48" s="317" t="str">
        <f t="shared" ca="1" si="44"/>
        <v/>
      </c>
      <c r="AY48" s="317" t="str">
        <f t="shared" ca="1" si="44"/>
        <v/>
      </c>
      <c r="AZ48" s="317" t="str">
        <f t="shared" ca="1" si="44"/>
        <v/>
      </c>
      <c r="BA48" s="317" t="str">
        <f t="shared" ca="1" si="44"/>
        <v/>
      </c>
      <c r="BB48" s="317" t="str">
        <f t="shared" ca="1" si="44"/>
        <v/>
      </c>
      <c r="BC48" s="317" t="str">
        <f t="shared" ca="1" si="44"/>
        <v/>
      </c>
      <c r="BD48" s="317" t="str">
        <f t="shared" ca="1" si="34"/>
        <v/>
      </c>
      <c r="BE48" s="317" t="str">
        <f t="shared" ca="1" si="34"/>
        <v/>
      </c>
      <c r="BF48" s="317" t="str">
        <f t="shared" ca="1" si="34"/>
        <v/>
      </c>
      <c r="BG48" s="317" t="str">
        <f t="shared" ca="1" si="34"/>
        <v/>
      </c>
      <c r="BH48" s="317" t="str">
        <f t="shared" ca="1" si="34"/>
        <v/>
      </c>
      <c r="BI48" s="317" t="str">
        <f t="shared" ca="1" si="34"/>
        <v/>
      </c>
      <c r="BJ48" s="317" t="str">
        <f t="shared" ca="1" si="34"/>
        <v/>
      </c>
      <c r="BK48" s="317" t="str">
        <f t="shared" ca="1" si="34"/>
        <v/>
      </c>
      <c r="BL48" s="317" t="str">
        <f t="shared" ca="1" si="32"/>
        <v/>
      </c>
      <c r="BM48" s="317" t="str">
        <f t="shared" ca="1" si="32"/>
        <v/>
      </c>
      <c r="BN48" s="317" t="str">
        <f t="shared" ca="1" si="32"/>
        <v/>
      </c>
      <c r="BO48" s="317" t="str">
        <f t="shared" ca="1" si="32"/>
        <v/>
      </c>
      <c r="BP48" s="317" t="str">
        <f t="shared" ca="1" si="32"/>
        <v/>
      </c>
      <c r="BQ48" s="317" t="str">
        <f t="shared" ca="1" si="32"/>
        <v/>
      </c>
      <c r="BR48" s="317" t="str">
        <f t="shared" ca="1" si="32"/>
        <v/>
      </c>
      <c r="BS48" s="317" t="str">
        <f t="shared" ca="1" si="32"/>
        <v/>
      </c>
    </row>
    <row r="49" spans="8:71">
      <c r="H49" s="330" t="str">
        <f t="shared" ca="1" si="4"/>
        <v>[無使用]</v>
      </c>
      <c r="I49" s="336"/>
      <c r="J49" s="332" t="str">
        <f t="shared" ca="1" si="19"/>
        <v>(command "V" "R" "[無使用]" "N")</v>
      </c>
      <c r="S49" s="337">
        <v>41</v>
      </c>
      <c r="T49" s="338" t="str">
        <f t="shared" si="12"/>
        <v>5-1</v>
      </c>
      <c r="U49" s="317" t="str">
        <f t="shared" ca="1" si="13"/>
        <v>2DPC21I1</v>
      </c>
      <c r="V49" s="317" t="str">
        <f t="shared" ca="1" si="14"/>
        <v>2DNC21I1</v>
      </c>
      <c r="W49" s="317" t="str">
        <f t="shared" ca="1" si="7"/>
        <v>E</v>
      </c>
      <c r="X49" s="317" t="str">
        <f t="shared" ca="1" si="46"/>
        <v>020</v>
      </c>
      <c r="Y49" s="317" t="str">
        <f t="shared" ca="1" si="46"/>
        <v>020</v>
      </c>
      <c r="Z49" s="317" t="str">
        <f t="shared" ca="1" si="46"/>
        <v>020</v>
      </c>
      <c r="AA49" s="317" t="str">
        <f t="shared" ca="1" si="46"/>
        <v>020</v>
      </c>
      <c r="AB49" s="317" t="str">
        <f t="shared" ca="1" si="46"/>
        <v>020</v>
      </c>
      <c r="AC49" s="317" t="str">
        <f t="shared" ca="1" si="46"/>
        <v>020</v>
      </c>
      <c r="AD49" s="317" t="str">
        <f t="shared" ca="1" si="46"/>
        <v>020</v>
      </c>
      <c r="AE49" s="317" t="str">
        <f t="shared" ca="1" si="46"/>
        <v>020</v>
      </c>
      <c r="AF49" s="317" t="str">
        <f t="shared" ca="1" si="46"/>
        <v>021</v>
      </c>
      <c r="AG49" s="317" t="str">
        <f t="shared" ca="1" si="46"/>
        <v>021</v>
      </c>
      <c r="AH49" s="317" t="str">
        <f t="shared" ca="1" si="46"/>
        <v>021</v>
      </c>
      <c r="AI49" s="317" t="str">
        <f t="shared" ca="1" si="46"/>
        <v>021</v>
      </c>
      <c r="AJ49" s="317" t="str">
        <f t="shared" ca="1" si="46"/>
        <v>021</v>
      </c>
      <c r="AK49" s="317" t="str">
        <f t="shared" ca="1" si="46"/>
        <v>021</v>
      </c>
      <c r="AL49" s="317" t="str">
        <f t="shared" ca="1" si="46"/>
        <v>021</v>
      </c>
      <c r="AM49" s="317" t="str">
        <f t="shared" ca="1" si="46"/>
        <v>021</v>
      </c>
      <c r="AN49" s="317" t="str">
        <f t="shared" ca="1" si="44"/>
        <v>#2熱壓輪 傳動側 EMO信號</v>
      </c>
      <c r="AO49" s="317" t="str">
        <f t="shared" ca="1" si="44"/>
        <v>#2熱壓輪 操作側 EMO信號</v>
      </c>
      <c r="AP49" s="317" t="str">
        <f t="shared" ca="1" si="44"/>
        <v>#3熱壓輪 傳動側 EMO信號</v>
      </c>
      <c r="AQ49" s="317" t="str">
        <f t="shared" ca="1" si="44"/>
        <v>#3熱壓輪 操作側 EMO信號</v>
      </c>
      <c r="AR49" s="317" t="str">
        <f t="shared" ca="1" si="44"/>
        <v>#4熱壓輪 傳動側 EMO信號</v>
      </c>
      <c r="AS49" s="317" t="str">
        <f t="shared" ca="1" si="44"/>
        <v>#4熱壓輪 操作側 EMO信號</v>
      </c>
      <c r="AT49" s="317" t="str">
        <f t="shared" ca="1" si="44"/>
        <v>#5熱壓輪 傳動側 EMO信號</v>
      </c>
      <c r="AU49" s="317" t="str">
        <f t="shared" ca="1" si="44"/>
        <v>#5熱壓輪 操作側 EMO信號</v>
      </c>
      <c r="AV49" s="317" t="str">
        <f t="shared" ca="1" si="44"/>
        <v>#6熱壓輪 傳動側 EMO信號</v>
      </c>
      <c r="AW49" s="317" t="str">
        <f t="shared" ca="1" si="44"/>
        <v>#6熱壓輪 操作側 EMO信號</v>
      </c>
      <c r="AX49" s="317" t="str">
        <f t="shared" ca="1" si="44"/>
        <v>#1下離型紙收卷 EMO信號</v>
      </c>
      <c r="AY49" s="317" t="str">
        <f t="shared" ca="1" si="44"/>
        <v>_</v>
      </c>
      <c r="AZ49" s="317" t="str">
        <f t="shared" ca="1" si="44"/>
        <v>#1熱板 溫控器電源 開啟</v>
      </c>
      <c r="BA49" s="317" t="str">
        <f t="shared" ca="1" si="44"/>
        <v>#2熱板 溫控器電源 開啟</v>
      </c>
      <c r="BB49" s="317" t="str">
        <f t="shared" ca="1" si="44"/>
        <v>#1熱板 SCR電源 開啟</v>
      </c>
      <c r="BC49" s="317" t="str">
        <f t="shared" ca="1" si="44"/>
        <v>#2熱板 SCR電源 開啟</v>
      </c>
      <c r="BD49" s="317" t="str">
        <f t="shared" ca="1" si="34"/>
        <v>EMO-I21C3</v>
      </c>
      <c r="BE49" s="317" t="str">
        <f t="shared" ca="1" si="34"/>
        <v>EMO-I21C8</v>
      </c>
      <c r="BF49" s="317" t="str">
        <f t="shared" ca="1" si="34"/>
        <v>EMO-I21C2</v>
      </c>
      <c r="BG49" s="317" t="str">
        <f t="shared" ca="1" si="34"/>
        <v>EMO-I21C7</v>
      </c>
      <c r="BH49" s="317" t="str">
        <f t="shared" ca="1" si="34"/>
        <v>EMO-I21D3</v>
      </c>
      <c r="BI49" s="317" t="str">
        <f t="shared" ca="1" si="34"/>
        <v>EMO-I21D8</v>
      </c>
      <c r="BJ49" s="317" t="str">
        <f t="shared" ca="1" si="34"/>
        <v>EMO-I21D2</v>
      </c>
      <c r="BK49" s="317" t="str">
        <f t="shared" ca="1" si="34"/>
        <v>EMO-I21D7</v>
      </c>
      <c r="BL49" s="317" t="str">
        <f t="shared" ca="1" si="34"/>
        <v>EMO-I21E3</v>
      </c>
      <c r="BM49" s="317" t="str">
        <f t="shared" ca="1" si="34"/>
        <v>EMO-I21E8</v>
      </c>
      <c r="BN49" s="317" t="str">
        <f t="shared" ca="1" si="34"/>
        <v>EMO-I21E2</v>
      </c>
      <c r="BO49" s="317" t="str">
        <f t="shared" ca="1" si="34"/>
        <v>[無使用]</v>
      </c>
      <c r="BP49" s="317" t="str">
        <f t="shared" ca="1" si="34"/>
        <v>RY-O21C3</v>
      </c>
      <c r="BQ49" s="317" t="str">
        <f t="shared" ca="1" si="34"/>
        <v>RY-O21C8</v>
      </c>
      <c r="BR49" s="317" t="str">
        <f t="shared" ca="1" si="34"/>
        <v>MC-C22F6</v>
      </c>
      <c r="BS49" s="317" t="str">
        <f t="shared" ca="1" si="34"/>
        <v>MC-C23F6</v>
      </c>
    </row>
    <row r="50" spans="8:71">
      <c r="H50" s="330" t="str">
        <f t="shared" ca="1" si="4"/>
        <v>[無使用]</v>
      </c>
      <c r="I50" s="336"/>
      <c r="J50" s="332" t="str">
        <f t="shared" ca="1" si="19"/>
        <v>(command "V" "R" "[無使用]" "N")</v>
      </c>
      <c r="S50" s="337">
        <v>42</v>
      </c>
      <c r="T50" s="338" t="str">
        <f t="shared" si="12"/>
        <v>5-2</v>
      </c>
      <c r="U50" s="317" t="str">
        <f t="shared" ca="1" si="13"/>
        <v>2DPC21I1</v>
      </c>
      <c r="V50" s="317" t="str">
        <f t="shared" ca="1" si="14"/>
        <v>2DNC21I1</v>
      </c>
      <c r="W50" s="317" t="str">
        <f t="shared" ca="1" si="7"/>
        <v>E</v>
      </c>
      <c r="X50" s="317" t="str">
        <f t="shared" ca="1" si="46"/>
        <v>022</v>
      </c>
      <c r="Y50" s="317" t="str">
        <f t="shared" ca="1" si="46"/>
        <v>022</v>
      </c>
      <c r="Z50" s="317" t="str">
        <f t="shared" ca="1" si="46"/>
        <v>022</v>
      </c>
      <c r="AA50" s="317" t="str">
        <f t="shared" ca="1" si="46"/>
        <v>022</v>
      </c>
      <c r="AB50" s="317" t="str">
        <f t="shared" ca="1" si="46"/>
        <v>022</v>
      </c>
      <c r="AC50" s="317" t="str">
        <f t="shared" ca="1" si="46"/>
        <v>022</v>
      </c>
      <c r="AD50" s="317" t="str">
        <f t="shared" ca="1" si="46"/>
        <v>022</v>
      </c>
      <c r="AE50" s="317" t="str">
        <f t="shared" ca="1" si="46"/>
        <v>022</v>
      </c>
      <c r="AF50" s="317" t="str">
        <f t="shared" ca="1" si="46"/>
        <v>023</v>
      </c>
      <c r="AG50" s="317" t="str">
        <f t="shared" ca="1" si="46"/>
        <v>023</v>
      </c>
      <c r="AH50" s="317" t="str">
        <f t="shared" ca="1" si="46"/>
        <v>023</v>
      </c>
      <c r="AI50" s="317" t="str">
        <f t="shared" ca="1" si="46"/>
        <v>023</v>
      </c>
      <c r="AJ50" s="317" t="str">
        <f t="shared" ca="1" si="46"/>
        <v>023</v>
      </c>
      <c r="AK50" s="317" t="str">
        <f t="shared" ca="1" si="46"/>
        <v>023</v>
      </c>
      <c r="AL50" s="317" t="str">
        <f t="shared" ca="1" si="46"/>
        <v>023</v>
      </c>
      <c r="AM50" s="317" t="str">
        <f t="shared" ca="1" si="46"/>
        <v>023</v>
      </c>
      <c r="AN50" s="317" t="str">
        <f t="shared" ca="1" si="44"/>
        <v>#6鋼輪 靜電棒電源開啟</v>
      </c>
      <c r="AO50" s="317" t="str">
        <f t="shared" ca="1" si="44"/>
        <v>#6鋼輪 靜電棒異常訊號</v>
      </c>
      <c r="AP50" s="317" t="str">
        <f t="shared" ca="1" si="44"/>
        <v>_</v>
      </c>
      <c r="AQ50" s="317" t="str">
        <f t="shared" ca="1" si="44"/>
        <v>_</v>
      </c>
      <c r="AR50" s="317" t="str">
        <f t="shared" ca="1" si="44"/>
        <v>#1-1熱板 溫控器 異常信號</v>
      </c>
      <c r="AS50" s="317" t="str">
        <f t="shared" ca="1" si="44"/>
        <v>#1-1熱板 SCR 異常信號</v>
      </c>
      <c r="AT50" s="317" t="str">
        <f t="shared" ca="1" si="44"/>
        <v>#1-2熱板 溫控器 異常信號</v>
      </c>
      <c r="AU50" s="317" t="str">
        <f t="shared" ca="1" si="44"/>
        <v>#1-2熱板 SCR 異常信號</v>
      </c>
      <c r="AV50" s="317" t="str">
        <f t="shared" ca="1" si="44"/>
        <v>#1-3熱板 溫控器 異常信號</v>
      </c>
      <c r="AW50" s="317" t="str">
        <f t="shared" ca="1" si="44"/>
        <v>#1-3熱板 SCR 異常信號</v>
      </c>
      <c r="AX50" s="317" t="str">
        <f t="shared" ca="1" si="44"/>
        <v>#1-4熱板 溫控器 異常信號</v>
      </c>
      <c r="AY50" s="317" t="str">
        <f t="shared" ca="1" si="44"/>
        <v>#1-4熱板 SCR 異常信號</v>
      </c>
      <c r="AZ50" s="317" t="str">
        <f t="shared" ca="1" si="44"/>
        <v>#1-5熱板 溫控器 異常信號</v>
      </c>
      <c r="BA50" s="317" t="str">
        <f t="shared" ca="1" si="44"/>
        <v>#1-5熱板 SCR 異常信號</v>
      </c>
      <c r="BB50" s="317" t="str">
        <f t="shared" ca="1" si="44"/>
        <v>#1-6熱板 溫控器 異常信號</v>
      </c>
      <c r="BC50" s="317" t="str">
        <f t="shared" ca="1" si="44"/>
        <v>#1-6熱板 SCR 異常信號</v>
      </c>
      <c r="BD50" s="317" t="str">
        <f t="shared" ca="1" si="34"/>
        <v>RY-O21D3</v>
      </c>
      <c r="BE50" s="317" t="str">
        <f t="shared" ca="1" si="34"/>
        <v>RY-L21E2</v>
      </c>
      <c r="BF50" s="317" t="str">
        <f t="shared" ca="1" si="34"/>
        <v>[無使用]</v>
      </c>
      <c r="BG50" s="317" t="str">
        <f t="shared" ca="1" si="34"/>
        <v>[無使用]</v>
      </c>
      <c r="BH50" s="317" t="str">
        <f t="shared" ca="1" si="34"/>
        <v>From TC1-1</v>
      </c>
      <c r="BI50" s="317" t="str">
        <f t="shared" ca="1" si="34"/>
        <v>From SCR1-1</v>
      </c>
      <c r="BJ50" s="317" t="str">
        <f t="shared" ca="1" si="34"/>
        <v>From TC1-2</v>
      </c>
      <c r="BK50" s="317" t="str">
        <f t="shared" ca="1" si="34"/>
        <v>From SCR1-2</v>
      </c>
      <c r="BL50" s="317" t="str">
        <f t="shared" ca="1" si="34"/>
        <v>From TC1-3</v>
      </c>
      <c r="BM50" s="317" t="str">
        <f t="shared" ca="1" si="34"/>
        <v>From SCR1-3</v>
      </c>
      <c r="BN50" s="317" t="str">
        <f t="shared" ca="1" si="34"/>
        <v>From TC1-4</v>
      </c>
      <c r="BO50" s="317" t="str">
        <f t="shared" ca="1" si="34"/>
        <v>From SCR1-4</v>
      </c>
      <c r="BP50" s="317" t="str">
        <f t="shared" ca="1" si="34"/>
        <v>From TC1-5</v>
      </c>
      <c r="BQ50" s="317" t="str">
        <f t="shared" ca="1" si="34"/>
        <v>From SCR1-5</v>
      </c>
      <c r="BR50" s="317" t="str">
        <f t="shared" ca="1" si="34"/>
        <v>From TC1-6</v>
      </c>
      <c r="BS50" s="317" t="str">
        <f t="shared" ca="1" si="34"/>
        <v>From SCR1-6</v>
      </c>
    </row>
    <row r="51" spans="8:71">
      <c r="H51" s="330" t="str">
        <f t="shared" ca="1" si="4"/>
        <v>MC-C5B3</v>
      </c>
      <c r="I51" s="336"/>
      <c r="J51" s="332" t="str">
        <f t="shared" ca="1" si="19"/>
        <v>(command "V" "R" "MC-C5B3" "N")</v>
      </c>
      <c r="S51" s="337">
        <v>43</v>
      </c>
      <c r="T51" s="338" t="str">
        <f t="shared" si="12"/>
        <v>5-3</v>
      </c>
      <c r="U51" s="317" t="str">
        <f t="shared" ca="1" si="13"/>
        <v>2DPC21I1</v>
      </c>
      <c r="V51" s="317" t="str">
        <f t="shared" ca="1" si="14"/>
        <v>2DNC21I1</v>
      </c>
      <c r="W51" s="317" t="str">
        <f t="shared" ca="1" si="7"/>
        <v>E</v>
      </c>
      <c r="X51" s="317" t="str">
        <f t="shared" ca="1" si="46"/>
        <v>024</v>
      </c>
      <c r="Y51" s="317" t="str">
        <f t="shared" ca="1" si="46"/>
        <v>024</v>
      </c>
      <c r="Z51" s="317" t="str">
        <f t="shared" ca="1" si="46"/>
        <v>024</v>
      </c>
      <c r="AA51" s="317" t="str">
        <f t="shared" ca="1" si="46"/>
        <v>024</v>
      </c>
      <c r="AB51" s="317" t="str">
        <f t="shared" ca="1" si="46"/>
        <v>024</v>
      </c>
      <c r="AC51" s="317" t="str">
        <f t="shared" ca="1" si="46"/>
        <v>024</v>
      </c>
      <c r="AD51" s="317" t="str">
        <f t="shared" ca="1" si="46"/>
        <v>024</v>
      </c>
      <c r="AE51" s="317" t="str">
        <f t="shared" ca="1" si="46"/>
        <v>024</v>
      </c>
      <c r="AF51" s="317" t="str">
        <f t="shared" ca="1" si="46"/>
        <v>025</v>
      </c>
      <c r="AG51" s="317" t="str">
        <f t="shared" ca="1" si="46"/>
        <v>025</v>
      </c>
      <c r="AH51" s="317" t="str">
        <f t="shared" ca="1" si="46"/>
        <v>025</v>
      </c>
      <c r="AI51" s="317" t="str">
        <f t="shared" ca="1" si="46"/>
        <v>025</v>
      </c>
      <c r="AJ51" s="317" t="str">
        <f t="shared" ca="1" si="46"/>
        <v>025</v>
      </c>
      <c r="AK51" s="317" t="str">
        <f t="shared" ca="1" si="46"/>
        <v>025</v>
      </c>
      <c r="AL51" s="317" t="str">
        <f t="shared" ca="1" si="46"/>
        <v>025</v>
      </c>
      <c r="AM51" s="317" t="str">
        <f t="shared" ca="1" si="46"/>
        <v>025</v>
      </c>
      <c r="AN51" s="317" t="str">
        <f t="shared" ca="1" si="44"/>
        <v>#2-1熱板 溫控器 異常信號</v>
      </c>
      <c r="AO51" s="317" t="str">
        <f t="shared" ca="1" si="44"/>
        <v>#2-1熱板 SCR 異常信號</v>
      </c>
      <c r="AP51" s="317" t="str">
        <f t="shared" ca="1" si="44"/>
        <v>#2-2熱板 溫控器 異常信號</v>
      </c>
      <c r="AQ51" s="317" t="str">
        <f t="shared" ca="1" si="44"/>
        <v>#2-2熱板 SCR 異常信號</v>
      </c>
      <c r="AR51" s="317" t="str">
        <f t="shared" ca="1" si="44"/>
        <v>#2-3熱板 溫控器 異常信號</v>
      </c>
      <c r="AS51" s="317" t="str">
        <f t="shared" ca="1" si="44"/>
        <v>#2-3熱板 SCR 異常信號</v>
      </c>
      <c r="AT51" s="317" t="str">
        <f t="shared" ca="1" si="44"/>
        <v>#2-4熱板 溫控器 異常信號</v>
      </c>
      <c r="AU51" s="317" t="str">
        <f t="shared" ca="1" si="44"/>
        <v>#2-4熱板 SCR 異常信號</v>
      </c>
      <c r="AV51" s="317" t="str">
        <f t="shared" ca="1" si="44"/>
        <v>#2熱壓輪 傳動側/操作側 上極限</v>
      </c>
      <c r="AW51" s="317" t="str">
        <f t="shared" ca="1" si="44"/>
        <v>#2熱壓上輪驅動 原點</v>
      </c>
      <c r="AX51" s="317" t="str">
        <f t="shared" ca="1" si="44"/>
        <v>#2熱壓下輪驅動 原點</v>
      </c>
      <c r="AY51" s="317" t="str">
        <f t="shared" ca="1" si="44"/>
        <v>#3熱壓輪 傳動側/操作側 上極限</v>
      </c>
      <c r="AZ51" s="317" t="str">
        <f t="shared" ca="1" si="44"/>
        <v>#3熱壓上輪驅動 原點</v>
      </c>
      <c r="BA51" s="317" t="str">
        <f t="shared" ca="1" si="44"/>
        <v>#3熱壓下輪驅動 原點</v>
      </c>
      <c r="BB51" s="317" t="str">
        <f t="shared" ca="1" si="44"/>
        <v>#4熱壓輪 傳動側/操作側 上極限</v>
      </c>
      <c r="BC51" s="317" t="str">
        <f t="shared" ca="1" si="44"/>
        <v>#4熱壓上輪驅動 原點</v>
      </c>
      <c r="BD51" s="317" t="str">
        <f t="shared" ca="1" si="34"/>
        <v>From TC2-1</v>
      </c>
      <c r="BE51" s="317" t="str">
        <f t="shared" ca="1" si="34"/>
        <v>From SCR2-1</v>
      </c>
      <c r="BF51" s="317" t="str">
        <f t="shared" ca="1" si="34"/>
        <v>From TC2-2</v>
      </c>
      <c r="BG51" s="317" t="str">
        <f t="shared" ca="1" si="34"/>
        <v>From SCR2-2</v>
      </c>
      <c r="BH51" s="317" t="str">
        <f t="shared" ca="1" si="34"/>
        <v>From TC2-3</v>
      </c>
      <c r="BI51" s="317" t="str">
        <f t="shared" ca="1" si="34"/>
        <v>From SCR2-3</v>
      </c>
      <c r="BJ51" s="317" t="str">
        <f t="shared" ca="1" si="34"/>
        <v>From TC2-4</v>
      </c>
      <c r="BK51" s="317" t="str">
        <f t="shared" ca="1" si="34"/>
        <v>From SCR2-4</v>
      </c>
      <c r="BL51" s="317" t="str">
        <f t="shared" ca="1" si="34"/>
        <v>SR-I23E3</v>
      </c>
      <c r="BM51" s="317" t="str">
        <f t="shared" ca="1" si="34"/>
        <v>SR-I23E8</v>
      </c>
      <c r="BN51" s="317" t="str">
        <f t="shared" ca="1" si="34"/>
        <v>SR-I23E2</v>
      </c>
      <c r="BO51" s="317" t="str">
        <f t="shared" ca="1" si="34"/>
        <v>SR-I23E7</v>
      </c>
      <c r="BP51" s="317" t="str">
        <f t="shared" ca="1" si="34"/>
        <v>SR-I23F3</v>
      </c>
      <c r="BQ51" s="317" t="str">
        <f t="shared" ca="1" si="34"/>
        <v>SR-I23F8</v>
      </c>
      <c r="BR51" s="317" t="str">
        <f t="shared" ca="1" si="34"/>
        <v>SR-I23F2</v>
      </c>
      <c r="BS51" s="317" t="str">
        <f t="shared" ca="1" si="34"/>
        <v>SR-I23F7</v>
      </c>
    </row>
    <row r="52" spans="8:71">
      <c r="H52" s="330" t="str">
        <f t="shared" ca="1" si="4"/>
        <v>MC-C5C3</v>
      </c>
      <c r="I52" s="336"/>
      <c r="J52" s="332" t="str">
        <f t="shared" ca="1" si="19"/>
        <v>(command "V" "R" "MC-C5C3" "N")</v>
      </c>
      <c r="S52" s="337">
        <v>44</v>
      </c>
      <c r="T52" s="338" t="str">
        <f t="shared" si="12"/>
        <v>5-4</v>
      </c>
      <c r="U52" s="317" t="str">
        <f t="shared" ca="1" si="13"/>
        <v>2DPC21I1</v>
      </c>
      <c r="V52" s="317" t="str">
        <f t="shared" ca="1" si="14"/>
        <v>2DNC21I1</v>
      </c>
      <c r="W52" s="317" t="str">
        <f t="shared" ca="1" si="7"/>
        <v>E</v>
      </c>
      <c r="X52" s="317" t="str">
        <f t="shared" ca="1" si="46"/>
        <v>026</v>
      </c>
      <c r="Y52" s="317" t="str">
        <f t="shared" ca="1" si="46"/>
        <v>026</v>
      </c>
      <c r="Z52" s="317" t="str">
        <f t="shared" ca="1" si="46"/>
        <v>026</v>
      </c>
      <c r="AA52" s="317" t="str">
        <f t="shared" ca="1" si="46"/>
        <v>026</v>
      </c>
      <c r="AB52" s="317" t="str">
        <f t="shared" ca="1" si="46"/>
        <v>026</v>
      </c>
      <c r="AC52" s="317" t="str">
        <f t="shared" ca="1" si="46"/>
        <v>026</v>
      </c>
      <c r="AD52" s="317" t="str">
        <f t="shared" ca="1" si="46"/>
        <v>026</v>
      </c>
      <c r="AE52" s="317" t="str">
        <f t="shared" ca="1" si="46"/>
        <v>026</v>
      </c>
      <c r="AF52" s="317" t="str">
        <f t="shared" ca="1" si="46"/>
        <v>027</v>
      </c>
      <c r="AG52" s="317" t="str">
        <f t="shared" ca="1" si="46"/>
        <v>027</v>
      </c>
      <c r="AH52" s="317" t="str">
        <f t="shared" ca="1" si="46"/>
        <v>027</v>
      </c>
      <c r="AI52" s="317" t="str">
        <f t="shared" ca="1" si="46"/>
        <v>027</v>
      </c>
      <c r="AJ52" s="317" t="str">
        <f t="shared" ca="1" si="46"/>
        <v>027</v>
      </c>
      <c r="AK52" s="317" t="str">
        <f t="shared" ca="1" si="46"/>
        <v>027</v>
      </c>
      <c r="AL52" s="317" t="str">
        <f t="shared" ca="1" si="46"/>
        <v>027</v>
      </c>
      <c r="AM52" s="317" t="str">
        <f t="shared" ca="1" si="46"/>
        <v>027</v>
      </c>
      <c r="AN52" s="317" t="str">
        <f t="shared" ca="1" si="44"/>
        <v>#4熱壓下輪驅動 原點</v>
      </c>
      <c r="AO52" s="317" t="str">
        <f t="shared" ca="1" si="44"/>
        <v>#5熱壓輪 傳動側/操作側 上極限</v>
      </c>
      <c r="AP52" s="317" t="str">
        <f t="shared" ca="1" si="44"/>
        <v>#5熱壓輪驅動 原點</v>
      </c>
      <c r="AQ52" s="317" t="str">
        <f t="shared" ca="1" si="44"/>
        <v>#6熱壓輪 傳動側/操作側 上極限</v>
      </c>
      <c r="AR52" s="317" t="str">
        <f t="shared" ca="1" si="44"/>
        <v>#6熱壓輪驅動 原點</v>
      </c>
      <c r="AS52" s="317" t="str">
        <f t="shared" ca="1" si="44"/>
        <v>_</v>
      </c>
      <c r="AT52" s="317" t="str">
        <f t="shared" ca="1" si="44"/>
        <v>_</v>
      </c>
      <c r="AU52" s="317" t="str">
        <f t="shared" ca="1" si="44"/>
        <v>_</v>
      </c>
      <c r="AV52" s="317" t="str">
        <f t="shared" ca="1" si="44"/>
        <v>#1下離型紙收卷 EPC(糾邊)異常訊號</v>
      </c>
      <c r="AW52" s="317" t="str">
        <f t="shared" ca="1" si="44"/>
        <v>#1下離型紙收卷LOCK檢知</v>
      </c>
      <c r="AX52" s="317" t="str">
        <f t="shared" ca="1" si="44"/>
        <v>#2熱板升降 在席檢 傳動側</v>
      </c>
      <c r="AY52" s="317" t="str">
        <f t="shared" ca="1" si="44"/>
        <v>#2熱板升降 在席檢 操作側</v>
      </c>
      <c r="AZ52" s="317" t="str">
        <f t="shared" ca="1" si="44"/>
        <v>#2熱板升降 傳動側 上限</v>
      </c>
      <c r="BA52" s="317" t="str">
        <f t="shared" ca="1" si="44"/>
        <v>#2熱板升降 傳動側 下限</v>
      </c>
      <c r="BB52" s="317" t="str">
        <f t="shared" ca="1" si="44"/>
        <v>#2熱板升降 操作側 上限</v>
      </c>
      <c r="BC52" s="317" t="str">
        <f t="shared" ca="1" si="44"/>
        <v>#2熱板升降 操作側 下限</v>
      </c>
      <c r="BD52" s="317" t="str">
        <f t="shared" ca="1" si="34"/>
        <v>SR-I24C3</v>
      </c>
      <c r="BE52" s="317" t="str">
        <f t="shared" ca="1" si="34"/>
        <v>SR-I24C8</v>
      </c>
      <c r="BF52" s="317" t="str">
        <f t="shared" ca="1" si="34"/>
        <v>SR-I24C2</v>
      </c>
      <c r="BG52" s="317" t="str">
        <f t="shared" ca="1" si="34"/>
        <v>SR-I24C7</v>
      </c>
      <c r="BH52" s="317" t="str">
        <f t="shared" ca="1" si="34"/>
        <v>SR-I24D3</v>
      </c>
      <c r="BI52" s="317" t="str">
        <f t="shared" ca="1" si="34"/>
        <v>[無使用]</v>
      </c>
      <c r="BJ52" s="317" t="str">
        <f t="shared" ca="1" si="34"/>
        <v>[無使用]</v>
      </c>
      <c r="BK52" s="317" t="str">
        <f t="shared" ca="1" si="34"/>
        <v>[無使用]</v>
      </c>
      <c r="BL52" s="317" t="str">
        <f t="shared" ca="1" si="34"/>
        <v>乾接點-EPC-L21I6</v>
      </c>
      <c r="BM52" s="317" t="str">
        <f t="shared" ca="1" si="34"/>
        <v>SR-I24E8</v>
      </c>
      <c r="BN52" s="317" t="str">
        <f t="shared" ca="1" si="34"/>
        <v>SR-I24E2</v>
      </c>
      <c r="BO52" s="317" t="str">
        <f t="shared" ca="1" si="34"/>
        <v>SR-I24E7</v>
      </c>
      <c r="BP52" s="317" t="str">
        <f t="shared" ca="1" si="34"/>
        <v>SR-I24F3</v>
      </c>
      <c r="BQ52" s="317" t="str">
        <f t="shared" ca="1" si="34"/>
        <v>SR-I24F8</v>
      </c>
      <c r="BR52" s="317" t="str">
        <f t="shared" ca="1" si="34"/>
        <v>SR-I24F2</v>
      </c>
      <c r="BS52" s="317" t="str">
        <f t="shared" ref="BS52" ca="1" si="47">IF($X52="","",
IF(INDIRECT("批量電路圖!"&amp;ADDRESS(MOD(COLUMN()-24,16)+5+(ROW()-9)*16,FLOOR(MOD((COLUMN()-24)/16,10),1)+6))="","[無使用]",
INDIRECT("批量電路圖!"&amp;ADDRESS(MOD(COLUMN()-24,16)+5+(ROW()-9)*16,FLOOR(MOD((COLUMN()-24)/16,10),1)+6))))</f>
        <v>SR-I24F7</v>
      </c>
    </row>
    <row r="53" spans="8:71">
      <c r="H53" s="330" t="str">
        <f t="shared" ca="1" si="4"/>
        <v>MC-C5D3</v>
      </c>
      <c r="I53" s="336"/>
      <c r="J53" s="332" t="str">
        <f t="shared" ca="1" si="19"/>
        <v>(command "V" "R" "MC-C5D3" "N")</v>
      </c>
      <c r="S53" s="337">
        <v>45</v>
      </c>
      <c r="T53" s="338" t="str">
        <f t="shared" si="12"/>
        <v>5-5</v>
      </c>
      <c r="U53" s="317" t="str">
        <f t="shared" ca="1" si="13"/>
        <v>2DPC21I1</v>
      </c>
      <c r="V53" s="317" t="str">
        <f t="shared" ca="1" si="14"/>
        <v>2DNC21I1</v>
      </c>
      <c r="W53" s="317" t="str">
        <f t="shared" ca="1" si="7"/>
        <v>E</v>
      </c>
      <c r="X53" s="317" t="str">
        <f t="shared" ca="1" si="46"/>
        <v>028</v>
      </c>
      <c r="Y53" s="317" t="str">
        <f t="shared" ca="1" si="46"/>
        <v>028</v>
      </c>
      <c r="Z53" s="317" t="str">
        <f t="shared" ca="1" si="46"/>
        <v>028</v>
      </c>
      <c r="AA53" s="317" t="str">
        <f t="shared" ca="1" si="46"/>
        <v>028</v>
      </c>
      <c r="AB53" s="317" t="str">
        <f t="shared" ca="1" si="46"/>
        <v>028</v>
      </c>
      <c r="AC53" s="317" t="str">
        <f t="shared" ca="1" si="46"/>
        <v>028</v>
      </c>
      <c r="AD53" s="317" t="str">
        <f t="shared" ca="1" si="46"/>
        <v>028</v>
      </c>
      <c r="AE53" s="317" t="str">
        <f t="shared" ca="1" si="46"/>
        <v>028</v>
      </c>
      <c r="AF53" s="317" t="str">
        <f t="shared" ca="1" si="46"/>
        <v>029</v>
      </c>
      <c r="AG53" s="317" t="str">
        <f t="shared" ca="1" si="46"/>
        <v>029</v>
      </c>
      <c r="AH53" s="317" t="str">
        <f t="shared" ca="1" si="46"/>
        <v>029</v>
      </c>
      <c r="AI53" s="317" t="str">
        <f t="shared" ca="1" si="46"/>
        <v>029</v>
      </c>
      <c r="AJ53" s="317" t="str">
        <f t="shared" ca="1" si="46"/>
        <v>029</v>
      </c>
      <c r="AK53" s="317" t="str">
        <f t="shared" ca="1" si="46"/>
        <v>029</v>
      </c>
      <c r="AL53" s="317" t="str">
        <f t="shared" ca="1" si="46"/>
        <v>029</v>
      </c>
      <c r="AM53" s="317" t="str">
        <f t="shared" ca="1" si="46"/>
        <v>029</v>
      </c>
      <c r="AN53" s="317" t="str">
        <f t="shared" ca="1" si="44"/>
        <v>#2熱壓鋼輪 上升</v>
      </c>
      <c r="AO53" s="317" t="str">
        <f t="shared" ca="1" si="44"/>
        <v>#3熱壓鋼輪 上升</v>
      </c>
      <c r="AP53" s="317" t="str">
        <f t="shared" ca="1" si="44"/>
        <v>#2熱壓鋼輪 下降</v>
      </c>
      <c r="AQ53" s="317" t="str">
        <f t="shared" ca="1" si="44"/>
        <v>#3熱壓鋼輪 下降</v>
      </c>
      <c r="AR53" s="317" t="str">
        <f t="shared" ca="1" si="44"/>
        <v>#4熱壓鋼輪 上升</v>
      </c>
      <c r="AS53" s="317" t="str">
        <f t="shared" ca="1" si="44"/>
        <v>#5熱壓鋼輪 上升</v>
      </c>
      <c r="AT53" s="317" t="str">
        <f t="shared" ca="1" si="44"/>
        <v>#4熱壓鋼輪 下降</v>
      </c>
      <c r="AU53" s="317" t="str">
        <f t="shared" ca="1" si="44"/>
        <v>#5熱壓鋼輪 下降</v>
      </c>
      <c r="AV53" s="317" t="str">
        <f t="shared" ca="1" si="44"/>
        <v>#6熱壓鋼輪 上升</v>
      </c>
      <c r="AW53" s="317" t="str">
        <f t="shared" ca="1" si="44"/>
        <v>_</v>
      </c>
      <c r="AX53" s="317" t="str">
        <f t="shared" ca="1" si="44"/>
        <v>#6熱壓鋼輪 下降</v>
      </c>
      <c r="AY53" s="317" t="str">
        <f t="shared" ca="1" si="44"/>
        <v>_</v>
      </c>
      <c r="AZ53" s="317" t="str">
        <f t="shared" ca="1" si="44"/>
        <v>#1下離型紙收卷 寸動</v>
      </c>
      <c r="BA53" s="317" t="str">
        <f t="shared" ca="1" si="44"/>
        <v>#1下離型紙收卷 啟動</v>
      </c>
      <c r="BB53" s="317" t="str">
        <f t="shared" ca="1" si="44"/>
        <v>_</v>
      </c>
      <c r="BC53" s="317" t="str">
        <f t="shared" ca="1" si="44"/>
        <v>_</v>
      </c>
      <c r="BD53" s="317" t="str">
        <f t="shared" ref="BD53:BS68" ca="1" si="48">IF($X53="","",
IF(INDIRECT("批量電路圖!"&amp;ADDRESS(MOD(COLUMN()-24,16)+5+(ROW()-9)*16,FLOOR(MOD((COLUMN()-24)/16,10),1)+6))="","[無使用]",
INDIRECT("批量電路圖!"&amp;ADDRESS(MOD(COLUMN()-24,16)+5+(ROW()-9)*16,FLOOR(MOD((COLUMN()-24)/16,10),1)+6))))</f>
        <v>LCSG-I25C3</v>
      </c>
      <c r="BE53" s="317" t="str">
        <f t="shared" ca="1" si="48"/>
        <v>LCSG-I25C8</v>
      </c>
      <c r="BF53" s="317" t="str">
        <f t="shared" ca="1" si="48"/>
        <v>LCSG-I25C3</v>
      </c>
      <c r="BG53" s="317" t="str">
        <f t="shared" ca="1" si="48"/>
        <v>LCSG-I25C8</v>
      </c>
      <c r="BH53" s="317" t="str">
        <f t="shared" ca="1" si="48"/>
        <v>LCSG-I25D3</v>
      </c>
      <c r="BI53" s="317" t="str">
        <f t="shared" ca="1" si="48"/>
        <v>LCSG-I25D8</v>
      </c>
      <c r="BJ53" s="317" t="str">
        <f t="shared" ca="1" si="48"/>
        <v>LCSG-I25D3</v>
      </c>
      <c r="BK53" s="317" t="str">
        <f t="shared" ca="1" si="48"/>
        <v>LCSG-I25D8</v>
      </c>
      <c r="BL53" s="317" t="str">
        <f t="shared" ca="1" si="48"/>
        <v>LCSG-I25E3</v>
      </c>
      <c r="BM53" s="317" t="str">
        <f t="shared" ca="1" si="48"/>
        <v>[無使用]</v>
      </c>
      <c r="BN53" s="317" t="str">
        <f t="shared" ca="1" si="48"/>
        <v>LCSG-I25E3</v>
      </c>
      <c r="BO53" s="317" t="str">
        <f t="shared" ca="1" si="48"/>
        <v>[無使用]</v>
      </c>
      <c r="BP53" s="317" t="str">
        <f t="shared" ca="1" si="48"/>
        <v>LPBG-I25F3</v>
      </c>
      <c r="BQ53" s="317" t="str">
        <f t="shared" ca="1" si="48"/>
        <v>LPBG-I25F8</v>
      </c>
      <c r="BR53" s="317" t="str">
        <f t="shared" ca="1" si="48"/>
        <v>[無使用]</v>
      </c>
      <c r="BS53" s="317" t="str">
        <f t="shared" ca="1" si="48"/>
        <v>[無使用]</v>
      </c>
    </row>
    <row r="54" spans="8:71">
      <c r="H54" s="330" t="str">
        <f t="shared" ca="1" si="4"/>
        <v>MC-C5E3</v>
      </c>
      <c r="I54" s="336"/>
      <c r="J54" s="332" t="str">
        <f t="shared" ca="1" si="19"/>
        <v>(command "V" "R" "MC-C5E3" "N")</v>
      </c>
      <c r="S54" s="337">
        <v>46</v>
      </c>
      <c r="T54" s="338" t="str">
        <f t="shared" si="12"/>
        <v>5-6</v>
      </c>
      <c r="U54" s="317" t="str">
        <f t="shared" ca="1" si="13"/>
        <v/>
      </c>
      <c r="V54" s="317" t="str">
        <f t="shared" ca="1" si="14"/>
        <v/>
      </c>
      <c r="W54" s="317" t="str">
        <f t="shared" ca="1" si="7"/>
        <v/>
      </c>
      <c r="X54" s="317" t="str">
        <f t="shared" ca="1" si="46"/>
        <v/>
      </c>
      <c r="Y54" s="317" t="str">
        <f t="shared" ca="1" si="46"/>
        <v/>
      </c>
      <c r="Z54" s="317" t="str">
        <f t="shared" ca="1" si="46"/>
        <v/>
      </c>
      <c r="AA54" s="317" t="str">
        <f t="shared" ca="1" si="46"/>
        <v/>
      </c>
      <c r="AB54" s="317" t="str">
        <f t="shared" ca="1" si="46"/>
        <v/>
      </c>
      <c r="AC54" s="317" t="str">
        <f t="shared" ca="1" si="46"/>
        <v/>
      </c>
      <c r="AD54" s="317" t="str">
        <f t="shared" ca="1" si="46"/>
        <v/>
      </c>
      <c r="AE54" s="317" t="str">
        <f t="shared" ca="1" si="46"/>
        <v/>
      </c>
      <c r="AF54" s="317" t="str">
        <f t="shared" ca="1" si="46"/>
        <v/>
      </c>
      <c r="AG54" s="317" t="str">
        <f t="shared" ca="1" si="46"/>
        <v/>
      </c>
      <c r="AH54" s="317" t="str">
        <f t="shared" ca="1" si="46"/>
        <v/>
      </c>
      <c r="AI54" s="317" t="str">
        <f t="shared" ca="1" si="46"/>
        <v/>
      </c>
      <c r="AJ54" s="317" t="str">
        <f t="shared" ca="1" si="46"/>
        <v/>
      </c>
      <c r="AK54" s="317" t="str">
        <f t="shared" ca="1" si="46"/>
        <v/>
      </c>
      <c r="AL54" s="317" t="str">
        <f t="shared" ca="1" si="46"/>
        <v/>
      </c>
      <c r="AM54" s="317" t="str">
        <f t="shared" ca="1" si="46"/>
        <v/>
      </c>
      <c r="AN54" s="317" t="str">
        <f t="shared" ca="1" si="44"/>
        <v/>
      </c>
      <c r="AO54" s="317" t="str">
        <f t="shared" ca="1" si="44"/>
        <v/>
      </c>
      <c r="AP54" s="317" t="str">
        <f t="shared" ca="1" si="44"/>
        <v/>
      </c>
      <c r="AQ54" s="317" t="str">
        <f t="shared" ca="1" si="44"/>
        <v/>
      </c>
      <c r="AR54" s="317" t="str">
        <f t="shared" ca="1" si="44"/>
        <v/>
      </c>
      <c r="AS54" s="317" t="str">
        <f t="shared" ca="1" si="44"/>
        <v/>
      </c>
      <c r="AT54" s="317" t="str">
        <f t="shared" ca="1" si="44"/>
        <v/>
      </c>
      <c r="AU54" s="317" t="str">
        <f t="shared" ca="1" si="44"/>
        <v/>
      </c>
      <c r="AV54" s="317" t="str">
        <f t="shared" ca="1" si="44"/>
        <v/>
      </c>
      <c r="AW54" s="317" t="str">
        <f t="shared" ca="1" si="44"/>
        <v/>
      </c>
      <c r="AX54" s="317" t="str">
        <f t="shared" ca="1" si="44"/>
        <v/>
      </c>
      <c r="AY54" s="317" t="str">
        <f t="shared" ca="1" si="44"/>
        <v/>
      </c>
      <c r="AZ54" s="317" t="str">
        <f t="shared" ca="1" si="44"/>
        <v/>
      </c>
      <c r="BA54" s="317" t="str">
        <f t="shared" ca="1" si="44"/>
        <v/>
      </c>
      <c r="BB54" s="317" t="str">
        <f t="shared" ca="1" si="44"/>
        <v/>
      </c>
      <c r="BC54" s="317" t="str">
        <f t="shared" ca="1" si="44"/>
        <v/>
      </c>
      <c r="BD54" s="317" t="str">
        <f t="shared" ca="1" si="48"/>
        <v/>
      </c>
      <c r="BE54" s="317" t="str">
        <f t="shared" ca="1" si="48"/>
        <v/>
      </c>
      <c r="BF54" s="317" t="str">
        <f t="shared" ca="1" si="48"/>
        <v/>
      </c>
      <c r="BG54" s="317" t="str">
        <f t="shared" ca="1" si="48"/>
        <v/>
      </c>
      <c r="BH54" s="317" t="str">
        <f t="shared" ca="1" si="48"/>
        <v/>
      </c>
      <c r="BI54" s="317" t="str">
        <f t="shared" ca="1" si="48"/>
        <v/>
      </c>
      <c r="BJ54" s="317" t="str">
        <f t="shared" ca="1" si="48"/>
        <v/>
      </c>
      <c r="BK54" s="317" t="str">
        <f t="shared" ca="1" si="48"/>
        <v/>
      </c>
      <c r="BL54" s="317" t="str">
        <f t="shared" ca="1" si="48"/>
        <v/>
      </c>
      <c r="BM54" s="317" t="str">
        <f t="shared" ca="1" si="48"/>
        <v/>
      </c>
      <c r="BN54" s="317" t="str">
        <f t="shared" ca="1" si="48"/>
        <v/>
      </c>
      <c r="BO54" s="317" t="str">
        <f t="shared" ca="1" si="48"/>
        <v/>
      </c>
      <c r="BP54" s="317" t="str">
        <f t="shared" ca="1" si="48"/>
        <v/>
      </c>
      <c r="BQ54" s="317" t="str">
        <f t="shared" ca="1" si="48"/>
        <v/>
      </c>
      <c r="BR54" s="317" t="str">
        <f t="shared" ca="1" si="48"/>
        <v/>
      </c>
      <c r="BS54" s="317" t="str">
        <f t="shared" ca="1" si="48"/>
        <v/>
      </c>
    </row>
    <row r="55" spans="8:71">
      <c r="H55" s="330" t="str">
        <f t="shared" ca="1" si="4"/>
        <v>MC-C5F3</v>
      </c>
      <c r="I55" s="336"/>
      <c r="J55" s="332" t="str">
        <f t="shared" ca="1" si="19"/>
        <v>(command "V" "R" "MC-C5F3" "N")</v>
      </c>
      <c r="S55" s="337">
        <v>47</v>
      </c>
      <c r="T55" s="338" t="str">
        <f t="shared" si="12"/>
        <v>5-7</v>
      </c>
      <c r="U55" s="317" t="str">
        <f t="shared" ca="1" si="13"/>
        <v/>
      </c>
      <c r="V55" s="317" t="str">
        <f t="shared" ca="1" si="14"/>
        <v/>
      </c>
      <c r="W55" s="317" t="str">
        <f t="shared" ca="1" si="7"/>
        <v/>
      </c>
      <c r="X55" s="317" t="str">
        <f t="shared" ca="1" si="46"/>
        <v/>
      </c>
      <c r="Y55" s="317" t="str">
        <f t="shared" ca="1" si="46"/>
        <v/>
      </c>
      <c r="Z55" s="317" t="str">
        <f t="shared" ca="1" si="46"/>
        <v/>
      </c>
      <c r="AA55" s="317" t="str">
        <f t="shared" ca="1" si="46"/>
        <v/>
      </c>
      <c r="AB55" s="317" t="str">
        <f t="shared" ca="1" si="46"/>
        <v/>
      </c>
      <c r="AC55" s="317" t="str">
        <f t="shared" ca="1" si="46"/>
        <v/>
      </c>
      <c r="AD55" s="317" t="str">
        <f t="shared" ca="1" si="46"/>
        <v/>
      </c>
      <c r="AE55" s="317" t="str">
        <f t="shared" ca="1" si="46"/>
        <v/>
      </c>
      <c r="AF55" s="317" t="str">
        <f t="shared" ca="1" si="46"/>
        <v/>
      </c>
      <c r="AG55" s="317" t="str">
        <f t="shared" ca="1" si="46"/>
        <v/>
      </c>
      <c r="AH55" s="317" t="str">
        <f t="shared" ca="1" si="46"/>
        <v/>
      </c>
      <c r="AI55" s="317" t="str">
        <f t="shared" ca="1" si="46"/>
        <v/>
      </c>
      <c r="AJ55" s="317" t="str">
        <f t="shared" ca="1" si="46"/>
        <v/>
      </c>
      <c r="AK55" s="317" t="str">
        <f t="shared" ca="1" si="46"/>
        <v/>
      </c>
      <c r="AL55" s="317" t="str">
        <f t="shared" ca="1" si="46"/>
        <v/>
      </c>
      <c r="AM55" s="317" t="str">
        <f t="shared" ca="1" si="46"/>
        <v/>
      </c>
      <c r="AN55" s="317" t="str">
        <f t="shared" ca="1" si="44"/>
        <v/>
      </c>
      <c r="AO55" s="317" t="str">
        <f t="shared" ca="1" si="44"/>
        <v/>
      </c>
      <c r="AP55" s="317" t="str">
        <f t="shared" ca="1" si="44"/>
        <v/>
      </c>
      <c r="AQ55" s="317" t="str">
        <f t="shared" ca="1" si="44"/>
        <v/>
      </c>
      <c r="AR55" s="317" t="str">
        <f t="shared" ca="1" si="44"/>
        <v/>
      </c>
      <c r="AS55" s="317" t="str">
        <f t="shared" ca="1" si="44"/>
        <v/>
      </c>
      <c r="AT55" s="317" t="str">
        <f t="shared" ca="1" si="44"/>
        <v/>
      </c>
      <c r="AU55" s="317" t="str">
        <f t="shared" ca="1" si="44"/>
        <v/>
      </c>
      <c r="AV55" s="317" t="str">
        <f t="shared" ca="1" si="44"/>
        <v/>
      </c>
      <c r="AW55" s="317" t="str">
        <f t="shared" ca="1" si="44"/>
        <v/>
      </c>
      <c r="AX55" s="317" t="str">
        <f t="shared" ca="1" si="44"/>
        <v/>
      </c>
      <c r="AY55" s="317" t="str">
        <f t="shared" ca="1" si="44"/>
        <v/>
      </c>
      <c r="AZ55" s="317" t="str">
        <f t="shared" ca="1" si="44"/>
        <v/>
      </c>
      <c r="BA55" s="317" t="str">
        <f t="shared" ca="1" si="44"/>
        <v/>
      </c>
      <c r="BB55" s="317" t="str">
        <f t="shared" ca="1" si="44"/>
        <v/>
      </c>
      <c r="BC55" s="317" t="str">
        <f t="shared" ref="BC55" ca="1" si="49">IF($X55="","",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55" s="317" t="str">
        <f t="shared" ca="1" si="48"/>
        <v/>
      </c>
      <c r="BE55" s="317" t="str">
        <f t="shared" ca="1" si="48"/>
        <v/>
      </c>
      <c r="BF55" s="317" t="str">
        <f t="shared" ca="1" si="48"/>
        <v/>
      </c>
      <c r="BG55" s="317" t="str">
        <f t="shared" ca="1" si="48"/>
        <v/>
      </c>
      <c r="BH55" s="317" t="str">
        <f t="shared" ca="1" si="48"/>
        <v/>
      </c>
      <c r="BI55" s="317" t="str">
        <f t="shared" ca="1" si="48"/>
        <v/>
      </c>
      <c r="BJ55" s="317" t="str">
        <f t="shared" ca="1" si="48"/>
        <v/>
      </c>
      <c r="BK55" s="317" t="str">
        <f t="shared" ca="1" si="48"/>
        <v/>
      </c>
      <c r="BL55" s="317" t="str">
        <f t="shared" ca="1" si="48"/>
        <v/>
      </c>
      <c r="BM55" s="317" t="str">
        <f t="shared" ca="1" si="48"/>
        <v/>
      </c>
      <c r="BN55" s="317" t="str">
        <f t="shared" ca="1" si="48"/>
        <v/>
      </c>
      <c r="BO55" s="317" t="str">
        <f t="shared" ca="1" si="48"/>
        <v/>
      </c>
      <c r="BP55" s="317" t="str">
        <f t="shared" ca="1" si="48"/>
        <v/>
      </c>
      <c r="BQ55" s="317" t="str">
        <f t="shared" ca="1" si="48"/>
        <v/>
      </c>
      <c r="BR55" s="317" t="str">
        <f t="shared" ca="1" si="48"/>
        <v/>
      </c>
      <c r="BS55" s="317" t="str">
        <f t="shared" ca="1" si="48"/>
        <v/>
      </c>
    </row>
    <row r="56" spans="8:71">
      <c r="H56" s="330" t="str">
        <f t="shared" ca="1" si="4"/>
        <v>MC-C5G3</v>
      </c>
      <c r="I56" s="336"/>
      <c r="J56" s="332" t="str">
        <f t="shared" ca="1" si="19"/>
        <v>(command "V" "R" "MC-C5G3" "N")</v>
      </c>
      <c r="S56" s="337">
        <v>48</v>
      </c>
      <c r="T56" s="338" t="str">
        <f t="shared" si="12"/>
        <v>5-8</v>
      </c>
      <c r="U56" s="317" t="str">
        <f t="shared" ca="1" si="13"/>
        <v/>
      </c>
      <c r="V56" s="317" t="str">
        <f t="shared" ca="1" si="14"/>
        <v/>
      </c>
      <c r="W56" s="317" t="str">
        <f t="shared" ca="1" si="7"/>
        <v/>
      </c>
      <c r="X56" s="317" t="str">
        <f t="shared" ca="1" si="46"/>
        <v/>
      </c>
      <c r="Y56" s="317" t="str">
        <f t="shared" ca="1" si="46"/>
        <v/>
      </c>
      <c r="Z56" s="317" t="str">
        <f t="shared" ca="1" si="46"/>
        <v/>
      </c>
      <c r="AA56" s="317" t="str">
        <f t="shared" ca="1" si="46"/>
        <v/>
      </c>
      <c r="AB56" s="317" t="str">
        <f t="shared" ca="1" si="46"/>
        <v/>
      </c>
      <c r="AC56" s="317" t="str">
        <f t="shared" ca="1" si="46"/>
        <v/>
      </c>
      <c r="AD56" s="317" t="str">
        <f t="shared" ca="1" si="46"/>
        <v/>
      </c>
      <c r="AE56" s="317" t="str">
        <f t="shared" ca="1" si="46"/>
        <v/>
      </c>
      <c r="AF56" s="317" t="str">
        <f t="shared" ca="1" si="46"/>
        <v/>
      </c>
      <c r="AG56" s="317" t="str">
        <f t="shared" ca="1" si="46"/>
        <v/>
      </c>
      <c r="AH56" s="317" t="str">
        <f t="shared" ca="1" si="46"/>
        <v/>
      </c>
      <c r="AI56" s="317" t="str">
        <f t="shared" ca="1" si="46"/>
        <v/>
      </c>
      <c r="AJ56" s="317" t="str">
        <f t="shared" ca="1" si="46"/>
        <v/>
      </c>
      <c r="AK56" s="317" t="str">
        <f t="shared" ca="1" si="46"/>
        <v/>
      </c>
      <c r="AL56" s="317" t="str">
        <f t="shared" ca="1" si="46"/>
        <v/>
      </c>
      <c r="AM56" s="317" t="str">
        <f t="shared" ca="1" si="46"/>
        <v/>
      </c>
      <c r="AN56" s="317" t="str">
        <f t="shared" ref="AN56:BC71" ca="1" si="50">IF($X56="","",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56" s="317" t="str">
        <f t="shared" ca="1" si="50"/>
        <v/>
      </c>
      <c r="AP56" s="317" t="str">
        <f t="shared" ca="1" si="50"/>
        <v/>
      </c>
      <c r="AQ56" s="317" t="str">
        <f t="shared" ca="1" si="50"/>
        <v/>
      </c>
      <c r="AR56" s="317" t="str">
        <f t="shared" ca="1" si="50"/>
        <v/>
      </c>
      <c r="AS56" s="317" t="str">
        <f t="shared" ca="1" si="50"/>
        <v/>
      </c>
      <c r="AT56" s="317" t="str">
        <f t="shared" ca="1" si="50"/>
        <v/>
      </c>
      <c r="AU56" s="317" t="str">
        <f t="shared" ca="1" si="50"/>
        <v/>
      </c>
      <c r="AV56" s="317" t="str">
        <f t="shared" ca="1" si="50"/>
        <v/>
      </c>
      <c r="AW56" s="317" t="str">
        <f t="shared" ca="1" si="50"/>
        <v/>
      </c>
      <c r="AX56" s="317" t="str">
        <f t="shared" ca="1" si="50"/>
        <v/>
      </c>
      <c r="AY56" s="317" t="str">
        <f t="shared" ca="1" si="50"/>
        <v/>
      </c>
      <c r="AZ56" s="317" t="str">
        <f t="shared" ca="1" si="50"/>
        <v/>
      </c>
      <c r="BA56" s="317" t="str">
        <f t="shared" ca="1" si="50"/>
        <v/>
      </c>
      <c r="BB56" s="317" t="str">
        <f t="shared" ca="1" si="50"/>
        <v/>
      </c>
      <c r="BC56" s="317" t="str">
        <f t="shared" ca="1" si="50"/>
        <v/>
      </c>
      <c r="BD56" s="317" t="str">
        <f t="shared" ca="1" si="48"/>
        <v/>
      </c>
      <c r="BE56" s="317" t="str">
        <f t="shared" ca="1" si="48"/>
        <v/>
      </c>
      <c r="BF56" s="317" t="str">
        <f t="shared" ca="1" si="48"/>
        <v/>
      </c>
      <c r="BG56" s="317" t="str">
        <f t="shared" ca="1" si="48"/>
        <v/>
      </c>
      <c r="BH56" s="317" t="str">
        <f t="shared" ca="1" si="48"/>
        <v/>
      </c>
      <c r="BI56" s="317" t="str">
        <f t="shared" ca="1" si="48"/>
        <v/>
      </c>
      <c r="BJ56" s="317" t="str">
        <f t="shared" ca="1" si="48"/>
        <v/>
      </c>
      <c r="BK56" s="317" t="str">
        <f t="shared" ca="1" si="48"/>
        <v/>
      </c>
      <c r="BL56" s="317" t="str">
        <f t="shared" ca="1" si="48"/>
        <v/>
      </c>
      <c r="BM56" s="317" t="str">
        <f t="shared" ca="1" si="48"/>
        <v/>
      </c>
      <c r="BN56" s="317" t="str">
        <f t="shared" ca="1" si="48"/>
        <v/>
      </c>
      <c r="BO56" s="317" t="str">
        <f t="shared" ca="1" si="48"/>
        <v/>
      </c>
      <c r="BP56" s="317" t="str">
        <f t="shared" ca="1" si="48"/>
        <v/>
      </c>
      <c r="BQ56" s="317" t="str">
        <f t="shared" ca="1" si="48"/>
        <v/>
      </c>
      <c r="BR56" s="317" t="str">
        <f t="shared" ca="1" si="48"/>
        <v/>
      </c>
      <c r="BS56" s="317" t="str">
        <f t="shared" ca="1" si="48"/>
        <v/>
      </c>
    </row>
    <row r="57" spans="8:71">
      <c r="H57" s="330" t="str">
        <f t="shared" ca="1" si="4"/>
        <v>MC-C5H3</v>
      </c>
      <c r="I57" s="336"/>
      <c r="J57" s="332" t="str">
        <f t="shared" ca="1" si="19"/>
        <v>(command "V" "R" "MC-C5H3" "N")</v>
      </c>
      <c r="S57" s="337">
        <v>49</v>
      </c>
      <c r="T57" s="338" t="str">
        <f t="shared" si="12"/>
        <v>5-9</v>
      </c>
      <c r="U57" s="317" t="str">
        <f t="shared" ca="1" si="13"/>
        <v/>
      </c>
      <c r="V57" s="317" t="str">
        <f t="shared" ca="1" si="14"/>
        <v/>
      </c>
      <c r="W57" s="317" t="str">
        <f t="shared" ca="1" si="7"/>
        <v/>
      </c>
      <c r="X57" s="317" t="str">
        <f t="shared" ca="1" si="46"/>
        <v/>
      </c>
      <c r="Y57" s="317" t="str">
        <f t="shared" ca="1" si="46"/>
        <v/>
      </c>
      <c r="Z57" s="317" t="str">
        <f t="shared" ca="1" si="46"/>
        <v/>
      </c>
      <c r="AA57" s="317" t="str">
        <f t="shared" ca="1" si="46"/>
        <v/>
      </c>
      <c r="AB57" s="317" t="str">
        <f t="shared" ca="1" si="46"/>
        <v/>
      </c>
      <c r="AC57" s="317" t="str">
        <f t="shared" ca="1" si="46"/>
        <v/>
      </c>
      <c r="AD57" s="317" t="str">
        <f t="shared" ca="1" si="46"/>
        <v/>
      </c>
      <c r="AE57" s="317" t="str">
        <f t="shared" ca="1" si="46"/>
        <v/>
      </c>
      <c r="AF57" s="317" t="str">
        <f t="shared" ca="1" si="46"/>
        <v/>
      </c>
      <c r="AG57" s="317" t="str">
        <f t="shared" ca="1" si="46"/>
        <v/>
      </c>
      <c r="AH57" s="317" t="str">
        <f t="shared" ca="1" si="46"/>
        <v/>
      </c>
      <c r="AI57" s="317" t="str">
        <f t="shared" ca="1" si="46"/>
        <v/>
      </c>
      <c r="AJ57" s="317" t="str">
        <f t="shared" ca="1" si="46"/>
        <v/>
      </c>
      <c r="AK57" s="317" t="str">
        <f t="shared" ca="1" si="46"/>
        <v/>
      </c>
      <c r="AL57" s="317" t="str">
        <f t="shared" ca="1" si="46"/>
        <v/>
      </c>
      <c r="AM57" s="317" t="str">
        <f t="shared" ca="1" si="46"/>
        <v/>
      </c>
      <c r="AN57" s="317" t="str">
        <f t="shared" ca="1" si="50"/>
        <v/>
      </c>
      <c r="AO57" s="317" t="str">
        <f t="shared" ca="1" si="50"/>
        <v/>
      </c>
      <c r="AP57" s="317" t="str">
        <f t="shared" ca="1" si="50"/>
        <v/>
      </c>
      <c r="AQ57" s="317" t="str">
        <f t="shared" ca="1" si="50"/>
        <v/>
      </c>
      <c r="AR57" s="317" t="str">
        <f t="shared" ca="1" si="50"/>
        <v/>
      </c>
      <c r="AS57" s="317" t="str">
        <f t="shared" ca="1" si="50"/>
        <v/>
      </c>
      <c r="AT57" s="317" t="str">
        <f t="shared" ca="1" si="50"/>
        <v/>
      </c>
      <c r="AU57" s="317" t="str">
        <f t="shared" ca="1" si="50"/>
        <v/>
      </c>
      <c r="AV57" s="317" t="str">
        <f t="shared" ca="1" si="50"/>
        <v/>
      </c>
      <c r="AW57" s="317" t="str">
        <f t="shared" ca="1" si="50"/>
        <v/>
      </c>
      <c r="AX57" s="317" t="str">
        <f t="shared" ca="1" si="50"/>
        <v/>
      </c>
      <c r="AY57" s="317" t="str">
        <f t="shared" ca="1" si="50"/>
        <v/>
      </c>
      <c r="AZ57" s="317" t="str">
        <f t="shared" ca="1" si="50"/>
        <v/>
      </c>
      <c r="BA57" s="317" t="str">
        <f t="shared" ca="1" si="50"/>
        <v/>
      </c>
      <c r="BB57" s="317" t="str">
        <f t="shared" ca="1" si="50"/>
        <v/>
      </c>
      <c r="BC57" s="317" t="str">
        <f t="shared" ca="1" si="50"/>
        <v/>
      </c>
      <c r="BD57" s="317" t="str">
        <f t="shared" ca="1" si="48"/>
        <v/>
      </c>
      <c r="BE57" s="317" t="str">
        <f t="shared" ca="1" si="48"/>
        <v/>
      </c>
      <c r="BF57" s="317" t="str">
        <f t="shared" ca="1" si="48"/>
        <v/>
      </c>
      <c r="BG57" s="317" t="str">
        <f t="shared" ca="1" si="48"/>
        <v/>
      </c>
      <c r="BH57" s="317" t="str">
        <f t="shared" ca="1" si="48"/>
        <v/>
      </c>
      <c r="BI57" s="317" t="str">
        <f t="shared" ca="1" si="48"/>
        <v/>
      </c>
      <c r="BJ57" s="317" t="str">
        <f t="shared" ca="1" si="48"/>
        <v/>
      </c>
      <c r="BK57" s="317" t="str">
        <f t="shared" ca="1" si="48"/>
        <v/>
      </c>
      <c r="BL57" s="317" t="str">
        <f t="shared" ca="1" si="48"/>
        <v/>
      </c>
      <c r="BM57" s="317" t="str">
        <f t="shared" ca="1" si="48"/>
        <v/>
      </c>
      <c r="BN57" s="317" t="str">
        <f t="shared" ca="1" si="48"/>
        <v/>
      </c>
      <c r="BO57" s="317" t="str">
        <f t="shared" ca="1" si="48"/>
        <v/>
      </c>
      <c r="BP57" s="317" t="str">
        <f t="shared" ca="1" si="48"/>
        <v/>
      </c>
      <c r="BQ57" s="317" t="str">
        <f t="shared" ca="1" si="48"/>
        <v/>
      </c>
      <c r="BR57" s="317" t="str">
        <f t="shared" ca="1" si="48"/>
        <v/>
      </c>
      <c r="BS57" s="317" t="str">
        <f t="shared" ca="1" si="48"/>
        <v/>
      </c>
    </row>
    <row r="58" spans="8:71">
      <c r="H58" s="330" t="str">
        <f t="shared" ca="1" si="4"/>
        <v>MC-C5I3</v>
      </c>
      <c r="I58" s="336"/>
      <c r="J58" s="332" t="str">
        <f t="shared" ca="1" si="19"/>
        <v>(command "V" "R" "MC-C5I3" "N")</v>
      </c>
      <c r="S58" s="337">
        <v>50</v>
      </c>
      <c r="T58" s="338" t="str">
        <f t="shared" si="12"/>
        <v>5-10</v>
      </c>
      <c r="U58" s="317" t="str">
        <f t="shared" ca="1" si="13"/>
        <v/>
      </c>
      <c r="V58" s="317" t="str">
        <f t="shared" ca="1" si="14"/>
        <v/>
      </c>
      <c r="W58" s="317" t="str">
        <f t="shared" ca="1" si="7"/>
        <v/>
      </c>
      <c r="X58" s="317" t="str">
        <f t="shared" ca="1" si="46"/>
        <v/>
      </c>
      <c r="Y58" s="317" t="str">
        <f t="shared" ca="1" si="46"/>
        <v/>
      </c>
      <c r="Z58" s="317" t="str">
        <f t="shared" ca="1" si="46"/>
        <v/>
      </c>
      <c r="AA58" s="317" t="str">
        <f t="shared" ca="1" si="46"/>
        <v/>
      </c>
      <c r="AB58" s="317" t="str">
        <f t="shared" ca="1" si="46"/>
        <v/>
      </c>
      <c r="AC58" s="317" t="str">
        <f t="shared" ca="1" si="46"/>
        <v/>
      </c>
      <c r="AD58" s="317" t="str">
        <f t="shared" ca="1" si="46"/>
        <v/>
      </c>
      <c r="AE58" s="317" t="str">
        <f t="shared" ca="1" si="46"/>
        <v/>
      </c>
      <c r="AF58" s="317" t="str">
        <f t="shared" ca="1" si="46"/>
        <v/>
      </c>
      <c r="AG58" s="317" t="str">
        <f t="shared" ca="1" si="46"/>
        <v/>
      </c>
      <c r="AH58" s="317" t="str">
        <f t="shared" ca="1" si="46"/>
        <v/>
      </c>
      <c r="AI58" s="317" t="str">
        <f t="shared" ca="1" si="46"/>
        <v/>
      </c>
      <c r="AJ58" s="317" t="str">
        <f t="shared" ca="1" si="46"/>
        <v/>
      </c>
      <c r="AK58" s="317" t="str">
        <f t="shared" ca="1" si="46"/>
        <v/>
      </c>
      <c r="AL58" s="317" t="str">
        <f t="shared" ca="1" si="46"/>
        <v/>
      </c>
      <c r="AM58" s="317" t="str">
        <f t="shared" ca="1" si="46"/>
        <v/>
      </c>
      <c r="AN58" s="317" t="str">
        <f t="shared" ca="1" si="50"/>
        <v/>
      </c>
      <c r="AO58" s="317" t="str">
        <f t="shared" ca="1" si="50"/>
        <v/>
      </c>
      <c r="AP58" s="317" t="str">
        <f t="shared" ca="1" si="50"/>
        <v/>
      </c>
      <c r="AQ58" s="317" t="str">
        <f t="shared" ca="1" si="50"/>
        <v/>
      </c>
      <c r="AR58" s="317" t="str">
        <f t="shared" ca="1" si="50"/>
        <v/>
      </c>
      <c r="AS58" s="317" t="str">
        <f t="shared" ca="1" si="50"/>
        <v/>
      </c>
      <c r="AT58" s="317" t="str">
        <f t="shared" ca="1" si="50"/>
        <v/>
      </c>
      <c r="AU58" s="317" t="str">
        <f t="shared" ca="1" si="50"/>
        <v/>
      </c>
      <c r="AV58" s="317" t="str">
        <f t="shared" ca="1" si="50"/>
        <v/>
      </c>
      <c r="AW58" s="317" t="str">
        <f t="shared" ca="1" si="50"/>
        <v/>
      </c>
      <c r="AX58" s="317" t="str">
        <f t="shared" ca="1" si="50"/>
        <v/>
      </c>
      <c r="AY58" s="317" t="str">
        <f t="shared" ca="1" si="50"/>
        <v/>
      </c>
      <c r="AZ58" s="317" t="str">
        <f t="shared" ca="1" si="50"/>
        <v/>
      </c>
      <c r="BA58" s="317" t="str">
        <f t="shared" ca="1" si="50"/>
        <v/>
      </c>
      <c r="BB58" s="317" t="str">
        <f t="shared" ca="1" si="50"/>
        <v/>
      </c>
      <c r="BC58" s="317" t="str">
        <f t="shared" ca="1" si="50"/>
        <v/>
      </c>
      <c r="BD58" s="317" t="str">
        <f t="shared" ca="1" si="48"/>
        <v/>
      </c>
      <c r="BE58" s="317" t="str">
        <f t="shared" ca="1" si="48"/>
        <v/>
      </c>
      <c r="BF58" s="317" t="str">
        <f t="shared" ca="1" si="48"/>
        <v/>
      </c>
      <c r="BG58" s="317" t="str">
        <f t="shared" ca="1" si="48"/>
        <v/>
      </c>
      <c r="BH58" s="317" t="str">
        <f t="shared" ca="1" si="48"/>
        <v/>
      </c>
      <c r="BI58" s="317" t="str">
        <f t="shared" ca="1" si="48"/>
        <v/>
      </c>
      <c r="BJ58" s="317" t="str">
        <f t="shared" ca="1" si="48"/>
        <v/>
      </c>
      <c r="BK58" s="317" t="str">
        <f t="shared" ca="1" si="48"/>
        <v/>
      </c>
      <c r="BL58" s="317" t="str">
        <f t="shared" ca="1" si="48"/>
        <v/>
      </c>
      <c r="BM58" s="317" t="str">
        <f t="shared" ca="1" si="48"/>
        <v/>
      </c>
      <c r="BN58" s="317" t="str">
        <f t="shared" ca="1" si="48"/>
        <v/>
      </c>
      <c r="BO58" s="317" t="str">
        <f t="shared" ca="1" si="48"/>
        <v/>
      </c>
      <c r="BP58" s="317" t="str">
        <f t="shared" ca="1" si="48"/>
        <v/>
      </c>
      <c r="BQ58" s="317" t="str">
        <f t="shared" ca="1" si="48"/>
        <v/>
      </c>
      <c r="BR58" s="317" t="str">
        <f t="shared" ca="1" si="48"/>
        <v/>
      </c>
      <c r="BS58" s="317" t="str">
        <f t="shared" ca="1" si="48"/>
        <v/>
      </c>
    </row>
    <row r="59" spans="8:71">
      <c r="H59" s="330" t="str">
        <f t="shared" ca="1" si="4"/>
        <v>2DPC2I1</v>
      </c>
      <c r="I59" s="336"/>
      <c r="J59" s="332" t="str">
        <f t="shared" ca="1" si="19"/>
        <v>(command "V" "R" "2DPC2I1" "N")</v>
      </c>
      <c r="S59" s="337">
        <v>51</v>
      </c>
      <c r="T59" s="338" t="str">
        <f t="shared" si="12"/>
        <v>6-1</v>
      </c>
      <c r="U59" s="317" t="str">
        <f t="shared" ca="1" si="13"/>
        <v>2DPC21I1</v>
      </c>
      <c r="V59" s="317" t="str">
        <f t="shared" ca="1" si="14"/>
        <v>2DNC21I1</v>
      </c>
      <c r="W59" s="317" t="str">
        <f t="shared" ca="1" si="7"/>
        <v>E</v>
      </c>
      <c r="X59" s="317" t="str">
        <f t="shared" ca="1" si="46"/>
        <v>020</v>
      </c>
      <c r="Y59" s="317" t="str">
        <f t="shared" ca="1" si="46"/>
        <v>020</v>
      </c>
      <c r="Z59" s="317" t="str">
        <f t="shared" ca="1" si="46"/>
        <v>020</v>
      </c>
      <c r="AA59" s="317" t="str">
        <f t="shared" ca="1" si="46"/>
        <v>020</v>
      </c>
      <c r="AB59" s="317" t="str">
        <f t="shared" ca="1" si="46"/>
        <v>020</v>
      </c>
      <c r="AC59" s="317" t="str">
        <f t="shared" ca="1" si="46"/>
        <v>020</v>
      </c>
      <c r="AD59" s="317" t="str">
        <f t="shared" ca="1" si="46"/>
        <v>020</v>
      </c>
      <c r="AE59" s="317" t="str">
        <f t="shared" ca="1" si="46"/>
        <v>020</v>
      </c>
      <c r="AF59" s="317" t="str">
        <f t="shared" ca="1" si="46"/>
        <v>021</v>
      </c>
      <c r="AG59" s="317" t="str">
        <f t="shared" ca="1" si="46"/>
        <v>021</v>
      </c>
      <c r="AH59" s="317" t="str">
        <f t="shared" ca="1" si="46"/>
        <v>021</v>
      </c>
      <c r="AI59" s="317" t="str">
        <f t="shared" ca="1" si="46"/>
        <v>021</v>
      </c>
      <c r="AJ59" s="317" t="str">
        <f t="shared" ca="1" si="46"/>
        <v>021</v>
      </c>
      <c r="AK59" s="317" t="str">
        <f t="shared" ca="1" si="46"/>
        <v>021</v>
      </c>
      <c r="AL59" s="317" t="str">
        <f t="shared" ca="1" si="46"/>
        <v>021</v>
      </c>
      <c r="AM59" s="317" t="str">
        <f t="shared" ca="1" si="46"/>
        <v>021</v>
      </c>
      <c r="AN59" s="317" t="str">
        <f t="shared" ca="1" si="50"/>
        <v>#1熱板 溫控器 電源</v>
      </c>
      <c r="AO59" s="317" t="str">
        <f t="shared" ca="1" si="50"/>
        <v>#2熱板 溫控器 電源</v>
      </c>
      <c r="AP59" s="317" t="str">
        <f t="shared" ca="1" si="50"/>
        <v>#1熱板 SCR 電源</v>
      </c>
      <c r="AQ59" s="317" t="str">
        <f t="shared" ca="1" si="50"/>
        <v>#2熱板 SCR 電源</v>
      </c>
      <c r="AR59" s="317" t="str">
        <f t="shared" ca="1" si="50"/>
        <v>#6鋼輪 靜電棒電源</v>
      </c>
      <c r="AS59" s="317" t="str">
        <f t="shared" ca="1" si="50"/>
        <v>_</v>
      </c>
      <c r="AT59" s="317" t="str">
        <f t="shared" ca="1" si="50"/>
        <v>#1下離型紙收卷  EPC(糾邊)停機訊號</v>
      </c>
      <c r="AU59" s="317" t="str">
        <f t="shared" ca="1" si="50"/>
        <v>_</v>
      </c>
      <c r="AV59" s="317" t="str">
        <f t="shared" ca="1" si="50"/>
        <v>#2熱壓鋼輪 升降 運轉指示燈</v>
      </c>
      <c r="AW59" s="317" t="str">
        <f t="shared" ca="1" si="50"/>
        <v>#3熱壓鋼輪 升降 運轉指示燈</v>
      </c>
      <c r="AX59" s="317" t="str">
        <f t="shared" ca="1" si="50"/>
        <v>#4熱壓鋼輪 升降 運轉指示燈</v>
      </c>
      <c r="AY59" s="317" t="str">
        <f t="shared" ca="1" si="50"/>
        <v>#5熱壓鋼輪 升降 運轉指示燈</v>
      </c>
      <c r="AZ59" s="317" t="str">
        <f t="shared" ca="1" si="50"/>
        <v>#6熱壓鋼輪 升降 運轉指示燈</v>
      </c>
      <c r="BA59" s="317" t="str">
        <f t="shared" ca="1" si="50"/>
        <v>#1下離型紙收卷 寸動 運轉指示燈</v>
      </c>
      <c r="BB59" s="317" t="str">
        <f t="shared" ca="1" si="50"/>
        <v>#1下離型紙收卷 啟動 運轉指示燈</v>
      </c>
      <c r="BC59" s="317" t="str">
        <f t="shared" ca="1" si="50"/>
        <v>_</v>
      </c>
      <c r="BD59" s="317" t="str">
        <f t="shared" ca="1" si="48"/>
        <v>RY-O21C3</v>
      </c>
      <c r="BE59" s="317" t="str">
        <f t="shared" ca="1" si="48"/>
        <v>RY-O21C8</v>
      </c>
      <c r="BF59" s="317" t="str">
        <f t="shared" ca="1" si="48"/>
        <v>RY-O21C2</v>
      </c>
      <c r="BG59" s="317" t="str">
        <f t="shared" ca="1" si="48"/>
        <v>RY-O21C7</v>
      </c>
      <c r="BH59" s="317" t="str">
        <f t="shared" ca="1" si="48"/>
        <v>RY-O21D3</v>
      </c>
      <c r="BI59" s="317" t="str">
        <f t="shared" ca="1" si="48"/>
        <v>[無使用]</v>
      </c>
      <c r="BJ59" s="317" t="str">
        <f t="shared" ca="1" si="48"/>
        <v>RY-O21D2</v>
      </c>
      <c r="BK59" s="317" t="str">
        <f t="shared" ca="1" si="48"/>
        <v>[無使用]</v>
      </c>
      <c r="BL59" s="317" t="str">
        <f t="shared" ca="1" si="48"/>
        <v>LCSG-I25C3</v>
      </c>
      <c r="BM59" s="317" t="str">
        <f t="shared" ca="1" si="48"/>
        <v>LCSG-I25C8</v>
      </c>
      <c r="BN59" s="317" t="str">
        <f t="shared" ca="1" si="48"/>
        <v>LCSG-I25D3</v>
      </c>
      <c r="BO59" s="317" t="str">
        <f t="shared" ca="1" si="48"/>
        <v>LCSG-I25D8</v>
      </c>
      <c r="BP59" s="317" t="str">
        <f t="shared" ca="1" si="48"/>
        <v>LCSG-I25E3</v>
      </c>
      <c r="BQ59" s="317" t="str">
        <f t="shared" ca="1" si="48"/>
        <v>LPBG-I25F3</v>
      </c>
      <c r="BR59" s="317" t="str">
        <f t="shared" ca="1" si="48"/>
        <v>LPBG-I25F8</v>
      </c>
      <c r="BS59" s="317" t="str">
        <f t="shared" ca="1" si="48"/>
        <v>[無使用]</v>
      </c>
    </row>
    <row r="60" spans="8:71">
      <c r="H60" s="330" t="str">
        <f t="shared" ca="1" si="4"/>
        <v>2DNC2I1</v>
      </c>
      <c r="I60" s="336"/>
      <c r="J60" s="332" t="str">
        <f t="shared" ca="1" si="19"/>
        <v>(command "V" "R" "2DNC2I1" "N")</v>
      </c>
      <c r="S60" s="337">
        <v>52</v>
      </c>
      <c r="T60" s="338" t="str">
        <f t="shared" si="12"/>
        <v>6-2</v>
      </c>
      <c r="U60" s="317" t="str">
        <f t="shared" ca="1" si="13"/>
        <v>2DPC21I1</v>
      </c>
      <c r="V60" s="317" t="str">
        <f t="shared" ca="1" si="14"/>
        <v>2DNC21I1</v>
      </c>
      <c r="W60" s="317" t="str">
        <f t="shared" ca="1" si="7"/>
        <v>E</v>
      </c>
      <c r="X60" s="317" t="str">
        <f t="shared" ca="1" si="46"/>
        <v>022</v>
      </c>
      <c r="Y60" s="317" t="str">
        <f t="shared" ca="1" si="46"/>
        <v>022</v>
      </c>
      <c r="Z60" s="317" t="str">
        <f t="shared" ca="1" si="46"/>
        <v>022</v>
      </c>
      <c r="AA60" s="317" t="str">
        <f t="shared" ca="1" si="46"/>
        <v>022</v>
      </c>
      <c r="AB60" s="317" t="str">
        <f t="shared" ca="1" si="46"/>
        <v>022</v>
      </c>
      <c r="AC60" s="317" t="str">
        <f t="shared" ca="1" si="46"/>
        <v>022</v>
      </c>
      <c r="AD60" s="317" t="str">
        <f t="shared" ca="1" si="46"/>
        <v>022</v>
      </c>
      <c r="AE60" s="317" t="str">
        <f t="shared" ca="1" si="46"/>
        <v>022</v>
      </c>
      <c r="AF60" s="317" t="str">
        <f t="shared" ca="1" si="46"/>
        <v>023</v>
      </c>
      <c r="AG60" s="317" t="str">
        <f t="shared" ca="1" si="46"/>
        <v>023</v>
      </c>
      <c r="AH60" s="317" t="str">
        <f t="shared" ca="1" si="46"/>
        <v>023</v>
      </c>
      <c r="AI60" s="317" t="str">
        <f t="shared" ca="1" si="46"/>
        <v>023</v>
      </c>
      <c r="AJ60" s="317" t="str">
        <f t="shared" ca="1" si="46"/>
        <v>023</v>
      </c>
      <c r="AK60" s="317" t="str">
        <f t="shared" ca="1" si="46"/>
        <v>023</v>
      </c>
      <c r="AL60" s="317" t="str">
        <f t="shared" ca="1" si="46"/>
        <v>023</v>
      </c>
      <c r="AM60" s="317" t="str">
        <f t="shared" ca="1" si="46"/>
        <v>023</v>
      </c>
      <c r="AN60" s="317" t="str">
        <f t="shared" ca="1" si="50"/>
        <v>#2熱板升降 上升</v>
      </c>
      <c r="AO60" s="317" t="str">
        <f t="shared" ca="1" si="50"/>
        <v>#2熱板升降 下降</v>
      </c>
      <c r="AP60" s="317" t="str">
        <f t="shared" ca="1" si="50"/>
        <v>#2上鍊條張力調整1 ON[預留]</v>
      </c>
      <c r="AQ60" s="317" t="str">
        <f t="shared" ca="1" si="50"/>
        <v>#1上膠膜蘭紗伸出</v>
      </c>
      <c r="AR60" s="317" t="str">
        <f t="shared" ca="1" si="50"/>
        <v>#2上鍊條張力調整2 ON[預留]</v>
      </c>
      <c r="AS60" s="317" t="str">
        <f t="shared" ca="1" si="50"/>
        <v>#1上膠膜蘭紗縮回</v>
      </c>
      <c r="AT60" s="317" t="str">
        <f t="shared" ca="1" si="50"/>
        <v>#2下鍊條張力調整1 ON[預留]</v>
      </c>
      <c r="AU60" s="317" t="str">
        <f t="shared" ca="1" si="50"/>
        <v>#2上膠膜蘭紗伸出</v>
      </c>
      <c r="AV60" s="317" t="str">
        <f t="shared" ca="1" si="50"/>
        <v>#2下鍊條張力調整2 ON[預留]</v>
      </c>
      <c r="AW60" s="317" t="str">
        <f t="shared" ca="1" si="50"/>
        <v>#2上膠膜蘭紗縮回</v>
      </c>
      <c r="AX60" s="317" t="str">
        <f t="shared" ca="1" si="50"/>
        <v>#3上鍊條張力調整1 ON[預留]</v>
      </c>
      <c r="AY60" s="317" t="str">
        <f t="shared" ca="1" si="50"/>
        <v>_</v>
      </c>
      <c r="AZ60" s="317" t="str">
        <f t="shared" ca="1" si="50"/>
        <v>#3上鍊條張力調整2 ON[預留]</v>
      </c>
      <c r="BA60" s="317" t="str">
        <f t="shared" ca="1" si="50"/>
        <v>_</v>
      </c>
      <c r="BB60" s="317" t="str">
        <f t="shared" ca="1" si="50"/>
        <v>#3下鍊條張力調整1 ON[預留]</v>
      </c>
      <c r="BC60" s="317" t="str">
        <f t="shared" ca="1" si="50"/>
        <v>_</v>
      </c>
      <c r="BD60" s="317" t="str">
        <f t="shared" ca="1" si="48"/>
        <v>SOL-O22C3</v>
      </c>
      <c r="BE60" s="317" t="str">
        <f t="shared" ca="1" si="48"/>
        <v>SOL-O22C8</v>
      </c>
      <c r="BF60" s="317" t="str">
        <f t="shared" ca="1" si="48"/>
        <v>SOL-O22C2</v>
      </c>
      <c r="BG60" s="317" t="str">
        <f t="shared" ca="1" si="48"/>
        <v>SOL-O22C7</v>
      </c>
      <c r="BH60" s="317" t="str">
        <f t="shared" ca="1" si="48"/>
        <v>SOL-O22D3</v>
      </c>
      <c r="BI60" s="317" t="str">
        <f t="shared" ca="1" si="48"/>
        <v>SOL-O22D8</v>
      </c>
      <c r="BJ60" s="317" t="str">
        <f t="shared" ca="1" si="48"/>
        <v>SOL-O22D2</v>
      </c>
      <c r="BK60" s="317" t="str">
        <f t="shared" ca="1" si="48"/>
        <v>SOL-O22D7</v>
      </c>
      <c r="BL60" s="317" t="str">
        <f t="shared" ca="1" si="48"/>
        <v>SOL-O22E3</v>
      </c>
      <c r="BM60" s="317" t="str">
        <f t="shared" ca="1" si="48"/>
        <v>SOL-O22E8</v>
      </c>
      <c r="BN60" s="317" t="str">
        <f t="shared" ca="1" si="48"/>
        <v>SOL-O22E2</v>
      </c>
      <c r="BO60" s="317" t="str">
        <f t="shared" ca="1" si="48"/>
        <v>[無使用]</v>
      </c>
      <c r="BP60" s="317" t="str">
        <f t="shared" ca="1" si="48"/>
        <v>SOL-O22F3</v>
      </c>
      <c r="BQ60" s="317" t="str">
        <f t="shared" ca="1" si="48"/>
        <v>[無使用]</v>
      </c>
      <c r="BR60" s="317" t="str">
        <f t="shared" ca="1" si="48"/>
        <v>SOL-O22F2</v>
      </c>
      <c r="BS60" s="317" t="str">
        <f t="shared" ca="1" si="48"/>
        <v>[無使用]</v>
      </c>
    </row>
    <row r="61" spans="8:71">
      <c r="H61" s="330" t="str">
        <f t="shared" ca="1" si="4"/>
        <v>E</v>
      </c>
      <c r="I61" s="336"/>
      <c r="J61" s="332" t="str">
        <f t="shared" ca="1" si="19"/>
        <v>(command "V" "R" "E" "N")</v>
      </c>
      <c r="S61" s="337">
        <v>53</v>
      </c>
      <c r="T61" s="338" t="str">
        <f t="shared" si="12"/>
        <v>6-3</v>
      </c>
      <c r="U61" s="317" t="str">
        <f t="shared" ca="1" si="13"/>
        <v>2DPC21I1</v>
      </c>
      <c r="V61" s="317" t="str">
        <f t="shared" ca="1" si="14"/>
        <v>2DNC21I1</v>
      </c>
      <c r="W61" s="317" t="str">
        <f t="shared" ca="1" si="7"/>
        <v>E</v>
      </c>
      <c r="X61" s="317" t="str">
        <f t="shared" ca="1" si="46"/>
        <v>024</v>
      </c>
      <c r="Y61" s="317" t="str">
        <f t="shared" ca="1" si="46"/>
        <v>024</v>
      </c>
      <c r="Z61" s="317" t="str">
        <f t="shared" ca="1" si="46"/>
        <v>024</v>
      </c>
      <c r="AA61" s="317" t="str">
        <f t="shared" ca="1" si="46"/>
        <v>024</v>
      </c>
      <c r="AB61" s="317" t="str">
        <f t="shared" ca="1" si="46"/>
        <v>024</v>
      </c>
      <c r="AC61" s="317" t="str">
        <f t="shared" ca="1" si="46"/>
        <v>024</v>
      </c>
      <c r="AD61" s="317" t="str">
        <f t="shared" ca="1" si="46"/>
        <v>024</v>
      </c>
      <c r="AE61" s="317" t="str">
        <f t="shared" ca="1" si="46"/>
        <v>024</v>
      </c>
      <c r="AF61" s="317" t="str">
        <f t="shared" ca="1" si="46"/>
        <v>025</v>
      </c>
      <c r="AG61" s="317" t="str">
        <f t="shared" ca="1" si="46"/>
        <v>025</v>
      </c>
      <c r="AH61" s="317" t="str">
        <f t="shared" ca="1" si="46"/>
        <v>025</v>
      </c>
      <c r="AI61" s="317" t="str">
        <f t="shared" ca="1" si="46"/>
        <v>025</v>
      </c>
      <c r="AJ61" s="317" t="str">
        <f t="shared" ca="1" si="46"/>
        <v>025</v>
      </c>
      <c r="AK61" s="317" t="str">
        <f t="shared" ca="1" si="46"/>
        <v>025</v>
      </c>
      <c r="AL61" s="317" t="str">
        <f t="shared" ca="1" si="46"/>
        <v>025</v>
      </c>
      <c r="AM61" s="317" t="str">
        <f t="shared" ca="1" si="46"/>
        <v>025</v>
      </c>
      <c r="AN61" s="317" t="str">
        <f t="shared" ca="1" si="50"/>
        <v>#3下鍊條張力調整2 ON[預留]</v>
      </c>
      <c r="AO61" s="317" t="str">
        <f t="shared" ca="1" si="50"/>
        <v>_</v>
      </c>
      <c r="AP61" s="317" t="str">
        <f t="shared" ca="1" si="50"/>
        <v>#4上鍊條張力調整1 ON[預留]</v>
      </c>
      <c r="AQ61" s="317" t="str">
        <f t="shared" ca="1" si="50"/>
        <v>_</v>
      </c>
      <c r="AR61" s="317" t="str">
        <f t="shared" ca="1" si="50"/>
        <v>#4上鍊條張力調整2 ON[預留]</v>
      </c>
      <c r="AS61" s="317" t="str">
        <f t="shared" ca="1" si="50"/>
        <v>_</v>
      </c>
      <c r="AT61" s="317" t="str">
        <f t="shared" ca="1" si="50"/>
        <v>#4下鍊條張力調整1 ON[預留]</v>
      </c>
      <c r="AU61" s="317" t="str">
        <f t="shared" ca="1" si="50"/>
        <v>_</v>
      </c>
      <c r="AV61" s="317" t="str">
        <f t="shared" ca="1" si="50"/>
        <v>#4下鍊條張力調整2 ON[預留]</v>
      </c>
      <c r="AW61" s="317" t="str">
        <f t="shared" ca="1" si="50"/>
        <v>_</v>
      </c>
      <c r="AX61" s="317" t="str">
        <f t="shared" ca="1" si="50"/>
        <v>_</v>
      </c>
      <c r="AY61" s="317" t="str">
        <f t="shared" ca="1" si="50"/>
        <v>_</v>
      </c>
      <c r="AZ61" s="317" t="str">
        <f t="shared" ca="1" si="50"/>
        <v>_</v>
      </c>
      <c r="BA61" s="317" t="str">
        <f t="shared" ca="1" si="50"/>
        <v>_</v>
      </c>
      <c r="BB61" s="317" t="str">
        <f t="shared" ca="1" si="50"/>
        <v>_</v>
      </c>
      <c r="BC61" s="317" t="str">
        <f t="shared" ca="1" si="50"/>
        <v>_</v>
      </c>
      <c r="BD61" s="317" t="str">
        <f t="shared" ca="1" si="48"/>
        <v>SOL-O23C3</v>
      </c>
      <c r="BE61" s="317" t="str">
        <f t="shared" ca="1" si="48"/>
        <v>[無使用]</v>
      </c>
      <c r="BF61" s="317" t="str">
        <f t="shared" ca="1" si="48"/>
        <v>SOL-O23C2</v>
      </c>
      <c r="BG61" s="317" t="str">
        <f t="shared" ca="1" si="48"/>
        <v>[無使用]</v>
      </c>
      <c r="BH61" s="317" t="str">
        <f t="shared" ca="1" si="48"/>
        <v>SOL-O23D3</v>
      </c>
      <c r="BI61" s="317" t="str">
        <f t="shared" ca="1" si="48"/>
        <v>[無使用]</v>
      </c>
      <c r="BJ61" s="317" t="str">
        <f t="shared" ca="1" si="48"/>
        <v>SOL-O23D2</v>
      </c>
      <c r="BK61" s="317" t="str">
        <f t="shared" ca="1" si="48"/>
        <v>[無使用]</v>
      </c>
      <c r="BL61" s="317" t="str">
        <f t="shared" ca="1" si="48"/>
        <v>SOL-O23E3</v>
      </c>
      <c r="BM61" s="317" t="str">
        <f t="shared" ca="1" si="48"/>
        <v>[無使用]</v>
      </c>
      <c r="BN61" s="317" t="str">
        <f t="shared" ca="1" si="48"/>
        <v>[無使用]</v>
      </c>
      <c r="BO61" s="317" t="str">
        <f t="shared" ca="1" si="48"/>
        <v>[無使用]</v>
      </c>
      <c r="BP61" s="317" t="str">
        <f t="shared" ca="1" si="48"/>
        <v>[無使用]</v>
      </c>
      <c r="BQ61" s="317" t="str">
        <f t="shared" ca="1" si="48"/>
        <v>[無使用]</v>
      </c>
      <c r="BR61" s="317" t="str">
        <f t="shared" ca="1" si="48"/>
        <v>[無使用]</v>
      </c>
      <c r="BS61" s="317" t="str">
        <f t="shared" ca="1" si="48"/>
        <v>[無使用]</v>
      </c>
    </row>
    <row r="62" spans="8:71">
      <c r="H62" s="330" t="str">
        <f t="shared" ca="1" si="4"/>
        <v>002</v>
      </c>
      <c r="I62" s="336"/>
      <c r="J62" s="332" t="str">
        <f t="shared" ca="1" si="19"/>
        <v>(command "V" "R" "002" "N")</v>
      </c>
      <c r="S62" s="337">
        <v>54</v>
      </c>
      <c r="T62" s="338" t="str">
        <f t="shared" si="12"/>
        <v>6-4</v>
      </c>
      <c r="U62" s="317" t="str">
        <f t="shared" ca="1" si="13"/>
        <v/>
      </c>
      <c r="V62" s="317" t="str">
        <f t="shared" ca="1" si="14"/>
        <v/>
      </c>
      <c r="W62" s="317" t="str">
        <f t="shared" ca="1" si="7"/>
        <v/>
      </c>
      <c r="X62" s="317" t="str">
        <f t="shared" ca="1" si="46"/>
        <v/>
      </c>
      <c r="Y62" s="317" t="str">
        <f t="shared" ca="1" si="46"/>
        <v/>
      </c>
      <c r="Z62" s="317" t="str">
        <f t="shared" ca="1" si="46"/>
        <v/>
      </c>
      <c r="AA62" s="317" t="str">
        <f t="shared" ca="1" si="46"/>
        <v/>
      </c>
      <c r="AB62" s="317" t="str">
        <f t="shared" ca="1" si="46"/>
        <v/>
      </c>
      <c r="AC62" s="317" t="str">
        <f t="shared" ca="1" si="46"/>
        <v/>
      </c>
      <c r="AD62" s="317" t="str">
        <f t="shared" ca="1" si="46"/>
        <v/>
      </c>
      <c r="AE62" s="317" t="str">
        <f t="shared" ca="1" si="46"/>
        <v/>
      </c>
      <c r="AF62" s="317" t="str">
        <f t="shared" ca="1" si="46"/>
        <v/>
      </c>
      <c r="AG62" s="317" t="str">
        <f t="shared" ca="1" si="46"/>
        <v/>
      </c>
      <c r="AH62" s="317" t="str">
        <f t="shared" ca="1" si="46"/>
        <v/>
      </c>
      <c r="AI62" s="317" t="str">
        <f t="shared" ca="1" si="46"/>
        <v/>
      </c>
      <c r="AJ62" s="317" t="str">
        <f t="shared" ca="1" si="46"/>
        <v/>
      </c>
      <c r="AK62" s="317" t="str">
        <f t="shared" ca="1" si="46"/>
        <v/>
      </c>
      <c r="AL62" s="317" t="str">
        <f t="shared" ca="1" si="46"/>
        <v/>
      </c>
      <c r="AM62" s="317" t="str">
        <f t="shared" ref="AM62" ca="1" si="51">INDIRECT("批量電路圖!"&amp;ADDRESS(MOD(COLUMN()-24,16)+5+(ROW()-9)*16,FLOOR(MOD((COLUMN()-24)/16,10),1)+6))</f>
        <v/>
      </c>
      <c r="AN62" s="317" t="str">
        <f t="shared" ca="1" si="50"/>
        <v/>
      </c>
      <c r="AO62" s="317" t="str">
        <f t="shared" ca="1" si="50"/>
        <v/>
      </c>
      <c r="AP62" s="317" t="str">
        <f t="shared" ca="1" si="50"/>
        <v/>
      </c>
      <c r="AQ62" s="317" t="str">
        <f t="shared" ca="1" si="50"/>
        <v/>
      </c>
      <c r="AR62" s="317" t="str">
        <f t="shared" ca="1" si="50"/>
        <v/>
      </c>
      <c r="AS62" s="317" t="str">
        <f t="shared" ca="1" si="50"/>
        <v/>
      </c>
      <c r="AT62" s="317" t="str">
        <f t="shared" ca="1" si="50"/>
        <v/>
      </c>
      <c r="AU62" s="317" t="str">
        <f t="shared" ca="1" si="50"/>
        <v/>
      </c>
      <c r="AV62" s="317" t="str">
        <f t="shared" ca="1" si="50"/>
        <v/>
      </c>
      <c r="AW62" s="317" t="str">
        <f t="shared" ca="1" si="50"/>
        <v/>
      </c>
      <c r="AX62" s="317" t="str">
        <f t="shared" ca="1" si="50"/>
        <v/>
      </c>
      <c r="AY62" s="317" t="str">
        <f t="shared" ca="1" si="50"/>
        <v/>
      </c>
      <c r="AZ62" s="317" t="str">
        <f t="shared" ca="1" si="50"/>
        <v/>
      </c>
      <c r="BA62" s="317" t="str">
        <f t="shared" ca="1" si="50"/>
        <v/>
      </c>
      <c r="BB62" s="317" t="str">
        <f t="shared" ca="1" si="50"/>
        <v/>
      </c>
      <c r="BC62" s="317" t="str">
        <f t="shared" ca="1" si="50"/>
        <v/>
      </c>
      <c r="BD62" s="317" t="str">
        <f t="shared" ca="1" si="48"/>
        <v/>
      </c>
      <c r="BE62" s="317" t="str">
        <f t="shared" ca="1" si="48"/>
        <v/>
      </c>
      <c r="BF62" s="317" t="str">
        <f t="shared" ca="1" si="48"/>
        <v/>
      </c>
      <c r="BG62" s="317" t="str">
        <f t="shared" ca="1" si="48"/>
        <v/>
      </c>
      <c r="BH62" s="317" t="str">
        <f t="shared" ca="1" si="48"/>
        <v/>
      </c>
      <c r="BI62" s="317" t="str">
        <f t="shared" ca="1" si="48"/>
        <v/>
      </c>
      <c r="BJ62" s="317" t="str">
        <f t="shared" ca="1" si="48"/>
        <v/>
      </c>
      <c r="BK62" s="317" t="str">
        <f t="shared" ca="1" si="48"/>
        <v/>
      </c>
      <c r="BL62" s="317" t="str">
        <f t="shared" ca="1" si="48"/>
        <v/>
      </c>
      <c r="BM62" s="317" t="str">
        <f t="shared" ca="1" si="48"/>
        <v/>
      </c>
      <c r="BN62" s="317" t="str">
        <f t="shared" ca="1" si="48"/>
        <v/>
      </c>
      <c r="BO62" s="317" t="str">
        <f t="shared" ca="1" si="48"/>
        <v/>
      </c>
      <c r="BP62" s="317" t="str">
        <f t="shared" ca="1" si="48"/>
        <v/>
      </c>
      <c r="BQ62" s="317" t="str">
        <f t="shared" ca="1" si="48"/>
        <v/>
      </c>
      <c r="BR62" s="317" t="str">
        <f t="shared" ca="1" si="48"/>
        <v/>
      </c>
      <c r="BS62" s="317" t="str">
        <f t="shared" ca="1" si="48"/>
        <v/>
      </c>
    </row>
    <row r="63" spans="8:71">
      <c r="H63" s="330" t="str">
        <f t="shared" ca="1" si="4"/>
        <v>002</v>
      </c>
      <c r="I63" s="336"/>
      <c r="J63" s="332" t="str">
        <f t="shared" ca="1" si="19"/>
        <v>(command "V" "R" "002" "N")</v>
      </c>
      <c r="S63" s="337">
        <v>55</v>
      </c>
      <c r="T63" s="338" t="str">
        <f t="shared" si="12"/>
        <v>6-5</v>
      </c>
      <c r="U63" s="317" t="str">
        <f t="shared" ca="1" si="13"/>
        <v/>
      </c>
      <c r="V63" s="317" t="str">
        <f t="shared" ca="1" si="14"/>
        <v/>
      </c>
      <c r="W63" s="317" t="str">
        <f t="shared" ca="1" si="7"/>
        <v/>
      </c>
      <c r="X63" s="317" t="str">
        <f t="shared" ref="X63:AM78" ca="1" si="52">INDIRECT("批量電路圖!"&amp;ADDRESS(MOD(COLUMN()-24,16)+5+(ROW()-9)*16,FLOOR(MOD((COLUMN()-24)/16,10),1)+6))</f>
        <v/>
      </c>
      <c r="Y63" s="317" t="str">
        <f t="shared" ca="1" si="52"/>
        <v/>
      </c>
      <c r="Z63" s="317" t="str">
        <f t="shared" ca="1" si="52"/>
        <v/>
      </c>
      <c r="AA63" s="317" t="str">
        <f t="shared" ca="1" si="52"/>
        <v/>
      </c>
      <c r="AB63" s="317" t="str">
        <f t="shared" ca="1" si="52"/>
        <v/>
      </c>
      <c r="AC63" s="317" t="str">
        <f t="shared" ca="1" si="52"/>
        <v/>
      </c>
      <c r="AD63" s="317" t="str">
        <f t="shared" ca="1" si="52"/>
        <v/>
      </c>
      <c r="AE63" s="317" t="str">
        <f t="shared" ca="1" si="52"/>
        <v/>
      </c>
      <c r="AF63" s="317" t="str">
        <f t="shared" ca="1" si="52"/>
        <v/>
      </c>
      <c r="AG63" s="317" t="str">
        <f t="shared" ca="1" si="52"/>
        <v/>
      </c>
      <c r="AH63" s="317" t="str">
        <f t="shared" ca="1" si="52"/>
        <v/>
      </c>
      <c r="AI63" s="317" t="str">
        <f t="shared" ca="1" si="52"/>
        <v/>
      </c>
      <c r="AJ63" s="317" t="str">
        <f t="shared" ca="1" si="52"/>
        <v/>
      </c>
      <c r="AK63" s="317" t="str">
        <f t="shared" ca="1" si="52"/>
        <v/>
      </c>
      <c r="AL63" s="317" t="str">
        <f t="shared" ca="1" si="52"/>
        <v/>
      </c>
      <c r="AM63" s="317" t="str">
        <f t="shared" ca="1" si="52"/>
        <v/>
      </c>
      <c r="AN63" s="317" t="str">
        <f t="shared" ca="1" si="50"/>
        <v/>
      </c>
      <c r="AO63" s="317" t="str">
        <f t="shared" ca="1" si="50"/>
        <v/>
      </c>
      <c r="AP63" s="317" t="str">
        <f t="shared" ca="1" si="50"/>
        <v/>
      </c>
      <c r="AQ63" s="317" t="str">
        <f t="shared" ca="1" si="50"/>
        <v/>
      </c>
      <c r="AR63" s="317" t="str">
        <f t="shared" ca="1" si="50"/>
        <v/>
      </c>
      <c r="AS63" s="317" t="str">
        <f t="shared" ca="1" si="50"/>
        <v/>
      </c>
      <c r="AT63" s="317" t="str">
        <f t="shared" ca="1" si="50"/>
        <v/>
      </c>
      <c r="AU63" s="317" t="str">
        <f t="shared" ca="1" si="50"/>
        <v/>
      </c>
      <c r="AV63" s="317" t="str">
        <f t="shared" ca="1" si="50"/>
        <v/>
      </c>
      <c r="AW63" s="317" t="str">
        <f t="shared" ca="1" si="50"/>
        <v/>
      </c>
      <c r="AX63" s="317" t="str">
        <f t="shared" ca="1" si="50"/>
        <v/>
      </c>
      <c r="AY63" s="317" t="str">
        <f t="shared" ca="1" si="50"/>
        <v/>
      </c>
      <c r="AZ63" s="317" t="str">
        <f t="shared" ca="1" si="50"/>
        <v/>
      </c>
      <c r="BA63" s="317" t="str">
        <f t="shared" ca="1" si="50"/>
        <v/>
      </c>
      <c r="BB63" s="317" t="str">
        <f t="shared" ca="1" si="50"/>
        <v/>
      </c>
      <c r="BC63" s="317" t="str">
        <f t="shared" ca="1" si="50"/>
        <v/>
      </c>
      <c r="BD63" s="317" t="str">
        <f t="shared" ca="1" si="48"/>
        <v/>
      </c>
      <c r="BE63" s="317" t="str">
        <f t="shared" ca="1" si="48"/>
        <v/>
      </c>
      <c r="BF63" s="317" t="str">
        <f t="shared" ca="1" si="48"/>
        <v/>
      </c>
      <c r="BG63" s="317" t="str">
        <f t="shared" ca="1" si="48"/>
        <v/>
      </c>
      <c r="BH63" s="317" t="str">
        <f t="shared" ca="1" si="48"/>
        <v/>
      </c>
      <c r="BI63" s="317" t="str">
        <f t="shared" ca="1" si="48"/>
        <v/>
      </c>
      <c r="BJ63" s="317" t="str">
        <f t="shared" ca="1" si="48"/>
        <v/>
      </c>
      <c r="BK63" s="317" t="str">
        <f t="shared" ca="1" si="48"/>
        <v/>
      </c>
      <c r="BL63" s="317" t="str">
        <f t="shared" ca="1" si="48"/>
        <v/>
      </c>
      <c r="BM63" s="317" t="str">
        <f t="shared" ca="1" si="48"/>
        <v/>
      </c>
      <c r="BN63" s="317" t="str">
        <f t="shared" ca="1" si="48"/>
        <v/>
      </c>
      <c r="BO63" s="317" t="str">
        <f t="shared" ca="1" si="48"/>
        <v/>
      </c>
      <c r="BP63" s="317" t="str">
        <f t="shared" ca="1" si="48"/>
        <v/>
      </c>
      <c r="BQ63" s="317" t="str">
        <f t="shared" ca="1" si="48"/>
        <v/>
      </c>
      <c r="BR63" s="317" t="str">
        <f t="shared" ca="1" si="48"/>
        <v/>
      </c>
      <c r="BS63" s="317" t="str">
        <f t="shared" ca="1" si="48"/>
        <v/>
      </c>
    </row>
    <row r="64" spans="8:71">
      <c r="H64" s="330" t="str">
        <f t="shared" ca="1" si="4"/>
        <v>002</v>
      </c>
      <c r="I64" s="336"/>
      <c r="J64" s="332" t="str">
        <f t="shared" ca="1" si="19"/>
        <v>(command "V" "R" "002" "N")</v>
      </c>
      <c r="S64" s="337">
        <v>56</v>
      </c>
      <c r="T64" s="338" t="str">
        <f t="shared" si="12"/>
        <v>6-6</v>
      </c>
      <c r="U64" s="317" t="str">
        <f t="shared" ca="1" si="13"/>
        <v/>
      </c>
      <c r="V64" s="317" t="str">
        <f t="shared" ca="1" si="14"/>
        <v/>
      </c>
      <c r="W64" s="317" t="str">
        <f t="shared" ca="1" si="7"/>
        <v/>
      </c>
      <c r="X64" s="317" t="str">
        <f t="shared" ca="1" si="52"/>
        <v/>
      </c>
      <c r="Y64" s="317" t="str">
        <f t="shared" ca="1" si="52"/>
        <v/>
      </c>
      <c r="Z64" s="317" t="str">
        <f t="shared" ca="1" si="52"/>
        <v/>
      </c>
      <c r="AA64" s="317" t="str">
        <f t="shared" ca="1" si="52"/>
        <v/>
      </c>
      <c r="AB64" s="317" t="str">
        <f t="shared" ca="1" si="52"/>
        <v/>
      </c>
      <c r="AC64" s="317" t="str">
        <f t="shared" ca="1" si="52"/>
        <v/>
      </c>
      <c r="AD64" s="317" t="str">
        <f t="shared" ca="1" si="52"/>
        <v/>
      </c>
      <c r="AE64" s="317" t="str">
        <f t="shared" ca="1" si="52"/>
        <v/>
      </c>
      <c r="AF64" s="317" t="str">
        <f t="shared" ca="1" si="52"/>
        <v/>
      </c>
      <c r="AG64" s="317" t="str">
        <f t="shared" ca="1" si="52"/>
        <v/>
      </c>
      <c r="AH64" s="317" t="str">
        <f t="shared" ca="1" si="52"/>
        <v/>
      </c>
      <c r="AI64" s="317" t="str">
        <f t="shared" ca="1" si="52"/>
        <v/>
      </c>
      <c r="AJ64" s="317" t="str">
        <f t="shared" ca="1" si="52"/>
        <v/>
      </c>
      <c r="AK64" s="317" t="str">
        <f t="shared" ca="1" si="52"/>
        <v/>
      </c>
      <c r="AL64" s="317" t="str">
        <f t="shared" ca="1" si="52"/>
        <v/>
      </c>
      <c r="AM64" s="317" t="str">
        <f t="shared" ca="1" si="52"/>
        <v/>
      </c>
      <c r="AN64" s="317" t="str">
        <f t="shared" ca="1" si="50"/>
        <v/>
      </c>
      <c r="AO64" s="317" t="str">
        <f t="shared" ca="1" si="50"/>
        <v/>
      </c>
      <c r="AP64" s="317" t="str">
        <f t="shared" ca="1" si="50"/>
        <v/>
      </c>
      <c r="AQ64" s="317" t="str">
        <f t="shared" ca="1" si="50"/>
        <v/>
      </c>
      <c r="AR64" s="317" t="str">
        <f t="shared" ca="1" si="50"/>
        <v/>
      </c>
      <c r="AS64" s="317" t="str">
        <f t="shared" ca="1" si="50"/>
        <v/>
      </c>
      <c r="AT64" s="317" t="str">
        <f t="shared" ca="1" si="50"/>
        <v/>
      </c>
      <c r="AU64" s="317" t="str">
        <f t="shared" ca="1" si="50"/>
        <v/>
      </c>
      <c r="AV64" s="317" t="str">
        <f t="shared" ca="1" si="50"/>
        <v/>
      </c>
      <c r="AW64" s="317" t="str">
        <f t="shared" ca="1" si="50"/>
        <v/>
      </c>
      <c r="AX64" s="317" t="str">
        <f t="shared" ca="1" si="50"/>
        <v/>
      </c>
      <c r="AY64" s="317" t="str">
        <f t="shared" ca="1" si="50"/>
        <v/>
      </c>
      <c r="AZ64" s="317" t="str">
        <f t="shared" ca="1" si="50"/>
        <v/>
      </c>
      <c r="BA64" s="317" t="str">
        <f t="shared" ca="1" si="50"/>
        <v/>
      </c>
      <c r="BB64" s="317" t="str">
        <f t="shared" ca="1" si="50"/>
        <v/>
      </c>
      <c r="BC64" s="317" t="str">
        <f t="shared" ca="1" si="50"/>
        <v/>
      </c>
      <c r="BD64" s="317" t="str">
        <f t="shared" ca="1" si="48"/>
        <v/>
      </c>
      <c r="BE64" s="317" t="str">
        <f t="shared" ca="1" si="48"/>
        <v/>
      </c>
      <c r="BF64" s="317" t="str">
        <f t="shared" ca="1" si="48"/>
        <v/>
      </c>
      <c r="BG64" s="317" t="str">
        <f t="shared" ca="1" si="48"/>
        <v/>
      </c>
      <c r="BH64" s="317" t="str">
        <f t="shared" ca="1" si="48"/>
        <v/>
      </c>
      <c r="BI64" s="317" t="str">
        <f t="shared" ca="1" si="48"/>
        <v/>
      </c>
      <c r="BJ64" s="317" t="str">
        <f t="shared" ca="1" si="48"/>
        <v/>
      </c>
      <c r="BK64" s="317" t="str">
        <f t="shared" ca="1" si="48"/>
        <v/>
      </c>
      <c r="BL64" s="317" t="str">
        <f t="shared" ca="1" si="48"/>
        <v/>
      </c>
      <c r="BM64" s="317" t="str">
        <f t="shared" ca="1" si="48"/>
        <v/>
      </c>
      <c r="BN64" s="317" t="str">
        <f t="shared" ca="1" si="48"/>
        <v/>
      </c>
      <c r="BO64" s="317" t="str">
        <f t="shared" ca="1" si="48"/>
        <v/>
      </c>
      <c r="BP64" s="317" t="str">
        <f t="shared" ca="1" si="48"/>
        <v/>
      </c>
      <c r="BQ64" s="317" t="str">
        <f t="shared" ca="1" si="48"/>
        <v/>
      </c>
      <c r="BR64" s="317" t="str">
        <f t="shared" ca="1" si="48"/>
        <v/>
      </c>
      <c r="BS64" s="317" t="str">
        <f t="shared" ca="1" si="48"/>
        <v/>
      </c>
    </row>
    <row r="65" spans="8:71">
      <c r="H65" s="330" t="str">
        <f t="shared" ca="1" si="4"/>
        <v>002</v>
      </c>
      <c r="I65" s="336"/>
      <c r="J65" s="332" t="str">
        <f t="shared" ca="1" si="19"/>
        <v>(command "V" "R" "002" "N")</v>
      </c>
      <c r="S65" s="337">
        <v>57</v>
      </c>
      <c r="T65" s="338" t="str">
        <f t="shared" si="12"/>
        <v>6-7</v>
      </c>
      <c r="U65" s="317" t="str">
        <f t="shared" ca="1" si="13"/>
        <v/>
      </c>
      <c r="V65" s="317" t="str">
        <f t="shared" ca="1" si="14"/>
        <v/>
      </c>
      <c r="W65" s="317" t="str">
        <f t="shared" ca="1" si="7"/>
        <v/>
      </c>
      <c r="X65" s="317" t="str">
        <f t="shared" ca="1" si="52"/>
        <v/>
      </c>
      <c r="Y65" s="317" t="str">
        <f t="shared" ca="1" si="52"/>
        <v/>
      </c>
      <c r="Z65" s="317" t="str">
        <f t="shared" ca="1" si="52"/>
        <v/>
      </c>
      <c r="AA65" s="317" t="str">
        <f t="shared" ca="1" si="52"/>
        <v/>
      </c>
      <c r="AB65" s="317" t="str">
        <f t="shared" ca="1" si="52"/>
        <v/>
      </c>
      <c r="AC65" s="317" t="str">
        <f t="shared" ca="1" si="52"/>
        <v/>
      </c>
      <c r="AD65" s="317" t="str">
        <f t="shared" ca="1" si="52"/>
        <v/>
      </c>
      <c r="AE65" s="317" t="str">
        <f t="shared" ca="1" si="52"/>
        <v/>
      </c>
      <c r="AF65" s="317" t="str">
        <f t="shared" ca="1" si="52"/>
        <v/>
      </c>
      <c r="AG65" s="317" t="str">
        <f t="shared" ca="1" si="52"/>
        <v/>
      </c>
      <c r="AH65" s="317" t="str">
        <f t="shared" ca="1" si="52"/>
        <v/>
      </c>
      <c r="AI65" s="317" t="str">
        <f t="shared" ca="1" si="52"/>
        <v/>
      </c>
      <c r="AJ65" s="317" t="str">
        <f t="shared" ca="1" si="52"/>
        <v/>
      </c>
      <c r="AK65" s="317" t="str">
        <f t="shared" ca="1" si="52"/>
        <v/>
      </c>
      <c r="AL65" s="317" t="str">
        <f t="shared" ca="1" si="52"/>
        <v/>
      </c>
      <c r="AM65" s="317" t="str">
        <f t="shared" ca="1" si="52"/>
        <v/>
      </c>
      <c r="AN65" s="317" t="str">
        <f t="shared" ca="1" si="50"/>
        <v/>
      </c>
      <c r="AO65" s="317" t="str">
        <f t="shared" ca="1" si="50"/>
        <v/>
      </c>
      <c r="AP65" s="317" t="str">
        <f t="shared" ca="1" si="50"/>
        <v/>
      </c>
      <c r="AQ65" s="317" t="str">
        <f t="shared" ca="1" si="50"/>
        <v/>
      </c>
      <c r="AR65" s="317" t="str">
        <f t="shared" ca="1" si="50"/>
        <v/>
      </c>
      <c r="AS65" s="317" t="str">
        <f t="shared" ca="1" si="50"/>
        <v/>
      </c>
      <c r="AT65" s="317" t="str">
        <f t="shared" ca="1" si="50"/>
        <v/>
      </c>
      <c r="AU65" s="317" t="str">
        <f t="shared" ca="1" si="50"/>
        <v/>
      </c>
      <c r="AV65" s="317" t="str">
        <f t="shared" ca="1" si="50"/>
        <v/>
      </c>
      <c r="AW65" s="317" t="str">
        <f t="shared" ca="1" si="50"/>
        <v/>
      </c>
      <c r="AX65" s="317" t="str">
        <f t="shared" ca="1" si="50"/>
        <v/>
      </c>
      <c r="AY65" s="317" t="str">
        <f t="shared" ca="1" si="50"/>
        <v/>
      </c>
      <c r="AZ65" s="317" t="str">
        <f t="shared" ca="1" si="50"/>
        <v/>
      </c>
      <c r="BA65" s="317" t="str">
        <f t="shared" ca="1" si="50"/>
        <v/>
      </c>
      <c r="BB65" s="317" t="str">
        <f t="shared" ca="1" si="50"/>
        <v/>
      </c>
      <c r="BC65" s="317" t="str">
        <f t="shared" ca="1" si="50"/>
        <v/>
      </c>
      <c r="BD65" s="317" t="str">
        <f t="shared" ca="1" si="48"/>
        <v/>
      </c>
      <c r="BE65" s="317" t="str">
        <f t="shared" ca="1" si="48"/>
        <v/>
      </c>
      <c r="BF65" s="317" t="str">
        <f t="shared" ca="1" si="48"/>
        <v/>
      </c>
      <c r="BG65" s="317" t="str">
        <f t="shared" ca="1" si="48"/>
        <v/>
      </c>
      <c r="BH65" s="317" t="str">
        <f t="shared" ca="1" si="48"/>
        <v/>
      </c>
      <c r="BI65" s="317" t="str">
        <f t="shared" ca="1" si="48"/>
        <v/>
      </c>
      <c r="BJ65" s="317" t="str">
        <f t="shared" ca="1" si="48"/>
        <v/>
      </c>
      <c r="BK65" s="317" t="str">
        <f t="shared" ca="1" si="48"/>
        <v/>
      </c>
      <c r="BL65" s="317" t="str">
        <f t="shared" ca="1" si="48"/>
        <v/>
      </c>
      <c r="BM65" s="317" t="str">
        <f t="shared" ca="1" si="48"/>
        <v/>
      </c>
      <c r="BN65" s="317" t="str">
        <f t="shared" ca="1" si="48"/>
        <v/>
      </c>
      <c r="BO65" s="317" t="str">
        <f t="shared" ca="1" si="48"/>
        <v/>
      </c>
      <c r="BP65" s="317" t="str">
        <f t="shared" ca="1" si="48"/>
        <v/>
      </c>
      <c r="BQ65" s="317" t="str">
        <f t="shared" ca="1" si="48"/>
        <v/>
      </c>
      <c r="BR65" s="317" t="str">
        <f t="shared" ca="1" si="48"/>
        <v/>
      </c>
      <c r="BS65" s="317" t="str">
        <f t="shared" ca="1" si="48"/>
        <v/>
      </c>
    </row>
    <row r="66" spans="8:71">
      <c r="H66" s="330" t="str">
        <f t="shared" ca="1" si="4"/>
        <v>002</v>
      </c>
      <c r="I66" s="336"/>
      <c r="J66" s="332" t="str">
        <f t="shared" ca="1" si="19"/>
        <v>(command "V" "R" "002" "N")</v>
      </c>
      <c r="S66" s="337">
        <v>58</v>
      </c>
      <c r="T66" s="338" t="str">
        <f t="shared" si="12"/>
        <v>6-8</v>
      </c>
      <c r="U66" s="317" t="str">
        <f t="shared" ca="1" si="13"/>
        <v/>
      </c>
      <c r="V66" s="317" t="str">
        <f t="shared" ca="1" si="14"/>
        <v/>
      </c>
      <c r="W66" s="317" t="str">
        <f t="shared" ca="1" si="7"/>
        <v/>
      </c>
      <c r="X66" s="317" t="str">
        <f t="shared" ca="1" si="52"/>
        <v/>
      </c>
      <c r="Y66" s="317" t="str">
        <f t="shared" ca="1" si="52"/>
        <v/>
      </c>
      <c r="Z66" s="317" t="str">
        <f t="shared" ca="1" si="52"/>
        <v/>
      </c>
      <c r="AA66" s="317" t="str">
        <f t="shared" ca="1" si="52"/>
        <v/>
      </c>
      <c r="AB66" s="317" t="str">
        <f t="shared" ca="1" si="52"/>
        <v/>
      </c>
      <c r="AC66" s="317" t="str">
        <f t="shared" ca="1" si="52"/>
        <v/>
      </c>
      <c r="AD66" s="317" t="str">
        <f t="shared" ca="1" si="52"/>
        <v/>
      </c>
      <c r="AE66" s="317" t="str">
        <f t="shared" ca="1" si="52"/>
        <v/>
      </c>
      <c r="AF66" s="317" t="str">
        <f t="shared" ca="1" si="52"/>
        <v/>
      </c>
      <c r="AG66" s="317" t="str">
        <f t="shared" ca="1" si="52"/>
        <v/>
      </c>
      <c r="AH66" s="317" t="str">
        <f t="shared" ca="1" si="52"/>
        <v/>
      </c>
      <c r="AI66" s="317" t="str">
        <f t="shared" ca="1" si="52"/>
        <v/>
      </c>
      <c r="AJ66" s="317" t="str">
        <f t="shared" ca="1" si="52"/>
        <v/>
      </c>
      <c r="AK66" s="317" t="str">
        <f t="shared" ca="1" si="52"/>
        <v/>
      </c>
      <c r="AL66" s="317" t="str">
        <f t="shared" ca="1" si="52"/>
        <v/>
      </c>
      <c r="AM66" s="317" t="str">
        <f t="shared" ca="1" si="52"/>
        <v/>
      </c>
      <c r="AN66" s="317" t="str">
        <f t="shared" ca="1" si="50"/>
        <v/>
      </c>
      <c r="AO66" s="317" t="str">
        <f t="shared" ca="1" si="50"/>
        <v/>
      </c>
      <c r="AP66" s="317" t="str">
        <f t="shared" ca="1" si="50"/>
        <v/>
      </c>
      <c r="AQ66" s="317" t="str">
        <f t="shared" ca="1" si="50"/>
        <v/>
      </c>
      <c r="AR66" s="317" t="str">
        <f t="shared" ca="1" si="50"/>
        <v/>
      </c>
      <c r="AS66" s="317" t="str">
        <f t="shared" ca="1" si="50"/>
        <v/>
      </c>
      <c r="AT66" s="317" t="str">
        <f t="shared" ca="1" si="50"/>
        <v/>
      </c>
      <c r="AU66" s="317" t="str">
        <f t="shared" ca="1" si="50"/>
        <v/>
      </c>
      <c r="AV66" s="317" t="str">
        <f t="shared" ca="1" si="50"/>
        <v/>
      </c>
      <c r="AW66" s="317" t="str">
        <f t="shared" ca="1" si="50"/>
        <v/>
      </c>
      <c r="AX66" s="317" t="str">
        <f t="shared" ca="1" si="50"/>
        <v/>
      </c>
      <c r="AY66" s="317" t="str">
        <f t="shared" ca="1" si="50"/>
        <v/>
      </c>
      <c r="AZ66" s="317" t="str">
        <f t="shared" ca="1" si="50"/>
        <v/>
      </c>
      <c r="BA66" s="317" t="str">
        <f t="shared" ca="1" si="50"/>
        <v/>
      </c>
      <c r="BB66" s="317" t="str">
        <f t="shared" ca="1" si="50"/>
        <v/>
      </c>
      <c r="BC66" s="317" t="str">
        <f t="shared" ca="1" si="50"/>
        <v/>
      </c>
      <c r="BD66" s="317" t="str">
        <f t="shared" ca="1" si="48"/>
        <v/>
      </c>
      <c r="BE66" s="317" t="str">
        <f t="shared" ca="1" si="48"/>
        <v/>
      </c>
      <c r="BF66" s="317" t="str">
        <f t="shared" ca="1" si="48"/>
        <v/>
      </c>
      <c r="BG66" s="317" t="str">
        <f t="shared" ca="1" si="48"/>
        <v/>
      </c>
      <c r="BH66" s="317" t="str">
        <f t="shared" ca="1" si="48"/>
        <v/>
      </c>
      <c r="BI66" s="317" t="str">
        <f t="shared" ca="1" si="48"/>
        <v/>
      </c>
      <c r="BJ66" s="317" t="str">
        <f t="shared" ca="1" si="48"/>
        <v/>
      </c>
      <c r="BK66" s="317" t="str">
        <f t="shared" ca="1" si="48"/>
        <v/>
      </c>
      <c r="BL66" s="317" t="str">
        <f t="shared" ca="1" si="48"/>
        <v/>
      </c>
      <c r="BM66" s="317" t="str">
        <f t="shared" ca="1" si="48"/>
        <v/>
      </c>
      <c r="BN66" s="317" t="str">
        <f t="shared" ca="1" si="48"/>
        <v/>
      </c>
      <c r="BO66" s="317" t="str">
        <f t="shared" ca="1" si="48"/>
        <v/>
      </c>
      <c r="BP66" s="317" t="str">
        <f t="shared" ca="1" si="48"/>
        <v/>
      </c>
      <c r="BQ66" s="317" t="str">
        <f t="shared" ca="1" si="48"/>
        <v/>
      </c>
      <c r="BR66" s="317" t="str">
        <f t="shared" ca="1" si="48"/>
        <v/>
      </c>
      <c r="BS66" s="317" t="str">
        <f t="shared" ca="1" si="48"/>
        <v/>
      </c>
    </row>
    <row r="67" spans="8:71">
      <c r="H67" s="330" t="str">
        <f t="shared" ca="1" si="4"/>
        <v>002</v>
      </c>
      <c r="I67" s="336"/>
      <c r="J67" s="332" t="str">
        <f t="shared" ca="1" si="19"/>
        <v>(command "V" "R" "002" "N")</v>
      </c>
      <c r="S67" s="337">
        <v>59</v>
      </c>
      <c r="T67" s="338" t="str">
        <f t="shared" si="12"/>
        <v>6-9</v>
      </c>
      <c r="U67" s="317" t="str">
        <f t="shared" ca="1" si="13"/>
        <v/>
      </c>
      <c r="V67" s="317" t="str">
        <f t="shared" ca="1" si="14"/>
        <v/>
      </c>
      <c r="W67" s="317" t="str">
        <f t="shared" ca="1" si="7"/>
        <v/>
      </c>
      <c r="X67" s="317" t="str">
        <f t="shared" ca="1" si="52"/>
        <v/>
      </c>
      <c r="Y67" s="317" t="str">
        <f t="shared" ca="1" si="52"/>
        <v/>
      </c>
      <c r="Z67" s="317" t="str">
        <f t="shared" ca="1" si="52"/>
        <v/>
      </c>
      <c r="AA67" s="317" t="str">
        <f t="shared" ca="1" si="52"/>
        <v/>
      </c>
      <c r="AB67" s="317" t="str">
        <f t="shared" ca="1" si="52"/>
        <v/>
      </c>
      <c r="AC67" s="317" t="str">
        <f t="shared" ca="1" si="52"/>
        <v/>
      </c>
      <c r="AD67" s="317" t="str">
        <f t="shared" ca="1" si="52"/>
        <v/>
      </c>
      <c r="AE67" s="317" t="str">
        <f t="shared" ca="1" si="52"/>
        <v/>
      </c>
      <c r="AF67" s="317" t="str">
        <f t="shared" ca="1" si="52"/>
        <v/>
      </c>
      <c r="AG67" s="317" t="str">
        <f t="shared" ca="1" si="52"/>
        <v/>
      </c>
      <c r="AH67" s="317" t="str">
        <f t="shared" ca="1" si="52"/>
        <v/>
      </c>
      <c r="AI67" s="317" t="str">
        <f t="shared" ca="1" si="52"/>
        <v/>
      </c>
      <c r="AJ67" s="317" t="str">
        <f t="shared" ca="1" si="52"/>
        <v/>
      </c>
      <c r="AK67" s="317" t="str">
        <f t="shared" ca="1" si="52"/>
        <v/>
      </c>
      <c r="AL67" s="317" t="str">
        <f t="shared" ca="1" si="52"/>
        <v/>
      </c>
      <c r="AM67" s="317" t="str">
        <f t="shared" ca="1" si="52"/>
        <v/>
      </c>
      <c r="AN67" s="317" t="str">
        <f t="shared" ca="1" si="50"/>
        <v/>
      </c>
      <c r="AO67" s="317" t="str">
        <f t="shared" ca="1" si="50"/>
        <v/>
      </c>
      <c r="AP67" s="317" t="str">
        <f t="shared" ca="1" si="50"/>
        <v/>
      </c>
      <c r="AQ67" s="317" t="str">
        <f t="shared" ca="1" si="50"/>
        <v/>
      </c>
      <c r="AR67" s="317" t="str">
        <f t="shared" ca="1" si="50"/>
        <v/>
      </c>
      <c r="AS67" s="317" t="str">
        <f t="shared" ca="1" si="50"/>
        <v/>
      </c>
      <c r="AT67" s="317" t="str">
        <f t="shared" ca="1" si="50"/>
        <v/>
      </c>
      <c r="AU67" s="317" t="str">
        <f t="shared" ca="1" si="50"/>
        <v/>
      </c>
      <c r="AV67" s="317" t="str">
        <f t="shared" ca="1" si="50"/>
        <v/>
      </c>
      <c r="AW67" s="317" t="str">
        <f t="shared" ca="1" si="50"/>
        <v/>
      </c>
      <c r="AX67" s="317" t="str">
        <f t="shared" ca="1" si="50"/>
        <v/>
      </c>
      <c r="AY67" s="317" t="str">
        <f t="shared" ca="1" si="50"/>
        <v/>
      </c>
      <c r="AZ67" s="317" t="str">
        <f t="shared" ca="1" si="50"/>
        <v/>
      </c>
      <c r="BA67" s="317" t="str">
        <f t="shared" ca="1" si="50"/>
        <v/>
      </c>
      <c r="BB67" s="317" t="str">
        <f t="shared" ca="1" si="50"/>
        <v/>
      </c>
      <c r="BC67" s="317" t="str">
        <f t="shared" ca="1" si="50"/>
        <v/>
      </c>
      <c r="BD67" s="317" t="str">
        <f t="shared" ca="1" si="48"/>
        <v/>
      </c>
      <c r="BE67" s="317" t="str">
        <f t="shared" ca="1" si="48"/>
        <v/>
      </c>
      <c r="BF67" s="317" t="str">
        <f t="shared" ca="1" si="48"/>
        <v/>
      </c>
      <c r="BG67" s="317" t="str">
        <f t="shared" ca="1" si="48"/>
        <v/>
      </c>
      <c r="BH67" s="317" t="str">
        <f t="shared" ca="1" si="48"/>
        <v/>
      </c>
      <c r="BI67" s="317" t="str">
        <f t="shared" ca="1" si="48"/>
        <v/>
      </c>
      <c r="BJ67" s="317" t="str">
        <f t="shared" ca="1" si="48"/>
        <v/>
      </c>
      <c r="BK67" s="317" t="str">
        <f t="shared" ca="1" si="48"/>
        <v/>
      </c>
      <c r="BL67" s="317" t="str">
        <f t="shared" ca="1" si="48"/>
        <v/>
      </c>
      <c r="BM67" s="317" t="str">
        <f t="shared" ca="1" si="48"/>
        <v/>
      </c>
      <c r="BN67" s="317" t="str">
        <f t="shared" ca="1" si="48"/>
        <v/>
      </c>
      <c r="BO67" s="317" t="str">
        <f t="shared" ca="1" si="48"/>
        <v/>
      </c>
      <c r="BP67" s="317" t="str">
        <f t="shared" ca="1" si="48"/>
        <v/>
      </c>
      <c r="BQ67" s="317" t="str">
        <f t="shared" ca="1" si="48"/>
        <v/>
      </c>
      <c r="BR67" s="317" t="str">
        <f t="shared" ca="1" si="48"/>
        <v/>
      </c>
      <c r="BS67" s="317" t="str">
        <f t="shared" ca="1" si="48"/>
        <v/>
      </c>
    </row>
    <row r="68" spans="8:71">
      <c r="H68" s="330" t="str">
        <f t="shared" ca="1" si="4"/>
        <v>002</v>
      </c>
      <c r="I68" s="336"/>
      <c r="J68" s="332" t="str">
        <f t="shared" ca="1" si="19"/>
        <v>(command "V" "R" "002" "N")</v>
      </c>
      <c r="S68" s="337">
        <v>60</v>
      </c>
      <c r="T68" s="338" t="str">
        <f t="shared" si="12"/>
        <v>6-10</v>
      </c>
      <c r="U68" s="317" t="str">
        <f t="shared" ca="1" si="13"/>
        <v/>
      </c>
      <c r="V68" s="317" t="str">
        <f t="shared" ca="1" si="14"/>
        <v/>
      </c>
      <c r="W68" s="317" t="str">
        <f t="shared" ca="1" si="7"/>
        <v/>
      </c>
      <c r="X68" s="317" t="str">
        <f t="shared" ca="1" si="52"/>
        <v/>
      </c>
      <c r="Y68" s="317" t="str">
        <f t="shared" ca="1" si="52"/>
        <v/>
      </c>
      <c r="Z68" s="317" t="str">
        <f t="shared" ca="1" si="52"/>
        <v/>
      </c>
      <c r="AA68" s="317" t="str">
        <f t="shared" ca="1" si="52"/>
        <v/>
      </c>
      <c r="AB68" s="317" t="str">
        <f t="shared" ca="1" si="52"/>
        <v/>
      </c>
      <c r="AC68" s="317" t="str">
        <f t="shared" ca="1" si="52"/>
        <v/>
      </c>
      <c r="AD68" s="317" t="str">
        <f t="shared" ca="1" si="52"/>
        <v/>
      </c>
      <c r="AE68" s="317" t="str">
        <f t="shared" ca="1" si="52"/>
        <v/>
      </c>
      <c r="AF68" s="317" t="str">
        <f t="shared" ca="1" si="52"/>
        <v/>
      </c>
      <c r="AG68" s="317" t="str">
        <f t="shared" ca="1" si="52"/>
        <v/>
      </c>
      <c r="AH68" s="317" t="str">
        <f t="shared" ca="1" si="52"/>
        <v/>
      </c>
      <c r="AI68" s="317" t="str">
        <f t="shared" ca="1" si="52"/>
        <v/>
      </c>
      <c r="AJ68" s="317" t="str">
        <f t="shared" ca="1" si="52"/>
        <v/>
      </c>
      <c r="AK68" s="317" t="str">
        <f t="shared" ca="1" si="52"/>
        <v/>
      </c>
      <c r="AL68" s="317" t="str">
        <f t="shared" ca="1" si="52"/>
        <v/>
      </c>
      <c r="AM68" s="317" t="str">
        <f t="shared" ca="1" si="52"/>
        <v/>
      </c>
      <c r="AN68" s="317" t="str">
        <f t="shared" ca="1" si="50"/>
        <v/>
      </c>
      <c r="AO68" s="317" t="str">
        <f t="shared" ca="1" si="50"/>
        <v/>
      </c>
      <c r="AP68" s="317" t="str">
        <f t="shared" ca="1" si="50"/>
        <v/>
      </c>
      <c r="AQ68" s="317" t="str">
        <f t="shared" ca="1" si="50"/>
        <v/>
      </c>
      <c r="AR68" s="317" t="str">
        <f t="shared" ca="1" si="50"/>
        <v/>
      </c>
      <c r="AS68" s="317" t="str">
        <f t="shared" ca="1" si="50"/>
        <v/>
      </c>
      <c r="AT68" s="317" t="str">
        <f t="shared" ca="1" si="50"/>
        <v/>
      </c>
      <c r="AU68" s="317" t="str">
        <f t="shared" ca="1" si="50"/>
        <v/>
      </c>
      <c r="AV68" s="317" t="str">
        <f t="shared" ca="1" si="50"/>
        <v/>
      </c>
      <c r="AW68" s="317" t="str">
        <f t="shared" ca="1" si="50"/>
        <v/>
      </c>
      <c r="AX68" s="317" t="str">
        <f t="shared" ca="1" si="50"/>
        <v/>
      </c>
      <c r="AY68" s="317" t="str">
        <f t="shared" ca="1" si="50"/>
        <v/>
      </c>
      <c r="AZ68" s="317" t="str">
        <f t="shared" ca="1" si="50"/>
        <v/>
      </c>
      <c r="BA68" s="317" t="str">
        <f t="shared" ca="1" si="50"/>
        <v/>
      </c>
      <c r="BB68" s="317" t="str">
        <f t="shared" ca="1" si="50"/>
        <v/>
      </c>
      <c r="BC68" s="317" t="str">
        <f t="shared" ca="1" si="50"/>
        <v/>
      </c>
      <c r="BD68" s="317" t="str">
        <f t="shared" ca="1" si="48"/>
        <v/>
      </c>
      <c r="BE68" s="317" t="str">
        <f t="shared" ca="1" si="48"/>
        <v/>
      </c>
      <c r="BF68" s="317" t="str">
        <f t="shared" ca="1" si="48"/>
        <v/>
      </c>
      <c r="BG68" s="317" t="str">
        <f t="shared" ca="1" si="48"/>
        <v/>
      </c>
      <c r="BH68" s="317" t="str">
        <f t="shared" ca="1" si="48"/>
        <v/>
      </c>
      <c r="BI68" s="317" t="str">
        <f t="shared" ca="1" si="48"/>
        <v/>
      </c>
      <c r="BJ68" s="317" t="str">
        <f t="shared" ca="1" si="48"/>
        <v/>
      </c>
      <c r="BK68" s="317" t="str">
        <f t="shared" ca="1" si="48"/>
        <v/>
      </c>
      <c r="BL68" s="317" t="str">
        <f t="shared" ca="1" si="48"/>
        <v/>
      </c>
      <c r="BM68" s="317" t="str">
        <f t="shared" ca="1" si="48"/>
        <v/>
      </c>
      <c r="BN68" s="317" t="str">
        <f t="shared" ca="1" si="48"/>
        <v/>
      </c>
      <c r="BO68" s="317" t="str">
        <f t="shared" ca="1" si="48"/>
        <v/>
      </c>
      <c r="BP68" s="317" t="str">
        <f t="shared" ca="1" si="48"/>
        <v/>
      </c>
      <c r="BQ68" s="317" t="str">
        <f t="shared" ca="1" si="48"/>
        <v/>
      </c>
      <c r="BR68" s="317" t="str">
        <f t="shared" ca="1" si="48"/>
        <v/>
      </c>
      <c r="BS68" s="317" t="str">
        <f t="shared" ref="BS68" ca="1" si="53">IF($X68="","",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69" spans="8:71">
      <c r="H69" s="330" t="str">
        <f t="shared" ca="1" si="4"/>
        <v>002</v>
      </c>
      <c r="I69" s="336"/>
      <c r="J69" s="332" t="str">
        <f t="shared" ca="1" si="19"/>
        <v>(command "V" "R" "002" "N")</v>
      </c>
      <c r="S69" s="337">
        <v>61</v>
      </c>
      <c r="T69" s="338" t="str">
        <f t="shared" si="12"/>
        <v>7-1</v>
      </c>
      <c r="U69" s="317" t="str">
        <f t="shared" ca="1" si="13"/>
        <v>2DPC31I1</v>
      </c>
      <c r="V69" s="317" t="str">
        <f t="shared" ca="1" si="14"/>
        <v>2DNC31I1</v>
      </c>
      <c r="W69" s="317" t="str">
        <f t="shared" ca="1" si="7"/>
        <v>E</v>
      </c>
      <c r="X69" s="317" t="str">
        <f t="shared" ca="1" si="52"/>
        <v>030</v>
      </c>
      <c r="Y69" s="317" t="str">
        <f t="shared" ca="1" si="52"/>
        <v>030</v>
      </c>
      <c r="Z69" s="317" t="str">
        <f t="shared" ca="1" si="52"/>
        <v>030</v>
      </c>
      <c r="AA69" s="317" t="str">
        <f t="shared" ca="1" si="52"/>
        <v>030</v>
      </c>
      <c r="AB69" s="317" t="str">
        <f t="shared" ca="1" si="52"/>
        <v>030</v>
      </c>
      <c r="AC69" s="317" t="str">
        <f t="shared" ca="1" si="52"/>
        <v>030</v>
      </c>
      <c r="AD69" s="317" t="str">
        <f t="shared" ca="1" si="52"/>
        <v>030</v>
      </c>
      <c r="AE69" s="317" t="str">
        <f t="shared" ca="1" si="52"/>
        <v>030</v>
      </c>
      <c r="AF69" s="317" t="str">
        <f t="shared" ca="1" si="52"/>
        <v>031</v>
      </c>
      <c r="AG69" s="317" t="str">
        <f t="shared" ca="1" si="52"/>
        <v>031</v>
      </c>
      <c r="AH69" s="317" t="str">
        <f t="shared" ca="1" si="52"/>
        <v>031</v>
      </c>
      <c r="AI69" s="317" t="str">
        <f t="shared" ca="1" si="52"/>
        <v>031</v>
      </c>
      <c r="AJ69" s="317" t="str">
        <f t="shared" ca="1" si="52"/>
        <v>031</v>
      </c>
      <c r="AK69" s="317" t="str">
        <f t="shared" ca="1" si="52"/>
        <v>031</v>
      </c>
      <c r="AL69" s="317" t="str">
        <f t="shared" ca="1" si="52"/>
        <v>031</v>
      </c>
      <c r="AM69" s="317" t="str">
        <f t="shared" ca="1" si="52"/>
        <v>031</v>
      </c>
      <c r="AN69" s="317" t="str">
        <f t="shared" ca="1" si="50"/>
        <v>#7熱壓輪 傳動側 EMO信號</v>
      </c>
      <c r="AO69" s="317" t="str">
        <f t="shared" ca="1" si="50"/>
        <v>#7熱壓輪 操作側 EMO信號</v>
      </c>
      <c r="AP69" s="317" t="str">
        <f t="shared" ca="1" si="50"/>
        <v>膠輪牽引輪 傳動側 EMO信號</v>
      </c>
      <c r="AQ69" s="317" t="str">
        <f t="shared" ca="1" si="50"/>
        <v>膠輪牽引輪 操作側 EMO信號</v>
      </c>
      <c r="AR69" s="317" t="str">
        <f t="shared" ca="1" si="50"/>
        <v>耳料裁切 傳動側 EMO信號</v>
      </c>
      <c r="AS69" s="317" t="str">
        <f t="shared" ca="1" si="50"/>
        <v>耳料裁切 操作側 EMO信號</v>
      </c>
      <c r="AT69" s="317" t="str">
        <f t="shared" ca="1" si="50"/>
        <v>成品裁切  傳動側 EMO信號</v>
      </c>
      <c r="AU69" s="317" t="str">
        <f t="shared" ca="1" si="50"/>
        <v>成品裁切  操作側 EMO信號</v>
      </c>
      <c r="AV69" s="317" t="str">
        <f t="shared" ca="1" si="50"/>
        <v>成品收卷1 EMO信號[預留]</v>
      </c>
      <c r="AW69" s="317" t="str">
        <f t="shared" ca="1" si="50"/>
        <v>成品收卷2 EMO信號</v>
      </c>
      <c r="AX69" s="317" t="str">
        <f t="shared" ca="1" si="50"/>
        <v>#2下膠膜放卷 EMO信號</v>
      </c>
      <c r="AY69" s="317" t="str">
        <f t="shared" ca="1" si="50"/>
        <v>PE膜覆膜輪 EMO信號</v>
      </c>
      <c r="AZ69" s="317" t="str">
        <f t="shared" ca="1" si="50"/>
        <v>_</v>
      </c>
      <c r="BA69" s="317" t="str">
        <f t="shared" ca="1" si="50"/>
        <v>#2下膠膜放卷 EPC(糾邊)異常訊號</v>
      </c>
      <c r="BB69" s="317" t="str">
        <f t="shared" ca="1" si="50"/>
        <v>耳料收捲 變頻器 電源開啟</v>
      </c>
      <c r="BC69" s="317" t="str">
        <f t="shared" ca="1" si="50"/>
        <v>耳料收捲 變頻器 異常</v>
      </c>
      <c r="BD69" s="317" t="str">
        <f t="shared" ref="BD69:BS84" ca="1" si="54">IF($X69="","",
IF(INDIRECT("批量電路圖!"&amp;ADDRESS(MOD(COLUMN()-24,16)+5+(ROW()-9)*16,FLOOR(MOD((COLUMN()-24)/16,10),1)+6))="","[無使用]",
INDIRECT("批量電路圖!"&amp;ADDRESS(MOD(COLUMN()-24,16)+5+(ROW()-9)*16,FLOOR(MOD((COLUMN()-24)/16,10),1)+6))))</f>
        <v>EMO-I31C3</v>
      </c>
      <c r="BE69" s="317" t="str">
        <f t="shared" ca="1" si="54"/>
        <v>EMO-I31C8</v>
      </c>
      <c r="BF69" s="317" t="str">
        <f t="shared" ca="1" si="54"/>
        <v>EMO-I31C2</v>
      </c>
      <c r="BG69" s="317" t="str">
        <f t="shared" ca="1" si="54"/>
        <v>EMO-I31C7</v>
      </c>
      <c r="BH69" s="317" t="str">
        <f t="shared" ca="1" si="54"/>
        <v>EMO-I31D3</v>
      </c>
      <c r="BI69" s="317" t="str">
        <f t="shared" ca="1" si="54"/>
        <v>EMO-I31D8</v>
      </c>
      <c r="BJ69" s="317" t="str">
        <f t="shared" ca="1" si="54"/>
        <v>EMO-I31D2</v>
      </c>
      <c r="BK69" s="317" t="str">
        <f t="shared" ca="1" si="54"/>
        <v>EMO-I31D7</v>
      </c>
      <c r="BL69" s="317" t="str">
        <f t="shared" ca="1" si="54"/>
        <v>EMO-I31E3</v>
      </c>
      <c r="BM69" s="317" t="str">
        <f t="shared" ca="1" si="54"/>
        <v>EMO-I31E8</v>
      </c>
      <c r="BN69" s="317" t="str">
        <f t="shared" ca="1" si="54"/>
        <v>EMO-I31E2</v>
      </c>
      <c r="BO69" s="317" t="str">
        <f t="shared" ca="1" si="54"/>
        <v>EMO-I31E7</v>
      </c>
      <c r="BP69" s="317" t="str">
        <f t="shared" ca="1" si="54"/>
        <v>[無使用]</v>
      </c>
      <c r="BQ69" s="317" t="str">
        <f t="shared" ca="1" si="54"/>
        <v>乾接點-EPC-L31C6</v>
      </c>
      <c r="BR69" s="317" t="str">
        <f t="shared" ca="1" si="54"/>
        <v>MC-C33B5</v>
      </c>
      <c r="BS69" s="317" t="str">
        <f t="shared" ca="1" si="54"/>
        <v>From INV-C33H1</v>
      </c>
    </row>
    <row r="70" spans="8:71">
      <c r="H70" s="330" t="str">
        <f t="shared" ca="1" si="4"/>
        <v>003</v>
      </c>
      <c r="I70" s="336"/>
      <c r="J70" s="332" t="str">
        <f t="shared" ca="1" si="19"/>
        <v>(command "V" "R" "003" "N")</v>
      </c>
      <c r="S70" s="337">
        <v>62</v>
      </c>
      <c r="T70" s="338" t="str">
        <f t="shared" si="12"/>
        <v>7-2</v>
      </c>
      <c r="U70" s="317" t="str">
        <f t="shared" ca="1" si="13"/>
        <v>2DPC31I1</v>
      </c>
      <c r="V70" s="317" t="str">
        <f t="shared" ca="1" si="14"/>
        <v>2DNC31I1</v>
      </c>
      <c r="W70" s="317" t="str">
        <f t="shared" ca="1" si="7"/>
        <v>E</v>
      </c>
      <c r="X70" s="317" t="str">
        <f t="shared" ca="1" si="52"/>
        <v>032</v>
      </c>
      <c r="Y70" s="317" t="str">
        <f t="shared" ca="1" si="52"/>
        <v>032</v>
      </c>
      <c r="Z70" s="317" t="str">
        <f t="shared" ca="1" si="52"/>
        <v>032</v>
      </c>
      <c r="AA70" s="317" t="str">
        <f t="shared" ca="1" si="52"/>
        <v>032</v>
      </c>
      <c r="AB70" s="317" t="str">
        <f t="shared" ca="1" si="52"/>
        <v>032</v>
      </c>
      <c r="AC70" s="317" t="str">
        <f t="shared" ca="1" si="52"/>
        <v>032</v>
      </c>
      <c r="AD70" s="317" t="str">
        <f t="shared" ca="1" si="52"/>
        <v>032</v>
      </c>
      <c r="AE70" s="317" t="str">
        <f t="shared" ca="1" si="52"/>
        <v>032</v>
      </c>
      <c r="AF70" s="317" t="str">
        <f t="shared" ca="1" si="52"/>
        <v>033</v>
      </c>
      <c r="AG70" s="317" t="str">
        <f t="shared" ca="1" si="52"/>
        <v>033</v>
      </c>
      <c r="AH70" s="317" t="str">
        <f t="shared" ca="1" si="52"/>
        <v>033</v>
      </c>
      <c r="AI70" s="317" t="str">
        <f t="shared" ca="1" si="52"/>
        <v>033</v>
      </c>
      <c r="AJ70" s="317" t="str">
        <f t="shared" ca="1" si="52"/>
        <v>033</v>
      </c>
      <c r="AK70" s="317" t="str">
        <f t="shared" ca="1" si="52"/>
        <v>033</v>
      </c>
      <c r="AL70" s="317" t="str">
        <f t="shared" ca="1" si="52"/>
        <v>033</v>
      </c>
      <c r="AM70" s="317" t="str">
        <f t="shared" ca="1" si="52"/>
        <v>033</v>
      </c>
      <c r="AN70" s="317" t="str">
        <f t="shared" ca="1" si="50"/>
        <v>#7熱壓輪 傳動側/操作側 前極限</v>
      </c>
      <c r="AO70" s="317" t="str">
        <f t="shared" ca="1" si="50"/>
        <v>#7熱壓輪驅動 原點</v>
      </c>
      <c r="AP70" s="317" t="str">
        <f t="shared" ca="1" si="50"/>
        <v>膠輪牽引輪 前極限</v>
      </c>
      <c r="AQ70" s="317" t="str">
        <f t="shared" ca="1" si="50"/>
        <v>成品翻轉 原點</v>
      </c>
      <c r="AR70" s="317" t="str">
        <f t="shared" ca="1" si="50"/>
        <v>成品翻轉 工位2</v>
      </c>
      <c r="AS70" s="317" t="str">
        <f t="shared" ca="1" si="50"/>
        <v>PE膜覆膜輪 前極限</v>
      </c>
      <c r="AT70" s="317" t="str">
        <f t="shared" ca="1" si="50"/>
        <v>#2下PE膜收卷LOCK檢知[預留]</v>
      </c>
      <c r="AU70" s="317" t="str">
        <f t="shared" ca="1" si="50"/>
        <v>#2下膠膜放卷LOCK檢知</v>
      </c>
      <c r="AV70" s="317" t="str">
        <f t="shared" ca="1" si="50"/>
        <v>PE膜覆膜輪氣缸 傳動側 上限[預留]</v>
      </c>
      <c r="AW70" s="317" t="str">
        <f t="shared" ca="1" si="50"/>
        <v>PE膜覆膜輪氣缸 傳動側 下限[預留]</v>
      </c>
      <c r="AX70" s="317" t="str">
        <f t="shared" ca="1" si="50"/>
        <v>PE膜覆膜輪氣缸 操作側 上限[預留]</v>
      </c>
      <c r="AY70" s="317" t="str">
        <f t="shared" ca="1" si="50"/>
        <v>PE膜覆膜輪氣缸 操作側 下限[預留]</v>
      </c>
      <c r="AZ70" s="317" t="str">
        <f t="shared" ca="1" si="50"/>
        <v>切刀牽引輪氣缸 傳動側 上限</v>
      </c>
      <c r="BA70" s="317" t="str">
        <f t="shared" ca="1" si="50"/>
        <v>切刀牽引輪氣缸 傳動側 下限</v>
      </c>
      <c r="BB70" s="317" t="str">
        <f t="shared" ca="1" si="50"/>
        <v>切刀牽引輪氣缸 操作側 上限</v>
      </c>
      <c r="BC70" s="317" t="str">
        <f t="shared" ca="1" si="50"/>
        <v>切刀牽引輪氣缸 操作側 下限</v>
      </c>
      <c r="BD70" s="317" t="str">
        <f t="shared" ca="1" si="54"/>
        <v>SR-I32C3</v>
      </c>
      <c r="BE70" s="317" t="str">
        <f t="shared" ca="1" si="54"/>
        <v>SR-I32C8</v>
      </c>
      <c r="BF70" s="317" t="str">
        <f t="shared" ca="1" si="54"/>
        <v>SR-I32C2</v>
      </c>
      <c r="BG70" s="317" t="str">
        <f t="shared" ca="1" si="54"/>
        <v>SR-I32C7</v>
      </c>
      <c r="BH70" s="317" t="str">
        <f t="shared" ca="1" si="54"/>
        <v>SR-I32D3</v>
      </c>
      <c r="BI70" s="317" t="str">
        <f t="shared" ca="1" si="54"/>
        <v>SR-I32D8</v>
      </c>
      <c r="BJ70" s="317" t="str">
        <f t="shared" ca="1" si="54"/>
        <v>SR-I32D2</v>
      </c>
      <c r="BK70" s="317" t="str">
        <f t="shared" ca="1" si="54"/>
        <v>SR-I32D7</v>
      </c>
      <c r="BL70" s="317" t="str">
        <f t="shared" ca="1" si="54"/>
        <v>SR-I32E3</v>
      </c>
      <c r="BM70" s="317" t="str">
        <f t="shared" ca="1" si="54"/>
        <v>SR-I32E8</v>
      </c>
      <c r="BN70" s="317" t="str">
        <f t="shared" ca="1" si="54"/>
        <v>SR-I32E2</v>
      </c>
      <c r="BO70" s="317" t="str">
        <f t="shared" ca="1" si="54"/>
        <v>SR-I32E7</v>
      </c>
      <c r="BP70" s="317" t="str">
        <f t="shared" ca="1" si="54"/>
        <v>SR-I32F3</v>
      </c>
      <c r="BQ70" s="317" t="str">
        <f t="shared" ca="1" si="54"/>
        <v>SR-I32F8</v>
      </c>
      <c r="BR70" s="317" t="str">
        <f t="shared" ca="1" si="54"/>
        <v>SR-I32F2</v>
      </c>
      <c r="BS70" s="317" t="str">
        <f t="shared" ca="1" si="54"/>
        <v>SR-I32F7</v>
      </c>
    </row>
    <row r="71" spans="8:71">
      <c r="H71" s="330" t="str">
        <f t="shared" ca="1" si="4"/>
        <v>003</v>
      </c>
      <c r="I71" s="336"/>
      <c r="J71" s="332" t="str">
        <f t="shared" ca="1" si="19"/>
        <v>(command "V" "R" "003" "N")</v>
      </c>
      <c r="S71" s="337">
        <v>63</v>
      </c>
      <c r="T71" s="338" t="str">
        <f t="shared" si="12"/>
        <v>7-3</v>
      </c>
      <c r="U71" s="317" t="str">
        <f t="shared" ca="1" si="13"/>
        <v>2DPC31I1</v>
      </c>
      <c r="V71" s="317" t="str">
        <f t="shared" ca="1" si="14"/>
        <v>2DNC31I1</v>
      </c>
      <c r="W71" s="317" t="str">
        <f t="shared" ca="1" si="7"/>
        <v>E</v>
      </c>
      <c r="X71" s="317" t="str">
        <f t="shared" ca="1" si="52"/>
        <v>034</v>
      </c>
      <c r="Y71" s="317" t="str">
        <f t="shared" ca="1" si="52"/>
        <v>034</v>
      </c>
      <c r="Z71" s="317" t="str">
        <f t="shared" ca="1" si="52"/>
        <v>034</v>
      </c>
      <c r="AA71" s="317" t="str">
        <f t="shared" ca="1" si="52"/>
        <v>034</v>
      </c>
      <c r="AB71" s="317" t="str">
        <f t="shared" ca="1" si="52"/>
        <v>034</v>
      </c>
      <c r="AC71" s="317" t="str">
        <f t="shared" ca="1" si="52"/>
        <v>034</v>
      </c>
      <c r="AD71" s="317" t="str">
        <f t="shared" ca="1" si="52"/>
        <v>034</v>
      </c>
      <c r="AE71" s="317" t="str">
        <f t="shared" ca="1" si="52"/>
        <v>034</v>
      </c>
      <c r="AF71" s="317" t="str">
        <f t="shared" ca="1" si="52"/>
        <v>035</v>
      </c>
      <c r="AG71" s="317" t="str">
        <f t="shared" ca="1" si="52"/>
        <v>035</v>
      </c>
      <c r="AH71" s="317" t="str">
        <f t="shared" ca="1" si="52"/>
        <v>035</v>
      </c>
      <c r="AI71" s="317" t="str">
        <f t="shared" ca="1" si="52"/>
        <v>035</v>
      </c>
      <c r="AJ71" s="317" t="str">
        <f t="shared" ca="1" si="52"/>
        <v>035</v>
      </c>
      <c r="AK71" s="317" t="str">
        <f t="shared" ca="1" si="52"/>
        <v>035</v>
      </c>
      <c r="AL71" s="317" t="str">
        <f t="shared" ca="1" si="52"/>
        <v>035</v>
      </c>
      <c r="AM71" s="317" t="str">
        <f t="shared" ca="1" si="52"/>
        <v>035</v>
      </c>
      <c r="AN71" s="317" t="str">
        <f t="shared" ca="1" si="50"/>
        <v>成品裁切刀 上位檢知</v>
      </c>
      <c r="AO71" s="317" t="str">
        <f t="shared" ca="1" si="50"/>
        <v>成品裁切刀 下位檢知</v>
      </c>
      <c r="AP71" s="317" t="str">
        <f t="shared" ca="1" si="50"/>
        <v>成品裁切刀 前限檢知</v>
      </c>
      <c r="AQ71" s="317" t="str">
        <f t="shared" ca="1" si="50"/>
        <v>成品裁切刀 原點檢知</v>
      </c>
      <c r="AR71" s="317" t="str">
        <f t="shared" ca="1" si="50"/>
        <v>成品壓合 傳動側 上位檢知</v>
      </c>
      <c r="AS71" s="317" t="str">
        <f t="shared" ca="1" si="50"/>
        <v>成品壓合 傳動側 下位檢知</v>
      </c>
      <c r="AT71" s="317" t="str">
        <f t="shared" ca="1" si="50"/>
        <v>成品壓合 操作側 上位檢知</v>
      </c>
      <c r="AU71" s="317" t="str">
        <f t="shared" ca="1" si="50"/>
        <v>成品壓合 操作側 下位檢知</v>
      </c>
      <c r="AV71" s="317" t="str">
        <f t="shared" ca="1" si="50"/>
        <v>膠輪上方 靜電棒電源開啟</v>
      </c>
      <c r="AW71" s="317" t="str">
        <f t="shared" ca="1" si="50"/>
        <v>膠輪上方 靜電棒異常訊號</v>
      </c>
      <c r="AX71" s="317" t="str">
        <f t="shared" ca="1" si="50"/>
        <v>膠輪下方 靜電棒電源開啟</v>
      </c>
      <c r="AY71" s="317" t="str">
        <f t="shared" ca="1" si="50"/>
        <v>膠輪下方 靜電棒異常訊號</v>
      </c>
      <c r="AZ71" s="317" t="str">
        <f t="shared" ca="1" si="50"/>
        <v>PE覆膜輪 靜電棒電源開啟</v>
      </c>
      <c r="BA71" s="317" t="str">
        <f t="shared" ca="1" si="50"/>
        <v>PE覆膜輪 靜電棒異常訊號</v>
      </c>
      <c r="BB71" s="317" t="str">
        <f t="shared" ca="1" si="50"/>
        <v>耳料切邊 靜電棒電源開啟</v>
      </c>
      <c r="BC71" s="317" t="str">
        <f t="shared" ref="BC71:BC72" ca="1" si="55">IF($X71="","",
IF(INDIRECT("批量電路圖!"&amp;ADDRESS(MOD(COLUMN()-24,16)+5+(ROW()-9)*16,FLOOR(MOD((COLUMN()-24)/16,10),1)+6))="","_",
INDIRECT("批量電路圖!"&amp;ADDRESS(MOD(COLUMN()-24,16)+5+(ROW()-9)*16,FLOOR(MOD((COLUMN()-24)/16,10),1)+6))))</f>
        <v>耳料切邊 靜電棒異常訊號</v>
      </c>
      <c r="BD71" s="317" t="str">
        <f t="shared" ca="1" si="54"/>
        <v>SR-I33C3</v>
      </c>
      <c r="BE71" s="317" t="str">
        <f t="shared" ca="1" si="54"/>
        <v>SR-I33C8</v>
      </c>
      <c r="BF71" s="317" t="str">
        <f t="shared" ca="1" si="54"/>
        <v>SR-I33C2</v>
      </c>
      <c r="BG71" s="317" t="str">
        <f t="shared" ca="1" si="54"/>
        <v>SR-I33C7</v>
      </c>
      <c r="BH71" s="317" t="str">
        <f t="shared" ca="1" si="54"/>
        <v>SR-I33D3</v>
      </c>
      <c r="BI71" s="317" t="str">
        <f t="shared" ca="1" si="54"/>
        <v>SR-I33D8</v>
      </c>
      <c r="BJ71" s="317" t="str">
        <f t="shared" ca="1" si="54"/>
        <v>SR-I33D2</v>
      </c>
      <c r="BK71" s="317" t="str">
        <f t="shared" ca="1" si="54"/>
        <v>SR-I33D7</v>
      </c>
      <c r="BL71" s="317" t="str">
        <f t="shared" ca="1" si="54"/>
        <v>RY-O31C8</v>
      </c>
      <c r="BM71" s="317" t="str">
        <f t="shared" ca="1" si="54"/>
        <v>RY-L32E2</v>
      </c>
      <c r="BN71" s="317" t="str">
        <f t="shared" ca="1" si="54"/>
        <v>RY-O31C2</v>
      </c>
      <c r="BO71" s="317" t="str">
        <f t="shared" ca="1" si="54"/>
        <v>RY-L32J2</v>
      </c>
      <c r="BP71" s="317" t="str">
        <f t="shared" ca="1" si="54"/>
        <v>RY-O31C7</v>
      </c>
      <c r="BQ71" s="317" t="str">
        <f t="shared" ca="1" si="54"/>
        <v>RY-L33E2</v>
      </c>
      <c r="BR71" s="317" t="str">
        <f t="shared" ca="1" si="54"/>
        <v>RY-O31D3</v>
      </c>
      <c r="BS71" s="317" t="str">
        <f t="shared" ca="1" si="54"/>
        <v>RY-L33J2</v>
      </c>
    </row>
    <row r="72" spans="8:71">
      <c r="H72" s="330" t="str">
        <f t="shared" ref="H72:H135" ca="1" si="56">IF(INDIRECT(ADDRESS(FLOOR((ROW(A65)-1)/$F$6,1)+9,FLOOR((MOD((ROW(A65)-1),$F$6)),1)+21))="","",INDIRECT(ADDRESS(FLOOR((ROW(A65)-1)/$F$6,1)+9,FLOOR((MOD((ROW(A65)-1),$F$6)),1)+21)))</f>
        <v>003</v>
      </c>
      <c r="I72" s="336"/>
      <c r="J72" s="332" t="str">
        <f t="shared" ca="1" si="19"/>
        <v>(command "V" "R" "003" "N")</v>
      </c>
      <c r="S72" s="337">
        <v>64</v>
      </c>
      <c r="T72" s="338" t="str">
        <f t="shared" si="12"/>
        <v>7-4</v>
      </c>
      <c r="U72" s="317" t="str">
        <f t="shared" ca="1" si="13"/>
        <v>2DPC31I1</v>
      </c>
      <c r="V72" s="317" t="str">
        <f t="shared" ca="1" si="14"/>
        <v>2DNC31I1</v>
      </c>
      <c r="W72" s="317" t="str">
        <f t="shared" ca="1" si="7"/>
        <v>E</v>
      </c>
      <c r="X72" s="317" t="str">
        <f t="shared" ca="1" si="52"/>
        <v>036</v>
      </c>
      <c r="Y72" s="317" t="str">
        <f t="shared" ca="1" si="52"/>
        <v>036</v>
      </c>
      <c r="Z72" s="317" t="str">
        <f t="shared" ca="1" si="52"/>
        <v>036</v>
      </c>
      <c r="AA72" s="317" t="str">
        <f t="shared" ca="1" si="52"/>
        <v>036</v>
      </c>
      <c r="AB72" s="317" t="str">
        <f t="shared" ca="1" si="52"/>
        <v>036</v>
      </c>
      <c r="AC72" s="317" t="str">
        <f t="shared" ca="1" si="52"/>
        <v>036</v>
      </c>
      <c r="AD72" s="317" t="str">
        <f t="shared" ca="1" si="52"/>
        <v>036</v>
      </c>
      <c r="AE72" s="317" t="str">
        <f t="shared" ca="1" si="52"/>
        <v>036</v>
      </c>
      <c r="AF72" s="317" t="str">
        <f t="shared" ca="1" si="52"/>
        <v>037</v>
      </c>
      <c r="AG72" s="317" t="str">
        <f t="shared" ca="1" si="52"/>
        <v>037</v>
      </c>
      <c r="AH72" s="317" t="str">
        <f t="shared" ca="1" si="52"/>
        <v>037</v>
      </c>
      <c r="AI72" s="317" t="str">
        <f t="shared" ca="1" si="52"/>
        <v>037</v>
      </c>
      <c r="AJ72" s="317" t="str">
        <f t="shared" ca="1" si="52"/>
        <v>037</v>
      </c>
      <c r="AK72" s="317" t="str">
        <f t="shared" ca="1" si="52"/>
        <v>037</v>
      </c>
      <c r="AL72" s="317" t="str">
        <f t="shared" ca="1" si="52"/>
        <v>037</v>
      </c>
      <c r="AM72" s="317" t="str">
        <f t="shared" ca="1" si="52"/>
        <v>037</v>
      </c>
      <c r="AN72" s="317" t="str">
        <f t="shared" ref="AN72:BC87" ca="1" si="57">IF($X72="","",
IF(INDIRECT("批量電路圖!"&amp;ADDRESS(MOD(COLUMN()-24,16)+5+(ROW()-9)*16,FLOOR(MOD((COLUMN()-24)/16,10),1)+6))="","_",
INDIRECT("批量電路圖!"&amp;ADDRESS(MOD(COLUMN()-24,16)+5+(ROW()-9)*16,FLOOR(MOD((COLUMN()-24)/16,10),1)+6))))</f>
        <v>#7熱壓鋼輪 上升</v>
      </c>
      <c r="AO72" s="317" t="str">
        <f t="shared" ca="1" si="57"/>
        <v>膠輪牽引輪 上升</v>
      </c>
      <c r="AP72" s="317" t="str">
        <f t="shared" ca="1" si="57"/>
        <v>#7熱壓鋼輪 下降</v>
      </c>
      <c r="AQ72" s="317" t="str">
        <f t="shared" ca="1" si="57"/>
        <v>膠輪牽引輪 下降</v>
      </c>
      <c r="AR72" s="317" t="str">
        <f t="shared" ca="1" si="57"/>
        <v>PE膜覆膜輪 上升</v>
      </c>
      <c r="AS72" s="317" t="str">
        <f t="shared" ca="1" si="57"/>
        <v>切刀牽引輪 升/降</v>
      </c>
      <c r="AT72" s="317" t="str">
        <f t="shared" ca="1" si="57"/>
        <v>PE膜覆膜輪 下降</v>
      </c>
      <c r="AU72" s="317" t="str">
        <f t="shared" ca="1" si="57"/>
        <v>_</v>
      </c>
      <c r="AV72" s="317" t="str">
        <f t="shared" ca="1" si="57"/>
        <v>#2下PE膜收卷 啟動</v>
      </c>
      <c r="AW72" s="317" t="str">
        <f t="shared" ca="1" si="57"/>
        <v>_</v>
      </c>
      <c r="AX72" s="317" t="str">
        <f t="shared" ca="1" si="57"/>
        <v>#2下膠膜放卷 啟動[預留]</v>
      </c>
      <c r="AY72" s="317" t="str">
        <f t="shared" ca="1" si="57"/>
        <v>膜厚補償 過高信號[預留]</v>
      </c>
      <c r="AZ72" s="317" t="str">
        <f t="shared" ca="1" si="57"/>
        <v>膜厚補償 過低信號[預留]</v>
      </c>
      <c r="BA72" s="317" t="str">
        <f t="shared" ca="1" si="57"/>
        <v>#2下膠膜放卷 順轉</v>
      </c>
      <c r="BB72" s="317" t="str">
        <f t="shared" ca="1" si="57"/>
        <v>#2下膠膜放卷 張力切換 手動</v>
      </c>
      <c r="BC72" s="317" t="str">
        <f t="shared" ca="1" si="55"/>
        <v>#2下膠膜放卷 逆轉</v>
      </c>
      <c r="BD72" s="317" t="str">
        <f t="shared" ca="1" si="54"/>
        <v>LCSG-I34C3</v>
      </c>
      <c r="BE72" s="317" t="str">
        <f t="shared" ca="1" si="54"/>
        <v>LCSG-I34C8</v>
      </c>
      <c r="BF72" s="317" t="str">
        <f t="shared" ca="1" si="54"/>
        <v>LCSG-I34C3</v>
      </c>
      <c r="BG72" s="317" t="str">
        <f t="shared" ca="1" si="54"/>
        <v>LCSG-I34C8</v>
      </c>
      <c r="BH72" s="317" t="str">
        <f t="shared" ca="1" si="54"/>
        <v>LCSG-I34D3</v>
      </c>
      <c r="BI72" s="317" t="str">
        <f t="shared" ca="1" si="54"/>
        <v>LCSG-I34D8</v>
      </c>
      <c r="BJ72" s="317" t="str">
        <f t="shared" ca="1" si="54"/>
        <v>LCSG-I34D3</v>
      </c>
      <c r="BK72" s="317" t="str">
        <f t="shared" ca="1" si="54"/>
        <v>[無使用]</v>
      </c>
      <c r="BL72" s="317" t="str">
        <f t="shared" ca="1" si="54"/>
        <v>LPBG-I34E3</v>
      </c>
      <c r="BM72" s="317" t="str">
        <f t="shared" ca="1" si="54"/>
        <v>[無使用]</v>
      </c>
      <c r="BN72" s="317" t="str">
        <f t="shared" ca="1" si="54"/>
        <v>LPBG-I34E2</v>
      </c>
      <c r="BO72" s="317" t="str">
        <f t="shared" ca="1" si="54"/>
        <v>RY-L34C4</v>
      </c>
      <c r="BP72" s="317" t="str">
        <f t="shared" ca="1" si="54"/>
        <v>RY-L34D4</v>
      </c>
      <c r="BQ72" s="317" t="str">
        <f t="shared" ca="1" si="54"/>
        <v>LCSG-I34F8</v>
      </c>
      <c r="BR72" s="317" t="str">
        <f t="shared" ca="1" si="54"/>
        <v>LCSG-I34F3</v>
      </c>
      <c r="BS72" s="317" t="str">
        <f t="shared" ca="1" si="54"/>
        <v>LCSG-I34F8</v>
      </c>
    </row>
    <row r="73" spans="8:71">
      <c r="H73" s="330" t="str">
        <f t="shared" ca="1" si="56"/>
        <v>003</v>
      </c>
      <c r="I73" s="336"/>
      <c r="J73" s="332" t="str">
        <f t="shared" ca="1" si="19"/>
        <v>(command "V" "R" "003" "N")</v>
      </c>
      <c r="S73" s="337">
        <v>65</v>
      </c>
      <c r="T73" s="338" t="str">
        <f t="shared" si="12"/>
        <v>7-5</v>
      </c>
      <c r="U73" s="317" t="str">
        <f t="shared" ca="1" si="13"/>
        <v>2DPC31I1</v>
      </c>
      <c r="V73" s="317" t="str">
        <f t="shared" ca="1" si="14"/>
        <v>2DNC31I1</v>
      </c>
      <c r="W73" s="317" t="str">
        <f t="shared" ref="W73:W136" ca="1" si="58">IF(Z73="","",W$6)</f>
        <v>E</v>
      </c>
      <c r="X73" s="317" t="str">
        <f t="shared" ca="1" si="52"/>
        <v>038</v>
      </c>
      <c r="Y73" s="317" t="str">
        <f t="shared" ca="1" si="52"/>
        <v>038</v>
      </c>
      <c r="Z73" s="317" t="str">
        <f t="shared" ca="1" si="52"/>
        <v>038</v>
      </c>
      <c r="AA73" s="317" t="str">
        <f t="shared" ca="1" si="52"/>
        <v>038</v>
      </c>
      <c r="AB73" s="317" t="str">
        <f t="shared" ca="1" si="52"/>
        <v>038</v>
      </c>
      <c r="AC73" s="317" t="str">
        <f t="shared" ca="1" si="52"/>
        <v>038</v>
      </c>
      <c r="AD73" s="317" t="str">
        <f t="shared" ca="1" si="52"/>
        <v>038</v>
      </c>
      <c r="AE73" s="317" t="str">
        <f t="shared" ca="1" si="52"/>
        <v>038</v>
      </c>
      <c r="AF73" s="317" t="str">
        <f t="shared" ca="1" si="52"/>
        <v>039</v>
      </c>
      <c r="AG73" s="317" t="str">
        <f t="shared" ca="1" si="52"/>
        <v>039</v>
      </c>
      <c r="AH73" s="317" t="str">
        <f t="shared" ca="1" si="52"/>
        <v>039</v>
      </c>
      <c r="AI73" s="317" t="str">
        <f t="shared" ca="1" si="52"/>
        <v>039</v>
      </c>
      <c r="AJ73" s="317" t="str">
        <f t="shared" ca="1" si="52"/>
        <v>039</v>
      </c>
      <c r="AK73" s="317" t="str">
        <f t="shared" ca="1" si="52"/>
        <v>039</v>
      </c>
      <c r="AL73" s="317" t="str">
        <f t="shared" ca="1" si="52"/>
        <v>039</v>
      </c>
      <c r="AM73" s="317" t="str">
        <f t="shared" ca="1" si="52"/>
        <v>039</v>
      </c>
      <c r="AN73" s="317" t="str">
        <f t="shared" ca="1" si="57"/>
        <v>耳料裁切 上/下</v>
      </c>
      <c r="AO73" s="317" t="str">
        <f t="shared" ca="1" si="57"/>
        <v>耳料收卷開關</v>
      </c>
      <c r="AP73" s="317" t="str">
        <f t="shared" ca="1" si="57"/>
        <v>計米器 當前米數歸零</v>
      </c>
      <c r="AQ73" s="317" t="str">
        <f t="shared" ca="1" si="57"/>
        <v>_</v>
      </c>
      <c r="AR73" s="317" t="str">
        <f t="shared" ca="1" si="57"/>
        <v>自動裁切啟動</v>
      </c>
      <c r="AS73" s="317" t="str">
        <f t="shared" ca="1" si="57"/>
        <v>成品工位 切換</v>
      </c>
      <c r="AT73" s="317" t="str">
        <f t="shared" ca="1" si="57"/>
        <v>#1成品收卷 連續</v>
      </c>
      <c r="AU73" s="317" t="str">
        <f t="shared" ca="1" si="57"/>
        <v>#2成品收卷 連續</v>
      </c>
      <c r="AV73" s="317" t="str">
        <f t="shared" ca="1" si="57"/>
        <v>#1成品收卷 快速收卷</v>
      </c>
      <c r="AW73" s="317" t="str">
        <f t="shared" ca="1" si="57"/>
        <v>#2成品收卷 快速收卷</v>
      </c>
      <c r="AX73" s="317" t="str">
        <f t="shared" ca="1" si="57"/>
        <v>成品工位 切換</v>
      </c>
      <c r="AY73" s="317" t="str">
        <f t="shared" ca="1" si="57"/>
        <v>#1成品收卷 連續</v>
      </c>
      <c r="AZ73" s="317" t="str">
        <f t="shared" ca="1" si="57"/>
        <v>#2成品收卷 連續</v>
      </c>
      <c r="BA73" s="317" t="str">
        <f t="shared" ca="1" si="57"/>
        <v>#1成品收卷 快速收卷</v>
      </c>
      <c r="BB73" s="317" t="str">
        <f t="shared" ca="1" si="57"/>
        <v>#2成品收卷 快速收卷</v>
      </c>
      <c r="BC73" s="317" t="str">
        <f t="shared" ca="1" si="57"/>
        <v>_</v>
      </c>
      <c r="BD73" s="317" t="str">
        <f t="shared" ca="1" si="54"/>
        <v>LPBG-I35C3</v>
      </c>
      <c r="BE73" s="317" t="str">
        <f t="shared" ca="1" si="54"/>
        <v>LPBG-I35C8</v>
      </c>
      <c r="BF73" s="317" t="str">
        <f t="shared" ca="1" si="54"/>
        <v>LPBG-I35C2</v>
      </c>
      <c r="BG73" s="317" t="str">
        <f t="shared" ca="1" si="54"/>
        <v>[無使用]</v>
      </c>
      <c r="BH73" s="317" t="str">
        <f t="shared" ca="1" si="54"/>
        <v>LPBG-I35D3</v>
      </c>
      <c r="BI73" s="317" t="str">
        <f t="shared" ca="1" si="54"/>
        <v>LPBG-I35D8</v>
      </c>
      <c r="BJ73" s="317" t="str">
        <f t="shared" ca="1" si="54"/>
        <v>LPBG-I35D2</v>
      </c>
      <c r="BK73" s="317" t="str">
        <f t="shared" ca="1" si="54"/>
        <v>LPBG-I35D7</v>
      </c>
      <c r="BL73" s="317" t="str">
        <f t="shared" ca="1" si="54"/>
        <v>LPBG-I35E3</v>
      </c>
      <c r="BM73" s="317" t="str">
        <f t="shared" ca="1" si="54"/>
        <v>LPBG-I35E8</v>
      </c>
      <c r="BN73" s="317" t="str">
        <f t="shared" ca="1" si="54"/>
        <v>LPBG-I35E2</v>
      </c>
      <c r="BO73" s="317" t="str">
        <f t="shared" ca="1" si="54"/>
        <v>LPBG-I35E7</v>
      </c>
      <c r="BP73" s="317" t="str">
        <f t="shared" ca="1" si="54"/>
        <v>LPBG-I35F3</v>
      </c>
      <c r="BQ73" s="317" t="str">
        <f t="shared" ca="1" si="54"/>
        <v>LPBG-I35F8</v>
      </c>
      <c r="BR73" s="317" t="str">
        <f t="shared" ca="1" si="54"/>
        <v>LPBG-I35F2</v>
      </c>
      <c r="BS73" s="317" t="str">
        <f t="shared" ca="1" si="54"/>
        <v>[無使用]</v>
      </c>
    </row>
    <row r="74" spans="8:71">
      <c r="H74" s="330" t="str">
        <f t="shared" ca="1" si="56"/>
        <v>003</v>
      </c>
      <c r="I74" s="336"/>
      <c r="J74" s="332" t="str">
        <f t="shared" ca="1" si="19"/>
        <v>(command "V" "R" "003" "N")</v>
      </c>
      <c r="S74" s="337">
        <v>66</v>
      </c>
      <c r="T74" s="338" t="str">
        <f t="shared" ref="T74:T137" si="59">DEC2HEX(FLOOR((ROW()+1)/10,1))&amp;"-"&amp;MOD(ROW()-9,10)+1</f>
        <v>7-6</v>
      </c>
      <c r="U74" s="317" t="str">
        <f t="shared" ref="U74:U137" ca="1" si="60">IF(X74="","",
IF(INDIRECT(ADDRESS(FLOOR((ROW(A66)-1)/10,1)+8,16))="",U$6,INDIRECT(ADDRESS(FLOOR((ROW(A66)-1)/10,1)+8,16))))</f>
        <v/>
      </c>
      <c r="V74" s="317" t="str">
        <f t="shared" ref="V74:V137" ca="1" si="61">IF(Y74="","",
IF(INDIRECT(ADDRESS(FLOOR((ROW(B66)-1)/10,1)+8,17))="",V$6,INDIRECT(ADDRESS(FLOOR((ROW(B66)-1)/10,1)+8,17))))</f>
        <v/>
      </c>
      <c r="W74" s="317" t="str">
        <f t="shared" ca="1" si="58"/>
        <v/>
      </c>
      <c r="X74" s="317" t="str">
        <f t="shared" ca="1" si="52"/>
        <v/>
      </c>
      <c r="Y74" s="317" t="str">
        <f t="shared" ca="1" si="52"/>
        <v/>
      </c>
      <c r="Z74" s="317" t="str">
        <f t="shared" ca="1" si="52"/>
        <v/>
      </c>
      <c r="AA74" s="317" t="str">
        <f t="shared" ca="1" si="52"/>
        <v/>
      </c>
      <c r="AB74" s="317" t="str">
        <f t="shared" ca="1" si="52"/>
        <v/>
      </c>
      <c r="AC74" s="317" t="str">
        <f t="shared" ca="1" si="52"/>
        <v/>
      </c>
      <c r="AD74" s="317" t="str">
        <f t="shared" ca="1" si="52"/>
        <v/>
      </c>
      <c r="AE74" s="317" t="str">
        <f t="shared" ca="1" si="52"/>
        <v/>
      </c>
      <c r="AF74" s="317" t="str">
        <f t="shared" ca="1" si="52"/>
        <v/>
      </c>
      <c r="AG74" s="317" t="str">
        <f t="shared" ca="1" si="52"/>
        <v/>
      </c>
      <c r="AH74" s="317" t="str">
        <f t="shared" ca="1" si="52"/>
        <v/>
      </c>
      <c r="AI74" s="317" t="str">
        <f t="shared" ca="1" si="52"/>
        <v/>
      </c>
      <c r="AJ74" s="317" t="str">
        <f t="shared" ca="1" si="52"/>
        <v/>
      </c>
      <c r="AK74" s="317" t="str">
        <f t="shared" ca="1" si="52"/>
        <v/>
      </c>
      <c r="AL74" s="317" t="str">
        <f t="shared" ca="1" si="52"/>
        <v/>
      </c>
      <c r="AM74" s="317" t="str">
        <f t="shared" ca="1" si="52"/>
        <v/>
      </c>
      <c r="AN74" s="317" t="str">
        <f t="shared" ca="1" si="57"/>
        <v/>
      </c>
      <c r="AO74" s="317" t="str">
        <f t="shared" ca="1" si="57"/>
        <v/>
      </c>
      <c r="AP74" s="317" t="str">
        <f t="shared" ca="1" si="57"/>
        <v/>
      </c>
      <c r="AQ74" s="317" t="str">
        <f t="shared" ca="1" si="57"/>
        <v/>
      </c>
      <c r="AR74" s="317" t="str">
        <f t="shared" ca="1" si="57"/>
        <v/>
      </c>
      <c r="AS74" s="317" t="str">
        <f t="shared" ca="1" si="57"/>
        <v/>
      </c>
      <c r="AT74" s="317" t="str">
        <f t="shared" ca="1" si="57"/>
        <v/>
      </c>
      <c r="AU74" s="317" t="str">
        <f t="shared" ca="1" si="57"/>
        <v/>
      </c>
      <c r="AV74" s="317" t="str">
        <f t="shared" ca="1" si="57"/>
        <v/>
      </c>
      <c r="AW74" s="317" t="str">
        <f t="shared" ca="1" si="57"/>
        <v/>
      </c>
      <c r="AX74" s="317" t="str">
        <f t="shared" ca="1" si="57"/>
        <v/>
      </c>
      <c r="AY74" s="317" t="str">
        <f t="shared" ca="1" si="57"/>
        <v/>
      </c>
      <c r="AZ74" s="317" t="str">
        <f t="shared" ca="1" si="57"/>
        <v/>
      </c>
      <c r="BA74" s="317" t="str">
        <f t="shared" ca="1" si="57"/>
        <v/>
      </c>
      <c r="BB74" s="317" t="str">
        <f t="shared" ca="1" si="57"/>
        <v/>
      </c>
      <c r="BC74" s="317" t="str">
        <f t="shared" ca="1" si="57"/>
        <v/>
      </c>
      <c r="BD74" s="317" t="str">
        <f t="shared" ca="1" si="54"/>
        <v/>
      </c>
      <c r="BE74" s="317" t="str">
        <f t="shared" ca="1" si="54"/>
        <v/>
      </c>
      <c r="BF74" s="317" t="str">
        <f t="shared" ca="1" si="54"/>
        <v/>
      </c>
      <c r="BG74" s="317" t="str">
        <f t="shared" ca="1" si="54"/>
        <v/>
      </c>
      <c r="BH74" s="317" t="str">
        <f t="shared" ca="1" si="54"/>
        <v/>
      </c>
      <c r="BI74" s="317" t="str">
        <f t="shared" ca="1" si="54"/>
        <v/>
      </c>
      <c r="BJ74" s="317" t="str">
        <f t="shared" ca="1" si="54"/>
        <v/>
      </c>
      <c r="BK74" s="317" t="str">
        <f t="shared" ca="1" si="54"/>
        <v/>
      </c>
      <c r="BL74" s="317" t="str">
        <f t="shared" ca="1" si="54"/>
        <v/>
      </c>
      <c r="BM74" s="317" t="str">
        <f t="shared" ca="1" si="54"/>
        <v/>
      </c>
      <c r="BN74" s="317" t="str">
        <f t="shared" ca="1" si="54"/>
        <v/>
      </c>
      <c r="BO74" s="317" t="str">
        <f t="shared" ca="1" si="54"/>
        <v/>
      </c>
      <c r="BP74" s="317" t="str">
        <f t="shared" ca="1" si="54"/>
        <v/>
      </c>
      <c r="BQ74" s="317" t="str">
        <f t="shared" ca="1" si="54"/>
        <v/>
      </c>
      <c r="BR74" s="317" t="str">
        <f t="shared" ca="1" si="54"/>
        <v/>
      </c>
      <c r="BS74" s="317" t="str">
        <f t="shared" ca="1" si="54"/>
        <v/>
      </c>
    </row>
    <row r="75" spans="8:71">
      <c r="H75" s="330" t="str">
        <f t="shared" ca="1" si="56"/>
        <v>003</v>
      </c>
      <c r="I75" s="336"/>
      <c r="J75" s="332" t="str">
        <f t="shared" ca="1" si="19"/>
        <v>(command "V" "R" "003" "N")</v>
      </c>
      <c r="S75" s="337">
        <v>67</v>
      </c>
      <c r="T75" s="338" t="str">
        <f t="shared" si="59"/>
        <v>7-7</v>
      </c>
      <c r="U75" s="317" t="str">
        <f t="shared" ca="1" si="60"/>
        <v/>
      </c>
      <c r="V75" s="317" t="str">
        <f t="shared" ca="1" si="61"/>
        <v/>
      </c>
      <c r="W75" s="317" t="str">
        <f t="shared" ca="1" si="58"/>
        <v/>
      </c>
      <c r="X75" s="317" t="str">
        <f t="shared" ca="1" si="52"/>
        <v/>
      </c>
      <c r="Y75" s="317" t="str">
        <f t="shared" ca="1" si="52"/>
        <v/>
      </c>
      <c r="Z75" s="317" t="str">
        <f t="shared" ca="1" si="52"/>
        <v/>
      </c>
      <c r="AA75" s="317" t="str">
        <f t="shared" ca="1" si="52"/>
        <v/>
      </c>
      <c r="AB75" s="317" t="str">
        <f t="shared" ca="1" si="52"/>
        <v/>
      </c>
      <c r="AC75" s="317" t="str">
        <f t="shared" ca="1" si="52"/>
        <v/>
      </c>
      <c r="AD75" s="317" t="str">
        <f t="shared" ca="1" si="52"/>
        <v/>
      </c>
      <c r="AE75" s="317" t="str">
        <f t="shared" ca="1" si="52"/>
        <v/>
      </c>
      <c r="AF75" s="317" t="str">
        <f t="shared" ca="1" si="52"/>
        <v/>
      </c>
      <c r="AG75" s="317" t="str">
        <f t="shared" ca="1" si="52"/>
        <v/>
      </c>
      <c r="AH75" s="317" t="str">
        <f t="shared" ca="1" si="52"/>
        <v/>
      </c>
      <c r="AI75" s="317" t="str">
        <f t="shared" ca="1" si="52"/>
        <v/>
      </c>
      <c r="AJ75" s="317" t="str">
        <f t="shared" ca="1" si="52"/>
        <v/>
      </c>
      <c r="AK75" s="317" t="str">
        <f t="shared" ca="1" si="52"/>
        <v/>
      </c>
      <c r="AL75" s="317" t="str">
        <f t="shared" ca="1" si="52"/>
        <v/>
      </c>
      <c r="AM75" s="317" t="str">
        <f t="shared" ca="1" si="52"/>
        <v/>
      </c>
      <c r="AN75" s="317" t="str">
        <f t="shared" ca="1" si="57"/>
        <v/>
      </c>
      <c r="AO75" s="317" t="str">
        <f t="shared" ca="1" si="57"/>
        <v/>
      </c>
      <c r="AP75" s="317" t="str">
        <f t="shared" ca="1" si="57"/>
        <v/>
      </c>
      <c r="AQ75" s="317" t="str">
        <f t="shared" ca="1" si="57"/>
        <v/>
      </c>
      <c r="AR75" s="317" t="str">
        <f t="shared" ca="1" si="57"/>
        <v/>
      </c>
      <c r="AS75" s="317" t="str">
        <f t="shared" ca="1" si="57"/>
        <v/>
      </c>
      <c r="AT75" s="317" t="str">
        <f t="shared" ca="1" si="57"/>
        <v/>
      </c>
      <c r="AU75" s="317" t="str">
        <f t="shared" ca="1" si="57"/>
        <v/>
      </c>
      <c r="AV75" s="317" t="str">
        <f t="shared" ca="1" si="57"/>
        <v/>
      </c>
      <c r="AW75" s="317" t="str">
        <f t="shared" ca="1" si="57"/>
        <v/>
      </c>
      <c r="AX75" s="317" t="str">
        <f t="shared" ca="1" si="57"/>
        <v/>
      </c>
      <c r="AY75" s="317" t="str">
        <f t="shared" ca="1" si="57"/>
        <v/>
      </c>
      <c r="AZ75" s="317" t="str">
        <f t="shared" ca="1" si="57"/>
        <v/>
      </c>
      <c r="BA75" s="317" t="str">
        <f t="shared" ca="1" si="57"/>
        <v/>
      </c>
      <c r="BB75" s="317" t="str">
        <f t="shared" ca="1" si="57"/>
        <v/>
      </c>
      <c r="BC75" s="317" t="str">
        <f t="shared" ca="1" si="57"/>
        <v/>
      </c>
      <c r="BD75" s="317" t="str">
        <f t="shared" ca="1" si="54"/>
        <v/>
      </c>
      <c r="BE75" s="317" t="str">
        <f t="shared" ca="1" si="54"/>
        <v/>
      </c>
      <c r="BF75" s="317" t="str">
        <f t="shared" ca="1" si="54"/>
        <v/>
      </c>
      <c r="BG75" s="317" t="str">
        <f t="shared" ca="1" si="54"/>
        <v/>
      </c>
      <c r="BH75" s="317" t="str">
        <f t="shared" ca="1" si="54"/>
        <v/>
      </c>
      <c r="BI75" s="317" t="str">
        <f t="shared" ca="1" si="54"/>
        <v/>
      </c>
      <c r="BJ75" s="317" t="str">
        <f t="shared" ca="1" si="54"/>
        <v/>
      </c>
      <c r="BK75" s="317" t="str">
        <f t="shared" ca="1" si="54"/>
        <v/>
      </c>
      <c r="BL75" s="317" t="str">
        <f t="shared" ca="1" si="54"/>
        <v/>
      </c>
      <c r="BM75" s="317" t="str">
        <f t="shared" ca="1" si="54"/>
        <v/>
      </c>
      <c r="BN75" s="317" t="str">
        <f t="shared" ca="1" si="54"/>
        <v/>
      </c>
      <c r="BO75" s="317" t="str">
        <f t="shared" ca="1" si="54"/>
        <v/>
      </c>
      <c r="BP75" s="317" t="str">
        <f t="shared" ca="1" si="54"/>
        <v/>
      </c>
      <c r="BQ75" s="317" t="str">
        <f t="shared" ca="1" si="54"/>
        <v/>
      </c>
      <c r="BR75" s="317" t="str">
        <f t="shared" ca="1" si="54"/>
        <v/>
      </c>
      <c r="BS75" s="317" t="str">
        <f t="shared" ca="1" si="54"/>
        <v/>
      </c>
    </row>
    <row r="76" spans="8:71">
      <c r="H76" s="330" t="str">
        <f t="shared" ca="1" si="56"/>
        <v>003</v>
      </c>
      <c r="I76" s="336"/>
      <c r="J76" s="332" t="str">
        <f t="shared" ca="1" si="19"/>
        <v>(command "V" "R" "003" "N")</v>
      </c>
      <c r="S76" s="337">
        <v>68</v>
      </c>
      <c r="T76" s="338" t="str">
        <f t="shared" si="59"/>
        <v>7-8</v>
      </c>
      <c r="U76" s="317" t="str">
        <f t="shared" ca="1" si="60"/>
        <v/>
      </c>
      <c r="V76" s="317" t="str">
        <f t="shared" ca="1" si="61"/>
        <v/>
      </c>
      <c r="W76" s="317" t="str">
        <f t="shared" ca="1" si="58"/>
        <v/>
      </c>
      <c r="X76" s="317" t="str">
        <f t="shared" ca="1" si="52"/>
        <v/>
      </c>
      <c r="Y76" s="317" t="str">
        <f t="shared" ca="1" si="52"/>
        <v/>
      </c>
      <c r="Z76" s="317" t="str">
        <f t="shared" ca="1" si="52"/>
        <v/>
      </c>
      <c r="AA76" s="317" t="str">
        <f t="shared" ca="1" si="52"/>
        <v/>
      </c>
      <c r="AB76" s="317" t="str">
        <f t="shared" ca="1" si="52"/>
        <v/>
      </c>
      <c r="AC76" s="317" t="str">
        <f t="shared" ca="1" si="52"/>
        <v/>
      </c>
      <c r="AD76" s="317" t="str">
        <f t="shared" ca="1" si="52"/>
        <v/>
      </c>
      <c r="AE76" s="317" t="str">
        <f t="shared" ca="1" si="52"/>
        <v/>
      </c>
      <c r="AF76" s="317" t="str">
        <f t="shared" ca="1" si="52"/>
        <v/>
      </c>
      <c r="AG76" s="317" t="str">
        <f t="shared" ca="1" si="52"/>
        <v/>
      </c>
      <c r="AH76" s="317" t="str">
        <f t="shared" ca="1" si="52"/>
        <v/>
      </c>
      <c r="AI76" s="317" t="str">
        <f t="shared" ca="1" si="52"/>
        <v/>
      </c>
      <c r="AJ76" s="317" t="str">
        <f t="shared" ca="1" si="52"/>
        <v/>
      </c>
      <c r="AK76" s="317" t="str">
        <f t="shared" ca="1" si="52"/>
        <v/>
      </c>
      <c r="AL76" s="317" t="str">
        <f t="shared" ca="1" si="52"/>
        <v/>
      </c>
      <c r="AM76" s="317" t="str">
        <f t="shared" ca="1" si="52"/>
        <v/>
      </c>
      <c r="AN76" s="317" t="str">
        <f t="shared" ca="1" si="57"/>
        <v/>
      </c>
      <c r="AO76" s="317" t="str">
        <f t="shared" ca="1" si="57"/>
        <v/>
      </c>
      <c r="AP76" s="317" t="str">
        <f t="shared" ca="1" si="57"/>
        <v/>
      </c>
      <c r="AQ76" s="317" t="str">
        <f t="shared" ca="1" si="57"/>
        <v/>
      </c>
      <c r="AR76" s="317" t="str">
        <f t="shared" ca="1" si="57"/>
        <v/>
      </c>
      <c r="AS76" s="317" t="str">
        <f t="shared" ca="1" si="57"/>
        <v/>
      </c>
      <c r="AT76" s="317" t="str">
        <f t="shared" ca="1" si="57"/>
        <v/>
      </c>
      <c r="AU76" s="317" t="str">
        <f t="shared" ca="1" si="57"/>
        <v/>
      </c>
      <c r="AV76" s="317" t="str">
        <f t="shared" ca="1" si="57"/>
        <v/>
      </c>
      <c r="AW76" s="317" t="str">
        <f t="shared" ca="1" si="57"/>
        <v/>
      </c>
      <c r="AX76" s="317" t="str">
        <f t="shared" ca="1" si="57"/>
        <v/>
      </c>
      <c r="AY76" s="317" t="str">
        <f t="shared" ca="1" si="57"/>
        <v/>
      </c>
      <c r="AZ76" s="317" t="str">
        <f t="shared" ca="1" si="57"/>
        <v/>
      </c>
      <c r="BA76" s="317" t="str">
        <f t="shared" ca="1" si="57"/>
        <v/>
      </c>
      <c r="BB76" s="317" t="str">
        <f t="shared" ca="1" si="57"/>
        <v/>
      </c>
      <c r="BC76" s="317" t="str">
        <f t="shared" ca="1" si="57"/>
        <v/>
      </c>
      <c r="BD76" s="317" t="str">
        <f t="shared" ca="1" si="54"/>
        <v/>
      </c>
      <c r="BE76" s="317" t="str">
        <f t="shared" ca="1" si="54"/>
        <v/>
      </c>
      <c r="BF76" s="317" t="str">
        <f t="shared" ca="1" si="54"/>
        <v/>
      </c>
      <c r="BG76" s="317" t="str">
        <f t="shared" ca="1" si="54"/>
        <v/>
      </c>
      <c r="BH76" s="317" t="str">
        <f t="shared" ca="1" si="54"/>
        <v/>
      </c>
      <c r="BI76" s="317" t="str">
        <f t="shared" ca="1" si="54"/>
        <v/>
      </c>
      <c r="BJ76" s="317" t="str">
        <f t="shared" ca="1" si="54"/>
        <v/>
      </c>
      <c r="BK76" s="317" t="str">
        <f t="shared" ca="1" si="54"/>
        <v/>
      </c>
      <c r="BL76" s="317" t="str">
        <f t="shared" ca="1" si="54"/>
        <v/>
      </c>
      <c r="BM76" s="317" t="str">
        <f t="shared" ca="1" si="54"/>
        <v/>
      </c>
      <c r="BN76" s="317" t="str">
        <f t="shared" ca="1" si="54"/>
        <v/>
      </c>
      <c r="BO76" s="317" t="str">
        <f t="shared" ca="1" si="54"/>
        <v/>
      </c>
      <c r="BP76" s="317" t="str">
        <f t="shared" ca="1" si="54"/>
        <v/>
      </c>
      <c r="BQ76" s="317" t="str">
        <f t="shared" ca="1" si="54"/>
        <v/>
      </c>
      <c r="BR76" s="317" t="str">
        <f t="shared" ca="1" si="54"/>
        <v/>
      </c>
      <c r="BS76" s="317" t="str">
        <f t="shared" ca="1" si="54"/>
        <v/>
      </c>
    </row>
    <row r="77" spans="8:71">
      <c r="H77" s="330" t="str">
        <f t="shared" ca="1" si="56"/>
        <v>003</v>
      </c>
      <c r="I77" s="336"/>
      <c r="J77" s="332" t="str">
        <f t="shared" ref="J77:J140" ca="1" si="62">"(command"&amp;" "&amp;""""&amp;"V"&amp;""""&amp;" "&amp;""""&amp;"R"&amp;""""&amp;" "&amp;""""&amp;$H77&amp;""""&amp;" """&amp;"N"&amp;""""&amp;")"</f>
        <v>(command "V" "R" "003" "N")</v>
      </c>
      <c r="S77" s="337">
        <v>69</v>
      </c>
      <c r="T77" s="338" t="str">
        <f t="shared" si="59"/>
        <v>7-9</v>
      </c>
      <c r="U77" s="317" t="str">
        <f t="shared" ca="1" si="60"/>
        <v/>
      </c>
      <c r="V77" s="317" t="str">
        <f t="shared" ca="1" si="61"/>
        <v/>
      </c>
      <c r="W77" s="317" t="str">
        <f t="shared" ca="1" si="58"/>
        <v/>
      </c>
      <c r="X77" s="317" t="str">
        <f t="shared" ca="1" si="52"/>
        <v/>
      </c>
      <c r="Y77" s="317" t="str">
        <f t="shared" ca="1" si="52"/>
        <v/>
      </c>
      <c r="Z77" s="317" t="str">
        <f t="shared" ca="1" si="52"/>
        <v/>
      </c>
      <c r="AA77" s="317" t="str">
        <f t="shared" ca="1" si="52"/>
        <v/>
      </c>
      <c r="AB77" s="317" t="str">
        <f t="shared" ca="1" si="52"/>
        <v/>
      </c>
      <c r="AC77" s="317" t="str">
        <f t="shared" ca="1" si="52"/>
        <v/>
      </c>
      <c r="AD77" s="317" t="str">
        <f t="shared" ca="1" si="52"/>
        <v/>
      </c>
      <c r="AE77" s="317" t="str">
        <f t="shared" ca="1" si="52"/>
        <v/>
      </c>
      <c r="AF77" s="317" t="str">
        <f t="shared" ca="1" si="52"/>
        <v/>
      </c>
      <c r="AG77" s="317" t="str">
        <f t="shared" ca="1" si="52"/>
        <v/>
      </c>
      <c r="AH77" s="317" t="str">
        <f t="shared" ca="1" si="52"/>
        <v/>
      </c>
      <c r="AI77" s="317" t="str">
        <f t="shared" ca="1" si="52"/>
        <v/>
      </c>
      <c r="AJ77" s="317" t="str">
        <f t="shared" ca="1" si="52"/>
        <v/>
      </c>
      <c r="AK77" s="317" t="str">
        <f t="shared" ca="1" si="52"/>
        <v/>
      </c>
      <c r="AL77" s="317" t="str">
        <f t="shared" ca="1" si="52"/>
        <v/>
      </c>
      <c r="AM77" s="317" t="str">
        <f t="shared" ca="1" si="52"/>
        <v/>
      </c>
      <c r="AN77" s="317" t="str">
        <f t="shared" ca="1" si="57"/>
        <v/>
      </c>
      <c r="AO77" s="317" t="str">
        <f t="shared" ca="1" si="57"/>
        <v/>
      </c>
      <c r="AP77" s="317" t="str">
        <f t="shared" ca="1" si="57"/>
        <v/>
      </c>
      <c r="AQ77" s="317" t="str">
        <f t="shared" ca="1" si="57"/>
        <v/>
      </c>
      <c r="AR77" s="317" t="str">
        <f t="shared" ca="1" si="57"/>
        <v/>
      </c>
      <c r="AS77" s="317" t="str">
        <f t="shared" ca="1" si="57"/>
        <v/>
      </c>
      <c r="AT77" s="317" t="str">
        <f t="shared" ca="1" si="57"/>
        <v/>
      </c>
      <c r="AU77" s="317" t="str">
        <f t="shared" ca="1" si="57"/>
        <v/>
      </c>
      <c r="AV77" s="317" t="str">
        <f t="shared" ca="1" si="57"/>
        <v/>
      </c>
      <c r="AW77" s="317" t="str">
        <f t="shared" ca="1" si="57"/>
        <v/>
      </c>
      <c r="AX77" s="317" t="str">
        <f t="shared" ca="1" si="57"/>
        <v/>
      </c>
      <c r="AY77" s="317" t="str">
        <f t="shared" ca="1" si="57"/>
        <v/>
      </c>
      <c r="AZ77" s="317" t="str">
        <f t="shared" ca="1" si="57"/>
        <v/>
      </c>
      <c r="BA77" s="317" t="str">
        <f t="shared" ca="1" si="57"/>
        <v/>
      </c>
      <c r="BB77" s="317" t="str">
        <f t="shared" ca="1" si="57"/>
        <v/>
      </c>
      <c r="BC77" s="317" t="str">
        <f t="shared" ca="1" si="57"/>
        <v/>
      </c>
      <c r="BD77" s="317" t="str">
        <f t="shared" ca="1" si="54"/>
        <v/>
      </c>
      <c r="BE77" s="317" t="str">
        <f t="shared" ca="1" si="54"/>
        <v/>
      </c>
      <c r="BF77" s="317" t="str">
        <f t="shared" ca="1" si="54"/>
        <v/>
      </c>
      <c r="BG77" s="317" t="str">
        <f t="shared" ca="1" si="54"/>
        <v/>
      </c>
      <c r="BH77" s="317" t="str">
        <f t="shared" ca="1" si="54"/>
        <v/>
      </c>
      <c r="BI77" s="317" t="str">
        <f t="shared" ca="1" si="54"/>
        <v/>
      </c>
      <c r="BJ77" s="317" t="str">
        <f t="shared" ca="1" si="54"/>
        <v/>
      </c>
      <c r="BK77" s="317" t="str">
        <f t="shared" ca="1" si="54"/>
        <v/>
      </c>
      <c r="BL77" s="317" t="str">
        <f t="shared" ca="1" si="54"/>
        <v/>
      </c>
      <c r="BM77" s="317" t="str">
        <f t="shared" ca="1" si="54"/>
        <v/>
      </c>
      <c r="BN77" s="317" t="str">
        <f t="shared" ca="1" si="54"/>
        <v/>
      </c>
      <c r="BO77" s="317" t="str">
        <f t="shared" ca="1" si="54"/>
        <v/>
      </c>
      <c r="BP77" s="317" t="str">
        <f t="shared" ca="1" si="54"/>
        <v/>
      </c>
      <c r="BQ77" s="317" t="str">
        <f t="shared" ca="1" si="54"/>
        <v/>
      </c>
      <c r="BR77" s="317" t="str">
        <f t="shared" ca="1" si="54"/>
        <v/>
      </c>
      <c r="BS77" s="317" t="str">
        <f t="shared" ca="1" si="54"/>
        <v/>
      </c>
    </row>
    <row r="78" spans="8:71">
      <c r="H78" s="330" t="str">
        <f t="shared" ca="1" si="56"/>
        <v>覆膜輪 模溫機 電源開啟</v>
      </c>
      <c r="I78" s="336"/>
      <c r="J78" s="332" t="str">
        <f t="shared" ca="1" si="62"/>
        <v>(command "V" "R" "覆膜輪 模溫機 電源開啟" "N")</v>
      </c>
      <c r="S78" s="337">
        <v>70</v>
      </c>
      <c r="T78" s="338" t="str">
        <f t="shared" si="59"/>
        <v>7-10</v>
      </c>
      <c r="U78" s="317" t="str">
        <f t="shared" ca="1" si="60"/>
        <v/>
      </c>
      <c r="V78" s="317" t="str">
        <f t="shared" ca="1" si="61"/>
        <v/>
      </c>
      <c r="W78" s="317" t="str">
        <f t="shared" ca="1" si="58"/>
        <v/>
      </c>
      <c r="X78" s="317" t="str">
        <f t="shared" ca="1" si="52"/>
        <v/>
      </c>
      <c r="Y78" s="317" t="str">
        <f t="shared" ca="1" si="52"/>
        <v/>
      </c>
      <c r="Z78" s="317" t="str">
        <f t="shared" ca="1" si="52"/>
        <v/>
      </c>
      <c r="AA78" s="317" t="str">
        <f t="shared" ca="1" si="52"/>
        <v/>
      </c>
      <c r="AB78" s="317" t="str">
        <f t="shared" ca="1" si="52"/>
        <v/>
      </c>
      <c r="AC78" s="317" t="str">
        <f t="shared" ca="1" si="52"/>
        <v/>
      </c>
      <c r="AD78" s="317" t="str">
        <f t="shared" ca="1" si="52"/>
        <v/>
      </c>
      <c r="AE78" s="317" t="str">
        <f t="shared" ca="1" si="52"/>
        <v/>
      </c>
      <c r="AF78" s="317" t="str">
        <f t="shared" ca="1" si="52"/>
        <v/>
      </c>
      <c r="AG78" s="317" t="str">
        <f t="shared" ca="1" si="52"/>
        <v/>
      </c>
      <c r="AH78" s="317" t="str">
        <f t="shared" ca="1" si="52"/>
        <v/>
      </c>
      <c r="AI78" s="317" t="str">
        <f t="shared" ca="1" si="52"/>
        <v/>
      </c>
      <c r="AJ78" s="317" t="str">
        <f t="shared" ca="1" si="52"/>
        <v/>
      </c>
      <c r="AK78" s="317" t="str">
        <f t="shared" ca="1" si="52"/>
        <v/>
      </c>
      <c r="AL78" s="317" t="str">
        <f t="shared" ca="1" si="52"/>
        <v/>
      </c>
      <c r="AM78" s="317" t="str">
        <f t="shared" ref="AM78" ca="1" si="63">INDIRECT("批量電路圖!"&amp;ADDRESS(MOD(COLUMN()-24,16)+5+(ROW()-9)*16,FLOOR(MOD((COLUMN()-24)/16,10),1)+6))</f>
        <v/>
      </c>
      <c r="AN78" s="317" t="str">
        <f t="shared" ca="1" si="57"/>
        <v/>
      </c>
      <c r="AO78" s="317" t="str">
        <f t="shared" ca="1" si="57"/>
        <v/>
      </c>
      <c r="AP78" s="317" t="str">
        <f t="shared" ca="1" si="57"/>
        <v/>
      </c>
      <c r="AQ78" s="317" t="str">
        <f t="shared" ca="1" si="57"/>
        <v/>
      </c>
      <c r="AR78" s="317" t="str">
        <f t="shared" ca="1" si="57"/>
        <v/>
      </c>
      <c r="AS78" s="317" t="str">
        <f t="shared" ca="1" si="57"/>
        <v/>
      </c>
      <c r="AT78" s="317" t="str">
        <f t="shared" ca="1" si="57"/>
        <v/>
      </c>
      <c r="AU78" s="317" t="str">
        <f t="shared" ca="1" si="57"/>
        <v/>
      </c>
      <c r="AV78" s="317" t="str">
        <f t="shared" ca="1" si="57"/>
        <v/>
      </c>
      <c r="AW78" s="317" t="str">
        <f t="shared" ca="1" si="57"/>
        <v/>
      </c>
      <c r="AX78" s="317" t="str">
        <f t="shared" ca="1" si="57"/>
        <v/>
      </c>
      <c r="AY78" s="317" t="str">
        <f t="shared" ca="1" si="57"/>
        <v/>
      </c>
      <c r="AZ78" s="317" t="str">
        <f t="shared" ca="1" si="57"/>
        <v/>
      </c>
      <c r="BA78" s="317" t="str">
        <f t="shared" ca="1" si="57"/>
        <v/>
      </c>
      <c r="BB78" s="317" t="str">
        <f t="shared" ca="1" si="57"/>
        <v/>
      </c>
      <c r="BC78" s="317" t="str">
        <f t="shared" ca="1" si="57"/>
        <v/>
      </c>
      <c r="BD78" s="317" t="str">
        <f t="shared" ca="1" si="54"/>
        <v/>
      </c>
      <c r="BE78" s="317" t="str">
        <f t="shared" ca="1" si="54"/>
        <v/>
      </c>
      <c r="BF78" s="317" t="str">
        <f t="shared" ca="1" si="54"/>
        <v/>
      </c>
      <c r="BG78" s="317" t="str">
        <f t="shared" ca="1" si="54"/>
        <v/>
      </c>
      <c r="BH78" s="317" t="str">
        <f t="shared" ca="1" si="54"/>
        <v/>
      </c>
      <c r="BI78" s="317" t="str">
        <f t="shared" ca="1" si="54"/>
        <v/>
      </c>
      <c r="BJ78" s="317" t="str">
        <f t="shared" ca="1" si="54"/>
        <v/>
      </c>
      <c r="BK78" s="317" t="str">
        <f t="shared" ca="1" si="54"/>
        <v/>
      </c>
      <c r="BL78" s="317" t="str">
        <f t="shared" ca="1" si="54"/>
        <v/>
      </c>
      <c r="BM78" s="317" t="str">
        <f t="shared" ca="1" si="54"/>
        <v/>
      </c>
      <c r="BN78" s="317" t="str">
        <f t="shared" ca="1" si="54"/>
        <v/>
      </c>
      <c r="BO78" s="317" t="str">
        <f t="shared" ca="1" si="54"/>
        <v/>
      </c>
      <c r="BP78" s="317" t="str">
        <f t="shared" ca="1" si="54"/>
        <v/>
      </c>
      <c r="BQ78" s="317" t="str">
        <f t="shared" ca="1" si="54"/>
        <v/>
      </c>
      <c r="BR78" s="317" t="str">
        <f t="shared" ca="1" si="54"/>
        <v/>
      </c>
      <c r="BS78" s="317" t="str">
        <f t="shared" ca="1" si="54"/>
        <v/>
      </c>
    </row>
    <row r="79" spans="8:71">
      <c r="H79" s="330" t="str">
        <f t="shared" ca="1" si="56"/>
        <v>_</v>
      </c>
      <c r="I79" s="336"/>
      <c r="J79" s="332" t="str">
        <f t="shared" ca="1" si="62"/>
        <v>(command "V" "R" "_" "N")</v>
      </c>
      <c r="S79" s="337">
        <v>71</v>
      </c>
      <c r="T79" s="338" t="str">
        <f t="shared" si="59"/>
        <v>8-1</v>
      </c>
      <c r="U79" s="317" t="str">
        <f t="shared" ca="1" si="60"/>
        <v>2DPC31I1</v>
      </c>
      <c r="V79" s="317" t="str">
        <f t="shared" ca="1" si="61"/>
        <v>2DNC31I1</v>
      </c>
      <c r="W79" s="317" t="str">
        <f t="shared" ca="1" si="58"/>
        <v>E</v>
      </c>
      <c r="X79" s="317" t="str">
        <f t="shared" ref="X79:AM94" ca="1" si="64">INDIRECT("批量電路圖!"&amp;ADDRESS(MOD(COLUMN()-24,16)+5+(ROW()-9)*16,FLOOR(MOD((COLUMN()-24)/16,10),1)+6))</f>
        <v>030</v>
      </c>
      <c r="Y79" s="317" t="str">
        <f t="shared" ca="1" si="64"/>
        <v>030</v>
      </c>
      <c r="Z79" s="317" t="str">
        <f t="shared" ca="1" si="64"/>
        <v>030</v>
      </c>
      <c r="AA79" s="317" t="str">
        <f t="shared" ca="1" si="64"/>
        <v>030</v>
      </c>
      <c r="AB79" s="317" t="str">
        <f t="shared" ca="1" si="64"/>
        <v>030</v>
      </c>
      <c r="AC79" s="317" t="str">
        <f t="shared" ca="1" si="64"/>
        <v>030</v>
      </c>
      <c r="AD79" s="317" t="str">
        <f t="shared" ca="1" si="64"/>
        <v>030</v>
      </c>
      <c r="AE79" s="317" t="str">
        <f t="shared" ca="1" si="64"/>
        <v>030</v>
      </c>
      <c r="AF79" s="317" t="str">
        <f t="shared" ca="1" si="64"/>
        <v>031</v>
      </c>
      <c r="AG79" s="317" t="str">
        <f t="shared" ca="1" si="64"/>
        <v>031</v>
      </c>
      <c r="AH79" s="317" t="str">
        <f t="shared" ca="1" si="64"/>
        <v>031</v>
      </c>
      <c r="AI79" s="317" t="str">
        <f t="shared" ca="1" si="64"/>
        <v>031</v>
      </c>
      <c r="AJ79" s="317" t="str">
        <f t="shared" ca="1" si="64"/>
        <v>031</v>
      </c>
      <c r="AK79" s="317" t="str">
        <f t="shared" ca="1" si="64"/>
        <v>031</v>
      </c>
      <c r="AL79" s="317" t="str">
        <f t="shared" ca="1" si="64"/>
        <v>031</v>
      </c>
      <c r="AM79" s="317" t="str">
        <f t="shared" ca="1" si="64"/>
        <v>031</v>
      </c>
      <c r="AN79" s="317" t="str">
        <f t="shared" ca="1" si="57"/>
        <v>耳料收捲 INV電源</v>
      </c>
      <c r="AO79" s="317" t="str">
        <f t="shared" ca="1" si="57"/>
        <v>膠輪上方 靜電棒電源</v>
      </c>
      <c r="AP79" s="317" t="str">
        <f t="shared" ca="1" si="57"/>
        <v>膠輪下方 靜電棒電源</v>
      </c>
      <c r="AQ79" s="317" t="str">
        <f t="shared" ca="1" si="57"/>
        <v>PE覆膜輪 靜電棒電源</v>
      </c>
      <c r="AR79" s="317" t="str">
        <f t="shared" ca="1" si="57"/>
        <v>耳料切邊 靜電棒電源</v>
      </c>
      <c r="AS79" s="317" t="str">
        <f t="shared" ca="1" si="57"/>
        <v>_</v>
      </c>
      <c r="AT79" s="317" t="str">
        <f t="shared" ca="1" si="57"/>
        <v>_</v>
      </c>
      <c r="AU79" s="317" t="str">
        <f t="shared" ca="1" si="57"/>
        <v>_</v>
      </c>
      <c r="AV79" s="317" t="str">
        <f t="shared" ca="1" si="57"/>
        <v>#2下膠膜放卷 EPC(糾邊)停機訊號</v>
      </c>
      <c r="AW79" s="317" t="str">
        <f t="shared" ca="1" si="57"/>
        <v>耳料收捲 INV運轉</v>
      </c>
      <c r="AX79" s="317" t="str">
        <f t="shared" ca="1" si="57"/>
        <v>耳料收捲 INV 異常重置</v>
      </c>
      <c r="AY79" s="317" t="str">
        <f t="shared" ca="1" si="57"/>
        <v>_</v>
      </c>
      <c r="AZ79" s="317" t="str">
        <f t="shared" ca="1" si="57"/>
        <v>_</v>
      </c>
      <c r="BA79" s="317" t="str">
        <f t="shared" ca="1" si="57"/>
        <v>_</v>
      </c>
      <c r="BB79" s="317" t="str">
        <f t="shared" ca="1" si="57"/>
        <v>#7熱壓鋼輪 升降 運轉指示燈</v>
      </c>
      <c r="BC79" s="317" t="str">
        <f t="shared" ca="1" si="57"/>
        <v>膠輪牽引輪 升降 運轉指示燈</v>
      </c>
      <c r="BD79" s="317" t="str">
        <f t="shared" ca="1" si="54"/>
        <v>RY-O31C3</v>
      </c>
      <c r="BE79" s="317" t="str">
        <f t="shared" ca="1" si="54"/>
        <v>RY-O31C8</v>
      </c>
      <c r="BF79" s="317" t="str">
        <f t="shared" ca="1" si="54"/>
        <v>RY-O31C2</v>
      </c>
      <c r="BG79" s="317" t="str">
        <f t="shared" ca="1" si="54"/>
        <v>RY-O31C7</v>
      </c>
      <c r="BH79" s="317" t="str">
        <f t="shared" ca="1" si="54"/>
        <v>RY-O31D3</v>
      </c>
      <c r="BI79" s="317" t="str">
        <f t="shared" ca="1" si="54"/>
        <v>[無使用]</v>
      </c>
      <c r="BJ79" s="317" t="str">
        <f t="shared" ca="1" si="54"/>
        <v>[無使用]</v>
      </c>
      <c r="BK79" s="317" t="str">
        <f t="shared" ca="1" si="54"/>
        <v>[無使用]</v>
      </c>
      <c r="BL79" s="317" t="str">
        <f t="shared" ca="1" si="54"/>
        <v>RY-O31E3</v>
      </c>
      <c r="BM79" s="317" t="str">
        <f t="shared" ca="1" si="54"/>
        <v>RY-O31E8</v>
      </c>
      <c r="BN79" s="317" t="str">
        <f t="shared" ca="1" si="54"/>
        <v>RY-O31E2</v>
      </c>
      <c r="BO79" s="317" t="str">
        <f t="shared" ca="1" si="54"/>
        <v>[無使用]</v>
      </c>
      <c r="BP79" s="317" t="str">
        <f t="shared" ca="1" si="54"/>
        <v>[無使用]</v>
      </c>
      <c r="BQ79" s="317" t="str">
        <f t="shared" ca="1" si="54"/>
        <v>[無使用]</v>
      </c>
      <c r="BR79" s="317" t="str">
        <f t="shared" ca="1" si="54"/>
        <v>LCSG-I34C3</v>
      </c>
      <c r="BS79" s="317" t="str">
        <f t="shared" ca="1" si="54"/>
        <v>LCSG-I34C8</v>
      </c>
    </row>
    <row r="80" spans="8:71">
      <c r="H80" s="330" t="str">
        <f t="shared" ca="1" si="56"/>
        <v>非傳動伺服驅動器 DC電源開啟</v>
      </c>
      <c r="I80" s="336"/>
      <c r="J80" s="332" t="str">
        <f t="shared" ca="1" si="62"/>
        <v>(command "V" "R" "非傳動伺服驅動器 DC電源開啟" "N")</v>
      </c>
      <c r="S80" s="337">
        <v>72</v>
      </c>
      <c r="T80" s="338" t="str">
        <f t="shared" si="59"/>
        <v>8-2</v>
      </c>
      <c r="U80" s="317" t="str">
        <f t="shared" ca="1" si="60"/>
        <v>2DPC31I1</v>
      </c>
      <c r="V80" s="317" t="str">
        <f t="shared" ca="1" si="61"/>
        <v>2DNC31I1</v>
      </c>
      <c r="W80" s="317" t="str">
        <f t="shared" ca="1" si="58"/>
        <v>E</v>
      </c>
      <c r="X80" s="317" t="str">
        <f t="shared" ca="1" si="64"/>
        <v>032</v>
      </c>
      <c r="Y80" s="317" t="str">
        <f t="shared" ca="1" si="64"/>
        <v>032</v>
      </c>
      <c r="Z80" s="317" t="str">
        <f t="shared" ca="1" si="64"/>
        <v>032</v>
      </c>
      <c r="AA80" s="317" t="str">
        <f t="shared" ca="1" si="64"/>
        <v>032</v>
      </c>
      <c r="AB80" s="317" t="str">
        <f t="shared" ca="1" si="64"/>
        <v>032</v>
      </c>
      <c r="AC80" s="317" t="str">
        <f t="shared" ca="1" si="64"/>
        <v>032</v>
      </c>
      <c r="AD80" s="317" t="str">
        <f t="shared" ca="1" si="64"/>
        <v>032</v>
      </c>
      <c r="AE80" s="317" t="str">
        <f t="shared" ca="1" si="64"/>
        <v>032</v>
      </c>
      <c r="AF80" s="317" t="str">
        <f t="shared" ca="1" si="64"/>
        <v>033</v>
      </c>
      <c r="AG80" s="317" t="str">
        <f t="shared" ca="1" si="64"/>
        <v>033</v>
      </c>
      <c r="AH80" s="317" t="str">
        <f t="shared" ca="1" si="64"/>
        <v>033</v>
      </c>
      <c r="AI80" s="317" t="str">
        <f t="shared" ca="1" si="64"/>
        <v>033</v>
      </c>
      <c r="AJ80" s="317" t="str">
        <f t="shared" ca="1" si="64"/>
        <v>033</v>
      </c>
      <c r="AK80" s="317" t="str">
        <f t="shared" ca="1" si="64"/>
        <v>033</v>
      </c>
      <c r="AL80" s="317" t="str">
        <f t="shared" ca="1" si="64"/>
        <v>033</v>
      </c>
      <c r="AM80" s="317" t="str">
        <f t="shared" ca="1" si="64"/>
        <v>033</v>
      </c>
      <c r="AN80" s="317" t="str">
        <f t="shared" ca="1" si="57"/>
        <v>PE膜覆膜輪 升降 運轉指示燈</v>
      </c>
      <c r="AO80" s="317" t="str">
        <f t="shared" ca="1" si="57"/>
        <v>切刀牽引輪 升降 運轉指示燈</v>
      </c>
      <c r="AP80" s="317" t="str">
        <f t="shared" ca="1" si="57"/>
        <v>#2下PE膜收卷 運轉指示燈</v>
      </c>
      <c r="AQ80" s="317" t="str">
        <f t="shared" ca="1" si="57"/>
        <v>#2下膠膜放卷 運轉指示燈[預留]</v>
      </c>
      <c r="AR80" s="317" t="str">
        <f t="shared" ca="1" si="57"/>
        <v>#2下膠膜放卷 張力切換 狀態指示燈</v>
      </c>
      <c r="AS80" s="317" t="str">
        <f t="shared" ca="1" si="57"/>
        <v>#2下膠膜放卷 順轉/逆轉 指示燈</v>
      </c>
      <c r="AT80" s="317" t="str">
        <f t="shared" ca="1" si="57"/>
        <v>耳料裁切 狀態指示燈</v>
      </c>
      <c r="AU80" s="317" t="str">
        <f t="shared" ca="1" si="57"/>
        <v>耳料收卷 運轉指示燈</v>
      </c>
      <c r="AV80" s="317" t="str">
        <f t="shared" ca="1" si="57"/>
        <v>計米器歸零 指示燈</v>
      </c>
      <c r="AW80" s="317" t="str">
        <f t="shared" ca="1" si="57"/>
        <v>自動裁切啟動 運轉指示燈</v>
      </c>
      <c r="AX80" s="317" t="str">
        <f t="shared" ca="1" si="57"/>
        <v>成品工位切換 運轉指示燈</v>
      </c>
      <c r="AY80" s="317" t="str">
        <f t="shared" ca="1" si="57"/>
        <v>#1成品收卷連續 運轉指示燈</v>
      </c>
      <c r="AZ80" s="317" t="str">
        <f t="shared" ca="1" si="57"/>
        <v>#2成品收卷連續 運轉指示燈</v>
      </c>
      <c r="BA80" s="317" t="str">
        <f t="shared" ca="1" si="57"/>
        <v>#1成品快速收卷 運轉指示燈</v>
      </c>
      <c r="BB80" s="317" t="str">
        <f t="shared" ca="1" si="57"/>
        <v>#2成品快速收卷 運轉指示燈</v>
      </c>
      <c r="BC80" s="317" t="str">
        <f t="shared" ca="1" si="57"/>
        <v>成品工位切換 運轉指示燈</v>
      </c>
      <c r="BD80" s="317" t="str">
        <f t="shared" ca="1" si="54"/>
        <v>LCSG-I34D3</v>
      </c>
      <c r="BE80" s="317" t="str">
        <f t="shared" ca="1" si="54"/>
        <v>LCSG-I34D8</v>
      </c>
      <c r="BF80" s="317" t="str">
        <f t="shared" ca="1" si="54"/>
        <v>LPBG-I34E3</v>
      </c>
      <c r="BG80" s="317" t="str">
        <f t="shared" ca="1" si="54"/>
        <v>LPBG-I34E2</v>
      </c>
      <c r="BH80" s="317" t="str">
        <f t="shared" ca="1" si="54"/>
        <v>LCSG-I34F3</v>
      </c>
      <c r="BI80" s="317" t="str">
        <f t="shared" ca="1" si="54"/>
        <v>LCSG-I34F8</v>
      </c>
      <c r="BJ80" s="317" t="str">
        <f t="shared" ca="1" si="54"/>
        <v>LPBG-I35C3</v>
      </c>
      <c r="BK80" s="317" t="str">
        <f t="shared" ca="1" si="54"/>
        <v>LPBG-I35C8</v>
      </c>
      <c r="BL80" s="317" t="str">
        <f t="shared" ca="1" si="54"/>
        <v>LPBG-I35C2</v>
      </c>
      <c r="BM80" s="317" t="str">
        <f t="shared" ca="1" si="54"/>
        <v>LPBG-I35D3</v>
      </c>
      <c r="BN80" s="317" t="str">
        <f t="shared" ca="1" si="54"/>
        <v>LPBG-I35D8</v>
      </c>
      <c r="BO80" s="317" t="str">
        <f t="shared" ca="1" si="54"/>
        <v>LPBG-I35D2</v>
      </c>
      <c r="BP80" s="317" t="str">
        <f t="shared" ca="1" si="54"/>
        <v>LPBG-I35D7</v>
      </c>
      <c r="BQ80" s="317" t="str">
        <f t="shared" ca="1" si="54"/>
        <v>LPBG-I35E3</v>
      </c>
      <c r="BR80" s="317" t="str">
        <f t="shared" ca="1" si="54"/>
        <v>LPBG-I35E8</v>
      </c>
      <c r="BS80" s="317" t="str">
        <f t="shared" ca="1" si="54"/>
        <v>LPBG-I35E2</v>
      </c>
    </row>
    <row r="81" spans="8:71">
      <c r="H81" s="330" t="str">
        <f t="shared" ca="1" si="56"/>
        <v>傳動伺服驅動器 DC電源開啟</v>
      </c>
      <c r="I81" s="336"/>
      <c r="J81" s="332" t="str">
        <f t="shared" ca="1" si="62"/>
        <v>(command "V" "R" "傳動伺服驅動器 DC電源開啟" "N")</v>
      </c>
      <c r="S81" s="337">
        <v>73</v>
      </c>
      <c r="T81" s="338" t="str">
        <f t="shared" si="59"/>
        <v>8-3</v>
      </c>
      <c r="U81" s="317" t="str">
        <f t="shared" ca="1" si="60"/>
        <v>2DPC31I1</v>
      </c>
      <c r="V81" s="317" t="str">
        <f t="shared" ca="1" si="61"/>
        <v>2DNC31I1</v>
      </c>
      <c r="W81" s="317" t="str">
        <f t="shared" ca="1" si="58"/>
        <v>E</v>
      </c>
      <c r="X81" s="317" t="str">
        <f t="shared" ca="1" si="64"/>
        <v>034</v>
      </c>
      <c r="Y81" s="317" t="str">
        <f t="shared" ca="1" si="64"/>
        <v>034</v>
      </c>
      <c r="Z81" s="317" t="str">
        <f t="shared" ca="1" si="64"/>
        <v>034</v>
      </c>
      <c r="AA81" s="317" t="str">
        <f t="shared" ca="1" si="64"/>
        <v>034</v>
      </c>
      <c r="AB81" s="317" t="str">
        <f t="shared" ca="1" si="64"/>
        <v>034</v>
      </c>
      <c r="AC81" s="317" t="str">
        <f t="shared" ca="1" si="64"/>
        <v>034</v>
      </c>
      <c r="AD81" s="317" t="str">
        <f t="shared" ca="1" si="64"/>
        <v>034</v>
      </c>
      <c r="AE81" s="317" t="str">
        <f t="shared" ca="1" si="64"/>
        <v>034</v>
      </c>
      <c r="AF81" s="317" t="str">
        <f t="shared" ca="1" si="64"/>
        <v>035</v>
      </c>
      <c r="AG81" s="317" t="str">
        <f t="shared" ca="1" si="64"/>
        <v>035</v>
      </c>
      <c r="AH81" s="317" t="str">
        <f t="shared" ca="1" si="64"/>
        <v>035</v>
      </c>
      <c r="AI81" s="317" t="str">
        <f t="shared" ca="1" si="64"/>
        <v>035</v>
      </c>
      <c r="AJ81" s="317" t="str">
        <f t="shared" ca="1" si="64"/>
        <v>035</v>
      </c>
      <c r="AK81" s="317" t="str">
        <f t="shared" ca="1" si="64"/>
        <v>035</v>
      </c>
      <c r="AL81" s="317" t="str">
        <f t="shared" ca="1" si="64"/>
        <v>035</v>
      </c>
      <c r="AM81" s="317" t="str">
        <f t="shared" ca="1" si="64"/>
        <v>035</v>
      </c>
      <c r="AN81" s="317" t="str">
        <f t="shared" ca="1" si="57"/>
        <v>#1成品收卷連續 運轉指示燈</v>
      </c>
      <c r="AO81" s="317" t="str">
        <f t="shared" ca="1" si="57"/>
        <v>#2成品收卷連續 運轉指示燈</v>
      </c>
      <c r="AP81" s="317" t="str">
        <f t="shared" ca="1" si="57"/>
        <v>#1成品快速收卷 運轉指示燈</v>
      </c>
      <c r="AQ81" s="317" t="str">
        <f t="shared" ca="1" si="57"/>
        <v>#2成品快速收卷 運轉指示燈</v>
      </c>
      <c r="AR81" s="317" t="str">
        <f t="shared" ca="1" si="57"/>
        <v>PE膜覆膜輪 上升 電磁閥[預留]</v>
      </c>
      <c r="AS81" s="317" t="str">
        <f t="shared" ca="1" si="57"/>
        <v>PE膜覆膜輪 下降 電磁閥[預留]</v>
      </c>
      <c r="AT81" s="317" t="str">
        <f t="shared" ca="1" si="57"/>
        <v>耳料裁切 上升 電磁閥</v>
      </c>
      <c r="AU81" s="317" t="str">
        <f t="shared" ca="1" si="57"/>
        <v>耳料裁切 下降 電磁閥</v>
      </c>
      <c r="AV81" s="317" t="str">
        <f t="shared" ca="1" si="57"/>
        <v>切刀牽引輪 上升 電磁閥</v>
      </c>
      <c r="AW81" s="317" t="str">
        <f t="shared" ca="1" si="57"/>
        <v>切刀牽引輪 下降 電磁閥</v>
      </c>
      <c r="AX81" s="317" t="str">
        <f t="shared" ca="1" si="57"/>
        <v>成品裁切刀 上升 電磁閥</v>
      </c>
      <c r="AY81" s="317" t="str">
        <f t="shared" ca="1" si="57"/>
        <v>成品裁切刀 下降 電磁閥</v>
      </c>
      <c r="AZ81" s="317" t="str">
        <f t="shared" ca="1" si="57"/>
        <v>成品裁切刀 前進 電磁閥</v>
      </c>
      <c r="BA81" s="317" t="str">
        <f t="shared" ca="1" si="57"/>
        <v>成品裁切刀 原點 電磁閥</v>
      </c>
      <c r="BB81" s="317" t="str">
        <f t="shared" ca="1" si="57"/>
        <v>成品壓合 上升 電磁閥</v>
      </c>
      <c r="BC81" s="317" t="str">
        <f t="shared" ca="1" si="57"/>
        <v>成品壓合 下降 電磁閥</v>
      </c>
      <c r="BD81" s="317" t="str">
        <f t="shared" ca="1" si="54"/>
        <v>LPBG-I35E7</v>
      </c>
      <c r="BE81" s="317" t="str">
        <f t="shared" ca="1" si="54"/>
        <v>LPBG-I35F3</v>
      </c>
      <c r="BF81" s="317" t="str">
        <f t="shared" ca="1" si="54"/>
        <v>LPBG-I35F8</v>
      </c>
      <c r="BG81" s="317" t="str">
        <f t="shared" ca="1" si="54"/>
        <v>LPBG-I35F2</v>
      </c>
      <c r="BH81" s="317" t="str">
        <f t="shared" ca="1" si="54"/>
        <v>SOL-O33D3</v>
      </c>
      <c r="BI81" s="317" t="str">
        <f t="shared" ca="1" si="54"/>
        <v>SOL-O33D8</v>
      </c>
      <c r="BJ81" s="317" t="str">
        <f t="shared" ca="1" si="54"/>
        <v>SOL-O33D2</v>
      </c>
      <c r="BK81" s="317" t="str">
        <f t="shared" ca="1" si="54"/>
        <v>SOL-O33D7</v>
      </c>
      <c r="BL81" s="317" t="str">
        <f t="shared" ca="1" si="54"/>
        <v>SOL-O33E3</v>
      </c>
      <c r="BM81" s="317" t="str">
        <f t="shared" ca="1" si="54"/>
        <v>SOL-O33E8</v>
      </c>
      <c r="BN81" s="317" t="str">
        <f t="shared" ca="1" si="54"/>
        <v>SOL-O33E2</v>
      </c>
      <c r="BO81" s="317" t="str">
        <f t="shared" ca="1" si="54"/>
        <v>SOL-O33E7</v>
      </c>
      <c r="BP81" s="317" t="str">
        <f t="shared" ca="1" si="54"/>
        <v>SOL-O33F3</v>
      </c>
      <c r="BQ81" s="317" t="str">
        <f t="shared" ca="1" si="54"/>
        <v>SOL-O33F8</v>
      </c>
      <c r="BR81" s="317" t="str">
        <f t="shared" ca="1" si="54"/>
        <v>SOL-O33F2</v>
      </c>
      <c r="BS81" s="317" t="str">
        <f t="shared" ca="1" si="54"/>
        <v>SOL-O33F7</v>
      </c>
    </row>
    <row r="82" spans="8:71">
      <c r="H82" s="330" t="str">
        <f t="shared" ca="1" si="56"/>
        <v>_</v>
      </c>
      <c r="I82" s="336"/>
      <c r="J82" s="332" t="str">
        <f t="shared" ca="1" si="62"/>
        <v>(command "V" "R" "_" "N")</v>
      </c>
      <c r="S82" s="337">
        <v>74</v>
      </c>
      <c r="T82" s="338" t="str">
        <f t="shared" si="59"/>
        <v>8-4</v>
      </c>
      <c r="U82" s="317" t="str">
        <f t="shared" ca="1" si="60"/>
        <v/>
      </c>
      <c r="V82" s="317" t="str">
        <f t="shared" ca="1" si="61"/>
        <v/>
      </c>
      <c r="W82" s="317" t="str">
        <f t="shared" ca="1" si="58"/>
        <v/>
      </c>
      <c r="X82" s="317" t="str">
        <f t="shared" ca="1" si="64"/>
        <v/>
      </c>
      <c r="Y82" s="317" t="str">
        <f t="shared" ca="1" si="64"/>
        <v/>
      </c>
      <c r="Z82" s="317" t="str">
        <f t="shared" ca="1" si="64"/>
        <v/>
      </c>
      <c r="AA82" s="317" t="str">
        <f t="shared" ca="1" si="64"/>
        <v/>
      </c>
      <c r="AB82" s="317" t="str">
        <f t="shared" ca="1" si="64"/>
        <v/>
      </c>
      <c r="AC82" s="317" t="str">
        <f t="shared" ca="1" si="64"/>
        <v/>
      </c>
      <c r="AD82" s="317" t="str">
        <f t="shared" ca="1" si="64"/>
        <v/>
      </c>
      <c r="AE82" s="317" t="str">
        <f t="shared" ca="1" si="64"/>
        <v/>
      </c>
      <c r="AF82" s="317" t="str">
        <f t="shared" ca="1" si="64"/>
        <v/>
      </c>
      <c r="AG82" s="317" t="str">
        <f t="shared" ca="1" si="64"/>
        <v/>
      </c>
      <c r="AH82" s="317" t="str">
        <f t="shared" ca="1" si="64"/>
        <v/>
      </c>
      <c r="AI82" s="317" t="str">
        <f t="shared" ca="1" si="64"/>
        <v/>
      </c>
      <c r="AJ82" s="317" t="str">
        <f t="shared" ca="1" si="64"/>
        <v/>
      </c>
      <c r="AK82" s="317" t="str">
        <f t="shared" ca="1" si="64"/>
        <v/>
      </c>
      <c r="AL82" s="317" t="str">
        <f t="shared" ca="1" si="64"/>
        <v/>
      </c>
      <c r="AM82" s="317" t="str">
        <f t="shared" ca="1" si="64"/>
        <v/>
      </c>
      <c r="AN82" s="317" t="str">
        <f t="shared" ca="1" si="57"/>
        <v/>
      </c>
      <c r="AO82" s="317" t="str">
        <f t="shared" ca="1" si="57"/>
        <v/>
      </c>
      <c r="AP82" s="317" t="str">
        <f t="shared" ca="1" si="57"/>
        <v/>
      </c>
      <c r="AQ82" s="317" t="str">
        <f t="shared" ca="1" si="57"/>
        <v/>
      </c>
      <c r="AR82" s="317" t="str">
        <f t="shared" ca="1" si="57"/>
        <v/>
      </c>
      <c r="AS82" s="317" t="str">
        <f t="shared" ca="1" si="57"/>
        <v/>
      </c>
      <c r="AT82" s="317" t="str">
        <f t="shared" ca="1" si="57"/>
        <v/>
      </c>
      <c r="AU82" s="317" t="str">
        <f t="shared" ca="1" si="57"/>
        <v/>
      </c>
      <c r="AV82" s="317" t="str">
        <f t="shared" ca="1" si="57"/>
        <v/>
      </c>
      <c r="AW82" s="317" t="str">
        <f t="shared" ca="1" si="57"/>
        <v/>
      </c>
      <c r="AX82" s="317" t="str">
        <f t="shared" ca="1" si="57"/>
        <v/>
      </c>
      <c r="AY82" s="317" t="str">
        <f t="shared" ca="1" si="57"/>
        <v/>
      </c>
      <c r="AZ82" s="317" t="str">
        <f t="shared" ca="1" si="57"/>
        <v/>
      </c>
      <c r="BA82" s="317" t="str">
        <f t="shared" ca="1" si="57"/>
        <v/>
      </c>
      <c r="BB82" s="317" t="str">
        <f t="shared" ca="1" si="57"/>
        <v/>
      </c>
      <c r="BC82" s="317" t="str">
        <f t="shared" ca="1" si="57"/>
        <v/>
      </c>
      <c r="BD82" s="317" t="str">
        <f t="shared" ca="1" si="54"/>
        <v/>
      </c>
      <c r="BE82" s="317" t="str">
        <f t="shared" ca="1" si="54"/>
        <v/>
      </c>
      <c r="BF82" s="317" t="str">
        <f t="shared" ca="1" si="54"/>
        <v/>
      </c>
      <c r="BG82" s="317" t="str">
        <f t="shared" ca="1" si="54"/>
        <v/>
      </c>
      <c r="BH82" s="317" t="str">
        <f t="shared" ca="1" si="54"/>
        <v/>
      </c>
      <c r="BI82" s="317" t="str">
        <f t="shared" ca="1" si="54"/>
        <v/>
      </c>
      <c r="BJ82" s="317" t="str">
        <f t="shared" ca="1" si="54"/>
        <v/>
      </c>
      <c r="BK82" s="317" t="str">
        <f t="shared" ca="1" si="54"/>
        <v/>
      </c>
      <c r="BL82" s="317" t="str">
        <f t="shared" ca="1" si="54"/>
        <v/>
      </c>
      <c r="BM82" s="317" t="str">
        <f t="shared" ca="1" si="54"/>
        <v/>
      </c>
      <c r="BN82" s="317" t="str">
        <f t="shared" ca="1" si="54"/>
        <v/>
      </c>
      <c r="BO82" s="317" t="str">
        <f t="shared" ca="1" si="54"/>
        <v/>
      </c>
      <c r="BP82" s="317" t="str">
        <f t="shared" ca="1" si="54"/>
        <v/>
      </c>
      <c r="BQ82" s="317" t="str">
        <f t="shared" ca="1" si="54"/>
        <v/>
      </c>
      <c r="BR82" s="317" t="str">
        <f t="shared" ca="1" si="54"/>
        <v/>
      </c>
      <c r="BS82" s="317" t="str">
        <f t="shared" ca="1" si="54"/>
        <v/>
      </c>
    </row>
    <row r="83" spans="8:71">
      <c r="H83" s="330" t="str">
        <f t="shared" ca="1" si="56"/>
        <v>安全繼電器 狀態</v>
      </c>
      <c r="I83" s="336"/>
      <c r="J83" s="332" t="str">
        <f t="shared" ca="1" si="62"/>
        <v>(command "V" "R" "安全繼電器 狀態" "N")</v>
      </c>
      <c r="S83" s="337">
        <v>75</v>
      </c>
      <c r="T83" s="338" t="str">
        <f t="shared" si="59"/>
        <v>8-5</v>
      </c>
      <c r="U83" s="317" t="str">
        <f t="shared" ca="1" si="60"/>
        <v/>
      </c>
      <c r="V83" s="317" t="str">
        <f t="shared" ca="1" si="61"/>
        <v/>
      </c>
      <c r="W83" s="317" t="str">
        <f t="shared" ca="1" si="58"/>
        <v/>
      </c>
      <c r="X83" s="317" t="str">
        <f t="shared" ca="1" si="64"/>
        <v/>
      </c>
      <c r="Y83" s="317" t="str">
        <f t="shared" ca="1" si="64"/>
        <v/>
      </c>
      <c r="Z83" s="317" t="str">
        <f t="shared" ca="1" si="64"/>
        <v/>
      </c>
      <c r="AA83" s="317" t="str">
        <f t="shared" ca="1" si="64"/>
        <v/>
      </c>
      <c r="AB83" s="317" t="str">
        <f t="shared" ca="1" si="64"/>
        <v/>
      </c>
      <c r="AC83" s="317" t="str">
        <f t="shared" ca="1" si="64"/>
        <v/>
      </c>
      <c r="AD83" s="317" t="str">
        <f t="shared" ca="1" si="64"/>
        <v/>
      </c>
      <c r="AE83" s="317" t="str">
        <f t="shared" ca="1" si="64"/>
        <v/>
      </c>
      <c r="AF83" s="317" t="str">
        <f t="shared" ca="1" si="64"/>
        <v/>
      </c>
      <c r="AG83" s="317" t="str">
        <f t="shared" ca="1" si="64"/>
        <v/>
      </c>
      <c r="AH83" s="317" t="str">
        <f t="shared" ca="1" si="64"/>
        <v/>
      </c>
      <c r="AI83" s="317" t="str">
        <f t="shared" ca="1" si="64"/>
        <v/>
      </c>
      <c r="AJ83" s="317" t="str">
        <f t="shared" ca="1" si="64"/>
        <v/>
      </c>
      <c r="AK83" s="317" t="str">
        <f t="shared" ca="1" si="64"/>
        <v/>
      </c>
      <c r="AL83" s="317" t="str">
        <f t="shared" ca="1" si="64"/>
        <v/>
      </c>
      <c r="AM83" s="317" t="str">
        <f t="shared" ca="1" si="64"/>
        <v/>
      </c>
      <c r="AN83" s="317" t="str">
        <f t="shared" ca="1" si="57"/>
        <v/>
      </c>
      <c r="AO83" s="317" t="str">
        <f t="shared" ca="1" si="57"/>
        <v/>
      </c>
      <c r="AP83" s="317" t="str">
        <f t="shared" ca="1" si="57"/>
        <v/>
      </c>
      <c r="AQ83" s="317" t="str">
        <f t="shared" ca="1" si="57"/>
        <v/>
      </c>
      <c r="AR83" s="317" t="str">
        <f t="shared" ca="1" si="57"/>
        <v/>
      </c>
      <c r="AS83" s="317" t="str">
        <f t="shared" ca="1" si="57"/>
        <v/>
      </c>
      <c r="AT83" s="317" t="str">
        <f t="shared" ca="1" si="57"/>
        <v/>
      </c>
      <c r="AU83" s="317" t="str">
        <f t="shared" ca="1" si="57"/>
        <v/>
      </c>
      <c r="AV83" s="317" t="str">
        <f t="shared" ca="1" si="57"/>
        <v/>
      </c>
      <c r="AW83" s="317" t="str">
        <f t="shared" ca="1" si="57"/>
        <v/>
      </c>
      <c r="AX83" s="317" t="str">
        <f t="shared" ca="1" si="57"/>
        <v/>
      </c>
      <c r="AY83" s="317" t="str">
        <f t="shared" ca="1" si="57"/>
        <v/>
      </c>
      <c r="AZ83" s="317" t="str">
        <f t="shared" ca="1" si="57"/>
        <v/>
      </c>
      <c r="BA83" s="317" t="str">
        <f t="shared" ca="1" si="57"/>
        <v/>
      </c>
      <c r="BB83" s="317" t="str">
        <f t="shared" ca="1" si="57"/>
        <v/>
      </c>
      <c r="BC83" s="317" t="str">
        <f t="shared" ca="1" si="57"/>
        <v/>
      </c>
      <c r="BD83" s="317" t="str">
        <f t="shared" ca="1" si="54"/>
        <v/>
      </c>
      <c r="BE83" s="317" t="str">
        <f t="shared" ca="1" si="54"/>
        <v/>
      </c>
      <c r="BF83" s="317" t="str">
        <f t="shared" ca="1" si="54"/>
        <v/>
      </c>
      <c r="BG83" s="317" t="str">
        <f t="shared" ca="1" si="54"/>
        <v/>
      </c>
      <c r="BH83" s="317" t="str">
        <f t="shared" ca="1" si="54"/>
        <v/>
      </c>
      <c r="BI83" s="317" t="str">
        <f t="shared" ca="1" si="54"/>
        <v/>
      </c>
      <c r="BJ83" s="317" t="str">
        <f t="shared" ca="1" si="54"/>
        <v/>
      </c>
      <c r="BK83" s="317" t="str">
        <f t="shared" ca="1" si="54"/>
        <v/>
      </c>
      <c r="BL83" s="317" t="str">
        <f t="shared" ca="1" si="54"/>
        <v/>
      </c>
      <c r="BM83" s="317" t="str">
        <f t="shared" ca="1" si="54"/>
        <v/>
      </c>
      <c r="BN83" s="317" t="str">
        <f t="shared" ca="1" si="54"/>
        <v/>
      </c>
      <c r="BO83" s="317" t="str">
        <f t="shared" ca="1" si="54"/>
        <v/>
      </c>
      <c r="BP83" s="317" t="str">
        <f t="shared" ca="1" si="54"/>
        <v/>
      </c>
      <c r="BQ83" s="317" t="str">
        <f t="shared" ca="1" si="54"/>
        <v/>
      </c>
      <c r="BR83" s="317" t="str">
        <f t="shared" ca="1" si="54"/>
        <v/>
      </c>
      <c r="BS83" s="317" t="str">
        <f t="shared" ca="1" si="54"/>
        <v/>
      </c>
    </row>
    <row r="84" spans="8:71">
      <c r="H84" s="330" t="str">
        <f t="shared" ca="1" si="56"/>
        <v>左電控箱 門檢</v>
      </c>
      <c r="I84" s="336"/>
      <c r="J84" s="332" t="str">
        <f t="shared" ca="1" si="62"/>
        <v>(command "V" "R" "左電控箱 門檢" "N")</v>
      </c>
      <c r="S84" s="337">
        <v>76</v>
      </c>
      <c r="T84" s="338" t="str">
        <f t="shared" si="59"/>
        <v>8-6</v>
      </c>
      <c r="U84" s="317" t="str">
        <f t="shared" ca="1" si="60"/>
        <v/>
      </c>
      <c r="V84" s="317" t="str">
        <f t="shared" ca="1" si="61"/>
        <v/>
      </c>
      <c r="W84" s="317" t="str">
        <f t="shared" ca="1" si="58"/>
        <v/>
      </c>
      <c r="X84" s="317" t="str">
        <f t="shared" ca="1" si="64"/>
        <v/>
      </c>
      <c r="Y84" s="317" t="str">
        <f t="shared" ca="1" si="64"/>
        <v/>
      </c>
      <c r="Z84" s="317" t="str">
        <f t="shared" ca="1" si="64"/>
        <v/>
      </c>
      <c r="AA84" s="317" t="str">
        <f t="shared" ca="1" si="64"/>
        <v/>
      </c>
      <c r="AB84" s="317" t="str">
        <f t="shared" ca="1" si="64"/>
        <v/>
      </c>
      <c r="AC84" s="317" t="str">
        <f t="shared" ca="1" si="64"/>
        <v/>
      </c>
      <c r="AD84" s="317" t="str">
        <f t="shared" ca="1" si="64"/>
        <v/>
      </c>
      <c r="AE84" s="317" t="str">
        <f t="shared" ca="1" si="64"/>
        <v/>
      </c>
      <c r="AF84" s="317" t="str">
        <f t="shared" ca="1" si="64"/>
        <v/>
      </c>
      <c r="AG84" s="317" t="str">
        <f t="shared" ca="1" si="64"/>
        <v/>
      </c>
      <c r="AH84" s="317" t="str">
        <f t="shared" ca="1" si="64"/>
        <v/>
      </c>
      <c r="AI84" s="317" t="str">
        <f t="shared" ca="1" si="64"/>
        <v/>
      </c>
      <c r="AJ84" s="317" t="str">
        <f t="shared" ca="1" si="64"/>
        <v/>
      </c>
      <c r="AK84" s="317" t="str">
        <f t="shared" ca="1" si="64"/>
        <v/>
      </c>
      <c r="AL84" s="317" t="str">
        <f t="shared" ca="1" si="64"/>
        <v/>
      </c>
      <c r="AM84" s="317" t="str">
        <f t="shared" ca="1" si="64"/>
        <v/>
      </c>
      <c r="AN84" s="317" t="str">
        <f t="shared" ca="1" si="57"/>
        <v/>
      </c>
      <c r="AO84" s="317" t="str">
        <f t="shared" ca="1" si="57"/>
        <v/>
      </c>
      <c r="AP84" s="317" t="str">
        <f t="shared" ca="1" si="57"/>
        <v/>
      </c>
      <c r="AQ84" s="317" t="str">
        <f t="shared" ca="1" si="57"/>
        <v/>
      </c>
      <c r="AR84" s="317" t="str">
        <f t="shared" ca="1" si="57"/>
        <v/>
      </c>
      <c r="AS84" s="317" t="str">
        <f t="shared" ca="1" si="57"/>
        <v/>
      </c>
      <c r="AT84" s="317" t="str">
        <f t="shared" ca="1" si="57"/>
        <v/>
      </c>
      <c r="AU84" s="317" t="str">
        <f t="shared" ca="1" si="57"/>
        <v/>
      </c>
      <c r="AV84" s="317" t="str">
        <f t="shared" ca="1" si="57"/>
        <v/>
      </c>
      <c r="AW84" s="317" t="str">
        <f t="shared" ca="1" si="57"/>
        <v/>
      </c>
      <c r="AX84" s="317" t="str">
        <f t="shared" ca="1" si="57"/>
        <v/>
      </c>
      <c r="AY84" s="317" t="str">
        <f t="shared" ca="1" si="57"/>
        <v/>
      </c>
      <c r="AZ84" s="317" t="str">
        <f t="shared" ca="1" si="57"/>
        <v/>
      </c>
      <c r="BA84" s="317" t="str">
        <f t="shared" ca="1" si="57"/>
        <v/>
      </c>
      <c r="BB84" s="317" t="str">
        <f t="shared" ca="1" si="57"/>
        <v/>
      </c>
      <c r="BC84" s="317" t="str">
        <f t="shared" ca="1" si="57"/>
        <v/>
      </c>
      <c r="BD84" s="317" t="str">
        <f t="shared" ca="1" si="54"/>
        <v/>
      </c>
      <c r="BE84" s="317" t="str">
        <f t="shared" ca="1" si="54"/>
        <v/>
      </c>
      <c r="BF84" s="317" t="str">
        <f t="shared" ca="1" si="54"/>
        <v/>
      </c>
      <c r="BG84" s="317" t="str">
        <f t="shared" ca="1" si="54"/>
        <v/>
      </c>
      <c r="BH84" s="317" t="str">
        <f t="shared" ca="1" si="54"/>
        <v/>
      </c>
      <c r="BI84" s="317" t="str">
        <f t="shared" ca="1" si="54"/>
        <v/>
      </c>
      <c r="BJ84" s="317" t="str">
        <f t="shared" ca="1" si="54"/>
        <v/>
      </c>
      <c r="BK84" s="317" t="str">
        <f t="shared" ca="1" si="54"/>
        <v/>
      </c>
      <c r="BL84" s="317" t="str">
        <f t="shared" ca="1" si="54"/>
        <v/>
      </c>
      <c r="BM84" s="317" t="str">
        <f t="shared" ca="1" si="54"/>
        <v/>
      </c>
      <c r="BN84" s="317" t="str">
        <f t="shared" ca="1" si="54"/>
        <v/>
      </c>
      <c r="BO84" s="317" t="str">
        <f t="shared" ca="1" si="54"/>
        <v/>
      </c>
      <c r="BP84" s="317" t="str">
        <f t="shared" ca="1" si="54"/>
        <v/>
      </c>
      <c r="BQ84" s="317" t="str">
        <f t="shared" ca="1" si="54"/>
        <v/>
      </c>
      <c r="BR84" s="317" t="str">
        <f t="shared" ca="1" si="54"/>
        <v/>
      </c>
      <c r="BS84" s="317" t="str">
        <f t="shared" ref="BS84:BS90" ca="1" si="65">IF($X84="","",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85" spans="8:71">
      <c r="H85" s="330" t="str">
        <f t="shared" ca="1" si="56"/>
        <v>右電控箱 門檢</v>
      </c>
      <c r="I85" s="336"/>
      <c r="J85" s="332" t="str">
        <f t="shared" ca="1" si="62"/>
        <v>(command "V" "R" "右電控箱 門檢" "N")</v>
      </c>
      <c r="S85" s="337">
        <v>77</v>
      </c>
      <c r="T85" s="338" t="str">
        <f t="shared" si="59"/>
        <v>8-7</v>
      </c>
      <c r="U85" s="317" t="str">
        <f t="shared" ca="1" si="60"/>
        <v/>
      </c>
      <c r="V85" s="317" t="str">
        <f t="shared" ca="1" si="61"/>
        <v/>
      </c>
      <c r="W85" s="317" t="str">
        <f t="shared" ca="1" si="58"/>
        <v/>
      </c>
      <c r="X85" s="317" t="str">
        <f t="shared" ca="1" si="64"/>
        <v/>
      </c>
      <c r="Y85" s="317" t="str">
        <f t="shared" ca="1" si="64"/>
        <v/>
      </c>
      <c r="Z85" s="317" t="str">
        <f t="shared" ca="1" si="64"/>
        <v/>
      </c>
      <c r="AA85" s="317" t="str">
        <f t="shared" ca="1" si="64"/>
        <v/>
      </c>
      <c r="AB85" s="317" t="str">
        <f t="shared" ca="1" si="64"/>
        <v/>
      </c>
      <c r="AC85" s="317" t="str">
        <f t="shared" ca="1" si="64"/>
        <v/>
      </c>
      <c r="AD85" s="317" t="str">
        <f t="shared" ca="1" si="64"/>
        <v/>
      </c>
      <c r="AE85" s="317" t="str">
        <f t="shared" ca="1" si="64"/>
        <v/>
      </c>
      <c r="AF85" s="317" t="str">
        <f t="shared" ca="1" si="64"/>
        <v/>
      </c>
      <c r="AG85" s="317" t="str">
        <f t="shared" ca="1" si="64"/>
        <v/>
      </c>
      <c r="AH85" s="317" t="str">
        <f t="shared" ca="1" si="64"/>
        <v/>
      </c>
      <c r="AI85" s="317" t="str">
        <f t="shared" ca="1" si="64"/>
        <v/>
      </c>
      <c r="AJ85" s="317" t="str">
        <f t="shared" ca="1" si="64"/>
        <v/>
      </c>
      <c r="AK85" s="317" t="str">
        <f t="shared" ca="1" si="64"/>
        <v/>
      </c>
      <c r="AL85" s="317" t="str">
        <f t="shared" ca="1" si="64"/>
        <v/>
      </c>
      <c r="AM85" s="317" t="str">
        <f t="shared" ca="1" si="64"/>
        <v/>
      </c>
      <c r="AN85" s="317" t="str">
        <f t="shared" ca="1" si="57"/>
        <v/>
      </c>
      <c r="AO85" s="317" t="str">
        <f t="shared" ca="1" si="57"/>
        <v/>
      </c>
      <c r="AP85" s="317" t="str">
        <f t="shared" ca="1" si="57"/>
        <v/>
      </c>
      <c r="AQ85" s="317" t="str">
        <f t="shared" ca="1" si="57"/>
        <v/>
      </c>
      <c r="AR85" s="317" t="str">
        <f t="shared" ca="1" si="57"/>
        <v/>
      </c>
      <c r="AS85" s="317" t="str">
        <f t="shared" ca="1" si="57"/>
        <v/>
      </c>
      <c r="AT85" s="317" t="str">
        <f t="shared" ca="1" si="57"/>
        <v/>
      </c>
      <c r="AU85" s="317" t="str">
        <f t="shared" ca="1" si="57"/>
        <v/>
      </c>
      <c r="AV85" s="317" t="str">
        <f t="shared" ca="1" si="57"/>
        <v/>
      </c>
      <c r="AW85" s="317" t="str">
        <f t="shared" ca="1" si="57"/>
        <v/>
      </c>
      <c r="AX85" s="317" t="str">
        <f t="shared" ca="1" si="57"/>
        <v/>
      </c>
      <c r="AY85" s="317" t="str">
        <f t="shared" ca="1" si="57"/>
        <v/>
      </c>
      <c r="AZ85" s="317" t="str">
        <f t="shared" ca="1" si="57"/>
        <v/>
      </c>
      <c r="BA85" s="317" t="str">
        <f t="shared" ca="1" si="57"/>
        <v/>
      </c>
      <c r="BB85" s="317" t="str">
        <f t="shared" ca="1" si="57"/>
        <v/>
      </c>
      <c r="BC85" s="317" t="str">
        <f t="shared" ca="1" si="57"/>
        <v/>
      </c>
      <c r="BD85" s="317" t="str">
        <f t="shared" ref="BD85:BS100" ca="1" si="66">IF($X85="","",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85" s="317" t="str">
        <f t="shared" ca="1" si="66"/>
        <v/>
      </c>
      <c r="BF85" s="317" t="str">
        <f t="shared" ca="1" si="66"/>
        <v/>
      </c>
      <c r="BG85" s="317" t="str">
        <f t="shared" ca="1" si="66"/>
        <v/>
      </c>
      <c r="BH85" s="317" t="str">
        <f t="shared" ca="1" si="66"/>
        <v/>
      </c>
      <c r="BI85" s="317" t="str">
        <f t="shared" ca="1" si="66"/>
        <v/>
      </c>
      <c r="BJ85" s="317" t="str">
        <f t="shared" ca="1" si="66"/>
        <v/>
      </c>
      <c r="BK85" s="317" t="str">
        <f t="shared" ca="1" si="66"/>
        <v/>
      </c>
      <c r="BL85" s="317" t="str">
        <f t="shared" ca="1" si="66"/>
        <v/>
      </c>
      <c r="BM85" s="317" t="str">
        <f t="shared" ca="1" si="66"/>
        <v/>
      </c>
      <c r="BN85" s="317" t="str">
        <f t="shared" ca="1" si="66"/>
        <v/>
      </c>
      <c r="BO85" s="317" t="str">
        <f t="shared" ca="1" si="66"/>
        <v/>
      </c>
      <c r="BP85" s="317" t="str">
        <f t="shared" ca="1" si="66"/>
        <v/>
      </c>
      <c r="BQ85" s="317" t="str">
        <f t="shared" ca="1" si="66"/>
        <v/>
      </c>
      <c r="BR85" s="317" t="str">
        <f t="shared" ca="1" si="66"/>
        <v/>
      </c>
      <c r="BS85" s="317" t="str">
        <f t="shared" ca="1" si="65"/>
        <v/>
      </c>
    </row>
    <row r="86" spans="8:71">
      <c r="H86" s="330" t="str">
        <f t="shared" ca="1" si="56"/>
        <v>#1冰輪 冰水機 電源開啟</v>
      </c>
      <c r="I86" s="336"/>
      <c r="J86" s="332" t="str">
        <f t="shared" ca="1" si="62"/>
        <v>(command "V" "R" "#1冰輪 冰水機 電源開啟" "N")</v>
      </c>
      <c r="S86" s="337">
        <v>78</v>
      </c>
      <c r="T86" s="338" t="str">
        <f t="shared" si="59"/>
        <v>8-8</v>
      </c>
      <c r="U86" s="317" t="str">
        <f t="shared" ca="1" si="60"/>
        <v/>
      </c>
      <c r="V86" s="317" t="str">
        <f t="shared" ca="1" si="61"/>
        <v/>
      </c>
      <c r="W86" s="317" t="str">
        <f t="shared" ca="1" si="58"/>
        <v/>
      </c>
      <c r="X86" s="317" t="str">
        <f t="shared" ca="1" si="64"/>
        <v/>
      </c>
      <c r="Y86" s="317" t="str">
        <f t="shared" ca="1" si="64"/>
        <v/>
      </c>
      <c r="Z86" s="317" t="str">
        <f t="shared" ca="1" si="64"/>
        <v/>
      </c>
      <c r="AA86" s="317" t="str">
        <f t="shared" ca="1" si="64"/>
        <v/>
      </c>
      <c r="AB86" s="317" t="str">
        <f t="shared" ca="1" si="64"/>
        <v/>
      </c>
      <c r="AC86" s="317" t="str">
        <f t="shared" ca="1" si="64"/>
        <v/>
      </c>
      <c r="AD86" s="317" t="str">
        <f t="shared" ca="1" si="64"/>
        <v/>
      </c>
      <c r="AE86" s="317" t="str">
        <f t="shared" ca="1" si="64"/>
        <v/>
      </c>
      <c r="AF86" s="317" t="str">
        <f t="shared" ca="1" si="64"/>
        <v/>
      </c>
      <c r="AG86" s="317" t="str">
        <f t="shared" ca="1" si="64"/>
        <v/>
      </c>
      <c r="AH86" s="317" t="str">
        <f t="shared" ca="1" si="64"/>
        <v/>
      </c>
      <c r="AI86" s="317" t="str">
        <f t="shared" ca="1" si="64"/>
        <v/>
      </c>
      <c r="AJ86" s="317" t="str">
        <f t="shared" ca="1" si="64"/>
        <v/>
      </c>
      <c r="AK86" s="317" t="str">
        <f t="shared" ca="1" si="64"/>
        <v/>
      </c>
      <c r="AL86" s="317" t="str">
        <f t="shared" ca="1" si="64"/>
        <v/>
      </c>
      <c r="AM86" s="317" t="str">
        <f t="shared" ca="1" si="64"/>
        <v/>
      </c>
      <c r="AN86" s="317" t="str">
        <f t="shared" ca="1" si="57"/>
        <v/>
      </c>
      <c r="AO86" s="317" t="str">
        <f t="shared" ca="1" si="57"/>
        <v/>
      </c>
      <c r="AP86" s="317" t="str">
        <f t="shared" ca="1" si="57"/>
        <v/>
      </c>
      <c r="AQ86" s="317" t="str">
        <f t="shared" ca="1" si="57"/>
        <v/>
      </c>
      <c r="AR86" s="317" t="str">
        <f t="shared" ca="1" si="57"/>
        <v/>
      </c>
      <c r="AS86" s="317" t="str">
        <f t="shared" ca="1" si="57"/>
        <v/>
      </c>
      <c r="AT86" s="317" t="str">
        <f t="shared" ca="1" si="57"/>
        <v/>
      </c>
      <c r="AU86" s="317" t="str">
        <f t="shared" ca="1" si="57"/>
        <v/>
      </c>
      <c r="AV86" s="317" t="str">
        <f t="shared" ca="1" si="57"/>
        <v/>
      </c>
      <c r="AW86" s="317" t="str">
        <f t="shared" ca="1" si="57"/>
        <v/>
      </c>
      <c r="AX86" s="317" t="str">
        <f t="shared" ca="1" si="57"/>
        <v/>
      </c>
      <c r="AY86" s="317" t="str">
        <f t="shared" ca="1" si="57"/>
        <v/>
      </c>
      <c r="AZ86" s="317" t="str">
        <f t="shared" ca="1" si="57"/>
        <v/>
      </c>
      <c r="BA86" s="317" t="str">
        <f t="shared" ca="1" si="57"/>
        <v/>
      </c>
      <c r="BB86" s="317" t="str">
        <f t="shared" ca="1" si="57"/>
        <v/>
      </c>
      <c r="BC86" s="317" t="str">
        <f t="shared" ca="1" si="57"/>
        <v/>
      </c>
      <c r="BD86" s="317" t="str">
        <f t="shared" ca="1" si="66"/>
        <v/>
      </c>
      <c r="BE86" s="317" t="str">
        <f t="shared" ca="1" si="66"/>
        <v/>
      </c>
      <c r="BF86" s="317" t="str">
        <f t="shared" ca="1" si="66"/>
        <v/>
      </c>
      <c r="BG86" s="317" t="str">
        <f t="shared" ca="1" si="66"/>
        <v/>
      </c>
      <c r="BH86" s="317" t="str">
        <f t="shared" ca="1" si="66"/>
        <v/>
      </c>
      <c r="BI86" s="317" t="str">
        <f t="shared" ca="1" si="66"/>
        <v/>
      </c>
      <c r="BJ86" s="317" t="str">
        <f t="shared" ca="1" si="66"/>
        <v/>
      </c>
      <c r="BK86" s="317" t="str">
        <f t="shared" ca="1" si="66"/>
        <v/>
      </c>
      <c r="BL86" s="317" t="str">
        <f t="shared" ca="1" si="66"/>
        <v/>
      </c>
      <c r="BM86" s="317" t="str">
        <f t="shared" ca="1" si="66"/>
        <v/>
      </c>
      <c r="BN86" s="317" t="str">
        <f t="shared" ca="1" si="66"/>
        <v/>
      </c>
      <c r="BO86" s="317" t="str">
        <f t="shared" ca="1" si="66"/>
        <v/>
      </c>
      <c r="BP86" s="317" t="str">
        <f t="shared" ca="1" si="66"/>
        <v/>
      </c>
      <c r="BQ86" s="317" t="str">
        <f t="shared" ca="1" si="66"/>
        <v/>
      </c>
      <c r="BR86" s="317" t="str">
        <f t="shared" ca="1" si="66"/>
        <v/>
      </c>
      <c r="BS86" s="317" t="str">
        <f t="shared" ca="1" si="65"/>
        <v/>
      </c>
    </row>
    <row r="87" spans="8:71">
      <c r="H87" s="330" t="str">
        <f t="shared" ca="1" si="56"/>
        <v>#1冷卻板 冰水機 電源開啟</v>
      </c>
      <c r="I87" s="336"/>
      <c r="J87" s="332" t="str">
        <f t="shared" ca="1" si="62"/>
        <v>(command "V" "R" "#1冷卻板 冰水機 電源開啟" "N")</v>
      </c>
      <c r="S87" s="337">
        <v>79</v>
      </c>
      <c r="T87" s="338" t="str">
        <f t="shared" si="59"/>
        <v>8-9</v>
      </c>
      <c r="U87" s="317" t="str">
        <f t="shared" ca="1" si="60"/>
        <v/>
      </c>
      <c r="V87" s="317" t="str">
        <f t="shared" ca="1" si="61"/>
        <v/>
      </c>
      <c r="W87" s="317" t="str">
        <f t="shared" ca="1" si="58"/>
        <v/>
      </c>
      <c r="X87" s="317" t="str">
        <f t="shared" ca="1" si="64"/>
        <v/>
      </c>
      <c r="Y87" s="317" t="str">
        <f t="shared" ca="1" si="64"/>
        <v/>
      </c>
      <c r="Z87" s="317" t="str">
        <f t="shared" ca="1" si="64"/>
        <v/>
      </c>
      <c r="AA87" s="317" t="str">
        <f t="shared" ca="1" si="64"/>
        <v/>
      </c>
      <c r="AB87" s="317" t="str">
        <f t="shared" ca="1" si="64"/>
        <v/>
      </c>
      <c r="AC87" s="317" t="str">
        <f t="shared" ca="1" si="64"/>
        <v/>
      </c>
      <c r="AD87" s="317" t="str">
        <f t="shared" ca="1" si="64"/>
        <v/>
      </c>
      <c r="AE87" s="317" t="str">
        <f t="shared" ca="1" si="64"/>
        <v/>
      </c>
      <c r="AF87" s="317" t="str">
        <f t="shared" ca="1" si="64"/>
        <v/>
      </c>
      <c r="AG87" s="317" t="str">
        <f t="shared" ca="1" si="64"/>
        <v/>
      </c>
      <c r="AH87" s="317" t="str">
        <f t="shared" ca="1" si="64"/>
        <v/>
      </c>
      <c r="AI87" s="317" t="str">
        <f t="shared" ca="1" si="64"/>
        <v/>
      </c>
      <c r="AJ87" s="317" t="str">
        <f t="shared" ca="1" si="64"/>
        <v/>
      </c>
      <c r="AK87" s="317" t="str">
        <f t="shared" ca="1" si="64"/>
        <v/>
      </c>
      <c r="AL87" s="317" t="str">
        <f t="shared" ca="1" si="64"/>
        <v/>
      </c>
      <c r="AM87" s="317" t="str">
        <f t="shared" ca="1" si="64"/>
        <v/>
      </c>
      <c r="AN87" s="317" t="str">
        <f t="shared" ca="1" si="57"/>
        <v/>
      </c>
      <c r="AO87" s="317" t="str">
        <f t="shared" ca="1" si="57"/>
        <v/>
      </c>
      <c r="AP87" s="317" t="str">
        <f t="shared" ca="1" si="57"/>
        <v/>
      </c>
      <c r="AQ87" s="317" t="str">
        <f t="shared" ca="1" si="57"/>
        <v/>
      </c>
      <c r="AR87" s="317" t="str">
        <f t="shared" ca="1" si="57"/>
        <v/>
      </c>
      <c r="AS87" s="317" t="str">
        <f t="shared" ca="1" si="57"/>
        <v/>
      </c>
      <c r="AT87" s="317" t="str">
        <f t="shared" ca="1" si="57"/>
        <v/>
      </c>
      <c r="AU87" s="317" t="str">
        <f t="shared" ca="1" si="57"/>
        <v/>
      </c>
      <c r="AV87" s="317" t="str">
        <f t="shared" ca="1" si="57"/>
        <v/>
      </c>
      <c r="AW87" s="317" t="str">
        <f t="shared" ca="1" si="57"/>
        <v/>
      </c>
      <c r="AX87" s="317" t="str">
        <f t="shared" ca="1" si="57"/>
        <v/>
      </c>
      <c r="AY87" s="317" t="str">
        <f t="shared" ca="1" si="57"/>
        <v/>
      </c>
      <c r="AZ87" s="317" t="str">
        <f t="shared" ca="1" si="57"/>
        <v/>
      </c>
      <c r="BA87" s="317" t="str">
        <f t="shared" ca="1" si="57"/>
        <v/>
      </c>
      <c r="BB87" s="317" t="str">
        <f t="shared" ca="1" si="57"/>
        <v/>
      </c>
      <c r="BC87" s="317" t="str">
        <f t="shared" ca="1" si="57"/>
        <v/>
      </c>
      <c r="BD87" s="317" t="str">
        <f t="shared" ca="1" si="66"/>
        <v/>
      </c>
      <c r="BE87" s="317" t="str">
        <f t="shared" ca="1" si="66"/>
        <v/>
      </c>
      <c r="BF87" s="317" t="str">
        <f t="shared" ca="1" si="66"/>
        <v/>
      </c>
      <c r="BG87" s="317" t="str">
        <f t="shared" ca="1" si="66"/>
        <v/>
      </c>
      <c r="BH87" s="317" t="str">
        <f t="shared" ca="1" si="66"/>
        <v/>
      </c>
      <c r="BI87" s="317" t="str">
        <f t="shared" ca="1" si="66"/>
        <v/>
      </c>
      <c r="BJ87" s="317" t="str">
        <f t="shared" ca="1" si="66"/>
        <v/>
      </c>
      <c r="BK87" s="317" t="str">
        <f t="shared" ca="1" si="66"/>
        <v/>
      </c>
      <c r="BL87" s="317" t="str">
        <f t="shared" ca="1" si="66"/>
        <v/>
      </c>
      <c r="BM87" s="317" t="str">
        <f t="shared" ca="1" si="66"/>
        <v/>
      </c>
      <c r="BN87" s="317" t="str">
        <f t="shared" ca="1" si="66"/>
        <v/>
      </c>
      <c r="BO87" s="317" t="str">
        <f t="shared" ca="1" si="66"/>
        <v/>
      </c>
      <c r="BP87" s="317" t="str">
        <f t="shared" ca="1" si="66"/>
        <v/>
      </c>
      <c r="BQ87" s="317" t="str">
        <f t="shared" ca="1" si="66"/>
        <v/>
      </c>
      <c r="BR87" s="317" t="str">
        <f t="shared" ca="1" si="66"/>
        <v/>
      </c>
      <c r="BS87" s="317" t="str">
        <f t="shared" ca="1" si="65"/>
        <v/>
      </c>
    </row>
    <row r="88" spans="8:71">
      <c r="H88" s="330" t="str">
        <f t="shared" ca="1" si="56"/>
        <v>#2冷卻板 冰水機 電源開啟</v>
      </c>
      <c r="I88" s="336"/>
      <c r="J88" s="332" t="str">
        <f t="shared" ca="1" si="62"/>
        <v>(command "V" "R" "#2冷卻板 冰水機 電源開啟" "N")</v>
      </c>
      <c r="S88" s="337">
        <v>80</v>
      </c>
      <c r="T88" s="338" t="str">
        <f t="shared" si="59"/>
        <v>8-10</v>
      </c>
      <c r="U88" s="317" t="str">
        <f t="shared" ca="1" si="60"/>
        <v/>
      </c>
      <c r="V88" s="317" t="str">
        <f t="shared" ca="1" si="61"/>
        <v/>
      </c>
      <c r="W88" s="317" t="str">
        <f t="shared" ca="1" si="58"/>
        <v/>
      </c>
      <c r="X88" s="317" t="str">
        <f t="shared" ca="1" si="64"/>
        <v/>
      </c>
      <c r="Y88" s="317" t="str">
        <f t="shared" ca="1" si="64"/>
        <v/>
      </c>
      <c r="Z88" s="317" t="str">
        <f t="shared" ca="1" si="64"/>
        <v/>
      </c>
      <c r="AA88" s="317" t="str">
        <f t="shared" ca="1" si="64"/>
        <v/>
      </c>
      <c r="AB88" s="317" t="str">
        <f t="shared" ca="1" si="64"/>
        <v/>
      </c>
      <c r="AC88" s="317" t="str">
        <f t="shared" ca="1" si="64"/>
        <v/>
      </c>
      <c r="AD88" s="317" t="str">
        <f t="shared" ca="1" si="64"/>
        <v/>
      </c>
      <c r="AE88" s="317" t="str">
        <f t="shared" ca="1" si="64"/>
        <v/>
      </c>
      <c r="AF88" s="317" t="str">
        <f t="shared" ca="1" si="64"/>
        <v/>
      </c>
      <c r="AG88" s="317" t="str">
        <f t="shared" ca="1" si="64"/>
        <v/>
      </c>
      <c r="AH88" s="317" t="str">
        <f t="shared" ca="1" si="64"/>
        <v/>
      </c>
      <c r="AI88" s="317" t="str">
        <f t="shared" ca="1" si="64"/>
        <v/>
      </c>
      <c r="AJ88" s="317" t="str">
        <f t="shared" ca="1" si="64"/>
        <v/>
      </c>
      <c r="AK88" s="317" t="str">
        <f t="shared" ca="1" si="64"/>
        <v/>
      </c>
      <c r="AL88" s="317" t="str">
        <f t="shared" ca="1" si="64"/>
        <v/>
      </c>
      <c r="AM88" s="317" t="str">
        <f t="shared" ca="1" si="64"/>
        <v/>
      </c>
      <c r="AN88" s="317" t="str">
        <f t="shared" ref="AN88:BC103" ca="1" si="67">IF($X88="","",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88" s="317" t="str">
        <f t="shared" ca="1" si="67"/>
        <v/>
      </c>
      <c r="AP88" s="317" t="str">
        <f t="shared" ca="1" si="67"/>
        <v/>
      </c>
      <c r="AQ88" s="317" t="str">
        <f t="shared" ca="1" si="67"/>
        <v/>
      </c>
      <c r="AR88" s="317" t="str">
        <f t="shared" ca="1" si="67"/>
        <v/>
      </c>
      <c r="AS88" s="317" t="str">
        <f t="shared" ca="1" si="67"/>
        <v/>
      </c>
      <c r="AT88" s="317" t="str">
        <f t="shared" ca="1" si="67"/>
        <v/>
      </c>
      <c r="AU88" s="317" t="str">
        <f t="shared" ca="1" si="67"/>
        <v/>
      </c>
      <c r="AV88" s="317" t="str">
        <f t="shared" ca="1" si="67"/>
        <v/>
      </c>
      <c r="AW88" s="317" t="str">
        <f t="shared" ca="1" si="67"/>
        <v/>
      </c>
      <c r="AX88" s="317" t="str">
        <f t="shared" ca="1" si="67"/>
        <v/>
      </c>
      <c r="AY88" s="317" t="str">
        <f t="shared" ca="1" si="67"/>
        <v/>
      </c>
      <c r="AZ88" s="317" t="str">
        <f t="shared" ca="1" si="67"/>
        <v/>
      </c>
      <c r="BA88" s="317" t="str">
        <f t="shared" ca="1" si="67"/>
        <v/>
      </c>
      <c r="BB88" s="317" t="str">
        <f t="shared" ca="1" si="67"/>
        <v/>
      </c>
      <c r="BC88" s="317" t="str">
        <f t="shared" ca="1" si="67"/>
        <v/>
      </c>
      <c r="BD88" s="317" t="str">
        <f t="shared" ca="1" si="66"/>
        <v/>
      </c>
      <c r="BE88" s="317" t="str">
        <f t="shared" ca="1" si="66"/>
        <v/>
      </c>
      <c r="BF88" s="317" t="str">
        <f t="shared" ca="1" si="66"/>
        <v/>
      </c>
      <c r="BG88" s="317" t="str">
        <f t="shared" ca="1" si="66"/>
        <v/>
      </c>
      <c r="BH88" s="317" t="str">
        <f t="shared" ca="1" si="66"/>
        <v/>
      </c>
      <c r="BI88" s="317" t="str">
        <f t="shared" ca="1" si="66"/>
        <v/>
      </c>
      <c r="BJ88" s="317" t="str">
        <f t="shared" ca="1" si="66"/>
        <v/>
      </c>
      <c r="BK88" s="317" t="str">
        <f t="shared" ca="1" si="66"/>
        <v/>
      </c>
      <c r="BL88" s="317" t="str">
        <f t="shared" ca="1" si="66"/>
        <v/>
      </c>
      <c r="BM88" s="317" t="str">
        <f t="shared" ca="1" si="66"/>
        <v/>
      </c>
      <c r="BN88" s="317" t="str">
        <f t="shared" ca="1" si="66"/>
        <v/>
      </c>
      <c r="BO88" s="317" t="str">
        <f t="shared" ca="1" si="66"/>
        <v/>
      </c>
      <c r="BP88" s="317" t="str">
        <f t="shared" ca="1" si="66"/>
        <v/>
      </c>
      <c r="BQ88" s="317" t="str">
        <f t="shared" ca="1" si="66"/>
        <v/>
      </c>
      <c r="BR88" s="317" t="str">
        <f t="shared" ca="1" si="66"/>
        <v/>
      </c>
      <c r="BS88" s="317" t="str">
        <f t="shared" ca="1" si="65"/>
        <v/>
      </c>
    </row>
    <row r="89" spans="8:71">
      <c r="H89" s="330" t="str">
        <f t="shared" ca="1" si="56"/>
        <v>#2冰輪 冰水機 電源開啟</v>
      </c>
      <c r="I89" s="336"/>
      <c r="J89" s="332" t="str">
        <f t="shared" ca="1" si="62"/>
        <v>(command "V" "R" "#2冰輪 冰水機 電源開啟" "N")</v>
      </c>
      <c r="S89" s="337">
        <v>81</v>
      </c>
      <c r="T89" s="338" t="str">
        <f t="shared" si="59"/>
        <v>9-1</v>
      </c>
      <c r="U89" s="317" t="str">
        <f t="shared" ca="1" si="60"/>
        <v>2DPC41I1</v>
      </c>
      <c r="V89" s="317" t="str">
        <f t="shared" ca="1" si="61"/>
        <v>2DNC41I1</v>
      </c>
      <c r="W89" s="317" t="str">
        <f t="shared" ca="1" si="58"/>
        <v>E</v>
      </c>
      <c r="X89" s="317" t="str">
        <f t="shared" ca="1" si="64"/>
        <v>040</v>
      </c>
      <c r="Y89" s="317" t="str">
        <f t="shared" ca="1" si="64"/>
        <v>040</v>
      </c>
      <c r="Z89" s="317" t="str">
        <f t="shared" ca="1" si="64"/>
        <v>040</v>
      </c>
      <c r="AA89" s="317" t="str">
        <f t="shared" ca="1" si="64"/>
        <v>040</v>
      </c>
      <c r="AB89" s="317" t="str">
        <f t="shared" ca="1" si="64"/>
        <v>040</v>
      </c>
      <c r="AC89" s="317" t="str">
        <f t="shared" ca="1" si="64"/>
        <v>040</v>
      </c>
      <c r="AD89" s="317" t="str">
        <f t="shared" ca="1" si="64"/>
        <v>040</v>
      </c>
      <c r="AE89" s="317" t="str">
        <f t="shared" ca="1" si="64"/>
        <v>040</v>
      </c>
      <c r="AF89" s="317" t="str">
        <f t="shared" ca="1" si="64"/>
        <v>041</v>
      </c>
      <c r="AG89" s="317" t="str">
        <f t="shared" ca="1" si="64"/>
        <v>041</v>
      </c>
      <c r="AH89" s="317" t="str">
        <f t="shared" ca="1" si="64"/>
        <v>041</v>
      </c>
      <c r="AI89" s="317" t="str">
        <f t="shared" ca="1" si="64"/>
        <v>041</v>
      </c>
      <c r="AJ89" s="317" t="str">
        <f t="shared" ca="1" si="64"/>
        <v>041</v>
      </c>
      <c r="AK89" s="317" t="str">
        <f t="shared" ca="1" si="64"/>
        <v>041</v>
      </c>
      <c r="AL89" s="317" t="str">
        <f t="shared" ca="1" si="64"/>
        <v>041</v>
      </c>
      <c r="AM89" s="317" t="str">
        <f t="shared" ca="1" si="64"/>
        <v>041</v>
      </c>
      <c r="AN89" s="317" t="str">
        <f t="shared" ca="1" si="67"/>
        <v>#1上離型紙收卷 EMO信號</v>
      </c>
      <c r="AO89" s="317" t="str">
        <f t="shared" ca="1" si="67"/>
        <v>#2上膠膜放卷 EMO信號</v>
      </c>
      <c r="AP89" s="317" t="str">
        <f t="shared" ca="1" si="67"/>
        <v>#2上離型紙收卷 EMO信號</v>
      </c>
      <c r="AQ89" s="317" t="str">
        <f t="shared" ca="1" si="67"/>
        <v>_</v>
      </c>
      <c r="AR89" s="317" t="str">
        <f t="shared" ca="1" si="67"/>
        <v>2F後段伺服驅動器 DC電源</v>
      </c>
      <c r="AS89" s="317" t="str">
        <f t="shared" ca="1" si="67"/>
        <v>2F後段伺服動力電源</v>
      </c>
      <c r="AT89" s="317" t="str">
        <f t="shared" ca="1" si="67"/>
        <v>_</v>
      </c>
      <c r="AU89" s="317" t="str">
        <f t="shared" ca="1" si="67"/>
        <v>_</v>
      </c>
      <c r="AV89" s="317" t="str">
        <f t="shared" ca="1" si="67"/>
        <v>_</v>
      </c>
      <c r="AW89" s="317" t="str">
        <f t="shared" ca="1" si="67"/>
        <v>#2上膠膜放卷 順轉</v>
      </c>
      <c r="AX89" s="317" t="str">
        <f t="shared" ca="1" si="67"/>
        <v>#2上膠膜放卷 張力切換 手動</v>
      </c>
      <c r="AY89" s="317" t="str">
        <f t="shared" ca="1" si="67"/>
        <v>#2上膠膜放卷 逆轉</v>
      </c>
      <c r="AZ89" s="317" t="str">
        <f t="shared" ca="1" si="67"/>
        <v>#2上膠膜放卷 張力切換 手動(一樓)</v>
      </c>
      <c r="BA89" s="317" t="str">
        <f t="shared" ca="1" si="67"/>
        <v>_</v>
      </c>
      <c r="BB89" s="317" t="str">
        <f t="shared" ca="1" si="67"/>
        <v>_</v>
      </c>
      <c r="BC89" s="317" t="str">
        <f t="shared" ca="1" si="67"/>
        <v>_</v>
      </c>
      <c r="BD89" s="317" t="str">
        <f t="shared" ca="1" si="66"/>
        <v>EMO-I41C3</v>
      </c>
      <c r="BE89" s="317" t="str">
        <f t="shared" ca="1" si="66"/>
        <v>EMO-I41C8</v>
      </c>
      <c r="BF89" s="317" t="str">
        <f t="shared" ca="1" si="66"/>
        <v>EMO-I41C2</v>
      </c>
      <c r="BG89" s="317" t="str">
        <f t="shared" ca="1" si="66"/>
        <v>[無使用]</v>
      </c>
      <c r="BH89" s="317" t="str">
        <f t="shared" ca="1" si="66"/>
        <v>XXX-%?#*</v>
      </c>
      <c r="BI89" s="317" t="str">
        <f t="shared" ca="1" si="66"/>
        <v>XXX-%?#*</v>
      </c>
      <c r="BJ89" s="317" t="str">
        <f t="shared" ca="1" si="66"/>
        <v>[無使用]</v>
      </c>
      <c r="BK89" s="317" t="str">
        <f t="shared" ca="1" si="66"/>
        <v>[無使用]</v>
      </c>
      <c r="BL89" s="317" t="str">
        <f t="shared" ca="1" si="66"/>
        <v>[無使用]</v>
      </c>
      <c r="BM89" s="317" t="str">
        <f t="shared" ca="1" si="66"/>
        <v>LCSG-I41E8</v>
      </c>
      <c r="BN89" s="317" t="str">
        <f t="shared" ca="1" si="66"/>
        <v>LPBG-I41E3</v>
      </c>
      <c r="BO89" s="317" t="str">
        <f t="shared" ca="1" si="66"/>
        <v>LCSG-I41E8</v>
      </c>
      <c r="BP89" s="317" t="str">
        <f t="shared" ca="1" si="66"/>
        <v>LPBG-I41F3</v>
      </c>
      <c r="BQ89" s="317" t="str">
        <f t="shared" ca="1" si="66"/>
        <v>[無使用]</v>
      </c>
      <c r="BR89" s="317" t="str">
        <f t="shared" ca="1" si="66"/>
        <v>[無使用]</v>
      </c>
      <c r="BS89" s="317" t="str">
        <f t="shared" ca="1" si="65"/>
        <v>[無使用]</v>
      </c>
    </row>
    <row r="90" spans="8:71">
      <c r="H90" s="330" t="str">
        <f t="shared" ca="1" si="56"/>
        <v>#3冷卻板 冰水機 電源開啟</v>
      </c>
      <c r="I90" s="336"/>
      <c r="J90" s="332" t="str">
        <f t="shared" ca="1" si="62"/>
        <v>(command "V" "R" "#3冷卻板 冰水機 電源開啟" "N")</v>
      </c>
      <c r="S90" s="337">
        <v>82</v>
      </c>
      <c r="T90" s="338" t="str">
        <f t="shared" si="59"/>
        <v>9-2</v>
      </c>
      <c r="U90" s="317" t="str">
        <f t="shared" ca="1" si="60"/>
        <v>2DPC41I1</v>
      </c>
      <c r="V90" s="317" t="str">
        <f t="shared" ca="1" si="61"/>
        <v>2DNC41I1</v>
      </c>
      <c r="W90" s="317" t="str">
        <f t="shared" ca="1" si="58"/>
        <v>E</v>
      </c>
      <c r="X90" s="317" t="str">
        <f t="shared" ca="1" si="64"/>
        <v>042</v>
      </c>
      <c r="Y90" s="317" t="str">
        <f t="shared" ca="1" si="64"/>
        <v>042</v>
      </c>
      <c r="Z90" s="317" t="str">
        <f t="shared" ca="1" si="64"/>
        <v>042</v>
      </c>
      <c r="AA90" s="317" t="str">
        <f t="shared" ca="1" si="64"/>
        <v>042</v>
      </c>
      <c r="AB90" s="317" t="str">
        <f t="shared" ca="1" si="64"/>
        <v>042</v>
      </c>
      <c r="AC90" s="317" t="str">
        <f t="shared" ca="1" si="64"/>
        <v>042</v>
      </c>
      <c r="AD90" s="317" t="str">
        <f t="shared" ca="1" si="64"/>
        <v>042</v>
      </c>
      <c r="AE90" s="317" t="str">
        <f t="shared" ca="1" si="64"/>
        <v>042</v>
      </c>
      <c r="AF90" s="317" t="str">
        <f t="shared" ca="1" si="64"/>
        <v>043</v>
      </c>
      <c r="AG90" s="317" t="str">
        <f t="shared" ca="1" si="64"/>
        <v>043</v>
      </c>
      <c r="AH90" s="317" t="str">
        <f t="shared" ca="1" si="64"/>
        <v>043</v>
      </c>
      <c r="AI90" s="317" t="str">
        <f t="shared" ca="1" si="64"/>
        <v>043</v>
      </c>
      <c r="AJ90" s="317" t="str">
        <f t="shared" ca="1" si="64"/>
        <v>043</v>
      </c>
      <c r="AK90" s="317" t="str">
        <f t="shared" ca="1" si="64"/>
        <v>043</v>
      </c>
      <c r="AL90" s="317" t="str">
        <f t="shared" ca="1" si="64"/>
        <v>043</v>
      </c>
      <c r="AM90" s="317" t="str">
        <f t="shared" ca="1" si="64"/>
        <v>043</v>
      </c>
      <c r="AN90" s="317" t="str">
        <f t="shared" ca="1" si="67"/>
        <v>#2上膠膜放卷 啟動[預留]</v>
      </c>
      <c r="AO90" s="317" t="str">
        <f t="shared" ca="1" si="67"/>
        <v>_</v>
      </c>
      <c r="AP90" s="317" t="str">
        <f t="shared" ca="1" si="67"/>
        <v>#1上離型紙收卷 寸動</v>
      </c>
      <c r="AQ90" s="317" t="str">
        <f t="shared" ca="1" si="67"/>
        <v>#1上離型紙收卷 啟動</v>
      </c>
      <c r="AR90" s="317" t="str">
        <f t="shared" ca="1" si="67"/>
        <v>#2上離型紙收卷 寸動</v>
      </c>
      <c r="AS90" s="317" t="str">
        <f t="shared" ca="1" si="67"/>
        <v>#2上離型紙收卷 啟動</v>
      </c>
      <c r="AT90" s="317" t="str">
        <f t="shared" ca="1" si="67"/>
        <v>_</v>
      </c>
      <c r="AU90" s="317" t="str">
        <f t="shared" ca="1" si="67"/>
        <v>#2上PE膜收卷 啟動</v>
      </c>
      <c r="AV90" s="317" t="str">
        <f t="shared" ca="1" si="67"/>
        <v>#2上膠膜放卷 EPC(糾邊)異常訊號</v>
      </c>
      <c r="AW90" s="317" t="str">
        <f t="shared" ca="1" si="67"/>
        <v>#1上離型紙收卷 EPC(糾邊)異常訊號</v>
      </c>
      <c r="AX90" s="317" t="str">
        <f t="shared" ca="1" si="67"/>
        <v>#2上離型紙收卷 EPC(糾邊)異常訊號</v>
      </c>
      <c r="AY90" s="317" t="str">
        <f t="shared" ca="1" si="67"/>
        <v>_</v>
      </c>
      <c r="AZ90" s="317" t="str">
        <f t="shared" ca="1" si="67"/>
        <v>_</v>
      </c>
      <c r="BA90" s="317" t="str">
        <f t="shared" ca="1" si="67"/>
        <v>2F後段 左電控箱 門檢</v>
      </c>
      <c r="BB90" s="317" t="str">
        <f t="shared" ca="1" si="67"/>
        <v>2F後段 右電控箱 門檢</v>
      </c>
      <c r="BC90" s="317" t="str">
        <f t="shared" ca="1" si="67"/>
        <v>_</v>
      </c>
      <c r="BD90" s="317" t="str">
        <f t="shared" ca="1" si="66"/>
        <v>LPBG-I42C3</v>
      </c>
      <c r="BE90" s="317" t="str">
        <f t="shared" ca="1" si="66"/>
        <v>[無使用]</v>
      </c>
      <c r="BF90" s="317" t="str">
        <f t="shared" ca="1" si="66"/>
        <v>LPBG-I42C2</v>
      </c>
      <c r="BG90" s="317" t="str">
        <f t="shared" ca="1" si="66"/>
        <v>LPBG-I42C7</v>
      </c>
      <c r="BH90" s="317" t="str">
        <f t="shared" ca="1" si="66"/>
        <v>LPBG-I42D3</v>
      </c>
      <c r="BI90" s="317" t="str">
        <f t="shared" ca="1" si="66"/>
        <v>LPBG-I42D8</v>
      </c>
      <c r="BJ90" s="317" t="str">
        <f t="shared" ca="1" si="66"/>
        <v>[無使用]</v>
      </c>
      <c r="BK90" s="317" t="str">
        <f t="shared" ca="1" si="66"/>
        <v>LPBG-I42D7</v>
      </c>
      <c r="BL90" s="317" t="str">
        <f t="shared" ca="1" si="66"/>
        <v>乾接點-EPC-L41C6</v>
      </c>
      <c r="BM90" s="317" t="str">
        <f t="shared" ca="1" si="66"/>
        <v>乾接點-EPC-L41I6</v>
      </c>
      <c r="BN90" s="317" t="str">
        <f t="shared" ca="1" si="66"/>
        <v>乾接點-EPC-L42C6</v>
      </c>
      <c r="BO90" s="317" t="str">
        <f t="shared" ca="1" si="66"/>
        <v>[無使用]</v>
      </c>
      <c r="BP90" s="317" t="str">
        <f t="shared" ca="1" si="66"/>
        <v>[無使用]</v>
      </c>
      <c r="BQ90" s="317" t="str">
        <f t="shared" ca="1" si="66"/>
        <v>RY-C43D5</v>
      </c>
      <c r="BR90" s="317" t="str">
        <f t="shared" ca="1" si="66"/>
        <v>RY-C43E5</v>
      </c>
      <c r="BS90" s="317" t="str">
        <f t="shared" ca="1" si="65"/>
        <v>[無使用]</v>
      </c>
    </row>
    <row r="91" spans="8:71">
      <c r="H91" s="330" t="str">
        <f t="shared" ca="1" si="56"/>
        <v>_</v>
      </c>
      <c r="I91" s="336"/>
      <c r="J91" s="332" t="str">
        <f t="shared" ca="1" si="62"/>
        <v>(command "V" "R" "_" "N")</v>
      </c>
      <c r="S91" s="337">
        <v>83</v>
      </c>
      <c r="T91" s="338" t="str">
        <f t="shared" si="59"/>
        <v>9-3</v>
      </c>
      <c r="U91" s="317" t="str">
        <f t="shared" ca="1" si="60"/>
        <v/>
      </c>
      <c r="V91" s="317" t="str">
        <f t="shared" ca="1" si="61"/>
        <v/>
      </c>
      <c r="W91" s="317" t="str">
        <f t="shared" ca="1" si="58"/>
        <v/>
      </c>
      <c r="X91" s="317" t="str">
        <f t="shared" ca="1" si="64"/>
        <v/>
      </c>
      <c r="Y91" s="317" t="str">
        <f t="shared" ca="1" si="64"/>
        <v/>
      </c>
      <c r="Z91" s="317" t="str">
        <f t="shared" ca="1" si="64"/>
        <v/>
      </c>
      <c r="AA91" s="317" t="str">
        <f t="shared" ca="1" si="64"/>
        <v/>
      </c>
      <c r="AB91" s="317" t="str">
        <f t="shared" ca="1" si="64"/>
        <v/>
      </c>
      <c r="AC91" s="317" t="str">
        <f t="shared" ca="1" si="64"/>
        <v/>
      </c>
      <c r="AD91" s="317" t="str">
        <f t="shared" ca="1" si="64"/>
        <v/>
      </c>
      <c r="AE91" s="317" t="str">
        <f t="shared" ca="1" si="64"/>
        <v/>
      </c>
      <c r="AF91" s="317" t="str">
        <f t="shared" ca="1" si="64"/>
        <v/>
      </c>
      <c r="AG91" s="317" t="str">
        <f t="shared" ca="1" si="64"/>
        <v/>
      </c>
      <c r="AH91" s="317" t="str">
        <f t="shared" ca="1" si="64"/>
        <v/>
      </c>
      <c r="AI91" s="317" t="str">
        <f t="shared" ca="1" si="64"/>
        <v/>
      </c>
      <c r="AJ91" s="317" t="str">
        <f t="shared" ca="1" si="64"/>
        <v/>
      </c>
      <c r="AK91" s="317" t="str">
        <f t="shared" ca="1" si="64"/>
        <v/>
      </c>
      <c r="AL91" s="317" t="str">
        <f t="shared" ca="1" si="64"/>
        <v/>
      </c>
      <c r="AM91" s="317" t="str">
        <f t="shared" ca="1" si="64"/>
        <v/>
      </c>
      <c r="AN91" s="317" t="str">
        <f t="shared" ca="1" si="67"/>
        <v/>
      </c>
      <c r="AO91" s="317" t="str">
        <f t="shared" ca="1" si="67"/>
        <v/>
      </c>
      <c r="AP91" s="317" t="str">
        <f t="shared" ca="1" si="67"/>
        <v/>
      </c>
      <c r="AQ91" s="317" t="str">
        <f t="shared" ca="1" si="67"/>
        <v/>
      </c>
      <c r="AR91" s="317" t="str">
        <f t="shared" ca="1" si="67"/>
        <v/>
      </c>
      <c r="AS91" s="317" t="str">
        <f t="shared" ca="1" si="67"/>
        <v/>
      </c>
      <c r="AT91" s="317" t="str">
        <f t="shared" ca="1" si="67"/>
        <v/>
      </c>
      <c r="AU91" s="317" t="str">
        <f t="shared" ca="1" si="67"/>
        <v/>
      </c>
      <c r="AV91" s="317" t="str">
        <f t="shared" ca="1" si="67"/>
        <v/>
      </c>
      <c r="AW91" s="317" t="str">
        <f t="shared" ca="1" si="67"/>
        <v/>
      </c>
      <c r="AX91" s="317" t="str">
        <f t="shared" ca="1" si="67"/>
        <v/>
      </c>
      <c r="AY91" s="317" t="str">
        <f t="shared" ca="1" si="67"/>
        <v/>
      </c>
      <c r="AZ91" s="317" t="str">
        <f t="shared" ca="1" si="67"/>
        <v/>
      </c>
      <c r="BA91" s="317" t="str">
        <f t="shared" ca="1" si="67"/>
        <v/>
      </c>
      <c r="BB91" s="317" t="str">
        <f t="shared" ca="1" si="67"/>
        <v/>
      </c>
      <c r="BC91" s="317" t="str">
        <f t="shared" ca="1" si="67"/>
        <v/>
      </c>
      <c r="BD91" s="317" t="str">
        <f t="shared" ca="1" si="66"/>
        <v/>
      </c>
      <c r="BE91" s="317" t="str">
        <f t="shared" ca="1" si="66"/>
        <v/>
      </c>
      <c r="BF91" s="317" t="str">
        <f t="shared" ca="1" si="66"/>
        <v/>
      </c>
      <c r="BG91" s="317" t="str">
        <f t="shared" ca="1" si="66"/>
        <v/>
      </c>
      <c r="BH91" s="317" t="str">
        <f t="shared" ca="1" si="66"/>
        <v/>
      </c>
      <c r="BI91" s="317" t="str">
        <f t="shared" ca="1" si="66"/>
        <v/>
      </c>
      <c r="BJ91" s="317" t="str">
        <f t="shared" ca="1" si="66"/>
        <v/>
      </c>
      <c r="BK91" s="317" t="str">
        <f t="shared" ca="1" si="66"/>
        <v/>
      </c>
      <c r="BL91" s="317" t="str">
        <f t="shared" ca="1" si="66"/>
        <v/>
      </c>
      <c r="BM91" s="317" t="str">
        <f t="shared" ca="1" si="66"/>
        <v/>
      </c>
      <c r="BN91" s="317" t="str">
        <f t="shared" ca="1" si="66"/>
        <v/>
      </c>
      <c r="BO91" s="317" t="str">
        <f t="shared" ca="1" si="66"/>
        <v/>
      </c>
      <c r="BP91" s="317" t="str">
        <f t="shared" ca="1" si="66"/>
        <v/>
      </c>
      <c r="BQ91" s="317" t="str">
        <f t="shared" ca="1" si="66"/>
        <v/>
      </c>
      <c r="BR91" s="317" t="str">
        <f t="shared" ca="1" si="66"/>
        <v/>
      </c>
      <c r="BS91" s="317" t="str">
        <f t="shared" ca="1" si="66"/>
        <v/>
      </c>
    </row>
    <row r="92" spans="8:71">
      <c r="H92" s="330" t="str">
        <f t="shared" ca="1" si="56"/>
        <v>_</v>
      </c>
      <c r="I92" s="336"/>
      <c r="J92" s="332" t="str">
        <f t="shared" ca="1" si="62"/>
        <v>(command "V" "R" "_" "N")</v>
      </c>
      <c r="S92" s="337">
        <v>84</v>
      </c>
      <c r="T92" s="338" t="str">
        <f t="shared" si="59"/>
        <v>9-4</v>
      </c>
      <c r="U92" s="317" t="str">
        <f t="shared" ca="1" si="60"/>
        <v/>
      </c>
      <c r="V92" s="317" t="str">
        <f t="shared" ca="1" si="61"/>
        <v/>
      </c>
      <c r="W92" s="317" t="str">
        <f t="shared" ca="1" si="58"/>
        <v/>
      </c>
      <c r="X92" s="317" t="str">
        <f t="shared" ca="1" si="64"/>
        <v/>
      </c>
      <c r="Y92" s="317" t="str">
        <f t="shared" ca="1" si="64"/>
        <v/>
      </c>
      <c r="Z92" s="317" t="str">
        <f t="shared" ca="1" si="64"/>
        <v/>
      </c>
      <c r="AA92" s="317" t="str">
        <f t="shared" ca="1" si="64"/>
        <v/>
      </c>
      <c r="AB92" s="317" t="str">
        <f t="shared" ca="1" si="64"/>
        <v/>
      </c>
      <c r="AC92" s="317" t="str">
        <f t="shared" ca="1" si="64"/>
        <v/>
      </c>
      <c r="AD92" s="317" t="str">
        <f t="shared" ca="1" si="64"/>
        <v/>
      </c>
      <c r="AE92" s="317" t="str">
        <f t="shared" ca="1" si="64"/>
        <v/>
      </c>
      <c r="AF92" s="317" t="str">
        <f t="shared" ca="1" si="64"/>
        <v/>
      </c>
      <c r="AG92" s="317" t="str">
        <f t="shared" ca="1" si="64"/>
        <v/>
      </c>
      <c r="AH92" s="317" t="str">
        <f t="shared" ca="1" si="64"/>
        <v/>
      </c>
      <c r="AI92" s="317" t="str">
        <f t="shared" ca="1" si="64"/>
        <v/>
      </c>
      <c r="AJ92" s="317" t="str">
        <f t="shared" ca="1" si="64"/>
        <v/>
      </c>
      <c r="AK92" s="317" t="str">
        <f t="shared" ca="1" si="64"/>
        <v/>
      </c>
      <c r="AL92" s="317" t="str">
        <f t="shared" ca="1" si="64"/>
        <v/>
      </c>
      <c r="AM92" s="317" t="str">
        <f t="shared" ca="1" si="64"/>
        <v/>
      </c>
      <c r="AN92" s="317" t="str">
        <f t="shared" ca="1" si="67"/>
        <v/>
      </c>
      <c r="AO92" s="317" t="str">
        <f t="shared" ca="1" si="67"/>
        <v/>
      </c>
      <c r="AP92" s="317" t="str">
        <f t="shared" ca="1" si="67"/>
        <v/>
      </c>
      <c r="AQ92" s="317" t="str">
        <f t="shared" ca="1" si="67"/>
        <v/>
      </c>
      <c r="AR92" s="317" t="str">
        <f t="shared" ca="1" si="67"/>
        <v/>
      </c>
      <c r="AS92" s="317" t="str">
        <f t="shared" ca="1" si="67"/>
        <v/>
      </c>
      <c r="AT92" s="317" t="str">
        <f t="shared" ca="1" si="67"/>
        <v/>
      </c>
      <c r="AU92" s="317" t="str">
        <f t="shared" ca="1" si="67"/>
        <v/>
      </c>
      <c r="AV92" s="317" t="str">
        <f t="shared" ca="1" si="67"/>
        <v/>
      </c>
      <c r="AW92" s="317" t="str">
        <f t="shared" ca="1" si="67"/>
        <v/>
      </c>
      <c r="AX92" s="317" t="str">
        <f t="shared" ca="1" si="67"/>
        <v/>
      </c>
      <c r="AY92" s="317" t="str">
        <f t="shared" ca="1" si="67"/>
        <v/>
      </c>
      <c r="AZ92" s="317" t="str">
        <f t="shared" ca="1" si="67"/>
        <v/>
      </c>
      <c r="BA92" s="317" t="str">
        <f t="shared" ca="1" si="67"/>
        <v/>
      </c>
      <c r="BB92" s="317" t="str">
        <f t="shared" ca="1" si="67"/>
        <v/>
      </c>
      <c r="BC92" s="317" t="str">
        <f t="shared" ca="1" si="67"/>
        <v/>
      </c>
      <c r="BD92" s="317" t="str">
        <f t="shared" ca="1" si="66"/>
        <v/>
      </c>
      <c r="BE92" s="317" t="str">
        <f t="shared" ca="1" si="66"/>
        <v/>
      </c>
      <c r="BF92" s="317" t="str">
        <f t="shared" ca="1" si="66"/>
        <v/>
      </c>
      <c r="BG92" s="317" t="str">
        <f t="shared" ca="1" si="66"/>
        <v/>
      </c>
      <c r="BH92" s="317" t="str">
        <f t="shared" ca="1" si="66"/>
        <v/>
      </c>
      <c r="BI92" s="317" t="str">
        <f t="shared" ca="1" si="66"/>
        <v/>
      </c>
      <c r="BJ92" s="317" t="str">
        <f t="shared" ca="1" si="66"/>
        <v/>
      </c>
      <c r="BK92" s="317" t="str">
        <f t="shared" ca="1" si="66"/>
        <v/>
      </c>
      <c r="BL92" s="317" t="str">
        <f t="shared" ca="1" si="66"/>
        <v/>
      </c>
      <c r="BM92" s="317" t="str">
        <f t="shared" ca="1" si="66"/>
        <v/>
      </c>
      <c r="BN92" s="317" t="str">
        <f t="shared" ca="1" si="66"/>
        <v/>
      </c>
      <c r="BO92" s="317" t="str">
        <f t="shared" ca="1" si="66"/>
        <v/>
      </c>
      <c r="BP92" s="317" t="str">
        <f t="shared" ca="1" si="66"/>
        <v/>
      </c>
      <c r="BQ92" s="317" t="str">
        <f t="shared" ca="1" si="66"/>
        <v/>
      </c>
      <c r="BR92" s="317" t="str">
        <f t="shared" ca="1" si="66"/>
        <v/>
      </c>
      <c r="BS92" s="317" t="str">
        <f t="shared" ca="1" si="66"/>
        <v/>
      </c>
    </row>
    <row r="93" spans="8:71">
      <c r="H93" s="330" t="str">
        <f t="shared" ca="1" si="56"/>
        <v>_</v>
      </c>
      <c r="I93" s="336"/>
      <c r="J93" s="332" t="str">
        <f t="shared" ca="1" si="62"/>
        <v>(command "V" "R" "_" "N")</v>
      </c>
      <c r="S93" s="337">
        <v>85</v>
      </c>
      <c r="T93" s="338" t="str">
        <f t="shared" si="59"/>
        <v>9-5</v>
      </c>
      <c r="U93" s="317" t="str">
        <f t="shared" ca="1" si="60"/>
        <v/>
      </c>
      <c r="V93" s="317" t="str">
        <f t="shared" ca="1" si="61"/>
        <v/>
      </c>
      <c r="W93" s="317" t="str">
        <f t="shared" ca="1" si="58"/>
        <v/>
      </c>
      <c r="X93" s="317" t="str">
        <f t="shared" ca="1" si="64"/>
        <v/>
      </c>
      <c r="Y93" s="317" t="str">
        <f t="shared" ca="1" si="64"/>
        <v/>
      </c>
      <c r="Z93" s="317" t="str">
        <f t="shared" ca="1" si="64"/>
        <v/>
      </c>
      <c r="AA93" s="317" t="str">
        <f t="shared" ca="1" si="64"/>
        <v/>
      </c>
      <c r="AB93" s="317" t="str">
        <f t="shared" ca="1" si="64"/>
        <v/>
      </c>
      <c r="AC93" s="317" t="str">
        <f t="shared" ca="1" si="64"/>
        <v/>
      </c>
      <c r="AD93" s="317" t="str">
        <f t="shared" ca="1" si="64"/>
        <v/>
      </c>
      <c r="AE93" s="317" t="str">
        <f t="shared" ca="1" si="64"/>
        <v/>
      </c>
      <c r="AF93" s="317" t="str">
        <f t="shared" ca="1" si="64"/>
        <v/>
      </c>
      <c r="AG93" s="317" t="str">
        <f t="shared" ca="1" si="64"/>
        <v/>
      </c>
      <c r="AH93" s="317" t="str">
        <f t="shared" ca="1" si="64"/>
        <v/>
      </c>
      <c r="AI93" s="317" t="str">
        <f t="shared" ca="1" si="64"/>
        <v/>
      </c>
      <c r="AJ93" s="317" t="str">
        <f t="shared" ca="1" si="64"/>
        <v/>
      </c>
      <c r="AK93" s="317" t="str">
        <f t="shared" ca="1" si="64"/>
        <v/>
      </c>
      <c r="AL93" s="317" t="str">
        <f t="shared" ca="1" si="64"/>
        <v/>
      </c>
      <c r="AM93" s="317" t="str">
        <f t="shared" ca="1" si="64"/>
        <v/>
      </c>
      <c r="AN93" s="317" t="str">
        <f t="shared" ca="1" si="67"/>
        <v/>
      </c>
      <c r="AO93" s="317" t="str">
        <f t="shared" ca="1" si="67"/>
        <v/>
      </c>
      <c r="AP93" s="317" t="str">
        <f t="shared" ca="1" si="67"/>
        <v/>
      </c>
      <c r="AQ93" s="317" t="str">
        <f t="shared" ca="1" si="67"/>
        <v/>
      </c>
      <c r="AR93" s="317" t="str">
        <f t="shared" ca="1" si="67"/>
        <v/>
      </c>
      <c r="AS93" s="317" t="str">
        <f t="shared" ca="1" si="67"/>
        <v/>
      </c>
      <c r="AT93" s="317" t="str">
        <f t="shared" ca="1" si="67"/>
        <v/>
      </c>
      <c r="AU93" s="317" t="str">
        <f t="shared" ca="1" si="67"/>
        <v/>
      </c>
      <c r="AV93" s="317" t="str">
        <f t="shared" ca="1" si="67"/>
        <v/>
      </c>
      <c r="AW93" s="317" t="str">
        <f t="shared" ca="1" si="67"/>
        <v/>
      </c>
      <c r="AX93" s="317" t="str">
        <f t="shared" ca="1" si="67"/>
        <v/>
      </c>
      <c r="AY93" s="317" t="str">
        <f t="shared" ca="1" si="67"/>
        <v/>
      </c>
      <c r="AZ93" s="317" t="str">
        <f t="shared" ca="1" si="67"/>
        <v/>
      </c>
      <c r="BA93" s="317" t="str">
        <f t="shared" ca="1" si="67"/>
        <v/>
      </c>
      <c r="BB93" s="317" t="str">
        <f t="shared" ca="1" si="67"/>
        <v/>
      </c>
      <c r="BC93" s="317" t="str">
        <f t="shared" ca="1" si="67"/>
        <v/>
      </c>
      <c r="BD93" s="317" t="str">
        <f t="shared" ca="1" si="66"/>
        <v/>
      </c>
      <c r="BE93" s="317" t="str">
        <f t="shared" ca="1" si="66"/>
        <v/>
      </c>
      <c r="BF93" s="317" t="str">
        <f t="shared" ca="1" si="66"/>
        <v/>
      </c>
      <c r="BG93" s="317" t="str">
        <f t="shared" ca="1" si="66"/>
        <v/>
      </c>
      <c r="BH93" s="317" t="str">
        <f t="shared" ca="1" si="66"/>
        <v/>
      </c>
      <c r="BI93" s="317" t="str">
        <f t="shared" ca="1" si="66"/>
        <v/>
      </c>
      <c r="BJ93" s="317" t="str">
        <f t="shared" ca="1" si="66"/>
        <v/>
      </c>
      <c r="BK93" s="317" t="str">
        <f t="shared" ca="1" si="66"/>
        <v/>
      </c>
      <c r="BL93" s="317" t="str">
        <f t="shared" ca="1" si="66"/>
        <v/>
      </c>
      <c r="BM93" s="317" t="str">
        <f t="shared" ca="1" si="66"/>
        <v/>
      </c>
      <c r="BN93" s="317" t="str">
        <f t="shared" ca="1" si="66"/>
        <v/>
      </c>
      <c r="BO93" s="317" t="str">
        <f t="shared" ca="1" si="66"/>
        <v/>
      </c>
      <c r="BP93" s="317" t="str">
        <f t="shared" ca="1" si="66"/>
        <v/>
      </c>
      <c r="BQ93" s="317" t="str">
        <f t="shared" ca="1" si="66"/>
        <v/>
      </c>
      <c r="BR93" s="317" t="str">
        <f t="shared" ca="1" si="66"/>
        <v/>
      </c>
      <c r="BS93" s="317" t="str">
        <f t="shared" ca="1" si="66"/>
        <v/>
      </c>
    </row>
    <row r="94" spans="8:71">
      <c r="H94" s="330" t="str">
        <f t="shared" ca="1" si="56"/>
        <v>MC-C5J3</v>
      </c>
      <c r="I94" s="336"/>
      <c r="J94" s="332" t="str">
        <f t="shared" ca="1" si="62"/>
        <v>(command "V" "R" "MC-C5J3" "N")</v>
      </c>
      <c r="S94" s="337">
        <v>86</v>
      </c>
      <c r="T94" s="338" t="str">
        <f t="shared" si="59"/>
        <v>9-6</v>
      </c>
      <c r="U94" s="317" t="str">
        <f t="shared" ca="1" si="60"/>
        <v/>
      </c>
      <c r="V94" s="317" t="str">
        <f t="shared" ca="1" si="61"/>
        <v/>
      </c>
      <c r="W94" s="317" t="str">
        <f t="shared" ca="1" si="58"/>
        <v/>
      </c>
      <c r="X94" s="317" t="str">
        <f t="shared" ca="1" si="64"/>
        <v/>
      </c>
      <c r="Y94" s="317" t="str">
        <f t="shared" ca="1" si="64"/>
        <v/>
      </c>
      <c r="Z94" s="317" t="str">
        <f t="shared" ca="1" si="64"/>
        <v/>
      </c>
      <c r="AA94" s="317" t="str">
        <f t="shared" ca="1" si="64"/>
        <v/>
      </c>
      <c r="AB94" s="317" t="str">
        <f t="shared" ca="1" si="64"/>
        <v/>
      </c>
      <c r="AC94" s="317" t="str">
        <f t="shared" ca="1" si="64"/>
        <v/>
      </c>
      <c r="AD94" s="317" t="str">
        <f t="shared" ca="1" si="64"/>
        <v/>
      </c>
      <c r="AE94" s="317" t="str">
        <f t="shared" ca="1" si="64"/>
        <v/>
      </c>
      <c r="AF94" s="317" t="str">
        <f t="shared" ca="1" si="64"/>
        <v/>
      </c>
      <c r="AG94" s="317" t="str">
        <f t="shared" ca="1" si="64"/>
        <v/>
      </c>
      <c r="AH94" s="317" t="str">
        <f t="shared" ca="1" si="64"/>
        <v/>
      </c>
      <c r="AI94" s="317" t="str">
        <f t="shared" ca="1" si="64"/>
        <v/>
      </c>
      <c r="AJ94" s="317" t="str">
        <f t="shared" ca="1" si="64"/>
        <v/>
      </c>
      <c r="AK94" s="317" t="str">
        <f t="shared" ca="1" si="64"/>
        <v/>
      </c>
      <c r="AL94" s="317" t="str">
        <f t="shared" ca="1" si="64"/>
        <v/>
      </c>
      <c r="AM94" s="317" t="str">
        <f t="shared" ref="AM94" ca="1" si="68">INDIRECT("批量電路圖!"&amp;ADDRESS(MOD(COLUMN()-24,16)+5+(ROW()-9)*16,FLOOR(MOD((COLUMN()-24)/16,10),1)+6))</f>
        <v/>
      </c>
      <c r="AN94" s="317" t="str">
        <f t="shared" ca="1" si="67"/>
        <v/>
      </c>
      <c r="AO94" s="317" t="str">
        <f t="shared" ca="1" si="67"/>
        <v/>
      </c>
      <c r="AP94" s="317" t="str">
        <f t="shared" ca="1" si="67"/>
        <v/>
      </c>
      <c r="AQ94" s="317" t="str">
        <f t="shared" ca="1" si="67"/>
        <v/>
      </c>
      <c r="AR94" s="317" t="str">
        <f t="shared" ca="1" si="67"/>
        <v/>
      </c>
      <c r="AS94" s="317" t="str">
        <f t="shared" ca="1" si="67"/>
        <v/>
      </c>
      <c r="AT94" s="317" t="str">
        <f t="shared" ca="1" si="67"/>
        <v/>
      </c>
      <c r="AU94" s="317" t="str">
        <f t="shared" ca="1" si="67"/>
        <v/>
      </c>
      <c r="AV94" s="317" t="str">
        <f t="shared" ca="1" si="67"/>
        <v/>
      </c>
      <c r="AW94" s="317" t="str">
        <f t="shared" ca="1" si="67"/>
        <v/>
      </c>
      <c r="AX94" s="317" t="str">
        <f t="shared" ca="1" si="67"/>
        <v/>
      </c>
      <c r="AY94" s="317" t="str">
        <f t="shared" ca="1" si="67"/>
        <v/>
      </c>
      <c r="AZ94" s="317" t="str">
        <f t="shared" ca="1" si="67"/>
        <v/>
      </c>
      <c r="BA94" s="317" t="str">
        <f t="shared" ca="1" si="67"/>
        <v/>
      </c>
      <c r="BB94" s="317" t="str">
        <f t="shared" ca="1" si="67"/>
        <v/>
      </c>
      <c r="BC94" s="317" t="str">
        <f t="shared" ca="1" si="67"/>
        <v/>
      </c>
      <c r="BD94" s="317" t="str">
        <f t="shared" ca="1" si="66"/>
        <v/>
      </c>
      <c r="BE94" s="317" t="str">
        <f t="shared" ca="1" si="66"/>
        <v/>
      </c>
      <c r="BF94" s="317" t="str">
        <f t="shared" ca="1" si="66"/>
        <v/>
      </c>
      <c r="BG94" s="317" t="str">
        <f t="shared" ca="1" si="66"/>
        <v/>
      </c>
      <c r="BH94" s="317" t="str">
        <f t="shared" ca="1" si="66"/>
        <v/>
      </c>
      <c r="BI94" s="317" t="str">
        <f t="shared" ca="1" si="66"/>
        <v/>
      </c>
      <c r="BJ94" s="317" t="str">
        <f t="shared" ca="1" si="66"/>
        <v/>
      </c>
      <c r="BK94" s="317" t="str">
        <f t="shared" ca="1" si="66"/>
        <v/>
      </c>
      <c r="BL94" s="317" t="str">
        <f t="shared" ca="1" si="66"/>
        <v/>
      </c>
      <c r="BM94" s="317" t="str">
        <f t="shared" ca="1" si="66"/>
        <v/>
      </c>
      <c r="BN94" s="317" t="str">
        <f t="shared" ca="1" si="66"/>
        <v/>
      </c>
      <c r="BO94" s="317" t="str">
        <f t="shared" ca="1" si="66"/>
        <v/>
      </c>
      <c r="BP94" s="317" t="str">
        <f t="shared" ca="1" si="66"/>
        <v/>
      </c>
      <c r="BQ94" s="317" t="str">
        <f t="shared" ca="1" si="66"/>
        <v/>
      </c>
      <c r="BR94" s="317" t="str">
        <f t="shared" ca="1" si="66"/>
        <v/>
      </c>
      <c r="BS94" s="317" t="str">
        <f t="shared" ca="1" si="66"/>
        <v/>
      </c>
    </row>
    <row r="95" spans="8:71">
      <c r="H95" s="330" t="str">
        <f t="shared" ca="1" si="56"/>
        <v>[無使用]</v>
      </c>
      <c r="I95" s="336"/>
      <c r="J95" s="332" t="str">
        <f t="shared" ca="1" si="62"/>
        <v>(command "V" "R" "[無使用]" "N")</v>
      </c>
      <c r="S95" s="337">
        <v>87</v>
      </c>
      <c r="T95" s="338" t="str">
        <f t="shared" si="59"/>
        <v>9-7</v>
      </c>
      <c r="U95" s="317" t="str">
        <f t="shared" ca="1" si="60"/>
        <v/>
      </c>
      <c r="V95" s="317" t="str">
        <f t="shared" ca="1" si="61"/>
        <v/>
      </c>
      <c r="W95" s="317" t="str">
        <f t="shared" ca="1" si="58"/>
        <v/>
      </c>
      <c r="X95" s="317" t="str">
        <f t="shared" ref="X95:AM110" ca="1" si="69">INDIRECT("批量電路圖!"&amp;ADDRESS(MOD(COLUMN()-24,16)+5+(ROW()-9)*16,FLOOR(MOD((COLUMN()-24)/16,10),1)+6))</f>
        <v/>
      </c>
      <c r="Y95" s="317" t="str">
        <f t="shared" ca="1" si="69"/>
        <v/>
      </c>
      <c r="Z95" s="317" t="str">
        <f t="shared" ca="1" si="69"/>
        <v/>
      </c>
      <c r="AA95" s="317" t="str">
        <f t="shared" ca="1" si="69"/>
        <v/>
      </c>
      <c r="AB95" s="317" t="str">
        <f t="shared" ca="1" si="69"/>
        <v/>
      </c>
      <c r="AC95" s="317" t="str">
        <f t="shared" ca="1" si="69"/>
        <v/>
      </c>
      <c r="AD95" s="317" t="str">
        <f t="shared" ca="1" si="69"/>
        <v/>
      </c>
      <c r="AE95" s="317" t="str">
        <f t="shared" ca="1" si="69"/>
        <v/>
      </c>
      <c r="AF95" s="317" t="str">
        <f t="shared" ca="1" si="69"/>
        <v/>
      </c>
      <c r="AG95" s="317" t="str">
        <f t="shared" ca="1" si="69"/>
        <v/>
      </c>
      <c r="AH95" s="317" t="str">
        <f t="shared" ca="1" si="69"/>
        <v/>
      </c>
      <c r="AI95" s="317" t="str">
        <f t="shared" ca="1" si="69"/>
        <v/>
      </c>
      <c r="AJ95" s="317" t="str">
        <f t="shared" ca="1" si="69"/>
        <v/>
      </c>
      <c r="AK95" s="317" t="str">
        <f t="shared" ca="1" si="69"/>
        <v/>
      </c>
      <c r="AL95" s="317" t="str">
        <f t="shared" ca="1" si="69"/>
        <v/>
      </c>
      <c r="AM95" s="317" t="str">
        <f t="shared" ca="1" si="69"/>
        <v/>
      </c>
      <c r="AN95" s="317" t="str">
        <f t="shared" ca="1" si="67"/>
        <v/>
      </c>
      <c r="AO95" s="317" t="str">
        <f t="shared" ca="1" si="67"/>
        <v/>
      </c>
      <c r="AP95" s="317" t="str">
        <f t="shared" ca="1" si="67"/>
        <v/>
      </c>
      <c r="AQ95" s="317" t="str">
        <f t="shared" ca="1" si="67"/>
        <v/>
      </c>
      <c r="AR95" s="317" t="str">
        <f t="shared" ca="1" si="67"/>
        <v/>
      </c>
      <c r="AS95" s="317" t="str">
        <f t="shared" ca="1" si="67"/>
        <v/>
      </c>
      <c r="AT95" s="317" t="str">
        <f t="shared" ca="1" si="67"/>
        <v/>
      </c>
      <c r="AU95" s="317" t="str">
        <f t="shared" ca="1" si="67"/>
        <v/>
      </c>
      <c r="AV95" s="317" t="str">
        <f t="shared" ca="1" si="67"/>
        <v/>
      </c>
      <c r="AW95" s="317" t="str">
        <f t="shared" ca="1" si="67"/>
        <v/>
      </c>
      <c r="AX95" s="317" t="str">
        <f t="shared" ca="1" si="67"/>
        <v/>
      </c>
      <c r="AY95" s="317" t="str">
        <f t="shared" ca="1" si="67"/>
        <v/>
      </c>
      <c r="AZ95" s="317" t="str">
        <f t="shared" ca="1" si="67"/>
        <v/>
      </c>
      <c r="BA95" s="317" t="str">
        <f t="shared" ca="1" si="67"/>
        <v/>
      </c>
      <c r="BB95" s="317" t="str">
        <f t="shared" ca="1" si="67"/>
        <v/>
      </c>
      <c r="BC95" s="317" t="str">
        <f t="shared" ca="1" si="67"/>
        <v/>
      </c>
      <c r="BD95" s="317" t="str">
        <f t="shared" ca="1" si="66"/>
        <v/>
      </c>
      <c r="BE95" s="317" t="str">
        <f t="shared" ca="1" si="66"/>
        <v/>
      </c>
      <c r="BF95" s="317" t="str">
        <f t="shared" ca="1" si="66"/>
        <v/>
      </c>
      <c r="BG95" s="317" t="str">
        <f t="shared" ca="1" si="66"/>
        <v/>
      </c>
      <c r="BH95" s="317" t="str">
        <f t="shared" ca="1" si="66"/>
        <v/>
      </c>
      <c r="BI95" s="317" t="str">
        <f t="shared" ca="1" si="66"/>
        <v/>
      </c>
      <c r="BJ95" s="317" t="str">
        <f t="shared" ca="1" si="66"/>
        <v/>
      </c>
      <c r="BK95" s="317" t="str">
        <f t="shared" ca="1" si="66"/>
        <v/>
      </c>
      <c r="BL95" s="317" t="str">
        <f t="shared" ca="1" si="66"/>
        <v/>
      </c>
      <c r="BM95" s="317" t="str">
        <f t="shared" ca="1" si="66"/>
        <v/>
      </c>
      <c r="BN95" s="317" t="str">
        <f t="shared" ca="1" si="66"/>
        <v/>
      </c>
      <c r="BO95" s="317" t="str">
        <f t="shared" ca="1" si="66"/>
        <v/>
      </c>
      <c r="BP95" s="317" t="str">
        <f t="shared" ca="1" si="66"/>
        <v/>
      </c>
      <c r="BQ95" s="317" t="str">
        <f t="shared" ca="1" si="66"/>
        <v/>
      </c>
      <c r="BR95" s="317" t="str">
        <f t="shared" ca="1" si="66"/>
        <v/>
      </c>
      <c r="BS95" s="317" t="str">
        <f t="shared" ca="1" si="66"/>
        <v/>
      </c>
    </row>
    <row r="96" spans="8:71">
      <c r="H96" s="330" t="str">
        <f t="shared" ca="1" si="56"/>
        <v>MC-C5H7</v>
      </c>
      <c r="I96" s="336"/>
      <c r="J96" s="332" t="str">
        <f t="shared" ca="1" si="62"/>
        <v>(command "V" "R" "MC-C5H7" "N")</v>
      </c>
      <c r="S96" s="337">
        <v>88</v>
      </c>
      <c r="T96" s="338" t="str">
        <f t="shared" si="59"/>
        <v>9-8</v>
      </c>
      <c r="U96" s="317" t="str">
        <f t="shared" ca="1" si="60"/>
        <v/>
      </c>
      <c r="V96" s="317" t="str">
        <f t="shared" ca="1" si="61"/>
        <v/>
      </c>
      <c r="W96" s="317" t="str">
        <f t="shared" ca="1" si="58"/>
        <v/>
      </c>
      <c r="X96" s="317" t="str">
        <f t="shared" ca="1" si="69"/>
        <v/>
      </c>
      <c r="Y96" s="317" t="str">
        <f t="shared" ca="1" si="69"/>
        <v/>
      </c>
      <c r="Z96" s="317" t="str">
        <f t="shared" ca="1" si="69"/>
        <v/>
      </c>
      <c r="AA96" s="317" t="str">
        <f t="shared" ca="1" si="69"/>
        <v/>
      </c>
      <c r="AB96" s="317" t="str">
        <f t="shared" ca="1" si="69"/>
        <v/>
      </c>
      <c r="AC96" s="317" t="str">
        <f t="shared" ca="1" si="69"/>
        <v/>
      </c>
      <c r="AD96" s="317" t="str">
        <f t="shared" ca="1" si="69"/>
        <v/>
      </c>
      <c r="AE96" s="317" t="str">
        <f t="shared" ca="1" si="69"/>
        <v/>
      </c>
      <c r="AF96" s="317" t="str">
        <f t="shared" ca="1" si="69"/>
        <v/>
      </c>
      <c r="AG96" s="317" t="str">
        <f t="shared" ca="1" si="69"/>
        <v/>
      </c>
      <c r="AH96" s="317" t="str">
        <f t="shared" ca="1" si="69"/>
        <v/>
      </c>
      <c r="AI96" s="317" t="str">
        <f t="shared" ca="1" si="69"/>
        <v/>
      </c>
      <c r="AJ96" s="317" t="str">
        <f t="shared" ca="1" si="69"/>
        <v/>
      </c>
      <c r="AK96" s="317" t="str">
        <f t="shared" ca="1" si="69"/>
        <v/>
      </c>
      <c r="AL96" s="317" t="str">
        <f t="shared" ca="1" si="69"/>
        <v/>
      </c>
      <c r="AM96" s="317" t="str">
        <f t="shared" ca="1" si="69"/>
        <v/>
      </c>
      <c r="AN96" s="317" t="str">
        <f t="shared" ca="1" si="67"/>
        <v/>
      </c>
      <c r="AO96" s="317" t="str">
        <f t="shared" ca="1" si="67"/>
        <v/>
      </c>
      <c r="AP96" s="317" t="str">
        <f t="shared" ca="1" si="67"/>
        <v/>
      </c>
      <c r="AQ96" s="317" t="str">
        <f t="shared" ca="1" si="67"/>
        <v/>
      </c>
      <c r="AR96" s="317" t="str">
        <f t="shared" ca="1" si="67"/>
        <v/>
      </c>
      <c r="AS96" s="317" t="str">
        <f t="shared" ca="1" si="67"/>
        <v/>
      </c>
      <c r="AT96" s="317" t="str">
        <f t="shared" ca="1" si="67"/>
        <v/>
      </c>
      <c r="AU96" s="317" t="str">
        <f t="shared" ca="1" si="67"/>
        <v/>
      </c>
      <c r="AV96" s="317" t="str">
        <f t="shared" ca="1" si="67"/>
        <v/>
      </c>
      <c r="AW96" s="317" t="str">
        <f t="shared" ca="1" si="67"/>
        <v/>
      </c>
      <c r="AX96" s="317" t="str">
        <f t="shared" ca="1" si="67"/>
        <v/>
      </c>
      <c r="AY96" s="317" t="str">
        <f t="shared" ca="1" si="67"/>
        <v/>
      </c>
      <c r="AZ96" s="317" t="str">
        <f t="shared" ca="1" si="67"/>
        <v/>
      </c>
      <c r="BA96" s="317" t="str">
        <f t="shared" ca="1" si="67"/>
        <v/>
      </c>
      <c r="BB96" s="317" t="str">
        <f t="shared" ca="1" si="67"/>
        <v/>
      </c>
      <c r="BC96" s="317" t="str">
        <f t="shared" ca="1" si="67"/>
        <v/>
      </c>
      <c r="BD96" s="317" t="str">
        <f t="shared" ca="1" si="66"/>
        <v/>
      </c>
      <c r="BE96" s="317" t="str">
        <f t="shared" ca="1" si="66"/>
        <v/>
      </c>
      <c r="BF96" s="317" t="str">
        <f t="shared" ca="1" si="66"/>
        <v/>
      </c>
      <c r="BG96" s="317" t="str">
        <f t="shared" ca="1" si="66"/>
        <v/>
      </c>
      <c r="BH96" s="317" t="str">
        <f t="shared" ca="1" si="66"/>
        <v/>
      </c>
      <c r="BI96" s="317" t="str">
        <f t="shared" ca="1" si="66"/>
        <v/>
      </c>
      <c r="BJ96" s="317" t="str">
        <f t="shared" ca="1" si="66"/>
        <v/>
      </c>
      <c r="BK96" s="317" t="str">
        <f t="shared" ca="1" si="66"/>
        <v/>
      </c>
      <c r="BL96" s="317" t="str">
        <f t="shared" ca="1" si="66"/>
        <v/>
      </c>
      <c r="BM96" s="317" t="str">
        <f t="shared" ca="1" si="66"/>
        <v/>
      </c>
      <c r="BN96" s="317" t="str">
        <f t="shared" ca="1" si="66"/>
        <v/>
      </c>
      <c r="BO96" s="317" t="str">
        <f t="shared" ca="1" si="66"/>
        <v/>
      </c>
      <c r="BP96" s="317" t="str">
        <f t="shared" ca="1" si="66"/>
        <v/>
      </c>
      <c r="BQ96" s="317" t="str">
        <f t="shared" ca="1" si="66"/>
        <v/>
      </c>
      <c r="BR96" s="317" t="str">
        <f t="shared" ca="1" si="66"/>
        <v/>
      </c>
      <c r="BS96" s="317" t="str">
        <f t="shared" ca="1" si="66"/>
        <v/>
      </c>
    </row>
    <row r="97" spans="8:71">
      <c r="H97" s="330" t="str">
        <f t="shared" ca="1" si="56"/>
        <v>MC-C5I7</v>
      </c>
      <c r="I97" s="336"/>
      <c r="J97" s="332" t="str">
        <f t="shared" ca="1" si="62"/>
        <v>(command "V" "R" "MC-C5I7" "N")</v>
      </c>
      <c r="S97" s="337">
        <v>89</v>
      </c>
      <c r="T97" s="338" t="str">
        <f t="shared" si="59"/>
        <v>9-9</v>
      </c>
      <c r="U97" s="317" t="str">
        <f t="shared" ca="1" si="60"/>
        <v/>
      </c>
      <c r="V97" s="317" t="str">
        <f t="shared" ca="1" si="61"/>
        <v/>
      </c>
      <c r="W97" s="317" t="str">
        <f t="shared" ca="1" si="58"/>
        <v/>
      </c>
      <c r="X97" s="317" t="str">
        <f t="shared" ca="1" si="69"/>
        <v/>
      </c>
      <c r="Y97" s="317" t="str">
        <f t="shared" ca="1" si="69"/>
        <v/>
      </c>
      <c r="Z97" s="317" t="str">
        <f t="shared" ca="1" si="69"/>
        <v/>
      </c>
      <c r="AA97" s="317" t="str">
        <f t="shared" ca="1" si="69"/>
        <v/>
      </c>
      <c r="AB97" s="317" t="str">
        <f t="shared" ca="1" si="69"/>
        <v/>
      </c>
      <c r="AC97" s="317" t="str">
        <f t="shared" ca="1" si="69"/>
        <v/>
      </c>
      <c r="AD97" s="317" t="str">
        <f t="shared" ca="1" si="69"/>
        <v/>
      </c>
      <c r="AE97" s="317" t="str">
        <f t="shared" ca="1" si="69"/>
        <v/>
      </c>
      <c r="AF97" s="317" t="str">
        <f t="shared" ca="1" si="69"/>
        <v/>
      </c>
      <c r="AG97" s="317" t="str">
        <f t="shared" ca="1" si="69"/>
        <v/>
      </c>
      <c r="AH97" s="317" t="str">
        <f t="shared" ca="1" si="69"/>
        <v/>
      </c>
      <c r="AI97" s="317" t="str">
        <f t="shared" ca="1" si="69"/>
        <v/>
      </c>
      <c r="AJ97" s="317" t="str">
        <f t="shared" ca="1" si="69"/>
        <v/>
      </c>
      <c r="AK97" s="317" t="str">
        <f t="shared" ca="1" si="69"/>
        <v/>
      </c>
      <c r="AL97" s="317" t="str">
        <f t="shared" ca="1" si="69"/>
        <v/>
      </c>
      <c r="AM97" s="317" t="str">
        <f t="shared" ca="1" si="69"/>
        <v/>
      </c>
      <c r="AN97" s="317" t="str">
        <f t="shared" ca="1" si="67"/>
        <v/>
      </c>
      <c r="AO97" s="317" t="str">
        <f t="shared" ca="1" si="67"/>
        <v/>
      </c>
      <c r="AP97" s="317" t="str">
        <f t="shared" ca="1" si="67"/>
        <v/>
      </c>
      <c r="AQ97" s="317" t="str">
        <f t="shared" ca="1" si="67"/>
        <v/>
      </c>
      <c r="AR97" s="317" t="str">
        <f t="shared" ca="1" si="67"/>
        <v/>
      </c>
      <c r="AS97" s="317" t="str">
        <f t="shared" ca="1" si="67"/>
        <v/>
      </c>
      <c r="AT97" s="317" t="str">
        <f t="shared" ca="1" si="67"/>
        <v/>
      </c>
      <c r="AU97" s="317" t="str">
        <f t="shared" ca="1" si="67"/>
        <v/>
      </c>
      <c r="AV97" s="317" t="str">
        <f t="shared" ca="1" si="67"/>
        <v/>
      </c>
      <c r="AW97" s="317" t="str">
        <f t="shared" ca="1" si="67"/>
        <v/>
      </c>
      <c r="AX97" s="317" t="str">
        <f t="shared" ca="1" si="67"/>
        <v/>
      </c>
      <c r="AY97" s="317" t="str">
        <f t="shared" ca="1" si="67"/>
        <v/>
      </c>
      <c r="AZ97" s="317" t="str">
        <f t="shared" ca="1" si="67"/>
        <v/>
      </c>
      <c r="BA97" s="317" t="str">
        <f t="shared" ca="1" si="67"/>
        <v/>
      </c>
      <c r="BB97" s="317" t="str">
        <f t="shared" ca="1" si="67"/>
        <v/>
      </c>
      <c r="BC97" s="317" t="str">
        <f t="shared" ca="1" si="67"/>
        <v/>
      </c>
      <c r="BD97" s="317" t="str">
        <f t="shared" ca="1" si="66"/>
        <v/>
      </c>
      <c r="BE97" s="317" t="str">
        <f t="shared" ca="1" si="66"/>
        <v/>
      </c>
      <c r="BF97" s="317" t="str">
        <f t="shared" ca="1" si="66"/>
        <v/>
      </c>
      <c r="BG97" s="317" t="str">
        <f t="shared" ca="1" si="66"/>
        <v/>
      </c>
      <c r="BH97" s="317" t="str">
        <f t="shared" ca="1" si="66"/>
        <v/>
      </c>
      <c r="BI97" s="317" t="str">
        <f t="shared" ca="1" si="66"/>
        <v/>
      </c>
      <c r="BJ97" s="317" t="str">
        <f t="shared" ca="1" si="66"/>
        <v/>
      </c>
      <c r="BK97" s="317" t="str">
        <f t="shared" ca="1" si="66"/>
        <v/>
      </c>
      <c r="BL97" s="317" t="str">
        <f t="shared" ca="1" si="66"/>
        <v/>
      </c>
      <c r="BM97" s="317" t="str">
        <f t="shared" ca="1" si="66"/>
        <v/>
      </c>
      <c r="BN97" s="317" t="str">
        <f t="shared" ca="1" si="66"/>
        <v/>
      </c>
      <c r="BO97" s="317" t="str">
        <f t="shared" ca="1" si="66"/>
        <v/>
      </c>
      <c r="BP97" s="317" t="str">
        <f t="shared" ca="1" si="66"/>
        <v/>
      </c>
      <c r="BQ97" s="317" t="str">
        <f t="shared" ca="1" si="66"/>
        <v/>
      </c>
      <c r="BR97" s="317" t="str">
        <f t="shared" ca="1" si="66"/>
        <v/>
      </c>
      <c r="BS97" s="317" t="str">
        <f t="shared" ca="1" si="66"/>
        <v/>
      </c>
    </row>
    <row r="98" spans="8:71">
      <c r="H98" s="330" t="str">
        <f t="shared" ca="1" si="56"/>
        <v>[無使用]</v>
      </c>
      <c r="I98" s="336"/>
      <c r="J98" s="332" t="str">
        <f t="shared" ca="1" si="62"/>
        <v>(command "V" "R" "[無使用]" "N")</v>
      </c>
      <c r="S98" s="337">
        <v>90</v>
      </c>
      <c r="T98" s="338" t="str">
        <f t="shared" si="59"/>
        <v>9-10</v>
      </c>
      <c r="U98" s="317" t="str">
        <f t="shared" ca="1" si="60"/>
        <v/>
      </c>
      <c r="V98" s="317" t="str">
        <f t="shared" ca="1" si="61"/>
        <v/>
      </c>
      <c r="W98" s="317" t="str">
        <f t="shared" ca="1" si="58"/>
        <v/>
      </c>
      <c r="X98" s="317" t="str">
        <f t="shared" ca="1" si="69"/>
        <v/>
      </c>
      <c r="Y98" s="317" t="str">
        <f t="shared" ca="1" si="69"/>
        <v/>
      </c>
      <c r="Z98" s="317" t="str">
        <f t="shared" ca="1" si="69"/>
        <v/>
      </c>
      <c r="AA98" s="317" t="str">
        <f t="shared" ca="1" si="69"/>
        <v/>
      </c>
      <c r="AB98" s="317" t="str">
        <f t="shared" ca="1" si="69"/>
        <v/>
      </c>
      <c r="AC98" s="317" t="str">
        <f t="shared" ca="1" si="69"/>
        <v/>
      </c>
      <c r="AD98" s="317" t="str">
        <f t="shared" ca="1" si="69"/>
        <v/>
      </c>
      <c r="AE98" s="317" t="str">
        <f t="shared" ca="1" si="69"/>
        <v/>
      </c>
      <c r="AF98" s="317" t="str">
        <f t="shared" ca="1" si="69"/>
        <v/>
      </c>
      <c r="AG98" s="317" t="str">
        <f t="shared" ca="1" si="69"/>
        <v/>
      </c>
      <c r="AH98" s="317" t="str">
        <f t="shared" ca="1" si="69"/>
        <v/>
      </c>
      <c r="AI98" s="317" t="str">
        <f t="shared" ca="1" si="69"/>
        <v/>
      </c>
      <c r="AJ98" s="317" t="str">
        <f t="shared" ca="1" si="69"/>
        <v/>
      </c>
      <c r="AK98" s="317" t="str">
        <f t="shared" ca="1" si="69"/>
        <v/>
      </c>
      <c r="AL98" s="317" t="str">
        <f t="shared" ca="1" si="69"/>
        <v/>
      </c>
      <c r="AM98" s="317" t="str">
        <f t="shared" ca="1" si="69"/>
        <v/>
      </c>
      <c r="AN98" s="317" t="str">
        <f t="shared" ca="1" si="67"/>
        <v/>
      </c>
      <c r="AO98" s="317" t="str">
        <f t="shared" ca="1" si="67"/>
        <v/>
      </c>
      <c r="AP98" s="317" t="str">
        <f t="shared" ca="1" si="67"/>
        <v/>
      </c>
      <c r="AQ98" s="317" t="str">
        <f t="shared" ca="1" si="67"/>
        <v/>
      </c>
      <c r="AR98" s="317" t="str">
        <f t="shared" ca="1" si="67"/>
        <v/>
      </c>
      <c r="AS98" s="317" t="str">
        <f t="shared" ca="1" si="67"/>
        <v/>
      </c>
      <c r="AT98" s="317" t="str">
        <f t="shared" ca="1" si="67"/>
        <v/>
      </c>
      <c r="AU98" s="317" t="str">
        <f t="shared" ca="1" si="67"/>
        <v/>
      </c>
      <c r="AV98" s="317" t="str">
        <f t="shared" ca="1" si="67"/>
        <v/>
      </c>
      <c r="AW98" s="317" t="str">
        <f t="shared" ca="1" si="67"/>
        <v/>
      </c>
      <c r="AX98" s="317" t="str">
        <f t="shared" ca="1" si="67"/>
        <v/>
      </c>
      <c r="AY98" s="317" t="str">
        <f t="shared" ca="1" si="67"/>
        <v/>
      </c>
      <c r="AZ98" s="317" t="str">
        <f t="shared" ca="1" si="67"/>
        <v/>
      </c>
      <c r="BA98" s="317" t="str">
        <f t="shared" ca="1" si="67"/>
        <v/>
      </c>
      <c r="BB98" s="317" t="str">
        <f t="shared" ca="1" si="67"/>
        <v/>
      </c>
      <c r="BC98" s="317" t="str">
        <f t="shared" ca="1" si="67"/>
        <v/>
      </c>
      <c r="BD98" s="317" t="str">
        <f t="shared" ca="1" si="66"/>
        <v/>
      </c>
      <c r="BE98" s="317" t="str">
        <f t="shared" ca="1" si="66"/>
        <v/>
      </c>
      <c r="BF98" s="317" t="str">
        <f t="shared" ca="1" si="66"/>
        <v/>
      </c>
      <c r="BG98" s="317" t="str">
        <f t="shared" ca="1" si="66"/>
        <v/>
      </c>
      <c r="BH98" s="317" t="str">
        <f t="shared" ca="1" si="66"/>
        <v/>
      </c>
      <c r="BI98" s="317" t="str">
        <f t="shared" ca="1" si="66"/>
        <v/>
      </c>
      <c r="BJ98" s="317" t="str">
        <f t="shared" ca="1" si="66"/>
        <v/>
      </c>
      <c r="BK98" s="317" t="str">
        <f t="shared" ca="1" si="66"/>
        <v/>
      </c>
      <c r="BL98" s="317" t="str">
        <f t="shared" ca="1" si="66"/>
        <v/>
      </c>
      <c r="BM98" s="317" t="str">
        <f t="shared" ca="1" si="66"/>
        <v/>
      </c>
      <c r="BN98" s="317" t="str">
        <f t="shared" ca="1" si="66"/>
        <v/>
      </c>
      <c r="BO98" s="317" t="str">
        <f t="shared" ca="1" si="66"/>
        <v/>
      </c>
      <c r="BP98" s="317" t="str">
        <f t="shared" ca="1" si="66"/>
        <v/>
      </c>
      <c r="BQ98" s="317" t="str">
        <f t="shared" ca="1" si="66"/>
        <v/>
      </c>
      <c r="BR98" s="317" t="str">
        <f t="shared" ca="1" si="66"/>
        <v/>
      </c>
      <c r="BS98" s="317" t="str">
        <f t="shared" ca="1" si="66"/>
        <v/>
      </c>
    </row>
    <row r="99" spans="8:71">
      <c r="H99" s="330" t="str">
        <f t="shared" ca="1" si="56"/>
        <v>FROM C8K3</v>
      </c>
      <c r="I99" s="336"/>
      <c r="J99" s="332" t="str">
        <f t="shared" ca="1" si="62"/>
        <v>(command "V" "R" "FROM C8K3" "N")</v>
      </c>
      <c r="S99" s="337">
        <v>91</v>
      </c>
      <c r="T99" s="338" t="str">
        <f t="shared" si="59"/>
        <v>A-1</v>
      </c>
      <c r="U99" s="317" t="str">
        <f t="shared" ca="1" si="60"/>
        <v>2DPC41I1</v>
      </c>
      <c r="V99" s="317" t="str">
        <f t="shared" ca="1" si="61"/>
        <v>2DNC41I1</v>
      </c>
      <c r="W99" s="317" t="str">
        <f t="shared" ca="1" si="58"/>
        <v>E</v>
      </c>
      <c r="X99" s="317" t="str">
        <f t="shared" ca="1" si="69"/>
        <v>040</v>
      </c>
      <c r="Y99" s="317" t="str">
        <f t="shared" ca="1" si="69"/>
        <v>040</v>
      </c>
      <c r="Z99" s="317" t="str">
        <f t="shared" ca="1" si="69"/>
        <v>040</v>
      </c>
      <c r="AA99" s="317" t="str">
        <f t="shared" ca="1" si="69"/>
        <v>040</v>
      </c>
      <c r="AB99" s="317" t="str">
        <f t="shared" ca="1" si="69"/>
        <v>040</v>
      </c>
      <c r="AC99" s="317" t="str">
        <f t="shared" ca="1" si="69"/>
        <v>040</v>
      </c>
      <c r="AD99" s="317" t="str">
        <f t="shared" ca="1" si="69"/>
        <v>040</v>
      </c>
      <c r="AE99" s="317" t="str">
        <f t="shared" ca="1" si="69"/>
        <v>040</v>
      </c>
      <c r="AF99" s="317" t="str">
        <f t="shared" ca="1" si="69"/>
        <v>041</v>
      </c>
      <c r="AG99" s="317" t="str">
        <f t="shared" ca="1" si="69"/>
        <v>041</v>
      </c>
      <c r="AH99" s="317" t="str">
        <f t="shared" ca="1" si="69"/>
        <v>041</v>
      </c>
      <c r="AI99" s="317" t="str">
        <f t="shared" ca="1" si="69"/>
        <v>041</v>
      </c>
      <c r="AJ99" s="317" t="str">
        <f t="shared" ca="1" si="69"/>
        <v>041</v>
      </c>
      <c r="AK99" s="317" t="str">
        <f t="shared" ca="1" si="69"/>
        <v>041</v>
      </c>
      <c r="AL99" s="317" t="str">
        <f t="shared" ca="1" si="69"/>
        <v>041</v>
      </c>
      <c r="AM99" s="317" t="str">
        <f t="shared" ca="1" si="69"/>
        <v>041</v>
      </c>
      <c r="AN99" s="317" t="str">
        <f t="shared" ca="1" si="67"/>
        <v>2F後段 伺服驅動 電源</v>
      </c>
      <c r="AO99" s="317" t="str">
        <f t="shared" ca="1" si="67"/>
        <v>中段 產品警鈴</v>
      </c>
      <c r="AP99" s="317" t="str">
        <f t="shared" ca="1" si="67"/>
        <v>後段 產品警鈴</v>
      </c>
      <c r="AQ99" s="317" t="str">
        <f t="shared" ca="1" si="67"/>
        <v>2F後段伺服驅動器DC電源</v>
      </c>
      <c r="AR99" s="317" t="str">
        <f t="shared" ca="1" si="67"/>
        <v>_</v>
      </c>
      <c r="AS99" s="317" t="str">
        <f t="shared" ca="1" si="67"/>
        <v>_</v>
      </c>
      <c r="AT99" s="317" t="str">
        <f t="shared" ca="1" si="67"/>
        <v>_</v>
      </c>
      <c r="AU99" s="317" t="str">
        <f t="shared" ca="1" si="67"/>
        <v>_</v>
      </c>
      <c r="AV99" s="317" t="str">
        <f t="shared" ca="1" si="67"/>
        <v>_</v>
      </c>
      <c r="AW99" s="317" t="str">
        <f t="shared" ca="1" si="67"/>
        <v>_</v>
      </c>
      <c r="AX99" s="317" t="str">
        <f t="shared" ca="1" si="67"/>
        <v>_</v>
      </c>
      <c r="AY99" s="317" t="str">
        <f t="shared" ca="1" si="67"/>
        <v>_</v>
      </c>
      <c r="AZ99" s="317" t="str">
        <f t="shared" ca="1" si="67"/>
        <v>_</v>
      </c>
      <c r="BA99" s="317" t="str">
        <f t="shared" ca="1" si="67"/>
        <v>_</v>
      </c>
      <c r="BB99" s="317" t="str">
        <f t="shared" ca="1" si="67"/>
        <v>_</v>
      </c>
      <c r="BC99" s="317" t="str">
        <f t="shared" ca="1" si="67"/>
        <v>_</v>
      </c>
      <c r="BD99" s="317" t="str">
        <f t="shared" ca="1" si="66"/>
        <v>RY-O41C3</v>
      </c>
      <c r="BE99" s="317" t="str">
        <f t="shared" ca="1" si="66"/>
        <v>RY-O41C8</v>
      </c>
      <c r="BF99" s="317" t="str">
        <f t="shared" ca="1" si="66"/>
        <v>RY-O41C2</v>
      </c>
      <c r="BG99" s="317" t="str">
        <f t="shared" ca="1" si="66"/>
        <v>RY-O41C7</v>
      </c>
      <c r="BH99" s="317" t="str">
        <f t="shared" ca="1" si="66"/>
        <v>[無使用]</v>
      </c>
      <c r="BI99" s="317" t="str">
        <f t="shared" ca="1" si="66"/>
        <v>[無使用]</v>
      </c>
      <c r="BJ99" s="317" t="str">
        <f t="shared" ca="1" si="66"/>
        <v>[無使用]</v>
      </c>
      <c r="BK99" s="317" t="str">
        <f t="shared" ca="1" si="66"/>
        <v>[無使用]</v>
      </c>
      <c r="BL99" s="317" t="str">
        <f t="shared" ca="1" si="66"/>
        <v>[無使用]</v>
      </c>
      <c r="BM99" s="317" t="str">
        <f t="shared" ca="1" si="66"/>
        <v>[無使用]</v>
      </c>
      <c r="BN99" s="317" t="str">
        <f t="shared" ca="1" si="66"/>
        <v>[無使用]</v>
      </c>
      <c r="BO99" s="317" t="str">
        <f t="shared" ca="1" si="66"/>
        <v>[無使用]</v>
      </c>
      <c r="BP99" s="317" t="str">
        <f t="shared" ca="1" si="66"/>
        <v>[無使用]</v>
      </c>
      <c r="BQ99" s="317" t="str">
        <f t="shared" ca="1" si="66"/>
        <v>[無使用]</v>
      </c>
      <c r="BR99" s="317" t="str">
        <f t="shared" ca="1" si="66"/>
        <v>[無使用]</v>
      </c>
      <c r="BS99" s="317" t="str">
        <f t="shared" ca="1" si="66"/>
        <v>[無使用]</v>
      </c>
    </row>
    <row r="100" spans="8:71">
      <c r="H100" s="330" t="str">
        <f t="shared" ca="1" si="56"/>
        <v>RY-C3D5</v>
      </c>
      <c r="I100" s="336"/>
      <c r="J100" s="332" t="str">
        <f t="shared" ca="1" si="62"/>
        <v>(command "V" "R" "RY-C3D5" "N")</v>
      </c>
      <c r="S100" s="337">
        <v>92</v>
      </c>
      <c r="T100" s="338" t="str">
        <f t="shared" si="59"/>
        <v>A-2</v>
      </c>
      <c r="U100" s="317" t="str">
        <f t="shared" ca="1" si="60"/>
        <v>2DPC41I1</v>
      </c>
      <c r="V100" s="317" t="str">
        <f t="shared" ca="1" si="61"/>
        <v>2DNC41I1</v>
      </c>
      <c r="W100" s="317" t="str">
        <f t="shared" ca="1" si="58"/>
        <v>E</v>
      </c>
      <c r="X100" s="317" t="str">
        <f t="shared" ca="1" si="69"/>
        <v>042</v>
      </c>
      <c r="Y100" s="317" t="str">
        <f t="shared" ca="1" si="69"/>
        <v>042</v>
      </c>
      <c r="Z100" s="317" t="str">
        <f t="shared" ca="1" si="69"/>
        <v>042</v>
      </c>
      <c r="AA100" s="317" t="str">
        <f t="shared" ca="1" si="69"/>
        <v>042</v>
      </c>
      <c r="AB100" s="317" t="str">
        <f t="shared" ca="1" si="69"/>
        <v>042</v>
      </c>
      <c r="AC100" s="317" t="str">
        <f t="shared" ca="1" si="69"/>
        <v>042</v>
      </c>
      <c r="AD100" s="317" t="str">
        <f t="shared" ca="1" si="69"/>
        <v>042</v>
      </c>
      <c r="AE100" s="317" t="str">
        <f t="shared" ca="1" si="69"/>
        <v>042</v>
      </c>
      <c r="AF100" s="317" t="str">
        <f t="shared" ca="1" si="69"/>
        <v>043</v>
      </c>
      <c r="AG100" s="317" t="str">
        <f t="shared" ca="1" si="69"/>
        <v>043</v>
      </c>
      <c r="AH100" s="317" t="str">
        <f t="shared" ca="1" si="69"/>
        <v>043</v>
      </c>
      <c r="AI100" s="317" t="str">
        <f t="shared" ca="1" si="69"/>
        <v>043</v>
      </c>
      <c r="AJ100" s="317" t="str">
        <f t="shared" ca="1" si="69"/>
        <v>043</v>
      </c>
      <c r="AK100" s="317" t="str">
        <f t="shared" ca="1" si="69"/>
        <v>043</v>
      </c>
      <c r="AL100" s="317" t="str">
        <f t="shared" ca="1" si="69"/>
        <v>043</v>
      </c>
      <c r="AM100" s="317" t="str">
        <f t="shared" ca="1" si="69"/>
        <v>043</v>
      </c>
      <c r="AN100" s="317" t="str">
        <f t="shared" ca="1" si="67"/>
        <v>#2上膠膜放卷 EPC(糾邊)停機訊號</v>
      </c>
      <c r="AO100" s="317" t="str">
        <f t="shared" ca="1" si="67"/>
        <v>#1上離型紙收卷 EPC(糾邊)停機訊號</v>
      </c>
      <c r="AP100" s="317" t="str">
        <f t="shared" ca="1" si="67"/>
        <v>#2上離型紙收卷 EPC(糾邊)停機訊號</v>
      </c>
      <c r="AQ100" s="317" t="str">
        <f t="shared" ca="1" si="67"/>
        <v>計米器 計長歸零</v>
      </c>
      <c r="AR100" s="317" t="str">
        <f t="shared" ca="1" si="67"/>
        <v>計米器 累計歸零</v>
      </c>
      <c r="AS100" s="317" t="str">
        <f t="shared" ca="1" si="67"/>
        <v>_</v>
      </c>
      <c r="AT100" s="317" t="str">
        <f t="shared" ca="1" si="67"/>
        <v>#2上膠膜放卷 張力切換 狀態指示燈</v>
      </c>
      <c r="AU100" s="317" t="str">
        <f t="shared" ca="1" si="67"/>
        <v>#2上膠膜放卷 順轉/逆轉 指示燈</v>
      </c>
      <c r="AV100" s="317" t="str">
        <f t="shared" ca="1" si="67"/>
        <v>#2上膠膜放卷 運轉指示燈[預留]</v>
      </c>
      <c r="AW100" s="317" t="str">
        <f t="shared" ca="1" si="67"/>
        <v>#1上離型紙收卷 寸動 運轉指示燈</v>
      </c>
      <c r="AX100" s="317" t="str">
        <f t="shared" ca="1" si="67"/>
        <v>#1上離型紙收卷 啟動 運轉指示燈</v>
      </c>
      <c r="AY100" s="317" t="str">
        <f t="shared" ca="1" si="67"/>
        <v>#2上離型紙收卷 寸動 運轉指示燈</v>
      </c>
      <c r="AZ100" s="317" t="str">
        <f t="shared" ca="1" si="67"/>
        <v>#2上離型紙收卷 啟動 運轉指示燈</v>
      </c>
      <c r="BA100" s="317" t="str">
        <f t="shared" ca="1" si="67"/>
        <v>#2上膠膜放卷 張力切換 狀態指示燈(一樓)</v>
      </c>
      <c r="BB100" s="317" t="str">
        <f t="shared" ca="1" si="67"/>
        <v>#2上PE膜收卷 啟動 運轉指示燈</v>
      </c>
      <c r="BC100" s="317" t="str">
        <f t="shared" ca="1" si="67"/>
        <v>_</v>
      </c>
      <c r="BD100" s="317" t="str">
        <f t="shared" ca="1" si="66"/>
        <v>RY-O42C3</v>
      </c>
      <c r="BE100" s="317" t="str">
        <f t="shared" ca="1" si="66"/>
        <v>RY-O42C8</v>
      </c>
      <c r="BF100" s="317" t="str">
        <f t="shared" ca="1" si="66"/>
        <v>RY-O42C2</v>
      </c>
      <c r="BG100" s="317" t="str">
        <f t="shared" ca="1" si="66"/>
        <v>RY-O42C7</v>
      </c>
      <c r="BH100" s="317" t="str">
        <f t="shared" ca="1" si="66"/>
        <v>RY-O42D3</v>
      </c>
      <c r="BI100" s="317" t="str">
        <f t="shared" ca="1" si="66"/>
        <v>[無使用]</v>
      </c>
      <c r="BJ100" s="317" t="str">
        <f t="shared" ca="1" si="66"/>
        <v>LPBG-I41E3</v>
      </c>
      <c r="BK100" s="317" t="str">
        <f t="shared" ca="1" si="66"/>
        <v>LCSG-I41E8</v>
      </c>
      <c r="BL100" s="317" t="str">
        <f t="shared" ca="1" si="66"/>
        <v>LPBG-I42C3</v>
      </c>
      <c r="BM100" s="317" t="str">
        <f t="shared" ca="1" si="66"/>
        <v>LPBG-I42C2</v>
      </c>
      <c r="BN100" s="317" t="str">
        <f t="shared" ca="1" si="66"/>
        <v>LPBG-I42C7</v>
      </c>
      <c r="BO100" s="317" t="str">
        <f t="shared" ca="1" si="66"/>
        <v>LPBG-I42D3</v>
      </c>
      <c r="BP100" s="317" t="str">
        <f t="shared" ca="1" si="66"/>
        <v>LPBG-I42D8</v>
      </c>
      <c r="BQ100" s="317" t="str">
        <f t="shared" ca="1" si="66"/>
        <v>LPBG-I41F3</v>
      </c>
      <c r="BR100" s="317" t="str">
        <f t="shared" ca="1" si="66"/>
        <v>LPBG-I42D7</v>
      </c>
      <c r="BS100" s="317" t="str">
        <f t="shared" ca="1" si="66"/>
        <v>[無使用]</v>
      </c>
    </row>
    <row r="101" spans="8:71">
      <c r="H101" s="330" t="str">
        <f t="shared" ca="1" si="56"/>
        <v>RY-C3E5</v>
      </c>
      <c r="I101" s="336"/>
      <c r="J101" s="332" t="str">
        <f t="shared" ca="1" si="62"/>
        <v>(command "V" "R" "RY-C3E5" "N")</v>
      </c>
      <c r="S101" s="337">
        <v>93</v>
      </c>
      <c r="T101" s="338" t="str">
        <f t="shared" si="59"/>
        <v>A-3</v>
      </c>
      <c r="U101" s="317" t="str">
        <f t="shared" ca="1" si="60"/>
        <v/>
      </c>
      <c r="V101" s="317" t="str">
        <f t="shared" ca="1" si="61"/>
        <v/>
      </c>
      <c r="W101" s="317" t="str">
        <f t="shared" ca="1" si="58"/>
        <v/>
      </c>
      <c r="X101" s="317" t="str">
        <f t="shared" ca="1" si="69"/>
        <v/>
      </c>
      <c r="Y101" s="317" t="str">
        <f t="shared" ca="1" si="69"/>
        <v/>
      </c>
      <c r="Z101" s="317" t="str">
        <f t="shared" ca="1" si="69"/>
        <v/>
      </c>
      <c r="AA101" s="317" t="str">
        <f t="shared" ca="1" si="69"/>
        <v/>
      </c>
      <c r="AB101" s="317" t="str">
        <f t="shared" ca="1" si="69"/>
        <v/>
      </c>
      <c r="AC101" s="317" t="str">
        <f t="shared" ca="1" si="69"/>
        <v/>
      </c>
      <c r="AD101" s="317" t="str">
        <f t="shared" ca="1" si="69"/>
        <v/>
      </c>
      <c r="AE101" s="317" t="str">
        <f t="shared" ca="1" si="69"/>
        <v/>
      </c>
      <c r="AF101" s="317" t="str">
        <f t="shared" ca="1" si="69"/>
        <v/>
      </c>
      <c r="AG101" s="317" t="str">
        <f t="shared" ca="1" si="69"/>
        <v/>
      </c>
      <c r="AH101" s="317" t="str">
        <f t="shared" ca="1" si="69"/>
        <v/>
      </c>
      <c r="AI101" s="317" t="str">
        <f t="shared" ca="1" si="69"/>
        <v/>
      </c>
      <c r="AJ101" s="317" t="str">
        <f t="shared" ca="1" si="69"/>
        <v/>
      </c>
      <c r="AK101" s="317" t="str">
        <f t="shared" ca="1" si="69"/>
        <v/>
      </c>
      <c r="AL101" s="317" t="str">
        <f t="shared" ca="1" si="69"/>
        <v/>
      </c>
      <c r="AM101" s="317" t="str">
        <f t="shared" ca="1" si="69"/>
        <v/>
      </c>
      <c r="AN101" s="317" t="str">
        <f t="shared" ca="1" si="67"/>
        <v/>
      </c>
      <c r="AO101" s="317" t="str">
        <f t="shared" ca="1" si="67"/>
        <v/>
      </c>
      <c r="AP101" s="317" t="str">
        <f t="shared" ca="1" si="67"/>
        <v/>
      </c>
      <c r="AQ101" s="317" t="str">
        <f t="shared" ca="1" si="67"/>
        <v/>
      </c>
      <c r="AR101" s="317" t="str">
        <f t="shared" ca="1" si="67"/>
        <v/>
      </c>
      <c r="AS101" s="317" t="str">
        <f t="shared" ca="1" si="67"/>
        <v/>
      </c>
      <c r="AT101" s="317" t="str">
        <f t="shared" ca="1" si="67"/>
        <v/>
      </c>
      <c r="AU101" s="317" t="str">
        <f t="shared" ca="1" si="67"/>
        <v/>
      </c>
      <c r="AV101" s="317" t="str">
        <f t="shared" ca="1" si="67"/>
        <v/>
      </c>
      <c r="AW101" s="317" t="str">
        <f t="shared" ca="1" si="67"/>
        <v/>
      </c>
      <c r="AX101" s="317" t="str">
        <f t="shared" ca="1" si="67"/>
        <v/>
      </c>
      <c r="AY101" s="317" t="str">
        <f t="shared" ca="1" si="67"/>
        <v/>
      </c>
      <c r="AZ101" s="317" t="str">
        <f t="shared" ca="1" si="67"/>
        <v/>
      </c>
      <c r="BA101" s="317" t="str">
        <f t="shared" ca="1" si="67"/>
        <v/>
      </c>
      <c r="BB101" s="317" t="str">
        <f t="shared" ca="1" si="67"/>
        <v/>
      </c>
      <c r="BC101" s="317" t="str">
        <f t="shared" ca="1" si="67"/>
        <v/>
      </c>
      <c r="BD101" s="317" t="str">
        <f t="shared" ref="BD101:BS116" ca="1" si="70">IF($X101="","",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101" s="317" t="str">
        <f t="shared" ca="1" si="70"/>
        <v/>
      </c>
      <c r="BF101" s="317" t="str">
        <f t="shared" ca="1" si="70"/>
        <v/>
      </c>
      <c r="BG101" s="317" t="str">
        <f t="shared" ca="1" si="70"/>
        <v/>
      </c>
      <c r="BH101" s="317" t="str">
        <f t="shared" ca="1" si="70"/>
        <v/>
      </c>
      <c r="BI101" s="317" t="str">
        <f t="shared" ca="1" si="70"/>
        <v/>
      </c>
      <c r="BJ101" s="317" t="str">
        <f t="shared" ca="1" si="70"/>
        <v/>
      </c>
      <c r="BK101" s="317" t="str">
        <f t="shared" ca="1" si="70"/>
        <v/>
      </c>
      <c r="BL101" s="317" t="str">
        <f t="shared" ca="1" si="70"/>
        <v/>
      </c>
      <c r="BM101" s="317" t="str">
        <f t="shared" ca="1" si="70"/>
        <v/>
      </c>
      <c r="BN101" s="317" t="str">
        <f t="shared" ca="1" si="70"/>
        <v/>
      </c>
      <c r="BO101" s="317" t="str">
        <f t="shared" ca="1" si="70"/>
        <v/>
      </c>
      <c r="BP101" s="317" t="str">
        <f t="shared" ca="1" si="70"/>
        <v/>
      </c>
      <c r="BQ101" s="317" t="str">
        <f t="shared" ca="1" si="70"/>
        <v/>
      </c>
      <c r="BR101" s="317" t="str">
        <f t="shared" ca="1" si="70"/>
        <v/>
      </c>
      <c r="BS101" s="317" t="str">
        <f t="shared" ca="1" si="70"/>
        <v/>
      </c>
    </row>
    <row r="102" spans="8:71">
      <c r="H102" s="330" t="str">
        <f t="shared" ca="1" si="56"/>
        <v>MC-C5B7</v>
      </c>
      <c r="I102" s="336"/>
      <c r="J102" s="332" t="str">
        <f t="shared" ca="1" si="62"/>
        <v>(command "V" "R" "MC-C5B7" "N")</v>
      </c>
      <c r="S102" s="337">
        <v>94</v>
      </c>
      <c r="T102" s="338" t="str">
        <f t="shared" si="59"/>
        <v>A-4</v>
      </c>
      <c r="U102" s="317" t="str">
        <f t="shared" ca="1" si="60"/>
        <v/>
      </c>
      <c r="V102" s="317" t="str">
        <f t="shared" ca="1" si="61"/>
        <v/>
      </c>
      <c r="W102" s="317" t="str">
        <f t="shared" ca="1" si="58"/>
        <v/>
      </c>
      <c r="X102" s="317" t="str">
        <f t="shared" ca="1" si="69"/>
        <v/>
      </c>
      <c r="Y102" s="317" t="str">
        <f t="shared" ca="1" si="69"/>
        <v/>
      </c>
      <c r="Z102" s="317" t="str">
        <f t="shared" ca="1" si="69"/>
        <v/>
      </c>
      <c r="AA102" s="317" t="str">
        <f t="shared" ca="1" si="69"/>
        <v/>
      </c>
      <c r="AB102" s="317" t="str">
        <f t="shared" ca="1" si="69"/>
        <v/>
      </c>
      <c r="AC102" s="317" t="str">
        <f t="shared" ca="1" si="69"/>
        <v/>
      </c>
      <c r="AD102" s="317" t="str">
        <f t="shared" ca="1" si="69"/>
        <v/>
      </c>
      <c r="AE102" s="317" t="str">
        <f t="shared" ca="1" si="69"/>
        <v/>
      </c>
      <c r="AF102" s="317" t="str">
        <f t="shared" ca="1" si="69"/>
        <v/>
      </c>
      <c r="AG102" s="317" t="str">
        <f t="shared" ca="1" si="69"/>
        <v/>
      </c>
      <c r="AH102" s="317" t="str">
        <f t="shared" ca="1" si="69"/>
        <v/>
      </c>
      <c r="AI102" s="317" t="str">
        <f t="shared" ca="1" si="69"/>
        <v/>
      </c>
      <c r="AJ102" s="317" t="str">
        <f t="shared" ca="1" si="69"/>
        <v/>
      </c>
      <c r="AK102" s="317" t="str">
        <f t="shared" ca="1" si="69"/>
        <v/>
      </c>
      <c r="AL102" s="317" t="str">
        <f t="shared" ca="1" si="69"/>
        <v/>
      </c>
      <c r="AM102" s="317" t="str">
        <f t="shared" ca="1" si="69"/>
        <v/>
      </c>
      <c r="AN102" s="317" t="str">
        <f t="shared" ca="1" si="67"/>
        <v/>
      </c>
      <c r="AO102" s="317" t="str">
        <f t="shared" ca="1" si="67"/>
        <v/>
      </c>
      <c r="AP102" s="317" t="str">
        <f t="shared" ca="1" si="67"/>
        <v/>
      </c>
      <c r="AQ102" s="317" t="str">
        <f t="shared" ca="1" si="67"/>
        <v/>
      </c>
      <c r="AR102" s="317" t="str">
        <f t="shared" ca="1" si="67"/>
        <v/>
      </c>
      <c r="AS102" s="317" t="str">
        <f t="shared" ca="1" si="67"/>
        <v/>
      </c>
      <c r="AT102" s="317" t="str">
        <f t="shared" ca="1" si="67"/>
        <v/>
      </c>
      <c r="AU102" s="317" t="str">
        <f t="shared" ca="1" si="67"/>
        <v/>
      </c>
      <c r="AV102" s="317" t="str">
        <f t="shared" ca="1" si="67"/>
        <v/>
      </c>
      <c r="AW102" s="317" t="str">
        <f t="shared" ca="1" si="67"/>
        <v/>
      </c>
      <c r="AX102" s="317" t="str">
        <f t="shared" ca="1" si="67"/>
        <v/>
      </c>
      <c r="AY102" s="317" t="str">
        <f t="shared" ca="1" si="67"/>
        <v/>
      </c>
      <c r="AZ102" s="317" t="str">
        <f t="shared" ca="1" si="67"/>
        <v/>
      </c>
      <c r="BA102" s="317" t="str">
        <f t="shared" ca="1" si="67"/>
        <v/>
      </c>
      <c r="BB102" s="317" t="str">
        <f t="shared" ca="1" si="67"/>
        <v/>
      </c>
      <c r="BC102" s="317" t="str">
        <f t="shared" ca="1" si="67"/>
        <v/>
      </c>
      <c r="BD102" s="317" t="str">
        <f t="shared" ca="1" si="70"/>
        <v/>
      </c>
      <c r="BE102" s="317" t="str">
        <f t="shared" ca="1" si="70"/>
        <v/>
      </c>
      <c r="BF102" s="317" t="str">
        <f t="shared" ca="1" si="70"/>
        <v/>
      </c>
      <c r="BG102" s="317" t="str">
        <f t="shared" ca="1" si="70"/>
        <v/>
      </c>
      <c r="BH102" s="317" t="str">
        <f t="shared" ca="1" si="70"/>
        <v/>
      </c>
      <c r="BI102" s="317" t="str">
        <f t="shared" ca="1" si="70"/>
        <v/>
      </c>
      <c r="BJ102" s="317" t="str">
        <f t="shared" ca="1" si="70"/>
        <v/>
      </c>
      <c r="BK102" s="317" t="str">
        <f t="shared" ca="1" si="70"/>
        <v/>
      </c>
      <c r="BL102" s="317" t="str">
        <f t="shared" ca="1" si="70"/>
        <v/>
      </c>
      <c r="BM102" s="317" t="str">
        <f t="shared" ca="1" si="70"/>
        <v/>
      </c>
      <c r="BN102" s="317" t="str">
        <f t="shared" ca="1" si="70"/>
        <v/>
      </c>
      <c r="BO102" s="317" t="str">
        <f t="shared" ca="1" si="70"/>
        <v/>
      </c>
      <c r="BP102" s="317" t="str">
        <f t="shared" ca="1" si="70"/>
        <v/>
      </c>
      <c r="BQ102" s="317" t="str">
        <f t="shared" ca="1" si="70"/>
        <v/>
      </c>
      <c r="BR102" s="317" t="str">
        <f t="shared" ca="1" si="70"/>
        <v/>
      </c>
      <c r="BS102" s="317" t="str">
        <f t="shared" ca="1" si="70"/>
        <v/>
      </c>
    </row>
    <row r="103" spans="8:71">
      <c r="H103" s="330" t="str">
        <f t="shared" ca="1" si="56"/>
        <v>MC-C5C7</v>
      </c>
      <c r="I103" s="336"/>
      <c r="J103" s="332" t="str">
        <f t="shared" ca="1" si="62"/>
        <v>(command "V" "R" "MC-C5C7" "N")</v>
      </c>
      <c r="S103" s="337">
        <v>95</v>
      </c>
      <c r="T103" s="338" t="str">
        <f t="shared" si="59"/>
        <v>A-5</v>
      </c>
      <c r="U103" s="317" t="str">
        <f t="shared" ca="1" si="60"/>
        <v/>
      </c>
      <c r="V103" s="317" t="str">
        <f t="shared" ca="1" si="61"/>
        <v/>
      </c>
      <c r="W103" s="317" t="str">
        <f t="shared" ca="1" si="58"/>
        <v/>
      </c>
      <c r="X103" s="317" t="str">
        <f t="shared" ca="1" si="69"/>
        <v/>
      </c>
      <c r="Y103" s="317" t="str">
        <f t="shared" ca="1" si="69"/>
        <v/>
      </c>
      <c r="Z103" s="317" t="str">
        <f t="shared" ca="1" si="69"/>
        <v/>
      </c>
      <c r="AA103" s="317" t="str">
        <f t="shared" ca="1" si="69"/>
        <v/>
      </c>
      <c r="AB103" s="317" t="str">
        <f t="shared" ca="1" si="69"/>
        <v/>
      </c>
      <c r="AC103" s="317" t="str">
        <f t="shared" ca="1" si="69"/>
        <v/>
      </c>
      <c r="AD103" s="317" t="str">
        <f t="shared" ca="1" si="69"/>
        <v/>
      </c>
      <c r="AE103" s="317" t="str">
        <f t="shared" ca="1" si="69"/>
        <v/>
      </c>
      <c r="AF103" s="317" t="str">
        <f t="shared" ca="1" si="69"/>
        <v/>
      </c>
      <c r="AG103" s="317" t="str">
        <f t="shared" ca="1" si="69"/>
        <v/>
      </c>
      <c r="AH103" s="317" t="str">
        <f t="shared" ca="1" si="69"/>
        <v/>
      </c>
      <c r="AI103" s="317" t="str">
        <f t="shared" ca="1" si="69"/>
        <v/>
      </c>
      <c r="AJ103" s="317" t="str">
        <f t="shared" ca="1" si="69"/>
        <v/>
      </c>
      <c r="AK103" s="317" t="str">
        <f t="shared" ca="1" si="69"/>
        <v/>
      </c>
      <c r="AL103" s="317" t="str">
        <f t="shared" ca="1" si="69"/>
        <v/>
      </c>
      <c r="AM103" s="317" t="str">
        <f t="shared" ca="1" si="69"/>
        <v/>
      </c>
      <c r="AN103" s="317" t="str">
        <f t="shared" ca="1" si="67"/>
        <v/>
      </c>
      <c r="AO103" s="317" t="str">
        <f t="shared" ca="1" si="67"/>
        <v/>
      </c>
      <c r="AP103" s="317" t="str">
        <f t="shared" ca="1" si="67"/>
        <v/>
      </c>
      <c r="AQ103" s="317" t="str">
        <f t="shared" ca="1" si="67"/>
        <v/>
      </c>
      <c r="AR103" s="317" t="str">
        <f t="shared" ca="1" si="67"/>
        <v/>
      </c>
      <c r="AS103" s="317" t="str">
        <f t="shared" ca="1" si="67"/>
        <v/>
      </c>
      <c r="AT103" s="317" t="str">
        <f t="shared" ca="1" si="67"/>
        <v/>
      </c>
      <c r="AU103" s="317" t="str">
        <f t="shared" ca="1" si="67"/>
        <v/>
      </c>
      <c r="AV103" s="317" t="str">
        <f t="shared" ca="1" si="67"/>
        <v/>
      </c>
      <c r="AW103" s="317" t="str">
        <f t="shared" ca="1" si="67"/>
        <v/>
      </c>
      <c r="AX103" s="317" t="str">
        <f t="shared" ca="1" si="67"/>
        <v/>
      </c>
      <c r="AY103" s="317" t="str">
        <f t="shared" ca="1" si="67"/>
        <v/>
      </c>
      <c r="AZ103" s="317" t="str">
        <f t="shared" ca="1" si="67"/>
        <v/>
      </c>
      <c r="BA103" s="317" t="str">
        <f t="shared" ca="1" si="67"/>
        <v/>
      </c>
      <c r="BB103" s="317" t="str">
        <f t="shared" ca="1" si="67"/>
        <v/>
      </c>
      <c r="BC103" s="317" t="str">
        <f t="shared" ref="BC103" ca="1" si="71">IF($X103="","",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103" s="317" t="str">
        <f t="shared" ca="1" si="70"/>
        <v/>
      </c>
      <c r="BE103" s="317" t="str">
        <f t="shared" ca="1" si="70"/>
        <v/>
      </c>
      <c r="BF103" s="317" t="str">
        <f t="shared" ca="1" si="70"/>
        <v/>
      </c>
      <c r="BG103" s="317" t="str">
        <f t="shared" ca="1" si="70"/>
        <v/>
      </c>
      <c r="BH103" s="317" t="str">
        <f t="shared" ca="1" si="70"/>
        <v/>
      </c>
      <c r="BI103" s="317" t="str">
        <f t="shared" ca="1" si="70"/>
        <v/>
      </c>
      <c r="BJ103" s="317" t="str">
        <f t="shared" ca="1" si="70"/>
        <v/>
      </c>
      <c r="BK103" s="317" t="str">
        <f t="shared" ca="1" si="70"/>
        <v/>
      </c>
      <c r="BL103" s="317" t="str">
        <f t="shared" ca="1" si="70"/>
        <v/>
      </c>
      <c r="BM103" s="317" t="str">
        <f t="shared" ca="1" si="70"/>
        <v/>
      </c>
      <c r="BN103" s="317" t="str">
        <f t="shared" ca="1" si="70"/>
        <v/>
      </c>
      <c r="BO103" s="317" t="str">
        <f t="shared" ca="1" si="70"/>
        <v/>
      </c>
      <c r="BP103" s="317" t="str">
        <f t="shared" ca="1" si="70"/>
        <v/>
      </c>
      <c r="BQ103" s="317" t="str">
        <f t="shared" ca="1" si="70"/>
        <v/>
      </c>
      <c r="BR103" s="317" t="str">
        <f t="shared" ca="1" si="70"/>
        <v/>
      </c>
      <c r="BS103" s="317" t="str">
        <f t="shared" ca="1" si="70"/>
        <v/>
      </c>
    </row>
    <row r="104" spans="8:71">
      <c r="H104" s="330" t="str">
        <f t="shared" ca="1" si="56"/>
        <v>MC-C5D7</v>
      </c>
      <c r="I104" s="336"/>
      <c r="J104" s="332" t="str">
        <f t="shared" ca="1" si="62"/>
        <v>(command "V" "R" "MC-C5D7" "N")</v>
      </c>
      <c r="S104" s="337">
        <v>96</v>
      </c>
      <c r="T104" s="338" t="str">
        <f t="shared" si="59"/>
        <v>A-6</v>
      </c>
      <c r="U104" s="317" t="str">
        <f t="shared" ca="1" si="60"/>
        <v/>
      </c>
      <c r="V104" s="317" t="str">
        <f t="shared" ca="1" si="61"/>
        <v/>
      </c>
      <c r="W104" s="317" t="str">
        <f t="shared" ca="1" si="58"/>
        <v/>
      </c>
      <c r="X104" s="317" t="str">
        <f t="shared" ca="1" si="69"/>
        <v/>
      </c>
      <c r="Y104" s="317" t="str">
        <f t="shared" ca="1" si="69"/>
        <v/>
      </c>
      <c r="Z104" s="317" t="str">
        <f t="shared" ca="1" si="69"/>
        <v/>
      </c>
      <c r="AA104" s="317" t="str">
        <f t="shared" ca="1" si="69"/>
        <v/>
      </c>
      <c r="AB104" s="317" t="str">
        <f t="shared" ca="1" si="69"/>
        <v/>
      </c>
      <c r="AC104" s="317" t="str">
        <f t="shared" ca="1" si="69"/>
        <v/>
      </c>
      <c r="AD104" s="317" t="str">
        <f t="shared" ca="1" si="69"/>
        <v/>
      </c>
      <c r="AE104" s="317" t="str">
        <f t="shared" ca="1" si="69"/>
        <v/>
      </c>
      <c r="AF104" s="317" t="str">
        <f t="shared" ca="1" si="69"/>
        <v/>
      </c>
      <c r="AG104" s="317" t="str">
        <f t="shared" ca="1" si="69"/>
        <v/>
      </c>
      <c r="AH104" s="317" t="str">
        <f t="shared" ca="1" si="69"/>
        <v/>
      </c>
      <c r="AI104" s="317" t="str">
        <f t="shared" ca="1" si="69"/>
        <v/>
      </c>
      <c r="AJ104" s="317" t="str">
        <f t="shared" ca="1" si="69"/>
        <v/>
      </c>
      <c r="AK104" s="317" t="str">
        <f t="shared" ca="1" si="69"/>
        <v/>
      </c>
      <c r="AL104" s="317" t="str">
        <f t="shared" ca="1" si="69"/>
        <v/>
      </c>
      <c r="AM104" s="317" t="str">
        <f t="shared" ca="1" si="69"/>
        <v/>
      </c>
      <c r="AN104" s="317" t="str">
        <f t="shared" ref="AN104:BC119" ca="1" si="72">IF($X104="","",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104" s="317" t="str">
        <f t="shared" ca="1" si="72"/>
        <v/>
      </c>
      <c r="AP104" s="317" t="str">
        <f t="shared" ca="1" si="72"/>
        <v/>
      </c>
      <c r="AQ104" s="317" t="str">
        <f t="shared" ca="1" si="72"/>
        <v/>
      </c>
      <c r="AR104" s="317" t="str">
        <f t="shared" ca="1" si="72"/>
        <v/>
      </c>
      <c r="AS104" s="317" t="str">
        <f t="shared" ca="1" si="72"/>
        <v/>
      </c>
      <c r="AT104" s="317" t="str">
        <f t="shared" ca="1" si="72"/>
        <v/>
      </c>
      <c r="AU104" s="317" t="str">
        <f t="shared" ca="1" si="72"/>
        <v/>
      </c>
      <c r="AV104" s="317" t="str">
        <f t="shared" ca="1" si="72"/>
        <v/>
      </c>
      <c r="AW104" s="317" t="str">
        <f t="shared" ca="1" si="72"/>
        <v/>
      </c>
      <c r="AX104" s="317" t="str">
        <f t="shared" ca="1" si="72"/>
        <v/>
      </c>
      <c r="AY104" s="317" t="str">
        <f t="shared" ca="1" si="72"/>
        <v/>
      </c>
      <c r="AZ104" s="317" t="str">
        <f t="shared" ca="1" si="72"/>
        <v/>
      </c>
      <c r="BA104" s="317" t="str">
        <f t="shared" ca="1" si="72"/>
        <v/>
      </c>
      <c r="BB104" s="317" t="str">
        <f t="shared" ca="1" si="72"/>
        <v/>
      </c>
      <c r="BC104" s="317" t="str">
        <f t="shared" ca="1" si="72"/>
        <v/>
      </c>
      <c r="BD104" s="317" t="str">
        <f t="shared" ca="1" si="70"/>
        <v/>
      </c>
      <c r="BE104" s="317" t="str">
        <f t="shared" ca="1" si="70"/>
        <v/>
      </c>
      <c r="BF104" s="317" t="str">
        <f t="shared" ca="1" si="70"/>
        <v/>
      </c>
      <c r="BG104" s="317" t="str">
        <f t="shared" ca="1" si="70"/>
        <v/>
      </c>
      <c r="BH104" s="317" t="str">
        <f t="shared" ca="1" si="70"/>
        <v/>
      </c>
      <c r="BI104" s="317" t="str">
        <f t="shared" ca="1" si="70"/>
        <v/>
      </c>
      <c r="BJ104" s="317" t="str">
        <f t="shared" ca="1" si="70"/>
        <v/>
      </c>
      <c r="BK104" s="317" t="str">
        <f t="shared" ca="1" si="70"/>
        <v/>
      </c>
      <c r="BL104" s="317" t="str">
        <f t="shared" ca="1" si="70"/>
        <v/>
      </c>
      <c r="BM104" s="317" t="str">
        <f t="shared" ca="1" si="70"/>
        <v/>
      </c>
      <c r="BN104" s="317" t="str">
        <f t="shared" ca="1" si="70"/>
        <v/>
      </c>
      <c r="BO104" s="317" t="str">
        <f t="shared" ca="1" si="70"/>
        <v/>
      </c>
      <c r="BP104" s="317" t="str">
        <f t="shared" ca="1" si="70"/>
        <v/>
      </c>
      <c r="BQ104" s="317" t="str">
        <f t="shared" ca="1" si="70"/>
        <v/>
      </c>
      <c r="BR104" s="317" t="str">
        <f t="shared" ca="1" si="70"/>
        <v/>
      </c>
      <c r="BS104" s="317" t="str">
        <f t="shared" ca="1" si="70"/>
        <v/>
      </c>
    </row>
    <row r="105" spans="8:71">
      <c r="H105" s="330" t="str">
        <f t="shared" ca="1" si="56"/>
        <v>MC-C5F7</v>
      </c>
      <c r="I105" s="336"/>
      <c r="J105" s="332" t="str">
        <f t="shared" ca="1" si="62"/>
        <v>(command "V" "R" "MC-C5F7" "N")</v>
      </c>
      <c r="S105" s="337">
        <v>97</v>
      </c>
      <c r="T105" s="338" t="str">
        <f t="shared" si="59"/>
        <v>A-7</v>
      </c>
      <c r="U105" s="317" t="str">
        <f t="shared" ca="1" si="60"/>
        <v/>
      </c>
      <c r="V105" s="317" t="str">
        <f t="shared" ca="1" si="61"/>
        <v/>
      </c>
      <c r="W105" s="317" t="str">
        <f t="shared" ca="1" si="58"/>
        <v/>
      </c>
      <c r="X105" s="317" t="str">
        <f t="shared" ca="1" si="69"/>
        <v/>
      </c>
      <c r="Y105" s="317" t="str">
        <f t="shared" ca="1" si="69"/>
        <v/>
      </c>
      <c r="Z105" s="317" t="str">
        <f t="shared" ca="1" si="69"/>
        <v/>
      </c>
      <c r="AA105" s="317" t="str">
        <f t="shared" ca="1" si="69"/>
        <v/>
      </c>
      <c r="AB105" s="317" t="str">
        <f t="shared" ca="1" si="69"/>
        <v/>
      </c>
      <c r="AC105" s="317" t="str">
        <f t="shared" ca="1" si="69"/>
        <v/>
      </c>
      <c r="AD105" s="317" t="str">
        <f t="shared" ca="1" si="69"/>
        <v/>
      </c>
      <c r="AE105" s="317" t="str">
        <f t="shared" ca="1" si="69"/>
        <v/>
      </c>
      <c r="AF105" s="317" t="str">
        <f t="shared" ca="1" si="69"/>
        <v/>
      </c>
      <c r="AG105" s="317" t="str">
        <f t="shared" ca="1" si="69"/>
        <v/>
      </c>
      <c r="AH105" s="317" t="str">
        <f t="shared" ca="1" si="69"/>
        <v/>
      </c>
      <c r="AI105" s="317" t="str">
        <f t="shared" ca="1" si="69"/>
        <v/>
      </c>
      <c r="AJ105" s="317" t="str">
        <f t="shared" ca="1" si="69"/>
        <v/>
      </c>
      <c r="AK105" s="317" t="str">
        <f t="shared" ca="1" si="69"/>
        <v/>
      </c>
      <c r="AL105" s="317" t="str">
        <f t="shared" ca="1" si="69"/>
        <v/>
      </c>
      <c r="AM105" s="317" t="str">
        <f t="shared" ca="1" si="69"/>
        <v/>
      </c>
      <c r="AN105" s="317" t="str">
        <f t="shared" ca="1" si="72"/>
        <v/>
      </c>
      <c r="AO105" s="317" t="str">
        <f t="shared" ca="1" si="72"/>
        <v/>
      </c>
      <c r="AP105" s="317" t="str">
        <f t="shared" ca="1" si="72"/>
        <v/>
      </c>
      <c r="AQ105" s="317" t="str">
        <f t="shared" ca="1" si="72"/>
        <v/>
      </c>
      <c r="AR105" s="317" t="str">
        <f t="shared" ca="1" si="72"/>
        <v/>
      </c>
      <c r="AS105" s="317" t="str">
        <f t="shared" ca="1" si="72"/>
        <v/>
      </c>
      <c r="AT105" s="317" t="str">
        <f t="shared" ca="1" si="72"/>
        <v/>
      </c>
      <c r="AU105" s="317" t="str">
        <f t="shared" ca="1" si="72"/>
        <v/>
      </c>
      <c r="AV105" s="317" t="str">
        <f t="shared" ca="1" si="72"/>
        <v/>
      </c>
      <c r="AW105" s="317" t="str">
        <f t="shared" ca="1" si="72"/>
        <v/>
      </c>
      <c r="AX105" s="317" t="str">
        <f t="shared" ca="1" si="72"/>
        <v/>
      </c>
      <c r="AY105" s="317" t="str">
        <f t="shared" ca="1" si="72"/>
        <v/>
      </c>
      <c r="AZ105" s="317" t="str">
        <f t="shared" ca="1" si="72"/>
        <v/>
      </c>
      <c r="BA105" s="317" t="str">
        <f t="shared" ca="1" si="72"/>
        <v/>
      </c>
      <c r="BB105" s="317" t="str">
        <f t="shared" ca="1" si="72"/>
        <v/>
      </c>
      <c r="BC105" s="317" t="str">
        <f t="shared" ca="1" si="72"/>
        <v/>
      </c>
      <c r="BD105" s="317" t="str">
        <f t="shared" ca="1" si="70"/>
        <v/>
      </c>
      <c r="BE105" s="317" t="str">
        <f t="shared" ca="1" si="70"/>
        <v/>
      </c>
      <c r="BF105" s="317" t="str">
        <f t="shared" ca="1" si="70"/>
        <v/>
      </c>
      <c r="BG105" s="317" t="str">
        <f t="shared" ca="1" si="70"/>
        <v/>
      </c>
      <c r="BH105" s="317" t="str">
        <f t="shared" ca="1" si="70"/>
        <v/>
      </c>
      <c r="BI105" s="317" t="str">
        <f t="shared" ca="1" si="70"/>
        <v/>
      </c>
      <c r="BJ105" s="317" t="str">
        <f t="shared" ca="1" si="70"/>
        <v/>
      </c>
      <c r="BK105" s="317" t="str">
        <f t="shared" ca="1" si="70"/>
        <v/>
      </c>
      <c r="BL105" s="317" t="str">
        <f t="shared" ca="1" si="70"/>
        <v/>
      </c>
      <c r="BM105" s="317" t="str">
        <f t="shared" ca="1" si="70"/>
        <v/>
      </c>
      <c r="BN105" s="317" t="str">
        <f t="shared" ca="1" si="70"/>
        <v/>
      </c>
      <c r="BO105" s="317" t="str">
        <f t="shared" ca="1" si="70"/>
        <v/>
      </c>
      <c r="BP105" s="317" t="str">
        <f t="shared" ca="1" si="70"/>
        <v/>
      </c>
      <c r="BQ105" s="317" t="str">
        <f t="shared" ca="1" si="70"/>
        <v/>
      </c>
      <c r="BR105" s="317" t="str">
        <f t="shared" ca="1" si="70"/>
        <v/>
      </c>
      <c r="BS105" s="317" t="str">
        <f t="shared" ca="1" si="70"/>
        <v/>
      </c>
    </row>
    <row r="106" spans="8:71">
      <c r="H106" s="330" t="str">
        <f t="shared" ca="1" si="56"/>
        <v>MC-C5E7</v>
      </c>
      <c r="I106" s="336"/>
      <c r="J106" s="332" t="str">
        <f t="shared" ca="1" si="62"/>
        <v>(command "V" "R" "MC-C5E7" "N")</v>
      </c>
      <c r="S106" s="337">
        <v>98</v>
      </c>
      <c r="T106" s="338" t="str">
        <f t="shared" si="59"/>
        <v>A-8</v>
      </c>
      <c r="U106" s="317" t="str">
        <f t="shared" ca="1" si="60"/>
        <v/>
      </c>
      <c r="V106" s="317" t="str">
        <f t="shared" ca="1" si="61"/>
        <v/>
      </c>
      <c r="W106" s="317" t="str">
        <f t="shared" ca="1" si="58"/>
        <v/>
      </c>
      <c r="X106" s="317" t="str">
        <f t="shared" ca="1" si="69"/>
        <v/>
      </c>
      <c r="Y106" s="317" t="str">
        <f t="shared" ca="1" si="69"/>
        <v/>
      </c>
      <c r="Z106" s="317" t="str">
        <f t="shared" ca="1" si="69"/>
        <v/>
      </c>
      <c r="AA106" s="317" t="str">
        <f t="shared" ca="1" si="69"/>
        <v/>
      </c>
      <c r="AB106" s="317" t="str">
        <f t="shared" ca="1" si="69"/>
        <v/>
      </c>
      <c r="AC106" s="317" t="str">
        <f t="shared" ca="1" si="69"/>
        <v/>
      </c>
      <c r="AD106" s="317" t="str">
        <f t="shared" ca="1" si="69"/>
        <v/>
      </c>
      <c r="AE106" s="317" t="str">
        <f t="shared" ca="1" si="69"/>
        <v/>
      </c>
      <c r="AF106" s="317" t="str">
        <f t="shared" ca="1" si="69"/>
        <v/>
      </c>
      <c r="AG106" s="317" t="str">
        <f t="shared" ca="1" si="69"/>
        <v/>
      </c>
      <c r="AH106" s="317" t="str">
        <f t="shared" ca="1" si="69"/>
        <v/>
      </c>
      <c r="AI106" s="317" t="str">
        <f t="shared" ca="1" si="69"/>
        <v/>
      </c>
      <c r="AJ106" s="317" t="str">
        <f t="shared" ca="1" si="69"/>
        <v/>
      </c>
      <c r="AK106" s="317" t="str">
        <f t="shared" ca="1" si="69"/>
        <v/>
      </c>
      <c r="AL106" s="317" t="str">
        <f t="shared" ca="1" si="69"/>
        <v/>
      </c>
      <c r="AM106" s="317" t="str">
        <f t="shared" ca="1" si="69"/>
        <v/>
      </c>
      <c r="AN106" s="317" t="str">
        <f t="shared" ca="1" si="72"/>
        <v/>
      </c>
      <c r="AO106" s="317" t="str">
        <f t="shared" ca="1" si="72"/>
        <v/>
      </c>
      <c r="AP106" s="317" t="str">
        <f t="shared" ca="1" si="72"/>
        <v/>
      </c>
      <c r="AQ106" s="317" t="str">
        <f t="shared" ca="1" si="72"/>
        <v/>
      </c>
      <c r="AR106" s="317" t="str">
        <f t="shared" ca="1" si="72"/>
        <v/>
      </c>
      <c r="AS106" s="317" t="str">
        <f t="shared" ca="1" si="72"/>
        <v/>
      </c>
      <c r="AT106" s="317" t="str">
        <f t="shared" ca="1" si="72"/>
        <v/>
      </c>
      <c r="AU106" s="317" t="str">
        <f t="shared" ca="1" si="72"/>
        <v/>
      </c>
      <c r="AV106" s="317" t="str">
        <f t="shared" ca="1" si="72"/>
        <v/>
      </c>
      <c r="AW106" s="317" t="str">
        <f t="shared" ca="1" si="72"/>
        <v/>
      </c>
      <c r="AX106" s="317" t="str">
        <f t="shared" ca="1" si="72"/>
        <v/>
      </c>
      <c r="AY106" s="317" t="str">
        <f t="shared" ca="1" si="72"/>
        <v/>
      </c>
      <c r="AZ106" s="317" t="str">
        <f t="shared" ca="1" si="72"/>
        <v/>
      </c>
      <c r="BA106" s="317" t="str">
        <f t="shared" ca="1" si="72"/>
        <v/>
      </c>
      <c r="BB106" s="317" t="str">
        <f t="shared" ca="1" si="72"/>
        <v/>
      </c>
      <c r="BC106" s="317" t="str">
        <f t="shared" ca="1" si="72"/>
        <v/>
      </c>
      <c r="BD106" s="317" t="str">
        <f t="shared" ca="1" si="70"/>
        <v/>
      </c>
      <c r="BE106" s="317" t="str">
        <f t="shared" ca="1" si="70"/>
        <v/>
      </c>
      <c r="BF106" s="317" t="str">
        <f t="shared" ca="1" si="70"/>
        <v/>
      </c>
      <c r="BG106" s="317" t="str">
        <f t="shared" ca="1" si="70"/>
        <v/>
      </c>
      <c r="BH106" s="317" t="str">
        <f t="shared" ca="1" si="70"/>
        <v/>
      </c>
      <c r="BI106" s="317" t="str">
        <f t="shared" ca="1" si="70"/>
        <v/>
      </c>
      <c r="BJ106" s="317" t="str">
        <f t="shared" ca="1" si="70"/>
        <v/>
      </c>
      <c r="BK106" s="317" t="str">
        <f t="shared" ca="1" si="70"/>
        <v/>
      </c>
      <c r="BL106" s="317" t="str">
        <f t="shared" ca="1" si="70"/>
        <v/>
      </c>
      <c r="BM106" s="317" t="str">
        <f t="shared" ca="1" si="70"/>
        <v/>
      </c>
      <c r="BN106" s="317" t="str">
        <f t="shared" ca="1" si="70"/>
        <v/>
      </c>
      <c r="BO106" s="317" t="str">
        <f t="shared" ca="1" si="70"/>
        <v/>
      </c>
      <c r="BP106" s="317" t="str">
        <f t="shared" ca="1" si="70"/>
        <v/>
      </c>
      <c r="BQ106" s="317" t="str">
        <f t="shared" ca="1" si="70"/>
        <v/>
      </c>
      <c r="BR106" s="317" t="str">
        <f t="shared" ca="1" si="70"/>
        <v/>
      </c>
      <c r="BS106" s="317" t="str">
        <f t="shared" ca="1" si="70"/>
        <v/>
      </c>
    </row>
    <row r="107" spans="8:71">
      <c r="H107" s="330" t="str">
        <f t="shared" ca="1" si="56"/>
        <v>[無使用]</v>
      </c>
      <c r="I107" s="336"/>
      <c r="J107" s="332" t="str">
        <f t="shared" ca="1" si="62"/>
        <v>(command "V" "R" "[無使用]" "N")</v>
      </c>
      <c r="S107" s="337">
        <v>99</v>
      </c>
      <c r="T107" s="338" t="str">
        <f t="shared" si="59"/>
        <v>A-9</v>
      </c>
      <c r="U107" s="317" t="str">
        <f t="shared" ca="1" si="60"/>
        <v/>
      </c>
      <c r="V107" s="317" t="str">
        <f t="shared" ca="1" si="61"/>
        <v/>
      </c>
      <c r="W107" s="317" t="str">
        <f t="shared" ca="1" si="58"/>
        <v/>
      </c>
      <c r="X107" s="317" t="str">
        <f t="shared" ca="1" si="69"/>
        <v/>
      </c>
      <c r="Y107" s="317" t="str">
        <f t="shared" ca="1" si="69"/>
        <v/>
      </c>
      <c r="Z107" s="317" t="str">
        <f t="shared" ca="1" si="69"/>
        <v/>
      </c>
      <c r="AA107" s="317" t="str">
        <f t="shared" ca="1" si="69"/>
        <v/>
      </c>
      <c r="AB107" s="317" t="str">
        <f t="shared" ca="1" si="69"/>
        <v/>
      </c>
      <c r="AC107" s="317" t="str">
        <f t="shared" ca="1" si="69"/>
        <v/>
      </c>
      <c r="AD107" s="317" t="str">
        <f t="shared" ca="1" si="69"/>
        <v/>
      </c>
      <c r="AE107" s="317" t="str">
        <f t="shared" ca="1" si="69"/>
        <v/>
      </c>
      <c r="AF107" s="317" t="str">
        <f t="shared" ca="1" si="69"/>
        <v/>
      </c>
      <c r="AG107" s="317" t="str">
        <f t="shared" ca="1" si="69"/>
        <v/>
      </c>
      <c r="AH107" s="317" t="str">
        <f t="shared" ca="1" si="69"/>
        <v/>
      </c>
      <c r="AI107" s="317" t="str">
        <f t="shared" ca="1" si="69"/>
        <v/>
      </c>
      <c r="AJ107" s="317" t="str">
        <f t="shared" ca="1" si="69"/>
        <v/>
      </c>
      <c r="AK107" s="317" t="str">
        <f t="shared" ca="1" si="69"/>
        <v/>
      </c>
      <c r="AL107" s="317" t="str">
        <f t="shared" ca="1" si="69"/>
        <v/>
      </c>
      <c r="AM107" s="317" t="str">
        <f t="shared" ca="1" si="69"/>
        <v/>
      </c>
      <c r="AN107" s="317" t="str">
        <f t="shared" ca="1" si="72"/>
        <v/>
      </c>
      <c r="AO107" s="317" t="str">
        <f t="shared" ca="1" si="72"/>
        <v/>
      </c>
      <c r="AP107" s="317" t="str">
        <f t="shared" ca="1" si="72"/>
        <v/>
      </c>
      <c r="AQ107" s="317" t="str">
        <f t="shared" ca="1" si="72"/>
        <v/>
      </c>
      <c r="AR107" s="317" t="str">
        <f t="shared" ca="1" si="72"/>
        <v/>
      </c>
      <c r="AS107" s="317" t="str">
        <f t="shared" ca="1" si="72"/>
        <v/>
      </c>
      <c r="AT107" s="317" t="str">
        <f t="shared" ca="1" si="72"/>
        <v/>
      </c>
      <c r="AU107" s="317" t="str">
        <f t="shared" ca="1" si="72"/>
        <v/>
      </c>
      <c r="AV107" s="317" t="str">
        <f t="shared" ca="1" si="72"/>
        <v/>
      </c>
      <c r="AW107" s="317" t="str">
        <f t="shared" ca="1" si="72"/>
        <v/>
      </c>
      <c r="AX107" s="317" t="str">
        <f t="shared" ca="1" si="72"/>
        <v/>
      </c>
      <c r="AY107" s="317" t="str">
        <f t="shared" ca="1" si="72"/>
        <v/>
      </c>
      <c r="AZ107" s="317" t="str">
        <f t="shared" ca="1" si="72"/>
        <v/>
      </c>
      <c r="BA107" s="317" t="str">
        <f t="shared" ca="1" si="72"/>
        <v/>
      </c>
      <c r="BB107" s="317" t="str">
        <f t="shared" ca="1" si="72"/>
        <v/>
      </c>
      <c r="BC107" s="317" t="str">
        <f t="shared" ca="1" si="72"/>
        <v/>
      </c>
      <c r="BD107" s="317" t="str">
        <f t="shared" ca="1" si="70"/>
        <v/>
      </c>
      <c r="BE107" s="317" t="str">
        <f t="shared" ca="1" si="70"/>
        <v/>
      </c>
      <c r="BF107" s="317" t="str">
        <f t="shared" ca="1" si="70"/>
        <v/>
      </c>
      <c r="BG107" s="317" t="str">
        <f t="shared" ca="1" si="70"/>
        <v/>
      </c>
      <c r="BH107" s="317" t="str">
        <f t="shared" ca="1" si="70"/>
        <v/>
      </c>
      <c r="BI107" s="317" t="str">
        <f t="shared" ca="1" si="70"/>
        <v/>
      </c>
      <c r="BJ107" s="317" t="str">
        <f t="shared" ca="1" si="70"/>
        <v/>
      </c>
      <c r="BK107" s="317" t="str">
        <f t="shared" ca="1" si="70"/>
        <v/>
      </c>
      <c r="BL107" s="317" t="str">
        <f t="shared" ca="1" si="70"/>
        <v/>
      </c>
      <c r="BM107" s="317" t="str">
        <f t="shared" ca="1" si="70"/>
        <v/>
      </c>
      <c r="BN107" s="317" t="str">
        <f t="shared" ca="1" si="70"/>
        <v/>
      </c>
      <c r="BO107" s="317" t="str">
        <f t="shared" ca="1" si="70"/>
        <v/>
      </c>
      <c r="BP107" s="317" t="str">
        <f t="shared" ca="1" si="70"/>
        <v/>
      </c>
      <c r="BQ107" s="317" t="str">
        <f t="shared" ca="1" si="70"/>
        <v/>
      </c>
      <c r="BR107" s="317" t="str">
        <f t="shared" ca="1" si="70"/>
        <v/>
      </c>
      <c r="BS107" s="317" t="str">
        <f t="shared" ca="1" si="70"/>
        <v/>
      </c>
    </row>
    <row r="108" spans="8:71">
      <c r="H108" s="330" t="str">
        <f t="shared" ca="1" si="56"/>
        <v>[無使用]</v>
      </c>
      <c r="I108" s="336"/>
      <c r="J108" s="332" t="str">
        <f t="shared" ca="1" si="62"/>
        <v>(command "V" "R" "[無使用]" "N")</v>
      </c>
      <c r="S108" s="337">
        <v>100</v>
      </c>
      <c r="T108" s="338" t="str">
        <f t="shared" si="59"/>
        <v>A-10</v>
      </c>
      <c r="U108" s="317" t="str">
        <f t="shared" ca="1" si="60"/>
        <v/>
      </c>
      <c r="V108" s="317" t="str">
        <f t="shared" ca="1" si="61"/>
        <v/>
      </c>
      <c r="W108" s="317" t="str">
        <f t="shared" ca="1" si="58"/>
        <v/>
      </c>
      <c r="X108" s="317" t="str">
        <f t="shared" ca="1" si="69"/>
        <v/>
      </c>
      <c r="Y108" s="317" t="str">
        <f t="shared" ca="1" si="69"/>
        <v/>
      </c>
      <c r="Z108" s="317" t="str">
        <f t="shared" ca="1" si="69"/>
        <v/>
      </c>
      <c r="AA108" s="317" t="str">
        <f t="shared" ca="1" si="69"/>
        <v/>
      </c>
      <c r="AB108" s="317" t="str">
        <f t="shared" ca="1" si="69"/>
        <v/>
      </c>
      <c r="AC108" s="317" t="str">
        <f t="shared" ca="1" si="69"/>
        <v/>
      </c>
      <c r="AD108" s="317" t="str">
        <f t="shared" ca="1" si="69"/>
        <v/>
      </c>
      <c r="AE108" s="317" t="str">
        <f t="shared" ca="1" si="69"/>
        <v/>
      </c>
      <c r="AF108" s="317" t="str">
        <f t="shared" ca="1" si="69"/>
        <v/>
      </c>
      <c r="AG108" s="317" t="str">
        <f t="shared" ca="1" si="69"/>
        <v/>
      </c>
      <c r="AH108" s="317" t="str">
        <f t="shared" ca="1" si="69"/>
        <v/>
      </c>
      <c r="AI108" s="317" t="str">
        <f t="shared" ca="1" si="69"/>
        <v/>
      </c>
      <c r="AJ108" s="317" t="str">
        <f t="shared" ca="1" si="69"/>
        <v/>
      </c>
      <c r="AK108" s="317" t="str">
        <f t="shared" ca="1" si="69"/>
        <v/>
      </c>
      <c r="AL108" s="317" t="str">
        <f t="shared" ca="1" si="69"/>
        <v/>
      </c>
      <c r="AM108" s="317" t="str">
        <f t="shared" ca="1" si="69"/>
        <v/>
      </c>
      <c r="AN108" s="317" t="str">
        <f t="shared" ca="1" si="72"/>
        <v/>
      </c>
      <c r="AO108" s="317" t="str">
        <f t="shared" ca="1" si="72"/>
        <v/>
      </c>
      <c r="AP108" s="317" t="str">
        <f t="shared" ca="1" si="72"/>
        <v/>
      </c>
      <c r="AQ108" s="317" t="str">
        <f t="shared" ca="1" si="72"/>
        <v/>
      </c>
      <c r="AR108" s="317" t="str">
        <f t="shared" ca="1" si="72"/>
        <v/>
      </c>
      <c r="AS108" s="317" t="str">
        <f t="shared" ca="1" si="72"/>
        <v/>
      </c>
      <c r="AT108" s="317" t="str">
        <f t="shared" ca="1" si="72"/>
        <v/>
      </c>
      <c r="AU108" s="317" t="str">
        <f t="shared" ca="1" si="72"/>
        <v/>
      </c>
      <c r="AV108" s="317" t="str">
        <f t="shared" ca="1" si="72"/>
        <v/>
      </c>
      <c r="AW108" s="317" t="str">
        <f t="shared" ca="1" si="72"/>
        <v/>
      </c>
      <c r="AX108" s="317" t="str">
        <f t="shared" ca="1" si="72"/>
        <v/>
      </c>
      <c r="AY108" s="317" t="str">
        <f t="shared" ca="1" si="72"/>
        <v/>
      </c>
      <c r="AZ108" s="317" t="str">
        <f t="shared" ca="1" si="72"/>
        <v/>
      </c>
      <c r="BA108" s="317" t="str">
        <f t="shared" ca="1" si="72"/>
        <v/>
      </c>
      <c r="BB108" s="317" t="str">
        <f t="shared" ca="1" si="72"/>
        <v/>
      </c>
      <c r="BC108" s="317" t="str">
        <f t="shared" ca="1" si="72"/>
        <v/>
      </c>
      <c r="BD108" s="317" t="str">
        <f t="shared" ca="1" si="70"/>
        <v/>
      </c>
      <c r="BE108" s="317" t="str">
        <f t="shared" ca="1" si="70"/>
        <v/>
      </c>
      <c r="BF108" s="317" t="str">
        <f t="shared" ca="1" si="70"/>
        <v/>
      </c>
      <c r="BG108" s="317" t="str">
        <f t="shared" ca="1" si="70"/>
        <v/>
      </c>
      <c r="BH108" s="317" t="str">
        <f t="shared" ca="1" si="70"/>
        <v/>
      </c>
      <c r="BI108" s="317" t="str">
        <f t="shared" ca="1" si="70"/>
        <v/>
      </c>
      <c r="BJ108" s="317" t="str">
        <f t="shared" ca="1" si="70"/>
        <v/>
      </c>
      <c r="BK108" s="317" t="str">
        <f t="shared" ca="1" si="70"/>
        <v/>
      </c>
      <c r="BL108" s="317" t="str">
        <f t="shared" ca="1" si="70"/>
        <v/>
      </c>
      <c r="BM108" s="317" t="str">
        <f t="shared" ca="1" si="70"/>
        <v/>
      </c>
      <c r="BN108" s="317" t="str">
        <f t="shared" ca="1" si="70"/>
        <v/>
      </c>
      <c r="BO108" s="317" t="str">
        <f t="shared" ca="1" si="70"/>
        <v/>
      </c>
      <c r="BP108" s="317" t="str">
        <f t="shared" ca="1" si="70"/>
        <v/>
      </c>
      <c r="BQ108" s="317" t="str">
        <f t="shared" ca="1" si="70"/>
        <v/>
      </c>
      <c r="BR108" s="317" t="str">
        <f t="shared" ca="1" si="70"/>
        <v/>
      </c>
      <c r="BS108" s="317" t="str">
        <f t="shared" ca="1" si="70"/>
        <v/>
      </c>
    </row>
    <row r="109" spans="8:71">
      <c r="H109" s="330" t="str">
        <f t="shared" ca="1" si="56"/>
        <v>[無使用]</v>
      </c>
      <c r="I109" s="336"/>
      <c r="J109" s="332" t="str">
        <f t="shared" ca="1" si="62"/>
        <v>(command "V" "R" "[無使用]" "N")</v>
      </c>
      <c r="S109" s="337">
        <v>101</v>
      </c>
      <c r="T109" s="338" t="str">
        <f t="shared" si="59"/>
        <v>B-1</v>
      </c>
      <c r="U109" s="317" t="str">
        <f t="shared" ca="1" si="60"/>
        <v>2DPC51I1</v>
      </c>
      <c r="V109" s="317" t="str">
        <f t="shared" ca="1" si="61"/>
        <v>2DNC51I1</v>
      </c>
      <c r="W109" s="317" t="str">
        <f t="shared" ca="1" si="58"/>
        <v>E</v>
      </c>
      <c r="X109" s="317" t="str">
        <f t="shared" ca="1" si="69"/>
        <v>050</v>
      </c>
      <c r="Y109" s="317" t="str">
        <f t="shared" ca="1" si="69"/>
        <v>050</v>
      </c>
      <c r="Z109" s="317" t="str">
        <f t="shared" ca="1" si="69"/>
        <v>050</v>
      </c>
      <c r="AA109" s="317" t="str">
        <f t="shared" ca="1" si="69"/>
        <v>050</v>
      </c>
      <c r="AB109" s="317" t="str">
        <f t="shared" ca="1" si="69"/>
        <v>050</v>
      </c>
      <c r="AC109" s="317" t="str">
        <f t="shared" ca="1" si="69"/>
        <v>050</v>
      </c>
      <c r="AD109" s="317" t="str">
        <f t="shared" ca="1" si="69"/>
        <v>050</v>
      </c>
      <c r="AE109" s="317" t="str">
        <f t="shared" ca="1" si="69"/>
        <v>050</v>
      </c>
      <c r="AF109" s="317" t="str">
        <f t="shared" ca="1" si="69"/>
        <v>051</v>
      </c>
      <c r="AG109" s="317" t="str">
        <f t="shared" ca="1" si="69"/>
        <v>051</v>
      </c>
      <c r="AH109" s="317" t="str">
        <f t="shared" ca="1" si="69"/>
        <v>051</v>
      </c>
      <c r="AI109" s="317" t="str">
        <f t="shared" ca="1" si="69"/>
        <v>051</v>
      </c>
      <c r="AJ109" s="317" t="str">
        <f t="shared" ca="1" si="69"/>
        <v>051</v>
      </c>
      <c r="AK109" s="317" t="str">
        <f t="shared" ca="1" si="69"/>
        <v>051</v>
      </c>
      <c r="AL109" s="317" t="str">
        <f t="shared" ca="1" si="69"/>
        <v>051</v>
      </c>
      <c r="AM109" s="317" t="str">
        <f t="shared" ca="1" si="69"/>
        <v>051</v>
      </c>
      <c r="AN109" s="317" t="str">
        <f t="shared" ca="1" si="72"/>
        <v>主控台 EMO</v>
      </c>
      <c r="AO109" s="317" t="str">
        <f t="shared" ca="1" si="72"/>
        <v>手搖輪啟用按鈕</v>
      </c>
      <c r="AP109" s="317" t="str">
        <f t="shared" ca="1" si="72"/>
        <v>碳紗牽引輪 上升</v>
      </c>
      <c r="AQ109" s="317" t="str">
        <f t="shared" ca="1" si="72"/>
        <v>全輪上升</v>
      </c>
      <c r="AR109" s="317" t="str">
        <f t="shared" ca="1" si="72"/>
        <v>碳紗牽引輪 下升</v>
      </c>
      <c r="AS109" s="317" t="str">
        <f t="shared" ca="1" si="72"/>
        <v>_</v>
      </c>
      <c r="AT109" s="317" t="str">
        <f t="shared" ca="1" si="72"/>
        <v>BZ OFF</v>
      </c>
      <c r="AU109" s="317" t="str">
        <f t="shared" ca="1" si="72"/>
        <v>ALM RST</v>
      </c>
      <c r="AV109" s="317" t="str">
        <f t="shared" ca="1" si="72"/>
        <v>連動啟動</v>
      </c>
      <c r="AW109" s="317" t="str">
        <f t="shared" ca="1" si="72"/>
        <v>連動停止</v>
      </c>
      <c r="AX109" s="317" t="str">
        <f t="shared" ca="1" si="72"/>
        <v>_</v>
      </c>
      <c r="AY109" s="317" t="str">
        <f t="shared" ca="1" si="72"/>
        <v>_</v>
      </c>
      <c r="AZ109" s="317" t="str">
        <f t="shared" ca="1" si="72"/>
        <v>成品收卷1</v>
      </c>
      <c r="BA109" s="317" t="str">
        <f t="shared" ca="1" si="72"/>
        <v>成品收卷2</v>
      </c>
      <c r="BB109" s="317" t="str">
        <f t="shared" ca="1" si="72"/>
        <v>#1上PE膜收卷</v>
      </c>
      <c r="BC109" s="317" t="str">
        <f t="shared" ca="1" si="72"/>
        <v>#1下PE膜收卷</v>
      </c>
      <c r="BD109" s="317" t="str">
        <f t="shared" ca="1" si="70"/>
        <v>EMO-I51C3</v>
      </c>
      <c r="BE109" s="317" t="str">
        <f t="shared" ca="1" si="70"/>
        <v>XXX-%?#*</v>
      </c>
      <c r="BF109" s="317" t="str">
        <f t="shared" ca="1" si="70"/>
        <v>LCSG-I51C2</v>
      </c>
      <c r="BG109" s="317" t="str">
        <f t="shared" ca="1" si="70"/>
        <v>LPBG-I51C7</v>
      </c>
      <c r="BH109" s="317" t="str">
        <f t="shared" ca="1" si="70"/>
        <v>LCSG-I51D3</v>
      </c>
      <c r="BI109" s="317" t="str">
        <f t="shared" ca="1" si="70"/>
        <v>[無使用]</v>
      </c>
      <c r="BJ109" s="317" t="str">
        <f t="shared" ca="1" si="70"/>
        <v>LPBY-I51D2</v>
      </c>
      <c r="BK109" s="317" t="str">
        <f t="shared" ca="1" si="70"/>
        <v>LPBY-I51D7</v>
      </c>
      <c r="BL109" s="317" t="str">
        <f t="shared" ca="1" si="70"/>
        <v>LPBG-I51E3</v>
      </c>
      <c r="BM109" s="317" t="str">
        <f t="shared" ca="1" si="70"/>
        <v>LPBR-I51E8</v>
      </c>
      <c r="BN109" s="317" t="str">
        <f t="shared" ca="1" si="70"/>
        <v>[無使用]</v>
      </c>
      <c r="BO109" s="317" t="str">
        <f t="shared" ca="1" si="70"/>
        <v>[無使用]</v>
      </c>
      <c r="BP109" s="317" t="str">
        <f t="shared" ca="1" si="70"/>
        <v>LPBG-I51F3</v>
      </c>
      <c r="BQ109" s="317" t="str">
        <f t="shared" ca="1" si="70"/>
        <v>LPBG-I51F8</v>
      </c>
      <c r="BR109" s="317" t="str">
        <f t="shared" ca="1" si="70"/>
        <v>LPBG-I51F2</v>
      </c>
      <c r="BS109" s="317" t="str">
        <f t="shared" ca="1" si="70"/>
        <v>LPBG-I51F7</v>
      </c>
    </row>
    <row r="110" spans="8:71">
      <c r="H110" s="330" t="str">
        <f t="shared" ca="1" si="56"/>
        <v>2DPC2I1</v>
      </c>
      <c r="I110" s="336"/>
      <c r="J110" s="332" t="str">
        <f t="shared" ca="1" si="62"/>
        <v>(command "V" "R" "2DPC2I1" "N")</v>
      </c>
      <c r="S110" s="337">
        <v>102</v>
      </c>
      <c r="T110" s="338" t="str">
        <f t="shared" si="59"/>
        <v>B-2</v>
      </c>
      <c r="U110" s="317" t="str">
        <f t="shared" ca="1" si="60"/>
        <v>2DPC51I1</v>
      </c>
      <c r="V110" s="317" t="str">
        <f t="shared" ca="1" si="61"/>
        <v>2DNC51I1</v>
      </c>
      <c r="W110" s="317" t="str">
        <f t="shared" ca="1" si="58"/>
        <v>E</v>
      </c>
      <c r="X110" s="317" t="str">
        <f t="shared" ca="1" si="69"/>
        <v>052</v>
      </c>
      <c r="Y110" s="317" t="str">
        <f t="shared" ca="1" si="69"/>
        <v>052</v>
      </c>
      <c r="Z110" s="317" t="str">
        <f t="shared" ca="1" si="69"/>
        <v>052</v>
      </c>
      <c r="AA110" s="317" t="str">
        <f t="shared" ca="1" si="69"/>
        <v>052</v>
      </c>
      <c r="AB110" s="317" t="str">
        <f t="shared" ca="1" si="69"/>
        <v>052</v>
      </c>
      <c r="AC110" s="317" t="str">
        <f t="shared" ca="1" si="69"/>
        <v>052</v>
      </c>
      <c r="AD110" s="317" t="str">
        <f t="shared" ca="1" si="69"/>
        <v>052</v>
      </c>
      <c r="AE110" s="317" t="str">
        <f t="shared" ca="1" si="69"/>
        <v>052</v>
      </c>
      <c r="AF110" s="317" t="str">
        <f t="shared" ca="1" si="69"/>
        <v>053</v>
      </c>
      <c r="AG110" s="317" t="str">
        <f t="shared" ca="1" si="69"/>
        <v>053</v>
      </c>
      <c r="AH110" s="317" t="str">
        <f t="shared" ca="1" si="69"/>
        <v>053</v>
      </c>
      <c r="AI110" s="317" t="str">
        <f t="shared" ca="1" si="69"/>
        <v>053</v>
      </c>
      <c r="AJ110" s="317" t="str">
        <f t="shared" ca="1" si="69"/>
        <v>053</v>
      </c>
      <c r="AK110" s="317" t="str">
        <f t="shared" ca="1" si="69"/>
        <v>053</v>
      </c>
      <c r="AL110" s="317" t="str">
        <f t="shared" ca="1" si="69"/>
        <v>053</v>
      </c>
      <c r="AM110" s="317" t="str">
        <f t="shared" ref="AM110" ca="1" si="73">INDIRECT("批量電路圖!"&amp;ADDRESS(MOD(COLUMN()-24,16)+5+(ROW()-9)*16,FLOOR(MOD((COLUMN()-24)/16,10),1)+6))</f>
        <v>053</v>
      </c>
      <c r="AN110" s="317" t="str">
        <f t="shared" ca="1" si="72"/>
        <v>#1上離型紙收卷</v>
      </c>
      <c r="AO110" s="317" t="str">
        <f t="shared" ca="1" si="72"/>
        <v>#1下離型紙收卷</v>
      </c>
      <c r="AP110" s="317" t="str">
        <f t="shared" ca="1" si="72"/>
        <v>#2上PE膜收卷</v>
      </c>
      <c r="AQ110" s="317" t="str">
        <f t="shared" ca="1" si="72"/>
        <v>#2下PE膜收卷</v>
      </c>
      <c r="AR110" s="317" t="str">
        <f t="shared" ca="1" si="72"/>
        <v>#2上離型紙收卷</v>
      </c>
      <c r="AS110" s="317" t="str">
        <f t="shared" ca="1" si="72"/>
        <v>#1上膠膜放卷</v>
      </c>
      <c r="AT110" s="317" t="str">
        <f t="shared" ca="1" si="72"/>
        <v>#1下膠膜放卷</v>
      </c>
      <c r="AU110" s="317" t="str">
        <f t="shared" ca="1" si="72"/>
        <v>#2上膠膜放卷</v>
      </c>
      <c r="AV110" s="317" t="str">
        <f t="shared" ca="1" si="72"/>
        <v>#2下膠膜放卷</v>
      </c>
      <c r="AW110" s="317" t="str">
        <f t="shared" ca="1" si="72"/>
        <v>拖布放卷[預留]</v>
      </c>
      <c r="AX110" s="317" t="str">
        <f t="shared" ca="1" si="72"/>
        <v>_</v>
      </c>
      <c r="AY110" s="317" t="str">
        <f t="shared" ca="1" si="72"/>
        <v>_</v>
      </c>
      <c r="AZ110" s="317" t="str">
        <f t="shared" ca="1" si="72"/>
        <v>#1熱壓鋼輪 上升</v>
      </c>
      <c r="BA110" s="317" t="str">
        <f t="shared" ca="1" si="72"/>
        <v>#2熱壓鋼輪 上升</v>
      </c>
      <c r="BB110" s="317" t="str">
        <f t="shared" ca="1" si="72"/>
        <v>#1熱壓鋼輪 下降</v>
      </c>
      <c r="BC110" s="317" t="str">
        <f t="shared" ca="1" si="72"/>
        <v>#2熱壓鋼輪 下降</v>
      </c>
      <c r="BD110" s="317" t="str">
        <f t="shared" ca="1" si="70"/>
        <v>LPBG-I52C3</v>
      </c>
      <c r="BE110" s="317" t="str">
        <f t="shared" ca="1" si="70"/>
        <v>LPBG-I52C8</v>
      </c>
      <c r="BF110" s="317" t="str">
        <f t="shared" ca="1" si="70"/>
        <v>LPBG-I52C2</v>
      </c>
      <c r="BG110" s="317" t="str">
        <f t="shared" ca="1" si="70"/>
        <v>LPBG-I52C7</v>
      </c>
      <c r="BH110" s="317" t="str">
        <f t="shared" ca="1" si="70"/>
        <v>LPBG-I52D3</v>
      </c>
      <c r="BI110" s="317" t="str">
        <f t="shared" ca="1" si="70"/>
        <v>LPBG-I52D8</v>
      </c>
      <c r="BJ110" s="317" t="str">
        <f t="shared" ca="1" si="70"/>
        <v>LPBG-I52D2</v>
      </c>
      <c r="BK110" s="317" t="str">
        <f t="shared" ca="1" si="70"/>
        <v>LPBG-I52D7</v>
      </c>
      <c r="BL110" s="317" t="str">
        <f t="shared" ca="1" si="70"/>
        <v>LPBG-I52E3</v>
      </c>
      <c r="BM110" s="317" t="str">
        <f t="shared" ca="1" si="70"/>
        <v>LPBG-I52E8</v>
      </c>
      <c r="BN110" s="317" t="str">
        <f t="shared" ca="1" si="70"/>
        <v>[無使用]</v>
      </c>
      <c r="BO110" s="317" t="str">
        <f t="shared" ca="1" si="70"/>
        <v>[無使用]</v>
      </c>
      <c r="BP110" s="317" t="str">
        <f t="shared" ca="1" si="70"/>
        <v>LCSG-I52F3</v>
      </c>
      <c r="BQ110" s="317" t="str">
        <f t="shared" ca="1" si="70"/>
        <v>LCSG-I52F8</v>
      </c>
      <c r="BR110" s="317" t="str">
        <f t="shared" ca="1" si="70"/>
        <v>LCSG-I52F3</v>
      </c>
      <c r="BS110" s="317" t="str">
        <f t="shared" ca="1" si="70"/>
        <v>LCSG-I52F8</v>
      </c>
    </row>
    <row r="111" spans="8:71">
      <c r="H111" s="330" t="str">
        <f t="shared" ca="1" si="56"/>
        <v>2DNC2I1</v>
      </c>
      <c r="I111" s="336"/>
      <c r="J111" s="332" t="str">
        <f t="shared" ca="1" si="62"/>
        <v>(command "V" "R" "2DNC2I1" "N")</v>
      </c>
      <c r="S111" s="337">
        <v>103</v>
      </c>
      <c r="T111" s="338" t="str">
        <f t="shared" si="59"/>
        <v>B-3</v>
      </c>
      <c r="U111" s="317" t="str">
        <f t="shared" ca="1" si="60"/>
        <v>2DPC51I1</v>
      </c>
      <c r="V111" s="317" t="str">
        <f t="shared" ca="1" si="61"/>
        <v>2DNC51I1</v>
      </c>
      <c r="W111" s="317" t="str">
        <f t="shared" ca="1" si="58"/>
        <v>E</v>
      </c>
      <c r="X111" s="317" t="str">
        <f t="shared" ref="X111:AM126" ca="1" si="74">INDIRECT("批量電路圖!"&amp;ADDRESS(MOD(COLUMN()-24,16)+5+(ROW()-9)*16,FLOOR(MOD((COLUMN()-24)/16,10),1)+6))</f>
        <v>054</v>
      </c>
      <c r="Y111" s="317" t="str">
        <f t="shared" ca="1" si="74"/>
        <v>054</v>
      </c>
      <c r="Z111" s="317" t="str">
        <f t="shared" ca="1" si="74"/>
        <v>054</v>
      </c>
      <c r="AA111" s="317" t="str">
        <f t="shared" ca="1" si="74"/>
        <v>054</v>
      </c>
      <c r="AB111" s="317" t="str">
        <f t="shared" ca="1" si="74"/>
        <v>054</v>
      </c>
      <c r="AC111" s="317" t="str">
        <f t="shared" ca="1" si="74"/>
        <v>054</v>
      </c>
      <c r="AD111" s="317" t="str">
        <f t="shared" ca="1" si="74"/>
        <v>054</v>
      </c>
      <c r="AE111" s="317" t="str">
        <f t="shared" ca="1" si="74"/>
        <v>054</v>
      </c>
      <c r="AF111" s="317" t="str">
        <f t="shared" ca="1" si="74"/>
        <v>055</v>
      </c>
      <c r="AG111" s="317" t="str">
        <f t="shared" ca="1" si="74"/>
        <v>055</v>
      </c>
      <c r="AH111" s="317" t="str">
        <f t="shared" ca="1" si="74"/>
        <v>055</v>
      </c>
      <c r="AI111" s="317" t="str">
        <f t="shared" ca="1" si="74"/>
        <v>055</v>
      </c>
      <c r="AJ111" s="317" t="str">
        <f t="shared" ca="1" si="74"/>
        <v>055</v>
      </c>
      <c r="AK111" s="317" t="str">
        <f t="shared" ca="1" si="74"/>
        <v>055</v>
      </c>
      <c r="AL111" s="317" t="str">
        <f t="shared" ca="1" si="74"/>
        <v>055</v>
      </c>
      <c r="AM111" s="317" t="str">
        <f t="shared" ca="1" si="74"/>
        <v>055</v>
      </c>
      <c r="AN111" s="317" t="str">
        <f t="shared" ca="1" si="72"/>
        <v>#3熱壓鋼輪 上升</v>
      </c>
      <c r="AO111" s="317" t="str">
        <f t="shared" ca="1" si="72"/>
        <v>#4熱壓鋼輪 上升</v>
      </c>
      <c r="AP111" s="317" t="str">
        <f t="shared" ca="1" si="72"/>
        <v>#3熱壓鋼輪 下降</v>
      </c>
      <c r="AQ111" s="317" t="str">
        <f t="shared" ca="1" si="72"/>
        <v>#4熱壓鋼輪 下降</v>
      </c>
      <c r="AR111" s="317" t="str">
        <f t="shared" ca="1" si="72"/>
        <v>#5熱壓鋼輪 上升</v>
      </c>
      <c r="AS111" s="317" t="str">
        <f t="shared" ca="1" si="72"/>
        <v>#6熱壓鋼輪 上升</v>
      </c>
      <c r="AT111" s="317" t="str">
        <f t="shared" ca="1" si="72"/>
        <v>#5熱壓鋼輪 下降</v>
      </c>
      <c r="AU111" s="317" t="str">
        <f t="shared" ca="1" si="72"/>
        <v>#6熱壓鋼輪 下降</v>
      </c>
      <c r="AV111" s="317" t="str">
        <f t="shared" ca="1" si="72"/>
        <v>#7熱壓鋼輪 上升</v>
      </c>
      <c r="AW111" s="317" t="str">
        <f t="shared" ca="1" si="72"/>
        <v>膠輪牽引輪 上升</v>
      </c>
      <c r="AX111" s="317" t="str">
        <f t="shared" ca="1" si="72"/>
        <v>#7熱壓鋼輪下降</v>
      </c>
      <c r="AY111" s="317" t="str">
        <f t="shared" ca="1" si="72"/>
        <v>膠輪牽引輪下降</v>
      </c>
      <c r="AZ111" s="317" t="str">
        <f t="shared" ca="1" si="72"/>
        <v>PE膜覆膜輪 上升</v>
      </c>
      <c r="BA111" s="317" t="str">
        <f t="shared" ca="1" si="72"/>
        <v>_</v>
      </c>
      <c r="BB111" s="317" t="str">
        <f t="shared" ca="1" si="72"/>
        <v>PE膜覆膜輪下降</v>
      </c>
      <c r="BC111" s="317" t="str">
        <f t="shared" ca="1" si="72"/>
        <v>_</v>
      </c>
      <c r="BD111" s="317" t="str">
        <f t="shared" ca="1" si="70"/>
        <v>LCSG-I53C3</v>
      </c>
      <c r="BE111" s="317" t="str">
        <f t="shared" ca="1" si="70"/>
        <v>LCSG-I53C8</v>
      </c>
      <c r="BF111" s="317" t="str">
        <f t="shared" ca="1" si="70"/>
        <v>LCSG-I53C3</v>
      </c>
      <c r="BG111" s="317" t="str">
        <f t="shared" ca="1" si="70"/>
        <v>LCSG-I53C8</v>
      </c>
      <c r="BH111" s="317" t="str">
        <f t="shared" ca="1" si="70"/>
        <v>LCSG-I53D3</v>
      </c>
      <c r="BI111" s="317" t="str">
        <f t="shared" ca="1" si="70"/>
        <v>LCSG-I53D8</v>
      </c>
      <c r="BJ111" s="317" t="str">
        <f t="shared" ca="1" si="70"/>
        <v>LCSG-I53D3</v>
      </c>
      <c r="BK111" s="317" t="str">
        <f t="shared" ca="1" si="70"/>
        <v>LCSG-I53D8</v>
      </c>
      <c r="BL111" s="317" t="str">
        <f t="shared" ca="1" si="70"/>
        <v>LCSG-I53E3</v>
      </c>
      <c r="BM111" s="317" t="str">
        <f t="shared" ca="1" si="70"/>
        <v>LCSG-I53E8</v>
      </c>
      <c r="BN111" s="317" t="str">
        <f t="shared" ca="1" si="70"/>
        <v>LCSG-I53E3</v>
      </c>
      <c r="BO111" s="317" t="str">
        <f t="shared" ca="1" si="70"/>
        <v>LCSG-I53E8</v>
      </c>
      <c r="BP111" s="317" t="str">
        <f t="shared" ca="1" si="70"/>
        <v>LCSG-I53F3</v>
      </c>
      <c r="BQ111" s="317" t="str">
        <f t="shared" ca="1" si="70"/>
        <v>[無使用]</v>
      </c>
      <c r="BR111" s="317" t="str">
        <f t="shared" ca="1" si="70"/>
        <v>LCSG-I53F3</v>
      </c>
      <c r="BS111" s="317" t="str">
        <f t="shared" ca="1" si="70"/>
        <v>[無使用]</v>
      </c>
    </row>
    <row r="112" spans="8:71">
      <c r="H112" s="330" t="str">
        <f t="shared" ca="1" si="56"/>
        <v>E</v>
      </c>
      <c r="I112" s="336"/>
      <c r="J112" s="332" t="str">
        <f t="shared" ca="1" si="62"/>
        <v>(command "V" "R" "E" "N")</v>
      </c>
      <c r="S112" s="337">
        <v>104</v>
      </c>
      <c r="T112" s="338" t="str">
        <f t="shared" si="59"/>
        <v>B-4</v>
      </c>
      <c r="U112" s="317" t="str">
        <f t="shared" ca="1" si="60"/>
        <v/>
      </c>
      <c r="V112" s="317" t="str">
        <f t="shared" ca="1" si="61"/>
        <v/>
      </c>
      <c r="W112" s="317" t="str">
        <f t="shared" ca="1" si="58"/>
        <v/>
      </c>
      <c r="X112" s="317" t="str">
        <f t="shared" ca="1" si="74"/>
        <v/>
      </c>
      <c r="Y112" s="317" t="str">
        <f t="shared" ca="1" si="74"/>
        <v/>
      </c>
      <c r="Z112" s="317" t="str">
        <f t="shared" ca="1" si="74"/>
        <v/>
      </c>
      <c r="AA112" s="317" t="str">
        <f t="shared" ca="1" si="74"/>
        <v/>
      </c>
      <c r="AB112" s="317" t="str">
        <f t="shared" ca="1" si="74"/>
        <v/>
      </c>
      <c r="AC112" s="317" t="str">
        <f t="shared" ca="1" si="74"/>
        <v/>
      </c>
      <c r="AD112" s="317" t="str">
        <f t="shared" ca="1" si="74"/>
        <v/>
      </c>
      <c r="AE112" s="317" t="str">
        <f t="shared" ca="1" si="74"/>
        <v/>
      </c>
      <c r="AF112" s="317" t="str">
        <f t="shared" ca="1" si="74"/>
        <v/>
      </c>
      <c r="AG112" s="317" t="str">
        <f t="shared" ca="1" si="74"/>
        <v/>
      </c>
      <c r="AH112" s="317" t="str">
        <f t="shared" ca="1" si="74"/>
        <v/>
      </c>
      <c r="AI112" s="317" t="str">
        <f t="shared" ca="1" si="74"/>
        <v/>
      </c>
      <c r="AJ112" s="317" t="str">
        <f t="shared" ca="1" si="74"/>
        <v/>
      </c>
      <c r="AK112" s="317" t="str">
        <f t="shared" ca="1" si="74"/>
        <v/>
      </c>
      <c r="AL112" s="317" t="str">
        <f t="shared" ca="1" si="74"/>
        <v/>
      </c>
      <c r="AM112" s="317" t="str">
        <f t="shared" ca="1" si="74"/>
        <v/>
      </c>
      <c r="AN112" s="317" t="str">
        <f t="shared" ca="1" si="72"/>
        <v/>
      </c>
      <c r="AO112" s="317" t="str">
        <f t="shared" ca="1" si="72"/>
        <v/>
      </c>
      <c r="AP112" s="317" t="str">
        <f t="shared" ca="1" si="72"/>
        <v/>
      </c>
      <c r="AQ112" s="317" t="str">
        <f t="shared" ca="1" si="72"/>
        <v/>
      </c>
      <c r="AR112" s="317" t="str">
        <f t="shared" ca="1" si="72"/>
        <v/>
      </c>
      <c r="AS112" s="317" t="str">
        <f t="shared" ca="1" si="72"/>
        <v/>
      </c>
      <c r="AT112" s="317" t="str">
        <f t="shared" ca="1" si="72"/>
        <v/>
      </c>
      <c r="AU112" s="317" t="str">
        <f t="shared" ca="1" si="72"/>
        <v/>
      </c>
      <c r="AV112" s="317" t="str">
        <f t="shared" ca="1" si="72"/>
        <v/>
      </c>
      <c r="AW112" s="317" t="str">
        <f t="shared" ca="1" si="72"/>
        <v/>
      </c>
      <c r="AX112" s="317" t="str">
        <f t="shared" ca="1" si="72"/>
        <v/>
      </c>
      <c r="AY112" s="317" t="str">
        <f t="shared" ca="1" si="72"/>
        <v/>
      </c>
      <c r="AZ112" s="317" t="str">
        <f t="shared" ca="1" si="72"/>
        <v/>
      </c>
      <c r="BA112" s="317" t="str">
        <f t="shared" ca="1" si="72"/>
        <v/>
      </c>
      <c r="BB112" s="317" t="str">
        <f t="shared" ca="1" si="72"/>
        <v/>
      </c>
      <c r="BC112" s="317" t="str">
        <f t="shared" ca="1" si="72"/>
        <v/>
      </c>
      <c r="BD112" s="317" t="str">
        <f t="shared" ca="1" si="70"/>
        <v/>
      </c>
      <c r="BE112" s="317" t="str">
        <f t="shared" ca="1" si="70"/>
        <v/>
      </c>
      <c r="BF112" s="317" t="str">
        <f t="shared" ca="1" si="70"/>
        <v/>
      </c>
      <c r="BG112" s="317" t="str">
        <f t="shared" ca="1" si="70"/>
        <v/>
      </c>
      <c r="BH112" s="317" t="str">
        <f t="shared" ca="1" si="70"/>
        <v/>
      </c>
      <c r="BI112" s="317" t="str">
        <f t="shared" ca="1" si="70"/>
        <v/>
      </c>
      <c r="BJ112" s="317" t="str">
        <f t="shared" ca="1" si="70"/>
        <v/>
      </c>
      <c r="BK112" s="317" t="str">
        <f t="shared" ca="1" si="70"/>
        <v/>
      </c>
      <c r="BL112" s="317" t="str">
        <f t="shared" ca="1" si="70"/>
        <v/>
      </c>
      <c r="BM112" s="317" t="str">
        <f t="shared" ca="1" si="70"/>
        <v/>
      </c>
      <c r="BN112" s="317" t="str">
        <f t="shared" ca="1" si="70"/>
        <v/>
      </c>
      <c r="BO112" s="317" t="str">
        <f t="shared" ca="1" si="70"/>
        <v/>
      </c>
      <c r="BP112" s="317" t="str">
        <f t="shared" ca="1" si="70"/>
        <v/>
      </c>
      <c r="BQ112" s="317" t="str">
        <f t="shared" ca="1" si="70"/>
        <v/>
      </c>
      <c r="BR112" s="317" t="str">
        <f t="shared" ca="1" si="70"/>
        <v/>
      </c>
      <c r="BS112" s="317" t="str">
        <f t="shared" ca="1" si="70"/>
        <v/>
      </c>
    </row>
    <row r="113" spans="8:71">
      <c r="H113" s="330" t="str">
        <f t="shared" ca="1" si="56"/>
        <v>004</v>
      </c>
      <c r="I113" s="336"/>
      <c r="J113" s="332" t="str">
        <f t="shared" ca="1" si="62"/>
        <v>(command "V" "R" "004" "N")</v>
      </c>
      <c r="S113" s="337">
        <v>105</v>
      </c>
      <c r="T113" s="338" t="str">
        <f t="shared" si="59"/>
        <v>B-5</v>
      </c>
      <c r="U113" s="317" t="str">
        <f t="shared" ca="1" si="60"/>
        <v/>
      </c>
      <c r="V113" s="317" t="str">
        <f t="shared" ca="1" si="61"/>
        <v/>
      </c>
      <c r="W113" s="317" t="str">
        <f t="shared" ca="1" si="58"/>
        <v/>
      </c>
      <c r="X113" s="317" t="str">
        <f t="shared" ca="1" si="74"/>
        <v/>
      </c>
      <c r="Y113" s="317" t="str">
        <f t="shared" ca="1" si="74"/>
        <v/>
      </c>
      <c r="Z113" s="317" t="str">
        <f t="shared" ca="1" si="74"/>
        <v/>
      </c>
      <c r="AA113" s="317" t="str">
        <f t="shared" ca="1" si="74"/>
        <v/>
      </c>
      <c r="AB113" s="317" t="str">
        <f t="shared" ca="1" si="74"/>
        <v/>
      </c>
      <c r="AC113" s="317" t="str">
        <f t="shared" ca="1" si="74"/>
        <v/>
      </c>
      <c r="AD113" s="317" t="str">
        <f t="shared" ca="1" si="74"/>
        <v/>
      </c>
      <c r="AE113" s="317" t="str">
        <f t="shared" ca="1" si="74"/>
        <v/>
      </c>
      <c r="AF113" s="317" t="str">
        <f t="shared" ca="1" si="74"/>
        <v/>
      </c>
      <c r="AG113" s="317" t="str">
        <f t="shared" ca="1" si="74"/>
        <v/>
      </c>
      <c r="AH113" s="317" t="str">
        <f t="shared" ca="1" si="74"/>
        <v/>
      </c>
      <c r="AI113" s="317" t="str">
        <f t="shared" ca="1" si="74"/>
        <v/>
      </c>
      <c r="AJ113" s="317" t="str">
        <f t="shared" ca="1" si="74"/>
        <v/>
      </c>
      <c r="AK113" s="317" t="str">
        <f t="shared" ca="1" si="74"/>
        <v/>
      </c>
      <c r="AL113" s="317" t="str">
        <f t="shared" ca="1" si="74"/>
        <v/>
      </c>
      <c r="AM113" s="317" t="str">
        <f t="shared" ca="1" si="74"/>
        <v/>
      </c>
      <c r="AN113" s="317" t="str">
        <f t="shared" ca="1" si="72"/>
        <v/>
      </c>
      <c r="AO113" s="317" t="str">
        <f t="shared" ca="1" si="72"/>
        <v/>
      </c>
      <c r="AP113" s="317" t="str">
        <f t="shared" ca="1" si="72"/>
        <v/>
      </c>
      <c r="AQ113" s="317" t="str">
        <f t="shared" ca="1" si="72"/>
        <v/>
      </c>
      <c r="AR113" s="317" t="str">
        <f t="shared" ca="1" si="72"/>
        <v/>
      </c>
      <c r="AS113" s="317" t="str">
        <f t="shared" ca="1" si="72"/>
        <v/>
      </c>
      <c r="AT113" s="317" t="str">
        <f t="shared" ca="1" si="72"/>
        <v/>
      </c>
      <c r="AU113" s="317" t="str">
        <f t="shared" ca="1" si="72"/>
        <v/>
      </c>
      <c r="AV113" s="317" t="str">
        <f t="shared" ca="1" si="72"/>
        <v/>
      </c>
      <c r="AW113" s="317" t="str">
        <f t="shared" ca="1" si="72"/>
        <v/>
      </c>
      <c r="AX113" s="317" t="str">
        <f t="shared" ca="1" si="72"/>
        <v/>
      </c>
      <c r="AY113" s="317" t="str">
        <f t="shared" ca="1" si="72"/>
        <v/>
      </c>
      <c r="AZ113" s="317" t="str">
        <f t="shared" ca="1" si="72"/>
        <v/>
      </c>
      <c r="BA113" s="317" t="str">
        <f t="shared" ca="1" si="72"/>
        <v/>
      </c>
      <c r="BB113" s="317" t="str">
        <f t="shared" ca="1" si="72"/>
        <v/>
      </c>
      <c r="BC113" s="317" t="str">
        <f t="shared" ca="1" si="72"/>
        <v/>
      </c>
      <c r="BD113" s="317" t="str">
        <f t="shared" ca="1" si="70"/>
        <v/>
      </c>
      <c r="BE113" s="317" t="str">
        <f t="shared" ca="1" si="70"/>
        <v/>
      </c>
      <c r="BF113" s="317" t="str">
        <f t="shared" ca="1" si="70"/>
        <v/>
      </c>
      <c r="BG113" s="317" t="str">
        <f t="shared" ca="1" si="70"/>
        <v/>
      </c>
      <c r="BH113" s="317" t="str">
        <f t="shared" ca="1" si="70"/>
        <v/>
      </c>
      <c r="BI113" s="317" t="str">
        <f t="shared" ca="1" si="70"/>
        <v/>
      </c>
      <c r="BJ113" s="317" t="str">
        <f t="shared" ca="1" si="70"/>
        <v/>
      </c>
      <c r="BK113" s="317" t="str">
        <f t="shared" ca="1" si="70"/>
        <v/>
      </c>
      <c r="BL113" s="317" t="str">
        <f t="shared" ca="1" si="70"/>
        <v/>
      </c>
      <c r="BM113" s="317" t="str">
        <f t="shared" ca="1" si="70"/>
        <v/>
      </c>
      <c r="BN113" s="317" t="str">
        <f t="shared" ca="1" si="70"/>
        <v/>
      </c>
      <c r="BO113" s="317" t="str">
        <f t="shared" ca="1" si="70"/>
        <v/>
      </c>
      <c r="BP113" s="317" t="str">
        <f t="shared" ca="1" si="70"/>
        <v/>
      </c>
      <c r="BQ113" s="317" t="str">
        <f t="shared" ca="1" si="70"/>
        <v/>
      </c>
      <c r="BR113" s="317" t="str">
        <f t="shared" ca="1" si="70"/>
        <v/>
      </c>
      <c r="BS113" s="317" t="str">
        <f t="shared" ca="1" si="70"/>
        <v/>
      </c>
    </row>
    <row r="114" spans="8:71">
      <c r="H114" s="330" t="str">
        <f t="shared" ca="1" si="56"/>
        <v>004</v>
      </c>
      <c r="I114" s="336"/>
      <c r="J114" s="332" t="str">
        <f t="shared" ca="1" si="62"/>
        <v>(command "V" "R" "004" "N")</v>
      </c>
      <c r="S114" s="337">
        <v>106</v>
      </c>
      <c r="T114" s="338" t="str">
        <f t="shared" si="59"/>
        <v>B-6</v>
      </c>
      <c r="U114" s="317" t="str">
        <f t="shared" ca="1" si="60"/>
        <v/>
      </c>
      <c r="V114" s="317" t="str">
        <f t="shared" ca="1" si="61"/>
        <v/>
      </c>
      <c r="W114" s="317" t="str">
        <f t="shared" ca="1" si="58"/>
        <v/>
      </c>
      <c r="X114" s="317" t="str">
        <f t="shared" ca="1" si="74"/>
        <v/>
      </c>
      <c r="Y114" s="317" t="str">
        <f t="shared" ca="1" si="74"/>
        <v/>
      </c>
      <c r="Z114" s="317" t="str">
        <f t="shared" ca="1" si="74"/>
        <v/>
      </c>
      <c r="AA114" s="317" t="str">
        <f t="shared" ca="1" si="74"/>
        <v/>
      </c>
      <c r="AB114" s="317" t="str">
        <f t="shared" ca="1" si="74"/>
        <v/>
      </c>
      <c r="AC114" s="317" t="str">
        <f t="shared" ca="1" si="74"/>
        <v/>
      </c>
      <c r="AD114" s="317" t="str">
        <f t="shared" ca="1" si="74"/>
        <v/>
      </c>
      <c r="AE114" s="317" t="str">
        <f t="shared" ca="1" si="74"/>
        <v/>
      </c>
      <c r="AF114" s="317" t="str">
        <f t="shared" ca="1" si="74"/>
        <v/>
      </c>
      <c r="AG114" s="317" t="str">
        <f t="shared" ca="1" si="74"/>
        <v/>
      </c>
      <c r="AH114" s="317" t="str">
        <f t="shared" ca="1" si="74"/>
        <v/>
      </c>
      <c r="AI114" s="317" t="str">
        <f t="shared" ca="1" si="74"/>
        <v/>
      </c>
      <c r="AJ114" s="317" t="str">
        <f t="shared" ca="1" si="74"/>
        <v/>
      </c>
      <c r="AK114" s="317" t="str">
        <f t="shared" ca="1" si="74"/>
        <v/>
      </c>
      <c r="AL114" s="317" t="str">
        <f t="shared" ca="1" si="74"/>
        <v/>
      </c>
      <c r="AM114" s="317" t="str">
        <f t="shared" ca="1" si="74"/>
        <v/>
      </c>
      <c r="AN114" s="317" t="str">
        <f t="shared" ca="1" si="72"/>
        <v/>
      </c>
      <c r="AO114" s="317" t="str">
        <f t="shared" ca="1" si="72"/>
        <v/>
      </c>
      <c r="AP114" s="317" t="str">
        <f t="shared" ca="1" si="72"/>
        <v/>
      </c>
      <c r="AQ114" s="317" t="str">
        <f t="shared" ca="1" si="72"/>
        <v/>
      </c>
      <c r="AR114" s="317" t="str">
        <f t="shared" ca="1" si="72"/>
        <v/>
      </c>
      <c r="AS114" s="317" t="str">
        <f t="shared" ca="1" si="72"/>
        <v/>
      </c>
      <c r="AT114" s="317" t="str">
        <f t="shared" ca="1" si="72"/>
        <v/>
      </c>
      <c r="AU114" s="317" t="str">
        <f t="shared" ca="1" si="72"/>
        <v/>
      </c>
      <c r="AV114" s="317" t="str">
        <f t="shared" ca="1" si="72"/>
        <v/>
      </c>
      <c r="AW114" s="317" t="str">
        <f t="shared" ca="1" si="72"/>
        <v/>
      </c>
      <c r="AX114" s="317" t="str">
        <f t="shared" ca="1" si="72"/>
        <v/>
      </c>
      <c r="AY114" s="317" t="str">
        <f t="shared" ca="1" si="72"/>
        <v/>
      </c>
      <c r="AZ114" s="317" t="str">
        <f t="shared" ca="1" si="72"/>
        <v/>
      </c>
      <c r="BA114" s="317" t="str">
        <f t="shared" ca="1" si="72"/>
        <v/>
      </c>
      <c r="BB114" s="317" t="str">
        <f t="shared" ca="1" si="72"/>
        <v/>
      </c>
      <c r="BC114" s="317" t="str">
        <f t="shared" ca="1" si="72"/>
        <v/>
      </c>
      <c r="BD114" s="317" t="str">
        <f t="shared" ca="1" si="70"/>
        <v/>
      </c>
      <c r="BE114" s="317" t="str">
        <f t="shared" ca="1" si="70"/>
        <v/>
      </c>
      <c r="BF114" s="317" t="str">
        <f t="shared" ca="1" si="70"/>
        <v/>
      </c>
      <c r="BG114" s="317" t="str">
        <f t="shared" ca="1" si="70"/>
        <v/>
      </c>
      <c r="BH114" s="317" t="str">
        <f t="shared" ca="1" si="70"/>
        <v/>
      </c>
      <c r="BI114" s="317" t="str">
        <f t="shared" ca="1" si="70"/>
        <v/>
      </c>
      <c r="BJ114" s="317" t="str">
        <f t="shared" ca="1" si="70"/>
        <v/>
      </c>
      <c r="BK114" s="317" t="str">
        <f t="shared" ca="1" si="70"/>
        <v/>
      </c>
      <c r="BL114" s="317" t="str">
        <f t="shared" ca="1" si="70"/>
        <v/>
      </c>
      <c r="BM114" s="317" t="str">
        <f t="shared" ca="1" si="70"/>
        <v/>
      </c>
      <c r="BN114" s="317" t="str">
        <f t="shared" ca="1" si="70"/>
        <v/>
      </c>
      <c r="BO114" s="317" t="str">
        <f t="shared" ca="1" si="70"/>
        <v/>
      </c>
      <c r="BP114" s="317" t="str">
        <f t="shared" ca="1" si="70"/>
        <v/>
      </c>
      <c r="BQ114" s="317" t="str">
        <f t="shared" ca="1" si="70"/>
        <v/>
      </c>
      <c r="BR114" s="317" t="str">
        <f t="shared" ca="1" si="70"/>
        <v/>
      </c>
      <c r="BS114" s="317" t="str">
        <f t="shared" ca="1" si="70"/>
        <v/>
      </c>
    </row>
    <row r="115" spans="8:71">
      <c r="H115" s="330" t="str">
        <f t="shared" ca="1" si="56"/>
        <v>004</v>
      </c>
      <c r="I115" s="336"/>
      <c r="J115" s="332" t="str">
        <f t="shared" ca="1" si="62"/>
        <v>(command "V" "R" "004" "N")</v>
      </c>
      <c r="S115" s="337">
        <v>107</v>
      </c>
      <c r="T115" s="338" t="str">
        <f t="shared" si="59"/>
        <v>B-7</v>
      </c>
      <c r="U115" s="317" t="str">
        <f t="shared" ca="1" si="60"/>
        <v/>
      </c>
      <c r="V115" s="317" t="str">
        <f t="shared" ca="1" si="61"/>
        <v/>
      </c>
      <c r="W115" s="317" t="str">
        <f t="shared" ca="1" si="58"/>
        <v/>
      </c>
      <c r="X115" s="317" t="str">
        <f t="shared" ca="1" si="74"/>
        <v/>
      </c>
      <c r="Y115" s="317" t="str">
        <f t="shared" ca="1" si="74"/>
        <v/>
      </c>
      <c r="Z115" s="317" t="str">
        <f t="shared" ca="1" si="74"/>
        <v/>
      </c>
      <c r="AA115" s="317" t="str">
        <f t="shared" ca="1" si="74"/>
        <v/>
      </c>
      <c r="AB115" s="317" t="str">
        <f t="shared" ca="1" si="74"/>
        <v/>
      </c>
      <c r="AC115" s="317" t="str">
        <f t="shared" ca="1" si="74"/>
        <v/>
      </c>
      <c r="AD115" s="317" t="str">
        <f t="shared" ca="1" si="74"/>
        <v/>
      </c>
      <c r="AE115" s="317" t="str">
        <f t="shared" ca="1" si="74"/>
        <v/>
      </c>
      <c r="AF115" s="317" t="str">
        <f t="shared" ca="1" si="74"/>
        <v/>
      </c>
      <c r="AG115" s="317" t="str">
        <f t="shared" ca="1" si="74"/>
        <v/>
      </c>
      <c r="AH115" s="317" t="str">
        <f t="shared" ca="1" si="74"/>
        <v/>
      </c>
      <c r="AI115" s="317" t="str">
        <f t="shared" ca="1" si="74"/>
        <v/>
      </c>
      <c r="AJ115" s="317" t="str">
        <f t="shared" ca="1" si="74"/>
        <v/>
      </c>
      <c r="AK115" s="317" t="str">
        <f t="shared" ca="1" si="74"/>
        <v/>
      </c>
      <c r="AL115" s="317" t="str">
        <f t="shared" ca="1" si="74"/>
        <v/>
      </c>
      <c r="AM115" s="317" t="str">
        <f t="shared" ca="1" si="74"/>
        <v/>
      </c>
      <c r="AN115" s="317" t="str">
        <f t="shared" ca="1" si="72"/>
        <v/>
      </c>
      <c r="AO115" s="317" t="str">
        <f t="shared" ca="1" si="72"/>
        <v/>
      </c>
      <c r="AP115" s="317" t="str">
        <f t="shared" ca="1" si="72"/>
        <v/>
      </c>
      <c r="AQ115" s="317" t="str">
        <f t="shared" ca="1" si="72"/>
        <v/>
      </c>
      <c r="AR115" s="317" t="str">
        <f t="shared" ca="1" si="72"/>
        <v/>
      </c>
      <c r="AS115" s="317" t="str">
        <f t="shared" ca="1" si="72"/>
        <v/>
      </c>
      <c r="AT115" s="317" t="str">
        <f t="shared" ca="1" si="72"/>
        <v/>
      </c>
      <c r="AU115" s="317" t="str">
        <f t="shared" ca="1" si="72"/>
        <v/>
      </c>
      <c r="AV115" s="317" t="str">
        <f t="shared" ca="1" si="72"/>
        <v/>
      </c>
      <c r="AW115" s="317" t="str">
        <f t="shared" ca="1" si="72"/>
        <v/>
      </c>
      <c r="AX115" s="317" t="str">
        <f t="shared" ca="1" si="72"/>
        <v/>
      </c>
      <c r="AY115" s="317" t="str">
        <f t="shared" ca="1" si="72"/>
        <v/>
      </c>
      <c r="AZ115" s="317" t="str">
        <f t="shared" ca="1" si="72"/>
        <v/>
      </c>
      <c r="BA115" s="317" t="str">
        <f t="shared" ca="1" si="72"/>
        <v/>
      </c>
      <c r="BB115" s="317" t="str">
        <f t="shared" ca="1" si="72"/>
        <v/>
      </c>
      <c r="BC115" s="317" t="str">
        <f t="shared" ca="1" si="72"/>
        <v/>
      </c>
      <c r="BD115" s="317" t="str">
        <f t="shared" ca="1" si="70"/>
        <v/>
      </c>
      <c r="BE115" s="317" t="str">
        <f t="shared" ca="1" si="70"/>
        <v/>
      </c>
      <c r="BF115" s="317" t="str">
        <f t="shared" ca="1" si="70"/>
        <v/>
      </c>
      <c r="BG115" s="317" t="str">
        <f t="shared" ca="1" si="70"/>
        <v/>
      </c>
      <c r="BH115" s="317" t="str">
        <f t="shared" ca="1" si="70"/>
        <v/>
      </c>
      <c r="BI115" s="317" t="str">
        <f t="shared" ca="1" si="70"/>
        <v/>
      </c>
      <c r="BJ115" s="317" t="str">
        <f t="shared" ca="1" si="70"/>
        <v/>
      </c>
      <c r="BK115" s="317" t="str">
        <f t="shared" ca="1" si="70"/>
        <v/>
      </c>
      <c r="BL115" s="317" t="str">
        <f t="shared" ca="1" si="70"/>
        <v/>
      </c>
      <c r="BM115" s="317" t="str">
        <f t="shared" ca="1" si="70"/>
        <v/>
      </c>
      <c r="BN115" s="317" t="str">
        <f t="shared" ca="1" si="70"/>
        <v/>
      </c>
      <c r="BO115" s="317" t="str">
        <f t="shared" ca="1" si="70"/>
        <v/>
      </c>
      <c r="BP115" s="317" t="str">
        <f t="shared" ca="1" si="70"/>
        <v/>
      </c>
      <c r="BQ115" s="317" t="str">
        <f t="shared" ca="1" si="70"/>
        <v/>
      </c>
      <c r="BR115" s="317" t="str">
        <f t="shared" ca="1" si="70"/>
        <v/>
      </c>
      <c r="BS115" s="317" t="str">
        <f t="shared" ca="1" si="70"/>
        <v/>
      </c>
    </row>
    <row r="116" spans="8:71">
      <c r="H116" s="330" t="str">
        <f t="shared" ca="1" si="56"/>
        <v>004</v>
      </c>
      <c r="I116" s="336"/>
      <c r="J116" s="332" t="str">
        <f t="shared" ca="1" si="62"/>
        <v>(command "V" "R" "004" "N")</v>
      </c>
      <c r="S116" s="337">
        <v>108</v>
      </c>
      <c r="T116" s="338" t="str">
        <f t="shared" si="59"/>
        <v>B-8</v>
      </c>
      <c r="U116" s="317" t="str">
        <f t="shared" ca="1" si="60"/>
        <v/>
      </c>
      <c r="V116" s="317" t="str">
        <f t="shared" ca="1" si="61"/>
        <v/>
      </c>
      <c r="W116" s="317" t="str">
        <f t="shared" ca="1" si="58"/>
        <v/>
      </c>
      <c r="X116" s="317" t="str">
        <f t="shared" ca="1" si="74"/>
        <v/>
      </c>
      <c r="Y116" s="317" t="str">
        <f t="shared" ca="1" si="74"/>
        <v/>
      </c>
      <c r="Z116" s="317" t="str">
        <f t="shared" ca="1" si="74"/>
        <v/>
      </c>
      <c r="AA116" s="317" t="str">
        <f t="shared" ca="1" si="74"/>
        <v/>
      </c>
      <c r="AB116" s="317" t="str">
        <f t="shared" ca="1" si="74"/>
        <v/>
      </c>
      <c r="AC116" s="317" t="str">
        <f t="shared" ca="1" si="74"/>
        <v/>
      </c>
      <c r="AD116" s="317" t="str">
        <f t="shared" ca="1" si="74"/>
        <v/>
      </c>
      <c r="AE116" s="317" t="str">
        <f t="shared" ca="1" si="74"/>
        <v/>
      </c>
      <c r="AF116" s="317" t="str">
        <f t="shared" ca="1" si="74"/>
        <v/>
      </c>
      <c r="AG116" s="317" t="str">
        <f t="shared" ca="1" si="74"/>
        <v/>
      </c>
      <c r="AH116" s="317" t="str">
        <f t="shared" ca="1" si="74"/>
        <v/>
      </c>
      <c r="AI116" s="317" t="str">
        <f t="shared" ca="1" si="74"/>
        <v/>
      </c>
      <c r="AJ116" s="317" t="str">
        <f t="shared" ca="1" si="74"/>
        <v/>
      </c>
      <c r="AK116" s="317" t="str">
        <f t="shared" ca="1" si="74"/>
        <v/>
      </c>
      <c r="AL116" s="317" t="str">
        <f t="shared" ca="1" si="74"/>
        <v/>
      </c>
      <c r="AM116" s="317" t="str">
        <f t="shared" ca="1" si="74"/>
        <v/>
      </c>
      <c r="AN116" s="317" t="str">
        <f t="shared" ca="1" si="72"/>
        <v/>
      </c>
      <c r="AO116" s="317" t="str">
        <f t="shared" ca="1" si="72"/>
        <v/>
      </c>
      <c r="AP116" s="317" t="str">
        <f t="shared" ca="1" si="72"/>
        <v/>
      </c>
      <c r="AQ116" s="317" t="str">
        <f t="shared" ca="1" si="72"/>
        <v/>
      </c>
      <c r="AR116" s="317" t="str">
        <f t="shared" ca="1" si="72"/>
        <v/>
      </c>
      <c r="AS116" s="317" t="str">
        <f t="shared" ca="1" si="72"/>
        <v/>
      </c>
      <c r="AT116" s="317" t="str">
        <f t="shared" ca="1" si="72"/>
        <v/>
      </c>
      <c r="AU116" s="317" t="str">
        <f t="shared" ca="1" si="72"/>
        <v/>
      </c>
      <c r="AV116" s="317" t="str">
        <f t="shared" ca="1" si="72"/>
        <v/>
      </c>
      <c r="AW116" s="317" t="str">
        <f t="shared" ca="1" si="72"/>
        <v/>
      </c>
      <c r="AX116" s="317" t="str">
        <f t="shared" ca="1" si="72"/>
        <v/>
      </c>
      <c r="AY116" s="317" t="str">
        <f t="shared" ca="1" si="72"/>
        <v/>
      </c>
      <c r="AZ116" s="317" t="str">
        <f t="shared" ca="1" si="72"/>
        <v/>
      </c>
      <c r="BA116" s="317" t="str">
        <f t="shared" ca="1" si="72"/>
        <v/>
      </c>
      <c r="BB116" s="317" t="str">
        <f t="shared" ca="1" si="72"/>
        <v/>
      </c>
      <c r="BC116" s="317" t="str">
        <f t="shared" ca="1" si="72"/>
        <v/>
      </c>
      <c r="BD116" s="317" t="str">
        <f t="shared" ca="1" si="70"/>
        <v/>
      </c>
      <c r="BE116" s="317" t="str">
        <f t="shared" ca="1" si="70"/>
        <v/>
      </c>
      <c r="BF116" s="317" t="str">
        <f t="shared" ca="1" si="70"/>
        <v/>
      </c>
      <c r="BG116" s="317" t="str">
        <f t="shared" ca="1" si="70"/>
        <v/>
      </c>
      <c r="BH116" s="317" t="str">
        <f t="shared" ca="1" si="70"/>
        <v/>
      </c>
      <c r="BI116" s="317" t="str">
        <f t="shared" ca="1" si="70"/>
        <v/>
      </c>
      <c r="BJ116" s="317" t="str">
        <f t="shared" ca="1" si="70"/>
        <v/>
      </c>
      <c r="BK116" s="317" t="str">
        <f t="shared" ca="1" si="70"/>
        <v/>
      </c>
      <c r="BL116" s="317" t="str">
        <f t="shared" ca="1" si="70"/>
        <v/>
      </c>
      <c r="BM116" s="317" t="str">
        <f t="shared" ca="1" si="70"/>
        <v/>
      </c>
      <c r="BN116" s="317" t="str">
        <f t="shared" ca="1" si="70"/>
        <v/>
      </c>
      <c r="BO116" s="317" t="str">
        <f t="shared" ca="1" si="70"/>
        <v/>
      </c>
      <c r="BP116" s="317" t="str">
        <f t="shared" ca="1" si="70"/>
        <v/>
      </c>
      <c r="BQ116" s="317" t="str">
        <f t="shared" ca="1" si="70"/>
        <v/>
      </c>
      <c r="BR116" s="317" t="str">
        <f t="shared" ca="1" si="70"/>
        <v/>
      </c>
      <c r="BS116" s="317" t="str">
        <f t="shared" ref="BS116" ca="1" si="75">IF($X116="","",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117" spans="8:71">
      <c r="H117" s="330" t="str">
        <f t="shared" ca="1" si="56"/>
        <v>004</v>
      </c>
      <c r="I117" s="336"/>
      <c r="J117" s="332" t="str">
        <f t="shared" ca="1" si="62"/>
        <v>(command "V" "R" "004" "N")</v>
      </c>
      <c r="S117" s="337">
        <v>109</v>
      </c>
      <c r="T117" s="338" t="str">
        <f t="shared" si="59"/>
        <v>B-9</v>
      </c>
      <c r="U117" s="317" t="str">
        <f t="shared" ca="1" si="60"/>
        <v/>
      </c>
      <c r="V117" s="317" t="str">
        <f t="shared" ca="1" si="61"/>
        <v/>
      </c>
      <c r="W117" s="317" t="str">
        <f t="shared" ca="1" si="58"/>
        <v/>
      </c>
      <c r="X117" s="317" t="str">
        <f t="shared" ca="1" si="74"/>
        <v/>
      </c>
      <c r="Y117" s="317" t="str">
        <f t="shared" ca="1" si="74"/>
        <v/>
      </c>
      <c r="Z117" s="317" t="str">
        <f t="shared" ca="1" si="74"/>
        <v/>
      </c>
      <c r="AA117" s="317" t="str">
        <f t="shared" ca="1" si="74"/>
        <v/>
      </c>
      <c r="AB117" s="317" t="str">
        <f t="shared" ca="1" si="74"/>
        <v/>
      </c>
      <c r="AC117" s="317" t="str">
        <f t="shared" ca="1" si="74"/>
        <v/>
      </c>
      <c r="AD117" s="317" t="str">
        <f t="shared" ca="1" si="74"/>
        <v/>
      </c>
      <c r="AE117" s="317" t="str">
        <f t="shared" ca="1" si="74"/>
        <v/>
      </c>
      <c r="AF117" s="317" t="str">
        <f t="shared" ca="1" si="74"/>
        <v/>
      </c>
      <c r="AG117" s="317" t="str">
        <f t="shared" ca="1" si="74"/>
        <v/>
      </c>
      <c r="AH117" s="317" t="str">
        <f t="shared" ca="1" si="74"/>
        <v/>
      </c>
      <c r="AI117" s="317" t="str">
        <f t="shared" ca="1" si="74"/>
        <v/>
      </c>
      <c r="AJ117" s="317" t="str">
        <f t="shared" ca="1" si="74"/>
        <v/>
      </c>
      <c r="AK117" s="317" t="str">
        <f t="shared" ca="1" si="74"/>
        <v/>
      </c>
      <c r="AL117" s="317" t="str">
        <f t="shared" ca="1" si="74"/>
        <v/>
      </c>
      <c r="AM117" s="317" t="str">
        <f t="shared" ca="1" si="74"/>
        <v/>
      </c>
      <c r="AN117" s="317" t="str">
        <f t="shared" ca="1" si="72"/>
        <v/>
      </c>
      <c r="AO117" s="317" t="str">
        <f t="shared" ca="1" si="72"/>
        <v/>
      </c>
      <c r="AP117" s="317" t="str">
        <f t="shared" ca="1" si="72"/>
        <v/>
      </c>
      <c r="AQ117" s="317" t="str">
        <f t="shared" ca="1" si="72"/>
        <v/>
      </c>
      <c r="AR117" s="317" t="str">
        <f t="shared" ca="1" si="72"/>
        <v/>
      </c>
      <c r="AS117" s="317" t="str">
        <f t="shared" ca="1" si="72"/>
        <v/>
      </c>
      <c r="AT117" s="317" t="str">
        <f t="shared" ca="1" si="72"/>
        <v/>
      </c>
      <c r="AU117" s="317" t="str">
        <f t="shared" ca="1" si="72"/>
        <v/>
      </c>
      <c r="AV117" s="317" t="str">
        <f t="shared" ca="1" si="72"/>
        <v/>
      </c>
      <c r="AW117" s="317" t="str">
        <f t="shared" ca="1" si="72"/>
        <v/>
      </c>
      <c r="AX117" s="317" t="str">
        <f t="shared" ca="1" si="72"/>
        <v/>
      </c>
      <c r="AY117" s="317" t="str">
        <f t="shared" ca="1" si="72"/>
        <v/>
      </c>
      <c r="AZ117" s="317" t="str">
        <f t="shared" ca="1" si="72"/>
        <v/>
      </c>
      <c r="BA117" s="317" t="str">
        <f t="shared" ca="1" si="72"/>
        <v/>
      </c>
      <c r="BB117" s="317" t="str">
        <f t="shared" ca="1" si="72"/>
        <v/>
      </c>
      <c r="BC117" s="317" t="str">
        <f t="shared" ca="1" si="72"/>
        <v/>
      </c>
      <c r="BD117" s="317" t="str">
        <f t="shared" ref="BD117:BS132" ca="1" si="76">IF($X117="","",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117" s="317" t="str">
        <f t="shared" ca="1" si="76"/>
        <v/>
      </c>
      <c r="BF117" s="317" t="str">
        <f t="shared" ca="1" si="76"/>
        <v/>
      </c>
      <c r="BG117" s="317" t="str">
        <f t="shared" ca="1" si="76"/>
        <v/>
      </c>
      <c r="BH117" s="317" t="str">
        <f t="shared" ca="1" si="76"/>
        <v/>
      </c>
      <c r="BI117" s="317" t="str">
        <f t="shared" ca="1" si="76"/>
        <v/>
      </c>
      <c r="BJ117" s="317" t="str">
        <f t="shared" ca="1" si="76"/>
        <v/>
      </c>
      <c r="BK117" s="317" t="str">
        <f t="shared" ca="1" si="76"/>
        <v/>
      </c>
      <c r="BL117" s="317" t="str">
        <f t="shared" ca="1" si="76"/>
        <v/>
      </c>
      <c r="BM117" s="317" t="str">
        <f t="shared" ca="1" si="76"/>
        <v/>
      </c>
      <c r="BN117" s="317" t="str">
        <f t="shared" ca="1" si="76"/>
        <v/>
      </c>
      <c r="BO117" s="317" t="str">
        <f t="shared" ca="1" si="76"/>
        <v/>
      </c>
      <c r="BP117" s="317" t="str">
        <f t="shared" ca="1" si="76"/>
        <v/>
      </c>
      <c r="BQ117" s="317" t="str">
        <f t="shared" ca="1" si="76"/>
        <v/>
      </c>
      <c r="BR117" s="317" t="str">
        <f t="shared" ca="1" si="76"/>
        <v/>
      </c>
      <c r="BS117" s="317" t="str">
        <f t="shared" ca="1" si="76"/>
        <v/>
      </c>
    </row>
    <row r="118" spans="8:71">
      <c r="H118" s="330" t="str">
        <f t="shared" ca="1" si="56"/>
        <v>004</v>
      </c>
      <c r="I118" s="336"/>
      <c r="J118" s="332" t="str">
        <f t="shared" ca="1" si="62"/>
        <v>(command "V" "R" "004" "N")</v>
      </c>
      <c r="S118" s="337">
        <v>110</v>
      </c>
      <c r="T118" s="338" t="str">
        <f t="shared" si="59"/>
        <v>B-10</v>
      </c>
      <c r="U118" s="317" t="str">
        <f t="shared" ca="1" si="60"/>
        <v/>
      </c>
      <c r="V118" s="317" t="str">
        <f t="shared" ca="1" si="61"/>
        <v/>
      </c>
      <c r="W118" s="317" t="str">
        <f t="shared" ca="1" si="58"/>
        <v/>
      </c>
      <c r="X118" s="317" t="str">
        <f t="shared" ca="1" si="74"/>
        <v/>
      </c>
      <c r="Y118" s="317" t="str">
        <f t="shared" ca="1" si="74"/>
        <v/>
      </c>
      <c r="Z118" s="317" t="str">
        <f t="shared" ca="1" si="74"/>
        <v/>
      </c>
      <c r="AA118" s="317" t="str">
        <f t="shared" ca="1" si="74"/>
        <v/>
      </c>
      <c r="AB118" s="317" t="str">
        <f t="shared" ca="1" si="74"/>
        <v/>
      </c>
      <c r="AC118" s="317" t="str">
        <f t="shared" ca="1" si="74"/>
        <v/>
      </c>
      <c r="AD118" s="317" t="str">
        <f t="shared" ca="1" si="74"/>
        <v/>
      </c>
      <c r="AE118" s="317" t="str">
        <f t="shared" ca="1" si="74"/>
        <v/>
      </c>
      <c r="AF118" s="317" t="str">
        <f t="shared" ca="1" si="74"/>
        <v/>
      </c>
      <c r="AG118" s="317" t="str">
        <f t="shared" ca="1" si="74"/>
        <v/>
      </c>
      <c r="AH118" s="317" t="str">
        <f t="shared" ca="1" si="74"/>
        <v/>
      </c>
      <c r="AI118" s="317" t="str">
        <f t="shared" ca="1" si="74"/>
        <v/>
      </c>
      <c r="AJ118" s="317" t="str">
        <f t="shared" ca="1" si="74"/>
        <v/>
      </c>
      <c r="AK118" s="317" t="str">
        <f t="shared" ca="1" si="74"/>
        <v/>
      </c>
      <c r="AL118" s="317" t="str">
        <f t="shared" ca="1" si="74"/>
        <v/>
      </c>
      <c r="AM118" s="317" t="str">
        <f t="shared" ca="1" si="74"/>
        <v/>
      </c>
      <c r="AN118" s="317" t="str">
        <f t="shared" ca="1" si="72"/>
        <v/>
      </c>
      <c r="AO118" s="317" t="str">
        <f t="shared" ca="1" si="72"/>
        <v/>
      </c>
      <c r="AP118" s="317" t="str">
        <f t="shared" ca="1" si="72"/>
        <v/>
      </c>
      <c r="AQ118" s="317" t="str">
        <f t="shared" ca="1" si="72"/>
        <v/>
      </c>
      <c r="AR118" s="317" t="str">
        <f t="shared" ca="1" si="72"/>
        <v/>
      </c>
      <c r="AS118" s="317" t="str">
        <f t="shared" ca="1" si="72"/>
        <v/>
      </c>
      <c r="AT118" s="317" t="str">
        <f t="shared" ca="1" si="72"/>
        <v/>
      </c>
      <c r="AU118" s="317" t="str">
        <f t="shared" ca="1" si="72"/>
        <v/>
      </c>
      <c r="AV118" s="317" t="str">
        <f t="shared" ca="1" si="72"/>
        <v/>
      </c>
      <c r="AW118" s="317" t="str">
        <f t="shared" ca="1" si="72"/>
        <v/>
      </c>
      <c r="AX118" s="317" t="str">
        <f t="shared" ca="1" si="72"/>
        <v/>
      </c>
      <c r="AY118" s="317" t="str">
        <f t="shared" ca="1" si="72"/>
        <v/>
      </c>
      <c r="AZ118" s="317" t="str">
        <f t="shared" ca="1" si="72"/>
        <v/>
      </c>
      <c r="BA118" s="317" t="str">
        <f t="shared" ca="1" si="72"/>
        <v/>
      </c>
      <c r="BB118" s="317" t="str">
        <f t="shared" ca="1" si="72"/>
        <v/>
      </c>
      <c r="BC118" s="317" t="str">
        <f t="shared" ca="1" si="72"/>
        <v/>
      </c>
      <c r="BD118" s="317" t="str">
        <f t="shared" ca="1" si="76"/>
        <v/>
      </c>
      <c r="BE118" s="317" t="str">
        <f t="shared" ca="1" si="76"/>
        <v/>
      </c>
      <c r="BF118" s="317" t="str">
        <f t="shared" ca="1" si="76"/>
        <v/>
      </c>
      <c r="BG118" s="317" t="str">
        <f t="shared" ca="1" si="76"/>
        <v/>
      </c>
      <c r="BH118" s="317" t="str">
        <f t="shared" ca="1" si="76"/>
        <v/>
      </c>
      <c r="BI118" s="317" t="str">
        <f t="shared" ca="1" si="76"/>
        <v/>
      </c>
      <c r="BJ118" s="317" t="str">
        <f t="shared" ca="1" si="76"/>
        <v/>
      </c>
      <c r="BK118" s="317" t="str">
        <f t="shared" ca="1" si="76"/>
        <v/>
      </c>
      <c r="BL118" s="317" t="str">
        <f t="shared" ca="1" si="76"/>
        <v/>
      </c>
      <c r="BM118" s="317" t="str">
        <f t="shared" ca="1" si="76"/>
        <v/>
      </c>
      <c r="BN118" s="317" t="str">
        <f t="shared" ca="1" si="76"/>
        <v/>
      </c>
      <c r="BO118" s="317" t="str">
        <f t="shared" ca="1" si="76"/>
        <v/>
      </c>
      <c r="BP118" s="317" t="str">
        <f t="shared" ca="1" si="76"/>
        <v/>
      </c>
      <c r="BQ118" s="317" t="str">
        <f t="shared" ca="1" si="76"/>
        <v/>
      </c>
      <c r="BR118" s="317" t="str">
        <f t="shared" ca="1" si="76"/>
        <v/>
      </c>
      <c r="BS118" s="317" t="str">
        <f t="shared" ca="1" si="76"/>
        <v/>
      </c>
    </row>
    <row r="119" spans="8:71">
      <c r="H119" s="330" t="str">
        <f t="shared" ca="1" si="56"/>
        <v>004</v>
      </c>
      <c r="I119" s="336"/>
      <c r="J119" s="332" t="str">
        <f t="shared" ca="1" si="62"/>
        <v>(command "V" "R" "004" "N")</v>
      </c>
      <c r="S119" s="337">
        <v>111</v>
      </c>
      <c r="T119" s="338" t="str">
        <f t="shared" si="59"/>
        <v>C-1</v>
      </c>
      <c r="U119" s="317" t="str">
        <f t="shared" ca="1" si="60"/>
        <v>2DPC51I1</v>
      </c>
      <c r="V119" s="317" t="str">
        <f t="shared" ca="1" si="61"/>
        <v>2DNC51I1</v>
      </c>
      <c r="W119" s="317" t="str">
        <f t="shared" ca="1" si="58"/>
        <v>E</v>
      </c>
      <c r="X119" s="317" t="str">
        <f t="shared" ca="1" si="74"/>
        <v>050</v>
      </c>
      <c r="Y119" s="317" t="str">
        <f t="shared" ca="1" si="74"/>
        <v>050</v>
      </c>
      <c r="Z119" s="317" t="str">
        <f t="shared" ca="1" si="74"/>
        <v>050</v>
      </c>
      <c r="AA119" s="317" t="str">
        <f t="shared" ca="1" si="74"/>
        <v>050</v>
      </c>
      <c r="AB119" s="317" t="str">
        <f t="shared" ca="1" si="74"/>
        <v>050</v>
      </c>
      <c r="AC119" s="317" t="str">
        <f t="shared" ca="1" si="74"/>
        <v>050</v>
      </c>
      <c r="AD119" s="317" t="str">
        <f t="shared" ca="1" si="74"/>
        <v>050</v>
      </c>
      <c r="AE119" s="317" t="str">
        <f t="shared" ca="1" si="74"/>
        <v>050</v>
      </c>
      <c r="AF119" s="317" t="str">
        <f t="shared" ca="1" si="74"/>
        <v>051</v>
      </c>
      <c r="AG119" s="317" t="str">
        <f t="shared" ca="1" si="74"/>
        <v>051</v>
      </c>
      <c r="AH119" s="317" t="str">
        <f t="shared" ca="1" si="74"/>
        <v>051</v>
      </c>
      <c r="AI119" s="317" t="str">
        <f t="shared" ca="1" si="74"/>
        <v>051</v>
      </c>
      <c r="AJ119" s="317" t="str">
        <f t="shared" ca="1" si="74"/>
        <v>051</v>
      </c>
      <c r="AK119" s="317" t="str">
        <f t="shared" ca="1" si="74"/>
        <v>051</v>
      </c>
      <c r="AL119" s="317" t="str">
        <f t="shared" ca="1" si="74"/>
        <v>051</v>
      </c>
      <c r="AM119" s="317" t="str">
        <f t="shared" ca="1" si="74"/>
        <v>051</v>
      </c>
      <c r="AN119" s="317" t="str">
        <f t="shared" ca="1" si="72"/>
        <v>主控台 蜂鳴器-異常警報</v>
      </c>
      <c r="AO119" s="317" t="str">
        <f t="shared" ca="1" si="72"/>
        <v>主控台 蜂鳴器-設備警報</v>
      </c>
      <c r="AP119" s="317" t="str">
        <f t="shared" ca="1" si="72"/>
        <v>_</v>
      </c>
      <c r="AQ119" s="317" t="str">
        <f t="shared" ca="1" si="72"/>
        <v>_</v>
      </c>
      <c r="AR119" s="317" t="str">
        <f t="shared" ca="1" si="72"/>
        <v>主控台 桿燈-紅色</v>
      </c>
      <c r="AS119" s="317" t="str">
        <f t="shared" ca="1" si="72"/>
        <v>主控台 桿燈-黃色</v>
      </c>
      <c r="AT119" s="317" t="str">
        <f t="shared" ca="1" si="72"/>
        <v>主控台 桿燈-綠色</v>
      </c>
      <c r="AU119" s="317" t="str">
        <f t="shared" ca="1" si="72"/>
        <v>_</v>
      </c>
      <c r="AV119" s="317" t="str">
        <f t="shared" ca="1" si="72"/>
        <v>碳紗牽引輪 上升/下降 運轉指示燈</v>
      </c>
      <c r="AW119" s="317" t="str">
        <f t="shared" ca="1" si="72"/>
        <v>全輪上升 指示燈</v>
      </c>
      <c r="AX119" s="317" t="str">
        <f t="shared" ca="1" si="72"/>
        <v>_</v>
      </c>
      <c r="AY119" s="317" t="str">
        <f t="shared" ca="1" si="72"/>
        <v>_</v>
      </c>
      <c r="AZ119" s="317" t="str">
        <f t="shared" ca="1" si="72"/>
        <v>BZ OFF 指示燈</v>
      </c>
      <c r="BA119" s="317" t="str">
        <f t="shared" ca="1" si="72"/>
        <v>ALM RST 指示燈</v>
      </c>
      <c r="BB119" s="317" t="str">
        <f t="shared" ca="1" si="72"/>
        <v>連動啟動 指示燈</v>
      </c>
      <c r="BC119" s="317" t="str">
        <f t="shared" ref="BC119" ca="1" si="77">IF($X119="","",
IF(INDIRECT("批量電路圖!"&amp;ADDRESS(MOD(COLUMN()-24,16)+5+(ROW()-9)*16,FLOOR(MOD((COLUMN()-24)/16,10),1)+6))="","_",
INDIRECT("批量電路圖!"&amp;ADDRESS(MOD(COLUMN()-24,16)+5+(ROW()-9)*16,FLOOR(MOD((COLUMN()-24)/16,10),1)+6))))</f>
        <v>連動停止 指示燈</v>
      </c>
      <c r="BD119" s="317" t="str">
        <f t="shared" ca="1" si="76"/>
        <v>RY-O51C3</v>
      </c>
      <c r="BE119" s="317" t="str">
        <f t="shared" ca="1" si="76"/>
        <v>RY-O51C8</v>
      </c>
      <c r="BF119" s="317" t="str">
        <f t="shared" ca="1" si="76"/>
        <v>[無使用]</v>
      </c>
      <c r="BG119" s="317" t="str">
        <f t="shared" ca="1" si="76"/>
        <v>[無使用]</v>
      </c>
      <c r="BH119" s="317" t="str">
        <f t="shared" ca="1" si="76"/>
        <v>MPLR-O51D3</v>
      </c>
      <c r="BI119" s="317" t="str">
        <f t="shared" ca="1" si="76"/>
        <v>MPLY-O51D8</v>
      </c>
      <c r="BJ119" s="317" t="str">
        <f t="shared" ca="1" si="76"/>
        <v>MPLG-O51D2</v>
      </c>
      <c r="BK119" s="317" t="str">
        <f t="shared" ca="1" si="76"/>
        <v>[無使用]</v>
      </c>
      <c r="BL119" s="317" t="str">
        <f t="shared" ca="1" si="76"/>
        <v>LCSG-I51C2</v>
      </c>
      <c r="BM119" s="317" t="str">
        <f t="shared" ca="1" si="76"/>
        <v>LPBG-I51C7</v>
      </c>
      <c r="BN119" s="317" t="str">
        <f t="shared" ca="1" si="76"/>
        <v>[無使用]</v>
      </c>
      <c r="BO119" s="317" t="str">
        <f t="shared" ca="1" si="76"/>
        <v>[無使用]</v>
      </c>
      <c r="BP119" s="317" t="str">
        <f t="shared" ca="1" si="76"/>
        <v>LPBY-I51D2</v>
      </c>
      <c r="BQ119" s="317" t="str">
        <f t="shared" ca="1" si="76"/>
        <v>LPBY-I51D7</v>
      </c>
      <c r="BR119" s="317" t="str">
        <f t="shared" ca="1" si="76"/>
        <v>LPBG-I51E3</v>
      </c>
      <c r="BS119" s="317" t="str">
        <f t="shared" ca="1" si="76"/>
        <v>LPBR-I51E8</v>
      </c>
    </row>
    <row r="120" spans="8:71">
      <c r="H120" s="330" t="str">
        <f t="shared" ca="1" si="56"/>
        <v>004</v>
      </c>
      <c r="I120" s="336"/>
      <c r="J120" s="332" t="str">
        <f t="shared" ca="1" si="62"/>
        <v>(command "V" "R" "004" "N")</v>
      </c>
      <c r="S120" s="337">
        <v>112</v>
      </c>
      <c r="T120" s="338" t="str">
        <f t="shared" si="59"/>
        <v>C-2</v>
      </c>
      <c r="U120" s="317" t="str">
        <f t="shared" ca="1" si="60"/>
        <v>2DPC51I1</v>
      </c>
      <c r="V120" s="317" t="str">
        <f t="shared" ca="1" si="61"/>
        <v>2DNC51I1</v>
      </c>
      <c r="W120" s="317" t="str">
        <f t="shared" ca="1" si="58"/>
        <v>E</v>
      </c>
      <c r="X120" s="317" t="str">
        <f t="shared" ca="1" si="74"/>
        <v>052</v>
      </c>
      <c r="Y120" s="317" t="str">
        <f t="shared" ca="1" si="74"/>
        <v>052</v>
      </c>
      <c r="Z120" s="317" t="str">
        <f t="shared" ca="1" si="74"/>
        <v>052</v>
      </c>
      <c r="AA120" s="317" t="str">
        <f t="shared" ca="1" si="74"/>
        <v>052</v>
      </c>
      <c r="AB120" s="317" t="str">
        <f t="shared" ca="1" si="74"/>
        <v>052</v>
      </c>
      <c r="AC120" s="317" t="str">
        <f t="shared" ca="1" si="74"/>
        <v>052</v>
      </c>
      <c r="AD120" s="317" t="str">
        <f t="shared" ca="1" si="74"/>
        <v>052</v>
      </c>
      <c r="AE120" s="317" t="str">
        <f t="shared" ca="1" si="74"/>
        <v>052</v>
      </c>
      <c r="AF120" s="317" t="str">
        <f t="shared" ca="1" si="74"/>
        <v>053</v>
      </c>
      <c r="AG120" s="317" t="str">
        <f t="shared" ca="1" si="74"/>
        <v>053</v>
      </c>
      <c r="AH120" s="317" t="str">
        <f t="shared" ca="1" si="74"/>
        <v>053</v>
      </c>
      <c r="AI120" s="317" t="str">
        <f t="shared" ca="1" si="74"/>
        <v>053</v>
      </c>
      <c r="AJ120" s="317" t="str">
        <f t="shared" ca="1" si="74"/>
        <v>053</v>
      </c>
      <c r="AK120" s="317" t="str">
        <f t="shared" ca="1" si="74"/>
        <v>053</v>
      </c>
      <c r="AL120" s="317" t="str">
        <f t="shared" ca="1" si="74"/>
        <v>053</v>
      </c>
      <c r="AM120" s="317" t="str">
        <f t="shared" ca="1" si="74"/>
        <v>053</v>
      </c>
      <c r="AN120" s="317" t="str">
        <f t="shared" ref="AN120:BC135" ca="1" si="78">IF($X120="","",
IF(INDIRECT("批量電路圖!"&amp;ADDRESS(MOD(COLUMN()-24,16)+5+(ROW()-9)*16,FLOOR(MOD((COLUMN()-24)/16,10),1)+6))="","_",
INDIRECT("批量電路圖!"&amp;ADDRESS(MOD(COLUMN()-24,16)+5+(ROW()-9)*16,FLOOR(MOD((COLUMN()-24)/16,10),1)+6))))</f>
        <v>成品收卷1 運轉指示燈</v>
      </c>
      <c r="AO120" s="317" t="str">
        <f t="shared" ca="1" si="78"/>
        <v>成品收卷2 運轉指示燈</v>
      </c>
      <c r="AP120" s="317" t="str">
        <f t="shared" ca="1" si="78"/>
        <v>_</v>
      </c>
      <c r="AQ120" s="317" t="str">
        <f t="shared" ca="1" si="78"/>
        <v>_</v>
      </c>
      <c r="AR120" s="317" t="str">
        <f t="shared" ca="1" si="78"/>
        <v>#1上PE膜收卷 運轉指示燈</v>
      </c>
      <c r="AS120" s="317" t="str">
        <f t="shared" ca="1" si="78"/>
        <v>#1下PE膜收卷 運轉指示燈</v>
      </c>
      <c r="AT120" s="317" t="str">
        <f t="shared" ca="1" si="78"/>
        <v>#1上離型紙收卷 運轉指示燈</v>
      </c>
      <c r="AU120" s="317" t="str">
        <f t="shared" ca="1" si="78"/>
        <v>#1下離型紙收卷 運轉指示燈</v>
      </c>
      <c r="AV120" s="317" t="str">
        <f t="shared" ca="1" si="78"/>
        <v>#2上PE膜收卷 運轉指示燈</v>
      </c>
      <c r="AW120" s="317" t="str">
        <f t="shared" ca="1" si="78"/>
        <v>#2下PE膜收卷 運轉指示燈</v>
      </c>
      <c r="AX120" s="317" t="str">
        <f t="shared" ca="1" si="78"/>
        <v>#2上離型紙收卷 運轉指示燈</v>
      </c>
      <c r="AY120" s="317" t="str">
        <f t="shared" ca="1" si="78"/>
        <v>#1上膠膜放卷 運轉指示燈</v>
      </c>
      <c r="AZ120" s="317" t="str">
        <f t="shared" ca="1" si="78"/>
        <v>#1下膠膜放卷 運轉指示燈</v>
      </c>
      <c r="BA120" s="317" t="str">
        <f t="shared" ca="1" si="78"/>
        <v>#2上膠膜放卷 運轉指示燈</v>
      </c>
      <c r="BB120" s="317" t="str">
        <f t="shared" ca="1" si="78"/>
        <v>#2下膠膜放卷 運轉指示燈</v>
      </c>
      <c r="BC120" s="317" t="str">
        <f t="shared" ca="1" si="78"/>
        <v>拖布放卷 運轉指示燈[預留]</v>
      </c>
      <c r="BD120" s="317" t="str">
        <f t="shared" ca="1" si="76"/>
        <v>LPBG-I51F3</v>
      </c>
      <c r="BE120" s="317" t="str">
        <f t="shared" ca="1" si="76"/>
        <v>LPBG-I51F8</v>
      </c>
      <c r="BF120" s="317" t="str">
        <f t="shared" ca="1" si="76"/>
        <v>[無使用]</v>
      </c>
      <c r="BG120" s="317" t="str">
        <f t="shared" ca="1" si="76"/>
        <v>[無使用]</v>
      </c>
      <c r="BH120" s="317" t="str">
        <f t="shared" ca="1" si="76"/>
        <v>LPBG-I51F2</v>
      </c>
      <c r="BI120" s="317" t="str">
        <f t="shared" ca="1" si="76"/>
        <v>LPBG-I51F7</v>
      </c>
      <c r="BJ120" s="317" t="str">
        <f t="shared" ca="1" si="76"/>
        <v>LPBG-I52C3</v>
      </c>
      <c r="BK120" s="317" t="str">
        <f t="shared" ca="1" si="76"/>
        <v>LPBG-I52C8</v>
      </c>
      <c r="BL120" s="317" t="str">
        <f t="shared" ca="1" si="76"/>
        <v>LPBG-I52C2</v>
      </c>
      <c r="BM120" s="317" t="str">
        <f t="shared" ca="1" si="76"/>
        <v>LPBG-I52C7</v>
      </c>
      <c r="BN120" s="317" t="str">
        <f t="shared" ca="1" si="76"/>
        <v>LPBG-I52D3</v>
      </c>
      <c r="BO120" s="317" t="str">
        <f t="shared" ca="1" si="76"/>
        <v>LPBG-I52D8</v>
      </c>
      <c r="BP120" s="317" t="str">
        <f t="shared" ca="1" si="76"/>
        <v>LPBG-I52D2</v>
      </c>
      <c r="BQ120" s="317" t="str">
        <f t="shared" ca="1" si="76"/>
        <v>LPBG-I52D7</v>
      </c>
      <c r="BR120" s="317" t="str">
        <f t="shared" ca="1" si="76"/>
        <v>LPBG-I52E3</v>
      </c>
      <c r="BS120" s="317" t="str">
        <f t="shared" ca="1" si="76"/>
        <v>LPBG-I52E8</v>
      </c>
    </row>
    <row r="121" spans="8:71">
      <c r="H121" s="330" t="str">
        <f t="shared" ca="1" si="56"/>
        <v>005</v>
      </c>
      <c r="I121" s="336"/>
      <c r="J121" s="332" t="str">
        <f t="shared" ca="1" si="62"/>
        <v>(command "V" "R" "005" "N")</v>
      </c>
      <c r="S121" s="337">
        <v>113</v>
      </c>
      <c r="T121" s="338" t="str">
        <f t="shared" si="59"/>
        <v>C-3</v>
      </c>
      <c r="U121" s="317" t="str">
        <f t="shared" ca="1" si="60"/>
        <v>2DPC51I1</v>
      </c>
      <c r="V121" s="317" t="str">
        <f t="shared" ca="1" si="61"/>
        <v>2DNC51I1</v>
      </c>
      <c r="W121" s="317" t="str">
        <f t="shared" ca="1" si="58"/>
        <v>E</v>
      </c>
      <c r="X121" s="317" t="str">
        <f t="shared" ca="1" si="74"/>
        <v>054</v>
      </c>
      <c r="Y121" s="317" t="str">
        <f t="shared" ca="1" si="74"/>
        <v>054</v>
      </c>
      <c r="Z121" s="317" t="str">
        <f t="shared" ca="1" si="74"/>
        <v>054</v>
      </c>
      <c r="AA121" s="317" t="str">
        <f t="shared" ca="1" si="74"/>
        <v>054</v>
      </c>
      <c r="AB121" s="317" t="str">
        <f t="shared" ca="1" si="74"/>
        <v>054</v>
      </c>
      <c r="AC121" s="317" t="str">
        <f t="shared" ca="1" si="74"/>
        <v>054</v>
      </c>
      <c r="AD121" s="317" t="str">
        <f t="shared" ca="1" si="74"/>
        <v>054</v>
      </c>
      <c r="AE121" s="317" t="str">
        <f t="shared" ca="1" si="74"/>
        <v>054</v>
      </c>
      <c r="AF121" s="317" t="str">
        <f t="shared" ca="1" si="74"/>
        <v>055</v>
      </c>
      <c r="AG121" s="317" t="str">
        <f t="shared" ca="1" si="74"/>
        <v>055</v>
      </c>
      <c r="AH121" s="317" t="str">
        <f t="shared" ca="1" si="74"/>
        <v>055</v>
      </c>
      <c r="AI121" s="317" t="str">
        <f t="shared" ca="1" si="74"/>
        <v>055</v>
      </c>
      <c r="AJ121" s="317" t="str">
        <f t="shared" ca="1" si="74"/>
        <v>055</v>
      </c>
      <c r="AK121" s="317" t="str">
        <f t="shared" ca="1" si="74"/>
        <v>055</v>
      </c>
      <c r="AL121" s="317" t="str">
        <f t="shared" ca="1" si="74"/>
        <v>055</v>
      </c>
      <c r="AM121" s="317" t="str">
        <f t="shared" ca="1" si="74"/>
        <v>055</v>
      </c>
      <c r="AN121" s="317" t="str">
        <f t="shared" ca="1" si="78"/>
        <v>_</v>
      </c>
      <c r="AO121" s="317" t="str">
        <f t="shared" ca="1" si="78"/>
        <v>手搖輪啟用燈</v>
      </c>
      <c r="AP121" s="317" t="str">
        <f t="shared" ca="1" si="78"/>
        <v>_</v>
      </c>
      <c r="AQ121" s="317" t="str">
        <f t="shared" ca="1" si="78"/>
        <v>_</v>
      </c>
      <c r="AR121" s="317" t="str">
        <f t="shared" ca="1" si="78"/>
        <v>#1熱壓鋼輪 上升/下降 運轉指示燈</v>
      </c>
      <c r="AS121" s="317" t="str">
        <f t="shared" ca="1" si="78"/>
        <v>#2熱壓鋼輪 上升/下降 運轉指示燈</v>
      </c>
      <c r="AT121" s="317" t="str">
        <f t="shared" ca="1" si="78"/>
        <v>#3熱壓鋼輪 上升/下降 運轉指示燈</v>
      </c>
      <c r="AU121" s="317" t="str">
        <f t="shared" ca="1" si="78"/>
        <v>#4熱壓鋼輪 上升/下降 運轉指示燈</v>
      </c>
      <c r="AV121" s="317" t="str">
        <f t="shared" ca="1" si="78"/>
        <v>#5熱壓鋼輪 上升/下降 運轉指示燈</v>
      </c>
      <c r="AW121" s="317" t="str">
        <f t="shared" ca="1" si="78"/>
        <v>#6熱壓鋼輪 上升/下降 運轉指示燈</v>
      </c>
      <c r="AX121" s="317" t="str">
        <f t="shared" ca="1" si="78"/>
        <v>#7熱壓鋼輪 上升/下降 運轉指示燈</v>
      </c>
      <c r="AY121" s="317" t="str">
        <f t="shared" ca="1" si="78"/>
        <v>膠輪牽引輪 上升/下降 運轉指示燈</v>
      </c>
      <c r="AZ121" s="317" t="str">
        <f t="shared" ca="1" si="78"/>
        <v>PE膜覆膜輪  上升/下降 運轉指示燈</v>
      </c>
      <c r="BA121" s="317" t="str">
        <f t="shared" ca="1" si="78"/>
        <v>_</v>
      </c>
      <c r="BB121" s="317" t="str">
        <f t="shared" ca="1" si="78"/>
        <v>_</v>
      </c>
      <c r="BC121" s="317" t="str">
        <f t="shared" ca="1" si="78"/>
        <v>_</v>
      </c>
      <c r="BD121" s="317" t="str">
        <f t="shared" ca="1" si="76"/>
        <v>LPBG-I52E2</v>
      </c>
      <c r="BE121" s="317" t="str">
        <f t="shared" ca="1" si="76"/>
        <v>XXX-%?#*</v>
      </c>
      <c r="BF121" s="317" t="str">
        <f t="shared" ca="1" si="76"/>
        <v>[無使用]</v>
      </c>
      <c r="BG121" s="317" t="str">
        <f t="shared" ca="1" si="76"/>
        <v>[無使用]</v>
      </c>
      <c r="BH121" s="317" t="str">
        <f t="shared" ca="1" si="76"/>
        <v>LCSG-I52F3</v>
      </c>
      <c r="BI121" s="317" t="str">
        <f t="shared" ca="1" si="76"/>
        <v>LCSG-I52F8</v>
      </c>
      <c r="BJ121" s="317" t="str">
        <f t="shared" ca="1" si="76"/>
        <v>LCSG-I53C3</v>
      </c>
      <c r="BK121" s="317" t="str">
        <f t="shared" ca="1" si="76"/>
        <v>LCSG-I53C8</v>
      </c>
      <c r="BL121" s="317" t="str">
        <f t="shared" ca="1" si="76"/>
        <v>LCSG-I53D3</v>
      </c>
      <c r="BM121" s="317" t="str">
        <f t="shared" ca="1" si="76"/>
        <v>LCSG-I53D8</v>
      </c>
      <c r="BN121" s="317" t="str">
        <f t="shared" ca="1" si="76"/>
        <v>LCSG-I53E3</v>
      </c>
      <c r="BO121" s="317" t="str">
        <f t="shared" ca="1" si="76"/>
        <v>LCSG-I53E8</v>
      </c>
      <c r="BP121" s="317" t="str">
        <f t="shared" ca="1" si="76"/>
        <v>LCSG-I53F3</v>
      </c>
      <c r="BQ121" s="317" t="str">
        <f t="shared" ca="1" si="76"/>
        <v>[無使用]</v>
      </c>
      <c r="BR121" s="317" t="str">
        <f t="shared" ca="1" si="76"/>
        <v>[無使用]</v>
      </c>
      <c r="BS121" s="317" t="str">
        <f t="shared" ca="1" si="76"/>
        <v>[無使用]</v>
      </c>
    </row>
    <row r="122" spans="8:71">
      <c r="H122" s="330" t="str">
        <f t="shared" ca="1" si="56"/>
        <v>005</v>
      </c>
      <c r="I122" s="336"/>
      <c r="J122" s="332" t="str">
        <f t="shared" ca="1" si="62"/>
        <v>(command "V" "R" "005" "N")</v>
      </c>
      <c r="S122" s="337">
        <v>114</v>
      </c>
      <c r="T122" s="338" t="str">
        <f t="shared" si="59"/>
        <v>C-4</v>
      </c>
      <c r="U122" s="317" t="str">
        <f t="shared" ca="1" si="60"/>
        <v/>
      </c>
      <c r="V122" s="317" t="str">
        <f t="shared" ca="1" si="61"/>
        <v/>
      </c>
      <c r="W122" s="317" t="str">
        <f t="shared" ca="1" si="58"/>
        <v/>
      </c>
      <c r="X122" s="317" t="str">
        <f t="shared" ca="1" si="74"/>
        <v/>
      </c>
      <c r="Y122" s="317" t="str">
        <f t="shared" ca="1" si="74"/>
        <v/>
      </c>
      <c r="Z122" s="317" t="str">
        <f t="shared" ca="1" si="74"/>
        <v/>
      </c>
      <c r="AA122" s="317" t="str">
        <f t="shared" ca="1" si="74"/>
        <v/>
      </c>
      <c r="AB122" s="317" t="str">
        <f t="shared" ca="1" si="74"/>
        <v/>
      </c>
      <c r="AC122" s="317" t="str">
        <f t="shared" ca="1" si="74"/>
        <v/>
      </c>
      <c r="AD122" s="317" t="str">
        <f t="shared" ca="1" si="74"/>
        <v/>
      </c>
      <c r="AE122" s="317" t="str">
        <f t="shared" ca="1" si="74"/>
        <v/>
      </c>
      <c r="AF122" s="317" t="str">
        <f t="shared" ca="1" si="74"/>
        <v/>
      </c>
      <c r="AG122" s="317" t="str">
        <f t="shared" ca="1" si="74"/>
        <v/>
      </c>
      <c r="AH122" s="317" t="str">
        <f t="shared" ca="1" si="74"/>
        <v/>
      </c>
      <c r="AI122" s="317" t="str">
        <f t="shared" ca="1" si="74"/>
        <v/>
      </c>
      <c r="AJ122" s="317" t="str">
        <f t="shared" ca="1" si="74"/>
        <v/>
      </c>
      <c r="AK122" s="317" t="str">
        <f t="shared" ca="1" si="74"/>
        <v/>
      </c>
      <c r="AL122" s="317" t="str">
        <f t="shared" ca="1" si="74"/>
        <v/>
      </c>
      <c r="AM122" s="317" t="str">
        <f t="shared" ca="1" si="74"/>
        <v/>
      </c>
      <c r="AN122" s="317" t="str">
        <f t="shared" ca="1" si="78"/>
        <v/>
      </c>
      <c r="AO122" s="317" t="str">
        <f t="shared" ca="1" si="78"/>
        <v/>
      </c>
      <c r="AP122" s="317" t="str">
        <f t="shared" ca="1" si="78"/>
        <v/>
      </c>
      <c r="AQ122" s="317" t="str">
        <f t="shared" ca="1" si="78"/>
        <v/>
      </c>
      <c r="AR122" s="317" t="str">
        <f t="shared" ca="1" si="78"/>
        <v/>
      </c>
      <c r="AS122" s="317" t="str">
        <f t="shared" ca="1" si="78"/>
        <v/>
      </c>
      <c r="AT122" s="317" t="str">
        <f t="shared" ca="1" si="78"/>
        <v/>
      </c>
      <c r="AU122" s="317" t="str">
        <f t="shared" ca="1" si="78"/>
        <v/>
      </c>
      <c r="AV122" s="317" t="str">
        <f t="shared" ca="1" si="78"/>
        <v/>
      </c>
      <c r="AW122" s="317" t="str">
        <f t="shared" ca="1" si="78"/>
        <v/>
      </c>
      <c r="AX122" s="317" t="str">
        <f t="shared" ca="1" si="78"/>
        <v/>
      </c>
      <c r="AY122" s="317" t="str">
        <f t="shared" ca="1" si="78"/>
        <v/>
      </c>
      <c r="AZ122" s="317" t="str">
        <f t="shared" ca="1" si="78"/>
        <v/>
      </c>
      <c r="BA122" s="317" t="str">
        <f t="shared" ca="1" si="78"/>
        <v/>
      </c>
      <c r="BB122" s="317" t="str">
        <f t="shared" ca="1" si="78"/>
        <v/>
      </c>
      <c r="BC122" s="317" t="str">
        <f t="shared" ca="1" si="78"/>
        <v/>
      </c>
      <c r="BD122" s="317" t="str">
        <f t="shared" ca="1" si="76"/>
        <v/>
      </c>
      <c r="BE122" s="317" t="str">
        <f t="shared" ca="1" si="76"/>
        <v/>
      </c>
      <c r="BF122" s="317" t="str">
        <f t="shared" ca="1" si="76"/>
        <v/>
      </c>
      <c r="BG122" s="317" t="str">
        <f t="shared" ca="1" si="76"/>
        <v/>
      </c>
      <c r="BH122" s="317" t="str">
        <f t="shared" ca="1" si="76"/>
        <v/>
      </c>
      <c r="BI122" s="317" t="str">
        <f t="shared" ca="1" si="76"/>
        <v/>
      </c>
      <c r="BJ122" s="317" t="str">
        <f t="shared" ca="1" si="76"/>
        <v/>
      </c>
      <c r="BK122" s="317" t="str">
        <f t="shared" ca="1" si="76"/>
        <v/>
      </c>
      <c r="BL122" s="317" t="str">
        <f t="shared" ca="1" si="76"/>
        <v/>
      </c>
      <c r="BM122" s="317" t="str">
        <f t="shared" ca="1" si="76"/>
        <v/>
      </c>
      <c r="BN122" s="317" t="str">
        <f t="shared" ca="1" si="76"/>
        <v/>
      </c>
      <c r="BO122" s="317" t="str">
        <f t="shared" ca="1" si="76"/>
        <v/>
      </c>
      <c r="BP122" s="317" t="str">
        <f t="shared" ca="1" si="76"/>
        <v/>
      </c>
      <c r="BQ122" s="317" t="str">
        <f t="shared" ca="1" si="76"/>
        <v/>
      </c>
      <c r="BR122" s="317" t="str">
        <f t="shared" ca="1" si="76"/>
        <v/>
      </c>
      <c r="BS122" s="317" t="str">
        <f t="shared" ca="1" si="76"/>
        <v/>
      </c>
    </row>
    <row r="123" spans="8:71">
      <c r="H123" s="330" t="str">
        <f t="shared" ca="1" si="56"/>
        <v>005</v>
      </c>
      <c r="I123" s="336"/>
      <c r="J123" s="332" t="str">
        <f t="shared" ca="1" si="62"/>
        <v>(command "V" "R" "005" "N")</v>
      </c>
      <c r="S123" s="337">
        <v>115</v>
      </c>
      <c r="T123" s="338" t="str">
        <f t="shared" si="59"/>
        <v>C-5</v>
      </c>
      <c r="U123" s="317" t="str">
        <f t="shared" ca="1" si="60"/>
        <v/>
      </c>
      <c r="V123" s="317" t="str">
        <f t="shared" ca="1" si="61"/>
        <v/>
      </c>
      <c r="W123" s="317" t="str">
        <f t="shared" ca="1" si="58"/>
        <v/>
      </c>
      <c r="X123" s="317" t="str">
        <f t="shared" ca="1" si="74"/>
        <v/>
      </c>
      <c r="Y123" s="317" t="str">
        <f t="shared" ca="1" si="74"/>
        <v/>
      </c>
      <c r="Z123" s="317" t="str">
        <f t="shared" ca="1" si="74"/>
        <v/>
      </c>
      <c r="AA123" s="317" t="str">
        <f t="shared" ca="1" si="74"/>
        <v/>
      </c>
      <c r="AB123" s="317" t="str">
        <f t="shared" ca="1" si="74"/>
        <v/>
      </c>
      <c r="AC123" s="317" t="str">
        <f t="shared" ca="1" si="74"/>
        <v/>
      </c>
      <c r="AD123" s="317" t="str">
        <f t="shared" ca="1" si="74"/>
        <v/>
      </c>
      <c r="AE123" s="317" t="str">
        <f t="shared" ca="1" si="74"/>
        <v/>
      </c>
      <c r="AF123" s="317" t="str">
        <f t="shared" ca="1" si="74"/>
        <v/>
      </c>
      <c r="AG123" s="317" t="str">
        <f t="shared" ca="1" si="74"/>
        <v/>
      </c>
      <c r="AH123" s="317" t="str">
        <f t="shared" ca="1" si="74"/>
        <v/>
      </c>
      <c r="AI123" s="317" t="str">
        <f t="shared" ca="1" si="74"/>
        <v/>
      </c>
      <c r="AJ123" s="317" t="str">
        <f t="shared" ca="1" si="74"/>
        <v/>
      </c>
      <c r="AK123" s="317" t="str">
        <f t="shared" ca="1" si="74"/>
        <v/>
      </c>
      <c r="AL123" s="317" t="str">
        <f t="shared" ca="1" si="74"/>
        <v/>
      </c>
      <c r="AM123" s="317" t="str">
        <f t="shared" ca="1" si="74"/>
        <v/>
      </c>
      <c r="AN123" s="317" t="str">
        <f t="shared" ca="1" si="78"/>
        <v/>
      </c>
      <c r="AO123" s="317" t="str">
        <f t="shared" ca="1" si="78"/>
        <v/>
      </c>
      <c r="AP123" s="317" t="str">
        <f t="shared" ca="1" si="78"/>
        <v/>
      </c>
      <c r="AQ123" s="317" t="str">
        <f t="shared" ca="1" si="78"/>
        <v/>
      </c>
      <c r="AR123" s="317" t="str">
        <f t="shared" ca="1" si="78"/>
        <v/>
      </c>
      <c r="AS123" s="317" t="str">
        <f t="shared" ca="1" si="78"/>
        <v/>
      </c>
      <c r="AT123" s="317" t="str">
        <f t="shared" ca="1" si="78"/>
        <v/>
      </c>
      <c r="AU123" s="317" t="str">
        <f t="shared" ca="1" si="78"/>
        <v/>
      </c>
      <c r="AV123" s="317" t="str">
        <f t="shared" ca="1" si="78"/>
        <v/>
      </c>
      <c r="AW123" s="317" t="str">
        <f t="shared" ca="1" si="78"/>
        <v/>
      </c>
      <c r="AX123" s="317" t="str">
        <f t="shared" ca="1" si="78"/>
        <v/>
      </c>
      <c r="AY123" s="317" t="str">
        <f t="shared" ca="1" si="78"/>
        <v/>
      </c>
      <c r="AZ123" s="317" t="str">
        <f t="shared" ca="1" si="78"/>
        <v/>
      </c>
      <c r="BA123" s="317" t="str">
        <f t="shared" ca="1" si="78"/>
        <v/>
      </c>
      <c r="BB123" s="317" t="str">
        <f t="shared" ca="1" si="78"/>
        <v/>
      </c>
      <c r="BC123" s="317" t="str">
        <f t="shared" ca="1" si="78"/>
        <v/>
      </c>
      <c r="BD123" s="317" t="str">
        <f t="shared" ca="1" si="76"/>
        <v/>
      </c>
      <c r="BE123" s="317" t="str">
        <f t="shared" ca="1" si="76"/>
        <v/>
      </c>
      <c r="BF123" s="317" t="str">
        <f t="shared" ca="1" si="76"/>
        <v/>
      </c>
      <c r="BG123" s="317" t="str">
        <f t="shared" ca="1" si="76"/>
        <v/>
      </c>
      <c r="BH123" s="317" t="str">
        <f t="shared" ca="1" si="76"/>
        <v/>
      </c>
      <c r="BI123" s="317" t="str">
        <f t="shared" ca="1" si="76"/>
        <v/>
      </c>
      <c r="BJ123" s="317" t="str">
        <f t="shared" ca="1" si="76"/>
        <v/>
      </c>
      <c r="BK123" s="317" t="str">
        <f t="shared" ca="1" si="76"/>
        <v/>
      </c>
      <c r="BL123" s="317" t="str">
        <f t="shared" ca="1" si="76"/>
        <v/>
      </c>
      <c r="BM123" s="317" t="str">
        <f t="shared" ca="1" si="76"/>
        <v/>
      </c>
      <c r="BN123" s="317" t="str">
        <f t="shared" ca="1" si="76"/>
        <v/>
      </c>
      <c r="BO123" s="317" t="str">
        <f t="shared" ca="1" si="76"/>
        <v/>
      </c>
      <c r="BP123" s="317" t="str">
        <f t="shared" ca="1" si="76"/>
        <v/>
      </c>
      <c r="BQ123" s="317" t="str">
        <f t="shared" ca="1" si="76"/>
        <v/>
      </c>
      <c r="BR123" s="317" t="str">
        <f t="shared" ca="1" si="76"/>
        <v/>
      </c>
      <c r="BS123" s="317" t="str">
        <f t="shared" ca="1" si="76"/>
        <v/>
      </c>
    </row>
    <row r="124" spans="8:71">
      <c r="H124" s="330" t="str">
        <f t="shared" ca="1" si="56"/>
        <v>005</v>
      </c>
      <c r="I124" s="336"/>
      <c r="J124" s="332" t="str">
        <f t="shared" ca="1" si="62"/>
        <v>(command "V" "R" "005" "N")</v>
      </c>
      <c r="S124" s="337">
        <v>116</v>
      </c>
      <c r="T124" s="338" t="str">
        <f t="shared" si="59"/>
        <v>C-6</v>
      </c>
      <c r="U124" s="317" t="str">
        <f t="shared" ca="1" si="60"/>
        <v/>
      </c>
      <c r="V124" s="317" t="str">
        <f t="shared" ca="1" si="61"/>
        <v/>
      </c>
      <c r="W124" s="317" t="str">
        <f t="shared" ca="1" si="58"/>
        <v/>
      </c>
      <c r="X124" s="317" t="str">
        <f t="shared" ca="1" si="74"/>
        <v/>
      </c>
      <c r="Y124" s="317" t="str">
        <f t="shared" ca="1" si="74"/>
        <v/>
      </c>
      <c r="Z124" s="317" t="str">
        <f t="shared" ca="1" si="74"/>
        <v/>
      </c>
      <c r="AA124" s="317" t="str">
        <f t="shared" ca="1" si="74"/>
        <v/>
      </c>
      <c r="AB124" s="317" t="str">
        <f t="shared" ca="1" si="74"/>
        <v/>
      </c>
      <c r="AC124" s="317" t="str">
        <f t="shared" ca="1" si="74"/>
        <v/>
      </c>
      <c r="AD124" s="317" t="str">
        <f t="shared" ca="1" si="74"/>
        <v/>
      </c>
      <c r="AE124" s="317" t="str">
        <f t="shared" ca="1" si="74"/>
        <v/>
      </c>
      <c r="AF124" s="317" t="str">
        <f t="shared" ca="1" si="74"/>
        <v/>
      </c>
      <c r="AG124" s="317" t="str">
        <f t="shared" ca="1" si="74"/>
        <v/>
      </c>
      <c r="AH124" s="317" t="str">
        <f t="shared" ca="1" si="74"/>
        <v/>
      </c>
      <c r="AI124" s="317" t="str">
        <f t="shared" ca="1" si="74"/>
        <v/>
      </c>
      <c r="AJ124" s="317" t="str">
        <f t="shared" ca="1" si="74"/>
        <v/>
      </c>
      <c r="AK124" s="317" t="str">
        <f t="shared" ca="1" si="74"/>
        <v/>
      </c>
      <c r="AL124" s="317" t="str">
        <f t="shared" ca="1" si="74"/>
        <v/>
      </c>
      <c r="AM124" s="317" t="str">
        <f t="shared" ca="1" si="74"/>
        <v/>
      </c>
      <c r="AN124" s="317" t="str">
        <f t="shared" ca="1" si="78"/>
        <v/>
      </c>
      <c r="AO124" s="317" t="str">
        <f t="shared" ca="1" si="78"/>
        <v/>
      </c>
      <c r="AP124" s="317" t="str">
        <f t="shared" ca="1" si="78"/>
        <v/>
      </c>
      <c r="AQ124" s="317" t="str">
        <f t="shared" ca="1" si="78"/>
        <v/>
      </c>
      <c r="AR124" s="317" t="str">
        <f t="shared" ca="1" si="78"/>
        <v/>
      </c>
      <c r="AS124" s="317" t="str">
        <f t="shared" ca="1" si="78"/>
        <v/>
      </c>
      <c r="AT124" s="317" t="str">
        <f t="shared" ca="1" si="78"/>
        <v/>
      </c>
      <c r="AU124" s="317" t="str">
        <f t="shared" ca="1" si="78"/>
        <v/>
      </c>
      <c r="AV124" s="317" t="str">
        <f t="shared" ca="1" si="78"/>
        <v/>
      </c>
      <c r="AW124" s="317" t="str">
        <f t="shared" ca="1" si="78"/>
        <v/>
      </c>
      <c r="AX124" s="317" t="str">
        <f t="shared" ca="1" si="78"/>
        <v/>
      </c>
      <c r="AY124" s="317" t="str">
        <f t="shared" ca="1" si="78"/>
        <v/>
      </c>
      <c r="AZ124" s="317" t="str">
        <f t="shared" ca="1" si="78"/>
        <v/>
      </c>
      <c r="BA124" s="317" t="str">
        <f t="shared" ca="1" si="78"/>
        <v/>
      </c>
      <c r="BB124" s="317" t="str">
        <f t="shared" ca="1" si="78"/>
        <v/>
      </c>
      <c r="BC124" s="317" t="str">
        <f t="shared" ca="1" si="78"/>
        <v/>
      </c>
      <c r="BD124" s="317" t="str">
        <f t="shared" ca="1" si="76"/>
        <v/>
      </c>
      <c r="BE124" s="317" t="str">
        <f t="shared" ca="1" si="76"/>
        <v/>
      </c>
      <c r="BF124" s="317" t="str">
        <f t="shared" ca="1" si="76"/>
        <v/>
      </c>
      <c r="BG124" s="317" t="str">
        <f t="shared" ca="1" si="76"/>
        <v/>
      </c>
      <c r="BH124" s="317" t="str">
        <f t="shared" ca="1" si="76"/>
        <v/>
      </c>
      <c r="BI124" s="317" t="str">
        <f t="shared" ca="1" si="76"/>
        <v/>
      </c>
      <c r="BJ124" s="317" t="str">
        <f t="shared" ca="1" si="76"/>
        <v/>
      </c>
      <c r="BK124" s="317" t="str">
        <f t="shared" ca="1" si="76"/>
        <v/>
      </c>
      <c r="BL124" s="317" t="str">
        <f t="shared" ca="1" si="76"/>
        <v/>
      </c>
      <c r="BM124" s="317" t="str">
        <f t="shared" ca="1" si="76"/>
        <v/>
      </c>
      <c r="BN124" s="317" t="str">
        <f t="shared" ca="1" si="76"/>
        <v/>
      </c>
      <c r="BO124" s="317" t="str">
        <f t="shared" ca="1" si="76"/>
        <v/>
      </c>
      <c r="BP124" s="317" t="str">
        <f t="shared" ca="1" si="76"/>
        <v/>
      </c>
      <c r="BQ124" s="317" t="str">
        <f t="shared" ca="1" si="76"/>
        <v/>
      </c>
      <c r="BR124" s="317" t="str">
        <f t="shared" ca="1" si="76"/>
        <v/>
      </c>
      <c r="BS124" s="317" t="str">
        <f t="shared" ca="1" si="76"/>
        <v/>
      </c>
    </row>
    <row r="125" spans="8:71">
      <c r="H125" s="330" t="str">
        <f t="shared" ca="1" si="56"/>
        <v>005</v>
      </c>
      <c r="I125" s="336"/>
      <c r="J125" s="332" t="str">
        <f t="shared" ca="1" si="62"/>
        <v>(command "V" "R" "005" "N")</v>
      </c>
      <c r="S125" s="337">
        <v>117</v>
      </c>
      <c r="T125" s="338" t="str">
        <f t="shared" si="59"/>
        <v>C-7</v>
      </c>
      <c r="U125" s="317" t="str">
        <f t="shared" ca="1" si="60"/>
        <v/>
      </c>
      <c r="V125" s="317" t="str">
        <f t="shared" ca="1" si="61"/>
        <v/>
      </c>
      <c r="W125" s="317" t="str">
        <f t="shared" ca="1" si="58"/>
        <v/>
      </c>
      <c r="X125" s="317" t="str">
        <f t="shared" ca="1" si="74"/>
        <v/>
      </c>
      <c r="Y125" s="317" t="str">
        <f t="shared" ca="1" si="74"/>
        <v/>
      </c>
      <c r="Z125" s="317" t="str">
        <f t="shared" ca="1" si="74"/>
        <v/>
      </c>
      <c r="AA125" s="317" t="str">
        <f t="shared" ca="1" si="74"/>
        <v/>
      </c>
      <c r="AB125" s="317" t="str">
        <f t="shared" ca="1" si="74"/>
        <v/>
      </c>
      <c r="AC125" s="317" t="str">
        <f t="shared" ca="1" si="74"/>
        <v/>
      </c>
      <c r="AD125" s="317" t="str">
        <f t="shared" ca="1" si="74"/>
        <v/>
      </c>
      <c r="AE125" s="317" t="str">
        <f t="shared" ca="1" si="74"/>
        <v/>
      </c>
      <c r="AF125" s="317" t="str">
        <f t="shared" ca="1" si="74"/>
        <v/>
      </c>
      <c r="AG125" s="317" t="str">
        <f t="shared" ca="1" si="74"/>
        <v/>
      </c>
      <c r="AH125" s="317" t="str">
        <f t="shared" ca="1" si="74"/>
        <v/>
      </c>
      <c r="AI125" s="317" t="str">
        <f t="shared" ca="1" si="74"/>
        <v/>
      </c>
      <c r="AJ125" s="317" t="str">
        <f t="shared" ca="1" si="74"/>
        <v/>
      </c>
      <c r="AK125" s="317" t="str">
        <f t="shared" ca="1" si="74"/>
        <v/>
      </c>
      <c r="AL125" s="317" t="str">
        <f t="shared" ca="1" si="74"/>
        <v/>
      </c>
      <c r="AM125" s="317" t="str">
        <f t="shared" ca="1" si="74"/>
        <v/>
      </c>
      <c r="AN125" s="317" t="str">
        <f t="shared" ca="1" si="78"/>
        <v/>
      </c>
      <c r="AO125" s="317" t="str">
        <f t="shared" ca="1" si="78"/>
        <v/>
      </c>
      <c r="AP125" s="317" t="str">
        <f t="shared" ca="1" si="78"/>
        <v/>
      </c>
      <c r="AQ125" s="317" t="str">
        <f t="shared" ca="1" si="78"/>
        <v/>
      </c>
      <c r="AR125" s="317" t="str">
        <f t="shared" ca="1" si="78"/>
        <v/>
      </c>
      <c r="AS125" s="317" t="str">
        <f t="shared" ca="1" si="78"/>
        <v/>
      </c>
      <c r="AT125" s="317" t="str">
        <f t="shared" ca="1" si="78"/>
        <v/>
      </c>
      <c r="AU125" s="317" t="str">
        <f t="shared" ca="1" si="78"/>
        <v/>
      </c>
      <c r="AV125" s="317" t="str">
        <f t="shared" ca="1" si="78"/>
        <v/>
      </c>
      <c r="AW125" s="317" t="str">
        <f t="shared" ca="1" si="78"/>
        <v/>
      </c>
      <c r="AX125" s="317" t="str">
        <f t="shared" ca="1" si="78"/>
        <v/>
      </c>
      <c r="AY125" s="317" t="str">
        <f t="shared" ca="1" si="78"/>
        <v/>
      </c>
      <c r="AZ125" s="317" t="str">
        <f t="shared" ca="1" si="78"/>
        <v/>
      </c>
      <c r="BA125" s="317" t="str">
        <f t="shared" ca="1" si="78"/>
        <v/>
      </c>
      <c r="BB125" s="317" t="str">
        <f t="shared" ca="1" si="78"/>
        <v/>
      </c>
      <c r="BC125" s="317" t="str">
        <f t="shared" ca="1" si="78"/>
        <v/>
      </c>
      <c r="BD125" s="317" t="str">
        <f t="shared" ca="1" si="76"/>
        <v/>
      </c>
      <c r="BE125" s="317" t="str">
        <f t="shared" ca="1" si="76"/>
        <v/>
      </c>
      <c r="BF125" s="317" t="str">
        <f t="shared" ca="1" si="76"/>
        <v/>
      </c>
      <c r="BG125" s="317" t="str">
        <f t="shared" ca="1" si="76"/>
        <v/>
      </c>
      <c r="BH125" s="317" t="str">
        <f t="shared" ca="1" si="76"/>
        <v/>
      </c>
      <c r="BI125" s="317" t="str">
        <f t="shared" ca="1" si="76"/>
        <v/>
      </c>
      <c r="BJ125" s="317" t="str">
        <f t="shared" ca="1" si="76"/>
        <v/>
      </c>
      <c r="BK125" s="317" t="str">
        <f t="shared" ca="1" si="76"/>
        <v/>
      </c>
      <c r="BL125" s="317" t="str">
        <f t="shared" ca="1" si="76"/>
        <v/>
      </c>
      <c r="BM125" s="317" t="str">
        <f t="shared" ca="1" si="76"/>
        <v/>
      </c>
      <c r="BN125" s="317" t="str">
        <f t="shared" ca="1" si="76"/>
        <v/>
      </c>
      <c r="BO125" s="317" t="str">
        <f t="shared" ca="1" si="76"/>
        <v/>
      </c>
      <c r="BP125" s="317" t="str">
        <f t="shared" ca="1" si="76"/>
        <v/>
      </c>
      <c r="BQ125" s="317" t="str">
        <f t="shared" ca="1" si="76"/>
        <v/>
      </c>
      <c r="BR125" s="317" t="str">
        <f t="shared" ca="1" si="76"/>
        <v/>
      </c>
      <c r="BS125" s="317" t="str">
        <f t="shared" ca="1" si="76"/>
        <v/>
      </c>
    </row>
    <row r="126" spans="8:71">
      <c r="H126" s="330" t="str">
        <f t="shared" ca="1" si="56"/>
        <v>005</v>
      </c>
      <c r="I126" s="336"/>
      <c r="J126" s="332" t="str">
        <f t="shared" ca="1" si="62"/>
        <v>(command "V" "R" "005" "N")</v>
      </c>
      <c r="S126" s="337">
        <v>118</v>
      </c>
      <c r="T126" s="338" t="str">
        <f t="shared" si="59"/>
        <v>C-8</v>
      </c>
      <c r="U126" s="317" t="str">
        <f t="shared" ca="1" si="60"/>
        <v/>
      </c>
      <c r="V126" s="317" t="str">
        <f t="shared" ca="1" si="61"/>
        <v/>
      </c>
      <c r="W126" s="317" t="str">
        <f t="shared" ca="1" si="58"/>
        <v/>
      </c>
      <c r="X126" s="317" t="str">
        <f t="shared" ca="1" si="74"/>
        <v/>
      </c>
      <c r="Y126" s="317" t="str">
        <f t="shared" ca="1" si="74"/>
        <v/>
      </c>
      <c r="Z126" s="317" t="str">
        <f t="shared" ca="1" si="74"/>
        <v/>
      </c>
      <c r="AA126" s="317" t="str">
        <f t="shared" ca="1" si="74"/>
        <v/>
      </c>
      <c r="AB126" s="317" t="str">
        <f t="shared" ca="1" si="74"/>
        <v/>
      </c>
      <c r="AC126" s="317" t="str">
        <f t="shared" ca="1" si="74"/>
        <v/>
      </c>
      <c r="AD126" s="317" t="str">
        <f t="shared" ca="1" si="74"/>
        <v/>
      </c>
      <c r="AE126" s="317" t="str">
        <f t="shared" ca="1" si="74"/>
        <v/>
      </c>
      <c r="AF126" s="317" t="str">
        <f t="shared" ca="1" si="74"/>
        <v/>
      </c>
      <c r="AG126" s="317" t="str">
        <f t="shared" ca="1" si="74"/>
        <v/>
      </c>
      <c r="AH126" s="317" t="str">
        <f t="shared" ca="1" si="74"/>
        <v/>
      </c>
      <c r="AI126" s="317" t="str">
        <f t="shared" ca="1" si="74"/>
        <v/>
      </c>
      <c r="AJ126" s="317" t="str">
        <f t="shared" ca="1" si="74"/>
        <v/>
      </c>
      <c r="AK126" s="317" t="str">
        <f t="shared" ca="1" si="74"/>
        <v/>
      </c>
      <c r="AL126" s="317" t="str">
        <f t="shared" ca="1" si="74"/>
        <v/>
      </c>
      <c r="AM126" s="317" t="str">
        <f t="shared" ref="AM126" ca="1" si="79">INDIRECT("批量電路圖!"&amp;ADDRESS(MOD(COLUMN()-24,16)+5+(ROW()-9)*16,FLOOR(MOD((COLUMN()-24)/16,10),1)+6))</f>
        <v/>
      </c>
      <c r="AN126" s="317" t="str">
        <f t="shared" ca="1" si="78"/>
        <v/>
      </c>
      <c r="AO126" s="317" t="str">
        <f t="shared" ca="1" si="78"/>
        <v/>
      </c>
      <c r="AP126" s="317" t="str">
        <f t="shared" ca="1" si="78"/>
        <v/>
      </c>
      <c r="AQ126" s="317" t="str">
        <f t="shared" ca="1" si="78"/>
        <v/>
      </c>
      <c r="AR126" s="317" t="str">
        <f t="shared" ca="1" si="78"/>
        <v/>
      </c>
      <c r="AS126" s="317" t="str">
        <f t="shared" ca="1" si="78"/>
        <v/>
      </c>
      <c r="AT126" s="317" t="str">
        <f t="shared" ca="1" si="78"/>
        <v/>
      </c>
      <c r="AU126" s="317" t="str">
        <f t="shared" ca="1" si="78"/>
        <v/>
      </c>
      <c r="AV126" s="317" t="str">
        <f t="shared" ca="1" si="78"/>
        <v/>
      </c>
      <c r="AW126" s="317" t="str">
        <f t="shared" ca="1" si="78"/>
        <v/>
      </c>
      <c r="AX126" s="317" t="str">
        <f t="shared" ca="1" si="78"/>
        <v/>
      </c>
      <c r="AY126" s="317" t="str">
        <f t="shared" ca="1" si="78"/>
        <v/>
      </c>
      <c r="AZ126" s="317" t="str">
        <f t="shared" ca="1" si="78"/>
        <v/>
      </c>
      <c r="BA126" s="317" t="str">
        <f t="shared" ca="1" si="78"/>
        <v/>
      </c>
      <c r="BB126" s="317" t="str">
        <f t="shared" ca="1" si="78"/>
        <v/>
      </c>
      <c r="BC126" s="317" t="str">
        <f t="shared" ca="1" si="78"/>
        <v/>
      </c>
      <c r="BD126" s="317" t="str">
        <f t="shared" ca="1" si="76"/>
        <v/>
      </c>
      <c r="BE126" s="317" t="str">
        <f t="shared" ca="1" si="76"/>
        <v/>
      </c>
      <c r="BF126" s="317" t="str">
        <f t="shared" ca="1" si="76"/>
        <v/>
      </c>
      <c r="BG126" s="317" t="str">
        <f t="shared" ca="1" si="76"/>
        <v/>
      </c>
      <c r="BH126" s="317" t="str">
        <f t="shared" ca="1" si="76"/>
        <v/>
      </c>
      <c r="BI126" s="317" t="str">
        <f t="shared" ca="1" si="76"/>
        <v/>
      </c>
      <c r="BJ126" s="317" t="str">
        <f t="shared" ca="1" si="76"/>
        <v/>
      </c>
      <c r="BK126" s="317" t="str">
        <f t="shared" ca="1" si="76"/>
        <v/>
      </c>
      <c r="BL126" s="317" t="str">
        <f t="shared" ca="1" si="76"/>
        <v/>
      </c>
      <c r="BM126" s="317" t="str">
        <f t="shared" ca="1" si="76"/>
        <v/>
      </c>
      <c r="BN126" s="317" t="str">
        <f t="shared" ca="1" si="76"/>
        <v/>
      </c>
      <c r="BO126" s="317" t="str">
        <f t="shared" ca="1" si="76"/>
        <v/>
      </c>
      <c r="BP126" s="317" t="str">
        <f t="shared" ca="1" si="76"/>
        <v/>
      </c>
      <c r="BQ126" s="317" t="str">
        <f t="shared" ca="1" si="76"/>
        <v/>
      </c>
      <c r="BR126" s="317" t="str">
        <f t="shared" ca="1" si="76"/>
        <v/>
      </c>
      <c r="BS126" s="317" t="str">
        <f t="shared" ca="1" si="76"/>
        <v/>
      </c>
    </row>
    <row r="127" spans="8:71">
      <c r="H127" s="330" t="str">
        <f t="shared" ca="1" si="56"/>
        <v>005</v>
      </c>
      <c r="I127" s="336"/>
      <c r="J127" s="332" t="str">
        <f t="shared" ca="1" si="62"/>
        <v>(command "V" "R" "005" "N")</v>
      </c>
      <c r="S127" s="337">
        <v>119</v>
      </c>
      <c r="T127" s="338" t="str">
        <f t="shared" si="59"/>
        <v>C-9</v>
      </c>
      <c r="U127" s="317" t="str">
        <f t="shared" ca="1" si="60"/>
        <v/>
      </c>
      <c r="V127" s="317" t="str">
        <f t="shared" ca="1" si="61"/>
        <v/>
      </c>
      <c r="W127" s="317" t="str">
        <f t="shared" ca="1" si="58"/>
        <v/>
      </c>
      <c r="X127" s="317" t="str">
        <f t="shared" ref="X127:AM142" ca="1" si="80">INDIRECT("批量電路圖!"&amp;ADDRESS(MOD(COLUMN()-24,16)+5+(ROW()-9)*16,FLOOR(MOD((COLUMN()-24)/16,10),1)+6))</f>
        <v/>
      </c>
      <c r="Y127" s="317" t="str">
        <f t="shared" ca="1" si="80"/>
        <v/>
      </c>
      <c r="Z127" s="317" t="str">
        <f t="shared" ca="1" si="80"/>
        <v/>
      </c>
      <c r="AA127" s="317" t="str">
        <f t="shared" ca="1" si="80"/>
        <v/>
      </c>
      <c r="AB127" s="317" t="str">
        <f t="shared" ca="1" si="80"/>
        <v/>
      </c>
      <c r="AC127" s="317" t="str">
        <f t="shared" ca="1" si="80"/>
        <v/>
      </c>
      <c r="AD127" s="317" t="str">
        <f t="shared" ca="1" si="80"/>
        <v/>
      </c>
      <c r="AE127" s="317" t="str">
        <f t="shared" ca="1" si="80"/>
        <v/>
      </c>
      <c r="AF127" s="317" t="str">
        <f t="shared" ca="1" si="80"/>
        <v/>
      </c>
      <c r="AG127" s="317" t="str">
        <f t="shared" ca="1" si="80"/>
        <v/>
      </c>
      <c r="AH127" s="317" t="str">
        <f t="shared" ca="1" si="80"/>
        <v/>
      </c>
      <c r="AI127" s="317" t="str">
        <f t="shared" ca="1" si="80"/>
        <v/>
      </c>
      <c r="AJ127" s="317" t="str">
        <f t="shared" ca="1" si="80"/>
        <v/>
      </c>
      <c r="AK127" s="317" t="str">
        <f t="shared" ca="1" si="80"/>
        <v/>
      </c>
      <c r="AL127" s="317" t="str">
        <f t="shared" ca="1" si="80"/>
        <v/>
      </c>
      <c r="AM127" s="317" t="str">
        <f t="shared" ca="1" si="80"/>
        <v/>
      </c>
      <c r="AN127" s="317" t="str">
        <f t="shared" ca="1" si="78"/>
        <v/>
      </c>
      <c r="AO127" s="317" t="str">
        <f t="shared" ca="1" si="78"/>
        <v/>
      </c>
      <c r="AP127" s="317" t="str">
        <f t="shared" ca="1" si="78"/>
        <v/>
      </c>
      <c r="AQ127" s="317" t="str">
        <f t="shared" ca="1" si="78"/>
        <v/>
      </c>
      <c r="AR127" s="317" t="str">
        <f t="shared" ca="1" si="78"/>
        <v/>
      </c>
      <c r="AS127" s="317" t="str">
        <f t="shared" ca="1" si="78"/>
        <v/>
      </c>
      <c r="AT127" s="317" t="str">
        <f t="shared" ca="1" si="78"/>
        <v/>
      </c>
      <c r="AU127" s="317" t="str">
        <f t="shared" ca="1" si="78"/>
        <v/>
      </c>
      <c r="AV127" s="317" t="str">
        <f t="shared" ca="1" si="78"/>
        <v/>
      </c>
      <c r="AW127" s="317" t="str">
        <f t="shared" ca="1" si="78"/>
        <v/>
      </c>
      <c r="AX127" s="317" t="str">
        <f t="shared" ca="1" si="78"/>
        <v/>
      </c>
      <c r="AY127" s="317" t="str">
        <f t="shared" ca="1" si="78"/>
        <v/>
      </c>
      <c r="AZ127" s="317" t="str">
        <f t="shared" ca="1" si="78"/>
        <v/>
      </c>
      <c r="BA127" s="317" t="str">
        <f t="shared" ca="1" si="78"/>
        <v/>
      </c>
      <c r="BB127" s="317" t="str">
        <f t="shared" ca="1" si="78"/>
        <v/>
      </c>
      <c r="BC127" s="317" t="str">
        <f t="shared" ca="1" si="78"/>
        <v/>
      </c>
      <c r="BD127" s="317" t="str">
        <f t="shared" ca="1" si="76"/>
        <v/>
      </c>
      <c r="BE127" s="317" t="str">
        <f t="shared" ca="1" si="76"/>
        <v/>
      </c>
      <c r="BF127" s="317" t="str">
        <f t="shared" ca="1" si="76"/>
        <v/>
      </c>
      <c r="BG127" s="317" t="str">
        <f t="shared" ca="1" si="76"/>
        <v/>
      </c>
      <c r="BH127" s="317" t="str">
        <f t="shared" ca="1" si="76"/>
        <v/>
      </c>
      <c r="BI127" s="317" t="str">
        <f t="shared" ca="1" si="76"/>
        <v/>
      </c>
      <c r="BJ127" s="317" t="str">
        <f t="shared" ca="1" si="76"/>
        <v/>
      </c>
      <c r="BK127" s="317" t="str">
        <f t="shared" ca="1" si="76"/>
        <v/>
      </c>
      <c r="BL127" s="317" t="str">
        <f t="shared" ca="1" si="76"/>
        <v/>
      </c>
      <c r="BM127" s="317" t="str">
        <f t="shared" ca="1" si="76"/>
        <v/>
      </c>
      <c r="BN127" s="317" t="str">
        <f t="shared" ca="1" si="76"/>
        <v/>
      </c>
      <c r="BO127" s="317" t="str">
        <f t="shared" ca="1" si="76"/>
        <v/>
      </c>
      <c r="BP127" s="317" t="str">
        <f t="shared" ca="1" si="76"/>
        <v/>
      </c>
      <c r="BQ127" s="317" t="str">
        <f t="shared" ca="1" si="76"/>
        <v/>
      </c>
      <c r="BR127" s="317" t="str">
        <f t="shared" ca="1" si="76"/>
        <v/>
      </c>
      <c r="BS127" s="317" t="str">
        <f t="shared" ca="1" si="76"/>
        <v/>
      </c>
    </row>
    <row r="128" spans="8:71">
      <c r="H128" s="330" t="str">
        <f t="shared" ca="1" si="56"/>
        <v>005</v>
      </c>
      <c r="I128" s="336"/>
      <c r="J128" s="332" t="str">
        <f t="shared" ca="1" si="62"/>
        <v>(command "V" "R" "005" "N")</v>
      </c>
      <c r="S128" s="337">
        <v>120</v>
      </c>
      <c r="T128" s="338" t="str">
        <f t="shared" si="59"/>
        <v>C-10</v>
      </c>
      <c r="U128" s="317" t="str">
        <f t="shared" ca="1" si="60"/>
        <v/>
      </c>
      <c r="V128" s="317" t="str">
        <f t="shared" ca="1" si="61"/>
        <v/>
      </c>
      <c r="W128" s="317" t="str">
        <f t="shared" ca="1" si="58"/>
        <v/>
      </c>
      <c r="X128" s="317" t="str">
        <f t="shared" ca="1" si="80"/>
        <v/>
      </c>
      <c r="Y128" s="317" t="str">
        <f t="shared" ca="1" si="80"/>
        <v/>
      </c>
      <c r="Z128" s="317" t="str">
        <f t="shared" ca="1" si="80"/>
        <v/>
      </c>
      <c r="AA128" s="317" t="str">
        <f t="shared" ca="1" si="80"/>
        <v/>
      </c>
      <c r="AB128" s="317" t="str">
        <f t="shared" ca="1" si="80"/>
        <v/>
      </c>
      <c r="AC128" s="317" t="str">
        <f t="shared" ca="1" si="80"/>
        <v/>
      </c>
      <c r="AD128" s="317" t="str">
        <f t="shared" ca="1" si="80"/>
        <v/>
      </c>
      <c r="AE128" s="317" t="str">
        <f t="shared" ca="1" si="80"/>
        <v/>
      </c>
      <c r="AF128" s="317" t="str">
        <f t="shared" ca="1" si="80"/>
        <v/>
      </c>
      <c r="AG128" s="317" t="str">
        <f t="shared" ca="1" si="80"/>
        <v/>
      </c>
      <c r="AH128" s="317" t="str">
        <f t="shared" ca="1" si="80"/>
        <v/>
      </c>
      <c r="AI128" s="317" t="str">
        <f t="shared" ca="1" si="80"/>
        <v/>
      </c>
      <c r="AJ128" s="317" t="str">
        <f t="shared" ca="1" si="80"/>
        <v/>
      </c>
      <c r="AK128" s="317" t="str">
        <f t="shared" ca="1" si="80"/>
        <v/>
      </c>
      <c r="AL128" s="317" t="str">
        <f t="shared" ca="1" si="80"/>
        <v/>
      </c>
      <c r="AM128" s="317" t="str">
        <f t="shared" ca="1" si="80"/>
        <v/>
      </c>
      <c r="AN128" s="317" t="str">
        <f t="shared" ca="1" si="78"/>
        <v/>
      </c>
      <c r="AO128" s="317" t="str">
        <f t="shared" ca="1" si="78"/>
        <v/>
      </c>
      <c r="AP128" s="317" t="str">
        <f t="shared" ca="1" si="78"/>
        <v/>
      </c>
      <c r="AQ128" s="317" t="str">
        <f t="shared" ca="1" si="78"/>
        <v/>
      </c>
      <c r="AR128" s="317" t="str">
        <f t="shared" ca="1" si="78"/>
        <v/>
      </c>
      <c r="AS128" s="317" t="str">
        <f t="shared" ca="1" si="78"/>
        <v/>
      </c>
      <c r="AT128" s="317" t="str">
        <f t="shared" ca="1" si="78"/>
        <v/>
      </c>
      <c r="AU128" s="317" t="str">
        <f t="shared" ca="1" si="78"/>
        <v/>
      </c>
      <c r="AV128" s="317" t="str">
        <f t="shared" ca="1" si="78"/>
        <v/>
      </c>
      <c r="AW128" s="317" t="str">
        <f t="shared" ca="1" si="78"/>
        <v/>
      </c>
      <c r="AX128" s="317" t="str">
        <f t="shared" ca="1" si="78"/>
        <v/>
      </c>
      <c r="AY128" s="317" t="str">
        <f t="shared" ca="1" si="78"/>
        <v/>
      </c>
      <c r="AZ128" s="317" t="str">
        <f t="shared" ca="1" si="78"/>
        <v/>
      </c>
      <c r="BA128" s="317" t="str">
        <f t="shared" ca="1" si="78"/>
        <v/>
      </c>
      <c r="BB128" s="317" t="str">
        <f t="shared" ca="1" si="78"/>
        <v/>
      </c>
      <c r="BC128" s="317" t="str">
        <f t="shared" ca="1" si="78"/>
        <v/>
      </c>
      <c r="BD128" s="317" t="str">
        <f t="shared" ca="1" si="76"/>
        <v/>
      </c>
      <c r="BE128" s="317" t="str">
        <f t="shared" ca="1" si="76"/>
        <v/>
      </c>
      <c r="BF128" s="317" t="str">
        <f t="shared" ca="1" si="76"/>
        <v/>
      </c>
      <c r="BG128" s="317" t="str">
        <f t="shared" ca="1" si="76"/>
        <v/>
      </c>
      <c r="BH128" s="317" t="str">
        <f t="shared" ca="1" si="76"/>
        <v/>
      </c>
      <c r="BI128" s="317" t="str">
        <f t="shared" ca="1" si="76"/>
        <v/>
      </c>
      <c r="BJ128" s="317" t="str">
        <f t="shared" ca="1" si="76"/>
        <v/>
      </c>
      <c r="BK128" s="317" t="str">
        <f t="shared" ca="1" si="76"/>
        <v/>
      </c>
      <c r="BL128" s="317" t="str">
        <f t="shared" ca="1" si="76"/>
        <v/>
      </c>
      <c r="BM128" s="317" t="str">
        <f t="shared" ca="1" si="76"/>
        <v/>
      </c>
      <c r="BN128" s="317" t="str">
        <f t="shared" ca="1" si="76"/>
        <v/>
      </c>
      <c r="BO128" s="317" t="str">
        <f t="shared" ca="1" si="76"/>
        <v/>
      </c>
      <c r="BP128" s="317" t="str">
        <f t="shared" ca="1" si="76"/>
        <v/>
      </c>
      <c r="BQ128" s="317" t="str">
        <f t="shared" ca="1" si="76"/>
        <v/>
      </c>
      <c r="BR128" s="317" t="str">
        <f t="shared" ca="1" si="76"/>
        <v/>
      </c>
      <c r="BS128" s="317" t="str">
        <f t="shared" ca="1" si="76"/>
        <v/>
      </c>
    </row>
    <row r="129" spans="8:71">
      <c r="H129" s="330" t="str">
        <f t="shared" ca="1" si="56"/>
        <v>#1冷卻板冰水機 電動球閥-開檢知</v>
      </c>
      <c r="I129" s="336"/>
      <c r="J129" s="332" t="str">
        <f t="shared" ca="1" si="62"/>
        <v>(command "V" "R" "#1冷卻板冰水機 電動球閥-開檢知" "N")</v>
      </c>
      <c r="S129" s="337">
        <v>121</v>
      </c>
      <c r="T129" s="338" t="str">
        <f t="shared" si="59"/>
        <v>D-1</v>
      </c>
      <c r="U129" s="317" t="str">
        <f t="shared" ca="1" si="60"/>
        <v>2DPC11I1</v>
      </c>
      <c r="V129" s="317" t="str">
        <f t="shared" ca="1" si="61"/>
        <v>2DNC11I1</v>
      </c>
      <c r="W129" s="317" t="str">
        <f t="shared" ca="1" si="58"/>
        <v>E</v>
      </c>
      <c r="X129" s="317" t="str">
        <f t="shared" ca="1" si="80"/>
        <v>060</v>
      </c>
      <c r="Y129" s="317" t="str">
        <f t="shared" ca="1" si="80"/>
        <v>060</v>
      </c>
      <c r="Z129" s="317" t="str">
        <f t="shared" ca="1" si="80"/>
        <v>060</v>
      </c>
      <c r="AA129" s="317" t="str">
        <f t="shared" ca="1" si="80"/>
        <v>060</v>
      </c>
      <c r="AB129" s="317" t="str">
        <f t="shared" ca="1" si="80"/>
        <v>060</v>
      </c>
      <c r="AC129" s="317" t="str">
        <f t="shared" ca="1" si="80"/>
        <v>060</v>
      </c>
      <c r="AD129" s="317" t="str">
        <f t="shared" ca="1" si="80"/>
        <v>060</v>
      </c>
      <c r="AE129" s="317" t="str">
        <f t="shared" ca="1" si="80"/>
        <v>060</v>
      </c>
      <c r="AF129" s="317" t="str">
        <f t="shared" ca="1" si="80"/>
        <v>061</v>
      </c>
      <c r="AG129" s="317" t="str">
        <f t="shared" ca="1" si="80"/>
        <v>061</v>
      </c>
      <c r="AH129" s="317" t="str">
        <f t="shared" ca="1" si="80"/>
        <v>061</v>
      </c>
      <c r="AI129" s="317" t="str">
        <f t="shared" ca="1" si="80"/>
        <v>061</v>
      </c>
      <c r="AJ129" s="317" t="str">
        <f t="shared" ca="1" si="80"/>
        <v>061</v>
      </c>
      <c r="AK129" s="317" t="str">
        <f t="shared" ca="1" si="80"/>
        <v>061</v>
      </c>
      <c r="AL129" s="317" t="str">
        <f t="shared" ca="1" si="80"/>
        <v>061</v>
      </c>
      <c r="AM129" s="317" t="str">
        <f t="shared" ca="1" si="80"/>
        <v>061</v>
      </c>
      <c r="AN129" s="317" t="str">
        <f t="shared" ca="1" si="78"/>
        <v>_</v>
      </c>
      <c r="AO129" s="317" t="str">
        <f t="shared" ca="1" si="78"/>
        <v>_</v>
      </c>
      <c r="AP129" s="317" t="str">
        <f t="shared" ca="1" si="78"/>
        <v>_</v>
      </c>
      <c r="AQ129" s="317" t="str">
        <f t="shared" ca="1" si="78"/>
        <v>_</v>
      </c>
      <c r="AR129" s="317" t="str">
        <f t="shared" ca="1" si="78"/>
        <v>_</v>
      </c>
      <c r="AS129" s="317" t="str">
        <f t="shared" ca="1" si="78"/>
        <v>_</v>
      </c>
      <c r="AT129" s="317" t="str">
        <f t="shared" ca="1" si="78"/>
        <v>_</v>
      </c>
      <c r="AU129" s="317" t="str">
        <f t="shared" ca="1" si="78"/>
        <v>_</v>
      </c>
      <c r="AV129" s="317" t="str">
        <f t="shared" ca="1" si="78"/>
        <v>_</v>
      </c>
      <c r="AW129" s="317" t="str">
        <f t="shared" ca="1" si="78"/>
        <v>_</v>
      </c>
      <c r="AX129" s="317" t="str">
        <f t="shared" ca="1" si="78"/>
        <v>_</v>
      </c>
      <c r="AY129" s="317" t="str">
        <f t="shared" ca="1" si="78"/>
        <v>_</v>
      </c>
      <c r="AZ129" s="317" t="str">
        <f t="shared" ca="1" si="78"/>
        <v>_</v>
      </c>
      <c r="BA129" s="317" t="str">
        <f t="shared" ca="1" si="78"/>
        <v>_</v>
      </c>
      <c r="BB129" s="317" t="str">
        <f t="shared" ca="1" si="78"/>
        <v>_</v>
      </c>
      <c r="BC129" s="317" t="str">
        <f t="shared" ca="1" si="78"/>
        <v>_</v>
      </c>
      <c r="BD129" s="317" t="str">
        <f t="shared" ca="1" si="76"/>
        <v>[無使用]</v>
      </c>
      <c r="BE129" s="317" t="str">
        <f t="shared" ca="1" si="76"/>
        <v>[無使用]</v>
      </c>
      <c r="BF129" s="317" t="str">
        <f t="shared" ca="1" si="76"/>
        <v>[無使用]</v>
      </c>
      <c r="BG129" s="317" t="str">
        <f t="shared" ca="1" si="76"/>
        <v>[無使用]</v>
      </c>
      <c r="BH129" s="317" t="str">
        <f t="shared" ca="1" si="76"/>
        <v>[無使用]</v>
      </c>
      <c r="BI129" s="317" t="str">
        <f t="shared" ca="1" si="76"/>
        <v>[無使用]</v>
      </c>
      <c r="BJ129" s="317" t="str">
        <f t="shared" ca="1" si="76"/>
        <v>[無使用]</v>
      </c>
      <c r="BK129" s="317" t="str">
        <f t="shared" ca="1" si="76"/>
        <v>[無使用]</v>
      </c>
      <c r="BL129" s="317" t="str">
        <f t="shared" ca="1" si="76"/>
        <v>[無使用]</v>
      </c>
      <c r="BM129" s="317" t="str">
        <f t="shared" ca="1" si="76"/>
        <v>[無使用]</v>
      </c>
      <c r="BN129" s="317" t="str">
        <f t="shared" ca="1" si="76"/>
        <v>[無使用]</v>
      </c>
      <c r="BO129" s="317" t="str">
        <f t="shared" ca="1" si="76"/>
        <v>[無使用]</v>
      </c>
      <c r="BP129" s="317" t="str">
        <f t="shared" ca="1" si="76"/>
        <v>[無使用]</v>
      </c>
      <c r="BQ129" s="317" t="str">
        <f t="shared" ca="1" si="76"/>
        <v>[無使用]</v>
      </c>
      <c r="BR129" s="317" t="str">
        <f t="shared" ca="1" si="76"/>
        <v>[無使用]</v>
      </c>
      <c r="BS129" s="317" t="str">
        <f t="shared" ca="1" si="76"/>
        <v>[無使用]</v>
      </c>
    </row>
    <row r="130" spans="8:71">
      <c r="H130" s="330" t="str">
        <f t="shared" ca="1" si="56"/>
        <v>#1冷卻板冰水機 電動球閥-關檢知</v>
      </c>
      <c r="I130" s="336"/>
      <c r="J130" s="332" t="str">
        <f t="shared" ca="1" si="62"/>
        <v>(command "V" "R" "#1冷卻板冰水機 電動球閥-關檢知" "N")</v>
      </c>
      <c r="S130" s="337">
        <v>122</v>
      </c>
      <c r="T130" s="338" t="str">
        <f t="shared" si="59"/>
        <v>D-2</v>
      </c>
      <c r="U130" s="317" t="str">
        <f t="shared" ca="1" si="60"/>
        <v/>
      </c>
      <c r="V130" s="317" t="str">
        <f t="shared" ca="1" si="61"/>
        <v/>
      </c>
      <c r="W130" s="317" t="str">
        <f t="shared" ca="1" si="58"/>
        <v/>
      </c>
      <c r="X130" s="317" t="str">
        <f t="shared" ca="1" si="80"/>
        <v/>
      </c>
      <c r="Y130" s="317" t="str">
        <f t="shared" ca="1" si="80"/>
        <v/>
      </c>
      <c r="Z130" s="317" t="str">
        <f t="shared" ca="1" si="80"/>
        <v/>
      </c>
      <c r="AA130" s="317" t="str">
        <f t="shared" ca="1" si="80"/>
        <v/>
      </c>
      <c r="AB130" s="317" t="str">
        <f t="shared" ca="1" si="80"/>
        <v/>
      </c>
      <c r="AC130" s="317" t="str">
        <f t="shared" ca="1" si="80"/>
        <v/>
      </c>
      <c r="AD130" s="317" t="str">
        <f t="shared" ca="1" si="80"/>
        <v/>
      </c>
      <c r="AE130" s="317" t="str">
        <f t="shared" ca="1" si="80"/>
        <v/>
      </c>
      <c r="AF130" s="317" t="str">
        <f t="shared" ca="1" si="80"/>
        <v/>
      </c>
      <c r="AG130" s="317" t="str">
        <f t="shared" ca="1" si="80"/>
        <v/>
      </c>
      <c r="AH130" s="317" t="str">
        <f t="shared" ca="1" si="80"/>
        <v/>
      </c>
      <c r="AI130" s="317" t="str">
        <f t="shared" ca="1" si="80"/>
        <v/>
      </c>
      <c r="AJ130" s="317" t="str">
        <f t="shared" ca="1" si="80"/>
        <v/>
      </c>
      <c r="AK130" s="317" t="str">
        <f t="shared" ca="1" si="80"/>
        <v/>
      </c>
      <c r="AL130" s="317" t="str">
        <f t="shared" ca="1" si="80"/>
        <v/>
      </c>
      <c r="AM130" s="317" t="str">
        <f t="shared" ca="1" si="80"/>
        <v/>
      </c>
      <c r="AN130" s="317" t="str">
        <f t="shared" ca="1" si="78"/>
        <v/>
      </c>
      <c r="AO130" s="317" t="str">
        <f t="shared" ca="1" si="78"/>
        <v/>
      </c>
      <c r="AP130" s="317" t="str">
        <f t="shared" ca="1" si="78"/>
        <v/>
      </c>
      <c r="AQ130" s="317" t="str">
        <f t="shared" ca="1" si="78"/>
        <v/>
      </c>
      <c r="AR130" s="317" t="str">
        <f t="shared" ca="1" si="78"/>
        <v/>
      </c>
      <c r="AS130" s="317" t="str">
        <f t="shared" ca="1" si="78"/>
        <v/>
      </c>
      <c r="AT130" s="317" t="str">
        <f t="shared" ca="1" si="78"/>
        <v/>
      </c>
      <c r="AU130" s="317" t="str">
        <f t="shared" ca="1" si="78"/>
        <v/>
      </c>
      <c r="AV130" s="317" t="str">
        <f t="shared" ca="1" si="78"/>
        <v/>
      </c>
      <c r="AW130" s="317" t="str">
        <f t="shared" ca="1" si="78"/>
        <v/>
      </c>
      <c r="AX130" s="317" t="str">
        <f t="shared" ca="1" si="78"/>
        <v/>
      </c>
      <c r="AY130" s="317" t="str">
        <f t="shared" ca="1" si="78"/>
        <v/>
      </c>
      <c r="AZ130" s="317" t="str">
        <f t="shared" ca="1" si="78"/>
        <v/>
      </c>
      <c r="BA130" s="317" t="str">
        <f t="shared" ca="1" si="78"/>
        <v/>
      </c>
      <c r="BB130" s="317" t="str">
        <f t="shared" ca="1" si="78"/>
        <v/>
      </c>
      <c r="BC130" s="317" t="str">
        <f t="shared" ca="1" si="78"/>
        <v/>
      </c>
      <c r="BD130" s="317" t="str">
        <f t="shared" ca="1" si="76"/>
        <v/>
      </c>
      <c r="BE130" s="317" t="str">
        <f t="shared" ca="1" si="76"/>
        <v/>
      </c>
      <c r="BF130" s="317" t="str">
        <f t="shared" ca="1" si="76"/>
        <v/>
      </c>
      <c r="BG130" s="317" t="str">
        <f t="shared" ca="1" si="76"/>
        <v/>
      </c>
      <c r="BH130" s="317" t="str">
        <f t="shared" ca="1" si="76"/>
        <v/>
      </c>
      <c r="BI130" s="317" t="str">
        <f t="shared" ca="1" si="76"/>
        <v/>
      </c>
      <c r="BJ130" s="317" t="str">
        <f t="shared" ca="1" si="76"/>
        <v/>
      </c>
      <c r="BK130" s="317" t="str">
        <f t="shared" ca="1" si="76"/>
        <v/>
      </c>
      <c r="BL130" s="317" t="str">
        <f t="shared" ca="1" si="76"/>
        <v/>
      </c>
      <c r="BM130" s="317" t="str">
        <f t="shared" ca="1" si="76"/>
        <v/>
      </c>
      <c r="BN130" s="317" t="str">
        <f t="shared" ca="1" si="76"/>
        <v/>
      </c>
      <c r="BO130" s="317" t="str">
        <f t="shared" ca="1" si="76"/>
        <v/>
      </c>
      <c r="BP130" s="317" t="str">
        <f t="shared" ca="1" si="76"/>
        <v/>
      </c>
      <c r="BQ130" s="317" t="str">
        <f t="shared" ca="1" si="76"/>
        <v/>
      </c>
      <c r="BR130" s="317" t="str">
        <f t="shared" ca="1" si="76"/>
        <v/>
      </c>
      <c r="BS130" s="317" t="str">
        <f t="shared" ca="1" si="76"/>
        <v/>
      </c>
    </row>
    <row r="131" spans="8:71">
      <c r="H131" s="330" t="str">
        <f t="shared" ca="1" si="56"/>
        <v>_</v>
      </c>
      <c r="I131" s="336"/>
      <c r="J131" s="332" t="str">
        <f t="shared" ca="1" si="62"/>
        <v>(command "V" "R" "_" "N")</v>
      </c>
      <c r="S131" s="337">
        <v>123</v>
      </c>
      <c r="T131" s="338" t="str">
        <f t="shared" si="59"/>
        <v>D-3</v>
      </c>
      <c r="U131" s="317" t="str">
        <f t="shared" ca="1" si="60"/>
        <v/>
      </c>
      <c r="V131" s="317" t="str">
        <f t="shared" ca="1" si="61"/>
        <v/>
      </c>
      <c r="W131" s="317" t="str">
        <f t="shared" ca="1" si="58"/>
        <v/>
      </c>
      <c r="X131" s="317" t="str">
        <f t="shared" ca="1" si="80"/>
        <v/>
      </c>
      <c r="Y131" s="317" t="str">
        <f t="shared" ca="1" si="80"/>
        <v/>
      </c>
      <c r="Z131" s="317" t="str">
        <f t="shared" ca="1" si="80"/>
        <v/>
      </c>
      <c r="AA131" s="317" t="str">
        <f t="shared" ca="1" si="80"/>
        <v/>
      </c>
      <c r="AB131" s="317" t="str">
        <f t="shared" ca="1" si="80"/>
        <v/>
      </c>
      <c r="AC131" s="317" t="str">
        <f t="shared" ca="1" si="80"/>
        <v/>
      </c>
      <c r="AD131" s="317" t="str">
        <f t="shared" ca="1" si="80"/>
        <v/>
      </c>
      <c r="AE131" s="317" t="str">
        <f t="shared" ca="1" si="80"/>
        <v/>
      </c>
      <c r="AF131" s="317" t="str">
        <f t="shared" ca="1" si="80"/>
        <v/>
      </c>
      <c r="AG131" s="317" t="str">
        <f t="shared" ca="1" si="80"/>
        <v/>
      </c>
      <c r="AH131" s="317" t="str">
        <f t="shared" ca="1" si="80"/>
        <v/>
      </c>
      <c r="AI131" s="317" t="str">
        <f t="shared" ca="1" si="80"/>
        <v/>
      </c>
      <c r="AJ131" s="317" t="str">
        <f t="shared" ca="1" si="80"/>
        <v/>
      </c>
      <c r="AK131" s="317" t="str">
        <f t="shared" ca="1" si="80"/>
        <v/>
      </c>
      <c r="AL131" s="317" t="str">
        <f t="shared" ca="1" si="80"/>
        <v/>
      </c>
      <c r="AM131" s="317" t="str">
        <f t="shared" ca="1" si="80"/>
        <v/>
      </c>
      <c r="AN131" s="317" t="str">
        <f t="shared" ca="1" si="78"/>
        <v/>
      </c>
      <c r="AO131" s="317" t="str">
        <f t="shared" ca="1" si="78"/>
        <v/>
      </c>
      <c r="AP131" s="317" t="str">
        <f t="shared" ca="1" si="78"/>
        <v/>
      </c>
      <c r="AQ131" s="317" t="str">
        <f t="shared" ca="1" si="78"/>
        <v/>
      </c>
      <c r="AR131" s="317" t="str">
        <f t="shared" ca="1" si="78"/>
        <v/>
      </c>
      <c r="AS131" s="317" t="str">
        <f t="shared" ca="1" si="78"/>
        <v/>
      </c>
      <c r="AT131" s="317" t="str">
        <f t="shared" ca="1" si="78"/>
        <v/>
      </c>
      <c r="AU131" s="317" t="str">
        <f t="shared" ca="1" si="78"/>
        <v/>
      </c>
      <c r="AV131" s="317" t="str">
        <f t="shared" ca="1" si="78"/>
        <v/>
      </c>
      <c r="AW131" s="317" t="str">
        <f t="shared" ca="1" si="78"/>
        <v/>
      </c>
      <c r="AX131" s="317" t="str">
        <f t="shared" ca="1" si="78"/>
        <v/>
      </c>
      <c r="AY131" s="317" t="str">
        <f t="shared" ca="1" si="78"/>
        <v/>
      </c>
      <c r="AZ131" s="317" t="str">
        <f t="shared" ca="1" si="78"/>
        <v/>
      </c>
      <c r="BA131" s="317" t="str">
        <f t="shared" ca="1" si="78"/>
        <v/>
      </c>
      <c r="BB131" s="317" t="str">
        <f t="shared" ca="1" si="78"/>
        <v/>
      </c>
      <c r="BC131" s="317" t="str">
        <f t="shared" ca="1" si="78"/>
        <v/>
      </c>
      <c r="BD131" s="317" t="str">
        <f t="shared" ca="1" si="76"/>
        <v/>
      </c>
      <c r="BE131" s="317" t="str">
        <f t="shared" ca="1" si="76"/>
        <v/>
      </c>
      <c r="BF131" s="317" t="str">
        <f t="shared" ca="1" si="76"/>
        <v/>
      </c>
      <c r="BG131" s="317" t="str">
        <f t="shared" ca="1" si="76"/>
        <v/>
      </c>
      <c r="BH131" s="317" t="str">
        <f t="shared" ca="1" si="76"/>
        <v/>
      </c>
      <c r="BI131" s="317" t="str">
        <f t="shared" ca="1" si="76"/>
        <v/>
      </c>
      <c r="BJ131" s="317" t="str">
        <f t="shared" ca="1" si="76"/>
        <v/>
      </c>
      <c r="BK131" s="317" t="str">
        <f t="shared" ca="1" si="76"/>
        <v/>
      </c>
      <c r="BL131" s="317" t="str">
        <f t="shared" ca="1" si="76"/>
        <v/>
      </c>
      <c r="BM131" s="317" t="str">
        <f t="shared" ca="1" si="76"/>
        <v/>
      </c>
      <c r="BN131" s="317" t="str">
        <f t="shared" ca="1" si="76"/>
        <v/>
      </c>
      <c r="BO131" s="317" t="str">
        <f t="shared" ca="1" si="76"/>
        <v/>
      </c>
      <c r="BP131" s="317" t="str">
        <f t="shared" ca="1" si="76"/>
        <v/>
      </c>
      <c r="BQ131" s="317" t="str">
        <f t="shared" ca="1" si="76"/>
        <v/>
      </c>
      <c r="BR131" s="317" t="str">
        <f t="shared" ca="1" si="76"/>
        <v/>
      </c>
      <c r="BS131" s="317" t="str">
        <f t="shared" ca="1" si="76"/>
        <v/>
      </c>
    </row>
    <row r="132" spans="8:71">
      <c r="H132" s="330" t="str">
        <f t="shared" ca="1" si="56"/>
        <v>_</v>
      </c>
      <c r="I132" s="336"/>
      <c r="J132" s="332" t="str">
        <f t="shared" ca="1" si="62"/>
        <v>(command "V" "R" "_" "N")</v>
      </c>
      <c r="S132" s="337">
        <v>124</v>
      </c>
      <c r="T132" s="338" t="str">
        <f t="shared" si="59"/>
        <v>D-4</v>
      </c>
      <c r="U132" s="317" t="str">
        <f t="shared" ca="1" si="60"/>
        <v/>
      </c>
      <c r="V132" s="317" t="str">
        <f t="shared" ca="1" si="61"/>
        <v/>
      </c>
      <c r="W132" s="317" t="str">
        <f t="shared" ca="1" si="58"/>
        <v/>
      </c>
      <c r="X132" s="317" t="str">
        <f t="shared" ca="1" si="80"/>
        <v/>
      </c>
      <c r="Y132" s="317" t="str">
        <f t="shared" ca="1" si="80"/>
        <v/>
      </c>
      <c r="Z132" s="317" t="str">
        <f t="shared" ca="1" si="80"/>
        <v/>
      </c>
      <c r="AA132" s="317" t="str">
        <f t="shared" ca="1" si="80"/>
        <v/>
      </c>
      <c r="AB132" s="317" t="str">
        <f t="shared" ca="1" si="80"/>
        <v/>
      </c>
      <c r="AC132" s="317" t="str">
        <f t="shared" ca="1" si="80"/>
        <v/>
      </c>
      <c r="AD132" s="317" t="str">
        <f t="shared" ca="1" si="80"/>
        <v/>
      </c>
      <c r="AE132" s="317" t="str">
        <f t="shared" ca="1" si="80"/>
        <v/>
      </c>
      <c r="AF132" s="317" t="str">
        <f t="shared" ca="1" si="80"/>
        <v/>
      </c>
      <c r="AG132" s="317" t="str">
        <f t="shared" ca="1" si="80"/>
        <v/>
      </c>
      <c r="AH132" s="317" t="str">
        <f t="shared" ca="1" si="80"/>
        <v/>
      </c>
      <c r="AI132" s="317" t="str">
        <f t="shared" ca="1" si="80"/>
        <v/>
      </c>
      <c r="AJ132" s="317" t="str">
        <f t="shared" ca="1" si="80"/>
        <v/>
      </c>
      <c r="AK132" s="317" t="str">
        <f t="shared" ca="1" si="80"/>
        <v/>
      </c>
      <c r="AL132" s="317" t="str">
        <f t="shared" ca="1" si="80"/>
        <v/>
      </c>
      <c r="AM132" s="317" t="str">
        <f t="shared" ca="1" si="80"/>
        <v/>
      </c>
      <c r="AN132" s="317" t="str">
        <f t="shared" ca="1" si="78"/>
        <v/>
      </c>
      <c r="AO132" s="317" t="str">
        <f t="shared" ca="1" si="78"/>
        <v/>
      </c>
      <c r="AP132" s="317" t="str">
        <f t="shared" ca="1" si="78"/>
        <v/>
      </c>
      <c r="AQ132" s="317" t="str">
        <f t="shared" ca="1" si="78"/>
        <v/>
      </c>
      <c r="AR132" s="317" t="str">
        <f t="shared" ca="1" si="78"/>
        <v/>
      </c>
      <c r="AS132" s="317" t="str">
        <f t="shared" ca="1" si="78"/>
        <v/>
      </c>
      <c r="AT132" s="317" t="str">
        <f t="shared" ca="1" si="78"/>
        <v/>
      </c>
      <c r="AU132" s="317" t="str">
        <f t="shared" ca="1" si="78"/>
        <v/>
      </c>
      <c r="AV132" s="317" t="str">
        <f t="shared" ca="1" si="78"/>
        <v/>
      </c>
      <c r="AW132" s="317" t="str">
        <f t="shared" ca="1" si="78"/>
        <v/>
      </c>
      <c r="AX132" s="317" t="str">
        <f t="shared" ca="1" si="78"/>
        <v/>
      </c>
      <c r="AY132" s="317" t="str">
        <f t="shared" ca="1" si="78"/>
        <v/>
      </c>
      <c r="AZ132" s="317" t="str">
        <f t="shared" ca="1" si="78"/>
        <v/>
      </c>
      <c r="BA132" s="317" t="str">
        <f t="shared" ca="1" si="78"/>
        <v/>
      </c>
      <c r="BB132" s="317" t="str">
        <f t="shared" ca="1" si="78"/>
        <v/>
      </c>
      <c r="BC132" s="317" t="str">
        <f t="shared" ca="1" si="78"/>
        <v/>
      </c>
      <c r="BD132" s="317" t="str">
        <f t="shared" ca="1" si="76"/>
        <v/>
      </c>
      <c r="BE132" s="317" t="str">
        <f t="shared" ca="1" si="76"/>
        <v/>
      </c>
      <c r="BF132" s="317" t="str">
        <f t="shared" ca="1" si="76"/>
        <v/>
      </c>
      <c r="BG132" s="317" t="str">
        <f t="shared" ca="1" si="76"/>
        <v/>
      </c>
      <c r="BH132" s="317" t="str">
        <f t="shared" ca="1" si="76"/>
        <v/>
      </c>
      <c r="BI132" s="317" t="str">
        <f t="shared" ca="1" si="76"/>
        <v/>
      </c>
      <c r="BJ132" s="317" t="str">
        <f t="shared" ca="1" si="76"/>
        <v/>
      </c>
      <c r="BK132" s="317" t="str">
        <f t="shared" ca="1" si="76"/>
        <v/>
      </c>
      <c r="BL132" s="317" t="str">
        <f t="shared" ca="1" si="76"/>
        <v/>
      </c>
      <c r="BM132" s="317" t="str">
        <f t="shared" ca="1" si="76"/>
        <v/>
      </c>
      <c r="BN132" s="317" t="str">
        <f t="shared" ca="1" si="76"/>
        <v/>
      </c>
      <c r="BO132" s="317" t="str">
        <f t="shared" ca="1" si="76"/>
        <v/>
      </c>
      <c r="BP132" s="317" t="str">
        <f t="shared" ca="1" si="76"/>
        <v/>
      </c>
      <c r="BQ132" s="317" t="str">
        <f t="shared" ca="1" si="76"/>
        <v/>
      </c>
      <c r="BR132" s="317" t="str">
        <f t="shared" ca="1" si="76"/>
        <v/>
      </c>
      <c r="BS132" s="317" t="str">
        <f t="shared" ref="BS132" ca="1" si="81">IF($X132="","",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133" spans="8:71">
      <c r="H133" s="330" t="str">
        <f t="shared" ca="1" si="56"/>
        <v>_</v>
      </c>
      <c r="I133" s="336"/>
      <c r="J133" s="332" t="str">
        <f t="shared" ca="1" si="62"/>
        <v>(command "V" "R" "_" "N")</v>
      </c>
      <c r="S133" s="337">
        <v>125</v>
      </c>
      <c r="T133" s="338" t="str">
        <f t="shared" si="59"/>
        <v>D-5</v>
      </c>
      <c r="U133" s="317" t="str">
        <f t="shared" ca="1" si="60"/>
        <v/>
      </c>
      <c r="V133" s="317" t="str">
        <f t="shared" ca="1" si="61"/>
        <v/>
      </c>
      <c r="W133" s="317" t="str">
        <f t="shared" ca="1" si="58"/>
        <v/>
      </c>
      <c r="X133" s="317" t="str">
        <f t="shared" ca="1" si="80"/>
        <v/>
      </c>
      <c r="Y133" s="317" t="str">
        <f t="shared" ca="1" si="80"/>
        <v/>
      </c>
      <c r="Z133" s="317" t="str">
        <f t="shared" ca="1" si="80"/>
        <v/>
      </c>
      <c r="AA133" s="317" t="str">
        <f t="shared" ca="1" si="80"/>
        <v/>
      </c>
      <c r="AB133" s="317" t="str">
        <f t="shared" ca="1" si="80"/>
        <v/>
      </c>
      <c r="AC133" s="317" t="str">
        <f t="shared" ca="1" si="80"/>
        <v/>
      </c>
      <c r="AD133" s="317" t="str">
        <f t="shared" ca="1" si="80"/>
        <v/>
      </c>
      <c r="AE133" s="317" t="str">
        <f t="shared" ca="1" si="80"/>
        <v/>
      </c>
      <c r="AF133" s="317" t="str">
        <f t="shared" ca="1" si="80"/>
        <v/>
      </c>
      <c r="AG133" s="317" t="str">
        <f t="shared" ca="1" si="80"/>
        <v/>
      </c>
      <c r="AH133" s="317" t="str">
        <f t="shared" ca="1" si="80"/>
        <v/>
      </c>
      <c r="AI133" s="317" t="str">
        <f t="shared" ca="1" si="80"/>
        <v/>
      </c>
      <c r="AJ133" s="317" t="str">
        <f t="shared" ca="1" si="80"/>
        <v/>
      </c>
      <c r="AK133" s="317" t="str">
        <f t="shared" ca="1" si="80"/>
        <v/>
      </c>
      <c r="AL133" s="317" t="str">
        <f t="shared" ca="1" si="80"/>
        <v/>
      </c>
      <c r="AM133" s="317" t="str">
        <f t="shared" ca="1" si="80"/>
        <v/>
      </c>
      <c r="AN133" s="317" t="str">
        <f t="shared" ca="1" si="78"/>
        <v/>
      </c>
      <c r="AO133" s="317" t="str">
        <f t="shared" ca="1" si="78"/>
        <v/>
      </c>
      <c r="AP133" s="317" t="str">
        <f t="shared" ca="1" si="78"/>
        <v/>
      </c>
      <c r="AQ133" s="317" t="str">
        <f t="shared" ca="1" si="78"/>
        <v/>
      </c>
      <c r="AR133" s="317" t="str">
        <f t="shared" ca="1" si="78"/>
        <v/>
      </c>
      <c r="AS133" s="317" t="str">
        <f t="shared" ca="1" si="78"/>
        <v/>
      </c>
      <c r="AT133" s="317" t="str">
        <f t="shared" ca="1" si="78"/>
        <v/>
      </c>
      <c r="AU133" s="317" t="str">
        <f t="shared" ca="1" si="78"/>
        <v/>
      </c>
      <c r="AV133" s="317" t="str">
        <f t="shared" ca="1" si="78"/>
        <v/>
      </c>
      <c r="AW133" s="317" t="str">
        <f t="shared" ca="1" si="78"/>
        <v/>
      </c>
      <c r="AX133" s="317" t="str">
        <f t="shared" ca="1" si="78"/>
        <v/>
      </c>
      <c r="AY133" s="317" t="str">
        <f t="shared" ca="1" si="78"/>
        <v/>
      </c>
      <c r="AZ133" s="317" t="str">
        <f t="shared" ca="1" si="78"/>
        <v/>
      </c>
      <c r="BA133" s="317" t="str">
        <f t="shared" ca="1" si="78"/>
        <v/>
      </c>
      <c r="BB133" s="317" t="str">
        <f t="shared" ca="1" si="78"/>
        <v/>
      </c>
      <c r="BC133" s="317" t="str">
        <f t="shared" ca="1" si="78"/>
        <v/>
      </c>
      <c r="BD133" s="317" t="str">
        <f t="shared" ref="BD133:BS148" ca="1" si="82">IF($X133="","",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133" s="317" t="str">
        <f t="shared" ca="1" si="82"/>
        <v/>
      </c>
      <c r="BF133" s="317" t="str">
        <f t="shared" ca="1" si="82"/>
        <v/>
      </c>
      <c r="BG133" s="317" t="str">
        <f t="shared" ca="1" si="82"/>
        <v/>
      </c>
      <c r="BH133" s="317" t="str">
        <f t="shared" ca="1" si="82"/>
        <v/>
      </c>
      <c r="BI133" s="317" t="str">
        <f t="shared" ca="1" si="82"/>
        <v/>
      </c>
      <c r="BJ133" s="317" t="str">
        <f t="shared" ca="1" si="82"/>
        <v/>
      </c>
      <c r="BK133" s="317" t="str">
        <f t="shared" ca="1" si="82"/>
        <v/>
      </c>
      <c r="BL133" s="317" t="str">
        <f t="shared" ca="1" si="82"/>
        <v/>
      </c>
      <c r="BM133" s="317" t="str">
        <f t="shared" ca="1" si="82"/>
        <v/>
      </c>
      <c r="BN133" s="317" t="str">
        <f t="shared" ca="1" si="82"/>
        <v/>
      </c>
      <c r="BO133" s="317" t="str">
        <f t="shared" ca="1" si="82"/>
        <v/>
      </c>
      <c r="BP133" s="317" t="str">
        <f t="shared" ca="1" si="82"/>
        <v/>
      </c>
      <c r="BQ133" s="317" t="str">
        <f t="shared" ca="1" si="82"/>
        <v/>
      </c>
      <c r="BR133" s="317" t="str">
        <f t="shared" ca="1" si="82"/>
        <v/>
      </c>
      <c r="BS133" s="317" t="str">
        <f t="shared" ca="1" si="82"/>
        <v/>
      </c>
    </row>
    <row r="134" spans="8:71">
      <c r="H134" s="330" t="str">
        <f t="shared" ca="1" si="56"/>
        <v>_</v>
      </c>
      <c r="I134" s="336"/>
      <c r="J134" s="332" t="str">
        <f t="shared" ca="1" si="62"/>
        <v>(command "V" "R" "_" "N")</v>
      </c>
      <c r="S134" s="337">
        <v>126</v>
      </c>
      <c r="T134" s="338" t="str">
        <f t="shared" si="59"/>
        <v>D-6</v>
      </c>
      <c r="U134" s="317" t="str">
        <f t="shared" ca="1" si="60"/>
        <v/>
      </c>
      <c r="V134" s="317" t="str">
        <f t="shared" ca="1" si="61"/>
        <v/>
      </c>
      <c r="W134" s="317" t="str">
        <f t="shared" ca="1" si="58"/>
        <v/>
      </c>
      <c r="X134" s="317" t="str">
        <f t="shared" ca="1" si="80"/>
        <v/>
      </c>
      <c r="Y134" s="317" t="str">
        <f t="shared" ca="1" si="80"/>
        <v/>
      </c>
      <c r="Z134" s="317" t="str">
        <f t="shared" ca="1" si="80"/>
        <v/>
      </c>
      <c r="AA134" s="317" t="str">
        <f t="shared" ca="1" si="80"/>
        <v/>
      </c>
      <c r="AB134" s="317" t="str">
        <f t="shared" ca="1" si="80"/>
        <v/>
      </c>
      <c r="AC134" s="317" t="str">
        <f t="shared" ca="1" si="80"/>
        <v/>
      </c>
      <c r="AD134" s="317" t="str">
        <f t="shared" ca="1" si="80"/>
        <v/>
      </c>
      <c r="AE134" s="317" t="str">
        <f t="shared" ca="1" si="80"/>
        <v/>
      </c>
      <c r="AF134" s="317" t="str">
        <f t="shared" ca="1" si="80"/>
        <v/>
      </c>
      <c r="AG134" s="317" t="str">
        <f t="shared" ca="1" si="80"/>
        <v/>
      </c>
      <c r="AH134" s="317" t="str">
        <f t="shared" ca="1" si="80"/>
        <v/>
      </c>
      <c r="AI134" s="317" t="str">
        <f t="shared" ca="1" si="80"/>
        <v/>
      </c>
      <c r="AJ134" s="317" t="str">
        <f t="shared" ca="1" si="80"/>
        <v/>
      </c>
      <c r="AK134" s="317" t="str">
        <f t="shared" ca="1" si="80"/>
        <v/>
      </c>
      <c r="AL134" s="317" t="str">
        <f t="shared" ca="1" si="80"/>
        <v/>
      </c>
      <c r="AM134" s="317" t="str">
        <f t="shared" ca="1" si="80"/>
        <v/>
      </c>
      <c r="AN134" s="317" t="str">
        <f t="shared" ca="1" si="78"/>
        <v/>
      </c>
      <c r="AO134" s="317" t="str">
        <f t="shared" ca="1" si="78"/>
        <v/>
      </c>
      <c r="AP134" s="317" t="str">
        <f t="shared" ca="1" si="78"/>
        <v/>
      </c>
      <c r="AQ134" s="317" t="str">
        <f t="shared" ca="1" si="78"/>
        <v/>
      </c>
      <c r="AR134" s="317" t="str">
        <f t="shared" ca="1" si="78"/>
        <v/>
      </c>
      <c r="AS134" s="317" t="str">
        <f t="shared" ca="1" si="78"/>
        <v/>
      </c>
      <c r="AT134" s="317" t="str">
        <f t="shared" ca="1" si="78"/>
        <v/>
      </c>
      <c r="AU134" s="317" t="str">
        <f t="shared" ca="1" si="78"/>
        <v/>
      </c>
      <c r="AV134" s="317" t="str">
        <f t="shared" ca="1" si="78"/>
        <v/>
      </c>
      <c r="AW134" s="317" t="str">
        <f t="shared" ca="1" si="78"/>
        <v/>
      </c>
      <c r="AX134" s="317" t="str">
        <f t="shared" ca="1" si="78"/>
        <v/>
      </c>
      <c r="AY134" s="317" t="str">
        <f t="shared" ca="1" si="78"/>
        <v/>
      </c>
      <c r="AZ134" s="317" t="str">
        <f t="shared" ca="1" si="78"/>
        <v/>
      </c>
      <c r="BA134" s="317" t="str">
        <f t="shared" ca="1" si="78"/>
        <v/>
      </c>
      <c r="BB134" s="317" t="str">
        <f t="shared" ca="1" si="78"/>
        <v/>
      </c>
      <c r="BC134" s="317" t="str">
        <f t="shared" ca="1" si="78"/>
        <v/>
      </c>
      <c r="BD134" s="317" t="str">
        <f t="shared" ca="1" si="82"/>
        <v/>
      </c>
      <c r="BE134" s="317" t="str">
        <f t="shared" ca="1" si="82"/>
        <v/>
      </c>
      <c r="BF134" s="317" t="str">
        <f t="shared" ca="1" si="82"/>
        <v/>
      </c>
      <c r="BG134" s="317" t="str">
        <f t="shared" ca="1" si="82"/>
        <v/>
      </c>
      <c r="BH134" s="317" t="str">
        <f t="shared" ca="1" si="82"/>
        <v/>
      </c>
      <c r="BI134" s="317" t="str">
        <f t="shared" ca="1" si="82"/>
        <v/>
      </c>
      <c r="BJ134" s="317" t="str">
        <f t="shared" ca="1" si="82"/>
        <v/>
      </c>
      <c r="BK134" s="317" t="str">
        <f t="shared" ca="1" si="82"/>
        <v/>
      </c>
      <c r="BL134" s="317" t="str">
        <f t="shared" ca="1" si="82"/>
        <v/>
      </c>
      <c r="BM134" s="317" t="str">
        <f t="shared" ca="1" si="82"/>
        <v/>
      </c>
      <c r="BN134" s="317" t="str">
        <f t="shared" ca="1" si="82"/>
        <v/>
      </c>
      <c r="BO134" s="317" t="str">
        <f t="shared" ca="1" si="82"/>
        <v/>
      </c>
      <c r="BP134" s="317" t="str">
        <f t="shared" ca="1" si="82"/>
        <v/>
      </c>
      <c r="BQ134" s="317" t="str">
        <f t="shared" ca="1" si="82"/>
        <v/>
      </c>
      <c r="BR134" s="317" t="str">
        <f t="shared" ca="1" si="82"/>
        <v/>
      </c>
      <c r="BS134" s="317" t="str">
        <f t="shared" ca="1" si="82"/>
        <v/>
      </c>
    </row>
    <row r="135" spans="8:71">
      <c r="H135" s="330" t="str">
        <f t="shared" ca="1" si="56"/>
        <v>_</v>
      </c>
      <c r="I135" s="336"/>
      <c r="J135" s="332" t="str">
        <f t="shared" ca="1" si="62"/>
        <v>(command "V" "R" "_" "N")</v>
      </c>
      <c r="S135" s="337">
        <v>127</v>
      </c>
      <c r="T135" s="338" t="str">
        <f t="shared" si="59"/>
        <v>D-7</v>
      </c>
      <c r="U135" s="317" t="str">
        <f t="shared" ca="1" si="60"/>
        <v/>
      </c>
      <c r="V135" s="317" t="str">
        <f t="shared" ca="1" si="61"/>
        <v/>
      </c>
      <c r="W135" s="317" t="str">
        <f t="shared" ca="1" si="58"/>
        <v/>
      </c>
      <c r="X135" s="317" t="str">
        <f t="shared" ca="1" si="80"/>
        <v/>
      </c>
      <c r="Y135" s="317" t="str">
        <f t="shared" ca="1" si="80"/>
        <v/>
      </c>
      <c r="Z135" s="317" t="str">
        <f t="shared" ca="1" si="80"/>
        <v/>
      </c>
      <c r="AA135" s="317" t="str">
        <f t="shared" ca="1" si="80"/>
        <v/>
      </c>
      <c r="AB135" s="317" t="str">
        <f t="shared" ca="1" si="80"/>
        <v/>
      </c>
      <c r="AC135" s="317" t="str">
        <f t="shared" ca="1" si="80"/>
        <v/>
      </c>
      <c r="AD135" s="317" t="str">
        <f t="shared" ca="1" si="80"/>
        <v/>
      </c>
      <c r="AE135" s="317" t="str">
        <f t="shared" ca="1" si="80"/>
        <v/>
      </c>
      <c r="AF135" s="317" t="str">
        <f t="shared" ca="1" si="80"/>
        <v/>
      </c>
      <c r="AG135" s="317" t="str">
        <f t="shared" ca="1" si="80"/>
        <v/>
      </c>
      <c r="AH135" s="317" t="str">
        <f t="shared" ca="1" si="80"/>
        <v/>
      </c>
      <c r="AI135" s="317" t="str">
        <f t="shared" ca="1" si="80"/>
        <v/>
      </c>
      <c r="AJ135" s="317" t="str">
        <f t="shared" ca="1" si="80"/>
        <v/>
      </c>
      <c r="AK135" s="317" t="str">
        <f t="shared" ca="1" si="80"/>
        <v/>
      </c>
      <c r="AL135" s="317" t="str">
        <f t="shared" ca="1" si="80"/>
        <v/>
      </c>
      <c r="AM135" s="317" t="str">
        <f t="shared" ca="1" si="80"/>
        <v/>
      </c>
      <c r="AN135" s="317" t="str">
        <f t="shared" ca="1" si="78"/>
        <v/>
      </c>
      <c r="AO135" s="317" t="str">
        <f t="shared" ca="1" si="78"/>
        <v/>
      </c>
      <c r="AP135" s="317" t="str">
        <f t="shared" ca="1" si="78"/>
        <v/>
      </c>
      <c r="AQ135" s="317" t="str">
        <f t="shared" ca="1" si="78"/>
        <v/>
      </c>
      <c r="AR135" s="317" t="str">
        <f t="shared" ca="1" si="78"/>
        <v/>
      </c>
      <c r="AS135" s="317" t="str">
        <f t="shared" ca="1" si="78"/>
        <v/>
      </c>
      <c r="AT135" s="317" t="str">
        <f t="shared" ca="1" si="78"/>
        <v/>
      </c>
      <c r="AU135" s="317" t="str">
        <f t="shared" ca="1" si="78"/>
        <v/>
      </c>
      <c r="AV135" s="317" t="str">
        <f t="shared" ca="1" si="78"/>
        <v/>
      </c>
      <c r="AW135" s="317" t="str">
        <f t="shared" ca="1" si="78"/>
        <v/>
      </c>
      <c r="AX135" s="317" t="str">
        <f t="shared" ca="1" si="78"/>
        <v/>
      </c>
      <c r="AY135" s="317" t="str">
        <f t="shared" ca="1" si="78"/>
        <v/>
      </c>
      <c r="AZ135" s="317" t="str">
        <f t="shared" ca="1" si="78"/>
        <v/>
      </c>
      <c r="BA135" s="317" t="str">
        <f t="shared" ca="1" si="78"/>
        <v/>
      </c>
      <c r="BB135" s="317" t="str">
        <f t="shared" ca="1" si="78"/>
        <v/>
      </c>
      <c r="BC135" s="317" t="str">
        <f t="shared" ref="BC135" ca="1" si="83">IF($X135="","",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135" s="317" t="str">
        <f t="shared" ca="1" si="82"/>
        <v/>
      </c>
      <c r="BE135" s="317" t="str">
        <f t="shared" ca="1" si="82"/>
        <v/>
      </c>
      <c r="BF135" s="317" t="str">
        <f t="shared" ca="1" si="82"/>
        <v/>
      </c>
      <c r="BG135" s="317" t="str">
        <f t="shared" ca="1" si="82"/>
        <v/>
      </c>
      <c r="BH135" s="317" t="str">
        <f t="shared" ca="1" si="82"/>
        <v/>
      </c>
      <c r="BI135" s="317" t="str">
        <f t="shared" ca="1" si="82"/>
        <v/>
      </c>
      <c r="BJ135" s="317" t="str">
        <f t="shared" ca="1" si="82"/>
        <v/>
      </c>
      <c r="BK135" s="317" t="str">
        <f t="shared" ca="1" si="82"/>
        <v/>
      </c>
      <c r="BL135" s="317" t="str">
        <f t="shared" ca="1" si="82"/>
        <v/>
      </c>
      <c r="BM135" s="317" t="str">
        <f t="shared" ca="1" si="82"/>
        <v/>
      </c>
      <c r="BN135" s="317" t="str">
        <f t="shared" ca="1" si="82"/>
        <v/>
      </c>
      <c r="BO135" s="317" t="str">
        <f t="shared" ca="1" si="82"/>
        <v/>
      </c>
      <c r="BP135" s="317" t="str">
        <f t="shared" ca="1" si="82"/>
        <v/>
      </c>
      <c r="BQ135" s="317" t="str">
        <f t="shared" ca="1" si="82"/>
        <v/>
      </c>
      <c r="BR135" s="317" t="str">
        <f t="shared" ca="1" si="82"/>
        <v/>
      </c>
      <c r="BS135" s="317" t="str">
        <f t="shared" ca="1" si="82"/>
        <v/>
      </c>
    </row>
    <row r="136" spans="8:71">
      <c r="H136" s="330" t="str">
        <f t="shared" ref="H136:H199" ca="1" si="84">IF(INDIRECT(ADDRESS(FLOOR((ROW(A129)-1)/$F$6,1)+9,FLOOR((MOD((ROW(A129)-1),$F$6)),1)+21))="","",INDIRECT(ADDRESS(FLOOR((ROW(A129)-1)/$F$6,1)+9,FLOOR((MOD((ROW(A129)-1),$F$6)),1)+21)))</f>
        <v>_</v>
      </c>
      <c r="I136" s="336"/>
      <c r="J136" s="332" t="str">
        <f t="shared" ca="1" si="62"/>
        <v>(command "V" "R" "_" "N")</v>
      </c>
      <c r="S136" s="337">
        <v>128</v>
      </c>
      <c r="T136" s="338" t="str">
        <f t="shared" si="59"/>
        <v>D-8</v>
      </c>
      <c r="U136" s="317" t="str">
        <f t="shared" ca="1" si="60"/>
        <v/>
      </c>
      <c r="V136" s="317" t="str">
        <f t="shared" ca="1" si="61"/>
        <v/>
      </c>
      <c r="W136" s="317" t="str">
        <f t="shared" ca="1" si="58"/>
        <v/>
      </c>
      <c r="X136" s="317" t="str">
        <f t="shared" ca="1" si="80"/>
        <v/>
      </c>
      <c r="Y136" s="317" t="str">
        <f t="shared" ca="1" si="80"/>
        <v/>
      </c>
      <c r="Z136" s="317" t="str">
        <f t="shared" ca="1" si="80"/>
        <v/>
      </c>
      <c r="AA136" s="317" t="str">
        <f t="shared" ca="1" si="80"/>
        <v/>
      </c>
      <c r="AB136" s="317" t="str">
        <f t="shared" ca="1" si="80"/>
        <v/>
      </c>
      <c r="AC136" s="317" t="str">
        <f t="shared" ca="1" si="80"/>
        <v/>
      </c>
      <c r="AD136" s="317" t="str">
        <f t="shared" ca="1" si="80"/>
        <v/>
      </c>
      <c r="AE136" s="317" t="str">
        <f t="shared" ca="1" si="80"/>
        <v/>
      </c>
      <c r="AF136" s="317" t="str">
        <f t="shared" ca="1" si="80"/>
        <v/>
      </c>
      <c r="AG136" s="317" t="str">
        <f t="shared" ca="1" si="80"/>
        <v/>
      </c>
      <c r="AH136" s="317" t="str">
        <f t="shared" ca="1" si="80"/>
        <v/>
      </c>
      <c r="AI136" s="317" t="str">
        <f t="shared" ca="1" si="80"/>
        <v/>
      </c>
      <c r="AJ136" s="317" t="str">
        <f t="shared" ca="1" si="80"/>
        <v/>
      </c>
      <c r="AK136" s="317" t="str">
        <f t="shared" ca="1" si="80"/>
        <v/>
      </c>
      <c r="AL136" s="317" t="str">
        <f t="shared" ca="1" si="80"/>
        <v/>
      </c>
      <c r="AM136" s="317" t="str">
        <f t="shared" ca="1" si="80"/>
        <v/>
      </c>
      <c r="AN136" s="317" t="str">
        <f t="shared" ref="AN136:BC151" ca="1" si="85">IF($X136="","",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136" s="317" t="str">
        <f t="shared" ca="1" si="85"/>
        <v/>
      </c>
      <c r="AP136" s="317" t="str">
        <f t="shared" ca="1" si="85"/>
        <v/>
      </c>
      <c r="AQ136" s="317" t="str">
        <f t="shared" ca="1" si="85"/>
        <v/>
      </c>
      <c r="AR136" s="317" t="str">
        <f t="shared" ca="1" si="85"/>
        <v/>
      </c>
      <c r="AS136" s="317" t="str">
        <f t="shared" ca="1" si="85"/>
        <v/>
      </c>
      <c r="AT136" s="317" t="str">
        <f t="shared" ca="1" si="85"/>
        <v/>
      </c>
      <c r="AU136" s="317" t="str">
        <f t="shared" ca="1" si="85"/>
        <v/>
      </c>
      <c r="AV136" s="317" t="str">
        <f t="shared" ca="1" si="85"/>
        <v/>
      </c>
      <c r="AW136" s="317" t="str">
        <f t="shared" ca="1" si="85"/>
        <v/>
      </c>
      <c r="AX136" s="317" t="str">
        <f t="shared" ca="1" si="85"/>
        <v/>
      </c>
      <c r="AY136" s="317" t="str">
        <f t="shared" ca="1" si="85"/>
        <v/>
      </c>
      <c r="AZ136" s="317" t="str">
        <f t="shared" ca="1" si="85"/>
        <v/>
      </c>
      <c r="BA136" s="317" t="str">
        <f t="shared" ca="1" si="85"/>
        <v/>
      </c>
      <c r="BB136" s="317" t="str">
        <f t="shared" ca="1" si="85"/>
        <v/>
      </c>
      <c r="BC136" s="317" t="str">
        <f t="shared" ca="1" si="85"/>
        <v/>
      </c>
      <c r="BD136" s="317" t="str">
        <f t="shared" ca="1" si="82"/>
        <v/>
      </c>
      <c r="BE136" s="317" t="str">
        <f t="shared" ca="1" si="82"/>
        <v/>
      </c>
      <c r="BF136" s="317" t="str">
        <f t="shared" ca="1" si="82"/>
        <v/>
      </c>
      <c r="BG136" s="317" t="str">
        <f t="shared" ca="1" si="82"/>
        <v/>
      </c>
      <c r="BH136" s="317" t="str">
        <f t="shared" ca="1" si="82"/>
        <v/>
      </c>
      <c r="BI136" s="317" t="str">
        <f t="shared" ca="1" si="82"/>
        <v/>
      </c>
      <c r="BJ136" s="317" t="str">
        <f t="shared" ca="1" si="82"/>
        <v/>
      </c>
      <c r="BK136" s="317" t="str">
        <f t="shared" ca="1" si="82"/>
        <v/>
      </c>
      <c r="BL136" s="317" t="str">
        <f t="shared" ca="1" si="82"/>
        <v/>
      </c>
      <c r="BM136" s="317" t="str">
        <f t="shared" ca="1" si="82"/>
        <v/>
      </c>
      <c r="BN136" s="317" t="str">
        <f t="shared" ca="1" si="82"/>
        <v/>
      </c>
      <c r="BO136" s="317" t="str">
        <f t="shared" ca="1" si="82"/>
        <v/>
      </c>
      <c r="BP136" s="317" t="str">
        <f t="shared" ca="1" si="82"/>
        <v/>
      </c>
      <c r="BQ136" s="317" t="str">
        <f t="shared" ca="1" si="82"/>
        <v/>
      </c>
      <c r="BR136" s="317" t="str">
        <f t="shared" ca="1" si="82"/>
        <v/>
      </c>
      <c r="BS136" s="317" t="str">
        <f t="shared" ca="1" si="82"/>
        <v/>
      </c>
    </row>
    <row r="137" spans="8:71">
      <c r="H137" s="330" t="str">
        <f t="shared" ca="1" si="84"/>
        <v>_</v>
      </c>
      <c r="I137" s="336"/>
      <c r="J137" s="332" t="str">
        <f t="shared" ca="1" si="62"/>
        <v>(command "V" "R" "_" "N")</v>
      </c>
      <c r="S137" s="337">
        <v>129</v>
      </c>
      <c r="T137" s="338" t="str">
        <f t="shared" si="59"/>
        <v>D-9</v>
      </c>
      <c r="U137" s="317" t="str">
        <f t="shared" ca="1" si="60"/>
        <v/>
      </c>
      <c r="V137" s="317" t="str">
        <f t="shared" ca="1" si="61"/>
        <v/>
      </c>
      <c r="W137" s="317" t="str">
        <f t="shared" ref="U137:W200" ca="1" si="86">IF(Z137="","",W$6)</f>
        <v/>
      </c>
      <c r="X137" s="317" t="str">
        <f t="shared" ca="1" si="80"/>
        <v/>
      </c>
      <c r="Y137" s="317" t="str">
        <f t="shared" ca="1" si="80"/>
        <v/>
      </c>
      <c r="Z137" s="317" t="str">
        <f t="shared" ca="1" si="80"/>
        <v/>
      </c>
      <c r="AA137" s="317" t="str">
        <f t="shared" ca="1" si="80"/>
        <v/>
      </c>
      <c r="AB137" s="317" t="str">
        <f t="shared" ca="1" si="80"/>
        <v/>
      </c>
      <c r="AC137" s="317" t="str">
        <f t="shared" ca="1" si="80"/>
        <v/>
      </c>
      <c r="AD137" s="317" t="str">
        <f t="shared" ca="1" si="80"/>
        <v/>
      </c>
      <c r="AE137" s="317" t="str">
        <f t="shared" ca="1" si="80"/>
        <v/>
      </c>
      <c r="AF137" s="317" t="str">
        <f t="shared" ca="1" si="80"/>
        <v/>
      </c>
      <c r="AG137" s="317" t="str">
        <f t="shared" ca="1" si="80"/>
        <v/>
      </c>
      <c r="AH137" s="317" t="str">
        <f t="shared" ca="1" si="80"/>
        <v/>
      </c>
      <c r="AI137" s="317" t="str">
        <f t="shared" ca="1" si="80"/>
        <v/>
      </c>
      <c r="AJ137" s="317" t="str">
        <f t="shared" ca="1" si="80"/>
        <v/>
      </c>
      <c r="AK137" s="317" t="str">
        <f t="shared" ca="1" si="80"/>
        <v/>
      </c>
      <c r="AL137" s="317" t="str">
        <f t="shared" ca="1" si="80"/>
        <v/>
      </c>
      <c r="AM137" s="317" t="str">
        <f t="shared" ca="1" si="80"/>
        <v/>
      </c>
      <c r="AN137" s="317" t="str">
        <f t="shared" ca="1" si="85"/>
        <v/>
      </c>
      <c r="AO137" s="317" t="str">
        <f t="shared" ca="1" si="85"/>
        <v/>
      </c>
      <c r="AP137" s="317" t="str">
        <f t="shared" ca="1" si="85"/>
        <v/>
      </c>
      <c r="AQ137" s="317" t="str">
        <f t="shared" ca="1" si="85"/>
        <v/>
      </c>
      <c r="AR137" s="317" t="str">
        <f t="shared" ca="1" si="85"/>
        <v/>
      </c>
      <c r="AS137" s="317" t="str">
        <f t="shared" ca="1" si="85"/>
        <v/>
      </c>
      <c r="AT137" s="317" t="str">
        <f t="shared" ca="1" si="85"/>
        <v/>
      </c>
      <c r="AU137" s="317" t="str">
        <f t="shared" ca="1" si="85"/>
        <v/>
      </c>
      <c r="AV137" s="317" t="str">
        <f t="shared" ca="1" si="85"/>
        <v/>
      </c>
      <c r="AW137" s="317" t="str">
        <f t="shared" ca="1" si="85"/>
        <v/>
      </c>
      <c r="AX137" s="317" t="str">
        <f t="shared" ca="1" si="85"/>
        <v/>
      </c>
      <c r="AY137" s="317" t="str">
        <f t="shared" ca="1" si="85"/>
        <v/>
      </c>
      <c r="AZ137" s="317" t="str">
        <f t="shared" ca="1" si="85"/>
        <v/>
      </c>
      <c r="BA137" s="317" t="str">
        <f t="shared" ca="1" si="85"/>
        <v/>
      </c>
      <c r="BB137" s="317" t="str">
        <f t="shared" ca="1" si="85"/>
        <v/>
      </c>
      <c r="BC137" s="317" t="str">
        <f t="shared" ca="1" si="85"/>
        <v/>
      </c>
      <c r="BD137" s="317" t="str">
        <f t="shared" ca="1" si="82"/>
        <v/>
      </c>
      <c r="BE137" s="317" t="str">
        <f t="shared" ca="1" si="82"/>
        <v/>
      </c>
      <c r="BF137" s="317" t="str">
        <f t="shared" ca="1" si="82"/>
        <v/>
      </c>
      <c r="BG137" s="317" t="str">
        <f t="shared" ca="1" si="82"/>
        <v/>
      </c>
      <c r="BH137" s="317" t="str">
        <f t="shared" ca="1" si="82"/>
        <v/>
      </c>
      <c r="BI137" s="317" t="str">
        <f t="shared" ca="1" si="82"/>
        <v/>
      </c>
      <c r="BJ137" s="317" t="str">
        <f t="shared" ca="1" si="82"/>
        <v/>
      </c>
      <c r="BK137" s="317" t="str">
        <f t="shared" ca="1" si="82"/>
        <v/>
      </c>
      <c r="BL137" s="317" t="str">
        <f t="shared" ca="1" si="82"/>
        <v/>
      </c>
      <c r="BM137" s="317" t="str">
        <f t="shared" ca="1" si="82"/>
        <v/>
      </c>
      <c r="BN137" s="317" t="str">
        <f t="shared" ca="1" si="82"/>
        <v/>
      </c>
      <c r="BO137" s="317" t="str">
        <f t="shared" ca="1" si="82"/>
        <v/>
      </c>
      <c r="BP137" s="317" t="str">
        <f t="shared" ca="1" si="82"/>
        <v/>
      </c>
      <c r="BQ137" s="317" t="str">
        <f t="shared" ca="1" si="82"/>
        <v/>
      </c>
      <c r="BR137" s="317" t="str">
        <f t="shared" ca="1" si="82"/>
        <v/>
      </c>
      <c r="BS137" s="317" t="str">
        <f t="shared" ca="1" si="82"/>
        <v/>
      </c>
    </row>
    <row r="138" spans="8:71">
      <c r="H138" s="330" t="str">
        <f t="shared" ca="1" si="84"/>
        <v>升降負極限[軟體使用]</v>
      </c>
      <c r="I138" s="336"/>
      <c r="J138" s="332" t="str">
        <f t="shared" ca="1" si="62"/>
        <v>(command "V" "R" "升降負極限[軟體使用]" "N")</v>
      </c>
      <c r="S138" s="337">
        <v>130</v>
      </c>
      <c r="T138" s="338" t="str">
        <f t="shared" ref="T138:T201" si="87">DEC2HEX(FLOOR((ROW()+1)/10,1))&amp;"-"&amp;MOD(ROW()-9,10)+1</f>
        <v>D-10</v>
      </c>
      <c r="U138" s="317" t="str">
        <f t="shared" ref="U138:U160" ca="1" si="88">IF(X138="","",
IF(INDIRECT(ADDRESS(FLOOR((ROW(A130)-1)/10,1)+8,16))="",U$6,INDIRECT(ADDRESS(FLOOR((ROW(A130)-1)/10,1)+8,16))))</f>
        <v/>
      </c>
      <c r="V138" s="317" t="str">
        <f t="shared" ref="V138:V160" ca="1" si="89">IF(Y138="","",
IF(INDIRECT(ADDRESS(FLOOR((ROW(B130)-1)/10,1)+8,17))="",V$6,INDIRECT(ADDRESS(FLOOR((ROW(B130)-1)/10,1)+8,17))))</f>
        <v/>
      </c>
      <c r="W138" s="317" t="str">
        <f t="shared" ca="1" si="86"/>
        <v/>
      </c>
      <c r="X138" s="317" t="str">
        <f t="shared" ca="1" si="80"/>
        <v/>
      </c>
      <c r="Y138" s="317" t="str">
        <f t="shared" ca="1" si="80"/>
        <v/>
      </c>
      <c r="Z138" s="317" t="str">
        <f t="shared" ca="1" si="80"/>
        <v/>
      </c>
      <c r="AA138" s="317" t="str">
        <f t="shared" ca="1" si="80"/>
        <v/>
      </c>
      <c r="AB138" s="317" t="str">
        <f t="shared" ca="1" si="80"/>
        <v/>
      </c>
      <c r="AC138" s="317" t="str">
        <f t="shared" ca="1" si="80"/>
        <v/>
      </c>
      <c r="AD138" s="317" t="str">
        <f t="shared" ca="1" si="80"/>
        <v/>
      </c>
      <c r="AE138" s="317" t="str">
        <f t="shared" ca="1" si="80"/>
        <v/>
      </c>
      <c r="AF138" s="317" t="str">
        <f t="shared" ca="1" si="80"/>
        <v/>
      </c>
      <c r="AG138" s="317" t="str">
        <f t="shared" ca="1" si="80"/>
        <v/>
      </c>
      <c r="AH138" s="317" t="str">
        <f t="shared" ca="1" si="80"/>
        <v/>
      </c>
      <c r="AI138" s="317" t="str">
        <f t="shared" ca="1" si="80"/>
        <v/>
      </c>
      <c r="AJ138" s="317" t="str">
        <f t="shared" ca="1" si="80"/>
        <v/>
      </c>
      <c r="AK138" s="317" t="str">
        <f t="shared" ca="1" si="80"/>
        <v/>
      </c>
      <c r="AL138" s="317" t="str">
        <f t="shared" ca="1" si="80"/>
        <v/>
      </c>
      <c r="AM138" s="317" t="str">
        <f t="shared" ca="1" si="80"/>
        <v/>
      </c>
      <c r="AN138" s="317" t="str">
        <f t="shared" ca="1" si="85"/>
        <v/>
      </c>
      <c r="AO138" s="317" t="str">
        <f t="shared" ca="1" si="85"/>
        <v/>
      </c>
      <c r="AP138" s="317" t="str">
        <f t="shared" ca="1" si="85"/>
        <v/>
      </c>
      <c r="AQ138" s="317" t="str">
        <f t="shared" ca="1" si="85"/>
        <v/>
      </c>
      <c r="AR138" s="317" t="str">
        <f t="shared" ca="1" si="85"/>
        <v/>
      </c>
      <c r="AS138" s="317" t="str">
        <f t="shared" ca="1" si="85"/>
        <v/>
      </c>
      <c r="AT138" s="317" t="str">
        <f t="shared" ca="1" si="85"/>
        <v/>
      </c>
      <c r="AU138" s="317" t="str">
        <f t="shared" ca="1" si="85"/>
        <v/>
      </c>
      <c r="AV138" s="317" t="str">
        <f t="shared" ca="1" si="85"/>
        <v/>
      </c>
      <c r="AW138" s="317" t="str">
        <f t="shared" ca="1" si="85"/>
        <v/>
      </c>
      <c r="AX138" s="317" t="str">
        <f t="shared" ca="1" si="85"/>
        <v/>
      </c>
      <c r="AY138" s="317" t="str">
        <f t="shared" ca="1" si="85"/>
        <v/>
      </c>
      <c r="AZ138" s="317" t="str">
        <f t="shared" ca="1" si="85"/>
        <v/>
      </c>
      <c r="BA138" s="317" t="str">
        <f t="shared" ca="1" si="85"/>
        <v/>
      </c>
      <c r="BB138" s="317" t="str">
        <f t="shared" ca="1" si="85"/>
        <v/>
      </c>
      <c r="BC138" s="317" t="str">
        <f t="shared" ca="1" si="85"/>
        <v/>
      </c>
      <c r="BD138" s="317" t="str">
        <f t="shared" ca="1" si="82"/>
        <v/>
      </c>
      <c r="BE138" s="317" t="str">
        <f t="shared" ca="1" si="82"/>
        <v/>
      </c>
      <c r="BF138" s="317" t="str">
        <f t="shared" ca="1" si="82"/>
        <v/>
      </c>
      <c r="BG138" s="317" t="str">
        <f t="shared" ca="1" si="82"/>
        <v/>
      </c>
      <c r="BH138" s="317" t="str">
        <f t="shared" ca="1" si="82"/>
        <v/>
      </c>
      <c r="BI138" s="317" t="str">
        <f t="shared" ca="1" si="82"/>
        <v/>
      </c>
      <c r="BJ138" s="317" t="str">
        <f t="shared" ca="1" si="82"/>
        <v/>
      </c>
      <c r="BK138" s="317" t="str">
        <f t="shared" ca="1" si="82"/>
        <v/>
      </c>
      <c r="BL138" s="317" t="str">
        <f t="shared" ca="1" si="82"/>
        <v/>
      </c>
      <c r="BM138" s="317" t="str">
        <f t="shared" ca="1" si="82"/>
        <v/>
      </c>
      <c r="BN138" s="317" t="str">
        <f t="shared" ca="1" si="82"/>
        <v/>
      </c>
      <c r="BO138" s="317" t="str">
        <f t="shared" ca="1" si="82"/>
        <v/>
      </c>
      <c r="BP138" s="317" t="str">
        <f t="shared" ca="1" si="82"/>
        <v/>
      </c>
      <c r="BQ138" s="317" t="str">
        <f t="shared" ca="1" si="82"/>
        <v/>
      </c>
      <c r="BR138" s="317" t="str">
        <f t="shared" ca="1" si="82"/>
        <v/>
      </c>
      <c r="BS138" s="317" t="str">
        <f t="shared" ca="1" si="82"/>
        <v/>
      </c>
    </row>
    <row r="139" spans="8:71">
      <c r="H139" s="330" t="str">
        <f t="shared" ca="1" si="84"/>
        <v>_</v>
      </c>
      <c r="I139" s="336"/>
      <c r="J139" s="332" t="str">
        <f t="shared" ca="1" si="62"/>
        <v>(command "V" "R" "_" "N")</v>
      </c>
      <c r="S139" s="337">
        <v>131</v>
      </c>
      <c r="T139" s="338" t="str">
        <f t="shared" si="87"/>
        <v>E-1</v>
      </c>
      <c r="U139" s="317" t="str">
        <f t="shared" ca="1" si="88"/>
        <v>2DPC11I1</v>
      </c>
      <c r="V139" s="317" t="str">
        <f t="shared" ca="1" si="89"/>
        <v>2DNC11I1</v>
      </c>
      <c r="W139" s="317" t="str">
        <f t="shared" ca="1" si="86"/>
        <v>E</v>
      </c>
      <c r="X139" s="317" t="str">
        <f t="shared" ca="1" si="80"/>
        <v>060</v>
      </c>
      <c r="Y139" s="317" t="str">
        <f t="shared" ca="1" si="80"/>
        <v>060</v>
      </c>
      <c r="Z139" s="317" t="str">
        <f t="shared" ca="1" si="80"/>
        <v>060</v>
      </c>
      <c r="AA139" s="317" t="str">
        <f t="shared" ca="1" si="80"/>
        <v>060</v>
      </c>
      <c r="AB139" s="317" t="str">
        <f t="shared" ca="1" si="80"/>
        <v>060</v>
      </c>
      <c r="AC139" s="317" t="str">
        <f t="shared" ca="1" si="80"/>
        <v>060</v>
      </c>
      <c r="AD139" s="317" t="str">
        <f t="shared" ca="1" si="80"/>
        <v>060</v>
      </c>
      <c r="AE139" s="317" t="str">
        <f t="shared" ca="1" si="80"/>
        <v>060</v>
      </c>
      <c r="AF139" s="317" t="str">
        <f t="shared" ca="1" si="80"/>
        <v>061</v>
      </c>
      <c r="AG139" s="317" t="str">
        <f t="shared" ca="1" si="80"/>
        <v>061</v>
      </c>
      <c r="AH139" s="317" t="str">
        <f t="shared" ca="1" si="80"/>
        <v>061</v>
      </c>
      <c r="AI139" s="317" t="str">
        <f t="shared" ca="1" si="80"/>
        <v>061</v>
      </c>
      <c r="AJ139" s="317" t="str">
        <f t="shared" ca="1" si="80"/>
        <v>061</v>
      </c>
      <c r="AK139" s="317" t="str">
        <f t="shared" ca="1" si="80"/>
        <v>061</v>
      </c>
      <c r="AL139" s="317" t="str">
        <f t="shared" ca="1" si="80"/>
        <v>061</v>
      </c>
      <c r="AM139" s="317" t="str">
        <f t="shared" ca="1" si="80"/>
        <v>061</v>
      </c>
      <c r="AN139" s="317" t="str">
        <f t="shared" ca="1" si="85"/>
        <v>_</v>
      </c>
      <c r="AO139" s="317" t="str">
        <f t="shared" ca="1" si="85"/>
        <v>_</v>
      </c>
      <c r="AP139" s="317" t="str">
        <f t="shared" ca="1" si="85"/>
        <v>_</v>
      </c>
      <c r="AQ139" s="317" t="str">
        <f t="shared" ca="1" si="85"/>
        <v>_</v>
      </c>
      <c r="AR139" s="317" t="str">
        <f t="shared" ca="1" si="85"/>
        <v>_</v>
      </c>
      <c r="AS139" s="317" t="str">
        <f t="shared" ca="1" si="85"/>
        <v>_</v>
      </c>
      <c r="AT139" s="317" t="str">
        <f t="shared" ca="1" si="85"/>
        <v>_</v>
      </c>
      <c r="AU139" s="317" t="str">
        <f t="shared" ca="1" si="85"/>
        <v>_</v>
      </c>
      <c r="AV139" s="317" t="str">
        <f t="shared" ca="1" si="85"/>
        <v>_</v>
      </c>
      <c r="AW139" s="317" t="str">
        <f t="shared" ca="1" si="85"/>
        <v>_</v>
      </c>
      <c r="AX139" s="317" t="str">
        <f t="shared" ca="1" si="85"/>
        <v>_</v>
      </c>
      <c r="AY139" s="317" t="str">
        <f t="shared" ca="1" si="85"/>
        <v>_</v>
      </c>
      <c r="AZ139" s="317" t="str">
        <f t="shared" ca="1" si="85"/>
        <v>_</v>
      </c>
      <c r="BA139" s="317" t="str">
        <f t="shared" ca="1" si="85"/>
        <v>_</v>
      </c>
      <c r="BB139" s="317" t="str">
        <f t="shared" ca="1" si="85"/>
        <v>_</v>
      </c>
      <c r="BC139" s="317" t="str">
        <f t="shared" ca="1" si="85"/>
        <v>_</v>
      </c>
      <c r="BD139" s="317" t="str">
        <f t="shared" ca="1" si="82"/>
        <v>[無使用]</v>
      </c>
      <c r="BE139" s="317" t="str">
        <f t="shared" ca="1" si="82"/>
        <v>[無使用]</v>
      </c>
      <c r="BF139" s="317" t="str">
        <f t="shared" ca="1" si="82"/>
        <v>[無使用]</v>
      </c>
      <c r="BG139" s="317" t="str">
        <f t="shared" ca="1" si="82"/>
        <v>[無使用]</v>
      </c>
      <c r="BH139" s="317" t="str">
        <f t="shared" ca="1" si="82"/>
        <v>[無使用]</v>
      </c>
      <c r="BI139" s="317" t="str">
        <f t="shared" ca="1" si="82"/>
        <v>[無使用]</v>
      </c>
      <c r="BJ139" s="317" t="str">
        <f t="shared" ca="1" si="82"/>
        <v>[無使用]</v>
      </c>
      <c r="BK139" s="317" t="str">
        <f t="shared" ca="1" si="82"/>
        <v>[無使用]</v>
      </c>
      <c r="BL139" s="317" t="str">
        <f t="shared" ca="1" si="82"/>
        <v>[無使用]</v>
      </c>
      <c r="BM139" s="317" t="str">
        <f t="shared" ca="1" si="82"/>
        <v>[無使用]</v>
      </c>
      <c r="BN139" s="317" t="str">
        <f t="shared" ca="1" si="82"/>
        <v>[無使用]</v>
      </c>
      <c r="BO139" s="317" t="str">
        <f t="shared" ca="1" si="82"/>
        <v>[無使用]</v>
      </c>
      <c r="BP139" s="317" t="str">
        <f t="shared" ca="1" si="82"/>
        <v>[無使用]</v>
      </c>
      <c r="BQ139" s="317" t="str">
        <f t="shared" ca="1" si="82"/>
        <v>[無使用]</v>
      </c>
      <c r="BR139" s="317" t="str">
        <f t="shared" ca="1" si="82"/>
        <v>[無使用]</v>
      </c>
      <c r="BS139" s="317" t="str">
        <f t="shared" ca="1" si="82"/>
        <v>[無使用]</v>
      </c>
    </row>
    <row r="140" spans="8:71">
      <c r="H140" s="330" t="str">
        <f t="shared" ca="1" si="84"/>
        <v>_</v>
      </c>
      <c r="I140" s="336"/>
      <c r="J140" s="332" t="str">
        <f t="shared" ca="1" si="62"/>
        <v>(command "V" "R" "_" "N")</v>
      </c>
      <c r="S140" s="337">
        <v>132</v>
      </c>
      <c r="T140" s="338" t="str">
        <f t="shared" si="87"/>
        <v>E-2</v>
      </c>
      <c r="U140" s="317" t="str">
        <f t="shared" ca="1" si="88"/>
        <v/>
      </c>
      <c r="V140" s="317" t="str">
        <f t="shared" ca="1" si="89"/>
        <v/>
      </c>
      <c r="W140" s="317" t="str">
        <f t="shared" ca="1" si="86"/>
        <v/>
      </c>
      <c r="X140" s="317" t="str">
        <f t="shared" ca="1" si="80"/>
        <v/>
      </c>
      <c r="Y140" s="317" t="str">
        <f t="shared" ca="1" si="80"/>
        <v/>
      </c>
      <c r="Z140" s="317" t="str">
        <f t="shared" ca="1" si="80"/>
        <v/>
      </c>
      <c r="AA140" s="317" t="str">
        <f t="shared" ca="1" si="80"/>
        <v/>
      </c>
      <c r="AB140" s="317" t="str">
        <f t="shared" ca="1" si="80"/>
        <v/>
      </c>
      <c r="AC140" s="317" t="str">
        <f t="shared" ca="1" si="80"/>
        <v/>
      </c>
      <c r="AD140" s="317" t="str">
        <f t="shared" ca="1" si="80"/>
        <v/>
      </c>
      <c r="AE140" s="317" t="str">
        <f t="shared" ca="1" si="80"/>
        <v/>
      </c>
      <c r="AF140" s="317" t="str">
        <f t="shared" ca="1" si="80"/>
        <v/>
      </c>
      <c r="AG140" s="317" t="str">
        <f t="shared" ca="1" si="80"/>
        <v/>
      </c>
      <c r="AH140" s="317" t="str">
        <f t="shared" ca="1" si="80"/>
        <v/>
      </c>
      <c r="AI140" s="317" t="str">
        <f t="shared" ca="1" si="80"/>
        <v/>
      </c>
      <c r="AJ140" s="317" t="str">
        <f t="shared" ca="1" si="80"/>
        <v/>
      </c>
      <c r="AK140" s="317" t="str">
        <f t="shared" ca="1" si="80"/>
        <v/>
      </c>
      <c r="AL140" s="317" t="str">
        <f t="shared" ca="1" si="80"/>
        <v/>
      </c>
      <c r="AM140" s="317" t="str">
        <f t="shared" ca="1" si="80"/>
        <v/>
      </c>
      <c r="AN140" s="317" t="str">
        <f t="shared" ca="1" si="85"/>
        <v/>
      </c>
      <c r="AO140" s="317" t="str">
        <f t="shared" ca="1" si="85"/>
        <v/>
      </c>
      <c r="AP140" s="317" t="str">
        <f t="shared" ca="1" si="85"/>
        <v/>
      </c>
      <c r="AQ140" s="317" t="str">
        <f t="shared" ca="1" si="85"/>
        <v/>
      </c>
      <c r="AR140" s="317" t="str">
        <f t="shared" ca="1" si="85"/>
        <v/>
      </c>
      <c r="AS140" s="317" t="str">
        <f t="shared" ca="1" si="85"/>
        <v/>
      </c>
      <c r="AT140" s="317" t="str">
        <f t="shared" ca="1" si="85"/>
        <v/>
      </c>
      <c r="AU140" s="317" t="str">
        <f t="shared" ca="1" si="85"/>
        <v/>
      </c>
      <c r="AV140" s="317" t="str">
        <f t="shared" ca="1" si="85"/>
        <v/>
      </c>
      <c r="AW140" s="317" t="str">
        <f t="shared" ca="1" si="85"/>
        <v/>
      </c>
      <c r="AX140" s="317" t="str">
        <f t="shared" ca="1" si="85"/>
        <v/>
      </c>
      <c r="AY140" s="317" t="str">
        <f t="shared" ca="1" si="85"/>
        <v/>
      </c>
      <c r="AZ140" s="317" t="str">
        <f t="shared" ca="1" si="85"/>
        <v/>
      </c>
      <c r="BA140" s="317" t="str">
        <f t="shared" ca="1" si="85"/>
        <v/>
      </c>
      <c r="BB140" s="317" t="str">
        <f t="shared" ca="1" si="85"/>
        <v/>
      </c>
      <c r="BC140" s="317" t="str">
        <f t="shared" ca="1" si="85"/>
        <v/>
      </c>
      <c r="BD140" s="317" t="str">
        <f t="shared" ca="1" si="82"/>
        <v/>
      </c>
      <c r="BE140" s="317" t="str">
        <f t="shared" ca="1" si="82"/>
        <v/>
      </c>
      <c r="BF140" s="317" t="str">
        <f t="shared" ca="1" si="82"/>
        <v/>
      </c>
      <c r="BG140" s="317" t="str">
        <f t="shared" ca="1" si="82"/>
        <v/>
      </c>
      <c r="BH140" s="317" t="str">
        <f t="shared" ca="1" si="82"/>
        <v/>
      </c>
      <c r="BI140" s="317" t="str">
        <f t="shared" ca="1" si="82"/>
        <v/>
      </c>
      <c r="BJ140" s="317" t="str">
        <f t="shared" ca="1" si="82"/>
        <v/>
      </c>
      <c r="BK140" s="317" t="str">
        <f t="shared" ca="1" si="82"/>
        <v/>
      </c>
      <c r="BL140" s="317" t="str">
        <f t="shared" ca="1" si="82"/>
        <v/>
      </c>
      <c r="BM140" s="317" t="str">
        <f t="shared" ca="1" si="82"/>
        <v/>
      </c>
      <c r="BN140" s="317" t="str">
        <f t="shared" ca="1" si="82"/>
        <v/>
      </c>
      <c r="BO140" s="317" t="str">
        <f t="shared" ca="1" si="82"/>
        <v/>
      </c>
      <c r="BP140" s="317" t="str">
        <f t="shared" ca="1" si="82"/>
        <v/>
      </c>
      <c r="BQ140" s="317" t="str">
        <f t="shared" ca="1" si="82"/>
        <v/>
      </c>
      <c r="BR140" s="317" t="str">
        <f t="shared" ca="1" si="82"/>
        <v/>
      </c>
      <c r="BS140" s="317" t="str">
        <f t="shared" ca="1" si="82"/>
        <v/>
      </c>
    </row>
    <row r="141" spans="8:71">
      <c r="H141" s="330" t="str">
        <f t="shared" ca="1" si="84"/>
        <v>_</v>
      </c>
      <c r="I141" s="336"/>
      <c r="J141" s="332" t="str">
        <f t="shared" ref="J141:J204" ca="1" si="90">"(command"&amp;" "&amp;""""&amp;"V"&amp;""""&amp;" "&amp;""""&amp;"R"&amp;""""&amp;" "&amp;""""&amp;$H141&amp;""""&amp;" """&amp;"N"&amp;""""&amp;")"</f>
        <v>(command "V" "R" "_" "N")</v>
      </c>
      <c r="S141" s="337">
        <v>133</v>
      </c>
      <c r="T141" s="338" t="str">
        <f t="shared" si="87"/>
        <v>E-3</v>
      </c>
      <c r="U141" s="317" t="str">
        <f t="shared" ca="1" si="88"/>
        <v/>
      </c>
      <c r="V141" s="317" t="str">
        <f t="shared" ca="1" si="89"/>
        <v/>
      </c>
      <c r="W141" s="317" t="str">
        <f t="shared" ca="1" si="86"/>
        <v/>
      </c>
      <c r="X141" s="317" t="str">
        <f t="shared" ca="1" si="80"/>
        <v/>
      </c>
      <c r="Y141" s="317" t="str">
        <f t="shared" ca="1" si="80"/>
        <v/>
      </c>
      <c r="Z141" s="317" t="str">
        <f t="shared" ca="1" si="80"/>
        <v/>
      </c>
      <c r="AA141" s="317" t="str">
        <f t="shared" ca="1" si="80"/>
        <v/>
      </c>
      <c r="AB141" s="317" t="str">
        <f t="shared" ca="1" si="80"/>
        <v/>
      </c>
      <c r="AC141" s="317" t="str">
        <f t="shared" ca="1" si="80"/>
        <v/>
      </c>
      <c r="AD141" s="317" t="str">
        <f t="shared" ca="1" si="80"/>
        <v/>
      </c>
      <c r="AE141" s="317" t="str">
        <f t="shared" ca="1" si="80"/>
        <v/>
      </c>
      <c r="AF141" s="317" t="str">
        <f t="shared" ca="1" si="80"/>
        <v/>
      </c>
      <c r="AG141" s="317" t="str">
        <f t="shared" ca="1" si="80"/>
        <v/>
      </c>
      <c r="AH141" s="317" t="str">
        <f t="shared" ca="1" si="80"/>
        <v/>
      </c>
      <c r="AI141" s="317" t="str">
        <f t="shared" ca="1" si="80"/>
        <v/>
      </c>
      <c r="AJ141" s="317" t="str">
        <f t="shared" ca="1" si="80"/>
        <v/>
      </c>
      <c r="AK141" s="317" t="str">
        <f t="shared" ca="1" si="80"/>
        <v/>
      </c>
      <c r="AL141" s="317" t="str">
        <f t="shared" ca="1" si="80"/>
        <v/>
      </c>
      <c r="AM141" s="317" t="str">
        <f t="shared" ca="1" si="80"/>
        <v/>
      </c>
      <c r="AN141" s="317" t="str">
        <f t="shared" ca="1" si="85"/>
        <v/>
      </c>
      <c r="AO141" s="317" t="str">
        <f t="shared" ca="1" si="85"/>
        <v/>
      </c>
      <c r="AP141" s="317" t="str">
        <f t="shared" ca="1" si="85"/>
        <v/>
      </c>
      <c r="AQ141" s="317" t="str">
        <f t="shared" ca="1" si="85"/>
        <v/>
      </c>
      <c r="AR141" s="317" t="str">
        <f t="shared" ca="1" si="85"/>
        <v/>
      </c>
      <c r="AS141" s="317" t="str">
        <f t="shared" ca="1" si="85"/>
        <v/>
      </c>
      <c r="AT141" s="317" t="str">
        <f t="shared" ca="1" si="85"/>
        <v/>
      </c>
      <c r="AU141" s="317" t="str">
        <f t="shared" ca="1" si="85"/>
        <v/>
      </c>
      <c r="AV141" s="317" t="str">
        <f t="shared" ca="1" si="85"/>
        <v/>
      </c>
      <c r="AW141" s="317" t="str">
        <f t="shared" ca="1" si="85"/>
        <v/>
      </c>
      <c r="AX141" s="317" t="str">
        <f t="shared" ca="1" si="85"/>
        <v/>
      </c>
      <c r="AY141" s="317" t="str">
        <f t="shared" ca="1" si="85"/>
        <v/>
      </c>
      <c r="AZ141" s="317" t="str">
        <f t="shared" ca="1" si="85"/>
        <v/>
      </c>
      <c r="BA141" s="317" t="str">
        <f t="shared" ca="1" si="85"/>
        <v/>
      </c>
      <c r="BB141" s="317" t="str">
        <f t="shared" ca="1" si="85"/>
        <v/>
      </c>
      <c r="BC141" s="317" t="str">
        <f t="shared" ca="1" si="85"/>
        <v/>
      </c>
      <c r="BD141" s="317" t="str">
        <f t="shared" ca="1" si="82"/>
        <v/>
      </c>
      <c r="BE141" s="317" t="str">
        <f t="shared" ca="1" si="82"/>
        <v/>
      </c>
      <c r="BF141" s="317" t="str">
        <f t="shared" ca="1" si="82"/>
        <v/>
      </c>
      <c r="BG141" s="317" t="str">
        <f t="shared" ca="1" si="82"/>
        <v/>
      </c>
      <c r="BH141" s="317" t="str">
        <f t="shared" ca="1" si="82"/>
        <v/>
      </c>
      <c r="BI141" s="317" t="str">
        <f t="shared" ca="1" si="82"/>
        <v/>
      </c>
      <c r="BJ141" s="317" t="str">
        <f t="shared" ca="1" si="82"/>
        <v/>
      </c>
      <c r="BK141" s="317" t="str">
        <f t="shared" ca="1" si="82"/>
        <v/>
      </c>
      <c r="BL141" s="317" t="str">
        <f t="shared" ca="1" si="82"/>
        <v/>
      </c>
      <c r="BM141" s="317" t="str">
        <f t="shared" ca="1" si="82"/>
        <v/>
      </c>
      <c r="BN141" s="317" t="str">
        <f t="shared" ca="1" si="82"/>
        <v/>
      </c>
      <c r="BO141" s="317" t="str">
        <f t="shared" ca="1" si="82"/>
        <v/>
      </c>
      <c r="BP141" s="317" t="str">
        <f t="shared" ca="1" si="82"/>
        <v/>
      </c>
      <c r="BQ141" s="317" t="str">
        <f t="shared" ca="1" si="82"/>
        <v/>
      </c>
      <c r="BR141" s="317" t="str">
        <f t="shared" ca="1" si="82"/>
        <v/>
      </c>
      <c r="BS141" s="317" t="str">
        <f t="shared" ca="1" si="82"/>
        <v/>
      </c>
    </row>
    <row r="142" spans="8:71">
      <c r="H142" s="330" t="str">
        <f t="shared" ca="1" si="84"/>
        <v>_</v>
      </c>
      <c r="I142" s="336"/>
      <c r="J142" s="332" t="str">
        <f t="shared" ca="1" si="90"/>
        <v>(command "V" "R" "_" "N")</v>
      </c>
      <c r="S142" s="337">
        <v>134</v>
      </c>
      <c r="T142" s="338" t="str">
        <f t="shared" si="87"/>
        <v>E-4</v>
      </c>
      <c r="U142" s="317" t="str">
        <f t="shared" ca="1" si="88"/>
        <v/>
      </c>
      <c r="V142" s="317" t="str">
        <f t="shared" ca="1" si="89"/>
        <v/>
      </c>
      <c r="W142" s="317" t="str">
        <f t="shared" ca="1" si="86"/>
        <v/>
      </c>
      <c r="X142" s="317" t="str">
        <f t="shared" ca="1" si="80"/>
        <v/>
      </c>
      <c r="Y142" s="317" t="str">
        <f t="shared" ca="1" si="80"/>
        <v/>
      </c>
      <c r="Z142" s="317" t="str">
        <f t="shared" ca="1" si="80"/>
        <v/>
      </c>
      <c r="AA142" s="317" t="str">
        <f t="shared" ca="1" si="80"/>
        <v/>
      </c>
      <c r="AB142" s="317" t="str">
        <f t="shared" ca="1" si="80"/>
        <v/>
      </c>
      <c r="AC142" s="317" t="str">
        <f t="shared" ca="1" si="80"/>
        <v/>
      </c>
      <c r="AD142" s="317" t="str">
        <f t="shared" ca="1" si="80"/>
        <v/>
      </c>
      <c r="AE142" s="317" t="str">
        <f t="shared" ca="1" si="80"/>
        <v/>
      </c>
      <c r="AF142" s="317" t="str">
        <f t="shared" ca="1" si="80"/>
        <v/>
      </c>
      <c r="AG142" s="317" t="str">
        <f t="shared" ca="1" si="80"/>
        <v/>
      </c>
      <c r="AH142" s="317" t="str">
        <f t="shared" ca="1" si="80"/>
        <v/>
      </c>
      <c r="AI142" s="317" t="str">
        <f t="shared" ca="1" si="80"/>
        <v/>
      </c>
      <c r="AJ142" s="317" t="str">
        <f t="shared" ca="1" si="80"/>
        <v/>
      </c>
      <c r="AK142" s="317" t="str">
        <f t="shared" ca="1" si="80"/>
        <v/>
      </c>
      <c r="AL142" s="317" t="str">
        <f t="shared" ca="1" si="80"/>
        <v/>
      </c>
      <c r="AM142" s="317" t="str">
        <f t="shared" ref="AM142" ca="1" si="91">INDIRECT("批量電路圖!"&amp;ADDRESS(MOD(COLUMN()-24,16)+5+(ROW()-9)*16,FLOOR(MOD((COLUMN()-24)/16,10),1)+6))</f>
        <v/>
      </c>
      <c r="AN142" s="317" t="str">
        <f t="shared" ca="1" si="85"/>
        <v/>
      </c>
      <c r="AO142" s="317" t="str">
        <f t="shared" ca="1" si="85"/>
        <v/>
      </c>
      <c r="AP142" s="317" t="str">
        <f t="shared" ca="1" si="85"/>
        <v/>
      </c>
      <c r="AQ142" s="317" t="str">
        <f t="shared" ca="1" si="85"/>
        <v/>
      </c>
      <c r="AR142" s="317" t="str">
        <f t="shared" ca="1" si="85"/>
        <v/>
      </c>
      <c r="AS142" s="317" t="str">
        <f t="shared" ca="1" si="85"/>
        <v/>
      </c>
      <c r="AT142" s="317" t="str">
        <f t="shared" ca="1" si="85"/>
        <v/>
      </c>
      <c r="AU142" s="317" t="str">
        <f t="shared" ca="1" si="85"/>
        <v/>
      </c>
      <c r="AV142" s="317" t="str">
        <f t="shared" ca="1" si="85"/>
        <v/>
      </c>
      <c r="AW142" s="317" t="str">
        <f t="shared" ca="1" si="85"/>
        <v/>
      </c>
      <c r="AX142" s="317" t="str">
        <f t="shared" ca="1" si="85"/>
        <v/>
      </c>
      <c r="AY142" s="317" t="str">
        <f t="shared" ca="1" si="85"/>
        <v/>
      </c>
      <c r="AZ142" s="317" t="str">
        <f t="shared" ca="1" si="85"/>
        <v/>
      </c>
      <c r="BA142" s="317" t="str">
        <f t="shared" ca="1" si="85"/>
        <v/>
      </c>
      <c r="BB142" s="317" t="str">
        <f t="shared" ca="1" si="85"/>
        <v/>
      </c>
      <c r="BC142" s="317" t="str">
        <f t="shared" ca="1" si="85"/>
        <v/>
      </c>
      <c r="BD142" s="317" t="str">
        <f t="shared" ca="1" si="82"/>
        <v/>
      </c>
      <c r="BE142" s="317" t="str">
        <f t="shared" ca="1" si="82"/>
        <v/>
      </c>
      <c r="BF142" s="317" t="str">
        <f t="shared" ca="1" si="82"/>
        <v/>
      </c>
      <c r="BG142" s="317" t="str">
        <f t="shared" ca="1" si="82"/>
        <v/>
      </c>
      <c r="BH142" s="317" t="str">
        <f t="shared" ca="1" si="82"/>
        <v/>
      </c>
      <c r="BI142" s="317" t="str">
        <f t="shared" ca="1" si="82"/>
        <v/>
      </c>
      <c r="BJ142" s="317" t="str">
        <f t="shared" ca="1" si="82"/>
        <v/>
      </c>
      <c r="BK142" s="317" t="str">
        <f t="shared" ca="1" si="82"/>
        <v/>
      </c>
      <c r="BL142" s="317" t="str">
        <f t="shared" ca="1" si="82"/>
        <v/>
      </c>
      <c r="BM142" s="317" t="str">
        <f t="shared" ca="1" si="82"/>
        <v/>
      </c>
      <c r="BN142" s="317" t="str">
        <f t="shared" ca="1" si="82"/>
        <v/>
      </c>
      <c r="BO142" s="317" t="str">
        <f t="shared" ca="1" si="82"/>
        <v/>
      </c>
      <c r="BP142" s="317" t="str">
        <f t="shared" ca="1" si="82"/>
        <v/>
      </c>
      <c r="BQ142" s="317" t="str">
        <f t="shared" ca="1" si="82"/>
        <v/>
      </c>
      <c r="BR142" s="317" t="str">
        <f t="shared" ca="1" si="82"/>
        <v/>
      </c>
      <c r="BS142" s="317" t="str">
        <f t="shared" ca="1" si="82"/>
        <v/>
      </c>
    </row>
    <row r="143" spans="8:71">
      <c r="H143" s="330" t="str">
        <f t="shared" ca="1" si="84"/>
        <v>_</v>
      </c>
      <c r="I143" s="336"/>
      <c r="J143" s="332" t="str">
        <f t="shared" ca="1" si="90"/>
        <v>(command "V" "R" "_" "N")</v>
      </c>
      <c r="S143" s="337">
        <v>135</v>
      </c>
      <c r="T143" s="338" t="str">
        <f t="shared" si="87"/>
        <v>E-5</v>
      </c>
      <c r="U143" s="317" t="str">
        <f t="shared" ca="1" si="88"/>
        <v/>
      </c>
      <c r="V143" s="317" t="str">
        <f t="shared" ca="1" si="89"/>
        <v/>
      </c>
      <c r="W143" s="317" t="str">
        <f t="shared" ca="1" si="86"/>
        <v/>
      </c>
      <c r="X143" s="317" t="str">
        <f t="shared" ref="X143:AM158" ca="1" si="92">INDIRECT("批量電路圖!"&amp;ADDRESS(MOD(COLUMN()-24,16)+5+(ROW()-9)*16,FLOOR(MOD((COLUMN()-24)/16,10),1)+6))</f>
        <v/>
      </c>
      <c r="Y143" s="317" t="str">
        <f t="shared" ca="1" si="92"/>
        <v/>
      </c>
      <c r="Z143" s="317" t="str">
        <f t="shared" ca="1" si="92"/>
        <v/>
      </c>
      <c r="AA143" s="317" t="str">
        <f t="shared" ca="1" si="92"/>
        <v/>
      </c>
      <c r="AB143" s="317" t="str">
        <f t="shared" ca="1" si="92"/>
        <v/>
      </c>
      <c r="AC143" s="317" t="str">
        <f t="shared" ca="1" si="92"/>
        <v/>
      </c>
      <c r="AD143" s="317" t="str">
        <f t="shared" ca="1" si="92"/>
        <v/>
      </c>
      <c r="AE143" s="317" t="str">
        <f t="shared" ca="1" si="92"/>
        <v/>
      </c>
      <c r="AF143" s="317" t="str">
        <f t="shared" ca="1" si="92"/>
        <v/>
      </c>
      <c r="AG143" s="317" t="str">
        <f t="shared" ca="1" si="92"/>
        <v/>
      </c>
      <c r="AH143" s="317" t="str">
        <f t="shared" ca="1" si="92"/>
        <v/>
      </c>
      <c r="AI143" s="317" t="str">
        <f t="shared" ca="1" si="92"/>
        <v/>
      </c>
      <c r="AJ143" s="317" t="str">
        <f t="shared" ca="1" si="92"/>
        <v/>
      </c>
      <c r="AK143" s="317" t="str">
        <f t="shared" ca="1" si="92"/>
        <v/>
      </c>
      <c r="AL143" s="317" t="str">
        <f t="shared" ca="1" si="92"/>
        <v/>
      </c>
      <c r="AM143" s="317" t="str">
        <f t="shared" ca="1" si="92"/>
        <v/>
      </c>
      <c r="AN143" s="317" t="str">
        <f t="shared" ca="1" si="85"/>
        <v/>
      </c>
      <c r="AO143" s="317" t="str">
        <f t="shared" ca="1" si="85"/>
        <v/>
      </c>
      <c r="AP143" s="317" t="str">
        <f t="shared" ca="1" si="85"/>
        <v/>
      </c>
      <c r="AQ143" s="317" t="str">
        <f t="shared" ca="1" si="85"/>
        <v/>
      </c>
      <c r="AR143" s="317" t="str">
        <f t="shared" ca="1" si="85"/>
        <v/>
      </c>
      <c r="AS143" s="317" t="str">
        <f t="shared" ca="1" si="85"/>
        <v/>
      </c>
      <c r="AT143" s="317" t="str">
        <f t="shared" ca="1" si="85"/>
        <v/>
      </c>
      <c r="AU143" s="317" t="str">
        <f t="shared" ca="1" si="85"/>
        <v/>
      </c>
      <c r="AV143" s="317" t="str">
        <f t="shared" ca="1" si="85"/>
        <v/>
      </c>
      <c r="AW143" s="317" t="str">
        <f t="shared" ca="1" si="85"/>
        <v/>
      </c>
      <c r="AX143" s="317" t="str">
        <f t="shared" ca="1" si="85"/>
        <v/>
      </c>
      <c r="AY143" s="317" t="str">
        <f t="shared" ca="1" si="85"/>
        <v/>
      </c>
      <c r="AZ143" s="317" t="str">
        <f t="shared" ca="1" si="85"/>
        <v/>
      </c>
      <c r="BA143" s="317" t="str">
        <f t="shared" ca="1" si="85"/>
        <v/>
      </c>
      <c r="BB143" s="317" t="str">
        <f t="shared" ca="1" si="85"/>
        <v/>
      </c>
      <c r="BC143" s="317" t="str">
        <f t="shared" ca="1" si="85"/>
        <v/>
      </c>
      <c r="BD143" s="317" t="str">
        <f t="shared" ca="1" si="82"/>
        <v/>
      </c>
      <c r="BE143" s="317" t="str">
        <f t="shared" ca="1" si="82"/>
        <v/>
      </c>
      <c r="BF143" s="317" t="str">
        <f t="shared" ca="1" si="82"/>
        <v/>
      </c>
      <c r="BG143" s="317" t="str">
        <f t="shared" ca="1" si="82"/>
        <v/>
      </c>
      <c r="BH143" s="317" t="str">
        <f t="shared" ca="1" si="82"/>
        <v/>
      </c>
      <c r="BI143" s="317" t="str">
        <f t="shared" ca="1" si="82"/>
        <v/>
      </c>
      <c r="BJ143" s="317" t="str">
        <f t="shared" ca="1" si="82"/>
        <v/>
      </c>
      <c r="BK143" s="317" t="str">
        <f t="shared" ca="1" si="82"/>
        <v/>
      </c>
      <c r="BL143" s="317" t="str">
        <f t="shared" ca="1" si="82"/>
        <v/>
      </c>
      <c r="BM143" s="317" t="str">
        <f t="shared" ca="1" si="82"/>
        <v/>
      </c>
      <c r="BN143" s="317" t="str">
        <f t="shared" ca="1" si="82"/>
        <v/>
      </c>
      <c r="BO143" s="317" t="str">
        <f t="shared" ca="1" si="82"/>
        <v/>
      </c>
      <c r="BP143" s="317" t="str">
        <f t="shared" ca="1" si="82"/>
        <v/>
      </c>
      <c r="BQ143" s="317" t="str">
        <f t="shared" ca="1" si="82"/>
        <v/>
      </c>
      <c r="BR143" s="317" t="str">
        <f t="shared" ca="1" si="82"/>
        <v/>
      </c>
      <c r="BS143" s="317" t="str">
        <f t="shared" ca="1" si="82"/>
        <v/>
      </c>
    </row>
    <row r="144" spans="8:71">
      <c r="H144" s="330" t="str">
        <f t="shared" ca="1" si="84"/>
        <v>_</v>
      </c>
      <c r="I144" s="336"/>
      <c r="J144" s="332" t="str">
        <f t="shared" ca="1" si="90"/>
        <v>(command "V" "R" "_" "N")</v>
      </c>
      <c r="S144" s="337">
        <v>136</v>
      </c>
      <c r="T144" s="338" t="str">
        <f t="shared" si="87"/>
        <v>E-6</v>
      </c>
      <c r="U144" s="317" t="str">
        <f t="shared" ca="1" si="88"/>
        <v/>
      </c>
      <c r="V144" s="317" t="str">
        <f t="shared" ca="1" si="89"/>
        <v/>
      </c>
      <c r="W144" s="317" t="str">
        <f t="shared" ca="1" si="86"/>
        <v/>
      </c>
      <c r="X144" s="317" t="str">
        <f t="shared" ca="1" si="92"/>
        <v/>
      </c>
      <c r="Y144" s="317" t="str">
        <f t="shared" ca="1" si="92"/>
        <v/>
      </c>
      <c r="Z144" s="317" t="str">
        <f t="shared" ca="1" si="92"/>
        <v/>
      </c>
      <c r="AA144" s="317" t="str">
        <f t="shared" ca="1" si="92"/>
        <v/>
      </c>
      <c r="AB144" s="317" t="str">
        <f t="shared" ca="1" si="92"/>
        <v/>
      </c>
      <c r="AC144" s="317" t="str">
        <f t="shared" ca="1" si="92"/>
        <v/>
      </c>
      <c r="AD144" s="317" t="str">
        <f t="shared" ca="1" si="92"/>
        <v/>
      </c>
      <c r="AE144" s="317" t="str">
        <f t="shared" ca="1" si="92"/>
        <v/>
      </c>
      <c r="AF144" s="317" t="str">
        <f t="shared" ca="1" si="92"/>
        <v/>
      </c>
      <c r="AG144" s="317" t="str">
        <f t="shared" ca="1" si="92"/>
        <v/>
      </c>
      <c r="AH144" s="317" t="str">
        <f t="shared" ca="1" si="92"/>
        <v/>
      </c>
      <c r="AI144" s="317" t="str">
        <f t="shared" ca="1" si="92"/>
        <v/>
      </c>
      <c r="AJ144" s="317" t="str">
        <f t="shared" ca="1" si="92"/>
        <v/>
      </c>
      <c r="AK144" s="317" t="str">
        <f t="shared" ca="1" si="92"/>
        <v/>
      </c>
      <c r="AL144" s="317" t="str">
        <f t="shared" ca="1" si="92"/>
        <v/>
      </c>
      <c r="AM144" s="317" t="str">
        <f t="shared" ca="1" si="92"/>
        <v/>
      </c>
      <c r="AN144" s="317" t="str">
        <f t="shared" ca="1" si="85"/>
        <v/>
      </c>
      <c r="AO144" s="317" t="str">
        <f t="shared" ca="1" si="85"/>
        <v/>
      </c>
      <c r="AP144" s="317" t="str">
        <f t="shared" ca="1" si="85"/>
        <v/>
      </c>
      <c r="AQ144" s="317" t="str">
        <f t="shared" ca="1" si="85"/>
        <v/>
      </c>
      <c r="AR144" s="317" t="str">
        <f t="shared" ca="1" si="85"/>
        <v/>
      </c>
      <c r="AS144" s="317" t="str">
        <f t="shared" ca="1" si="85"/>
        <v/>
      </c>
      <c r="AT144" s="317" t="str">
        <f t="shared" ca="1" si="85"/>
        <v/>
      </c>
      <c r="AU144" s="317" t="str">
        <f t="shared" ca="1" si="85"/>
        <v/>
      </c>
      <c r="AV144" s="317" t="str">
        <f t="shared" ca="1" si="85"/>
        <v/>
      </c>
      <c r="AW144" s="317" t="str">
        <f t="shared" ca="1" si="85"/>
        <v/>
      </c>
      <c r="AX144" s="317" t="str">
        <f t="shared" ca="1" si="85"/>
        <v/>
      </c>
      <c r="AY144" s="317" t="str">
        <f t="shared" ca="1" si="85"/>
        <v/>
      </c>
      <c r="AZ144" s="317" t="str">
        <f t="shared" ca="1" si="85"/>
        <v/>
      </c>
      <c r="BA144" s="317" t="str">
        <f t="shared" ca="1" si="85"/>
        <v/>
      </c>
      <c r="BB144" s="317" t="str">
        <f t="shared" ca="1" si="85"/>
        <v/>
      </c>
      <c r="BC144" s="317" t="str">
        <f t="shared" ca="1" si="85"/>
        <v/>
      </c>
      <c r="BD144" s="317" t="str">
        <f t="shared" ca="1" si="82"/>
        <v/>
      </c>
      <c r="BE144" s="317" t="str">
        <f t="shared" ca="1" si="82"/>
        <v/>
      </c>
      <c r="BF144" s="317" t="str">
        <f t="shared" ca="1" si="82"/>
        <v/>
      </c>
      <c r="BG144" s="317" t="str">
        <f t="shared" ca="1" si="82"/>
        <v/>
      </c>
      <c r="BH144" s="317" t="str">
        <f t="shared" ca="1" si="82"/>
        <v/>
      </c>
      <c r="BI144" s="317" t="str">
        <f t="shared" ca="1" si="82"/>
        <v/>
      </c>
      <c r="BJ144" s="317" t="str">
        <f t="shared" ca="1" si="82"/>
        <v/>
      </c>
      <c r="BK144" s="317" t="str">
        <f t="shared" ca="1" si="82"/>
        <v/>
      </c>
      <c r="BL144" s="317" t="str">
        <f t="shared" ca="1" si="82"/>
        <v/>
      </c>
      <c r="BM144" s="317" t="str">
        <f t="shared" ca="1" si="82"/>
        <v/>
      </c>
      <c r="BN144" s="317" t="str">
        <f t="shared" ca="1" si="82"/>
        <v/>
      </c>
      <c r="BO144" s="317" t="str">
        <f t="shared" ca="1" si="82"/>
        <v/>
      </c>
      <c r="BP144" s="317" t="str">
        <f t="shared" ca="1" si="82"/>
        <v/>
      </c>
      <c r="BQ144" s="317" t="str">
        <f t="shared" ca="1" si="82"/>
        <v/>
      </c>
      <c r="BR144" s="317" t="str">
        <f t="shared" ca="1" si="82"/>
        <v/>
      </c>
      <c r="BS144" s="317" t="str">
        <f t="shared" ca="1" si="82"/>
        <v/>
      </c>
    </row>
    <row r="145" spans="8:71">
      <c r="H145" s="330" t="str">
        <f t="shared" ca="1" si="84"/>
        <v>[無使用]</v>
      </c>
      <c r="I145" s="336"/>
      <c r="J145" s="332" t="str">
        <f t="shared" ca="1" si="90"/>
        <v>(command "V" "R" "[無使用]" "N")</v>
      </c>
      <c r="S145" s="337">
        <v>137</v>
      </c>
      <c r="T145" s="338" t="str">
        <f t="shared" si="87"/>
        <v>E-7</v>
      </c>
      <c r="U145" s="317" t="str">
        <f t="shared" ca="1" si="88"/>
        <v/>
      </c>
      <c r="V145" s="317" t="str">
        <f t="shared" ca="1" si="89"/>
        <v/>
      </c>
      <c r="W145" s="317" t="str">
        <f t="shared" ca="1" si="86"/>
        <v/>
      </c>
      <c r="X145" s="317" t="str">
        <f t="shared" ca="1" si="92"/>
        <v/>
      </c>
      <c r="Y145" s="317" t="str">
        <f t="shared" ca="1" si="92"/>
        <v/>
      </c>
      <c r="Z145" s="317" t="str">
        <f t="shared" ca="1" si="92"/>
        <v/>
      </c>
      <c r="AA145" s="317" t="str">
        <f t="shared" ca="1" si="92"/>
        <v/>
      </c>
      <c r="AB145" s="317" t="str">
        <f t="shared" ca="1" si="92"/>
        <v/>
      </c>
      <c r="AC145" s="317" t="str">
        <f t="shared" ca="1" si="92"/>
        <v/>
      </c>
      <c r="AD145" s="317" t="str">
        <f t="shared" ca="1" si="92"/>
        <v/>
      </c>
      <c r="AE145" s="317" t="str">
        <f t="shared" ca="1" si="92"/>
        <v/>
      </c>
      <c r="AF145" s="317" t="str">
        <f t="shared" ca="1" si="92"/>
        <v/>
      </c>
      <c r="AG145" s="317" t="str">
        <f t="shared" ca="1" si="92"/>
        <v/>
      </c>
      <c r="AH145" s="317" t="str">
        <f t="shared" ca="1" si="92"/>
        <v/>
      </c>
      <c r="AI145" s="317" t="str">
        <f t="shared" ca="1" si="92"/>
        <v/>
      </c>
      <c r="AJ145" s="317" t="str">
        <f t="shared" ca="1" si="92"/>
        <v/>
      </c>
      <c r="AK145" s="317" t="str">
        <f t="shared" ca="1" si="92"/>
        <v/>
      </c>
      <c r="AL145" s="317" t="str">
        <f t="shared" ca="1" si="92"/>
        <v/>
      </c>
      <c r="AM145" s="317" t="str">
        <f t="shared" ca="1" si="92"/>
        <v/>
      </c>
      <c r="AN145" s="317" t="str">
        <f t="shared" ca="1" si="85"/>
        <v/>
      </c>
      <c r="AO145" s="317" t="str">
        <f t="shared" ca="1" si="85"/>
        <v/>
      </c>
      <c r="AP145" s="317" t="str">
        <f t="shared" ca="1" si="85"/>
        <v/>
      </c>
      <c r="AQ145" s="317" t="str">
        <f t="shared" ca="1" si="85"/>
        <v/>
      </c>
      <c r="AR145" s="317" t="str">
        <f t="shared" ca="1" si="85"/>
        <v/>
      </c>
      <c r="AS145" s="317" t="str">
        <f t="shared" ca="1" si="85"/>
        <v/>
      </c>
      <c r="AT145" s="317" t="str">
        <f t="shared" ca="1" si="85"/>
        <v/>
      </c>
      <c r="AU145" s="317" t="str">
        <f t="shared" ca="1" si="85"/>
        <v/>
      </c>
      <c r="AV145" s="317" t="str">
        <f t="shared" ca="1" si="85"/>
        <v/>
      </c>
      <c r="AW145" s="317" t="str">
        <f t="shared" ca="1" si="85"/>
        <v/>
      </c>
      <c r="AX145" s="317" t="str">
        <f t="shared" ca="1" si="85"/>
        <v/>
      </c>
      <c r="AY145" s="317" t="str">
        <f t="shared" ca="1" si="85"/>
        <v/>
      </c>
      <c r="AZ145" s="317" t="str">
        <f t="shared" ca="1" si="85"/>
        <v/>
      </c>
      <c r="BA145" s="317" t="str">
        <f t="shared" ca="1" si="85"/>
        <v/>
      </c>
      <c r="BB145" s="317" t="str">
        <f t="shared" ca="1" si="85"/>
        <v/>
      </c>
      <c r="BC145" s="317" t="str">
        <f t="shared" ca="1" si="85"/>
        <v/>
      </c>
      <c r="BD145" s="317" t="str">
        <f t="shared" ca="1" si="82"/>
        <v/>
      </c>
      <c r="BE145" s="317" t="str">
        <f t="shared" ca="1" si="82"/>
        <v/>
      </c>
      <c r="BF145" s="317" t="str">
        <f t="shared" ca="1" si="82"/>
        <v/>
      </c>
      <c r="BG145" s="317" t="str">
        <f t="shared" ca="1" si="82"/>
        <v/>
      </c>
      <c r="BH145" s="317" t="str">
        <f t="shared" ca="1" si="82"/>
        <v/>
      </c>
      <c r="BI145" s="317" t="str">
        <f t="shared" ca="1" si="82"/>
        <v/>
      </c>
      <c r="BJ145" s="317" t="str">
        <f t="shared" ca="1" si="82"/>
        <v/>
      </c>
      <c r="BK145" s="317" t="str">
        <f t="shared" ca="1" si="82"/>
        <v/>
      </c>
      <c r="BL145" s="317" t="str">
        <f t="shared" ca="1" si="82"/>
        <v/>
      </c>
      <c r="BM145" s="317" t="str">
        <f t="shared" ca="1" si="82"/>
        <v/>
      </c>
      <c r="BN145" s="317" t="str">
        <f t="shared" ca="1" si="82"/>
        <v/>
      </c>
      <c r="BO145" s="317" t="str">
        <f t="shared" ca="1" si="82"/>
        <v/>
      </c>
      <c r="BP145" s="317" t="str">
        <f t="shared" ca="1" si="82"/>
        <v/>
      </c>
      <c r="BQ145" s="317" t="str">
        <f t="shared" ca="1" si="82"/>
        <v/>
      </c>
      <c r="BR145" s="317" t="str">
        <f t="shared" ca="1" si="82"/>
        <v/>
      </c>
      <c r="BS145" s="317" t="str">
        <f t="shared" ca="1" si="82"/>
        <v/>
      </c>
    </row>
    <row r="146" spans="8:71">
      <c r="H146" s="330" t="str">
        <f t="shared" ca="1" si="84"/>
        <v>[無使用]</v>
      </c>
      <c r="I146" s="336"/>
      <c r="J146" s="332" t="str">
        <f t="shared" ca="1" si="90"/>
        <v>(command "V" "R" "[無使用]" "N")</v>
      </c>
      <c r="S146" s="337">
        <v>138</v>
      </c>
      <c r="T146" s="338" t="str">
        <f t="shared" si="87"/>
        <v>E-8</v>
      </c>
      <c r="U146" s="317" t="str">
        <f t="shared" ca="1" si="88"/>
        <v/>
      </c>
      <c r="V146" s="317" t="str">
        <f t="shared" ca="1" si="89"/>
        <v/>
      </c>
      <c r="W146" s="317" t="str">
        <f t="shared" ca="1" si="86"/>
        <v/>
      </c>
      <c r="X146" s="317" t="str">
        <f t="shared" ca="1" si="92"/>
        <v/>
      </c>
      <c r="Y146" s="317" t="str">
        <f t="shared" ca="1" si="92"/>
        <v/>
      </c>
      <c r="Z146" s="317" t="str">
        <f t="shared" ca="1" si="92"/>
        <v/>
      </c>
      <c r="AA146" s="317" t="str">
        <f t="shared" ca="1" si="92"/>
        <v/>
      </c>
      <c r="AB146" s="317" t="str">
        <f t="shared" ca="1" si="92"/>
        <v/>
      </c>
      <c r="AC146" s="317" t="str">
        <f t="shared" ca="1" si="92"/>
        <v/>
      </c>
      <c r="AD146" s="317" t="str">
        <f t="shared" ca="1" si="92"/>
        <v/>
      </c>
      <c r="AE146" s="317" t="str">
        <f t="shared" ca="1" si="92"/>
        <v/>
      </c>
      <c r="AF146" s="317" t="str">
        <f t="shared" ca="1" si="92"/>
        <v/>
      </c>
      <c r="AG146" s="317" t="str">
        <f t="shared" ca="1" si="92"/>
        <v/>
      </c>
      <c r="AH146" s="317" t="str">
        <f t="shared" ca="1" si="92"/>
        <v/>
      </c>
      <c r="AI146" s="317" t="str">
        <f t="shared" ca="1" si="92"/>
        <v/>
      </c>
      <c r="AJ146" s="317" t="str">
        <f t="shared" ca="1" si="92"/>
        <v/>
      </c>
      <c r="AK146" s="317" t="str">
        <f t="shared" ca="1" si="92"/>
        <v/>
      </c>
      <c r="AL146" s="317" t="str">
        <f t="shared" ca="1" si="92"/>
        <v/>
      </c>
      <c r="AM146" s="317" t="str">
        <f t="shared" ca="1" si="92"/>
        <v/>
      </c>
      <c r="AN146" s="317" t="str">
        <f t="shared" ca="1" si="85"/>
        <v/>
      </c>
      <c r="AO146" s="317" t="str">
        <f t="shared" ca="1" si="85"/>
        <v/>
      </c>
      <c r="AP146" s="317" t="str">
        <f t="shared" ca="1" si="85"/>
        <v/>
      </c>
      <c r="AQ146" s="317" t="str">
        <f t="shared" ca="1" si="85"/>
        <v/>
      </c>
      <c r="AR146" s="317" t="str">
        <f t="shared" ca="1" si="85"/>
        <v/>
      </c>
      <c r="AS146" s="317" t="str">
        <f t="shared" ca="1" si="85"/>
        <v/>
      </c>
      <c r="AT146" s="317" t="str">
        <f t="shared" ca="1" si="85"/>
        <v/>
      </c>
      <c r="AU146" s="317" t="str">
        <f t="shared" ca="1" si="85"/>
        <v/>
      </c>
      <c r="AV146" s="317" t="str">
        <f t="shared" ca="1" si="85"/>
        <v/>
      </c>
      <c r="AW146" s="317" t="str">
        <f t="shared" ca="1" si="85"/>
        <v/>
      </c>
      <c r="AX146" s="317" t="str">
        <f t="shared" ca="1" si="85"/>
        <v/>
      </c>
      <c r="AY146" s="317" t="str">
        <f t="shared" ca="1" si="85"/>
        <v/>
      </c>
      <c r="AZ146" s="317" t="str">
        <f t="shared" ca="1" si="85"/>
        <v/>
      </c>
      <c r="BA146" s="317" t="str">
        <f t="shared" ca="1" si="85"/>
        <v/>
      </c>
      <c r="BB146" s="317" t="str">
        <f t="shared" ca="1" si="85"/>
        <v/>
      </c>
      <c r="BC146" s="317" t="str">
        <f t="shared" ca="1" si="85"/>
        <v/>
      </c>
      <c r="BD146" s="317" t="str">
        <f t="shared" ca="1" si="82"/>
        <v/>
      </c>
      <c r="BE146" s="317" t="str">
        <f t="shared" ca="1" si="82"/>
        <v/>
      </c>
      <c r="BF146" s="317" t="str">
        <f t="shared" ca="1" si="82"/>
        <v/>
      </c>
      <c r="BG146" s="317" t="str">
        <f t="shared" ca="1" si="82"/>
        <v/>
      </c>
      <c r="BH146" s="317" t="str">
        <f t="shared" ca="1" si="82"/>
        <v/>
      </c>
      <c r="BI146" s="317" t="str">
        <f t="shared" ca="1" si="82"/>
        <v/>
      </c>
      <c r="BJ146" s="317" t="str">
        <f t="shared" ca="1" si="82"/>
        <v/>
      </c>
      <c r="BK146" s="317" t="str">
        <f t="shared" ca="1" si="82"/>
        <v/>
      </c>
      <c r="BL146" s="317" t="str">
        <f t="shared" ca="1" si="82"/>
        <v/>
      </c>
      <c r="BM146" s="317" t="str">
        <f t="shared" ca="1" si="82"/>
        <v/>
      </c>
      <c r="BN146" s="317" t="str">
        <f t="shared" ca="1" si="82"/>
        <v/>
      </c>
      <c r="BO146" s="317" t="str">
        <f t="shared" ca="1" si="82"/>
        <v/>
      </c>
      <c r="BP146" s="317" t="str">
        <f t="shared" ca="1" si="82"/>
        <v/>
      </c>
      <c r="BQ146" s="317" t="str">
        <f t="shared" ca="1" si="82"/>
        <v/>
      </c>
      <c r="BR146" s="317" t="str">
        <f t="shared" ca="1" si="82"/>
        <v/>
      </c>
      <c r="BS146" s="317" t="str">
        <f t="shared" ca="1" si="82"/>
        <v/>
      </c>
    </row>
    <row r="147" spans="8:71">
      <c r="H147" s="330" t="str">
        <f t="shared" ca="1" si="84"/>
        <v>[無使用]</v>
      </c>
      <c r="I147" s="336"/>
      <c r="J147" s="332" t="str">
        <f t="shared" ca="1" si="90"/>
        <v>(command "V" "R" "[無使用]" "N")</v>
      </c>
      <c r="S147" s="337">
        <v>139</v>
      </c>
      <c r="T147" s="338" t="str">
        <f t="shared" si="87"/>
        <v>E-9</v>
      </c>
      <c r="U147" s="317" t="str">
        <f t="shared" ca="1" si="88"/>
        <v/>
      </c>
      <c r="V147" s="317" t="str">
        <f t="shared" ca="1" si="89"/>
        <v/>
      </c>
      <c r="W147" s="317" t="str">
        <f t="shared" ca="1" si="86"/>
        <v/>
      </c>
      <c r="X147" s="317" t="str">
        <f t="shared" ca="1" si="92"/>
        <v/>
      </c>
      <c r="Y147" s="317" t="str">
        <f t="shared" ca="1" si="92"/>
        <v/>
      </c>
      <c r="Z147" s="317" t="str">
        <f t="shared" ca="1" si="92"/>
        <v/>
      </c>
      <c r="AA147" s="317" t="str">
        <f t="shared" ca="1" si="92"/>
        <v/>
      </c>
      <c r="AB147" s="317" t="str">
        <f t="shared" ca="1" si="92"/>
        <v/>
      </c>
      <c r="AC147" s="317" t="str">
        <f t="shared" ca="1" si="92"/>
        <v/>
      </c>
      <c r="AD147" s="317" t="str">
        <f t="shared" ca="1" si="92"/>
        <v/>
      </c>
      <c r="AE147" s="317" t="str">
        <f t="shared" ca="1" si="92"/>
        <v/>
      </c>
      <c r="AF147" s="317" t="str">
        <f t="shared" ca="1" si="92"/>
        <v/>
      </c>
      <c r="AG147" s="317" t="str">
        <f t="shared" ca="1" si="92"/>
        <v/>
      </c>
      <c r="AH147" s="317" t="str">
        <f t="shared" ca="1" si="92"/>
        <v/>
      </c>
      <c r="AI147" s="317" t="str">
        <f t="shared" ca="1" si="92"/>
        <v/>
      </c>
      <c r="AJ147" s="317" t="str">
        <f t="shared" ca="1" si="92"/>
        <v/>
      </c>
      <c r="AK147" s="317" t="str">
        <f t="shared" ca="1" si="92"/>
        <v/>
      </c>
      <c r="AL147" s="317" t="str">
        <f t="shared" ca="1" si="92"/>
        <v/>
      </c>
      <c r="AM147" s="317" t="str">
        <f t="shared" ca="1" si="92"/>
        <v/>
      </c>
      <c r="AN147" s="317" t="str">
        <f t="shared" ca="1" si="85"/>
        <v/>
      </c>
      <c r="AO147" s="317" t="str">
        <f t="shared" ca="1" si="85"/>
        <v/>
      </c>
      <c r="AP147" s="317" t="str">
        <f t="shared" ca="1" si="85"/>
        <v/>
      </c>
      <c r="AQ147" s="317" t="str">
        <f t="shared" ca="1" si="85"/>
        <v/>
      </c>
      <c r="AR147" s="317" t="str">
        <f t="shared" ca="1" si="85"/>
        <v/>
      </c>
      <c r="AS147" s="317" t="str">
        <f t="shared" ca="1" si="85"/>
        <v/>
      </c>
      <c r="AT147" s="317" t="str">
        <f t="shared" ca="1" si="85"/>
        <v/>
      </c>
      <c r="AU147" s="317" t="str">
        <f t="shared" ca="1" si="85"/>
        <v/>
      </c>
      <c r="AV147" s="317" t="str">
        <f t="shared" ca="1" si="85"/>
        <v/>
      </c>
      <c r="AW147" s="317" t="str">
        <f t="shared" ca="1" si="85"/>
        <v/>
      </c>
      <c r="AX147" s="317" t="str">
        <f t="shared" ca="1" si="85"/>
        <v/>
      </c>
      <c r="AY147" s="317" t="str">
        <f t="shared" ca="1" si="85"/>
        <v/>
      </c>
      <c r="AZ147" s="317" t="str">
        <f t="shared" ca="1" si="85"/>
        <v/>
      </c>
      <c r="BA147" s="317" t="str">
        <f t="shared" ca="1" si="85"/>
        <v/>
      </c>
      <c r="BB147" s="317" t="str">
        <f t="shared" ca="1" si="85"/>
        <v/>
      </c>
      <c r="BC147" s="317" t="str">
        <f t="shared" ca="1" si="85"/>
        <v/>
      </c>
      <c r="BD147" s="317" t="str">
        <f t="shared" ca="1" si="82"/>
        <v/>
      </c>
      <c r="BE147" s="317" t="str">
        <f t="shared" ca="1" si="82"/>
        <v/>
      </c>
      <c r="BF147" s="317" t="str">
        <f t="shared" ca="1" si="82"/>
        <v/>
      </c>
      <c r="BG147" s="317" t="str">
        <f t="shared" ca="1" si="82"/>
        <v/>
      </c>
      <c r="BH147" s="317" t="str">
        <f t="shared" ca="1" si="82"/>
        <v/>
      </c>
      <c r="BI147" s="317" t="str">
        <f t="shared" ca="1" si="82"/>
        <v/>
      </c>
      <c r="BJ147" s="317" t="str">
        <f t="shared" ca="1" si="82"/>
        <v/>
      </c>
      <c r="BK147" s="317" t="str">
        <f t="shared" ca="1" si="82"/>
        <v/>
      </c>
      <c r="BL147" s="317" t="str">
        <f t="shared" ca="1" si="82"/>
        <v/>
      </c>
      <c r="BM147" s="317" t="str">
        <f t="shared" ca="1" si="82"/>
        <v/>
      </c>
      <c r="BN147" s="317" t="str">
        <f t="shared" ca="1" si="82"/>
        <v/>
      </c>
      <c r="BO147" s="317" t="str">
        <f t="shared" ca="1" si="82"/>
        <v/>
      </c>
      <c r="BP147" s="317" t="str">
        <f t="shared" ca="1" si="82"/>
        <v/>
      </c>
      <c r="BQ147" s="317" t="str">
        <f t="shared" ca="1" si="82"/>
        <v/>
      </c>
      <c r="BR147" s="317" t="str">
        <f t="shared" ca="1" si="82"/>
        <v/>
      </c>
      <c r="BS147" s="317" t="str">
        <f t="shared" ca="1" si="82"/>
        <v/>
      </c>
    </row>
    <row r="148" spans="8:71">
      <c r="H148" s="330" t="str">
        <f t="shared" ca="1" si="84"/>
        <v>[無使用]</v>
      </c>
      <c r="I148" s="336"/>
      <c r="J148" s="332" t="str">
        <f t="shared" ca="1" si="90"/>
        <v>(command "V" "R" "[無使用]" "N")</v>
      </c>
      <c r="S148" s="337">
        <v>140</v>
      </c>
      <c r="T148" s="338" t="str">
        <f t="shared" si="87"/>
        <v>E-10</v>
      </c>
      <c r="U148" s="317" t="str">
        <f t="shared" ca="1" si="88"/>
        <v/>
      </c>
      <c r="V148" s="317" t="str">
        <f t="shared" ca="1" si="89"/>
        <v/>
      </c>
      <c r="W148" s="317" t="str">
        <f t="shared" ca="1" si="86"/>
        <v/>
      </c>
      <c r="X148" s="317" t="str">
        <f t="shared" ca="1" si="92"/>
        <v/>
      </c>
      <c r="Y148" s="317" t="str">
        <f t="shared" ca="1" si="92"/>
        <v/>
      </c>
      <c r="Z148" s="317" t="str">
        <f t="shared" ca="1" si="92"/>
        <v/>
      </c>
      <c r="AA148" s="317" t="str">
        <f t="shared" ca="1" si="92"/>
        <v/>
      </c>
      <c r="AB148" s="317" t="str">
        <f t="shared" ca="1" si="92"/>
        <v/>
      </c>
      <c r="AC148" s="317" t="str">
        <f t="shared" ca="1" si="92"/>
        <v/>
      </c>
      <c r="AD148" s="317" t="str">
        <f t="shared" ca="1" si="92"/>
        <v/>
      </c>
      <c r="AE148" s="317" t="str">
        <f t="shared" ca="1" si="92"/>
        <v/>
      </c>
      <c r="AF148" s="317" t="str">
        <f t="shared" ca="1" si="92"/>
        <v/>
      </c>
      <c r="AG148" s="317" t="str">
        <f t="shared" ca="1" si="92"/>
        <v/>
      </c>
      <c r="AH148" s="317" t="str">
        <f t="shared" ca="1" si="92"/>
        <v/>
      </c>
      <c r="AI148" s="317" t="str">
        <f t="shared" ca="1" si="92"/>
        <v/>
      </c>
      <c r="AJ148" s="317" t="str">
        <f t="shared" ca="1" si="92"/>
        <v/>
      </c>
      <c r="AK148" s="317" t="str">
        <f t="shared" ca="1" si="92"/>
        <v/>
      </c>
      <c r="AL148" s="317" t="str">
        <f t="shared" ca="1" si="92"/>
        <v/>
      </c>
      <c r="AM148" s="317" t="str">
        <f t="shared" ca="1" si="92"/>
        <v/>
      </c>
      <c r="AN148" s="317" t="str">
        <f t="shared" ca="1" si="85"/>
        <v/>
      </c>
      <c r="AO148" s="317" t="str">
        <f t="shared" ca="1" si="85"/>
        <v/>
      </c>
      <c r="AP148" s="317" t="str">
        <f t="shared" ca="1" si="85"/>
        <v/>
      </c>
      <c r="AQ148" s="317" t="str">
        <f t="shared" ca="1" si="85"/>
        <v/>
      </c>
      <c r="AR148" s="317" t="str">
        <f t="shared" ca="1" si="85"/>
        <v/>
      </c>
      <c r="AS148" s="317" t="str">
        <f t="shared" ca="1" si="85"/>
        <v/>
      </c>
      <c r="AT148" s="317" t="str">
        <f t="shared" ca="1" si="85"/>
        <v/>
      </c>
      <c r="AU148" s="317" t="str">
        <f t="shared" ca="1" si="85"/>
        <v/>
      </c>
      <c r="AV148" s="317" t="str">
        <f t="shared" ca="1" si="85"/>
        <v/>
      </c>
      <c r="AW148" s="317" t="str">
        <f t="shared" ca="1" si="85"/>
        <v/>
      </c>
      <c r="AX148" s="317" t="str">
        <f t="shared" ca="1" si="85"/>
        <v/>
      </c>
      <c r="AY148" s="317" t="str">
        <f t="shared" ca="1" si="85"/>
        <v/>
      </c>
      <c r="AZ148" s="317" t="str">
        <f t="shared" ca="1" si="85"/>
        <v/>
      </c>
      <c r="BA148" s="317" t="str">
        <f t="shared" ca="1" si="85"/>
        <v/>
      </c>
      <c r="BB148" s="317" t="str">
        <f t="shared" ca="1" si="85"/>
        <v/>
      </c>
      <c r="BC148" s="317" t="str">
        <f t="shared" ca="1" si="85"/>
        <v/>
      </c>
      <c r="BD148" s="317" t="str">
        <f t="shared" ca="1" si="82"/>
        <v/>
      </c>
      <c r="BE148" s="317" t="str">
        <f t="shared" ca="1" si="82"/>
        <v/>
      </c>
      <c r="BF148" s="317" t="str">
        <f t="shared" ca="1" si="82"/>
        <v/>
      </c>
      <c r="BG148" s="317" t="str">
        <f t="shared" ca="1" si="82"/>
        <v/>
      </c>
      <c r="BH148" s="317" t="str">
        <f t="shared" ca="1" si="82"/>
        <v/>
      </c>
      <c r="BI148" s="317" t="str">
        <f t="shared" ca="1" si="82"/>
        <v/>
      </c>
      <c r="BJ148" s="317" t="str">
        <f t="shared" ca="1" si="82"/>
        <v/>
      </c>
      <c r="BK148" s="317" t="str">
        <f t="shared" ca="1" si="82"/>
        <v/>
      </c>
      <c r="BL148" s="317" t="str">
        <f t="shared" ca="1" si="82"/>
        <v/>
      </c>
      <c r="BM148" s="317" t="str">
        <f t="shared" ca="1" si="82"/>
        <v/>
      </c>
      <c r="BN148" s="317" t="str">
        <f t="shared" ca="1" si="82"/>
        <v/>
      </c>
      <c r="BO148" s="317" t="str">
        <f t="shared" ca="1" si="82"/>
        <v/>
      </c>
      <c r="BP148" s="317" t="str">
        <f t="shared" ca="1" si="82"/>
        <v/>
      </c>
      <c r="BQ148" s="317" t="str">
        <f t="shared" ca="1" si="82"/>
        <v/>
      </c>
      <c r="BR148" s="317" t="str">
        <f t="shared" ca="1" si="82"/>
        <v/>
      </c>
      <c r="BS148" s="317" t="str">
        <f t="shared" ref="BS148" ca="1" si="93">IF($X148="","",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149" spans="8:71">
      <c r="H149" s="330" t="str">
        <f t="shared" ca="1" si="84"/>
        <v>[無使用]</v>
      </c>
      <c r="I149" s="336"/>
      <c r="J149" s="332" t="str">
        <f t="shared" ca="1" si="90"/>
        <v>(command "V" "R" "[無使用]" "N")</v>
      </c>
      <c r="S149" s="337">
        <v>141</v>
      </c>
      <c r="T149" s="338" t="str">
        <f t="shared" si="87"/>
        <v>F-1</v>
      </c>
      <c r="U149" s="317" t="str">
        <f t="shared" ca="1" si="88"/>
        <v>2DPC11I1</v>
      </c>
      <c r="V149" s="317" t="str">
        <f t="shared" ca="1" si="89"/>
        <v>2DNC11I1</v>
      </c>
      <c r="W149" s="317" t="str">
        <f t="shared" ca="1" si="86"/>
        <v>E</v>
      </c>
      <c r="X149" s="317" t="str">
        <f t="shared" ca="1" si="92"/>
        <v>070</v>
      </c>
      <c r="Y149" s="317" t="str">
        <f t="shared" ca="1" si="92"/>
        <v>070</v>
      </c>
      <c r="Z149" s="317" t="str">
        <f t="shared" ca="1" si="92"/>
        <v>070</v>
      </c>
      <c r="AA149" s="317" t="str">
        <f t="shared" ca="1" si="92"/>
        <v>070</v>
      </c>
      <c r="AB149" s="317" t="str">
        <f t="shared" ca="1" si="92"/>
        <v>070</v>
      </c>
      <c r="AC149" s="317" t="str">
        <f t="shared" ca="1" si="92"/>
        <v>070</v>
      </c>
      <c r="AD149" s="317" t="str">
        <f t="shared" ca="1" si="92"/>
        <v>070</v>
      </c>
      <c r="AE149" s="317" t="str">
        <f t="shared" ca="1" si="92"/>
        <v>070</v>
      </c>
      <c r="AF149" s="317" t="str">
        <f t="shared" ca="1" si="92"/>
        <v>071</v>
      </c>
      <c r="AG149" s="317" t="str">
        <f t="shared" ca="1" si="92"/>
        <v>071</v>
      </c>
      <c r="AH149" s="317" t="str">
        <f t="shared" ca="1" si="92"/>
        <v>071</v>
      </c>
      <c r="AI149" s="317" t="str">
        <f t="shared" ca="1" si="92"/>
        <v>071</v>
      </c>
      <c r="AJ149" s="317" t="str">
        <f t="shared" ca="1" si="92"/>
        <v>071</v>
      </c>
      <c r="AK149" s="317" t="str">
        <f t="shared" ca="1" si="92"/>
        <v>071</v>
      </c>
      <c r="AL149" s="317" t="str">
        <f t="shared" ca="1" si="92"/>
        <v>071</v>
      </c>
      <c r="AM149" s="317" t="str">
        <f t="shared" ca="1" si="92"/>
        <v>071</v>
      </c>
      <c r="AN149" s="317" t="str">
        <f t="shared" ca="1" si="85"/>
        <v>_</v>
      </c>
      <c r="AO149" s="317" t="str">
        <f t="shared" ca="1" si="85"/>
        <v>_</v>
      </c>
      <c r="AP149" s="317" t="str">
        <f t="shared" ca="1" si="85"/>
        <v>_</v>
      </c>
      <c r="AQ149" s="317" t="str">
        <f t="shared" ca="1" si="85"/>
        <v>_</v>
      </c>
      <c r="AR149" s="317" t="str">
        <f t="shared" ca="1" si="85"/>
        <v>_</v>
      </c>
      <c r="AS149" s="317" t="str">
        <f t="shared" ca="1" si="85"/>
        <v>_</v>
      </c>
      <c r="AT149" s="317" t="str">
        <f t="shared" ca="1" si="85"/>
        <v>_</v>
      </c>
      <c r="AU149" s="317" t="str">
        <f t="shared" ca="1" si="85"/>
        <v>_</v>
      </c>
      <c r="AV149" s="317" t="str">
        <f t="shared" ca="1" si="85"/>
        <v>_</v>
      </c>
      <c r="AW149" s="317" t="str">
        <f t="shared" ca="1" si="85"/>
        <v>_</v>
      </c>
      <c r="AX149" s="317" t="str">
        <f t="shared" ca="1" si="85"/>
        <v>_</v>
      </c>
      <c r="AY149" s="317" t="str">
        <f t="shared" ca="1" si="85"/>
        <v>_</v>
      </c>
      <c r="AZ149" s="317" t="str">
        <f t="shared" ca="1" si="85"/>
        <v>_</v>
      </c>
      <c r="BA149" s="317" t="str">
        <f t="shared" ca="1" si="85"/>
        <v>_</v>
      </c>
      <c r="BB149" s="317" t="str">
        <f t="shared" ca="1" si="85"/>
        <v>_</v>
      </c>
      <c r="BC149" s="317" t="str">
        <f t="shared" ca="1" si="85"/>
        <v>_</v>
      </c>
      <c r="BD149" s="317" t="str">
        <f t="shared" ref="BD149:BS164" ca="1" si="94">IF($X149="","",
IF(INDIRECT("批量電路圖!"&amp;ADDRESS(MOD(COLUMN()-24,16)+5+(ROW()-9)*16,FLOOR(MOD((COLUMN()-24)/16,10),1)+6))="","[無使用]",
INDIRECT("批量電路圖!"&amp;ADDRESS(MOD(COLUMN()-24,16)+5+(ROW()-9)*16,FLOOR(MOD((COLUMN()-24)/16,10),1)+6))))</f>
        <v>[無使用]</v>
      </c>
      <c r="BE149" s="317" t="str">
        <f t="shared" ca="1" si="94"/>
        <v>[無使用]</v>
      </c>
      <c r="BF149" s="317" t="str">
        <f t="shared" ca="1" si="94"/>
        <v>[無使用]</v>
      </c>
      <c r="BG149" s="317" t="str">
        <f t="shared" ca="1" si="94"/>
        <v>[無使用]</v>
      </c>
      <c r="BH149" s="317" t="str">
        <f t="shared" ca="1" si="94"/>
        <v>[無使用]</v>
      </c>
      <c r="BI149" s="317" t="str">
        <f t="shared" ca="1" si="94"/>
        <v>[無使用]</v>
      </c>
      <c r="BJ149" s="317" t="str">
        <f t="shared" ca="1" si="94"/>
        <v>[無使用]</v>
      </c>
      <c r="BK149" s="317" t="str">
        <f t="shared" ca="1" si="94"/>
        <v>[無使用]</v>
      </c>
      <c r="BL149" s="317" t="str">
        <f t="shared" ca="1" si="94"/>
        <v>[無使用]</v>
      </c>
      <c r="BM149" s="317" t="str">
        <f t="shared" ca="1" si="94"/>
        <v>[無使用]</v>
      </c>
      <c r="BN149" s="317" t="str">
        <f t="shared" ca="1" si="94"/>
        <v>[無使用]</v>
      </c>
      <c r="BO149" s="317" t="str">
        <f t="shared" ca="1" si="94"/>
        <v>[無使用]</v>
      </c>
      <c r="BP149" s="317" t="str">
        <f t="shared" ca="1" si="94"/>
        <v>[無使用]</v>
      </c>
      <c r="BQ149" s="317" t="str">
        <f t="shared" ca="1" si="94"/>
        <v>[無使用]</v>
      </c>
      <c r="BR149" s="317" t="str">
        <f t="shared" ca="1" si="94"/>
        <v>[無使用]</v>
      </c>
      <c r="BS149" s="317" t="str">
        <f t="shared" ca="1" si="94"/>
        <v>[無使用]</v>
      </c>
    </row>
    <row r="150" spans="8:71">
      <c r="H150" s="330" t="str">
        <f t="shared" ca="1" si="84"/>
        <v>[無使用]</v>
      </c>
      <c r="I150" s="336"/>
      <c r="J150" s="332" t="str">
        <f t="shared" ca="1" si="90"/>
        <v>(command "V" "R" "[無使用]" "N")</v>
      </c>
      <c r="S150" s="337">
        <v>142</v>
      </c>
      <c r="T150" s="338" t="str">
        <f t="shared" si="87"/>
        <v>F-2</v>
      </c>
      <c r="U150" s="317" t="str">
        <f t="shared" ca="1" si="88"/>
        <v/>
      </c>
      <c r="V150" s="317" t="str">
        <f t="shared" ca="1" si="89"/>
        <v/>
      </c>
      <c r="W150" s="317" t="str">
        <f t="shared" ca="1" si="86"/>
        <v/>
      </c>
      <c r="X150" s="317" t="str">
        <f t="shared" ca="1" si="92"/>
        <v/>
      </c>
      <c r="Y150" s="317" t="str">
        <f t="shared" ca="1" si="92"/>
        <v/>
      </c>
      <c r="Z150" s="317" t="str">
        <f t="shared" ca="1" si="92"/>
        <v/>
      </c>
      <c r="AA150" s="317" t="str">
        <f t="shared" ca="1" si="92"/>
        <v/>
      </c>
      <c r="AB150" s="317" t="str">
        <f t="shared" ca="1" si="92"/>
        <v/>
      </c>
      <c r="AC150" s="317" t="str">
        <f t="shared" ca="1" si="92"/>
        <v/>
      </c>
      <c r="AD150" s="317" t="str">
        <f t="shared" ca="1" si="92"/>
        <v/>
      </c>
      <c r="AE150" s="317" t="str">
        <f t="shared" ca="1" si="92"/>
        <v/>
      </c>
      <c r="AF150" s="317" t="str">
        <f t="shared" ca="1" si="92"/>
        <v/>
      </c>
      <c r="AG150" s="317" t="str">
        <f t="shared" ca="1" si="92"/>
        <v/>
      </c>
      <c r="AH150" s="317" t="str">
        <f t="shared" ca="1" si="92"/>
        <v/>
      </c>
      <c r="AI150" s="317" t="str">
        <f t="shared" ca="1" si="92"/>
        <v/>
      </c>
      <c r="AJ150" s="317" t="str">
        <f t="shared" ca="1" si="92"/>
        <v/>
      </c>
      <c r="AK150" s="317" t="str">
        <f t="shared" ca="1" si="92"/>
        <v/>
      </c>
      <c r="AL150" s="317" t="str">
        <f t="shared" ca="1" si="92"/>
        <v/>
      </c>
      <c r="AM150" s="317" t="str">
        <f t="shared" ca="1" si="92"/>
        <v/>
      </c>
      <c r="AN150" s="317" t="str">
        <f t="shared" ca="1" si="85"/>
        <v/>
      </c>
      <c r="AO150" s="317" t="str">
        <f t="shared" ca="1" si="85"/>
        <v/>
      </c>
      <c r="AP150" s="317" t="str">
        <f t="shared" ca="1" si="85"/>
        <v/>
      </c>
      <c r="AQ150" s="317" t="str">
        <f t="shared" ca="1" si="85"/>
        <v/>
      </c>
      <c r="AR150" s="317" t="str">
        <f t="shared" ca="1" si="85"/>
        <v/>
      </c>
      <c r="AS150" s="317" t="str">
        <f t="shared" ca="1" si="85"/>
        <v/>
      </c>
      <c r="AT150" s="317" t="str">
        <f t="shared" ca="1" si="85"/>
        <v/>
      </c>
      <c r="AU150" s="317" t="str">
        <f t="shared" ca="1" si="85"/>
        <v/>
      </c>
      <c r="AV150" s="317" t="str">
        <f t="shared" ca="1" si="85"/>
        <v/>
      </c>
      <c r="AW150" s="317" t="str">
        <f t="shared" ca="1" si="85"/>
        <v/>
      </c>
      <c r="AX150" s="317" t="str">
        <f t="shared" ca="1" si="85"/>
        <v/>
      </c>
      <c r="AY150" s="317" t="str">
        <f t="shared" ca="1" si="85"/>
        <v/>
      </c>
      <c r="AZ150" s="317" t="str">
        <f t="shared" ca="1" si="85"/>
        <v/>
      </c>
      <c r="BA150" s="317" t="str">
        <f t="shared" ca="1" si="85"/>
        <v/>
      </c>
      <c r="BB150" s="317" t="str">
        <f t="shared" ca="1" si="85"/>
        <v/>
      </c>
      <c r="BC150" s="317" t="str">
        <f t="shared" ca="1" si="85"/>
        <v/>
      </c>
      <c r="BD150" s="317" t="str">
        <f t="shared" ca="1" si="94"/>
        <v/>
      </c>
      <c r="BE150" s="317" t="str">
        <f t="shared" ca="1" si="94"/>
        <v/>
      </c>
      <c r="BF150" s="317" t="str">
        <f t="shared" ca="1" si="94"/>
        <v/>
      </c>
      <c r="BG150" s="317" t="str">
        <f t="shared" ca="1" si="94"/>
        <v/>
      </c>
      <c r="BH150" s="317" t="str">
        <f t="shared" ca="1" si="94"/>
        <v/>
      </c>
      <c r="BI150" s="317" t="str">
        <f t="shared" ca="1" si="94"/>
        <v/>
      </c>
      <c r="BJ150" s="317" t="str">
        <f t="shared" ca="1" si="94"/>
        <v/>
      </c>
      <c r="BK150" s="317" t="str">
        <f t="shared" ca="1" si="94"/>
        <v/>
      </c>
      <c r="BL150" s="317" t="str">
        <f t="shared" ca="1" si="94"/>
        <v/>
      </c>
      <c r="BM150" s="317" t="str">
        <f t="shared" ca="1" si="94"/>
        <v/>
      </c>
      <c r="BN150" s="317" t="str">
        <f t="shared" ca="1" si="94"/>
        <v/>
      </c>
      <c r="BO150" s="317" t="str">
        <f t="shared" ca="1" si="94"/>
        <v/>
      </c>
      <c r="BP150" s="317" t="str">
        <f t="shared" ca="1" si="94"/>
        <v/>
      </c>
      <c r="BQ150" s="317" t="str">
        <f t="shared" ca="1" si="94"/>
        <v/>
      </c>
      <c r="BR150" s="317" t="str">
        <f t="shared" ca="1" si="94"/>
        <v/>
      </c>
      <c r="BS150" s="317" t="str">
        <f t="shared" ca="1" si="94"/>
        <v/>
      </c>
    </row>
    <row r="151" spans="8:71">
      <c r="H151" s="330" t="str">
        <f t="shared" ca="1" si="84"/>
        <v>[無使用]</v>
      </c>
      <c r="I151" s="336"/>
      <c r="J151" s="332" t="str">
        <f t="shared" ca="1" si="90"/>
        <v>(command "V" "R" "[無使用]" "N")</v>
      </c>
      <c r="S151" s="337">
        <v>143</v>
      </c>
      <c r="T151" s="338" t="str">
        <f t="shared" si="87"/>
        <v>F-3</v>
      </c>
      <c r="U151" s="317" t="str">
        <f t="shared" ca="1" si="88"/>
        <v/>
      </c>
      <c r="V151" s="317" t="str">
        <f t="shared" ca="1" si="89"/>
        <v/>
      </c>
      <c r="W151" s="317" t="str">
        <f t="shared" ca="1" si="86"/>
        <v/>
      </c>
      <c r="X151" s="317" t="str">
        <f t="shared" ca="1" si="92"/>
        <v/>
      </c>
      <c r="Y151" s="317" t="str">
        <f t="shared" ca="1" si="92"/>
        <v/>
      </c>
      <c r="Z151" s="317" t="str">
        <f t="shared" ca="1" si="92"/>
        <v/>
      </c>
      <c r="AA151" s="317" t="str">
        <f t="shared" ca="1" si="92"/>
        <v/>
      </c>
      <c r="AB151" s="317" t="str">
        <f t="shared" ca="1" si="92"/>
        <v/>
      </c>
      <c r="AC151" s="317" t="str">
        <f t="shared" ca="1" si="92"/>
        <v/>
      </c>
      <c r="AD151" s="317" t="str">
        <f t="shared" ca="1" si="92"/>
        <v/>
      </c>
      <c r="AE151" s="317" t="str">
        <f t="shared" ca="1" si="92"/>
        <v/>
      </c>
      <c r="AF151" s="317" t="str">
        <f t="shared" ca="1" si="92"/>
        <v/>
      </c>
      <c r="AG151" s="317" t="str">
        <f t="shared" ca="1" si="92"/>
        <v/>
      </c>
      <c r="AH151" s="317" t="str">
        <f t="shared" ca="1" si="92"/>
        <v/>
      </c>
      <c r="AI151" s="317" t="str">
        <f t="shared" ca="1" si="92"/>
        <v/>
      </c>
      <c r="AJ151" s="317" t="str">
        <f t="shared" ca="1" si="92"/>
        <v/>
      </c>
      <c r="AK151" s="317" t="str">
        <f t="shared" ca="1" si="92"/>
        <v/>
      </c>
      <c r="AL151" s="317" t="str">
        <f t="shared" ca="1" si="92"/>
        <v/>
      </c>
      <c r="AM151" s="317" t="str">
        <f t="shared" ca="1" si="92"/>
        <v/>
      </c>
      <c r="AN151" s="317" t="str">
        <f t="shared" ca="1" si="85"/>
        <v/>
      </c>
      <c r="AO151" s="317" t="str">
        <f t="shared" ca="1" si="85"/>
        <v/>
      </c>
      <c r="AP151" s="317" t="str">
        <f t="shared" ca="1" si="85"/>
        <v/>
      </c>
      <c r="AQ151" s="317" t="str">
        <f t="shared" ca="1" si="85"/>
        <v/>
      </c>
      <c r="AR151" s="317" t="str">
        <f t="shared" ca="1" si="85"/>
        <v/>
      </c>
      <c r="AS151" s="317" t="str">
        <f t="shared" ca="1" si="85"/>
        <v/>
      </c>
      <c r="AT151" s="317" t="str">
        <f t="shared" ca="1" si="85"/>
        <v/>
      </c>
      <c r="AU151" s="317" t="str">
        <f t="shared" ca="1" si="85"/>
        <v/>
      </c>
      <c r="AV151" s="317" t="str">
        <f t="shared" ca="1" si="85"/>
        <v/>
      </c>
      <c r="AW151" s="317" t="str">
        <f t="shared" ca="1" si="85"/>
        <v/>
      </c>
      <c r="AX151" s="317" t="str">
        <f t="shared" ca="1" si="85"/>
        <v/>
      </c>
      <c r="AY151" s="317" t="str">
        <f t="shared" ca="1" si="85"/>
        <v/>
      </c>
      <c r="AZ151" s="317" t="str">
        <f t="shared" ca="1" si="85"/>
        <v/>
      </c>
      <c r="BA151" s="317" t="str">
        <f t="shared" ca="1" si="85"/>
        <v/>
      </c>
      <c r="BB151" s="317" t="str">
        <f t="shared" ca="1" si="85"/>
        <v/>
      </c>
      <c r="BC151" s="317" t="str">
        <f t="shared" ref="BC151" ca="1" si="95">IF($X151="","",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151" s="317" t="str">
        <f t="shared" ca="1" si="94"/>
        <v/>
      </c>
      <c r="BE151" s="317" t="str">
        <f t="shared" ca="1" si="94"/>
        <v/>
      </c>
      <c r="BF151" s="317" t="str">
        <f t="shared" ca="1" si="94"/>
        <v/>
      </c>
      <c r="BG151" s="317" t="str">
        <f t="shared" ca="1" si="94"/>
        <v/>
      </c>
      <c r="BH151" s="317" t="str">
        <f t="shared" ca="1" si="94"/>
        <v/>
      </c>
      <c r="BI151" s="317" t="str">
        <f t="shared" ca="1" si="94"/>
        <v/>
      </c>
      <c r="BJ151" s="317" t="str">
        <f t="shared" ca="1" si="94"/>
        <v/>
      </c>
      <c r="BK151" s="317" t="str">
        <f t="shared" ca="1" si="94"/>
        <v/>
      </c>
      <c r="BL151" s="317" t="str">
        <f t="shared" ca="1" si="94"/>
        <v/>
      </c>
      <c r="BM151" s="317" t="str">
        <f t="shared" ca="1" si="94"/>
        <v/>
      </c>
      <c r="BN151" s="317" t="str">
        <f t="shared" ca="1" si="94"/>
        <v/>
      </c>
      <c r="BO151" s="317" t="str">
        <f t="shared" ca="1" si="94"/>
        <v/>
      </c>
      <c r="BP151" s="317" t="str">
        <f t="shared" ca="1" si="94"/>
        <v/>
      </c>
      <c r="BQ151" s="317" t="str">
        <f t="shared" ca="1" si="94"/>
        <v/>
      </c>
      <c r="BR151" s="317" t="str">
        <f t="shared" ca="1" si="94"/>
        <v/>
      </c>
      <c r="BS151" s="317" t="str">
        <f t="shared" ca="1" si="94"/>
        <v/>
      </c>
    </row>
    <row r="152" spans="8:71">
      <c r="H152" s="330" t="str">
        <f t="shared" ca="1" si="84"/>
        <v>[無使用]</v>
      </c>
      <c r="I152" s="336"/>
      <c r="J152" s="332" t="str">
        <f t="shared" ca="1" si="90"/>
        <v>(command "V" "R" "[無使用]" "N")</v>
      </c>
      <c r="S152" s="337">
        <v>144</v>
      </c>
      <c r="T152" s="338" t="str">
        <f t="shared" si="87"/>
        <v>F-4</v>
      </c>
      <c r="U152" s="317" t="str">
        <f t="shared" ca="1" si="88"/>
        <v/>
      </c>
      <c r="V152" s="317" t="str">
        <f t="shared" ca="1" si="89"/>
        <v/>
      </c>
      <c r="W152" s="317" t="str">
        <f t="shared" ca="1" si="86"/>
        <v/>
      </c>
      <c r="X152" s="317" t="str">
        <f t="shared" ca="1" si="92"/>
        <v/>
      </c>
      <c r="Y152" s="317" t="str">
        <f t="shared" ca="1" si="92"/>
        <v/>
      </c>
      <c r="Z152" s="317" t="str">
        <f t="shared" ca="1" si="92"/>
        <v/>
      </c>
      <c r="AA152" s="317" t="str">
        <f t="shared" ca="1" si="92"/>
        <v/>
      </c>
      <c r="AB152" s="317" t="str">
        <f t="shared" ca="1" si="92"/>
        <v/>
      </c>
      <c r="AC152" s="317" t="str">
        <f t="shared" ca="1" si="92"/>
        <v/>
      </c>
      <c r="AD152" s="317" t="str">
        <f t="shared" ca="1" si="92"/>
        <v/>
      </c>
      <c r="AE152" s="317" t="str">
        <f t="shared" ca="1" si="92"/>
        <v/>
      </c>
      <c r="AF152" s="317" t="str">
        <f t="shared" ca="1" si="92"/>
        <v/>
      </c>
      <c r="AG152" s="317" t="str">
        <f t="shared" ca="1" si="92"/>
        <v/>
      </c>
      <c r="AH152" s="317" t="str">
        <f t="shared" ca="1" si="92"/>
        <v/>
      </c>
      <c r="AI152" s="317" t="str">
        <f t="shared" ca="1" si="92"/>
        <v/>
      </c>
      <c r="AJ152" s="317" t="str">
        <f t="shared" ca="1" si="92"/>
        <v/>
      </c>
      <c r="AK152" s="317" t="str">
        <f t="shared" ca="1" si="92"/>
        <v/>
      </c>
      <c r="AL152" s="317" t="str">
        <f t="shared" ca="1" si="92"/>
        <v/>
      </c>
      <c r="AM152" s="317" t="str">
        <f t="shared" ca="1" si="92"/>
        <v/>
      </c>
      <c r="AN152" s="317" t="str">
        <f t="shared" ref="AN152:BC167" ca="1" si="96">IF($X152="","",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152" s="317" t="str">
        <f t="shared" ca="1" si="96"/>
        <v/>
      </c>
      <c r="AP152" s="317" t="str">
        <f t="shared" ca="1" si="96"/>
        <v/>
      </c>
      <c r="AQ152" s="317" t="str">
        <f t="shared" ca="1" si="96"/>
        <v/>
      </c>
      <c r="AR152" s="317" t="str">
        <f t="shared" ca="1" si="96"/>
        <v/>
      </c>
      <c r="AS152" s="317" t="str">
        <f t="shared" ca="1" si="96"/>
        <v/>
      </c>
      <c r="AT152" s="317" t="str">
        <f t="shared" ca="1" si="96"/>
        <v/>
      </c>
      <c r="AU152" s="317" t="str">
        <f t="shared" ca="1" si="96"/>
        <v/>
      </c>
      <c r="AV152" s="317" t="str">
        <f t="shared" ca="1" si="96"/>
        <v/>
      </c>
      <c r="AW152" s="317" t="str">
        <f t="shared" ca="1" si="96"/>
        <v/>
      </c>
      <c r="AX152" s="317" t="str">
        <f t="shared" ca="1" si="96"/>
        <v/>
      </c>
      <c r="AY152" s="317" t="str">
        <f t="shared" ca="1" si="96"/>
        <v/>
      </c>
      <c r="AZ152" s="317" t="str">
        <f t="shared" ca="1" si="96"/>
        <v/>
      </c>
      <c r="BA152" s="317" t="str">
        <f t="shared" ca="1" si="96"/>
        <v/>
      </c>
      <c r="BB152" s="317" t="str">
        <f t="shared" ca="1" si="96"/>
        <v/>
      </c>
      <c r="BC152" s="317" t="str">
        <f t="shared" ca="1" si="96"/>
        <v/>
      </c>
      <c r="BD152" s="317" t="str">
        <f t="shared" ca="1" si="94"/>
        <v/>
      </c>
      <c r="BE152" s="317" t="str">
        <f t="shared" ca="1" si="94"/>
        <v/>
      </c>
      <c r="BF152" s="317" t="str">
        <f t="shared" ca="1" si="94"/>
        <v/>
      </c>
      <c r="BG152" s="317" t="str">
        <f t="shared" ca="1" si="94"/>
        <v/>
      </c>
      <c r="BH152" s="317" t="str">
        <f t="shared" ca="1" si="94"/>
        <v/>
      </c>
      <c r="BI152" s="317" t="str">
        <f t="shared" ca="1" si="94"/>
        <v/>
      </c>
      <c r="BJ152" s="317" t="str">
        <f t="shared" ca="1" si="94"/>
        <v/>
      </c>
      <c r="BK152" s="317" t="str">
        <f t="shared" ca="1" si="94"/>
        <v/>
      </c>
      <c r="BL152" s="317" t="str">
        <f t="shared" ca="1" si="94"/>
        <v/>
      </c>
      <c r="BM152" s="317" t="str">
        <f t="shared" ca="1" si="94"/>
        <v/>
      </c>
      <c r="BN152" s="317" t="str">
        <f t="shared" ca="1" si="94"/>
        <v/>
      </c>
      <c r="BO152" s="317" t="str">
        <f t="shared" ca="1" si="94"/>
        <v/>
      </c>
      <c r="BP152" s="317" t="str">
        <f t="shared" ca="1" si="94"/>
        <v/>
      </c>
      <c r="BQ152" s="317" t="str">
        <f t="shared" ca="1" si="94"/>
        <v/>
      </c>
      <c r="BR152" s="317" t="str">
        <f t="shared" ca="1" si="94"/>
        <v/>
      </c>
      <c r="BS152" s="317" t="str">
        <f t="shared" ca="1" si="94"/>
        <v/>
      </c>
    </row>
    <row r="153" spans="8:71">
      <c r="H153" s="330" t="str">
        <f t="shared" ca="1" si="84"/>
        <v>[無使用]</v>
      </c>
      <c r="I153" s="336"/>
      <c r="J153" s="332" t="str">
        <f t="shared" ca="1" si="90"/>
        <v>(command "V" "R" "[無使用]" "N")</v>
      </c>
      <c r="S153" s="337">
        <v>145</v>
      </c>
      <c r="T153" s="338" t="str">
        <f t="shared" si="87"/>
        <v>F-5</v>
      </c>
      <c r="U153" s="317" t="str">
        <f t="shared" ca="1" si="88"/>
        <v/>
      </c>
      <c r="V153" s="317" t="str">
        <f t="shared" ca="1" si="89"/>
        <v/>
      </c>
      <c r="W153" s="317" t="str">
        <f t="shared" ca="1" si="86"/>
        <v/>
      </c>
      <c r="X153" s="317" t="str">
        <f t="shared" ca="1" si="92"/>
        <v/>
      </c>
      <c r="Y153" s="317" t="str">
        <f t="shared" ca="1" si="92"/>
        <v/>
      </c>
      <c r="Z153" s="317" t="str">
        <f t="shared" ca="1" si="92"/>
        <v/>
      </c>
      <c r="AA153" s="317" t="str">
        <f t="shared" ca="1" si="92"/>
        <v/>
      </c>
      <c r="AB153" s="317" t="str">
        <f t="shared" ca="1" si="92"/>
        <v/>
      </c>
      <c r="AC153" s="317" t="str">
        <f t="shared" ca="1" si="92"/>
        <v/>
      </c>
      <c r="AD153" s="317" t="str">
        <f t="shared" ca="1" si="92"/>
        <v/>
      </c>
      <c r="AE153" s="317" t="str">
        <f t="shared" ca="1" si="92"/>
        <v/>
      </c>
      <c r="AF153" s="317" t="str">
        <f t="shared" ca="1" si="92"/>
        <v/>
      </c>
      <c r="AG153" s="317" t="str">
        <f t="shared" ca="1" si="92"/>
        <v/>
      </c>
      <c r="AH153" s="317" t="str">
        <f t="shared" ca="1" si="92"/>
        <v/>
      </c>
      <c r="AI153" s="317" t="str">
        <f t="shared" ca="1" si="92"/>
        <v/>
      </c>
      <c r="AJ153" s="317" t="str">
        <f t="shared" ca="1" si="92"/>
        <v/>
      </c>
      <c r="AK153" s="317" t="str">
        <f t="shared" ca="1" si="92"/>
        <v/>
      </c>
      <c r="AL153" s="317" t="str">
        <f t="shared" ca="1" si="92"/>
        <v/>
      </c>
      <c r="AM153" s="317" t="str">
        <f t="shared" ca="1" si="92"/>
        <v/>
      </c>
      <c r="AN153" s="317" t="str">
        <f t="shared" ca="1" si="96"/>
        <v/>
      </c>
      <c r="AO153" s="317" t="str">
        <f t="shared" ca="1" si="96"/>
        <v/>
      </c>
      <c r="AP153" s="317" t="str">
        <f t="shared" ca="1" si="96"/>
        <v/>
      </c>
      <c r="AQ153" s="317" t="str">
        <f t="shared" ca="1" si="96"/>
        <v/>
      </c>
      <c r="AR153" s="317" t="str">
        <f t="shared" ca="1" si="96"/>
        <v/>
      </c>
      <c r="AS153" s="317" t="str">
        <f t="shared" ca="1" si="96"/>
        <v/>
      </c>
      <c r="AT153" s="317" t="str">
        <f t="shared" ca="1" si="96"/>
        <v/>
      </c>
      <c r="AU153" s="317" t="str">
        <f t="shared" ca="1" si="96"/>
        <v/>
      </c>
      <c r="AV153" s="317" t="str">
        <f t="shared" ca="1" si="96"/>
        <v/>
      </c>
      <c r="AW153" s="317" t="str">
        <f t="shared" ca="1" si="96"/>
        <v/>
      </c>
      <c r="AX153" s="317" t="str">
        <f t="shared" ca="1" si="96"/>
        <v/>
      </c>
      <c r="AY153" s="317" t="str">
        <f t="shared" ca="1" si="96"/>
        <v/>
      </c>
      <c r="AZ153" s="317" t="str">
        <f t="shared" ca="1" si="96"/>
        <v/>
      </c>
      <c r="BA153" s="317" t="str">
        <f t="shared" ca="1" si="96"/>
        <v/>
      </c>
      <c r="BB153" s="317" t="str">
        <f t="shared" ca="1" si="96"/>
        <v/>
      </c>
      <c r="BC153" s="317" t="str">
        <f t="shared" ca="1" si="96"/>
        <v/>
      </c>
      <c r="BD153" s="317" t="str">
        <f t="shared" ca="1" si="94"/>
        <v/>
      </c>
      <c r="BE153" s="317" t="str">
        <f t="shared" ca="1" si="94"/>
        <v/>
      </c>
      <c r="BF153" s="317" t="str">
        <f t="shared" ca="1" si="94"/>
        <v/>
      </c>
      <c r="BG153" s="317" t="str">
        <f t="shared" ca="1" si="94"/>
        <v/>
      </c>
      <c r="BH153" s="317" t="str">
        <f t="shared" ca="1" si="94"/>
        <v/>
      </c>
      <c r="BI153" s="317" t="str">
        <f t="shared" ca="1" si="94"/>
        <v/>
      </c>
      <c r="BJ153" s="317" t="str">
        <f t="shared" ca="1" si="94"/>
        <v/>
      </c>
      <c r="BK153" s="317" t="str">
        <f t="shared" ca="1" si="94"/>
        <v/>
      </c>
      <c r="BL153" s="317" t="str">
        <f t="shared" ca="1" si="94"/>
        <v/>
      </c>
      <c r="BM153" s="317" t="str">
        <f t="shared" ca="1" si="94"/>
        <v/>
      </c>
      <c r="BN153" s="317" t="str">
        <f t="shared" ca="1" si="94"/>
        <v/>
      </c>
      <c r="BO153" s="317" t="str">
        <f t="shared" ca="1" si="94"/>
        <v/>
      </c>
      <c r="BP153" s="317" t="str">
        <f t="shared" ca="1" si="94"/>
        <v/>
      </c>
      <c r="BQ153" s="317" t="str">
        <f t="shared" ca="1" si="94"/>
        <v/>
      </c>
      <c r="BR153" s="317" t="str">
        <f t="shared" ca="1" si="94"/>
        <v/>
      </c>
      <c r="BS153" s="317" t="str">
        <f t="shared" ca="1" si="94"/>
        <v/>
      </c>
    </row>
    <row r="154" spans="8:71">
      <c r="H154" s="330" t="str">
        <f t="shared" ca="1" si="84"/>
        <v>工藝參數</v>
      </c>
      <c r="I154" s="336"/>
      <c r="J154" s="332" t="str">
        <f t="shared" ca="1" si="90"/>
        <v>(command "V" "R" "工藝參數" "N")</v>
      </c>
      <c r="S154" s="337">
        <v>146</v>
      </c>
      <c r="T154" s="338" t="str">
        <f t="shared" si="87"/>
        <v>F-6</v>
      </c>
      <c r="U154" s="317" t="str">
        <f t="shared" ca="1" si="88"/>
        <v/>
      </c>
      <c r="V154" s="317" t="str">
        <f t="shared" ca="1" si="89"/>
        <v/>
      </c>
      <c r="W154" s="317" t="str">
        <f t="shared" ca="1" si="86"/>
        <v/>
      </c>
      <c r="X154" s="317" t="str">
        <f t="shared" ca="1" si="92"/>
        <v/>
      </c>
      <c r="Y154" s="317" t="str">
        <f t="shared" ca="1" si="92"/>
        <v/>
      </c>
      <c r="Z154" s="317" t="str">
        <f t="shared" ca="1" si="92"/>
        <v/>
      </c>
      <c r="AA154" s="317" t="str">
        <f t="shared" ca="1" si="92"/>
        <v/>
      </c>
      <c r="AB154" s="317" t="str">
        <f t="shared" ca="1" si="92"/>
        <v/>
      </c>
      <c r="AC154" s="317" t="str">
        <f t="shared" ca="1" si="92"/>
        <v/>
      </c>
      <c r="AD154" s="317" t="str">
        <f t="shared" ca="1" si="92"/>
        <v/>
      </c>
      <c r="AE154" s="317" t="str">
        <f t="shared" ca="1" si="92"/>
        <v/>
      </c>
      <c r="AF154" s="317" t="str">
        <f t="shared" ca="1" si="92"/>
        <v/>
      </c>
      <c r="AG154" s="317" t="str">
        <f t="shared" ca="1" si="92"/>
        <v/>
      </c>
      <c r="AH154" s="317" t="str">
        <f t="shared" ca="1" si="92"/>
        <v/>
      </c>
      <c r="AI154" s="317" t="str">
        <f t="shared" ca="1" si="92"/>
        <v/>
      </c>
      <c r="AJ154" s="317" t="str">
        <f t="shared" ca="1" si="92"/>
        <v/>
      </c>
      <c r="AK154" s="317" t="str">
        <f t="shared" ca="1" si="92"/>
        <v/>
      </c>
      <c r="AL154" s="317" t="str">
        <f t="shared" ca="1" si="92"/>
        <v/>
      </c>
      <c r="AM154" s="317" t="str">
        <f t="shared" ca="1" si="92"/>
        <v/>
      </c>
      <c r="AN154" s="317" t="str">
        <f t="shared" ca="1" si="96"/>
        <v/>
      </c>
      <c r="AO154" s="317" t="str">
        <f t="shared" ca="1" si="96"/>
        <v/>
      </c>
      <c r="AP154" s="317" t="str">
        <f t="shared" ca="1" si="96"/>
        <v/>
      </c>
      <c r="AQ154" s="317" t="str">
        <f t="shared" ca="1" si="96"/>
        <v/>
      </c>
      <c r="AR154" s="317" t="str">
        <f t="shared" ca="1" si="96"/>
        <v/>
      </c>
      <c r="AS154" s="317" t="str">
        <f t="shared" ca="1" si="96"/>
        <v/>
      </c>
      <c r="AT154" s="317" t="str">
        <f t="shared" ca="1" si="96"/>
        <v/>
      </c>
      <c r="AU154" s="317" t="str">
        <f t="shared" ca="1" si="96"/>
        <v/>
      </c>
      <c r="AV154" s="317" t="str">
        <f t="shared" ca="1" si="96"/>
        <v/>
      </c>
      <c r="AW154" s="317" t="str">
        <f t="shared" ca="1" si="96"/>
        <v/>
      </c>
      <c r="AX154" s="317" t="str">
        <f t="shared" ca="1" si="96"/>
        <v/>
      </c>
      <c r="AY154" s="317" t="str">
        <f t="shared" ca="1" si="96"/>
        <v/>
      </c>
      <c r="AZ154" s="317" t="str">
        <f t="shared" ca="1" si="96"/>
        <v/>
      </c>
      <c r="BA154" s="317" t="str">
        <f t="shared" ca="1" si="96"/>
        <v/>
      </c>
      <c r="BB154" s="317" t="str">
        <f t="shared" ca="1" si="96"/>
        <v/>
      </c>
      <c r="BC154" s="317" t="str">
        <f t="shared" ca="1" si="96"/>
        <v/>
      </c>
      <c r="BD154" s="317" t="str">
        <f t="shared" ca="1" si="94"/>
        <v/>
      </c>
      <c r="BE154" s="317" t="str">
        <f t="shared" ca="1" si="94"/>
        <v/>
      </c>
      <c r="BF154" s="317" t="str">
        <f t="shared" ca="1" si="94"/>
        <v/>
      </c>
      <c r="BG154" s="317" t="str">
        <f t="shared" ca="1" si="94"/>
        <v/>
      </c>
      <c r="BH154" s="317" t="str">
        <f t="shared" ca="1" si="94"/>
        <v/>
      </c>
      <c r="BI154" s="317" t="str">
        <f t="shared" ca="1" si="94"/>
        <v/>
      </c>
      <c r="BJ154" s="317" t="str">
        <f t="shared" ca="1" si="94"/>
        <v/>
      </c>
      <c r="BK154" s="317" t="str">
        <f t="shared" ca="1" si="94"/>
        <v/>
      </c>
      <c r="BL154" s="317" t="str">
        <f t="shared" ca="1" si="94"/>
        <v/>
      </c>
      <c r="BM154" s="317" t="str">
        <f t="shared" ca="1" si="94"/>
        <v/>
      </c>
      <c r="BN154" s="317" t="str">
        <f t="shared" ca="1" si="94"/>
        <v/>
      </c>
      <c r="BO154" s="317" t="str">
        <f t="shared" ca="1" si="94"/>
        <v/>
      </c>
      <c r="BP154" s="317" t="str">
        <f t="shared" ca="1" si="94"/>
        <v/>
      </c>
      <c r="BQ154" s="317" t="str">
        <f t="shared" ca="1" si="94"/>
        <v/>
      </c>
      <c r="BR154" s="317" t="str">
        <f t="shared" ca="1" si="94"/>
        <v/>
      </c>
      <c r="BS154" s="317" t="str">
        <f t="shared" ca="1" si="94"/>
        <v/>
      </c>
    </row>
    <row r="155" spans="8:71">
      <c r="H155" s="330" t="str">
        <f t="shared" ca="1" si="84"/>
        <v>[無使用]</v>
      </c>
      <c r="I155" s="336"/>
      <c r="J155" s="332" t="str">
        <f t="shared" ca="1" si="90"/>
        <v>(command "V" "R" "[無使用]" "N")</v>
      </c>
      <c r="S155" s="337">
        <v>147</v>
      </c>
      <c r="T155" s="338" t="str">
        <f t="shared" si="87"/>
        <v>F-7</v>
      </c>
      <c r="U155" s="317" t="str">
        <f t="shared" ca="1" si="88"/>
        <v/>
      </c>
      <c r="V155" s="317" t="str">
        <f t="shared" ca="1" si="89"/>
        <v/>
      </c>
      <c r="W155" s="317" t="str">
        <f t="shared" ca="1" si="86"/>
        <v/>
      </c>
      <c r="X155" s="317" t="str">
        <f t="shared" ca="1" si="92"/>
        <v/>
      </c>
      <c r="Y155" s="317" t="str">
        <f t="shared" ca="1" si="92"/>
        <v/>
      </c>
      <c r="Z155" s="317" t="str">
        <f t="shared" ca="1" si="92"/>
        <v/>
      </c>
      <c r="AA155" s="317" t="str">
        <f t="shared" ca="1" si="92"/>
        <v/>
      </c>
      <c r="AB155" s="317" t="str">
        <f t="shared" ca="1" si="92"/>
        <v/>
      </c>
      <c r="AC155" s="317" t="str">
        <f t="shared" ca="1" si="92"/>
        <v/>
      </c>
      <c r="AD155" s="317" t="str">
        <f t="shared" ca="1" si="92"/>
        <v/>
      </c>
      <c r="AE155" s="317" t="str">
        <f t="shared" ca="1" si="92"/>
        <v/>
      </c>
      <c r="AF155" s="317" t="str">
        <f t="shared" ca="1" si="92"/>
        <v/>
      </c>
      <c r="AG155" s="317" t="str">
        <f t="shared" ca="1" si="92"/>
        <v/>
      </c>
      <c r="AH155" s="317" t="str">
        <f t="shared" ca="1" si="92"/>
        <v/>
      </c>
      <c r="AI155" s="317" t="str">
        <f t="shared" ca="1" si="92"/>
        <v/>
      </c>
      <c r="AJ155" s="317" t="str">
        <f t="shared" ca="1" si="92"/>
        <v/>
      </c>
      <c r="AK155" s="317" t="str">
        <f t="shared" ca="1" si="92"/>
        <v/>
      </c>
      <c r="AL155" s="317" t="str">
        <f t="shared" ca="1" si="92"/>
        <v/>
      </c>
      <c r="AM155" s="317" t="str">
        <f t="shared" ca="1" si="92"/>
        <v/>
      </c>
      <c r="AN155" s="317" t="str">
        <f t="shared" ca="1" si="96"/>
        <v/>
      </c>
      <c r="AO155" s="317" t="str">
        <f t="shared" ca="1" si="96"/>
        <v/>
      </c>
      <c r="AP155" s="317" t="str">
        <f t="shared" ca="1" si="96"/>
        <v/>
      </c>
      <c r="AQ155" s="317" t="str">
        <f t="shared" ca="1" si="96"/>
        <v/>
      </c>
      <c r="AR155" s="317" t="str">
        <f t="shared" ca="1" si="96"/>
        <v/>
      </c>
      <c r="AS155" s="317" t="str">
        <f t="shared" ca="1" si="96"/>
        <v/>
      </c>
      <c r="AT155" s="317" t="str">
        <f t="shared" ca="1" si="96"/>
        <v/>
      </c>
      <c r="AU155" s="317" t="str">
        <f t="shared" ca="1" si="96"/>
        <v/>
      </c>
      <c r="AV155" s="317" t="str">
        <f t="shared" ca="1" si="96"/>
        <v/>
      </c>
      <c r="AW155" s="317" t="str">
        <f t="shared" ca="1" si="96"/>
        <v/>
      </c>
      <c r="AX155" s="317" t="str">
        <f t="shared" ca="1" si="96"/>
        <v/>
      </c>
      <c r="AY155" s="317" t="str">
        <f t="shared" ca="1" si="96"/>
        <v/>
      </c>
      <c r="AZ155" s="317" t="str">
        <f t="shared" ca="1" si="96"/>
        <v/>
      </c>
      <c r="BA155" s="317" t="str">
        <f t="shared" ca="1" si="96"/>
        <v/>
      </c>
      <c r="BB155" s="317" t="str">
        <f t="shared" ca="1" si="96"/>
        <v/>
      </c>
      <c r="BC155" s="317" t="str">
        <f t="shared" ca="1" si="96"/>
        <v/>
      </c>
      <c r="BD155" s="317" t="str">
        <f t="shared" ca="1" si="94"/>
        <v/>
      </c>
      <c r="BE155" s="317" t="str">
        <f t="shared" ca="1" si="94"/>
        <v/>
      </c>
      <c r="BF155" s="317" t="str">
        <f t="shared" ca="1" si="94"/>
        <v/>
      </c>
      <c r="BG155" s="317" t="str">
        <f t="shared" ca="1" si="94"/>
        <v/>
      </c>
      <c r="BH155" s="317" t="str">
        <f t="shared" ca="1" si="94"/>
        <v/>
      </c>
      <c r="BI155" s="317" t="str">
        <f t="shared" ca="1" si="94"/>
        <v/>
      </c>
      <c r="BJ155" s="317" t="str">
        <f t="shared" ca="1" si="94"/>
        <v/>
      </c>
      <c r="BK155" s="317" t="str">
        <f t="shared" ca="1" si="94"/>
        <v/>
      </c>
      <c r="BL155" s="317" t="str">
        <f t="shared" ca="1" si="94"/>
        <v/>
      </c>
      <c r="BM155" s="317" t="str">
        <f t="shared" ca="1" si="94"/>
        <v/>
      </c>
      <c r="BN155" s="317" t="str">
        <f t="shared" ca="1" si="94"/>
        <v/>
      </c>
      <c r="BO155" s="317" t="str">
        <f t="shared" ca="1" si="94"/>
        <v/>
      </c>
      <c r="BP155" s="317" t="str">
        <f t="shared" ca="1" si="94"/>
        <v/>
      </c>
      <c r="BQ155" s="317" t="str">
        <f t="shared" ca="1" si="94"/>
        <v/>
      </c>
      <c r="BR155" s="317" t="str">
        <f t="shared" ca="1" si="94"/>
        <v/>
      </c>
      <c r="BS155" s="317" t="str">
        <f t="shared" ca="1" si="94"/>
        <v/>
      </c>
    </row>
    <row r="156" spans="8:71">
      <c r="H156" s="330" t="str">
        <f t="shared" ca="1" si="84"/>
        <v>[無使用]</v>
      </c>
      <c r="I156" s="336"/>
      <c r="J156" s="332" t="str">
        <f t="shared" ca="1" si="90"/>
        <v>(command "V" "R" "[無使用]" "N")</v>
      </c>
      <c r="S156" s="337">
        <v>148</v>
      </c>
      <c r="T156" s="338" t="str">
        <f t="shared" si="87"/>
        <v>F-8</v>
      </c>
      <c r="U156" s="317" t="str">
        <f t="shared" ca="1" si="88"/>
        <v/>
      </c>
      <c r="V156" s="317" t="str">
        <f t="shared" ca="1" si="89"/>
        <v/>
      </c>
      <c r="W156" s="317" t="str">
        <f t="shared" ca="1" si="86"/>
        <v/>
      </c>
      <c r="X156" s="317" t="str">
        <f t="shared" ca="1" si="92"/>
        <v/>
      </c>
      <c r="Y156" s="317" t="str">
        <f t="shared" ca="1" si="92"/>
        <v/>
      </c>
      <c r="Z156" s="317" t="str">
        <f t="shared" ca="1" si="92"/>
        <v/>
      </c>
      <c r="AA156" s="317" t="str">
        <f t="shared" ca="1" si="92"/>
        <v/>
      </c>
      <c r="AB156" s="317" t="str">
        <f t="shared" ca="1" si="92"/>
        <v/>
      </c>
      <c r="AC156" s="317" t="str">
        <f t="shared" ca="1" si="92"/>
        <v/>
      </c>
      <c r="AD156" s="317" t="str">
        <f t="shared" ca="1" si="92"/>
        <v/>
      </c>
      <c r="AE156" s="317" t="str">
        <f t="shared" ca="1" si="92"/>
        <v/>
      </c>
      <c r="AF156" s="317" t="str">
        <f t="shared" ca="1" si="92"/>
        <v/>
      </c>
      <c r="AG156" s="317" t="str">
        <f t="shared" ca="1" si="92"/>
        <v/>
      </c>
      <c r="AH156" s="317" t="str">
        <f t="shared" ca="1" si="92"/>
        <v/>
      </c>
      <c r="AI156" s="317" t="str">
        <f t="shared" ca="1" si="92"/>
        <v/>
      </c>
      <c r="AJ156" s="317" t="str">
        <f t="shared" ca="1" si="92"/>
        <v/>
      </c>
      <c r="AK156" s="317" t="str">
        <f t="shared" ca="1" si="92"/>
        <v/>
      </c>
      <c r="AL156" s="317" t="str">
        <f t="shared" ca="1" si="92"/>
        <v/>
      </c>
      <c r="AM156" s="317" t="str">
        <f t="shared" ca="1" si="92"/>
        <v/>
      </c>
      <c r="AN156" s="317" t="str">
        <f t="shared" ca="1" si="96"/>
        <v/>
      </c>
      <c r="AO156" s="317" t="str">
        <f t="shared" ca="1" si="96"/>
        <v/>
      </c>
      <c r="AP156" s="317" t="str">
        <f t="shared" ca="1" si="96"/>
        <v/>
      </c>
      <c r="AQ156" s="317" t="str">
        <f t="shared" ca="1" si="96"/>
        <v/>
      </c>
      <c r="AR156" s="317" t="str">
        <f t="shared" ca="1" si="96"/>
        <v/>
      </c>
      <c r="AS156" s="317" t="str">
        <f t="shared" ca="1" si="96"/>
        <v/>
      </c>
      <c r="AT156" s="317" t="str">
        <f t="shared" ca="1" si="96"/>
        <v/>
      </c>
      <c r="AU156" s="317" t="str">
        <f t="shared" ca="1" si="96"/>
        <v/>
      </c>
      <c r="AV156" s="317" t="str">
        <f t="shared" ca="1" si="96"/>
        <v/>
      </c>
      <c r="AW156" s="317" t="str">
        <f t="shared" ca="1" si="96"/>
        <v/>
      </c>
      <c r="AX156" s="317" t="str">
        <f t="shared" ca="1" si="96"/>
        <v/>
      </c>
      <c r="AY156" s="317" t="str">
        <f t="shared" ca="1" si="96"/>
        <v/>
      </c>
      <c r="AZ156" s="317" t="str">
        <f t="shared" ca="1" si="96"/>
        <v/>
      </c>
      <c r="BA156" s="317" t="str">
        <f t="shared" ca="1" si="96"/>
        <v/>
      </c>
      <c r="BB156" s="317" t="str">
        <f t="shared" ca="1" si="96"/>
        <v/>
      </c>
      <c r="BC156" s="317" t="str">
        <f t="shared" ca="1" si="96"/>
        <v/>
      </c>
      <c r="BD156" s="317" t="str">
        <f t="shared" ca="1" si="94"/>
        <v/>
      </c>
      <c r="BE156" s="317" t="str">
        <f t="shared" ca="1" si="94"/>
        <v/>
      </c>
      <c r="BF156" s="317" t="str">
        <f t="shared" ca="1" si="94"/>
        <v/>
      </c>
      <c r="BG156" s="317" t="str">
        <f t="shared" ca="1" si="94"/>
        <v/>
      </c>
      <c r="BH156" s="317" t="str">
        <f t="shared" ca="1" si="94"/>
        <v/>
      </c>
      <c r="BI156" s="317" t="str">
        <f t="shared" ca="1" si="94"/>
        <v/>
      </c>
      <c r="BJ156" s="317" t="str">
        <f t="shared" ca="1" si="94"/>
        <v/>
      </c>
      <c r="BK156" s="317" t="str">
        <f t="shared" ca="1" si="94"/>
        <v/>
      </c>
      <c r="BL156" s="317" t="str">
        <f t="shared" ca="1" si="94"/>
        <v/>
      </c>
      <c r="BM156" s="317" t="str">
        <f t="shared" ca="1" si="94"/>
        <v/>
      </c>
      <c r="BN156" s="317" t="str">
        <f t="shared" ca="1" si="94"/>
        <v/>
      </c>
      <c r="BO156" s="317" t="str">
        <f t="shared" ca="1" si="94"/>
        <v/>
      </c>
      <c r="BP156" s="317" t="str">
        <f t="shared" ca="1" si="94"/>
        <v/>
      </c>
      <c r="BQ156" s="317" t="str">
        <f t="shared" ca="1" si="94"/>
        <v/>
      </c>
      <c r="BR156" s="317" t="str">
        <f t="shared" ca="1" si="94"/>
        <v/>
      </c>
      <c r="BS156" s="317" t="str">
        <f t="shared" ca="1" si="94"/>
        <v/>
      </c>
    </row>
    <row r="157" spans="8:71">
      <c r="H157" s="330" t="str">
        <f t="shared" ca="1" si="84"/>
        <v>[無使用]</v>
      </c>
      <c r="I157" s="336"/>
      <c r="J157" s="332" t="str">
        <f t="shared" ca="1" si="90"/>
        <v>(command "V" "R" "[無使用]" "N")</v>
      </c>
      <c r="S157" s="337">
        <v>149</v>
      </c>
      <c r="T157" s="338" t="str">
        <f t="shared" si="87"/>
        <v>F-9</v>
      </c>
      <c r="U157" s="317" t="str">
        <f t="shared" ca="1" si="88"/>
        <v/>
      </c>
      <c r="V157" s="317" t="str">
        <f t="shared" ca="1" si="89"/>
        <v/>
      </c>
      <c r="W157" s="317" t="str">
        <f t="shared" ca="1" si="86"/>
        <v/>
      </c>
      <c r="X157" s="317" t="str">
        <f t="shared" ca="1" si="92"/>
        <v/>
      </c>
      <c r="Y157" s="317" t="str">
        <f t="shared" ca="1" si="92"/>
        <v/>
      </c>
      <c r="Z157" s="317" t="str">
        <f t="shared" ca="1" si="92"/>
        <v/>
      </c>
      <c r="AA157" s="317" t="str">
        <f t="shared" ca="1" si="92"/>
        <v/>
      </c>
      <c r="AB157" s="317" t="str">
        <f t="shared" ca="1" si="92"/>
        <v/>
      </c>
      <c r="AC157" s="317" t="str">
        <f t="shared" ca="1" si="92"/>
        <v/>
      </c>
      <c r="AD157" s="317" t="str">
        <f t="shared" ca="1" si="92"/>
        <v/>
      </c>
      <c r="AE157" s="317" t="str">
        <f t="shared" ca="1" si="92"/>
        <v/>
      </c>
      <c r="AF157" s="317" t="str">
        <f t="shared" ca="1" si="92"/>
        <v/>
      </c>
      <c r="AG157" s="317" t="str">
        <f t="shared" ca="1" si="92"/>
        <v/>
      </c>
      <c r="AH157" s="317" t="str">
        <f t="shared" ca="1" si="92"/>
        <v/>
      </c>
      <c r="AI157" s="317" t="str">
        <f t="shared" ca="1" si="92"/>
        <v/>
      </c>
      <c r="AJ157" s="317" t="str">
        <f t="shared" ca="1" si="92"/>
        <v/>
      </c>
      <c r="AK157" s="317" t="str">
        <f t="shared" ca="1" si="92"/>
        <v/>
      </c>
      <c r="AL157" s="317" t="str">
        <f t="shared" ca="1" si="92"/>
        <v/>
      </c>
      <c r="AM157" s="317" t="str">
        <f t="shared" ca="1" si="92"/>
        <v/>
      </c>
      <c r="AN157" s="317" t="str">
        <f t="shared" ca="1" si="96"/>
        <v/>
      </c>
      <c r="AO157" s="317" t="str">
        <f t="shared" ca="1" si="96"/>
        <v/>
      </c>
      <c r="AP157" s="317" t="str">
        <f t="shared" ca="1" si="96"/>
        <v/>
      </c>
      <c r="AQ157" s="317" t="str">
        <f t="shared" ca="1" si="96"/>
        <v/>
      </c>
      <c r="AR157" s="317" t="str">
        <f t="shared" ca="1" si="96"/>
        <v/>
      </c>
      <c r="AS157" s="317" t="str">
        <f t="shared" ca="1" si="96"/>
        <v/>
      </c>
      <c r="AT157" s="317" t="str">
        <f t="shared" ca="1" si="96"/>
        <v/>
      </c>
      <c r="AU157" s="317" t="str">
        <f t="shared" ca="1" si="96"/>
        <v/>
      </c>
      <c r="AV157" s="317" t="str">
        <f t="shared" ca="1" si="96"/>
        <v/>
      </c>
      <c r="AW157" s="317" t="str">
        <f t="shared" ca="1" si="96"/>
        <v/>
      </c>
      <c r="AX157" s="317" t="str">
        <f t="shared" ca="1" si="96"/>
        <v/>
      </c>
      <c r="AY157" s="317" t="str">
        <f t="shared" ca="1" si="96"/>
        <v/>
      </c>
      <c r="AZ157" s="317" t="str">
        <f t="shared" ca="1" si="96"/>
        <v/>
      </c>
      <c r="BA157" s="317" t="str">
        <f t="shared" ca="1" si="96"/>
        <v/>
      </c>
      <c r="BB157" s="317" t="str">
        <f t="shared" ca="1" si="96"/>
        <v/>
      </c>
      <c r="BC157" s="317" t="str">
        <f t="shared" ca="1" si="96"/>
        <v/>
      </c>
      <c r="BD157" s="317" t="str">
        <f t="shared" ca="1" si="94"/>
        <v/>
      </c>
      <c r="BE157" s="317" t="str">
        <f t="shared" ca="1" si="94"/>
        <v/>
      </c>
      <c r="BF157" s="317" t="str">
        <f t="shared" ca="1" si="94"/>
        <v/>
      </c>
      <c r="BG157" s="317" t="str">
        <f t="shared" ca="1" si="94"/>
        <v/>
      </c>
      <c r="BH157" s="317" t="str">
        <f t="shared" ca="1" si="94"/>
        <v/>
      </c>
      <c r="BI157" s="317" t="str">
        <f t="shared" ca="1" si="94"/>
        <v/>
      </c>
      <c r="BJ157" s="317" t="str">
        <f t="shared" ca="1" si="94"/>
        <v/>
      </c>
      <c r="BK157" s="317" t="str">
        <f t="shared" ca="1" si="94"/>
        <v/>
      </c>
      <c r="BL157" s="317" t="str">
        <f t="shared" ca="1" si="94"/>
        <v/>
      </c>
      <c r="BM157" s="317" t="str">
        <f t="shared" ca="1" si="94"/>
        <v/>
      </c>
      <c r="BN157" s="317" t="str">
        <f t="shared" ca="1" si="94"/>
        <v/>
      </c>
      <c r="BO157" s="317" t="str">
        <f t="shared" ca="1" si="94"/>
        <v/>
      </c>
      <c r="BP157" s="317" t="str">
        <f t="shared" ca="1" si="94"/>
        <v/>
      </c>
      <c r="BQ157" s="317" t="str">
        <f t="shared" ca="1" si="94"/>
        <v/>
      </c>
      <c r="BR157" s="317" t="str">
        <f t="shared" ca="1" si="94"/>
        <v/>
      </c>
      <c r="BS157" s="317" t="str">
        <f t="shared" ca="1" si="94"/>
        <v/>
      </c>
    </row>
    <row r="158" spans="8:71">
      <c r="H158" s="330" t="str">
        <f t="shared" ca="1" si="84"/>
        <v>[無使用]</v>
      </c>
      <c r="I158" s="336"/>
      <c r="J158" s="332" t="str">
        <f t="shared" ca="1" si="90"/>
        <v>(command "V" "R" "[無使用]" "N")</v>
      </c>
      <c r="S158" s="337">
        <v>150</v>
      </c>
      <c r="T158" s="338" t="str">
        <f t="shared" si="87"/>
        <v>F-10</v>
      </c>
      <c r="U158" s="317" t="str">
        <f t="shared" ca="1" si="88"/>
        <v/>
      </c>
      <c r="V158" s="317" t="str">
        <f t="shared" ca="1" si="89"/>
        <v/>
      </c>
      <c r="W158" s="317" t="str">
        <f t="shared" ca="1" si="86"/>
        <v/>
      </c>
      <c r="X158" s="317" t="str">
        <f t="shared" ca="1" si="92"/>
        <v/>
      </c>
      <c r="Y158" s="317" t="str">
        <f t="shared" ca="1" si="92"/>
        <v/>
      </c>
      <c r="Z158" s="317" t="str">
        <f t="shared" ca="1" si="92"/>
        <v/>
      </c>
      <c r="AA158" s="317" t="str">
        <f t="shared" ca="1" si="92"/>
        <v/>
      </c>
      <c r="AB158" s="317" t="str">
        <f t="shared" ca="1" si="92"/>
        <v/>
      </c>
      <c r="AC158" s="317" t="str">
        <f t="shared" ca="1" si="92"/>
        <v/>
      </c>
      <c r="AD158" s="317" t="str">
        <f t="shared" ca="1" si="92"/>
        <v/>
      </c>
      <c r="AE158" s="317" t="str">
        <f t="shared" ca="1" si="92"/>
        <v/>
      </c>
      <c r="AF158" s="317" t="str">
        <f t="shared" ca="1" si="92"/>
        <v/>
      </c>
      <c r="AG158" s="317" t="str">
        <f t="shared" ca="1" si="92"/>
        <v/>
      </c>
      <c r="AH158" s="317" t="str">
        <f t="shared" ca="1" si="92"/>
        <v/>
      </c>
      <c r="AI158" s="317" t="str">
        <f t="shared" ca="1" si="92"/>
        <v/>
      </c>
      <c r="AJ158" s="317" t="str">
        <f t="shared" ca="1" si="92"/>
        <v/>
      </c>
      <c r="AK158" s="317" t="str">
        <f t="shared" ca="1" si="92"/>
        <v/>
      </c>
      <c r="AL158" s="317" t="str">
        <f t="shared" ca="1" si="92"/>
        <v/>
      </c>
      <c r="AM158" s="317" t="str">
        <f t="shared" ref="AM158" ca="1" si="97">INDIRECT("批量電路圖!"&amp;ADDRESS(MOD(COLUMN()-24,16)+5+(ROW()-9)*16,FLOOR(MOD((COLUMN()-24)/16,10),1)+6))</f>
        <v/>
      </c>
      <c r="AN158" s="317" t="str">
        <f t="shared" ca="1" si="96"/>
        <v/>
      </c>
      <c r="AO158" s="317" t="str">
        <f t="shared" ca="1" si="96"/>
        <v/>
      </c>
      <c r="AP158" s="317" t="str">
        <f t="shared" ca="1" si="96"/>
        <v/>
      </c>
      <c r="AQ158" s="317" t="str">
        <f t="shared" ca="1" si="96"/>
        <v/>
      </c>
      <c r="AR158" s="317" t="str">
        <f t="shared" ca="1" si="96"/>
        <v/>
      </c>
      <c r="AS158" s="317" t="str">
        <f t="shared" ca="1" si="96"/>
        <v/>
      </c>
      <c r="AT158" s="317" t="str">
        <f t="shared" ca="1" si="96"/>
        <v/>
      </c>
      <c r="AU158" s="317" t="str">
        <f t="shared" ca="1" si="96"/>
        <v/>
      </c>
      <c r="AV158" s="317" t="str">
        <f t="shared" ca="1" si="96"/>
        <v/>
      </c>
      <c r="AW158" s="317" t="str">
        <f t="shared" ca="1" si="96"/>
        <v/>
      </c>
      <c r="AX158" s="317" t="str">
        <f t="shared" ca="1" si="96"/>
        <v/>
      </c>
      <c r="AY158" s="317" t="str">
        <f t="shared" ca="1" si="96"/>
        <v/>
      </c>
      <c r="AZ158" s="317" t="str">
        <f t="shared" ca="1" si="96"/>
        <v/>
      </c>
      <c r="BA158" s="317" t="str">
        <f t="shared" ca="1" si="96"/>
        <v/>
      </c>
      <c r="BB158" s="317" t="str">
        <f t="shared" ca="1" si="96"/>
        <v/>
      </c>
      <c r="BC158" s="317" t="str">
        <f t="shared" ca="1" si="96"/>
        <v/>
      </c>
      <c r="BD158" s="317" t="str">
        <f t="shared" ca="1" si="94"/>
        <v/>
      </c>
      <c r="BE158" s="317" t="str">
        <f t="shared" ca="1" si="94"/>
        <v/>
      </c>
      <c r="BF158" s="317" t="str">
        <f t="shared" ca="1" si="94"/>
        <v/>
      </c>
      <c r="BG158" s="317" t="str">
        <f t="shared" ca="1" si="94"/>
        <v/>
      </c>
      <c r="BH158" s="317" t="str">
        <f t="shared" ca="1" si="94"/>
        <v/>
      </c>
      <c r="BI158" s="317" t="str">
        <f t="shared" ca="1" si="94"/>
        <v/>
      </c>
      <c r="BJ158" s="317" t="str">
        <f t="shared" ca="1" si="94"/>
        <v/>
      </c>
      <c r="BK158" s="317" t="str">
        <f t="shared" ca="1" si="94"/>
        <v/>
      </c>
      <c r="BL158" s="317" t="str">
        <f t="shared" ca="1" si="94"/>
        <v/>
      </c>
      <c r="BM158" s="317" t="str">
        <f t="shared" ca="1" si="94"/>
        <v/>
      </c>
      <c r="BN158" s="317" t="str">
        <f t="shared" ca="1" si="94"/>
        <v/>
      </c>
      <c r="BO158" s="317" t="str">
        <f t="shared" ca="1" si="94"/>
        <v/>
      </c>
      <c r="BP158" s="317" t="str">
        <f t="shared" ca="1" si="94"/>
        <v/>
      </c>
      <c r="BQ158" s="317" t="str">
        <f t="shared" ca="1" si="94"/>
        <v/>
      </c>
      <c r="BR158" s="317" t="str">
        <f t="shared" ca="1" si="94"/>
        <v/>
      </c>
      <c r="BS158" s="317" t="str">
        <f t="shared" ca="1" si="94"/>
        <v/>
      </c>
    </row>
    <row r="159" spans="8:71">
      <c r="H159" s="330" t="str">
        <f t="shared" ca="1" si="84"/>
        <v>[無使用]</v>
      </c>
      <c r="I159" s="336"/>
      <c r="J159" s="332" t="str">
        <f t="shared" ca="1" si="90"/>
        <v>(command "V" "R" "[無使用]" "N")</v>
      </c>
      <c r="S159" s="337">
        <v>151</v>
      </c>
      <c r="T159" s="338" t="str">
        <f t="shared" si="87"/>
        <v>10-1</v>
      </c>
      <c r="U159" s="317" t="str">
        <f t="shared" ca="1" si="88"/>
        <v>2DPC11I1</v>
      </c>
      <c r="V159" s="317" t="str">
        <f t="shared" ca="1" si="89"/>
        <v>2DNC11I1</v>
      </c>
      <c r="W159" s="317" t="str">
        <f t="shared" ca="1" si="86"/>
        <v>E</v>
      </c>
      <c r="X159" s="317" t="str">
        <f t="shared" ref="X159:AM174" ca="1" si="98">INDIRECT("批量電路圖!"&amp;ADDRESS(MOD(COLUMN()-24,16)+5+(ROW()-9)*16,FLOOR(MOD((COLUMN()-24)/16,10),1)+6))</f>
        <v>070</v>
      </c>
      <c r="Y159" s="317" t="str">
        <f t="shared" ca="1" si="98"/>
        <v>070</v>
      </c>
      <c r="Z159" s="317" t="str">
        <f t="shared" ca="1" si="98"/>
        <v>070</v>
      </c>
      <c r="AA159" s="317" t="str">
        <f t="shared" ca="1" si="98"/>
        <v>070</v>
      </c>
      <c r="AB159" s="317" t="str">
        <f t="shared" ca="1" si="98"/>
        <v>070</v>
      </c>
      <c r="AC159" s="317" t="str">
        <f t="shared" ca="1" si="98"/>
        <v>070</v>
      </c>
      <c r="AD159" s="317" t="str">
        <f t="shared" ca="1" si="98"/>
        <v>070</v>
      </c>
      <c r="AE159" s="317" t="str">
        <f t="shared" ca="1" si="98"/>
        <v>070</v>
      </c>
      <c r="AF159" s="317" t="str">
        <f t="shared" ca="1" si="98"/>
        <v>071</v>
      </c>
      <c r="AG159" s="317" t="str">
        <f t="shared" ca="1" si="98"/>
        <v>071</v>
      </c>
      <c r="AH159" s="317" t="str">
        <f t="shared" ca="1" si="98"/>
        <v>071</v>
      </c>
      <c r="AI159" s="317" t="str">
        <f t="shared" ca="1" si="98"/>
        <v>071</v>
      </c>
      <c r="AJ159" s="317" t="str">
        <f t="shared" ca="1" si="98"/>
        <v>071</v>
      </c>
      <c r="AK159" s="317" t="str">
        <f t="shared" ca="1" si="98"/>
        <v>071</v>
      </c>
      <c r="AL159" s="317" t="str">
        <f t="shared" ca="1" si="98"/>
        <v>071</v>
      </c>
      <c r="AM159" s="317" t="str">
        <f t="shared" ca="1" si="98"/>
        <v>071</v>
      </c>
      <c r="AN159" s="317" t="str">
        <f t="shared" ca="1" si="96"/>
        <v>_</v>
      </c>
      <c r="AO159" s="317" t="str">
        <f t="shared" ca="1" si="96"/>
        <v>_</v>
      </c>
      <c r="AP159" s="317" t="str">
        <f t="shared" ca="1" si="96"/>
        <v>_</v>
      </c>
      <c r="AQ159" s="317" t="str">
        <f t="shared" ca="1" si="96"/>
        <v>_</v>
      </c>
      <c r="AR159" s="317" t="str">
        <f t="shared" ca="1" si="96"/>
        <v>_</v>
      </c>
      <c r="AS159" s="317" t="str">
        <f t="shared" ca="1" si="96"/>
        <v>_</v>
      </c>
      <c r="AT159" s="317" t="str">
        <f t="shared" ca="1" si="96"/>
        <v>_</v>
      </c>
      <c r="AU159" s="317" t="str">
        <f t="shared" ca="1" si="96"/>
        <v>_</v>
      </c>
      <c r="AV159" s="317" t="str">
        <f t="shared" ca="1" si="96"/>
        <v>_</v>
      </c>
      <c r="AW159" s="317" t="str">
        <f t="shared" ca="1" si="96"/>
        <v>_</v>
      </c>
      <c r="AX159" s="317" t="str">
        <f t="shared" ca="1" si="96"/>
        <v>_</v>
      </c>
      <c r="AY159" s="317" t="str">
        <f t="shared" ca="1" si="96"/>
        <v>_</v>
      </c>
      <c r="AZ159" s="317" t="str">
        <f t="shared" ca="1" si="96"/>
        <v>_</v>
      </c>
      <c r="BA159" s="317" t="str">
        <f t="shared" ca="1" si="96"/>
        <v>_</v>
      </c>
      <c r="BB159" s="317" t="str">
        <f t="shared" ca="1" si="96"/>
        <v>_</v>
      </c>
      <c r="BC159" s="317" t="str">
        <f t="shared" ca="1" si="96"/>
        <v>_</v>
      </c>
      <c r="BD159" s="317" t="str">
        <f t="shared" ca="1" si="94"/>
        <v>[無使用]</v>
      </c>
      <c r="BE159" s="317" t="str">
        <f t="shared" ca="1" si="94"/>
        <v>[無使用]</v>
      </c>
      <c r="BF159" s="317" t="str">
        <f t="shared" ca="1" si="94"/>
        <v>[無使用]</v>
      </c>
      <c r="BG159" s="317" t="str">
        <f t="shared" ca="1" si="94"/>
        <v>[無使用]</v>
      </c>
      <c r="BH159" s="317" t="str">
        <f t="shared" ca="1" si="94"/>
        <v>[無使用]</v>
      </c>
      <c r="BI159" s="317" t="str">
        <f t="shared" ca="1" si="94"/>
        <v>[無使用]</v>
      </c>
      <c r="BJ159" s="317" t="str">
        <f t="shared" ca="1" si="94"/>
        <v>[無使用]</v>
      </c>
      <c r="BK159" s="317" t="str">
        <f t="shared" ca="1" si="94"/>
        <v>[無使用]</v>
      </c>
      <c r="BL159" s="317" t="str">
        <f t="shared" ca="1" si="94"/>
        <v>[無使用]</v>
      </c>
      <c r="BM159" s="317" t="str">
        <f t="shared" ca="1" si="94"/>
        <v>[無使用]</v>
      </c>
      <c r="BN159" s="317" t="str">
        <f t="shared" ca="1" si="94"/>
        <v>[無使用]</v>
      </c>
      <c r="BO159" s="317" t="str">
        <f t="shared" ca="1" si="94"/>
        <v>[無使用]</v>
      </c>
      <c r="BP159" s="317" t="str">
        <f t="shared" ca="1" si="94"/>
        <v>[無使用]</v>
      </c>
      <c r="BQ159" s="317" t="str">
        <f t="shared" ca="1" si="94"/>
        <v>[無使用]</v>
      </c>
      <c r="BR159" s="317" t="str">
        <f t="shared" ca="1" si="94"/>
        <v>[無使用]</v>
      </c>
      <c r="BS159" s="317" t="str">
        <f t="shared" ca="1" si="94"/>
        <v>[無使用]</v>
      </c>
    </row>
    <row r="160" spans="8:71">
      <c r="H160" s="330" t="str">
        <f t="shared" ca="1" si="84"/>
        <v>[無使用]</v>
      </c>
      <c r="I160" s="336"/>
      <c r="J160" s="332" t="str">
        <f t="shared" ca="1" si="90"/>
        <v>(command "V" "R" "[無使用]" "N")</v>
      </c>
      <c r="S160" s="337">
        <v>152</v>
      </c>
      <c r="T160" s="338" t="str">
        <f t="shared" si="87"/>
        <v>10-2</v>
      </c>
      <c r="U160" s="317" t="str">
        <f t="shared" ca="1" si="88"/>
        <v/>
      </c>
      <c r="V160" s="317" t="str">
        <f t="shared" ca="1" si="89"/>
        <v/>
      </c>
      <c r="W160" s="317" t="str">
        <f t="shared" ca="1" si="86"/>
        <v/>
      </c>
      <c r="X160" s="317" t="str">
        <f t="shared" ca="1" si="98"/>
        <v/>
      </c>
      <c r="Y160" s="317" t="str">
        <f t="shared" ca="1" si="98"/>
        <v/>
      </c>
      <c r="Z160" s="317" t="str">
        <f t="shared" ca="1" si="98"/>
        <v/>
      </c>
      <c r="AA160" s="317" t="str">
        <f t="shared" ca="1" si="98"/>
        <v/>
      </c>
      <c r="AB160" s="317" t="str">
        <f t="shared" ca="1" si="98"/>
        <v/>
      </c>
      <c r="AC160" s="317" t="str">
        <f t="shared" ca="1" si="98"/>
        <v/>
      </c>
      <c r="AD160" s="317" t="str">
        <f t="shared" ca="1" si="98"/>
        <v/>
      </c>
      <c r="AE160" s="317" t="str">
        <f t="shared" ca="1" si="98"/>
        <v/>
      </c>
      <c r="AF160" s="317" t="str">
        <f t="shared" ca="1" si="98"/>
        <v/>
      </c>
      <c r="AG160" s="317" t="str">
        <f t="shared" ca="1" si="98"/>
        <v/>
      </c>
      <c r="AH160" s="317" t="str">
        <f t="shared" ca="1" si="98"/>
        <v/>
      </c>
      <c r="AI160" s="317" t="str">
        <f t="shared" ca="1" si="98"/>
        <v/>
      </c>
      <c r="AJ160" s="317" t="str">
        <f t="shared" ca="1" si="98"/>
        <v/>
      </c>
      <c r="AK160" s="317" t="str">
        <f t="shared" ca="1" si="98"/>
        <v/>
      </c>
      <c r="AL160" s="317" t="str">
        <f t="shared" ca="1" si="98"/>
        <v/>
      </c>
      <c r="AM160" s="317" t="str">
        <f t="shared" ca="1" si="98"/>
        <v/>
      </c>
      <c r="AN160" s="317" t="str">
        <f t="shared" ca="1" si="96"/>
        <v/>
      </c>
      <c r="AO160" s="317" t="str">
        <f t="shared" ca="1" si="96"/>
        <v/>
      </c>
      <c r="AP160" s="317" t="str">
        <f t="shared" ca="1" si="96"/>
        <v/>
      </c>
      <c r="AQ160" s="317" t="str">
        <f t="shared" ca="1" si="96"/>
        <v/>
      </c>
      <c r="AR160" s="317" t="str">
        <f t="shared" ca="1" si="96"/>
        <v/>
      </c>
      <c r="AS160" s="317" t="str">
        <f t="shared" ca="1" si="96"/>
        <v/>
      </c>
      <c r="AT160" s="317" t="str">
        <f t="shared" ca="1" si="96"/>
        <v/>
      </c>
      <c r="AU160" s="317" t="str">
        <f t="shared" ca="1" si="96"/>
        <v/>
      </c>
      <c r="AV160" s="317" t="str">
        <f t="shared" ca="1" si="96"/>
        <v/>
      </c>
      <c r="AW160" s="317" t="str">
        <f t="shared" ca="1" si="96"/>
        <v/>
      </c>
      <c r="AX160" s="317" t="str">
        <f t="shared" ca="1" si="96"/>
        <v/>
      </c>
      <c r="AY160" s="317" t="str">
        <f t="shared" ca="1" si="96"/>
        <v/>
      </c>
      <c r="AZ160" s="317" t="str">
        <f t="shared" ca="1" si="96"/>
        <v/>
      </c>
      <c r="BA160" s="317" t="str">
        <f t="shared" ca="1" si="96"/>
        <v/>
      </c>
      <c r="BB160" s="317" t="str">
        <f t="shared" ca="1" si="96"/>
        <v/>
      </c>
      <c r="BC160" s="317" t="str">
        <f t="shared" ca="1" si="96"/>
        <v/>
      </c>
      <c r="BD160" s="317" t="str">
        <f t="shared" ca="1" si="94"/>
        <v/>
      </c>
      <c r="BE160" s="317" t="str">
        <f t="shared" ca="1" si="94"/>
        <v/>
      </c>
      <c r="BF160" s="317" t="str">
        <f t="shared" ca="1" si="94"/>
        <v/>
      </c>
      <c r="BG160" s="317" t="str">
        <f t="shared" ca="1" si="94"/>
        <v/>
      </c>
      <c r="BH160" s="317" t="str">
        <f t="shared" ca="1" si="94"/>
        <v/>
      </c>
      <c r="BI160" s="317" t="str">
        <f t="shared" ca="1" si="94"/>
        <v/>
      </c>
      <c r="BJ160" s="317" t="str">
        <f t="shared" ca="1" si="94"/>
        <v/>
      </c>
      <c r="BK160" s="317" t="str">
        <f t="shared" ca="1" si="94"/>
        <v/>
      </c>
      <c r="BL160" s="317" t="str">
        <f t="shared" ca="1" si="94"/>
        <v/>
      </c>
      <c r="BM160" s="317" t="str">
        <f t="shared" ca="1" si="94"/>
        <v/>
      </c>
      <c r="BN160" s="317" t="str">
        <f t="shared" ca="1" si="94"/>
        <v/>
      </c>
      <c r="BO160" s="317" t="str">
        <f t="shared" ca="1" si="94"/>
        <v/>
      </c>
      <c r="BP160" s="317" t="str">
        <f t="shared" ca="1" si="94"/>
        <v/>
      </c>
      <c r="BQ160" s="317" t="str">
        <f t="shared" ca="1" si="94"/>
        <v/>
      </c>
      <c r="BR160" s="317" t="str">
        <f t="shared" ca="1" si="94"/>
        <v/>
      </c>
      <c r="BS160" s="317" t="str">
        <f t="shared" ca="1" si="94"/>
        <v/>
      </c>
    </row>
    <row r="161" spans="8:71" hidden="1">
      <c r="H161" s="330" t="str">
        <f t="shared" ca="1" si="84"/>
        <v/>
      </c>
      <c r="I161" s="336"/>
      <c r="J161" s="332" t="str">
        <f t="shared" ca="1" si="90"/>
        <v>(command "V" "R" "" "N")</v>
      </c>
      <c r="S161" s="337">
        <v>153</v>
      </c>
      <c r="T161" s="338" t="str">
        <f t="shared" si="87"/>
        <v>10-3</v>
      </c>
      <c r="U161" s="317" t="str">
        <f t="shared" ca="1" si="86"/>
        <v/>
      </c>
      <c r="V161" s="317" t="str">
        <f t="shared" ca="1" si="86"/>
        <v/>
      </c>
      <c r="W161" s="317" t="str">
        <f t="shared" ca="1" si="86"/>
        <v/>
      </c>
      <c r="X161" s="317" t="str">
        <f t="shared" ca="1" si="98"/>
        <v/>
      </c>
      <c r="Y161" s="317" t="str">
        <f t="shared" ca="1" si="98"/>
        <v/>
      </c>
      <c r="Z161" s="317" t="str">
        <f t="shared" ca="1" si="98"/>
        <v/>
      </c>
      <c r="AA161" s="317" t="str">
        <f t="shared" ca="1" si="98"/>
        <v/>
      </c>
      <c r="AB161" s="317" t="str">
        <f t="shared" ca="1" si="98"/>
        <v/>
      </c>
      <c r="AC161" s="317" t="str">
        <f t="shared" ca="1" si="98"/>
        <v/>
      </c>
      <c r="AD161" s="317" t="str">
        <f t="shared" ca="1" si="98"/>
        <v/>
      </c>
      <c r="AE161" s="317" t="str">
        <f t="shared" ca="1" si="98"/>
        <v/>
      </c>
      <c r="AF161" s="317" t="str">
        <f t="shared" ca="1" si="98"/>
        <v/>
      </c>
      <c r="AG161" s="317" t="str">
        <f t="shared" ca="1" si="98"/>
        <v/>
      </c>
      <c r="AH161" s="317" t="str">
        <f t="shared" ca="1" si="98"/>
        <v/>
      </c>
      <c r="AI161" s="317" t="str">
        <f t="shared" ca="1" si="98"/>
        <v/>
      </c>
      <c r="AJ161" s="317" t="str">
        <f t="shared" ca="1" si="98"/>
        <v/>
      </c>
      <c r="AK161" s="317" t="str">
        <f t="shared" ca="1" si="98"/>
        <v/>
      </c>
      <c r="AL161" s="317" t="str">
        <f t="shared" ca="1" si="98"/>
        <v/>
      </c>
      <c r="AM161" s="317" t="str">
        <f t="shared" ca="1" si="98"/>
        <v/>
      </c>
      <c r="AN161" s="317" t="str">
        <f t="shared" ca="1" si="96"/>
        <v/>
      </c>
      <c r="AO161" s="317" t="str">
        <f t="shared" ca="1" si="96"/>
        <v/>
      </c>
      <c r="AP161" s="317" t="str">
        <f t="shared" ca="1" si="96"/>
        <v/>
      </c>
      <c r="AQ161" s="317" t="str">
        <f t="shared" ca="1" si="96"/>
        <v/>
      </c>
      <c r="AR161" s="317" t="str">
        <f t="shared" ca="1" si="96"/>
        <v/>
      </c>
      <c r="AS161" s="317" t="str">
        <f t="shared" ca="1" si="96"/>
        <v/>
      </c>
      <c r="AT161" s="317" t="str">
        <f t="shared" ca="1" si="96"/>
        <v/>
      </c>
      <c r="AU161" s="317" t="str">
        <f t="shared" ca="1" si="96"/>
        <v/>
      </c>
      <c r="AV161" s="317" t="str">
        <f t="shared" ca="1" si="96"/>
        <v/>
      </c>
      <c r="AW161" s="317" t="str">
        <f t="shared" ca="1" si="96"/>
        <v/>
      </c>
      <c r="AX161" s="317" t="str">
        <f t="shared" ca="1" si="96"/>
        <v/>
      </c>
      <c r="AY161" s="317" t="str">
        <f t="shared" ca="1" si="96"/>
        <v/>
      </c>
      <c r="AZ161" s="317" t="str">
        <f t="shared" ca="1" si="96"/>
        <v/>
      </c>
      <c r="BA161" s="317" t="str">
        <f t="shared" ca="1" si="96"/>
        <v/>
      </c>
      <c r="BB161" s="317" t="str">
        <f t="shared" ca="1" si="96"/>
        <v/>
      </c>
      <c r="BC161" s="317" t="str">
        <f t="shared" ca="1" si="96"/>
        <v/>
      </c>
      <c r="BD161" s="317" t="str">
        <f t="shared" ca="1" si="94"/>
        <v/>
      </c>
      <c r="BE161" s="317" t="str">
        <f t="shared" ca="1" si="94"/>
        <v/>
      </c>
      <c r="BF161" s="317" t="str">
        <f t="shared" ca="1" si="94"/>
        <v/>
      </c>
      <c r="BG161" s="317" t="str">
        <f t="shared" ca="1" si="94"/>
        <v/>
      </c>
      <c r="BH161" s="317" t="str">
        <f t="shared" ca="1" si="94"/>
        <v/>
      </c>
      <c r="BI161" s="317" t="str">
        <f t="shared" ca="1" si="94"/>
        <v/>
      </c>
      <c r="BJ161" s="317" t="str">
        <f t="shared" ca="1" si="94"/>
        <v/>
      </c>
      <c r="BK161" s="317" t="str">
        <f t="shared" ca="1" si="94"/>
        <v/>
      </c>
      <c r="BL161" s="317" t="str">
        <f t="shared" ca="1" si="94"/>
        <v/>
      </c>
      <c r="BM161" s="317" t="str">
        <f t="shared" ca="1" si="94"/>
        <v/>
      </c>
      <c r="BN161" s="317" t="str">
        <f t="shared" ca="1" si="94"/>
        <v/>
      </c>
      <c r="BO161" s="317" t="str">
        <f t="shared" ca="1" si="94"/>
        <v/>
      </c>
      <c r="BP161" s="317" t="str">
        <f t="shared" ca="1" si="94"/>
        <v/>
      </c>
      <c r="BQ161" s="317" t="str">
        <f t="shared" ca="1" si="94"/>
        <v/>
      </c>
      <c r="BR161" s="317" t="str">
        <f t="shared" ca="1" si="94"/>
        <v/>
      </c>
      <c r="BS161" s="317" t="str">
        <f t="shared" ca="1" si="94"/>
        <v/>
      </c>
    </row>
    <row r="162" spans="8:71" hidden="1">
      <c r="H162" s="330" t="str">
        <f t="shared" ca="1" si="84"/>
        <v/>
      </c>
      <c r="I162" s="336"/>
      <c r="J162" s="332" t="str">
        <f t="shared" ca="1" si="90"/>
        <v>(command "V" "R" "" "N")</v>
      </c>
      <c r="S162" s="337">
        <v>154</v>
      </c>
      <c r="T162" s="338" t="str">
        <f t="shared" si="87"/>
        <v>10-4</v>
      </c>
      <c r="U162" s="317" t="str">
        <f t="shared" ca="1" si="86"/>
        <v/>
      </c>
      <c r="V162" s="317" t="str">
        <f t="shared" ca="1" si="86"/>
        <v/>
      </c>
      <c r="W162" s="317" t="str">
        <f t="shared" ca="1" si="86"/>
        <v/>
      </c>
      <c r="X162" s="317" t="str">
        <f t="shared" ca="1" si="98"/>
        <v/>
      </c>
      <c r="Y162" s="317" t="str">
        <f t="shared" ca="1" si="98"/>
        <v/>
      </c>
      <c r="Z162" s="317" t="str">
        <f t="shared" ca="1" si="98"/>
        <v/>
      </c>
      <c r="AA162" s="317" t="str">
        <f t="shared" ca="1" si="98"/>
        <v/>
      </c>
      <c r="AB162" s="317" t="str">
        <f t="shared" ca="1" si="98"/>
        <v/>
      </c>
      <c r="AC162" s="317" t="str">
        <f t="shared" ca="1" si="98"/>
        <v/>
      </c>
      <c r="AD162" s="317" t="str">
        <f t="shared" ca="1" si="98"/>
        <v/>
      </c>
      <c r="AE162" s="317" t="str">
        <f t="shared" ca="1" si="98"/>
        <v/>
      </c>
      <c r="AF162" s="317" t="str">
        <f t="shared" ca="1" si="98"/>
        <v/>
      </c>
      <c r="AG162" s="317" t="str">
        <f t="shared" ca="1" si="98"/>
        <v/>
      </c>
      <c r="AH162" s="317" t="str">
        <f t="shared" ca="1" si="98"/>
        <v/>
      </c>
      <c r="AI162" s="317" t="str">
        <f t="shared" ca="1" si="98"/>
        <v/>
      </c>
      <c r="AJ162" s="317" t="str">
        <f t="shared" ca="1" si="98"/>
        <v/>
      </c>
      <c r="AK162" s="317" t="str">
        <f t="shared" ca="1" si="98"/>
        <v/>
      </c>
      <c r="AL162" s="317" t="str">
        <f t="shared" ca="1" si="98"/>
        <v/>
      </c>
      <c r="AM162" s="317" t="str">
        <f t="shared" ca="1" si="98"/>
        <v/>
      </c>
      <c r="AN162" s="317" t="str">
        <f t="shared" ca="1" si="96"/>
        <v/>
      </c>
      <c r="AO162" s="317" t="str">
        <f t="shared" ca="1" si="96"/>
        <v/>
      </c>
      <c r="AP162" s="317" t="str">
        <f t="shared" ca="1" si="96"/>
        <v/>
      </c>
      <c r="AQ162" s="317" t="str">
        <f t="shared" ca="1" si="96"/>
        <v/>
      </c>
      <c r="AR162" s="317" t="str">
        <f t="shared" ca="1" si="96"/>
        <v/>
      </c>
      <c r="AS162" s="317" t="str">
        <f t="shared" ca="1" si="96"/>
        <v/>
      </c>
      <c r="AT162" s="317" t="str">
        <f t="shared" ca="1" si="96"/>
        <v/>
      </c>
      <c r="AU162" s="317" t="str">
        <f t="shared" ca="1" si="96"/>
        <v/>
      </c>
      <c r="AV162" s="317" t="str">
        <f t="shared" ca="1" si="96"/>
        <v/>
      </c>
      <c r="AW162" s="317" t="str">
        <f t="shared" ca="1" si="96"/>
        <v/>
      </c>
      <c r="AX162" s="317" t="str">
        <f t="shared" ca="1" si="96"/>
        <v/>
      </c>
      <c r="AY162" s="317" t="str">
        <f t="shared" ca="1" si="96"/>
        <v/>
      </c>
      <c r="AZ162" s="317" t="str">
        <f t="shared" ca="1" si="96"/>
        <v/>
      </c>
      <c r="BA162" s="317" t="str">
        <f t="shared" ca="1" si="96"/>
        <v/>
      </c>
      <c r="BB162" s="317" t="str">
        <f t="shared" ca="1" si="96"/>
        <v/>
      </c>
      <c r="BC162" s="317" t="str">
        <f t="shared" ca="1" si="96"/>
        <v/>
      </c>
      <c r="BD162" s="317" t="str">
        <f t="shared" ca="1" si="94"/>
        <v/>
      </c>
      <c r="BE162" s="317" t="str">
        <f t="shared" ca="1" si="94"/>
        <v/>
      </c>
      <c r="BF162" s="317" t="str">
        <f t="shared" ca="1" si="94"/>
        <v/>
      </c>
      <c r="BG162" s="317" t="str">
        <f t="shared" ca="1" si="94"/>
        <v/>
      </c>
      <c r="BH162" s="317" t="str">
        <f t="shared" ca="1" si="94"/>
        <v/>
      </c>
      <c r="BI162" s="317" t="str">
        <f t="shared" ca="1" si="94"/>
        <v/>
      </c>
      <c r="BJ162" s="317" t="str">
        <f t="shared" ca="1" si="94"/>
        <v/>
      </c>
      <c r="BK162" s="317" t="str">
        <f t="shared" ca="1" si="94"/>
        <v/>
      </c>
      <c r="BL162" s="317" t="str">
        <f t="shared" ca="1" si="94"/>
        <v/>
      </c>
      <c r="BM162" s="317" t="str">
        <f t="shared" ca="1" si="94"/>
        <v/>
      </c>
      <c r="BN162" s="317" t="str">
        <f t="shared" ca="1" si="94"/>
        <v/>
      </c>
      <c r="BO162" s="317" t="str">
        <f t="shared" ca="1" si="94"/>
        <v/>
      </c>
      <c r="BP162" s="317" t="str">
        <f t="shared" ca="1" si="94"/>
        <v/>
      </c>
      <c r="BQ162" s="317" t="str">
        <f t="shared" ca="1" si="94"/>
        <v/>
      </c>
      <c r="BR162" s="317" t="str">
        <f t="shared" ca="1" si="94"/>
        <v/>
      </c>
      <c r="BS162" s="317" t="str">
        <f t="shared" ca="1" si="94"/>
        <v/>
      </c>
    </row>
    <row r="163" spans="8:71" hidden="1">
      <c r="H163" s="330" t="str">
        <f t="shared" ca="1" si="84"/>
        <v/>
      </c>
      <c r="I163" s="336"/>
      <c r="J163" s="332" t="str">
        <f t="shared" ca="1" si="90"/>
        <v>(command "V" "R" "" "N")</v>
      </c>
      <c r="S163" s="337">
        <v>155</v>
      </c>
      <c r="T163" s="338" t="str">
        <f t="shared" si="87"/>
        <v>10-5</v>
      </c>
      <c r="U163" s="317" t="str">
        <f t="shared" ca="1" si="86"/>
        <v/>
      </c>
      <c r="V163" s="317" t="str">
        <f t="shared" ca="1" si="86"/>
        <v/>
      </c>
      <c r="W163" s="317" t="str">
        <f t="shared" ca="1" si="86"/>
        <v/>
      </c>
      <c r="X163" s="317" t="str">
        <f t="shared" ca="1" si="98"/>
        <v/>
      </c>
      <c r="Y163" s="317" t="str">
        <f t="shared" ca="1" si="98"/>
        <v/>
      </c>
      <c r="Z163" s="317" t="str">
        <f t="shared" ca="1" si="98"/>
        <v/>
      </c>
      <c r="AA163" s="317" t="str">
        <f t="shared" ca="1" si="98"/>
        <v/>
      </c>
      <c r="AB163" s="317" t="str">
        <f t="shared" ca="1" si="98"/>
        <v/>
      </c>
      <c r="AC163" s="317" t="str">
        <f t="shared" ca="1" si="98"/>
        <v/>
      </c>
      <c r="AD163" s="317" t="str">
        <f t="shared" ca="1" si="98"/>
        <v/>
      </c>
      <c r="AE163" s="317" t="str">
        <f t="shared" ca="1" si="98"/>
        <v/>
      </c>
      <c r="AF163" s="317" t="str">
        <f t="shared" ca="1" si="98"/>
        <v/>
      </c>
      <c r="AG163" s="317" t="str">
        <f t="shared" ca="1" si="98"/>
        <v/>
      </c>
      <c r="AH163" s="317" t="str">
        <f t="shared" ca="1" si="98"/>
        <v/>
      </c>
      <c r="AI163" s="317" t="str">
        <f t="shared" ca="1" si="98"/>
        <v/>
      </c>
      <c r="AJ163" s="317" t="str">
        <f t="shared" ca="1" si="98"/>
        <v/>
      </c>
      <c r="AK163" s="317" t="str">
        <f t="shared" ca="1" si="98"/>
        <v/>
      </c>
      <c r="AL163" s="317" t="str">
        <f t="shared" ca="1" si="98"/>
        <v/>
      </c>
      <c r="AM163" s="317" t="str">
        <f t="shared" ca="1" si="98"/>
        <v/>
      </c>
      <c r="AN163" s="317" t="str">
        <f t="shared" ca="1" si="96"/>
        <v/>
      </c>
      <c r="AO163" s="317" t="str">
        <f t="shared" ca="1" si="96"/>
        <v/>
      </c>
      <c r="AP163" s="317" t="str">
        <f t="shared" ca="1" si="96"/>
        <v/>
      </c>
      <c r="AQ163" s="317" t="str">
        <f t="shared" ca="1" si="96"/>
        <v/>
      </c>
      <c r="AR163" s="317" t="str">
        <f t="shared" ca="1" si="96"/>
        <v/>
      </c>
      <c r="AS163" s="317" t="str">
        <f t="shared" ca="1" si="96"/>
        <v/>
      </c>
      <c r="AT163" s="317" t="str">
        <f t="shared" ca="1" si="96"/>
        <v/>
      </c>
      <c r="AU163" s="317" t="str">
        <f t="shared" ca="1" si="96"/>
        <v/>
      </c>
      <c r="AV163" s="317" t="str">
        <f t="shared" ca="1" si="96"/>
        <v/>
      </c>
      <c r="AW163" s="317" t="str">
        <f t="shared" ca="1" si="96"/>
        <v/>
      </c>
      <c r="AX163" s="317" t="str">
        <f t="shared" ca="1" si="96"/>
        <v/>
      </c>
      <c r="AY163" s="317" t="str">
        <f t="shared" ca="1" si="96"/>
        <v/>
      </c>
      <c r="AZ163" s="317" t="str">
        <f t="shared" ca="1" si="96"/>
        <v/>
      </c>
      <c r="BA163" s="317" t="str">
        <f t="shared" ca="1" si="96"/>
        <v/>
      </c>
      <c r="BB163" s="317" t="str">
        <f t="shared" ca="1" si="96"/>
        <v/>
      </c>
      <c r="BC163" s="317" t="str">
        <f t="shared" ca="1" si="96"/>
        <v/>
      </c>
      <c r="BD163" s="317" t="str">
        <f t="shared" ca="1" si="94"/>
        <v/>
      </c>
      <c r="BE163" s="317" t="str">
        <f t="shared" ca="1" si="94"/>
        <v/>
      </c>
      <c r="BF163" s="317" t="str">
        <f t="shared" ca="1" si="94"/>
        <v/>
      </c>
      <c r="BG163" s="317" t="str">
        <f t="shared" ca="1" si="94"/>
        <v/>
      </c>
      <c r="BH163" s="317" t="str">
        <f t="shared" ca="1" si="94"/>
        <v/>
      </c>
      <c r="BI163" s="317" t="str">
        <f t="shared" ca="1" si="94"/>
        <v/>
      </c>
      <c r="BJ163" s="317" t="str">
        <f t="shared" ca="1" si="94"/>
        <v/>
      </c>
      <c r="BK163" s="317" t="str">
        <f t="shared" ca="1" si="94"/>
        <v/>
      </c>
      <c r="BL163" s="317" t="str">
        <f t="shared" ca="1" si="94"/>
        <v/>
      </c>
      <c r="BM163" s="317" t="str">
        <f t="shared" ca="1" si="94"/>
        <v/>
      </c>
      <c r="BN163" s="317" t="str">
        <f t="shared" ca="1" si="94"/>
        <v/>
      </c>
      <c r="BO163" s="317" t="str">
        <f t="shared" ca="1" si="94"/>
        <v/>
      </c>
      <c r="BP163" s="317" t="str">
        <f t="shared" ca="1" si="94"/>
        <v/>
      </c>
      <c r="BQ163" s="317" t="str">
        <f t="shared" ca="1" si="94"/>
        <v/>
      </c>
      <c r="BR163" s="317" t="str">
        <f t="shared" ca="1" si="94"/>
        <v/>
      </c>
      <c r="BS163" s="317" t="str">
        <f t="shared" ca="1" si="94"/>
        <v/>
      </c>
    </row>
    <row r="164" spans="8:71" hidden="1">
      <c r="H164" s="330" t="str">
        <f t="shared" ca="1" si="84"/>
        <v/>
      </c>
      <c r="I164" s="336"/>
      <c r="J164" s="332" t="str">
        <f t="shared" ca="1" si="90"/>
        <v>(command "V" "R" "" "N")</v>
      </c>
      <c r="S164" s="337">
        <v>156</v>
      </c>
      <c r="T164" s="338" t="str">
        <f t="shared" si="87"/>
        <v>10-6</v>
      </c>
      <c r="U164" s="317" t="str">
        <f t="shared" ca="1" si="86"/>
        <v/>
      </c>
      <c r="V164" s="317" t="str">
        <f t="shared" ca="1" si="86"/>
        <v/>
      </c>
      <c r="W164" s="317" t="str">
        <f t="shared" ca="1" si="86"/>
        <v/>
      </c>
      <c r="X164" s="317" t="str">
        <f t="shared" ca="1" si="98"/>
        <v/>
      </c>
      <c r="Y164" s="317" t="str">
        <f t="shared" ca="1" si="98"/>
        <v/>
      </c>
      <c r="Z164" s="317" t="str">
        <f t="shared" ca="1" si="98"/>
        <v/>
      </c>
      <c r="AA164" s="317" t="str">
        <f t="shared" ca="1" si="98"/>
        <v/>
      </c>
      <c r="AB164" s="317" t="str">
        <f t="shared" ca="1" si="98"/>
        <v/>
      </c>
      <c r="AC164" s="317" t="str">
        <f t="shared" ca="1" si="98"/>
        <v/>
      </c>
      <c r="AD164" s="317" t="str">
        <f t="shared" ca="1" si="98"/>
        <v/>
      </c>
      <c r="AE164" s="317" t="str">
        <f t="shared" ca="1" si="98"/>
        <v/>
      </c>
      <c r="AF164" s="317" t="str">
        <f t="shared" ca="1" si="98"/>
        <v/>
      </c>
      <c r="AG164" s="317" t="str">
        <f t="shared" ca="1" si="98"/>
        <v/>
      </c>
      <c r="AH164" s="317" t="str">
        <f t="shared" ca="1" si="98"/>
        <v/>
      </c>
      <c r="AI164" s="317" t="str">
        <f t="shared" ca="1" si="98"/>
        <v/>
      </c>
      <c r="AJ164" s="317" t="str">
        <f t="shared" ca="1" si="98"/>
        <v/>
      </c>
      <c r="AK164" s="317" t="str">
        <f t="shared" ca="1" si="98"/>
        <v/>
      </c>
      <c r="AL164" s="317" t="str">
        <f t="shared" ca="1" si="98"/>
        <v/>
      </c>
      <c r="AM164" s="317" t="str">
        <f t="shared" ca="1" si="98"/>
        <v/>
      </c>
      <c r="AN164" s="317" t="str">
        <f t="shared" ca="1" si="96"/>
        <v/>
      </c>
      <c r="AO164" s="317" t="str">
        <f t="shared" ca="1" si="96"/>
        <v/>
      </c>
      <c r="AP164" s="317" t="str">
        <f t="shared" ca="1" si="96"/>
        <v/>
      </c>
      <c r="AQ164" s="317" t="str">
        <f t="shared" ca="1" si="96"/>
        <v/>
      </c>
      <c r="AR164" s="317" t="str">
        <f t="shared" ca="1" si="96"/>
        <v/>
      </c>
      <c r="AS164" s="317" t="str">
        <f t="shared" ca="1" si="96"/>
        <v/>
      </c>
      <c r="AT164" s="317" t="str">
        <f t="shared" ca="1" si="96"/>
        <v/>
      </c>
      <c r="AU164" s="317" t="str">
        <f t="shared" ca="1" si="96"/>
        <v/>
      </c>
      <c r="AV164" s="317" t="str">
        <f t="shared" ca="1" si="96"/>
        <v/>
      </c>
      <c r="AW164" s="317" t="str">
        <f t="shared" ca="1" si="96"/>
        <v/>
      </c>
      <c r="AX164" s="317" t="str">
        <f t="shared" ca="1" si="96"/>
        <v/>
      </c>
      <c r="AY164" s="317" t="str">
        <f t="shared" ca="1" si="96"/>
        <v/>
      </c>
      <c r="AZ164" s="317" t="str">
        <f t="shared" ca="1" si="96"/>
        <v/>
      </c>
      <c r="BA164" s="317" t="str">
        <f t="shared" ca="1" si="96"/>
        <v/>
      </c>
      <c r="BB164" s="317" t="str">
        <f t="shared" ca="1" si="96"/>
        <v/>
      </c>
      <c r="BC164" s="317" t="str">
        <f t="shared" ca="1" si="96"/>
        <v/>
      </c>
      <c r="BD164" s="317" t="str">
        <f t="shared" ca="1" si="94"/>
        <v/>
      </c>
      <c r="BE164" s="317" t="str">
        <f t="shared" ca="1" si="94"/>
        <v/>
      </c>
      <c r="BF164" s="317" t="str">
        <f t="shared" ca="1" si="94"/>
        <v/>
      </c>
      <c r="BG164" s="317" t="str">
        <f t="shared" ca="1" si="94"/>
        <v/>
      </c>
      <c r="BH164" s="317" t="str">
        <f t="shared" ca="1" si="94"/>
        <v/>
      </c>
      <c r="BI164" s="317" t="str">
        <f t="shared" ca="1" si="94"/>
        <v/>
      </c>
      <c r="BJ164" s="317" t="str">
        <f t="shared" ca="1" si="94"/>
        <v/>
      </c>
      <c r="BK164" s="317" t="str">
        <f t="shared" ca="1" si="94"/>
        <v/>
      </c>
      <c r="BL164" s="317" t="str">
        <f t="shared" ca="1" si="94"/>
        <v/>
      </c>
      <c r="BM164" s="317" t="str">
        <f t="shared" ca="1" si="94"/>
        <v/>
      </c>
      <c r="BN164" s="317" t="str">
        <f t="shared" ca="1" si="94"/>
        <v/>
      </c>
      <c r="BO164" s="317" t="str">
        <f t="shared" ca="1" si="94"/>
        <v/>
      </c>
      <c r="BP164" s="317" t="str">
        <f t="shared" ca="1" si="94"/>
        <v/>
      </c>
      <c r="BQ164" s="317" t="str">
        <f t="shared" ca="1" si="94"/>
        <v/>
      </c>
      <c r="BR164" s="317" t="str">
        <f t="shared" ca="1" si="94"/>
        <v/>
      </c>
      <c r="BS164" s="317" t="str">
        <f t="shared" ref="BS164" ca="1" si="99">IF($X164="","",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165" spans="8:71" hidden="1">
      <c r="H165" s="330" t="str">
        <f t="shared" ca="1" si="84"/>
        <v/>
      </c>
      <c r="I165" s="336"/>
      <c r="J165" s="332" t="str">
        <f t="shared" ca="1" si="90"/>
        <v>(command "V" "R" "" "N")</v>
      </c>
      <c r="S165" s="337">
        <v>157</v>
      </c>
      <c r="T165" s="338" t="str">
        <f t="shared" si="87"/>
        <v>10-7</v>
      </c>
      <c r="U165" s="317" t="str">
        <f t="shared" ca="1" si="86"/>
        <v/>
      </c>
      <c r="V165" s="317" t="str">
        <f t="shared" ca="1" si="86"/>
        <v/>
      </c>
      <c r="W165" s="317" t="str">
        <f t="shared" ca="1" si="86"/>
        <v/>
      </c>
      <c r="X165" s="317" t="str">
        <f t="shared" ca="1" si="98"/>
        <v/>
      </c>
      <c r="Y165" s="317" t="str">
        <f t="shared" ca="1" si="98"/>
        <v/>
      </c>
      <c r="Z165" s="317" t="str">
        <f t="shared" ca="1" si="98"/>
        <v/>
      </c>
      <c r="AA165" s="317" t="str">
        <f t="shared" ca="1" si="98"/>
        <v/>
      </c>
      <c r="AB165" s="317" t="str">
        <f t="shared" ca="1" si="98"/>
        <v/>
      </c>
      <c r="AC165" s="317" t="str">
        <f t="shared" ca="1" si="98"/>
        <v/>
      </c>
      <c r="AD165" s="317" t="str">
        <f t="shared" ca="1" si="98"/>
        <v/>
      </c>
      <c r="AE165" s="317" t="str">
        <f t="shared" ca="1" si="98"/>
        <v/>
      </c>
      <c r="AF165" s="317" t="str">
        <f t="shared" ca="1" si="98"/>
        <v/>
      </c>
      <c r="AG165" s="317" t="str">
        <f t="shared" ca="1" si="98"/>
        <v/>
      </c>
      <c r="AH165" s="317" t="str">
        <f t="shared" ca="1" si="98"/>
        <v/>
      </c>
      <c r="AI165" s="317" t="str">
        <f t="shared" ca="1" si="98"/>
        <v/>
      </c>
      <c r="AJ165" s="317" t="str">
        <f t="shared" ca="1" si="98"/>
        <v/>
      </c>
      <c r="AK165" s="317" t="str">
        <f t="shared" ca="1" si="98"/>
        <v/>
      </c>
      <c r="AL165" s="317" t="str">
        <f t="shared" ca="1" si="98"/>
        <v/>
      </c>
      <c r="AM165" s="317" t="str">
        <f t="shared" ca="1" si="98"/>
        <v/>
      </c>
      <c r="AN165" s="317" t="str">
        <f t="shared" ca="1" si="96"/>
        <v/>
      </c>
      <c r="AO165" s="317" t="str">
        <f t="shared" ca="1" si="96"/>
        <v/>
      </c>
      <c r="AP165" s="317" t="str">
        <f t="shared" ca="1" si="96"/>
        <v/>
      </c>
      <c r="AQ165" s="317" t="str">
        <f t="shared" ca="1" si="96"/>
        <v/>
      </c>
      <c r="AR165" s="317" t="str">
        <f t="shared" ca="1" si="96"/>
        <v/>
      </c>
      <c r="AS165" s="317" t="str">
        <f t="shared" ca="1" si="96"/>
        <v/>
      </c>
      <c r="AT165" s="317" t="str">
        <f t="shared" ca="1" si="96"/>
        <v/>
      </c>
      <c r="AU165" s="317" t="str">
        <f t="shared" ca="1" si="96"/>
        <v/>
      </c>
      <c r="AV165" s="317" t="str">
        <f t="shared" ca="1" si="96"/>
        <v/>
      </c>
      <c r="AW165" s="317" t="str">
        <f t="shared" ca="1" si="96"/>
        <v/>
      </c>
      <c r="AX165" s="317" t="str">
        <f t="shared" ca="1" si="96"/>
        <v/>
      </c>
      <c r="AY165" s="317" t="str">
        <f t="shared" ca="1" si="96"/>
        <v/>
      </c>
      <c r="AZ165" s="317" t="str">
        <f t="shared" ca="1" si="96"/>
        <v/>
      </c>
      <c r="BA165" s="317" t="str">
        <f t="shared" ca="1" si="96"/>
        <v/>
      </c>
      <c r="BB165" s="317" t="str">
        <f t="shared" ca="1" si="96"/>
        <v/>
      </c>
      <c r="BC165" s="317" t="str">
        <f t="shared" ca="1" si="96"/>
        <v/>
      </c>
      <c r="BD165" s="317" t="str">
        <f t="shared" ref="BD165:BS180" ca="1" si="100">IF($X165="","",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165" s="317" t="str">
        <f t="shared" ca="1" si="100"/>
        <v/>
      </c>
      <c r="BF165" s="317" t="str">
        <f t="shared" ca="1" si="100"/>
        <v/>
      </c>
      <c r="BG165" s="317" t="str">
        <f t="shared" ca="1" si="100"/>
        <v/>
      </c>
      <c r="BH165" s="317" t="str">
        <f t="shared" ca="1" si="100"/>
        <v/>
      </c>
      <c r="BI165" s="317" t="str">
        <f t="shared" ca="1" si="100"/>
        <v/>
      </c>
      <c r="BJ165" s="317" t="str">
        <f t="shared" ca="1" si="100"/>
        <v/>
      </c>
      <c r="BK165" s="317" t="str">
        <f t="shared" ca="1" si="100"/>
        <v/>
      </c>
      <c r="BL165" s="317" t="str">
        <f t="shared" ca="1" si="100"/>
        <v/>
      </c>
      <c r="BM165" s="317" t="str">
        <f t="shared" ca="1" si="100"/>
        <v/>
      </c>
      <c r="BN165" s="317" t="str">
        <f t="shared" ca="1" si="100"/>
        <v/>
      </c>
      <c r="BO165" s="317" t="str">
        <f t="shared" ca="1" si="100"/>
        <v/>
      </c>
      <c r="BP165" s="317" t="str">
        <f t="shared" ca="1" si="100"/>
        <v/>
      </c>
      <c r="BQ165" s="317" t="str">
        <f t="shared" ca="1" si="100"/>
        <v/>
      </c>
      <c r="BR165" s="317" t="str">
        <f t="shared" ca="1" si="100"/>
        <v/>
      </c>
      <c r="BS165" s="317" t="str">
        <f t="shared" ca="1" si="100"/>
        <v/>
      </c>
    </row>
    <row r="166" spans="8:71" hidden="1">
      <c r="H166" s="330" t="str">
        <f t="shared" ca="1" si="84"/>
        <v/>
      </c>
      <c r="I166" s="336"/>
      <c r="J166" s="332" t="str">
        <f t="shared" ca="1" si="90"/>
        <v>(command "V" "R" "" "N")</v>
      </c>
      <c r="S166" s="337">
        <v>158</v>
      </c>
      <c r="T166" s="338" t="str">
        <f t="shared" si="87"/>
        <v>10-8</v>
      </c>
      <c r="U166" s="317" t="str">
        <f t="shared" ca="1" si="86"/>
        <v/>
      </c>
      <c r="V166" s="317" t="str">
        <f t="shared" ca="1" si="86"/>
        <v/>
      </c>
      <c r="W166" s="317" t="str">
        <f t="shared" ca="1" si="86"/>
        <v/>
      </c>
      <c r="X166" s="317" t="str">
        <f t="shared" ca="1" si="98"/>
        <v/>
      </c>
      <c r="Y166" s="317" t="str">
        <f t="shared" ca="1" si="98"/>
        <v/>
      </c>
      <c r="Z166" s="317" t="str">
        <f t="shared" ca="1" si="98"/>
        <v/>
      </c>
      <c r="AA166" s="317" t="str">
        <f t="shared" ca="1" si="98"/>
        <v/>
      </c>
      <c r="AB166" s="317" t="str">
        <f t="shared" ca="1" si="98"/>
        <v/>
      </c>
      <c r="AC166" s="317" t="str">
        <f t="shared" ca="1" si="98"/>
        <v/>
      </c>
      <c r="AD166" s="317" t="str">
        <f t="shared" ca="1" si="98"/>
        <v/>
      </c>
      <c r="AE166" s="317" t="str">
        <f t="shared" ca="1" si="98"/>
        <v/>
      </c>
      <c r="AF166" s="317" t="str">
        <f t="shared" ca="1" si="98"/>
        <v/>
      </c>
      <c r="AG166" s="317" t="str">
        <f t="shared" ca="1" si="98"/>
        <v/>
      </c>
      <c r="AH166" s="317" t="str">
        <f t="shared" ca="1" si="98"/>
        <v/>
      </c>
      <c r="AI166" s="317" t="str">
        <f t="shared" ca="1" si="98"/>
        <v/>
      </c>
      <c r="AJ166" s="317" t="str">
        <f t="shared" ca="1" si="98"/>
        <v/>
      </c>
      <c r="AK166" s="317" t="str">
        <f t="shared" ca="1" si="98"/>
        <v/>
      </c>
      <c r="AL166" s="317" t="str">
        <f t="shared" ca="1" si="98"/>
        <v/>
      </c>
      <c r="AM166" s="317" t="str">
        <f t="shared" ca="1" si="98"/>
        <v/>
      </c>
      <c r="AN166" s="317" t="str">
        <f t="shared" ca="1" si="96"/>
        <v/>
      </c>
      <c r="AO166" s="317" t="str">
        <f t="shared" ca="1" si="96"/>
        <v/>
      </c>
      <c r="AP166" s="317" t="str">
        <f t="shared" ca="1" si="96"/>
        <v/>
      </c>
      <c r="AQ166" s="317" t="str">
        <f t="shared" ca="1" si="96"/>
        <v/>
      </c>
      <c r="AR166" s="317" t="str">
        <f t="shared" ca="1" si="96"/>
        <v/>
      </c>
      <c r="AS166" s="317" t="str">
        <f t="shared" ca="1" si="96"/>
        <v/>
      </c>
      <c r="AT166" s="317" t="str">
        <f t="shared" ca="1" si="96"/>
        <v/>
      </c>
      <c r="AU166" s="317" t="str">
        <f t="shared" ca="1" si="96"/>
        <v/>
      </c>
      <c r="AV166" s="317" t="str">
        <f t="shared" ca="1" si="96"/>
        <v/>
      </c>
      <c r="AW166" s="317" t="str">
        <f t="shared" ca="1" si="96"/>
        <v/>
      </c>
      <c r="AX166" s="317" t="str">
        <f t="shared" ca="1" si="96"/>
        <v/>
      </c>
      <c r="AY166" s="317" t="str">
        <f t="shared" ca="1" si="96"/>
        <v/>
      </c>
      <c r="AZ166" s="317" t="str">
        <f t="shared" ca="1" si="96"/>
        <v/>
      </c>
      <c r="BA166" s="317" t="str">
        <f t="shared" ca="1" si="96"/>
        <v/>
      </c>
      <c r="BB166" s="317" t="str">
        <f t="shared" ca="1" si="96"/>
        <v/>
      </c>
      <c r="BC166" s="317" t="str">
        <f t="shared" ca="1" si="96"/>
        <v/>
      </c>
      <c r="BD166" s="317" t="str">
        <f t="shared" ca="1" si="100"/>
        <v/>
      </c>
      <c r="BE166" s="317" t="str">
        <f t="shared" ca="1" si="100"/>
        <v/>
      </c>
      <c r="BF166" s="317" t="str">
        <f t="shared" ca="1" si="100"/>
        <v/>
      </c>
      <c r="BG166" s="317" t="str">
        <f t="shared" ca="1" si="100"/>
        <v/>
      </c>
      <c r="BH166" s="317" t="str">
        <f t="shared" ca="1" si="100"/>
        <v/>
      </c>
      <c r="BI166" s="317" t="str">
        <f t="shared" ca="1" si="100"/>
        <v/>
      </c>
      <c r="BJ166" s="317" t="str">
        <f t="shared" ca="1" si="100"/>
        <v/>
      </c>
      <c r="BK166" s="317" t="str">
        <f t="shared" ca="1" si="100"/>
        <v/>
      </c>
      <c r="BL166" s="317" t="str">
        <f t="shared" ca="1" si="100"/>
        <v/>
      </c>
      <c r="BM166" s="317" t="str">
        <f t="shared" ca="1" si="100"/>
        <v/>
      </c>
      <c r="BN166" s="317" t="str">
        <f t="shared" ca="1" si="100"/>
        <v/>
      </c>
      <c r="BO166" s="317" t="str">
        <f t="shared" ca="1" si="100"/>
        <v/>
      </c>
      <c r="BP166" s="317" t="str">
        <f t="shared" ca="1" si="100"/>
        <v/>
      </c>
      <c r="BQ166" s="317" t="str">
        <f t="shared" ca="1" si="100"/>
        <v/>
      </c>
      <c r="BR166" s="317" t="str">
        <f t="shared" ca="1" si="100"/>
        <v/>
      </c>
      <c r="BS166" s="317" t="str">
        <f t="shared" ca="1" si="100"/>
        <v/>
      </c>
    </row>
    <row r="167" spans="8:71" hidden="1">
      <c r="H167" s="330" t="str">
        <f t="shared" ca="1" si="84"/>
        <v/>
      </c>
      <c r="I167" s="336"/>
      <c r="J167" s="332" t="str">
        <f t="shared" ca="1" si="90"/>
        <v>(command "V" "R" "" "N")</v>
      </c>
      <c r="S167" s="337">
        <v>159</v>
      </c>
      <c r="T167" s="338" t="str">
        <f t="shared" si="87"/>
        <v>10-9</v>
      </c>
      <c r="U167" s="317" t="str">
        <f t="shared" ca="1" si="86"/>
        <v/>
      </c>
      <c r="V167" s="317" t="str">
        <f t="shared" ca="1" si="86"/>
        <v/>
      </c>
      <c r="W167" s="317" t="str">
        <f t="shared" ca="1" si="86"/>
        <v/>
      </c>
      <c r="X167" s="317" t="str">
        <f t="shared" ca="1" si="98"/>
        <v/>
      </c>
      <c r="Y167" s="317" t="str">
        <f t="shared" ca="1" si="98"/>
        <v/>
      </c>
      <c r="Z167" s="317" t="str">
        <f t="shared" ca="1" si="98"/>
        <v/>
      </c>
      <c r="AA167" s="317" t="str">
        <f t="shared" ca="1" si="98"/>
        <v/>
      </c>
      <c r="AB167" s="317" t="str">
        <f t="shared" ca="1" si="98"/>
        <v/>
      </c>
      <c r="AC167" s="317" t="str">
        <f t="shared" ca="1" si="98"/>
        <v/>
      </c>
      <c r="AD167" s="317" t="str">
        <f t="shared" ca="1" si="98"/>
        <v/>
      </c>
      <c r="AE167" s="317" t="str">
        <f t="shared" ca="1" si="98"/>
        <v/>
      </c>
      <c r="AF167" s="317" t="str">
        <f t="shared" ca="1" si="98"/>
        <v/>
      </c>
      <c r="AG167" s="317" t="str">
        <f t="shared" ca="1" si="98"/>
        <v/>
      </c>
      <c r="AH167" s="317" t="str">
        <f t="shared" ca="1" si="98"/>
        <v/>
      </c>
      <c r="AI167" s="317" t="str">
        <f t="shared" ca="1" si="98"/>
        <v/>
      </c>
      <c r="AJ167" s="317" t="str">
        <f t="shared" ca="1" si="98"/>
        <v/>
      </c>
      <c r="AK167" s="317" t="str">
        <f t="shared" ca="1" si="98"/>
        <v/>
      </c>
      <c r="AL167" s="317" t="str">
        <f t="shared" ca="1" si="98"/>
        <v/>
      </c>
      <c r="AM167" s="317" t="str">
        <f t="shared" ca="1" si="98"/>
        <v/>
      </c>
      <c r="AN167" s="317" t="str">
        <f t="shared" ca="1" si="96"/>
        <v/>
      </c>
      <c r="AO167" s="317" t="str">
        <f t="shared" ca="1" si="96"/>
        <v/>
      </c>
      <c r="AP167" s="317" t="str">
        <f t="shared" ca="1" si="96"/>
        <v/>
      </c>
      <c r="AQ167" s="317" t="str">
        <f t="shared" ca="1" si="96"/>
        <v/>
      </c>
      <c r="AR167" s="317" t="str">
        <f t="shared" ca="1" si="96"/>
        <v/>
      </c>
      <c r="AS167" s="317" t="str">
        <f t="shared" ca="1" si="96"/>
        <v/>
      </c>
      <c r="AT167" s="317" t="str">
        <f t="shared" ca="1" si="96"/>
        <v/>
      </c>
      <c r="AU167" s="317" t="str">
        <f t="shared" ca="1" si="96"/>
        <v/>
      </c>
      <c r="AV167" s="317" t="str">
        <f t="shared" ca="1" si="96"/>
        <v/>
      </c>
      <c r="AW167" s="317" t="str">
        <f t="shared" ca="1" si="96"/>
        <v/>
      </c>
      <c r="AX167" s="317" t="str">
        <f t="shared" ca="1" si="96"/>
        <v/>
      </c>
      <c r="AY167" s="317" t="str">
        <f t="shared" ca="1" si="96"/>
        <v/>
      </c>
      <c r="AZ167" s="317" t="str">
        <f t="shared" ca="1" si="96"/>
        <v/>
      </c>
      <c r="BA167" s="317" t="str">
        <f t="shared" ca="1" si="96"/>
        <v/>
      </c>
      <c r="BB167" s="317" t="str">
        <f t="shared" ca="1" si="96"/>
        <v/>
      </c>
      <c r="BC167" s="317" t="str">
        <f t="shared" ref="BC167" ca="1" si="101">IF($X167="","",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167" s="317" t="str">
        <f t="shared" ca="1" si="100"/>
        <v/>
      </c>
      <c r="BE167" s="317" t="str">
        <f t="shared" ca="1" si="100"/>
        <v/>
      </c>
      <c r="BF167" s="317" t="str">
        <f t="shared" ca="1" si="100"/>
        <v/>
      </c>
      <c r="BG167" s="317" t="str">
        <f t="shared" ca="1" si="100"/>
        <v/>
      </c>
      <c r="BH167" s="317" t="str">
        <f t="shared" ca="1" si="100"/>
        <v/>
      </c>
      <c r="BI167" s="317" t="str">
        <f t="shared" ca="1" si="100"/>
        <v/>
      </c>
      <c r="BJ167" s="317" t="str">
        <f t="shared" ca="1" si="100"/>
        <v/>
      </c>
      <c r="BK167" s="317" t="str">
        <f t="shared" ca="1" si="100"/>
        <v/>
      </c>
      <c r="BL167" s="317" t="str">
        <f t="shared" ca="1" si="100"/>
        <v/>
      </c>
      <c r="BM167" s="317" t="str">
        <f t="shared" ca="1" si="100"/>
        <v/>
      </c>
      <c r="BN167" s="317" t="str">
        <f t="shared" ca="1" si="100"/>
        <v/>
      </c>
      <c r="BO167" s="317" t="str">
        <f t="shared" ca="1" si="100"/>
        <v/>
      </c>
      <c r="BP167" s="317" t="str">
        <f t="shared" ca="1" si="100"/>
        <v/>
      </c>
      <c r="BQ167" s="317" t="str">
        <f t="shared" ca="1" si="100"/>
        <v/>
      </c>
      <c r="BR167" s="317" t="str">
        <f t="shared" ca="1" si="100"/>
        <v/>
      </c>
      <c r="BS167" s="317" t="str">
        <f t="shared" ca="1" si="100"/>
        <v/>
      </c>
    </row>
    <row r="168" spans="8:71" hidden="1">
      <c r="H168" s="330" t="str">
        <f t="shared" ca="1" si="84"/>
        <v/>
      </c>
      <c r="I168" s="336"/>
      <c r="J168" s="332" t="str">
        <f t="shared" ca="1" si="90"/>
        <v>(command "V" "R" "" "N")</v>
      </c>
      <c r="S168" s="337">
        <v>160</v>
      </c>
      <c r="T168" s="338" t="str">
        <f t="shared" si="87"/>
        <v>10-10</v>
      </c>
      <c r="U168" s="317" t="str">
        <f t="shared" ca="1" si="86"/>
        <v/>
      </c>
      <c r="V168" s="317" t="str">
        <f t="shared" ca="1" si="86"/>
        <v/>
      </c>
      <c r="W168" s="317" t="str">
        <f t="shared" ca="1" si="86"/>
        <v/>
      </c>
      <c r="X168" s="317" t="str">
        <f t="shared" ca="1" si="98"/>
        <v/>
      </c>
      <c r="Y168" s="317" t="str">
        <f t="shared" ca="1" si="98"/>
        <v/>
      </c>
      <c r="Z168" s="317" t="str">
        <f t="shared" ca="1" si="98"/>
        <v/>
      </c>
      <c r="AA168" s="317" t="str">
        <f t="shared" ca="1" si="98"/>
        <v/>
      </c>
      <c r="AB168" s="317" t="str">
        <f t="shared" ca="1" si="98"/>
        <v/>
      </c>
      <c r="AC168" s="317" t="str">
        <f t="shared" ca="1" si="98"/>
        <v/>
      </c>
      <c r="AD168" s="317" t="str">
        <f t="shared" ca="1" si="98"/>
        <v/>
      </c>
      <c r="AE168" s="317" t="str">
        <f t="shared" ca="1" si="98"/>
        <v/>
      </c>
      <c r="AF168" s="317" t="str">
        <f t="shared" ca="1" si="98"/>
        <v/>
      </c>
      <c r="AG168" s="317" t="str">
        <f t="shared" ca="1" si="98"/>
        <v/>
      </c>
      <c r="AH168" s="317" t="str">
        <f t="shared" ca="1" si="98"/>
        <v/>
      </c>
      <c r="AI168" s="317" t="str">
        <f t="shared" ca="1" si="98"/>
        <v/>
      </c>
      <c r="AJ168" s="317" t="str">
        <f t="shared" ca="1" si="98"/>
        <v/>
      </c>
      <c r="AK168" s="317" t="str">
        <f t="shared" ca="1" si="98"/>
        <v/>
      </c>
      <c r="AL168" s="317" t="str">
        <f t="shared" ca="1" si="98"/>
        <v/>
      </c>
      <c r="AM168" s="317" t="str">
        <f t="shared" ca="1" si="98"/>
        <v/>
      </c>
      <c r="AN168" s="317" t="str">
        <f t="shared" ref="AN168:BC183" ca="1" si="102">IF($X168="","",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168" s="317" t="str">
        <f t="shared" ca="1" si="102"/>
        <v/>
      </c>
      <c r="AP168" s="317" t="str">
        <f t="shared" ca="1" si="102"/>
        <v/>
      </c>
      <c r="AQ168" s="317" t="str">
        <f t="shared" ca="1" si="102"/>
        <v/>
      </c>
      <c r="AR168" s="317" t="str">
        <f t="shared" ca="1" si="102"/>
        <v/>
      </c>
      <c r="AS168" s="317" t="str">
        <f t="shared" ca="1" si="102"/>
        <v/>
      </c>
      <c r="AT168" s="317" t="str">
        <f t="shared" ca="1" si="102"/>
        <v/>
      </c>
      <c r="AU168" s="317" t="str">
        <f t="shared" ca="1" si="102"/>
        <v/>
      </c>
      <c r="AV168" s="317" t="str">
        <f t="shared" ca="1" si="102"/>
        <v/>
      </c>
      <c r="AW168" s="317" t="str">
        <f t="shared" ca="1" si="102"/>
        <v/>
      </c>
      <c r="AX168" s="317" t="str">
        <f t="shared" ca="1" si="102"/>
        <v/>
      </c>
      <c r="AY168" s="317" t="str">
        <f t="shared" ca="1" si="102"/>
        <v/>
      </c>
      <c r="AZ168" s="317" t="str">
        <f t="shared" ca="1" si="102"/>
        <v/>
      </c>
      <c r="BA168" s="317" t="str">
        <f t="shared" ca="1" si="102"/>
        <v/>
      </c>
      <c r="BB168" s="317" t="str">
        <f t="shared" ca="1" si="102"/>
        <v/>
      </c>
      <c r="BC168" s="317" t="str">
        <f t="shared" ca="1" si="102"/>
        <v/>
      </c>
      <c r="BD168" s="317" t="str">
        <f t="shared" ca="1" si="100"/>
        <v/>
      </c>
      <c r="BE168" s="317" t="str">
        <f t="shared" ca="1" si="100"/>
        <v/>
      </c>
      <c r="BF168" s="317" t="str">
        <f t="shared" ca="1" si="100"/>
        <v/>
      </c>
      <c r="BG168" s="317" t="str">
        <f t="shared" ca="1" si="100"/>
        <v/>
      </c>
      <c r="BH168" s="317" t="str">
        <f t="shared" ca="1" si="100"/>
        <v/>
      </c>
      <c r="BI168" s="317" t="str">
        <f t="shared" ca="1" si="100"/>
        <v/>
      </c>
      <c r="BJ168" s="317" t="str">
        <f t="shared" ca="1" si="100"/>
        <v/>
      </c>
      <c r="BK168" s="317" t="str">
        <f t="shared" ca="1" si="100"/>
        <v/>
      </c>
      <c r="BL168" s="317" t="str">
        <f t="shared" ca="1" si="100"/>
        <v/>
      </c>
      <c r="BM168" s="317" t="str">
        <f t="shared" ca="1" si="100"/>
        <v/>
      </c>
      <c r="BN168" s="317" t="str">
        <f t="shared" ca="1" si="100"/>
        <v/>
      </c>
      <c r="BO168" s="317" t="str">
        <f t="shared" ca="1" si="100"/>
        <v/>
      </c>
      <c r="BP168" s="317" t="str">
        <f t="shared" ca="1" si="100"/>
        <v/>
      </c>
      <c r="BQ168" s="317" t="str">
        <f t="shared" ca="1" si="100"/>
        <v/>
      </c>
      <c r="BR168" s="317" t="str">
        <f t="shared" ca="1" si="100"/>
        <v/>
      </c>
      <c r="BS168" s="317" t="str">
        <f t="shared" ca="1" si="100"/>
        <v/>
      </c>
    </row>
    <row r="169" spans="8:71" hidden="1">
      <c r="H169" s="330" t="str">
        <f t="shared" ca="1" si="84"/>
        <v/>
      </c>
      <c r="I169" s="336"/>
      <c r="J169" s="332" t="str">
        <f t="shared" ca="1" si="90"/>
        <v>(command "V" "R" "" "N")</v>
      </c>
      <c r="S169" s="337">
        <v>161</v>
      </c>
      <c r="T169" s="338" t="str">
        <f t="shared" si="87"/>
        <v>11-1</v>
      </c>
      <c r="U169" s="317" t="str">
        <f t="shared" ca="1" si="86"/>
        <v/>
      </c>
      <c r="V169" s="317" t="str">
        <f t="shared" ca="1" si="86"/>
        <v/>
      </c>
      <c r="W169" s="317" t="str">
        <f t="shared" ca="1" si="86"/>
        <v/>
      </c>
      <c r="X169" s="317" t="str">
        <f t="shared" ca="1" si="98"/>
        <v/>
      </c>
      <c r="Y169" s="317" t="str">
        <f t="shared" ca="1" si="98"/>
        <v/>
      </c>
      <c r="Z169" s="317" t="str">
        <f t="shared" ca="1" si="98"/>
        <v/>
      </c>
      <c r="AA169" s="317" t="str">
        <f t="shared" ca="1" si="98"/>
        <v/>
      </c>
      <c r="AB169" s="317" t="str">
        <f t="shared" ca="1" si="98"/>
        <v/>
      </c>
      <c r="AC169" s="317" t="str">
        <f t="shared" ca="1" si="98"/>
        <v/>
      </c>
      <c r="AD169" s="317" t="str">
        <f t="shared" ca="1" si="98"/>
        <v/>
      </c>
      <c r="AE169" s="317" t="str">
        <f t="shared" ca="1" si="98"/>
        <v/>
      </c>
      <c r="AF169" s="317" t="str">
        <f t="shared" ca="1" si="98"/>
        <v/>
      </c>
      <c r="AG169" s="317" t="str">
        <f t="shared" ca="1" si="98"/>
        <v/>
      </c>
      <c r="AH169" s="317" t="str">
        <f t="shared" ca="1" si="98"/>
        <v/>
      </c>
      <c r="AI169" s="317" t="str">
        <f t="shared" ca="1" si="98"/>
        <v/>
      </c>
      <c r="AJ169" s="317" t="str">
        <f t="shared" ca="1" si="98"/>
        <v/>
      </c>
      <c r="AK169" s="317" t="str">
        <f t="shared" ca="1" si="98"/>
        <v/>
      </c>
      <c r="AL169" s="317" t="str">
        <f t="shared" ca="1" si="98"/>
        <v/>
      </c>
      <c r="AM169" s="317" t="str">
        <f t="shared" ca="1" si="98"/>
        <v/>
      </c>
      <c r="AN169" s="317" t="str">
        <f t="shared" ca="1" si="102"/>
        <v/>
      </c>
      <c r="AO169" s="317" t="str">
        <f t="shared" ca="1" si="102"/>
        <v/>
      </c>
      <c r="AP169" s="317" t="str">
        <f t="shared" ca="1" si="102"/>
        <v/>
      </c>
      <c r="AQ169" s="317" t="str">
        <f t="shared" ca="1" si="102"/>
        <v/>
      </c>
      <c r="AR169" s="317" t="str">
        <f t="shared" ca="1" si="102"/>
        <v/>
      </c>
      <c r="AS169" s="317" t="str">
        <f t="shared" ca="1" si="102"/>
        <v/>
      </c>
      <c r="AT169" s="317" t="str">
        <f t="shared" ca="1" si="102"/>
        <v/>
      </c>
      <c r="AU169" s="317" t="str">
        <f t="shared" ca="1" si="102"/>
        <v/>
      </c>
      <c r="AV169" s="317" t="str">
        <f t="shared" ca="1" si="102"/>
        <v/>
      </c>
      <c r="AW169" s="317" t="str">
        <f t="shared" ca="1" si="102"/>
        <v/>
      </c>
      <c r="AX169" s="317" t="str">
        <f t="shared" ca="1" si="102"/>
        <v/>
      </c>
      <c r="AY169" s="317" t="str">
        <f t="shared" ca="1" si="102"/>
        <v/>
      </c>
      <c r="AZ169" s="317" t="str">
        <f t="shared" ca="1" si="102"/>
        <v/>
      </c>
      <c r="BA169" s="317" t="str">
        <f t="shared" ca="1" si="102"/>
        <v/>
      </c>
      <c r="BB169" s="317" t="str">
        <f t="shared" ca="1" si="102"/>
        <v/>
      </c>
      <c r="BC169" s="317" t="str">
        <f t="shared" ca="1" si="102"/>
        <v/>
      </c>
      <c r="BD169" s="317" t="str">
        <f t="shared" ca="1" si="100"/>
        <v/>
      </c>
      <c r="BE169" s="317" t="str">
        <f t="shared" ca="1" si="100"/>
        <v/>
      </c>
      <c r="BF169" s="317" t="str">
        <f t="shared" ca="1" si="100"/>
        <v/>
      </c>
      <c r="BG169" s="317" t="str">
        <f t="shared" ca="1" si="100"/>
        <v/>
      </c>
      <c r="BH169" s="317" t="str">
        <f t="shared" ca="1" si="100"/>
        <v/>
      </c>
      <c r="BI169" s="317" t="str">
        <f t="shared" ca="1" si="100"/>
        <v/>
      </c>
      <c r="BJ169" s="317" t="str">
        <f t="shared" ca="1" si="100"/>
        <v/>
      </c>
      <c r="BK169" s="317" t="str">
        <f t="shared" ca="1" si="100"/>
        <v/>
      </c>
      <c r="BL169" s="317" t="str">
        <f t="shared" ca="1" si="100"/>
        <v/>
      </c>
      <c r="BM169" s="317" t="str">
        <f t="shared" ca="1" si="100"/>
        <v/>
      </c>
      <c r="BN169" s="317" t="str">
        <f t="shared" ca="1" si="100"/>
        <v/>
      </c>
      <c r="BO169" s="317" t="str">
        <f t="shared" ca="1" si="100"/>
        <v/>
      </c>
      <c r="BP169" s="317" t="str">
        <f t="shared" ca="1" si="100"/>
        <v/>
      </c>
      <c r="BQ169" s="317" t="str">
        <f t="shared" ca="1" si="100"/>
        <v/>
      </c>
      <c r="BR169" s="317" t="str">
        <f t="shared" ca="1" si="100"/>
        <v/>
      </c>
      <c r="BS169" s="317" t="str">
        <f t="shared" ca="1" si="100"/>
        <v/>
      </c>
    </row>
    <row r="170" spans="8:71" hidden="1">
      <c r="H170" s="330" t="str">
        <f t="shared" ca="1" si="84"/>
        <v/>
      </c>
      <c r="I170" s="336"/>
      <c r="J170" s="332" t="str">
        <f t="shared" ca="1" si="90"/>
        <v>(command "V" "R" "" "N")</v>
      </c>
      <c r="S170" s="337">
        <v>162</v>
      </c>
      <c r="T170" s="338" t="str">
        <f t="shared" si="87"/>
        <v>11-2</v>
      </c>
      <c r="U170" s="317" t="str">
        <f t="shared" ca="1" si="86"/>
        <v/>
      </c>
      <c r="V170" s="317" t="str">
        <f t="shared" ca="1" si="86"/>
        <v/>
      </c>
      <c r="W170" s="317" t="str">
        <f t="shared" ca="1" si="86"/>
        <v/>
      </c>
      <c r="X170" s="317" t="str">
        <f t="shared" ca="1" si="98"/>
        <v/>
      </c>
      <c r="Y170" s="317" t="str">
        <f t="shared" ca="1" si="98"/>
        <v/>
      </c>
      <c r="Z170" s="317" t="str">
        <f t="shared" ca="1" si="98"/>
        <v/>
      </c>
      <c r="AA170" s="317" t="str">
        <f t="shared" ca="1" si="98"/>
        <v/>
      </c>
      <c r="AB170" s="317" t="str">
        <f t="shared" ca="1" si="98"/>
        <v/>
      </c>
      <c r="AC170" s="317" t="str">
        <f t="shared" ca="1" si="98"/>
        <v/>
      </c>
      <c r="AD170" s="317" t="str">
        <f t="shared" ca="1" si="98"/>
        <v/>
      </c>
      <c r="AE170" s="317" t="str">
        <f t="shared" ca="1" si="98"/>
        <v/>
      </c>
      <c r="AF170" s="317" t="str">
        <f t="shared" ca="1" si="98"/>
        <v/>
      </c>
      <c r="AG170" s="317" t="str">
        <f t="shared" ca="1" si="98"/>
        <v/>
      </c>
      <c r="AH170" s="317" t="str">
        <f t="shared" ca="1" si="98"/>
        <v/>
      </c>
      <c r="AI170" s="317" t="str">
        <f t="shared" ca="1" si="98"/>
        <v/>
      </c>
      <c r="AJ170" s="317" t="str">
        <f t="shared" ca="1" si="98"/>
        <v/>
      </c>
      <c r="AK170" s="317" t="str">
        <f t="shared" ca="1" si="98"/>
        <v/>
      </c>
      <c r="AL170" s="317" t="str">
        <f t="shared" ca="1" si="98"/>
        <v/>
      </c>
      <c r="AM170" s="317" t="str">
        <f t="shared" ca="1" si="98"/>
        <v/>
      </c>
      <c r="AN170" s="317" t="str">
        <f t="shared" ca="1" si="102"/>
        <v/>
      </c>
      <c r="AO170" s="317" t="str">
        <f t="shared" ca="1" si="102"/>
        <v/>
      </c>
      <c r="AP170" s="317" t="str">
        <f t="shared" ca="1" si="102"/>
        <v/>
      </c>
      <c r="AQ170" s="317" t="str">
        <f t="shared" ca="1" si="102"/>
        <v/>
      </c>
      <c r="AR170" s="317" t="str">
        <f t="shared" ca="1" si="102"/>
        <v/>
      </c>
      <c r="AS170" s="317" t="str">
        <f t="shared" ca="1" si="102"/>
        <v/>
      </c>
      <c r="AT170" s="317" t="str">
        <f t="shared" ca="1" si="102"/>
        <v/>
      </c>
      <c r="AU170" s="317" t="str">
        <f t="shared" ca="1" si="102"/>
        <v/>
      </c>
      <c r="AV170" s="317" t="str">
        <f t="shared" ca="1" si="102"/>
        <v/>
      </c>
      <c r="AW170" s="317" t="str">
        <f t="shared" ca="1" si="102"/>
        <v/>
      </c>
      <c r="AX170" s="317" t="str">
        <f t="shared" ca="1" si="102"/>
        <v/>
      </c>
      <c r="AY170" s="317" t="str">
        <f t="shared" ca="1" si="102"/>
        <v/>
      </c>
      <c r="AZ170" s="317" t="str">
        <f t="shared" ca="1" si="102"/>
        <v/>
      </c>
      <c r="BA170" s="317" t="str">
        <f t="shared" ca="1" si="102"/>
        <v/>
      </c>
      <c r="BB170" s="317" t="str">
        <f t="shared" ca="1" si="102"/>
        <v/>
      </c>
      <c r="BC170" s="317" t="str">
        <f t="shared" ca="1" si="102"/>
        <v/>
      </c>
      <c r="BD170" s="317" t="str">
        <f t="shared" ca="1" si="100"/>
        <v/>
      </c>
      <c r="BE170" s="317" t="str">
        <f t="shared" ca="1" si="100"/>
        <v/>
      </c>
      <c r="BF170" s="317" t="str">
        <f t="shared" ca="1" si="100"/>
        <v/>
      </c>
      <c r="BG170" s="317" t="str">
        <f t="shared" ca="1" si="100"/>
        <v/>
      </c>
      <c r="BH170" s="317" t="str">
        <f t="shared" ca="1" si="100"/>
        <v/>
      </c>
      <c r="BI170" s="317" t="str">
        <f t="shared" ca="1" si="100"/>
        <v/>
      </c>
      <c r="BJ170" s="317" t="str">
        <f t="shared" ca="1" si="100"/>
        <v/>
      </c>
      <c r="BK170" s="317" t="str">
        <f t="shared" ca="1" si="100"/>
        <v/>
      </c>
      <c r="BL170" s="317" t="str">
        <f t="shared" ca="1" si="100"/>
        <v/>
      </c>
      <c r="BM170" s="317" t="str">
        <f t="shared" ca="1" si="100"/>
        <v/>
      </c>
      <c r="BN170" s="317" t="str">
        <f t="shared" ca="1" si="100"/>
        <v/>
      </c>
      <c r="BO170" s="317" t="str">
        <f t="shared" ca="1" si="100"/>
        <v/>
      </c>
      <c r="BP170" s="317" t="str">
        <f t="shared" ca="1" si="100"/>
        <v/>
      </c>
      <c r="BQ170" s="317" t="str">
        <f t="shared" ca="1" si="100"/>
        <v/>
      </c>
      <c r="BR170" s="317" t="str">
        <f t="shared" ca="1" si="100"/>
        <v/>
      </c>
      <c r="BS170" s="317" t="str">
        <f t="shared" ca="1" si="100"/>
        <v/>
      </c>
    </row>
    <row r="171" spans="8:71" hidden="1">
      <c r="H171" s="330" t="str">
        <f t="shared" ca="1" si="84"/>
        <v/>
      </c>
      <c r="I171" s="336"/>
      <c r="J171" s="332" t="str">
        <f t="shared" ca="1" si="90"/>
        <v>(command "V" "R" "" "N")</v>
      </c>
      <c r="S171" s="337">
        <v>163</v>
      </c>
      <c r="T171" s="338" t="str">
        <f t="shared" si="87"/>
        <v>11-3</v>
      </c>
      <c r="U171" s="317" t="str">
        <f t="shared" ca="1" si="86"/>
        <v/>
      </c>
      <c r="V171" s="317" t="str">
        <f t="shared" ca="1" si="86"/>
        <v/>
      </c>
      <c r="W171" s="317" t="str">
        <f t="shared" ca="1" si="86"/>
        <v/>
      </c>
      <c r="X171" s="317" t="str">
        <f t="shared" ca="1" si="98"/>
        <v/>
      </c>
      <c r="Y171" s="317" t="str">
        <f t="shared" ca="1" si="98"/>
        <v/>
      </c>
      <c r="Z171" s="317" t="str">
        <f t="shared" ca="1" si="98"/>
        <v/>
      </c>
      <c r="AA171" s="317" t="str">
        <f t="shared" ca="1" si="98"/>
        <v/>
      </c>
      <c r="AB171" s="317" t="str">
        <f t="shared" ca="1" si="98"/>
        <v/>
      </c>
      <c r="AC171" s="317" t="str">
        <f t="shared" ca="1" si="98"/>
        <v/>
      </c>
      <c r="AD171" s="317" t="str">
        <f t="shared" ca="1" si="98"/>
        <v/>
      </c>
      <c r="AE171" s="317" t="str">
        <f t="shared" ca="1" si="98"/>
        <v/>
      </c>
      <c r="AF171" s="317" t="str">
        <f t="shared" ca="1" si="98"/>
        <v/>
      </c>
      <c r="AG171" s="317" t="str">
        <f t="shared" ca="1" si="98"/>
        <v/>
      </c>
      <c r="AH171" s="317" t="str">
        <f t="shared" ca="1" si="98"/>
        <v/>
      </c>
      <c r="AI171" s="317" t="str">
        <f t="shared" ca="1" si="98"/>
        <v/>
      </c>
      <c r="AJ171" s="317" t="str">
        <f t="shared" ca="1" si="98"/>
        <v/>
      </c>
      <c r="AK171" s="317" t="str">
        <f t="shared" ca="1" si="98"/>
        <v/>
      </c>
      <c r="AL171" s="317" t="str">
        <f t="shared" ca="1" si="98"/>
        <v/>
      </c>
      <c r="AM171" s="317" t="str">
        <f t="shared" ca="1" si="98"/>
        <v/>
      </c>
      <c r="AN171" s="317" t="str">
        <f t="shared" ca="1" si="102"/>
        <v/>
      </c>
      <c r="AO171" s="317" t="str">
        <f t="shared" ca="1" si="102"/>
        <v/>
      </c>
      <c r="AP171" s="317" t="str">
        <f t="shared" ca="1" si="102"/>
        <v/>
      </c>
      <c r="AQ171" s="317" t="str">
        <f t="shared" ca="1" si="102"/>
        <v/>
      </c>
      <c r="AR171" s="317" t="str">
        <f t="shared" ca="1" si="102"/>
        <v/>
      </c>
      <c r="AS171" s="317" t="str">
        <f t="shared" ca="1" si="102"/>
        <v/>
      </c>
      <c r="AT171" s="317" t="str">
        <f t="shared" ca="1" si="102"/>
        <v/>
      </c>
      <c r="AU171" s="317" t="str">
        <f t="shared" ca="1" si="102"/>
        <v/>
      </c>
      <c r="AV171" s="317" t="str">
        <f t="shared" ca="1" si="102"/>
        <v/>
      </c>
      <c r="AW171" s="317" t="str">
        <f t="shared" ca="1" si="102"/>
        <v/>
      </c>
      <c r="AX171" s="317" t="str">
        <f t="shared" ca="1" si="102"/>
        <v/>
      </c>
      <c r="AY171" s="317" t="str">
        <f t="shared" ca="1" si="102"/>
        <v/>
      </c>
      <c r="AZ171" s="317" t="str">
        <f t="shared" ca="1" si="102"/>
        <v/>
      </c>
      <c r="BA171" s="317" t="str">
        <f t="shared" ca="1" si="102"/>
        <v/>
      </c>
      <c r="BB171" s="317" t="str">
        <f t="shared" ca="1" si="102"/>
        <v/>
      </c>
      <c r="BC171" s="317" t="str">
        <f t="shared" ca="1" si="102"/>
        <v/>
      </c>
      <c r="BD171" s="317" t="str">
        <f t="shared" ca="1" si="100"/>
        <v/>
      </c>
      <c r="BE171" s="317" t="str">
        <f t="shared" ca="1" si="100"/>
        <v/>
      </c>
      <c r="BF171" s="317" t="str">
        <f t="shared" ca="1" si="100"/>
        <v/>
      </c>
      <c r="BG171" s="317" t="str">
        <f t="shared" ca="1" si="100"/>
        <v/>
      </c>
      <c r="BH171" s="317" t="str">
        <f t="shared" ca="1" si="100"/>
        <v/>
      </c>
      <c r="BI171" s="317" t="str">
        <f t="shared" ca="1" si="100"/>
        <v/>
      </c>
      <c r="BJ171" s="317" t="str">
        <f t="shared" ca="1" si="100"/>
        <v/>
      </c>
      <c r="BK171" s="317" t="str">
        <f t="shared" ca="1" si="100"/>
        <v/>
      </c>
      <c r="BL171" s="317" t="str">
        <f t="shared" ca="1" si="100"/>
        <v/>
      </c>
      <c r="BM171" s="317" t="str">
        <f t="shared" ca="1" si="100"/>
        <v/>
      </c>
      <c r="BN171" s="317" t="str">
        <f t="shared" ca="1" si="100"/>
        <v/>
      </c>
      <c r="BO171" s="317" t="str">
        <f t="shared" ca="1" si="100"/>
        <v/>
      </c>
      <c r="BP171" s="317" t="str">
        <f t="shared" ca="1" si="100"/>
        <v/>
      </c>
      <c r="BQ171" s="317" t="str">
        <f t="shared" ca="1" si="100"/>
        <v/>
      </c>
      <c r="BR171" s="317" t="str">
        <f t="shared" ca="1" si="100"/>
        <v/>
      </c>
      <c r="BS171" s="317" t="str">
        <f t="shared" ca="1" si="100"/>
        <v/>
      </c>
    </row>
    <row r="172" spans="8:71" hidden="1">
      <c r="H172" s="330" t="str">
        <f t="shared" ca="1" si="84"/>
        <v/>
      </c>
      <c r="I172" s="336"/>
      <c r="J172" s="332" t="str">
        <f t="shared" ca="1" si="90"/>
        <v>(command "V" "R" "" "N")</v>
      </c>
      <c r="S172" s="337">
        <v>164</v>
      </c>
      <c r="T172" s="338" t="str">
        <f t="shared" si="87"/>
        <v>11-4</v>
      </c>
      <c r="U172" s="317" t="str">
        <f t="shared" ca="1" si="86"/>
        <v/>
      </c>
      <c r="V172" s="317" t="str">
        <f t="shared" ca="1" si="86"/>
        <v/>
      </c>
      <c r="W172" s="317" t="str">
        <f t="shared" ca="1" si="86"/>
        <v/>
      </c>
      <c r="X172" s="317" t="str">
        <f t="shared" ca="1" si="98"/>
        <v/>
      </c>
      <c r="Y172" s="317" t="str">
        <f t="shared" ca="1" si="98"/>
        <v/>
      </c>
      <c r="Z172" s="317" t="str">
        <f t="shared" ca="1" si="98"/>
        <v/>
      </c>
      <c r="AA172" s="317" t="str">
        <f t="shared" ca="1" si="98"/>
        <v/>
      </c>
      <c r="AB172" s="317" t="str">
        <f t="shared" ca="1" si="98"/>
        <v/>
      </c>
      <c r="AC172" s="317" t="str">
        <f t="shared" ca="1" si="98"/>
        <v/>
      </c>
      <c r="AD172" s="317" t="str">
        <f t="shared" ca="1" si="98"/>
        <v/>
      </c>
      <c r="AE172" s="317" t="str">
        <f t="shared" ca="1" si="98"/>
        <v/>
      </c>
      <c r="AF172" s="317" t="str">
        <f t="shared" ca="1" si="98"/>
        <v/>
      </c>
      <c r="AG172" s="317" t="str">
        <f t="shared" ca="1" si="98"/>
        <v/>
      </c>
      <c r="AH172" s="317" t="str">
        <f t="shared" ca="1" si="98"/>
        <v/>
      </c>
      <c r="AI172" s="317" t="str">
        <f t="shared" ca="1" si="98"/>
        <v/>
      </c>
      <c r="AJ172" s="317" t="str">
        <f t="shared" ca="1" si="98"/>
        <v/>
      </c>
      <c r="AK172" s="317" t="str">
        <f t="shared" ca="1" si="98"/>
        <v/>
      </c>
      <c r="AL172" s="317" t="str">
        <f t="shared" ca="1" si="98"/>
        <v/>
      </c>
      <c r="AM172" s="317" t="str">
        <f t="shared" ca="1" si="98"/>
        <v/>
      </c>
      <c r="AN172" s="317" t="str">
        <f t="shared" ca="1" si="102"/>
        <v/>
      </c>
      <c r="AO172" s="317" t="str">
        <f t="shared" ca="1" si="102"/>
        <v/>
      </c>
      <c r="AP172" s="317" t="str">
        <f t="shared" ca="1" si="102"/>
        <v/>
      </c>
      <c r="AQ172" s="317" t="str">
        <f t="shared" ca="1" si="102"/>
        <v/>
      </c>
      <c r="AR172" s="317" t="str">
        <f t="shared" ca="1" si="102"/>
        <v/>
      </c>
      <c r="AS172" s="317" t="str">
        <f t="shared" ca="1" si="102"/>
        <v/>
      </c>
      <c r="AT172" s="317" t="str">
        <f t="shared" ca="1" si="102"/>
        <v/>
      </c>
      <c r="AU172" s="317" t="str">
        <f t="shared" ca="1" si="102"/>
        <v/>
      </c>
      <c r="AV172" s="317" t="str">
        <f t="shared" ca="1" si="102"/>
        <v/>
      </c>
      <c r="AW172" s="317" t="str">
        <f t="shared" ca="1" si="102"/>
        <v/>
      </c>
      <c r="AX172" s="317" t="str">
        <f t="shared" ca="1" si="102"/>
        <v/>
      </c>
      <c r="AY172" s="317" t="str">
        <f t="shared" ca="1" si="102"/>
        <v/>
      </c>
      <c r="AZ172" s="317" t="str">
        <f t="shared" ca="1" si="102"/>
        <v/>
      </c>
      <c r="BA172" s="317" t="str">
        <f t="shared" ca="1" si="102"/>
        <v/>
      </c>
      <c r="BB172" s="317" t="str">
        <f t="shared" ca="1" si="102"/>
        <v/>
      </c>
      <c r="BC172" s="317" t="str">
        <f t="shared" ca="1" si="102"/>
        <v/>
      </c>
      <c r="BD172" s="317" t="str">
        <f t="shared" ca="1" si="100"/>
        <v/>
      </c>
      <c r="BE172" s="317" t="str">
        <f t="shared" ca="1" si="100"/>
        <v/>
      </c>
      <c r="BF172" s="317" t="str">
        <f t="shared" ca="1" si="100"/>
        <v/>
      </c>
      <c r="BG172" s="317" t="str">
        <f t="shared" ca="1" si="100"/>
        <v/>
      </c>
      <c r="BH172" s="317" t="str">
        <f t="shared" ca="1" si="100"/>
        <v/>
      </c>
      <c r="BI172" s="317" t="str">
        <f t="shared" ca="1" si="100"/>
        <v/>
      </c>
      <c r="BJ172" s="317" t="str">
        <f t="shared" ca="1" si="100"/>
        <v/>
      </c>
      <c r="BK172" s="317" t="str">
        <f t="shared" ca="1" si="100"/>
        <v/>
      </c>
      <c r="BL172" s="317" t="str">
        <f t="shared" ca="1" si="100"/>
        <v/>
      </c>
      <c r="BM172" s="317" t="str">
        <f t="shared" ca="1" si="100"/>
        <v/>
      </c>
      <c r="BN172" s="317" t="str">
        <f t="shared" ca="1" si="100"/>
        <v/>
      </c>
      <c r="BO172" s="317" t="str">
        <f t="shared" ca="1" si="100"/>
        <v/>
      </c>
      <c r="BP172" s="317" t="str">
        <f t="shared" ca="1" si="100"/>
        <v/>
      </c>
      <c r="BQ172" s="317" t="str">
        <f t="shared" ca="1" si="100"/>
        <v/>
      </c>
      <c r="BR172" s="317" t="str">
        <f t="shared" ca="1" si="100"/>
        <v/>
      </c>
      <c r="BS172" s="317" t="str">
        <f t="shared" ca="1" si="100"/>
        <v/>
      </c>
    </row>
    <row r="173" spans="8:71" hidden="1">
      <c r="H173" s="330" t="str">
        <f t="shared" ca="1" si="84"/>
        <v/>
      </c>
      <c r="I173" s="336"/>
      <c r="J173" s="332" t="str">
        <f t="shared" ca="1" si="90"/>
        <v>(command "V" "R" "" "N")</v>
      </c>
      <c r="S173" s="337">
        <v>165</v>
      </c>
      <c r="T173" s="338" t="str">
        <f t="shared" si="87"/>
        <v>11-5</v>
      </c>
      <c r="U173" s="317" t="str">
        <f t="shared" ca="1" si="86"/>
        <v/>
      </c>
      <c r="V173" s="317" t="str">
        <f t="shared" ca="1" si="86"/>
        <v/>
      </c>
      <c r="W173" s="317" t="str">
        <f t="shared" ca="1" si="86"/>
        <v/>
      </c>
      <c r="X173" s="317" t="str">
        <f t="shared" ca="1" si="98"/>
        <v/>
      </c>
      <c r="Y173" s="317" t="str">
        <f t="shared" ca="1" si="98"/>
        <v/>
      </c>
      <c r="Z173" s="317" t="str">
        <f t="shared" ca="1" si="98"/>
        <v/>
      </c>
      <c r="AA173" s="317" t="str">
        <f t="shared" ca="1" si="98"/>
        <v/>
      </c>
      <c r="AB173" s="317" t="str">
        <f t="shared" ca="1" si="98"/>
        <v/>
      </c>
      <c r="AC173" s="317" t="str">
        <f t="shared" ca="1" si="98"/>
        <v/>
      </c>
      <c r="AD173" s="317" t="str">
        <f t="shared" ca="1" si="98"/>
        <v/>
      </c>
      <c r="AE173" s="317" t="str">
        <f t="shared" ca="1" si="98"/>
        <v/>
      </c>
      <c r="AF173" s="317" t="str">
        <f t="shared" ca="1" si="98"/>
        <v/>
      </c>
      <c r="AG173" s="317" t="str">
        <f t="shared" ca="1" si="98"/>
        <v/>
      </c>
      <c r="AH173" s="317" t="str">
        <f t="shared" ca="1" si="98"/>
        <v/>
      </c>
      <c r="AI173" s="317" t="str">
        <f t="shared" ca="1" si="98"/>
        <v/>
      </c>
      <c r="AJ173" s="317" t="str">
        <f t="shared" ca="1" si="98"/>
        <v/>
      </c>
      <c r="AK173" s="317" t="str">
        <f t="shared" ca="1" si="98"/>
        <v/>
      </c>
      <c r="AL173" s="317" t="str">
        <f t="shared" ca="1" si="98"/>
        <v/>
      </c>
      <c r="AM173" s="317" t="str">
        <f t="shared" ca="1" si="98"/>
        <v/>
      </c>
      <c r="AN173" s="317" t="str">
        <f t="shared" ca="1" si="102"/>
        <v/>
      </c>
      <c r="AO173" s="317" t="str">
        <f t="shared" ca="1" si="102"/>
        <v/>
      </c>
      <c r="AP173" s="317" t="str">
        <f t="shared" ca="1" si="102"/>
        <v/>
      </c>
      <c r="AQ173" s="317" t="str">
        <f t="shared" ca="1" si="102"/>
        <v/>
      </c>
      <c r="AR173" s="317" t="str">
        <f t="shared" ca="1" si="102"/>
        <v/>
      </c>
      <c r="AS173" s="317" t="str">
        <f t="shared" ca="1" si="102"/>
        <v/>
      </c>
      <c r="AT173" s="317" t="str">
        <f t="shared" ca="1" si="102"/>
        <v/>
      </c>
      <c r="AU173" s="317" t="str">
        <f t="shared" ca="1" si="102"/>
        <v/>
      </c>
      <c r="AV173" s="317" t="str">
        <f t="shared" ca="1" si="102"/>
        <v/>
      </c>
      <c r="AW173" s="317" t="str">
        <f t="shared" ca="1" si="102"/>
        <v/>
      </c>
      <c r="AX173" s="317" t="str">
        <f t="shared" ca="1" si="102"/>
        <v/>
      </c>
      <c r="AY173" s="317" t="str">
        <f t="shared" ca="1" si="102"/>
        <v/>
      </c>
      <c r="AZ173" s="317" t="str">
        <f t="shared" ca="1" si="102"/>
        <v/>
      </c>
      <c r="BA173" s="317" t="str">
        <f t="shared" ca="1" si="102"/>
        <v/>
      </c>
      <c r="BB173" s="317" t="str">
        <f t="shared" ca="1" si="102"/>
        <v/>
      </c>
      <c r="BC173" s="317" t="str">
        <f t="shared" ca="1" si="102"/>
        <v/>
      </c>
      <c r="BD173" s="317" t="str">
        <f t="shared" ca="1" si="100"/>
        <v/>
      </c>
      <c r="BE173" s="317" t="str">
        <f t="shared" ca="1" si="100"/>
        <v/>
      </c>
      <c r="BF173" s="317" t="str">
        <f t="shared" ca="1" si="100"/>
        <v/>
      </c>
      <c r="BG173" s="317" t="str">
        <f t="shared" ca="1" si="100"/>
        <v/>
      </c>
      <c r="BH173" s="317" t="str">
        <f t="shared" ca="1" si="100"/>
        <v/>
      </c>
      <c r="BI173" s="317" t="str">
        <f t="shared" ca="1" si="100"/>
        <v/>
      </c>
      <c r="BJ173" s="317" t="str">
        <f t="shared" ca="1" si="100"/>
        <v/>
      </c>
      <c r="BK173" s="317" t="str">
        <f t="shared" ca="1" si="100"/>
        <v/>
      </c>
      <c r="BL173" s="317" t="str">
        <f t="shared" ca="1" si="100"/>
        <v/>
      </c>
      <c r="BM173" s="317" t="str">
        <f t="shared" ca="1" si="100"/>
        <v/>
      </c>
      <c r="BN173" s="317" t="str">
        <f t="shared" ca="1" si="100"/>
        <v/>
      </c>
      <c r="BO173" s="317" t="str">
        <f t="shared" ca="1" si="100"/>
        <v/>
      </c>
      <c r="BP173" s="317" t="str">
        <f t="shared" ca="1" si="100"/>
        <v/>
      </c>
      <c r="BQ173" s="317" t="str">
        <f t="shared" ca="1" si="100"/>
        <v/>
      </c>
      <c r="BR173" s="317" t="str">
        <f t="shared" ca="1" si="100"/>
        <v/>
      </c>
      <c r="BS173" s="317" t="str">
        <f t="shared" ca="1" si="100"/>
        <v/>
      </c>
    </row>
    <row r="174" spans="8:71" hidden="1">
      <c r="H174" s="330" t="str">
        <f t="shared" ca="1" si="84"/>
        <v/>
      </c>
      <c r="I174" s="336"/>
      <c r="J174" s="332" t="str">
        <f t="shared" ca="1" si="90"/>
        <v>(command "V" "R" "" "N")</v>
      </c>
      <c r="S174" s="337">
        <v>166</v>
      </c>
      <c r="T174" s="338" t="str">
        <f t="shared" si="87"/>
        <v>11-6</v>
      </c>
      <c r="U174" s="317" t="str">
        <f t="shared" ca="1" si="86"/>
        <v/>
      </c>
      <c r="V174" s="317" t="str">
        <f t="shared" ca="1" si="86"/>
        <v/>
      </c>
      <c r="W174" s="317" t="str">
        <f t="shared" ca="1" si="86"/>
        <v/>
      </c>
      <c r="X174" s="317" t="str">
        <f t="shared" ca="1" si="98"/>
        <v/>
      </c>
      <c r="Y174" s="317" t="str">
        <f t="shared" ca="1" si="98"/>
        <v/>
      </c>
      <c r="Z174" s="317" t="str">
        <f t="shared" ca="1" si="98"/>
        <v/>
      </c>
      <c r="AA174" s="317" t="str">
        <f t="shared" ca="1" si="98"/>
        <v/>
      </c>
      <c r="AB174" s="317" t="str">
        <f t="shared" ca="1" si="98"/>
        <v/>
      </c>
      <c r="AC174" s="317" t="str">
        <f t="shared" ca="1" si="98"/>
        <v/>
      </c>
      <c r="AD174" s="317" t="str">
        <f t="shared" ca="1" si="98"/>
        <v/>
      </c>
      <c r="AE174" s="317" t="str">
        <f t="shared" ca="1" si="98"/>
        <v/>
      </c>
      <c r="AF174" s="317" t="str">
        <f t="shared" ca="1" si="98"/>
        <v/>
      </c>
      <c r="AG174" s="317" t="str">
        <f t="shared" ca="1" si="98"/>
        <v/>
      </c>
      <c r="AH174" s="317" t="str">
        <f t="shared" ca="1" si="98"/>
        <v/>
      </c>
      <c r="AI174" s="317" t="str">
        <f t="shared" ca="1" si="98"/>
        <v/>
      </c>
      <c r="AJ174" s="317" t="str">
        <f t="shared" ca="1" si="98"/>
        <v/>
      </c>
      <c r="AK174" s="317" t="str">
        <f t="shared" ca="1" si="98"/>
        <v/>
      </c>
      <c r="AL174" s="317" t="str">
        <f t="shared" ca="1" si="98"/>
        <v/>
      </c>
      <c r="AM174" s="317" t="str">
        <f t="shared" ref="AM174" ca="1" si="103">INDIRECT("批量電路圖!"&amp;ADDRESS(MOD(COLUMN()-24,16)+5+(ROW()-9)*16,FLOOR(MOD((COLUMN()-24)/16,10),1)+6))</f>
        <v/>
      </c>
      <c r="AN174" s="317" t="str">
        <f t="shared" ca="1" si="102"/>
        <v/>
      </c>
      <c r="AO174" s="317" t="str">
        <f t="shared" ca="1" si="102"/>
        <v/>
      </c>
      <c r="AP174" s="317" t="str">
        <f t="shared" ca="1" si="102"/>
        <v/>
      </c>
      <c r="AQ174" s="317" t="str">
        <f t="shared" ca="1" si="102"/>
        <v/>
      </c>
      <c r="AR174" s="317" t="str">
        <f t="shared" ca="1" si="102"/>
        <v/>
      </c>
      <c r="AS174" s="317" t="str">
        <f t="shared" ca="1" si="102"/>
        <v/>
      </c>
      <c r="AT174" s="317" t="str">
        <f t="shared" ca="1" si="102"/>
        <v/>
      </c>
      <c r="AU174" s="317" t="str">
        <f t="shared" ca="1" si="102"/>
        <v/>
      </c>
      <c r="AV174" s="317" t="str">
        <f t="shared" ca="1" si="102"/>
        <v/>
      </c>
      <c r="AW174" s="317" t="str">
        <f t="shared" ca="1" si="102"/>
        <v/>
      </c>
      <c r="AX174" s="317" t="str">
        <f t="shared" ca="1" si="102"/>
        <v/>
      </c>
      <c r="AY174" s="317" t="str">
        <f t="shared" ca="1" si="102"/>
        <v/>
      </c>
      <c r="AZ174" s="317" t="str">
        <f t="shared" ca="1" si="102"/>
        <v/>
      </c>
      <c r="BA174" s="317" t="str">
        <f t="shared" ca="1" si="102"/>
        <v/>
      </c>
      <c r="BB174" s="317" t="str">
        <f t="shared" ca="1" si="102"/>
        <v/>
      </c>
      <c r="BC174" s="317" t="str">
        <f t="shared" ca="1" si="102"/>
        <v/>
      </c>
      <c r="BD174" s="317" t="str">
        <f t="shared" ca="1" si="100"/>
        <v/>
      </c>
      <c r="BE174" s="317" t="str">
        <f t="shared" ca="1" si="100"/>
        <v/>
      </c>
      <c r="BF174" s="317" t="str">
        <f t="shared" ca="1" si="100"/>
        <v/>
      </c>
      <c r="BG174" s="317" t="str">
        <f t="shared" ca="1" si="100"/>
        <v/>
      </c>
      <c r="BH174" s="317" t="str">
        <f t="shared" ca="1" si="100"/>
        <v/>
      </c>
      <c r="BI174" s="317" t="str">
        <f t="shared" ca="1" si="100"/>
        <v/>
      </c>
      <c r="BJ174" s="317" t="str">
        <f t="shared" ca="1" si="100"/>
        <v/>
      </c>
      <c r="BK174" s="317" t="str">
        <f t="shared" ca="1" si="100"/>
        <v/>
      </c>
      <c r="BL174" s="317" t="str">
        <f t="shared" ca="1" si="100"/>
        <v/>
      </c>
      <c r="BM174" s="317" t="str">
        <f t="shared" ca="1" si="100"/>
        <v/>
      </c>
      <c r="BN174" s="317" t="str">
        <f t="shared" ca="1" si="100"/>
        <v/>
      </c>
      <c r="BO174" s="317" t="str">
        <f t="shared" ca="1" si="100"/>
        <v/>
      </c>
      <c r="BP174" s="317" t="str">
        <f t="shared" ca="1" si="100"/>
        <v/>
      </c>
      <c r="BQ174" s="317" t="str">
        <f t="shared" ca="1" si="100"/>
        <v/>
      </c>
      <c r="BR174" s="317" t="str">
        <f t="shared" ca="1" si="100"/>
        <v/>
      </c>
      <c r="BS174" s="317" t="str">
        <f t="shared" ca="1" si="100"/>
        <v/>
      </c>
    </row>
    <row r="175" spans="8:71" hidden="1">
      <c r="H175" s="330" t="str">
        <f t="shared" ca="1" si="84"/>
        <v/>
      </c>
      <c r="I175" s="336"/>
      <c r="J175" s="332" t="str">
        <f t="shared" ca="1" si="90"/>
        <v>(command "V" "R" "" "N")</v>
      </c>
      <c r="S175" s="337">
        <v>167</v>
      </c>
      <c r="T175" s="338" t="str">
        <f t="shared" si="87"/>
        <v>11-7</v>
      </c>
      <c r="U175" s="317" t="str">
        <f t="shared" ca="1" si="86"/>
        <v/>
      </c>
      <c r="V175" s="317" t="str">
        <f t="shared" ca="1" si="86"/>
        <v/>
      </c>
      <c r="W175" s="317" t="str">
        <f t="shared" ca="1" si="86"/>
        <v/>
      </c>
      <c r="X175" s="317" t="str">
        <f t="shared" ref="X175:AM190" ca="1" si="104">INDIRECT("批量電路圖!"&amp;ADDRESS(MOD(COLUMN()-24,16)+5+(ROW()-9)*16,FLOOR(MOD((COLUMN()-24)/16,10),1)+6))</f>
        <v/>
      </c>
      <c r="Y175" s="317" t="str">
        <f t="shared" ca="1" si="104"/>
        <v/>
      </c>
      <c r="Z175" s="317" t="str">
        <f t="shared" ca="1" si="104"/>
        <v/>
      </c>
      <c r="AA175" s="317" t="str">
        <f t="shared" ca="1" si="104"/>
        <v/>
      </c>
      <c r="AB175" s="317" t="str">
        <f t="shared" ca="1" si="104"/>
        <v/>
      </c>
      <c r="AC175" s="317" t="str">
        <f t="shared" ca="1" si="104"/>
        <v/>
      </c>
      <c r="AD175" s="317" t="str">
        <f t="shared" ca="1" si="104"/>
        <v/>
      </c>
      <c r="AE175" s="317" t="str">
        <f t="shared" ca="1" si="104"/>
        <v/>
      </c>
      <c r="AF175" s="317" t="str">
        <f t="shared" ca="1" si="104"/>
        <v/>
      </c>
      <c r="AG175" s="317" t="str">
        <f t="shared" ca="1" si="104"/>
        <v/>
      </c>
      <c r="AH175" s="317" t="str">
        <f t="shared" ca="1" si="104"/>
        <v/>
      </c>
      <c r="AI175" s="317" t="str">
        <f t="shared" ca="1" si="104"/>
        <v/>
      </c>
      <c r="AJ175" s="317" t="str">
        <f t="shared" ca="1" si="104"/>
        <v/>
      </c>
      <c r="AK175" s="317" t="str">
        <f t="shared" ca="1" si="104"/>
        <v/>
      </c>
      <c r="AL175" s="317" t="str">
        <f t="shared" ca="1" si="104"/>
        <v/>
      </c>
      <c r="AM175" s="317" t="str">
        <f t="shared" ca="1" si="104"/>
        <v/>
      </c>
      <c r="AN175" s="317" t="str">
        <f t="shared" ca="1" si="102"/>
        <v/>
      </c>
      <c r="AO175" s="317" t="str">
        <f t="shared" ca="1" si="102"/>
        <v/>
      </c>
      <c r="AP175" s="317" t="str">
        <f t="shared" ca="1" si="102"/>
        <v/>
      </c>
      <c r="AQ175" s="317" t="str">
        <f t="shared" ca="1" si="102"/>
        <v/>
      </c>
      <c r="AR175" s="317" t="str">
        <f t="shared" ca="1" si="102"/>
        <v/>
      </c>
      <c r="AS175" s="317" t="str">
        <f t="shared" ca="1" si="102"/>
        <v/>
      </c>
      <c r="AT175" s="317" t="str">
        <f t="shared" ca="1" si="102"/>
        <v/>
      </c>
      <c r="AU175" s="317" t="str">
        <f t="shared" ca="1" si="102"/>
        <v/>
      </c>
      <c r="AV175" s="317" t="str">
        <f t="shared" ca="1" si="102"/>
        <v/>
      </c>
      <c r="AW175" s="317" t="str">
        <f t="shared" ca="1" si="102"/>
        <v/>
      </c>
      <c r="AX175" s="317" t="str">
        <f t="shared" ca="1" si="102"/>
        <v/>
      </c>
      <c r="AY175" s="317" t="str">
        <f t="shared" ca="1" si="102"/>
        <v/>
      </c>
      <c r="AZ175" s="317" t="str">
        <f t="shared" ca="1" si="102"/>
        <v/>
      </c>
      <c r="BA175" s="317" t="str">
        <f t="shared" ca="1" si="102"/>
        <v/>
      </c>
      <c r="BB175" s="317" t="str">
        <f t="shared" ca="1" si="102"/>
        <v/>
      </c>
      <c r="BC175" s="317" t="str">
        <f t="shared" ca="1" si="102"/>
        <v/>
      </c>
      <c r="BD175" s="317" t="str">
        <f t="shared" ca="1" si="100"/>
        <v/>
      </c>
      <c r="BE175" s="317" t="str">
        <f t="shared" ca="1" si="100"/>
        <v/>
      </c>
      <c r="BF175" s="317" t="str">
        <f t="shared" ca="1" si="100"/>
        <v/>
      </c>
      <c r="BG175" s="317" t="str">
        <f t="shared" ca="1" si="100"/>
        <v/>
      </c>
      <c r="BH175" s="317" t="str">
        <f t="shared" ca="1" si="100"/>
        <v/>
      </c>
      <c r="BI175" s="317" t="str">
        <f t="shared" ca="1" si="100"/>
        <v/>
      </c>
      <c r="BJ175" s="317" t="str">
        <f t="shared" ca="1" si="100"/>
        <v/>
      </c>
      <c r="BK175" s="317" t="str">
        <f t="shared" ca="1" si="100"/>
        <v/>
      </c>
      <c r="BL175" s="317" t="str">
        <f t="shared" ca="1" si="100"/>
        <v/>
      </c>
      <c r="BM175" s="317" t="str">
        <f t="shared" ca="1" si="100"/>
        <v/>
      </c>
      <c r="BN175" s="317" t="str">
        <f t="shared" ca="1" si="100"/>
        <v/>
      </c>
      <c r="BO175" s="317" t="str">
        <f t="shared" ca="1" si="100"/>
        <v/>
      </c>
      <c r="BP175" s="317" t="str">
        <f t="shared" ca="1" si="100"/>
        <v/>
      </c>
      <c r="BQ175" s="317" t="str">
        <f t="shared" ca="1" si="100"/>
        <v/>
      </c>
      <c r="BR175" s="317" t="str">
        <f t="shared" ca="1" si="100"/>
        <v/>
      </c>
      <c r="BS175" s="317" t="str">
        <f t="shared" ca="1" si="100"/>
        <v/>
      </c>
    </row>
    <row r="176" spans="8:71" hidden="1">
      <c r="H176" s="330" t="str">
        <f t="shared" ca="1" si="84"/>
        <v/>
      </c>
      <c r="I176" s="336"/>
      <c r="J176" s="332" t="str">
        <f t="shared" ca="1" si="90"/>
        <v>(command "V" "R" "" "N")</v>
      </c>
      <c r="S176" s="337">
        <v>168</v>
      </c>
      <c r="T176" s="338" t="str">
        <f t="shared" si="87"/>
        <v>11-8</v>
      </c>
      <c r="U176" s="317" t="str">
        <f t="shared" ca="1" si="86"/>
        <v/>
      </c>
      <c r="V176" s="317" t="str">
        <f t="shared" ca="1" si="86"/>
        <v/>
      </c>
      <c r="W176" s="317" t="str">
        <f t="shared" ca="1" si="86"/>
        <v/>
      </c>
      <c r="X176" s="317" t="str">
        <f t="shared" ca="1" si="104"/>
        <v/>
      </c>
      <c r="Y176" s="317" t="str">
        <f t="shared" ca="1" si="104"/>
        <v/>
      </c>
      <c r="Z176" s="317" t="str">
        <f t="shared" ca="1" si="104"/>
        <v/>
      </c>
      <c r="AA176" s="317" t="str">
        <f t="shared" ca="1" si="104"/>
        <v/>
      </c>
      <c r="AB176" s="317" t="str">
        <f t="shared" ca="1" si="104"/>
        <v/>
      </c>
      <c r="AC176" s="317" t="str">
        <f t="shared" ca="1" si="104"/>
        <v/>
      </c>
      <c r="AD176" s="317" t="str">
        <f t="shared" ca="1" si="104"/>
        <v/>
      </c>
      <c r="AE176" s="317" t="str">
        <f t="shared" ca="1" si="104"/>
        <v/>
      </c>
      <c r="AF176" s="317" t="str">
        <f t="shared" ca="1" si="104"/>
        <v/>
      </c>
      <c r="AG176" s="317" t="str">
        <f t="shared" ca="1" si="104"/>
        <v/>
      </c>
      <c r="AH176" s="317" t="str">
        <f t="shared" ca="1" si="104"/>
        <v/>
      </c>
      <c r="AI176" s="317" t="str">
        <f t="shared" ca="1" si="104"/>
        <v/>
      </c>
      <c r="AJ176" s="317" t="str">
        <f t="shared" ca="1" si="104"/>
        <v/>
      </c>
      <c r="AK176" s="317" t="str">
        <f t="shared" ca="1" si="104"/>
        <v/>
      </c>
      <c r="AL176" s="317" t="str">
        <f t="shared" ca="1" si="104"/>
        <v/>
      </c>
      <c r="AM176" s="317" t="str">
        <f t="shared" ca="1" si="104"/>
        <v/>
      </c>
      <c r="AN176" s="317" t="str">
        <f t="shared" ca="1" si="102"/>
        <v/>
      </c>
      <c r="AO176" s="317" t="str">
        <f t="shared" ca="1" si="102"/>
        <v/>
      </c>
      <c r="AP176" s="317" t="str">
        <f t="shared" ca="1" si="102"/>
        <v/>
      </c>
      <c r="AQ176" s="317" t="str">
        <f t="shared" ca="1" si="102"/>
        <v/>
      </c>
      <c r="AR176" s="317" t="str">
        <f t="shared" ca="1" si="102"/>
        <v/>
      </c>
      <c r="AS176" s="317" t="str">
        <f t="shared" ca="1" si="102"/>
        <v/>
      </c>
      <c r="AT176" s="317" t="str">
        <f t="shared" ca="1" si="102"/>
        <v/>
      </c>
      <c r="AU176" s="317" t="str">
        <f t="shared" ca="1" si="102"/>
        <v/>
      </c>
      <c r="AV176" s="317" t="str">
        <f t="shared" ca="1" si="102"/>
        <v/>
      </c>
      <c r="AW176" s="317" t="str">
        <f t="shared" ca="1" si="102"/>
        <v/>
      </c>
      <c r="AX176" s="317" t="str">
        <f t="shared" ca="1" si="102"/>
        <v/>
      </c>
      <c r="AY176" s="317" t="str">
        <f t="shared" ca="1" si="102"/>
        <v/>
      </c>
      <c r="AZ176" s="317" t="str">
        <f t="shared" ca="1" si="102"/>
        <v/>
      </c>
      <c r="BA176" s="317" t="str">
        <f t="shared" ca="1" si="102"/>
        <v/>
      </c>
      <c r="BB176" s="317" t="str">
        <f t="shared" ca="1" si="102"/>
        <v/>
      </c>
      <c r="BC176" s="317" t="str">
        <f t="shared" ca="1" si="102"/>
        <v/>
      </c>
      <c r="BD176" s="317" t="str">
        <f t="shared" ca="1" si="100"/>
        <v/>
      </c>
      <c r="BE176" s="317" t="str">
        <f t="shared" ca="1" si="100"/>
        <v/>
      </c>
      <c r="BF176" s="317" t="str">
        <f t="shared" ca="1" si="100"/>
        <v/>
      </c>
      <c r="BG176" s="317" t="str">
        <f t="shared" ca="1" si="100"/>
        <v/>
      </c>
      <c r="BH176" s="317" t="str">
        <f t="shared" ca="1" si="100"/>
        <v/>
      </c>
      <c r="BI176" s="317" t="str">
        <f t="shared" ca="1" si="100"/>
        <v/>
      </c>
      <c r="BJ176" s="317" t="str">
        <f t="shared" ca="1" si="100"/>
        <v/>
      </c>
      <c r="BK176" s="317" t="str">
        <f t="shared" ca="1" si="100"/>
        <v/>
      </c>
      <c r="BL176" s="317" t="str">
        <f t="shared" ca="1" si="100"/>
        <v/>
      </c>
      <c r="BM176" s="317" t="str">
        <f t="shared" ca="1" si="100"/>
        <v/>
      </c>
      <c r="BN176" s="317" t="str">
        <f t="shared" ca="1" si="100"/>
        <v/>
      </c>
      <c r="BO176" s="317" t="str">
        <f t="shared" ca="1" si="100"/>
        <v/>
      </c>
      <c r="BP176" s="317" t="str">
        <f t="shared" ca="1" si="100"/>
        <v/>
      </c>
      <c r="BQ176" s="317" t="str">
        <f t="shared" ca="1" si="100"/>
        <v/>
      </c>
      <c r="BR176" s="317" t="str">
        <f t="shared" ca="1" si="100"/>
        <v/>
      </c>
      <c r="BS176" s="317" t="str">
        <f t="shared" ca="1" si="100"/>
        <v/>
      </c>
    </row>
    <row r="177" spans="8:71" hidden="1">
      <c r="H177" s="330" t="str">
        <f t="shared" ca="1" si="84"/>
        <v/>
      </c>
      <c r="I177" s="336"/>
      <c r="J177" s="332" t="str">
        <f t="shared" ca="1" si="90"/>
        <v>(command "V" "R" "" "N")</v>
      </c>
      <c r="S177" s="337">
        <v>169</v>
      </c>
      <c r="T177" s="338" t="str">
        <f t="shared" si="87"/>
        <v>11-9</v>
      </c>
      <c r="U177" s="317" t="str">
        <f t="shared" ca="1" si="86"/>
        <v/>
      </c>
      <c r="V177" s="317" t="str">
        <f t="shared" ca="1" si="86"/>
        <v/>
      </c>
      <c r="W177" s="317" t="str">
        <f t="shared" ca="1" si="86"/>
        <v/>
      </c>
      <c r="X177" s="317" t="str">
        <f t="shared" ca="1" si="104"/>
        <v/>
      </c>
      <c r="Y177" s="317" t="str">
        <f t="shared" ca="1" si="104"/>
        <v/>
      </c>
      <c r="Z177" s="317" t="str">
        <f t="shared" ca="1" si="104"/>
        <v/>
      </c>
      <c r="AA177" s="317" t="str">
        <f t="shared" ca="1" si="104"/>
        <v/>
      </c>
      <c r="AB177" s="317" t="str">
        <f t="shared" ca="1" si="104"/>
        <v/>
      </c>
      <c r="AC177" s="317" t="str">
        <f t="shared" ca="1" si="104"/>
        <v/>
      </c>
      <c r="AD177" s="317" t="str">
        <f t="shared" ca="1" si="104"/>
        <v/>
      </c>
      <c r="AE177" s="317" t="str">
        <f t="shared" ca="1" si="104"/>
        <v/>
      </c>
      <c r="AF177" s="317" t="str">
        <f t="shared" ca="1" si="104"/>
        <v/>
      </c>
      <c r="AG177" s="317" t="str">
        <f t="shared" ca="1" si="104"/>
        <v/>
      </c>
      <c r="AH177" s="317" t="str">
        <f t="shared" ca="1" si="104"/>
        <v/>
      </c>
      <c r="AI177" s="317" t="str">
        <f t="shared" ca="1" si="104"/>
        <v/>
      </c>
      <c r="AJ177" s="317" t="str">
        <f t="shared" ca="1" si="104"/>
        <v/>
      </c>
      <c r="AK177" s="317" t="str">
        <f t="shared" ca="1" si="104"/>
        <v/>
      </c>
      <c r="AL177" s="317" t="str">
        <f t="shared" ca="1" si="104"/>
        <v/>
      </c>
      <c r="AM177" s="317" t="str">
        <f t="shared" ca="1" si="104"/>
        <v/>
      </c>
      <c r="AN177" s="317" t="str">
        <f t="shared" ca="1" si="102"/>
        <v/>
      </c>
      <c r="AO177" s="317" t="str">
        <f t="shared" ca="1" si="102"/>
        <v/>
      </c>
      <c r="AP177" s="317" t="str">
        <f t="shared" ca="1" si="102"/>
        <v/>
      </c>
      <c r="AQ177" s="317" t="str">
        <f t="shared" ca="1" si="102"/>
        <v/>
      </c>
      <c r="AR177" s="317" t="str">
        <f t="shared" ca="1" si="102"/>
        <v/>
      </c>
      <c r="AS177" s="317" t="str">
        <f t="shared" ca="1" si="102"/>
        <v/>
      </c>
      <c r="AT177" s="317" t="str">
        <f t="shared" ca="1" si="102"/>
        <v/>
      </c>
      <c r="AU177" s="317" t="str">
        <f t="shared" ca="1" si="102"/>
        <v/>
      </c>
      <c r="AV177" s="317" t="str">
        <f t="shared" ca="1" si="102"/>
        <v/>
      </c>
      <c r="AW177" s="317" t="str">
        <f t="shared" ca="1" si="102"/>
        <v/>
      </c>
      <c r="AX177" s="317" t="str">
        <f t="shared" ca="1" si="102"/>
        <v/>
      </c>
      <c r="AY177" s="317" t="str">
        <f t="shared" ca="1" si="102"/>
        <v/>
      </c>
      <c r="AZ177" s="317" t="str">
        <f t="shared" ca="1" si="102"/>
        <v/>
      </c>
      <c r="BA177" s="317" t="str">
        <f t="shared" ca="1" si="102"/>
        <v/>
      </c>
      <c r="BB177" s="317" t="str">
        <f t="shared" ca="1" si="102"/>
        <v/>
      </c>
      <c r="BC177" s="317" t="str">
        <f t="shared" ca="1" si="102"/>
        <v/>
      </c>
      <c r="BD177" s="317" t="str">
        <f t="shared" ca="1" si="100"/>
        <v/>
      </c>
      <c r="BE177" s="317" t="str">
        <f t="shared" ca="1" si="100"/>
        <v/>
      </c>
      <c r="BF177" s="317" t="str">
        <f t="shared" ca="1" si="100"/>
        <v/>
      </c>
      <c r="BG177" s="317" t="str">
        <f t="shared" ca="1" si="100"/>
        <v/>
      </c>
      <c r="BH177" s="317" t="str">
        <f t="shared" ca="1" si="100"/>
        <v/>
      </c>
      <c r="BI177" s="317" t="str">
        <f t="shared" ca="1" si="100"/>
        <v/>
      </c>
      <c r="BJ177" s="317" t="str">
        <f t="shared" ca="1" si="100"/>
        <v/>
      </c>
      <c r="BK177" s="317" t="str">
        <f t="shared" ca="1" si="100"/>
        <v/>
      </c>
      <c r="BL177" s="317" t="str">
        <f t="shared" ca="1" si="100"/>
        <v/>
      </c>
      <c r="BM177" s="317" t="str">
        <f t="shared" ca="1" si="100"/>
        <v/>
      </c>
      <c r="BN177" s="317" t="str">
        <f t="shared" ca="1" si="100"/>
        <v/>
      </c>
      <c r="BO177" s="317" t="str">
        <f t="shared" ca="1" si="100"/>
        <v/>
      </c>
      <c r="BP177" s="317" t="str">
        <f t="shared" ca="1" si="100"/>
        <v/>
      </c>
      <c r="BQ177" s="317" t="str">
        <f t="shared" ca="1" si="100"/>
        <v/>
      </c>
      <c r="BR177" s="317" t="str">
        <f t="shared" ca="1" si="100"/>
        <v/>
      </c>
      <c r="BS177" s="317" t="str">
        <f t="shared" ca="1" si="100"/>
        <v/>
      </c>
    </row>
    <row r="178" spans="8:71" hidden="1">
      <c r="H178" s="330" t="str">
        <f t="shared" ca="1" si="84"/>
        <v/>
      </c>
      <c r="I178" s="336"/>
      <c r="J178" s="332" t="str">
        <f t="shared" ca="1" si="90"/>
        <v>(command "V" "R" "" "N")</v>
      </c>
      <c r="S178" s="337">
        <v>170</v>
      </c>
      <c r="T178" s="338" t="str">
        <f t="shared" si="87"/>
        <v>11-10</v>
      </c>
      <c r="U178" s="317" t="str">
        <f t="shared" ca="1" si="86"/>
        <v/>
      </c>
      <c r="V178" s="317" t="str">
        <f t="shared" ca="1" si="86"/>
        <v/>
      </c>
      <c r="W178" s="317" t="str">
        <f t="shared" ca="1" si="86"/>
        <v/>
      </c>
      <c r="X178" s="317" t="str">
        <f t="shared" ca="1" si="104"/>
        <v/>
      </c>
      <c r="Y178" s="317" t="str">
        <f t="shared" ca="1" si="104"/>
        <v/>
      </c>
      <c r="Z178" s="317" t="str">
        <f t="shared" ca="1" si="104"/>
        <v/>
      </c>
      <c r="AA178" s="317" t="str">
        <f t="shared" ca="1" si="104"/>
        <v/>
      </c>
      <c r="AB178" s="317" t="str">
        <f t="shared" ca="1" si="104"/>
        <v/>
      </c>
      <c r="AC178" s="317" t="str">
        <f t="shared" ca="1" si="104"/>
        <v/>
      </c>
      <c r="AD178" s="317" t="str">
        <f t="shared" ca="1" si="104"/>
        <v/>
      </c>
      <c r="AE178" s="317" t="str">
        <f t="shared" ca="1" si="104"/>
        <v/>
      </c>
      <c r="AF178" s="317" t="str">
        <f t="shared" ca="1" si="104"/>
        <v/>
      </c>
      <c r="AG178" s="317" t="str">
        <f t="shared" ca="1" si="104"/>
        <v/>
      </c>
      <c r="AH178" s="317" t="str">
        <f t="shared" ca="1" si="104"/>
        <v/>
      </c>
      <c r="AI178" s="317" t="str">
        <f t="shared" ca="1" si="104"/>
        <v/>
      </c>
      <c r="AJ178" s="317" t="str">
        <f t="shared" ca="1" si="104"/>
        <v/>
      </c>
      <c r="AK178" s="317" t="str">
        <f t="shared" ca="1" si="104"/>
        <v/>
      </c>
      <c r="AL178" s="317" t="str">
        <f t="shared" ca="1" si="104"/>
        <v/>
      </c>
      <c r="AM178" s="317" t="str">
        <f t="shared" ca="1" si="104"/>
        <v/>
      </c>
      <c r="AN178" s="317" t="str">
        <f t="shared" ca="1" si="102"/>
        <v/>
      </c>
      <c r="AO178" s="317" t="str">
        <f t="shared" ca="1" si="102"/>
        <v/>
      </c>
      <c r="AP178" s="317" t="str">
        <f t="shared" ca="1" si="102"/>
        <v/>
      </c>
      <c r="AQ178" s="317" t="str">
        <f t="shared" ca="1" si="102"/>
        <v/>
      </c>
      <c r="AR178" s="317" t="str">
        <f t="shared" ca="1" si="102"/>
        <v/>
      </c>
      <c r="AS178" s="317" t="str">
        <f t="shared" ca="1" si="102"/>
        <v/>
      </c>
      <c r="AT178" s="317" t="str">
        <f t="shared" ca="1" si="102"/>
        <v/>
      </c>
      <c r="AU178" s="317" t="str">
        <f t="shared" ca="1" si="102"/>
        <v/>
      </c>
      <c r="AV178" s="317" t="str">
        <f t="shared" ca="1" si="102"/>
        <v/>
      </c>
      <c r="AW178" s="317" t="str">
        <f t="shared" ca="1" si="102"/>
        <v/>
      </c>
      <c r="AX178" s="317" t="str">
        <f t="shared" ca="1" si="102"/>
        <v/>
      </c>
      <c r="AY178" s="317" t="str">
        <f t="shared" ca="1" si="102"/>
        <v/>
      </c>
      <c r="AZ178" s="317" t="str">
        <f t="shared" ca="1" si="102"/>
        <v/>
      </c>
      <c r="BA178" s="317" t="str">
        <f t="shared" ca="1" si="102"/>
        <v/>
      </c>
      <c r="BB178" s="317" t="str">
        <f t="shared" ca="1" si="102"/>
        <v/>
      </c>
      <c r="BC178" s="317" t="str">
        <f t="shared" ca="1" si="102"/>
        <v/>
      </c>
      <c r="BD178" s="317" t="str">
        <f t="shared" ca="1" si="100"/>
        <v/>
      </c>
      <c r="BE178" s="317" t="str">
        <f t="shared" ca="1" si="100"/>
        <v/>
      </c>
      <c r="BF178" s="317" t="str">
        <f t="shared" ca="1" si="100"/>
        <v/>
      </c>
      <c r="BG178" s="317" t="str">
        <f t="shared" ca="1" si="100"/>
        <v/>
      </c>
      <c r="BH178" s="317" t="str">
        <f t="shared" ca="1" si="100"/>
        <v/>
      </c>
      <c r="BI178" s="317" t="str">
        <f t="shared" ca="1" si="100"/>
        <v/>
      </c>
      <c r="BJ178" s="317" t="str">
        <f t="shared" ca="1" si="100"/>
        <v/>
      </c>
      <c r="BK178" s="317" t="str">
        <f t="shared" ca="1" si="100"/>
        <v/>
      </c>
      <c r="BL178" s="317" t="str">
        <f t="shared" ca="1" si="100"/>
        <v/>
      </c>
      <c r="BM178" s="317" t="str">
        <f t="shared" ca="1" si="100"/>
        <v/>
      </c>
      <c r="BN178" s="317" t="str">
        <f t="shared" ca="1" si="100"/>
        <v/>
      </c>
      <c r="BO178" s="317" t="str">
        <f t="shared" ca="1" si="100"/>
        <v/>
      </c>
      <c r="BP178" s="317" t="str">
        <f t="shared" ca="1" si="100"/>
        <v/>
      </c>
      <c r="BQ178" s="317" t="str">
        <f t="shared" ca="1" si="100"/>
        <v/>
      </c>
      <c r="BR178" s="317" t="str">
        <f t="shared" ca="1" si="100"/>
        <v/>
      </c>
      <c r="BS178" s="317" t="str">
        <f t="shared" ca="1" si="100"/>
        <v/>
      </c>
    </row>
    <row r="179" spans="8:71" hidden="1">
      <c r="H179" s="330" t="str">
        <f t="shared" ca="1" si="84"/>
        <v/>
      </c>
      <c r="I179" s="336"/>
      <c r="J179" s="332" t="str">
        <f t="shared" ca="1" si="90"/>
        <v>(command "V" "R" "" "N")</v>
      </c>
      <c r="S179" s="337">
        <v>171</v>
      </c>
      <c r="T179" s="338" t="str">
        <f t="shared" si="87"/>
        <v>12-1</v>
      </c>
      <c r="U179" s="317" t="str">
        <f t="shared" ca="1" si="86"/>
        <v/>
      </c>
      <c r="V179" s="317" t="str">
        <f t="shared" ca="1" si="86"/>
        <v/>
      </c>
      <c r="W179" s="317" t="str">
        <f t="shared" ca="1" si="86"/>
        <v/>
      </c>
      <c r="X179" s="317" t="str">
        <f t="shared" ca="1" si="104"/>
        <v/>
      </c>
      <c r="Y179" s="317" t="str">
        <f t="shared" ca="1" si="104"/>
        <v/>
      </c>
      <c r="Z179" s="317" t="str">
        <f t="shared" ca="1" si="104"/>
        <v/>
      </c>
      <c r="AA179" s="317" t="str">
        <f t="shared" ca="1" si="104"/>
        <v/>
      </c>
      <c r="AB179" s="317" t="str">
        <f t="shared" ca="1" si="104"/>
        <v/>
      </c>
      <c r="AC179" s="317" t="str">
        <f t="shared" ca="1" si="104"/>
        <v/>
      </c>
      <c r="AD179" s="317" t="str">
        <f t="shared" ca="1" si="104"/>
        <v/>
      </c>
      <c r="AE179" s="317" t="str">
        <f t="shared" ca="1" si="104"/>
        <v/>
      </c>
      <c r="AF179" s="317" t="str">
        <f t="shared" ca="1" si="104"/>
        <v/>
      </c>
      <c r="AG179" s="317" t="str">
        <f t="shared" ca="1" si="104"/>
        <v/>
      </c>
      <c r="AH179" s="317" t="str">
        <f t="shared" ca="1" si="104"/>
        <v/>
      </c>
      <c r="AI179" s="317" t="str">
        <f t="shared" ca="1" si="104"/>
        <v/>
      </c>
      <c r="AJ179" s="317" t="str">
        <f t="shared" ca="1" si="104"/>
        <v/>
      </c>
      <c r="AK179" s="317" t="str">
        <f t="shared" ca="1" si="104"/>
        <v/>
      </c>
      <c r="AL179" s="317" t="str">
        <f t="shared" ca="1" si="104"/>
        <v/>
      </c>
      <c r="AM179" s="317" t="str">
        <f t="shared" ca="1" si="104"/>
        <v/>
      </c>
      <c r="AN179" s="317" t="str">
        <f t="shared" ca="1" si="102"/>
        <v/>
      </c>
      <c r="AO179" s="317" t="str">
        <f t="shared" ca="1" si="102"/>
        <v/>
      </c>
      <c r="AP179" s="317" t="str">
        <f t="shared" ca="1" si="102"/>
        <v/>
      </c>
      <c r="AQ179" s="317" t="str">
        <f t="shared" ca="1" si="102"/>
        <v/>
      </c>
      <c r="AR179" s="317" t="str">
        <f t="shared" ca="1" si="102"/>
        <v/>
      </c>
      <c r="AS179" s="317" t="str">
        <f t="shared" ca="1" si="102"/>
        <v/>
      </c>
      <c r="AT179" s="317" t="str">
        <f t="shared" ca="1" si="102"/>
        <v/>
      </c>
      <c r="AU179" s="317" t="str">
        <f t="shared" ca="1" si="102"/>
        <v/>
      </c>
      <c r="AV179" s="317" t="str">
        <f t="shared" ca="1" si="102"/>
        <v/>
      </c>
      <c r="AW179" s="317" t="str">
        <f t="shared" ca="1" si="102"/>
        <v/>
      </c>
      <c r="AX179" s="317" t="str">
        <f t="shared" ca="1" si="102"/>
        <v/>
      </c>
      <c r="AY179" s="317" t="str">
        <f t="shared" ca="1" si="102"/>
        <v/>
      </c>
      <c r="AZ179" s="317" t="str">
        <f t="shared" ca="1" si="102"/>
        <v/>
      </c>
      <c r="BA179" s="317" t="str">
        <f t="shared" ca="1" si="102"/>
        <v/>
      </c>
      <c r="BB179" s="317" t="str">
        <f t="shared" ca="1" si="102"/>
        <v/>
      </c>
      <c r="BC179" s="317" t="str">
        <f t="shared" ca="1" si="102"/>
        <v/>
      </c>
      <c r="BD179" s="317" t="str">
        <f t="shared" ca="1" si="100"/>
        <v/>
      </c>
      <c r="BE179" s="317" t="str">
        <f t="shared" ca="1" si="100"/>
        <v/>
      </c>
      <c r="BF179" s="317" t="str">
        <f t="shared" ca="1" si="100"/>
        <v/>
      </c>
      <c r="BG179" s="317" t="str">
        <f t="shared" ca="1" si="100"/>
        <v/>
      </c>
      <c r="BH179" s="317" t="str">
        <f t="shared" ca="1" si="100"/>
        <v/>
      </c>
      <c r="BI179" s="317" t="str">
        <f t="shared" ca="1" si="100"/>
        <v/>
      </c>
      <c r="BJ179" s="317" t="str">
        <f t="shared" ca="1" si="100"/>
        <v/>
      </c>
      <c r="BK179" s="317" t="str">
        <f t="shared" ca="1" si="100"/>
        <v/>
      </c>
      <c r="BL179" s="317" t="str">
        <f t="shared" ca="1" si="100"/>
        <v/>
      </c>
      <c r="BM179" s="317" t="str">
        <f t="shared" ca="1" si="100"/>
        <v/>
      </c>
      <c r="BN179" s="317" t="str">
        <f t="shared" ca="1" si="100"/>
        <v/>
      </c>
      <c r="BO179" s="317" t="str">
        <f t="shared" ca="1" si="100"/>
        <v/>
      </c>
      <c r="BP179" s="317" t="str">
        <f t="shared" ca="1" si="100"/>
        <v/>
      </c>
      <c r="BQ179" s="317" t="str">
        <f t="shared" ca="1" si="100"/>
        <v/>
      </c>
      <c r="BR179" s="317" t="str">
        <f t="shared" ca="1" si="100"/>
        <v/>
      </c>
      <c r="BS179" s="317" t="str">
        <f t="shared" ca="1" si="100"/>
        <v/>
      </c>
    </row>
    <row r="180" spans="8:71" hidden="1">
      <c r="H180" s="330" t="str">
        <f t="shared" ca="1" si="84"/>
        <v/>
      </c>
      <c r="I180" s="336"/>
      <c r="J180" s="332" t="str">
        <f t="shared" ca="1" si="90"/>
        <v>(command "V" "R" "" "N")</v>
      </c>
      <c r="S180" s="337">
        <v>172</v>
      </c>
      <c r="T180" s="338" t="str">
        <f t="shared" si="87"/>
        <v>12-2</v>
      </c>
      <c r="U180" s="317" t="str">
        <f t="shared" ca="1" si="86"/>
        <v/>
      </c>
      <c r="V180" s="317" t="str">
        <f t="shared" ca="1" si="86"/>
        <v/>
      </c>
      <c r="W180" s="317" t="str">
        <f t="shared" ca="1" si="86"/>
        <v/>
      </c>
      <c r="X180" s="317" t="str">
        <f t="shared" ca="1" si="104"/>
        <v/>
      </c>
      <c r="Y180" s="317" t="str">
        <f t="shared" ca="1" si="104"/>
        <v/>
      </c>
      <c r="Z180" s="317" t="str">
        <f t="shared" ca="1" si="104"/>
        <v/>
      </c>
      <c r="AA180" s="317" t="str">
        <f t="shared" ca="1" si="104"/>
        <v/>
      </c>
      <c r="AB180" s="317" t="str">
        <f t="shared" ca="1" si="104"/>
        <v/>
      </c>
      <c r="AC180" s="317" t="str">
        <f t="shared" ca="1" si="104"/>
        <v/>
      </c>
      <c r="AD180" s="317" t="str">
        <f t="shared" ca="1" si="104"/>
        <v/>
      </c>
      <c r="AE180" s="317" t="str">
        <f t="shared" ca="1" si="104"/>
        <v/>
      </c>
      <c r="AF180" s="317" t="str">
        <f t="shared" ca="1" si="104"/>
        <v/>
      </c>
      <c r="AG180" s="317" t="str">
        <f t="shared" ca="1" si="104"/>
        <v/>
      </c>
      <c r="AH180" s="317" t="str">
        <f t="shared" ca="1" si="104"/>
        <v/>
      </c>
      <c r="AI180" s="317" t="str">
        <f t="shared" ca="1" si="104"/>
        <v/>
      </c>
      <c r="AJ180" s="317" t="str">
        <f t="shared" ca="1" si="104"/>
        <v/>
      </c>
      <c r="AK180" s="317" t="str">
        <f t="shared" ca="1" si="104"/>
        <v/>
      </c>
      <c r="AL180" s="317" t="str">
        <f t="shared" ca="1" si="104"/>
        <v/>
      </c>
      <c r="AM180" s="317" t="str">
        <f t="shared" ca="1" si="104"/>
        <v/>
      </c>
      <c r="AN180" s="317" t="str">
        <f t="shared" ca="1" si="102"/>
        <v/>
      </c>
      <c r="AO180" s="317" t="str">
        <f t="shared" ca="1" si="102"/>
        <v/>
      </c>
      <c r="AP180" s="317" t="str">
        <f t="shared" ca="1" si="102"/>
        <v/>
      </c>
      <c r="AQ180" s="317" t="str">
        <f t="shared" ca="1" si="102"/>
        <v/>
      </c>
      <c r="AR180" s="317" t="str">
        <f t="shared" ca="1" si="102"/>
        <v/>
      </c>
      <c r="AS180" s="317" t="str">
        <f t="shared" ca="1" si="102"/>
        <v/>
      </c>
      <c r="AT180" s="317" t="str">
        <f t="shared" ca="1" si="102"/>
        <v/>
      </c>
      <c r="AU180" s="317" t="str">
        <f t="shared" ca="1" si="102"/>
        <v/>
      </c>
      <c r="AV180" s="317" t="str">
        <f t="shared" ca="1" si="102"/>
        <v/>
      </c>
      <c r="AW180" s="317" t="str">
        <f t="shared" ca="1" si="102"/>
        <v/>
      </c>
      <c r="AX180" s="317" t="str">
        <f t="shared" ca="1" si="102"/>
        <v/>
      </c>
      <c r="AY180" s="317" t="str">
        <f t="shared" ca="1" si="102"/>
        <v/>
      </c>
      <c r="AZ180" s="317" t="str">
        <f t="shared" ca="1" si="102"/>
        <v/>
      </c>
      <c r="BA180" s="317" t="str">
        <f t="shared" ca="1" si="102"/>
        <v/>
      </c>
      <c r="BB180" s="317" t="str">
        <f t="shared" ca="1" si="102"/>
        <v/>
      </c>
      <c r="BC180" s="317" t="str">
        <f t="shared" ca="1" si="102"/>
        <v/>
      </c>
      <c r="BD180" s="317" t="str">
        <f t="shared" ca="1" si="100"/>
        <v/>
      </c>
      <c r="BE180" s="317" t="str">
        <f t="shared" ca="1" si="100"/>
        <v/>
      </c>
      <c r="BF180" s="317" t="str">
        <f t="shared" ca="1" si="100"/>
        <v/>
      </c>
      <c r="BG180" s="317" t="str">
        <f t="shared" ca="1" si="100"/>
        <v/>
      </c>
      <c r="BH180" s="317" t="str">
        <f t="shared" ca="1" si="100"/>
        <v/>
      </c>
      <c r="BI180" s="317" t="str">
        <f t="shared" ca="1" si="100"/>
        <v/>
      </c>
      <c r="BJ180" s="317" t="str">
        <f t="shared" ca="1" si="100"/>
        <v/>
      </c>
      <c r="BK180" s="317" t="str">
        <f t="shared" ca="1" si="100"/>
        <v/>
      </c>
      <c r="BL180" s="317" t="str">
        <f t="shared" ca="1" si="100"/>
        <v/>
      </c>
      <c r="BM180" s="317" t="str">
        <f t="shared" ca="1" si="100"/>
        <v/>
      </c>
      <c r="BN180" s="317" t="str">
        <f t="shared" ca="1" si="100"/>
        <v/>
      </c>
      <c r="BO180" s="317" t="str">
        <f t="shared" ca="1" si="100"/>
        <v/>
      </c>
      <c r="BP180" s="317" t="str">
        <f t="shared" ca="1" si="100"/>
        <v/>
      </c>
      <c r="BQ180" s="317" t="str">
        <f t="shared" ca="1" si="100"/>
        <v/>
      </c>
      <c r="BR180" s="317" t="str">
        <f t="shared" ca="1" si="100"/>
        <v/>
      </c>
      <c r="BS180" s="317" t="str">
        <f t="shared" ref="BS180" ca="1" si="105">IF($X180="","",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181" spans="8:71" hidden="1">
      <c r="H181" s="330" t="str">
        <f t="shared" ca="1" si="84"/>
        <v/>
      </c>
      <c r="I181" s="336"/>
      <c r="J181" s="332" t="str">
        <f t="shared" ca="1" si="90"/>
        <v>(command "V" "R" "" "N")</v>
      </c>
      <c r="S181" s="337">
        <v>173</v>
      </c>
      <c r="T181" s="338" t="str">
        <f t="shared" si="87"/>
        <v>12-3</v>
      </c>
      <c r="U181" s="317" t="str">
        <f t="shared" ca="1" si="86"/>
        <v/>
      </c>
      <c r="V181" s="317" t="str">
        <f t="shared" ca="1" si="86"/>
        <v/>
      </c>
      <c r="W181" s="317" t="str">
        <f t="shared" ca="1" si="86"/>
        <v/>
      </c>
      <c r="X181" s="317" t="str">
        <f t="shared" ca="1" si="104"/>
        <v/>
      </c>
      <c r="Y181" s="317" t="str">
        <f t="shared" ca="1" si="104"/>
        <v/>
      </c>
      <c r="Z181" s="317" t="str">
        <f t="shared" ca="1" si="104"/>
        <v/>
      </c>
      <c r="AA181" s="317" t="str">
        <f t="shared" ca="1" si="104"/>
        <v/>
      </c>
      <c r="AB181" s="317" t="str">
        <f t="shared" ca="1" si="104"/>
        <v/>
      </c>
      <c r="AC181" s="317" t="str">
        <f t="shared" ca="1" si="104"/>
        <v/>
      </c>
      <c r="AD181" s="317" t="str">
        <f t="shared" ca="1" si="104"/>
        <v/>
      </c>
      <c r="AE181" s="317" t="str">
        <f t="shared" ca="1" si="104"/>
        <v/>
      </c>
      <c r="AF181" s="317" t="str">
        <f t="shared" ca="1" si="104"/>
        <v/>
      </c>
      <c r="AG181" s="317" t="str">
        <f t="shared" ca="1" si="104"/>
        <v/>
      </c>
      <c r="AH181" s="317" t="str">
        <f t="shared" ca="1" si="104"/>
        <v/>
      </c>
      <c r="AI181" s="317" t="str">
        <f t="shared" ca="1" si="104"/>
        <v/>
      </c>
      <c r="AJ181" s="317" t="str">
        <f t="shared" ca="1" si="104"/>
        <v/>
      </c>
      <c r="AK181" s="317" t="str">
        <f t="shared" ca="1" si="104"/>
        <v/>
      </c>
      <c r="AL181" s="317" t="str">
        <f t="shared" ca="1" si="104"/>
        <v/>
      </c>
      <c r="AM181" s="317" t="str">
        <f t="shared" ca="1" si="104"/>
        <v/>
      </c>
      <c r="AN181" s="317" t="str">
        <f t="shared" ca="1" si="102"/>
        <v/>
      </c>
      <c r="AO181" s="317" t="str">
        <f t="shared" ca="1" si="102"/>
        <v/>
      </c>
      <c r="AP181" s="317" t="str">
        <f t="shared" ca="1" si="102"/>
        <v/>
      </c>
      <c r="AQ181" s="317" t="str">
        <f t="shared" ca="1" si="102"/>
        <v/>
      </c>
      <c r="AR181" s="317" t="str">
        <f t="shared" ca="1" si="102"/>
        <v/>
      </c>
      <c r="AS181" s="317" t="str">
        <f t="shared" ca="1" si="102"/>
        <v/>
      </c>
      <c r="AT181" s="317" t="str">
        <f t="shared" ca="1" si="102"/>
        <v/>
      </c>
      <c r="AU181" s="317" t="str">
        <f t="shared" ca="1" si="102"/>
        <v/>
      </c>
      <c r="AV181" s="317" t="str">
        <f t="shared" ca="1" si="102"/>
        <v/>
      </c>
      <c r="AW181" s="317" t="str">
        <f t="shared" ca="1" si="102"/>
        <v/>
      </c>
      <c r="AX181" s="317" t="str">
        <f t="shared" ca="1" si="102"/>
        <v/>
      </c>
      <c r="AY181" s="317" t="str">
        <f t="shared" ca="1" si="102"/>
        <v/>
      </c>
      <c r="AZ181" s="317" t="str">
        <f t="shared" ca="1" si="102"/>
        <v/>
      </c>
      <c r="BA181" s="317" t="str">
        <f t="shared" ca="1" si="102"/>
        <v/>
      </c>
      <c r="BB181" s="317" t="str">
        <f t="shared" ca="1" si="102"/>
        <v/>
      </c>
      <c r="BC181" s="317" t="str">
        <f t="shared" ca="1" si="102"/>
        <v/>
      </c>
      <c r="BD181" s="317" t="str">
        <f t="shared" ref="BD181:BS196" ca="1" si="106">IF($X181="","",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181" s="317" t="str">
        <f t="shared" ca="1" si="106"/>
        <v/>
      </c>
      <c r="BF181" s="317" t="str">
        <f t="shared" ca="1" si="106"/>
        <v/>
      </c>
      <c r="BG181" s="317" t="str">
        <f t="shared" ca="1" si="106"/>
        <v/>
      </c>
      <c r="BH181" s="317" t="str">
        <f t="shared" ca="1" si="106"/>
        <v/>
      </c>
      <c r="BI181" s="317" t="str">
        <f t="shared" ca="1" si="106"/>
        <v/>
      </c>
      <c r="BJ181" s="317" t="str">
        <f t="shared" ca="1" si="106"/>
        <v/>
      </c>
      <c r="BK181" s="317" t="str">
        <f t="shared" ca="1" si="106"/>
        <v/>
      </c>
      <c r="BL181" s="317" t="str">
        <f t="shared" ca="1" si="106"/>
        <v/>
      </c>
      <c r="BM181" s="317" t="str">
        <f t="shared" ca="1" si="106"/>
        <v/>
      </c>
      <c r="BN181" s="317" t="str">
        <f t="shared" ca="1" si="106"/>
        <v/>
      </c>
      <c r="BO181" s="317" t="str">
        <f t="shared" ca="1" si="106"/>
        <v/>
      </c>
      <c r="BP181" s="317" t="str">
        <f t="shared" ca="1" si="106"/>
        <v/>
      </c>
      <c r="BQ181" s="317" t="str">
        <f t="shared" ca="1" si="106"/>
        <v/>
      </c>
      <c r="BR181" s="317" t="str">
        <f t="shared" ca="1" si="106"/>
        <v/>
      </c>
      <c r="BS181" s="317" t="str">
        <f t="shared" ca="1" si="106"/>
        <v/>
      </c>
    </row>
    <row r="182" spans="8:71" hidden="1">
      <c r="H182" s="330" t="str">
        <f t="shared" ca="1" si="84"/>
        <v/>
      </c>
      <c r="I182" s="336"/>
      <c r="J182" s="332" t="str">
        <f t="shared" ca="1" si="90"/>
        <v>(command "V" "R" "" "N")</v>
      </c>
      <c r="S182" s="337">
        <v>174</v>
      </c>
      <c r="T182" s="338" t="str">
        <f t="shared" si="87"/>
        <v>12-4</v>
      </c>
      <c r="U182" s="317" t="str">
        <f t="shared" ca="1" si="86"/>
        <v/>
      </c>
      <c r="V182" s="317" t="str">
        <f t="shared" ca="1" si="86"/>
        <v/>
      </c>
      <c r="W182" s="317" t="str">
        <f t="shared" ca="1" si="86"/>
        <v/>
      </c>
      <c r="X182" s="317" t="str">
        <f t="shared" ca="1" si="104"/>
        <v/>
      </c>
      <c r="Y182" s="317" t="str">
        <f t="shared" ca="1" si="104"/>
        <v/>
      </c>
      <c r="Z182" s="317" t="str">
        <f t="shared" ca="1" si="104"/>
        <v/>
      </c>
      <c r="AA182" s="317" t="str">
        <f t="shared" ca="1" si="104"/>
        <v/>
      </c>
      <c r="AB182" s="317" t="str">
        <f t="shared" ca="1" si="104"/>
        <v/>
      </c>
      <c r="AC182" s="317" t="str">
        <f t="shared" ca="1" si="104"/>
        <v/>
      </c>
      <c r="AD182" s="317" t="str">
        <f t="shared" ca="1" si="104"/>
        <v/>
      </c>
      <c r="AE182" s="317" t="str">
        <f t="shared" ca="1" si="104"/>
        <v/>
      </c>
      <c r="AF182" s="317" t="str">
        <f t="shared" ca="1" si="104"/>
        <v/>
      </c>
      <c r="AG182" s="317" t="str">
        <f t="shared" ca="1" si="104"/>
        <v/>
      </c>
      <c r="AH182" s="317" t="str">
        <f t="shared" ca="1" si="104"/>
        <v/>
      </c>
      <c r="AI182" s="317" t="str">
        <f t="shared" ca="1" si="104"/>
        <v/>
      </c>
      <c r="AJ182" s="317" t="str">
        <f t="shared" ca="1" si="104"/>
        <v/>
      </c>
      <c r="AK182" s="317" t="str">
        <f t="shared" ca="1" si="104"/>
        <v/>
      </c>
      <c r="AL182" s="317" t="str">
        <f t="shared" ca="1" si="104"/>
        <v/>
      </c>
      <c r="AM182" s="317" t="str">
        <f t="shared" ca="1" si="104"/>
        <v/>
      </c>
      <c r="AN182" s="317" t="str">
        <f t="shared" ca="1" si="102"/>
        <v/>
      </c>
      <c r="AO182" s="317" t="str">
        <f t="shared" ca="1" si="102"/>
        <v/>
      </c>
      <c r="AP182" s="317" t="str">
        <f t="shared" ca="1" si="102"/>
        <v/>
      </c>
      <c r="AQ182" s="317" t="str">
        <f t="shared" ca="1" si="102"/>
        <v/>
      </c>
      <c r="AR182" s="317" t="str">
        <f t="shared" ca="1" si="102"/>
        <v/>
      </c>
      <c r="AS182" s="317" t="str">
        <f t="shared" ca="1" si="102"/>
        <v/>
      </c>
      <c r="AT182" s="317" t="str">
        <f t="shared" ca="1" si="102"/>
        <v/>
      </c>
      <c r="AU182" s="317" t="str">
        <f t="shared" ca="1" si="102"/>
        <v/>
      </c>
      <c r="AV182" s="317" t="str">
        <f t="shared" ca="1" si="102"/>
        <v/>
      </c>
      <c r="AW182" s="317" t="str">
        <f t="shared" ca="1" si="102"/>
        <v/>
      </c>
      <c r="AX182" s="317" t="str">
        <f t="shared" ca="1" si="102"/>
        <v/>
      </c>
      <c r="AY182" s="317" t="str">
        <f t="shared" ca="1" si="102"/>
        <v/>
      </c>
      <c r="AZ182" s="317" t="str">
        <f t="shared" ca="1" si="102"/>
        <v/>
      </c>
      <c r="BA182" s="317" t="str">
        <f t="shared" ca="1" si="102"/>
        <v/>
      </c>
      <c r="BB182" s="317" t="str">
        <f t="shared" ca="1" si="102"/>
        <v/>
      </c>
      <c r="BC182" s="317" t="str">
        <f t="shared" ca="1" si="102"/>
        <v/>
      </c>
      <c r="BD182" s="317" t="str">
        <f t="shared" ca="1" si="106"/>
        <v/>
      </c>
      <c r="BE182" s="317" t="str">
        <f t="shared" ca="1" si="106"/>
        <v/>
      </c>
      <c r="BF182" s="317" t="str">
        <f t="shared" ca="1" si="106"/>
        <v/>
      </c>
      <c r="BG182" s="317" t="str">
        <f t="shared" ca="1" si="106"/>
        <v/>
      </c>
      <c r="BH182" s="317" t="str">
        <f t="shared" ca="1" si="106"/>
        <v/>
      </c>
      <c r="BI182" s="317" t="str">
        <f t="shared" ca="1" si="106"/>
        <v/>
      </c>
      <c r="BJ182" s="317" t="str">
        <f t="shared" ca="1" si="106"/>
        <v/>
      </c>
      <c r="BK182" s="317" t="str">
        <f t="shared" ca="1" si="106"/>
        <v/>
      </c>
      <c r="BL182" s="317" t="str">
        <f t="shared" ca="1" si="106"/>
        <v/>
      </c>
      <c r="BM182" s="317" t="str">
        <f t="shared" ca="1" si="106"/>
        <v/>
      </c>
      <c r="BN182" s="317" t="str">
        <f t="shared" ca="1" si="106"/>
        <v/>
      </c>
      <c r="BO182" s="317" t="str">
        <f t="shared" ca="1" si="106"/>
        <v/>
      </c>
      <c r="BP182" s="317" t="str">
        <f t="shared" ca="1" si="106"/>
        <v/>
      </c>
      <c r="BQ182" s="317" t="str">
        <f t="shared" ca="1" si="106"/>
        <v/>
      </c>
      <c r="BR182" s="317" t="str">
        <f t="shared" ca="1" si="106"/>
        <v/>
      </c>
      <c r="BS182" s="317" t="str">
        <f t="shared" ca="1" si="106"/>
        <v/>
      </c>
    </row>
    <row r="183" spans="8:71" hidden="1">
      <c r="H183" s="330" t="str">
        <f t="shared" ca="1" si="84"/>
        <v/>
      </c>
      <c r="I183" s="336"/>
      <c r="J183" s="332" t="str">
        <f t="shared" ca="1" si="90"/>
        <v>(command "V" "R" "" "N")</v>
      </c>
      <c r="S183" s="337">
        <v>175</v>
      </c>
      <c r="T183" s="338" t="str">
        <f t="shared" si="87"/>
        <v>12-5</v>
      </c>
      <c r="U183" s="317" t="str">
        <f t="shared" ca="1" si="86"/>
        <v/>
      </c>
      <c r="V183" s="317" t="str">
        <f t="shared" ca="1" si="86"/>
        <v/>
      </c>
      <c r="W183" s="317" t="str">
        <f t="shared" ca="1" si="86"/>
        <v/>
      </c>
      <c r="X183" s="317" t="str">
        <f t="shared" ca="1" si="104"/>
        <v/>
      </c>
      <c r="Y183" s="317" t="str">
        <f t="shared" ca="1" si="104"/>
        <v/>
      </c>
      <c r="Z183" s="317" t="str">
        <f t="shared" ca="1" si="104"/>
        <v/>
      </c>
      <c r="AA183" s="317" t="str">
        <f t="shared" ca="1" si="104"/>
        <v/>
      </c>
      <c r="AB183" s="317" t="str">
        <f t="shared" ca="1" si="104"/>
        <v/>
      </c>
      <c r="AC183" s="317" t="str">
        <f t="shared" ca="1" si="104"/>
        <v/>
      </c>
      <c r="AD183" s="317" t="str">
        <f t="shared" ca="1" si="104"/>
        <v/>
      </c>
      <c r="AE183" s="317" t="str">
        <f t="shared" ca="1" si="104"/>
        <v/>
      </c>
      <c r="AF183" s="317" t="str">
        <f t="shared" ca="1" si="104"/>
        <v/>
      </c>
      <c r="AG183" s="317" t="str">
        <f t="shared" ca="1" si="104"/>
        <v/>
      </c>
      <c r="AH183" s="317" t="str">
        <f t="shared" ca="1" si="104"/>
        <v/>
      </c>
      <c r="AI183" s="317" t="str">
        <f t="shared" ca="1" si="104"/>
        <v/>
      </c>
      <c r="AJ183" s="317" t="str">
        <f t="shared" ca="1" si="104"/>
        <v/>
      </c>
      <c r="AK183" s="317" t="str">
        <f t="shared" ca="1" si="104"/>
        <v/>
      </c>
      <c r="AL183" s="317" t="str">
        <f t="shared" ca="1" si="104"/>
        <v/>
      </c>
      <c r="AM183" s="317" t="str">
        <f t="shared" ca="1" si="104"/>
        <v/>
      </c>
      <c r="AN183" s="317" t="str">
        <f t="shared" ca="1" si="102"/>
        <v/>
      </c>
      <c r="AO183" s="317" t="str">
        <f t="shared" ca="1" si="102"/>
        <v/>
      </c>
      <c r="AP183" s="317" t="str">
        <f t="shared" ca="1" si="102"/>
        <v/>
      </c>
      <c r="AQ183" s="317" t="str">
        <f t="shared" ca="1" si="102"/>
        <v/>
      </c>
      <c r="AR183" s="317" t="str">
        <f t="shared" ca="1" si="102"/>
        <v/>
      </c>
      <c r="AS183" s="317" t="str">
        <f t="shared" ca="1" si="102"/>
        <v/>
      </c>
      <c r="AT183" s="317" t="str">
        <f t="shared" ca="1" si="102"/>
        <v/>
      </c>
      <c r="AU183" s="317" t="str">
        <f t="shared" ca="1" si="102"/>
        <v/>
      </c>
      <c r="AV183" s="317" t="str">
        <f t="shared" ca="1" si="102"/>
        <v/>
      </c>
      <c r="AW183" s="317" t="str">
        <f t="shared" ca="1" si="102"/>
        <v/>
      </c>
      <c r="AX183" s="317" t="str">
        <f t="shared" ca="1" si="102"/>
        <v/>
      </c>
      <c r="AY183" s="317" t="str">
        <f t="shared" ca="1" si="102"/>
        <v/>
      </c>
      <c r="AZ183" s="317" t="str">
        <f t="shared" ca="1" si="102"/>
        <v/>
      </c>
      <c r="BA183" s="317" t="str">
        <f t="shared" ca="1" si="102"/>
        <v/>
      </c>
      <c r="BB183" s="317" t="str">
        <f t="shared" ca="1" si="102"/>
        <v/>
      </c>
      <c r="BC183" s="317" t="str">
        <f t="shared" ref="BC183" ca="1" si="107">IF($X183="","",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183" s="317" t="str">
        <f t="shared" ca="1" si="106"/>
        <v/>
      </c>
      <c r="BE183" s="317" t="str">
        <f t="shared" ca="1" si="106"/>
        <v/>
      </c>
      <c r="BF183" s="317" t="str">
        <f t="shared" ca="1" si="106"/>
        <v/>
      </c>
      <c r="BG183" s="317" t="str">
        <f t="shared" ca="1" si="106"/>
        <v/>
      </c>
      <c r="BH183" s="317" t="str">
        <f t="shared" ca="1" si="106"/>
        <v/>
      </c>
      <c r="BI183" s="317" t="str">
        <f t="shared" ca="1" si="106"/>
        <v/>
      </c>
      <c r="BJ183" s="317" t="str">
        <f t="shared" ca="1" si="106"/>
        <v/>
      </c>
      <c r="BK183" s="317" t="str">
        <f t="shared" ca="1" si="106"/>
        <v/>
      </c>
      <c r="BL183" s="317" t="str">
        <f t="shared" ca="1" si="106"/>
        <v/>
      </c>
      <c r="BM183" s="317" t="str">
        <f t="shared" ca="1" si="106"/>
        <v/>
      </c>
      <c r="BN183" s="317" t="str">
        <f t="shared" ca="1" si="106"/>
        <v/>
      </c>
      <c r="BO183" s="317" t="str">
        <f t="shared" ca="1" si="106"/>
        <v/>
      </c>
      <c r="BP183" s="317" t="str">
        <f t="shared" ca="1" si="106"/>
        <v/>
      </c>
      <c r="BQ183" s="317" t="str">
        <f t="shared" ca="1" si="106"/>
        <v/>
      </c>
      <c r="BR183" s="317" t="str">
        <f t="shared" ca="1" si="106"/>
        <v/>
      </c>
      <c r="BS183" s="317" t="str">
        <f t="shared" ca="1" si="106"/>
        <v/>
      </c>
    </row>
    <row r="184" spans="8:71" hidden="1">
      <c r="H184" s="330" t="str">
        <f t="shared" ca="1" si="84"/>
        <v/>
      </c>
      <c r="I184" s="336"/>
      <c r="J184" s="332" t="str">
        <f t="shared" ca="1" si="90"/>
        <v>(command "V" "R" "" "N")</v>
      </c>
      <c r="S184" s="337">
        <v>176</v>
      </c>
      <c r="T184" s="338" t="str">
        <f t="shared" si="87"/>
        <v>12-6</v>
      </c>
      <c r="U184" s="317" t="str">
        <f t="shared" ca="1" si="86"/>
        <v/>
      </c>
      <c r="V184" s="317" t="str">
        <f t="shared" ca="1" si="86"/>
        <v/>
      </c>
      <c r="W184" s="317" t="str">
        <f t="shared" ca="1" si="86"/>
        <v/>
      </c>
      <c r="X184" s="317" t="str">
        <f t="shared" ca="1" si="104"/>
        <v/>
      </c>
      <c r="Y184" s="317" t="str">
        <f t="shared" ca="1" si="104"/>
        <v/>
      </c>
      <c r="Z184" s="317" t="str">
        <f t="shared" ca="1" si="104"/>
        <v/>
      </c>
      <c r="AA184" s="317" t="str">
        <f t="shared" ca="1" si="104"/>
        <v/>
      </c>
      <c r="AB184" s="317" t="str">
        <f t="shared" ca="1" si="104"/>
        <v/>
      </c>
      <c r="AC184" s="317" t="str">
        <f t="shared" ca="1" si="104"/>
        <v/>
      </c>
      <c r="AD184" s="317" t="str">
        <f t="shared" ca="1" si="104"/>
        <v/>
      </c>
      <c r="AE184" s="317" t="str">
        <f t="shared" ca="1" si="104"/>
        <v/>
      </c>
      <c r="AF184" s="317" t="str">
        <f t="shared" ca="1" si="104"/>
        <v/>
      </c>
      <c r="AG184" s="317" t="str">
        <f t="shared" ca="1" si="104"/>
        <v/>
      </c>
      <c r="AH184" s="317" t="str">
        <f t="shared" ca="1" si="104"/>
        <v/>
      </c>
      <c r="AI184" s="317" t="str">
        <f t="shared" ca="1" si="104"/>
        <v/>
      </c>
      <c r="AJ184" s="317" t="str">
        <f t="shared" ca="1" si="104"/>
        <v/>
      </c>
      <c r="AK184" s="317" t="str">
        <f t="shared" ca="1" si="104"/>
        <v/>
      </c>
      <c r="AL184" s="317" t="str">
        <f t="shared" ca="1" si="104"/>
        <v/>
      </c>
      <c r="AM184" s="317" t="str">
        <f t="shared" ca="1" si="104"/>
        <v/>
      </c>
      <c r="AN184" s="317" t="str">
        <f t="shared" ref="AN184:BC199" ca="1" si="108">IF($X184="","",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184" s="317" t="str">
        <f t="shared" ca="1" si="108"/>
        <v/>
      </c>
      <c r="AP184" s="317" t="str">
        <f t="shared" ca="1" si="108"/>
        <v/>
      </c>
      <c r="AQ184" s="317" t="str">
        <f t="shared" ca="1" si="108"/>
        <v/>
      </c>
      <c r="AR184" s="317" t="str">
        <f t="shared" ca="1" si="108"/>
        <v/>
      </c>
      <c r="AS184" s="317" t="str">
        <f t="shared" ca="1" si="108"/>
        <v/>
      </c>
      <c r="AT184" s="317" t="str">
        <f t="shared" ca="1" si="108"/>
        <v/>
      </c>
      <c r="AU184" s="317" t="str">
        <f t="shared" ca="1" si="108"/>
        <v/>
      </c>
      <c r="AV184" s="317" t="str">
        <f t="shared" ca="1" si="108"/>
        <v/>
      </c>
      <c r="AW184" s="317" t="str">
        <f t="shared" ca="1" si="108"/>
        <v/>
      </c>
      <c r="AX184" s="317" t="str">
        <f t="shared" ca="1" si="108"/>
        <v/>
      </c>
      <c r="AY184" s="317" t="str">
        <f t="shared" ca="1" si="108"/>
        <v/>
      </c>
      <c r="AZ184" s="317" t="str">
        <f t="shared" ca="1" si="108"/>
        <v/>
      </c>
      <c r="BA184" s="317" t="str">
        <f t="shared" ca="1" si="108"/>
        <v/>
      </c>
      <c r="BB184" s="317" t="str">
        <f t="shared" ca="1" si="108"/>
        <v/>
      </c>
      <c r="BC184" s="317" t="str">
        <f t="shared" ca="1" si="108"/>
        <v/>
      </c>
      <c r="BD184" s="317" t="str">
        <f t="shared" ca="1" si="106"/>
        <v/>
      </c>
      <c r="BE184" s="317" t="str">
        <f t="shared" ca="1" si="106"/>
        <v/>
      </c>
      <c r="BF184" s="317" t="str">
        <f t="shared" ca="1" si="106"/>
        <v/>
      </c>
      <c r="BG184" s="317" t="str">
        <f t="shared" ca="1" si="106"/>
        <v/>
      </c>
      <c r="BH184" s="317" t="str">
        <f t="shared" ca="1" si="106"/>
        <v/>
      </c>
      <c r="BI184" s="317" t="str">
        <f t="shared" ca="1" si="106"/>
        <v/>
      </c>
      <c r="BJ184" s="317" t="str">
        <f t="shared" ca="1" si="106"/>
        <v/>
      </c>
      <c r="BK184" s="317" t="str">
        <f t="shared" ca="1" si="106"/>
        <v/>
      </c>
      <c r="BL184" s="317" t="str">
        <f t="shared" ca="1" si="106"/>
        <v/>
      </c>
      <c r="BM184" s="317" t="str">
        <f t="shared" ca="1" si="106"/>
        <v/>
      </c>
      <c r="BN184" s="317" t="str">
        <f t="shared" ca="1" si="106"/>
        <v/>
      </c>
      <c r="BO184" s="317" t="str">
        <f t="shared" ca="1" si="106"/>
        <v/>
      </c>
      <c r="BP184" s="317" t="str">
        <f t="shared" ca="1" si="106"/>
        <v/>
      </c>
      <c r="BQ184" s="317" t="str">
        <f t="shared" ca="1" si="106"/>
        <v/>
      </c>
      <c r="BR184" s="317" t="str">
        <f t="shared" ca="1" si="106"/>
        <v/>
      </c>
      <c r="BS184" s="317" t="str">
        <f t="shared" ca="1" si="106"/>
        <v/>
      </c>
    </row>
    <row r="185" spans="8:71" hidden="1">
      <c r="H185" s="330" t="str">
        <f t="shared" ca="1" si="84"/>
        <v/>
      </c>
      <c r="I185" s="336"/>
      <c r="J185" s="332" t="str">
        <f t="shared" ca="1" si="90"/>
        <v>(command "V" "R" "" "N")</v>
      </c>
      <c r="S185" s="337">
        <v>177</v>
      </c>
      <c r="T185" s="338" t="str">
        <f t="shared" si="87"/>
        <v>12-7</v>
      </c>
      <c r="U185" s="317" t="str">
        <f t="shared" ca="1" si="86"/>
        <v/>
      </c>
      <c r="V185" s="317" t="str">
        <f t="shared" ca="1" si="86"/>
        <v/>
      </c>
      <c r="W185" s="317" t="str">
        <f t="shared" ca="1" si="86"/>
        <v/>
      </c>
      <c r="X185" s="317" t="str">
        <f t="shared" ca="1" si="104"/>
        <v/>
      </c>
      <c r="Y185" s="317" t="str">
        <f t="shared" ca="1" si="104"/>
        <v/>
      </c>
      <c r="Z185" s="317" t="str">
        <f t="shared" ca="1" si="104"/>
        <v/>
      </c>
      <c r="AA185" s="317" t="str">
        <f t="shared" ca="1" si="104"/>
        <v/>
      </c>
      <c r="AB185" s="317" t="str">
        <f t="shared" ca="1" si="104"/>
        <v/>
      </c>
      <c r="AC185" s="317" t="str">
        <f t="shared" ca="1" si="104"/>
        <v/>
      </c>
      <c r="AD185" s="317" t="str">
        <f t="shared" ca="1" si="104"/>
        <v/>
      </c>
      <c r="AE185" s="317" t="str">
        <f t="shared" ca="1" si="104"/>
        <v/>
      </c>
      <c r="AF185" s="317" t="str">
        <f t="shared" ca="1" si="104"/>
        <v/>
      </c>
      <c r="AG185" s="317" t="str">
        <f t="shared" ca="1" si="104"/>
        <v/>
      </c>
      <c r="AH185" s="317" t="str">
        <f t="shared" ca="1" si="104"/>
        <v/>
      </c>
      <c r="AI185" s="317" t="str">
        <f t="shared" ca="1" si="104"/>
        <v/>
      </c>
      <c r="AJ185" s="317" t="str">
        <f t="shared" ca="1" si="104"/>
        <v/>
      </c>
      <c r="AK185" s="317" t="str">
        <f t="shared" ca="1" si="104"/>
        <v/>
      </c>
      <c r="AL185" s="317" t="str">
        <f t="shared" ca="1" si="104"/>
        <v/>
      </c>
      <c r="AM185" s="317" t="str">
        <f t="shared" ca="1" si="104"/>
        <v/>
      </c>
      <c r="AN185" s="317" t="str">
        <f t="shared" ca="1" si="108"/>
        <v/>
      </c>
      <c r="AO185" s="317" t="str">
        <f t="shared" ca="1" si="108"/>
        <v/>
      </c>
      <c r="AP185" s="317" t="str">
        <f t="shared" ca="1" si="108"/>
        <v/>
      </c>
      <c r="AQ185" s="317" t="str">
        <f t="shared" ca="1" si="108"/>
        <v/>
      </c>
      <c r="AR185" s="317" t="str">
        <f t="shared" ca="1" si="108"/>
        <v/>
      </c>
      <c r="AS185" s="317" t="str">
        <f t="shared" ca="1" si="108"/>
        <v/>
      </c>
      <c r="AT185" s="317" t="str">
        <f t="shared" ca="1" si="108"/>
        <v/>
      </c>
      <c r="AU185" s="317" t="str">
        <f t="shared" ca="1" si="108"/>
        <v/>
      </c>
      <c r="AV185" s="317" t="str">
        <f t="shared" ca="1" si="108"/>
        <v/>
      </c>
      <c r="AW185" s="317" t="str">
        <f t="shared" ca="1" si="108"/>
        <v/>
      </c>
      <c r="AX185" s="317" t="str">
        <f t="shared" ca="1" si="108"/>
        <v/>
      </c>
      <c r="AY185" s="317" t="str">
        <f t="shared" ca="1" si="108"/>
        <v/>
      </c>
      <c r="AZ185" s="317" t="str">
        <f t="shared" ca="1" si="108"/>
        <v/>
      </c>
      <c r="BA185" s="317" t="str">
        <f t="shared" ca="1" si="108"/>
        <v/>
      </c>
      <c r="BB185" s="317" t="str">
        <f t="shared" ca="1" si="108"/>
        <v/>
      </c>
      <c r="BC185" s="317" t="str">
        <f t="shared" ca="1" si="108"/>
        <v/>
      </c>
      <c r="BD185" s="317" t="str">
        <f t="shared" ca="1" si="106"/>
        <v/>
      </c>
      <c r="BE185" s="317" t="str">
        <f t="shared" ca="1" si="106"/>
        <v/>
      </c>
      <c r="BF185" s="317" t="str">
        <f t="shared" ca="1" si="106"/>
        <v/>
      </c>
      <c r="BG185" s="317" t="str">
        <f t="shared" ca="1" si="106"/>
        <v/>
      </c>
      <c r="BH185" s="317" t="str">
        <f t="shared" ca="1" si="106"/>
        <v/>
      </c>
      <c r="BI185" s="317" t="str">
        <f t="shared" ca="1" si="106"/>
        <v/>
      </c>
      <c r="BJ185" s="317" t="str">
        <f t="shared" ca="1" si="106"/>
        <v/>
      </c>
      <c r="BK185" s="317" t="str">
        <f t="shared" ca="1" si="106"/>
        <v/>
      </c>
      <c r="BL185" s="317" t="str">
        <f t="shared" ca="1" si="106"/>
        <v/>
      </c>
      <c r="BM185" s="317" t="str">
        <f t="shared" ca="1" si="106"/>
        <v/>
      </c>
      <c r="BN185" s="317" t="str">
        <f t="shared" ca="1" si="106"/>
        <v/>
      </c>
      <c r="BO185" s="317" t="str">
        <f t="shared" ca="1" si="106"/>
        <v/>
      </c>
      <c r="BP185" s="317" t="str">
        <f t="shared" ca="1" si="106"/>
        <v/>
      </c>
      <c r="BQ185" s="317" t="str">
        <f t="shared" ca="1" si="106"/>
        <v/>
      </c>
      <c r="BR185" s="317" t="str">
        <f t="shared" ca="1" si="106"/>
        <v/>
      </c>
      <c r="BS185" s="317" t="str">
        <f t="shared" ca="1" si="106"/>
        <v/>
      </c>
    </row>
    <row r="186" spans="8:71" hidden="1">
      <c r="H186" s="330" t="str">
        <f t="shared" ca="1" si="84"/>
        <v/>
      </c>
      <c r="I186" s="336"/>
      <c r="J186" s="332" t="str">
        <f t="shared" ca="1" si="90"/>
        <v>(command "V" "R" "" "N")</v>
      </c>
      <c r="S186" s="337">
        <v>178</v>
      </c>
      <c r="T186" s="338" t="str">
        <f t="shared" si="87"/>
        <v>12-8</v>
      </c>
      <c r="U186" s="317" t="str">
        <f t="shared" ca="1" si="86"/>
        <v/>
      </c>
      <c r="V186" s="317" t="str">
        <f t="shared" ca="1" si="86"/>
        <v/>
      </c>
      <c r="W186" s="317" t="str">
        <f t="shared" ca="1" si="86"/>
        <v/>
      </c>
      <c r="X186" s="317" t="str">
        <f t="shared" ca="1" si="104"/>
        <v/>
      </c>
      <c r="Y186" s="317" t="str">
        <f t="shared" ca="1" si="104"/>
        <v/>
      </c>
      <c r="Z186" s="317" t="str">
        <f t="shared" ca="1" si="104"/>
        <v/>
      </c>
      <c r="AA186" s="317" t="str">
        <f t="shared" ca="1" si="104"/>
        <v/>
      </c>
      <c r="AB186" s="317" t="str">
        <f t="shared" ca="1" si="104"/>
        <v/>
      </c>
      <c r="AC186" s="317" t="str">
        <f t="shared" ca="1" si="104"/>
        <v/>
      </c>
      <c r="AD186" s="317" t="str">
        <f t="shared" ca="1" si="104"/>
        <v/>
      </c>
      <c r="AE186" s="317" t="str">
        <f t="shared" ca="1" si="104"/>
        <v/>
      </c>
      <c r="AF186" s="317" t="str">
        <f t="shared" ca="1" si="104"/>
        <v/>
      </c>
      <c r="AG186" s="317" t="str">
        <f t="shared" ca="1" si="104"/>
        <v/>
      </c>
      <c r="AH186" s="317" t="str">
        <f t="shared" ca="1" si="104"/>
        <v/>
      </c>
      <c r="AI186" s="317" t="str">
        <f t="shared" ca="1" si="104"/>
        <v/>
      </c>
      <c r="AJ186" s="317" t="str">
        <f t="shared" ca="1" si="104"/>
        <v/>
      </c>
      <c r="AK186" s="317" t="str">
        <f t="shared" ca="1" si="104"/>
        <v/>
      </c>
      <c r="AL186" s="317" t="str">
        <f t="shared" ca="1" si="104"/>
        <v/>
      </c>
      <c r="AM186" s="317" t="str">
        <f t="shared" ca="1" si="104"/>
        <v/>
      </c>
      <c r="AN186" s="317" t="str">
        <f t="shared" ca="1" si="108"/>
        <v/>
      </c>
      <c r="AO186" s="317" t="str">
        <f t="shared" ca="1" si="108"/>
        <v/>
      </c>
      <c r="AP186" s="317" t="str">
        <f t="shared" ca="1" si="108"/>
        <v/>
      </c>
      <c r="AQ186" s="317" t="str">
        <f t="shared" ca="1" si="108"/>
        <v/>
      </c>
      <c r="AR186" s="317" t="str">
        <f t="shared" ca="1" si="108"/>
        <v/>
      </c>
      <c r="AS186" s="317" t="str">
        <f t="shared" ca="1" si="108"/>
        <v/>
      </c>
      <c r="AT186" s="317" t="str">
        <f t="shared" ca="1" si="108"/>
        <v/>
      </c>
      <c r="AU186" s="317" t="str">
        <f t="shared" ca="1" si="108"/>
        <v/>
      </c>
      <c r="AV186" s="317" t="str">
        <f t="shared" ca="1" si="108"/>
        <v/>
      </c>
      <c r="AW186" s="317" t="str">
        <f t="shared" ca="1" si="108"/>
        <v/>
      </c>
      <c r="AX186" s="317" t="str">
        <f t="shared" ca="1" si="108"/>
        <v/>
      </c>
      <c r="AY186" s="317" t="str">
        <f t="shared" ca="1" si="108"/>
        <v/>
      </c>
      <c r="AZ186" s="317" t="str">
        <f t="shared" ca="1" si="108"/>
        <v/>
      </c>
      <c r="BA186" s="317" t="str">
        <f t="shared" ca="1" si="108"/>
        <v/>
      </c>
      <c r="BB186" s="317" t="str">
        <f t="shared" ca="1" si="108"/>
        <v/>
      </c>
      <c r="BC186" s="317" t="str">
        <f t="shared" ca="1" si="108"/>
        <v/>
      </c>
      <c r="BD186" s="317" t="str">
        <f t="shared" ca="1" si="106"/>
        <v/>
      </c>
      <c r="BE186" s="317" t="str">
        <f t="shared" ca="1" si="106"/>
        <v/>
      </c>
      <c r="BF186" s="317" t="str">
        <f t="shared" ca="1" si="106"/>
        <v/>
      </c>
      <c r="BG186" s="317" t="str">
        <f t="shared" ca="1" si="106"/>
        <v/>
      </c>
      <c r="BH186" s="317" t="str">
        <f t="shared" ca="1" si="106"/>
        <v/>
      </c>
      <c r="BI186" s="317" t="str">
        <f t="shared" ca="1" si="106"/>
        <v/>
      </c>
      <c r="BJ186" s="317" t="str">
        <f t="shared" ca="1" si="106"/>
        <v/>
      </c>
      <c r="BK186" s="317" t="str">
        <f t="shared" ca="1" si="106"/>
        <v/>
      </c>
      <c r="BL186" s="317" t="str">
        <f t="shared" ca="1" si="106"/>
        <v/>
      </c>
      <c r="BM186" s="317" t="str">
        <f t="shared" ca="1" si="106"/>
        <v/>
      </c>
      <c r="BN186" s="317" t="str">
        <f t="shared" ca="1" si="106"/>
        <v/>
      </c>
      <c r="BO186" s="317" t="str">
        <f t="shared" ca="1" si="106"/>
        <v/>
      </c>
      <c r="BP186" s="317" t="str">
        <f t="shared" ca="1" si="106"/>
        <v/>
      </c>
      <c r="BQ186" s="317" t="str">
        <f t="shared" ca="1" si="106"/>
        <v/>
      </c>
      <c r="BR186" s="317" t="str">
        <f t="shared" ca="1" si="106"/>
        <v/>
      </c>
      <c r="BS186" s="317" t="str">
        <f t="shared" ca="1" si="106"/>
        <v/>
      </c>
    </row>
    <row r="187" spans="8:71" hidden="1">
      <c r="H187" s="330" t="str">
        <f t="shared" ca="1" si="84"/>
        <v/>
      </c>
      <c r="I187" s="336"/>
      <c r="J187" s="332" t="str">
        <f t="shared" ca="1" si="90"/>
        <v>(command "V" "R" "" "N")</v>
      </c>
      <c r="S187" s="337">
        <v>179</v>
      </c>
      <c r="T187" s="338" t="str">
        <f t="shared" si="87"/>
        <v>12-9</v>
      </c>
      <c r="U187" s="317" t="str">
        <f t="shared" ca="1" si="86"/>
        <v/>
      </c>
      <c r="V187" s="317" t="str">
        <f t="shared" ca="1" si="86"/>
        <v/>
      </c>
      <c r="W187" s="317" t="str">
        <f t="shared" ca="1" si="86"/>
        <v/>
      </c>
      <c r="X187" s="317" t="str">
        <f t="shared" ca="1" si="104"/>
        <v/>
      </c>
      <c r="Y187" s="317" t="str">
        <f t="shared" ca="1" si="104"/>
        <v/>
      </c>
      <c r="Z187" s="317" t="str">
        <f t="shared" ca="1" si="104"/>
        <v/>
      </c>
      <c r="AA187" s="317" t="str">
        <f t="shared" ca="1" si="104"/>
        <v/>
      </c>
      <c r="AB187" s="317" t="str">
        <f t="shared" ca="1" si="104"/>
        <v/>
      </c>
      <c r="AC187" s="317" t="str">
        <f t="shared" ca="1" si="104"/>
        <v/>
      </c>
      <c r="AD187" s="317" t="str">
        <f t="shared" ca="1" si="104"/>
        <v/>
      </c>
      <c r="AE187" s="317" t="str">
        <f t="shared" ca="1" si="104"/>
        <v/>
      </c>
      <c r="AF187" s="317" t="str">
        <f t="shared" ca="1" si="104"/>
        <v/>
      </c>
      <c r="AG187" s="317" t="str">
        <f t="shared" ca="1" si="104"/>
        <v/>
      </c>
      <c r="AH187" s="317" t="str">
        <f t="shared" ca="1" si="104"/>
        <v/>
      </c>
      <c r="AI187" s="317" t="str">
        <f t="shared" ca="1" si="104"/>
        <v/>
      </c>
      <c r="AJ187" s="317" t="str">
        <f t="shared" ca="1" si="104"/>
        <v/>
      </c>
      <c r="AK187" s="317" t="str">
        <f t="shared" ca="1" si="104"/>
        <v/>
      </c>
      <c r="AL187" s="317" t="str">
        <f t="shared" ca="1" si="104"/>
        <v/>
      </c>
      <c r="AM187" s="317" t="str">
        <f t="shared" ca="1" si="104"/>
        <v/>
      </c>
      <c r="AN187" s="317" t="str">
        <f t="shared" ca="1" si="108"/>
        <v/>
      </c>
      <c r="AO187" s="317" t="str">
        <f t="shared" ca="1" si="108"/>
        <v/>
      </c>
      <c r="AP187" s="317" t="str">
        <f t="shared" ca="1" si="108"/>
        <v/>
      </c>
      <c r="AQ187" s="317" t="str">
        <f t="shared" ca="1" si="108"/>
        <v/>
      </c>
      <c r="AR187" s="317" t="str">
        <f t="shared" ca="1" si="108"/>
        <v/>
      </c>
      <c r="AS187" s="317" t="str">
        <f t="shared" ca="1" si="108"/>
        <v/>
      </c>
      <c r="AT187" s="317" t="str">
        <f t="shared" ca="1" si="108"/>
        <v/>
      </c>
      <c r="AU187" s="317" t="str">
        <f t="shared" ca="1" si="108"/>
        <v/>
      </c>
      <c r="AV187" s="317" t="str">
        <f t="shared" ca="1" si="108"/>
        <v/>
      </c>
      <c r="AW187" s="317" t="str">
        <f t="shared" ca="1" si="108"/>
        <v/>
      </c>
      <c r="AX187" s="317" t="str">
        <f t="shared" ca="1" si="108"/>
        <v/>
      </c>
      <c r="AY187" s="317" t="str">
        <f t="shared" ca="1" si="108"/>
        <v/>
      </c>
      <c r="AZ187" s="317" t="str">
        <f t="shared" ca="1" si="108"/>
        <v/>
      </c>
      <c r="BA187" s="317" t="str">
        <f t="shared" ca="1" si="108"/>
        <v/>
      </c>
      <c r="BB187" s="317" t="str">
        <f t="shared" ca="1" si="108"/>
        <v/>
      </c>
      <c r="BC187" s="317" t="str">
        <f t="shared" ca="1" si="108"/>
        <v/>
      </c>
      <c r="BD187" s="317" t="str">
        <f t="shared" ca="1" si="106"/>
        <v/>
      </c>
      <c r="BE187" s="317" t="str">
        <f t="shared" ca="1" si="106"/>
        <v/>
      </c>
      <c r="BF187" s="317" t="str">
        <f t="shared" ca="1" si="106"/>
        <v/>
      </c>
      <c r="BG187" s="317" t="str">
        <f t="shared" ca="1" si="106"/>
        <v/>
      </c>
      <c r="BH187" s="317" t="str">
        <f t="shared" ca="1" si="106"/>
        <v/>
      </c>
      <c r="BI187" s="317" t="str">
        <f t="shared" ca="1" si="106"/>
        <v/>
      </c>
      <c r="BJ187" s="317" t="str">
        <f t="shared" ca="1" si="106"/>
        <v/>
      </c>
      <c r="BK187" s="317" t="str">
        <f t="shared" ca="1" si="106"/>
        <v/>
      </c>
      <c r="BL187" s="317" t="str">
        <f t="shared" ca="1" si="106"/>
        <v/>
      </c>
      <c r="BM187" s="317" t="str">
        <f t="shared" ca="1" si="106"/>
        <v/>
      </c>
      <c r="BN187" s="317" t="str">
        <f t="shared" ca="1" si="106"/>
        <v/>
      </c>
      <c r="BO187" s="317" t="str">
        <f t="shared" ca="1" si="106"/>
        <v/>
      </c>
      <c r="BP187" s="317" t="str">
        <f t="shared" ca="1" si="106"/>
        <v/>
      </c>
      <c r="BQ187" s="317" t="str">
        <f t="shared" ca="1" si="106"/>
        <v/>
      </c>
      <c r="BR187" s="317" t="str">
        <f t="shared" ca="1" si="106"/>
        <v/>
      </c>
      <c r="BS187" s="317" t="str">
        <f t="shared" ca="1" si="106"/>
        <v/>
      </c>
    </row>
    <row r="188" spans="8:71" hidden="1">
      <c r="H188" s="330" t="str">
        <f t="shared" ca="1" si="84"/>
        <v/>
      </c>
      <c r="I188" s="336"/>
      <c r="J188" s="332" t="str">
        <f t="shared" ca="1" si="90"/>
        <v>(command "V" "R" "" "N")</v>
      </c>
      <c r="S188" s="337">
        <v>180</v>
      </c>
      <c r="T188" s="338" t="str">
        <f t="shared" si="87"/>
        <v>12-10</v>
      </c>
      <c r="U188" s="317" t="str">
        <f t="shared" ca="1" si="86"/>
        <v/>
      </c>
      <c r="V188" s="317" t="str">
        <f t="shared" ca="1" si="86"/>
        <v/>
      </c>
      <c r="W188" s="317" t="str">
        <f t="shared" ca="1" si="86"/>
        <v/>
      </c>
      <c r="X188" s="317" t="str">
        <f t="shared" ca="1" si="104"/>
        <v/>
      </c>
      <c r="Y188" s="317" t="str">
        <f t="shared" ca="1" si="104"/>
        <v/>
      </c>
      <c r="Z188" s="317" t="str">
        <f t="shared" ca="1" si="104"/>
        <v/>
      </c>
      <c r="AA188" s="317" t="str">
        <f t="shared" ca="1" si="104"/>
        <v/>
      </c>
      <c r="AB188" s="317" t="str">
        <f t="shared" ca="1" si="104"/>
        <v/>
      </c>
      <c r="AC188" s="317" t="str">
        <f t="shared" ca="1" si="104"/>
        <v/>
      </c>
      <c r="AD188" s="317" t="str">
        <f t="shared" ca="1" si="104"/>
        <v/>
      </c>
      <c r="AE188" s="317" t="str">
        <f t="shared" ca="1" si="104"/>
        <v/>
      </c>
      <c r="AF188" s="317" t="str">
        <f t="shared" ca="1" si="104"/>
        <v/>
      </c>
      <c r="AG188" s="317" t="str">
        <f t="shared" ca="1" si="104"/>
        <v/>
      </c>
      <c r="AH188" s="317" t="str">
        <f t="shared" ca="1" si="104"/>
        <v/>
      </c>
      <c r="AI188" s="317" t="str">
        <f t="shared" ca="1" si="104"/>
        <v/>
      </c>
      <c r="AJ188" s="317" t="str">
        <f t="shared" ca="1" si="104"/>
        <v/>
      </c>
      <c r="AK188" s="317" t="str">
        <f t="shared" ca="1" si="104"/>
        <v/>
      </c>
      <c r="AL188" s="317" t="str">
        <f t="shared" ca="1" si="104"/>
        <v/>
      </c>
      <c r="AM188" s="317" t="str">
        <f t="shared" ca="1" si="104"/>
        <v/>
      </c>
      <c r="AN188" s="317" t="str">
        <f t="shared" ca="1" si="108"/>
        <v/>
      </c>
      <c r="AO188" s="317" t="str">
        <f t="shared" ca="1" si="108"/>
        <v/>
      </c>
      <c r="AP188" s="317" t="str">
        <f t="shared" ca="1" si="108"/>
        <v/>
      </c>
      <c r="AQ188" s="317" t="str">
        <f t="shared" ca="1" si="108"/>
        <v/>
      </c>
      <c r="AR188" s="317" t="str">
        <f t="shared" ca="1" si="108"/>
        <v/>
      </c>
      <c r="AS188" s="317" t="str">
        <f t="shared" ca="1" si="108"/>
        <v/>
      </c>
      <c r="AT188" s="317" t="str">
        <f t="shared" ca="1" si="108"/>
        <v/>
      </c>
      <c r="AU188" s="317" t="str">
        <f t="shared" ca="1" si="108"/>
        <v/>
      </c>
      <c r="AV188" s="317" t="str">
        <f t="shared" ca="1" si="108"/>
        <v/>
      </c>
      <c r="AW188" s="317" t="str">
        <f t="shared" ca="1" si="108"/>
        <v/>
      </c>
      <c r="AX188" s="317" t="str">
        <f t="shared" ca="1" si="108"/>
        <v/>
      </c>
      <c r="AY188" s="317" t="str">
        <f t="shared" ca="1" si="108"/>
        <v/>
      </c>
      <c r="AZ188" s="317" t="str">
        <f t="shared" ca="1" si="108"/>
        <v/>
      </c>
      <c r="BA188" s="317" t="str">
        <f t="shared" ca="1" si="108"/>
        <v/>
      </c>
      <c r="BB188" s="317" t="str">
        <f t="shared" ca="1" si="108"/>
        <v/>
      </c>
      <c r="BC188" s="317" t="str">
        <f t="shared" ca="1" si="108"/>
        <v/>
      </c>
      <c r="BD188" s="317" t="str">
        <f t="shared" ca="1" si="106"/>
        <v/>
      </c>
      <c r="BE188" s="317" t="str">
        <f t="shared" ca="1" si="106"/>
        <v/>
      </c>
      <c r="BF188" s="317" t="str">
        <f t="shared" ca="1" si="106"/>
        <v/>
      </c>
      <c r="BG188" s="317" t="str">
        <f t="shared" ca="1" si="106"/>
        <v/>
      </c>
      <c r="BH188" s="317" t="str">
        <f t="shared" ca="1" si="106"/>
        <v/>
      </c>
      <c r="BI188" s="317" t="str">
        <f t="shared" ca="1" si="106"/>
        <v/>
      </c>
      <c r="BJ188" s="317" t="str">
        <f t="shared" ca="1" si="106"/>
        <v/>
      </c>
      <c r="BK188" s="317" t="str">
        <f t="shared" ca="1" si="106"/>
        <v/>
      </c>
      <c r="BL188" s="317" t="str">
        <f t="shared" ca="1" si="106"/>
        <v/>
      </c>
      <c r="BM188" s="317" t="str">
        <f t="shared" ca="1" si="106"/>
        <v/>
      </c>
      <c r="BN188" s="317" t="str">
        <f t="shared" ca="1" si="106"/>
        <v/>
      </c>
      <c r="BO188" s="317" t="str">
        <f t="shared" ca="1" si="106"/>
        <v/>
      </c>
      <c r="BP188" s="317" t="str">
        <f t="shared" ca="1" si="106"/>
        <v/>
      </c>
      <c r="BQ188" s="317" t="str">
        <f t="shared" ca="1" si="106"/>
        <v/>
      </c>
      <c r="BR188" s="317" t="str">
        <f t="shared" ca="1" si="106"/>
        <v/>
      </c>
      <c r="BS188" s="317" t="str">
        <f t="shared" ca="1" si="106"/>
        <v/>
      </c>
    </row>
    <row r="189" spans="8:71" hidden="1">
      <c r="H189" s="330" t="str">
        <f t="shared" ca="1" si="84"/>
        <v/>
      </c>
      <c r="I189" s="336"/>
      <c r="J189" s="332" t="str">
        <f t="shared" ca="1" si="90"/>
        <v>(command "V" "R" "" "N")</v>
      </c>
      <c r="S189" s="337">
        <v>181</v>
      </c>
      <c r="T189" s="338" t="str">
        <f t="shared" si="87"/>
        <v>13-1</v>
      </c>
      <c r="U189" s="317" t="str">
        <f t="shared" ca="1" si="86"/>
        <v/>
      </c>
      <c r="V189" s="317" t="str">
        <f t="shared" ca="1" si="86"/>
        <v/>
      </c>
      <c r="W189" s="317" t="str">
        <f t="shared" ca="1" si="86"/>
        <v/>
      </c>
      <c r="X189" s="317" t="str">
        <f t="shared" ca="1" si="104"/>
        <v/>
      </c>
      <c r="Y189" s="317" t="str">
        <f t="shared" ca="1" si="104"/>
        <v/>
      </c>
      <c r="Z189" s="317" t="str">
        <f t="shared" ca="1" si="104"/>
        <v/>
      </c>
      <c r="AA189" s="317" t="str">
        <f t="shared" ca="1" si="104"/>
        <v/>
      </c>
      <c r="AB189" s="317" t="str">
        <f t="shared" ca="1" si="104"/>
        <v/>
      </c>
      <c r="AC189" s="317" t="str">
        <f t="shared" ca="1" si="104"/>
        <v/>
      </c>
      <c r="AD189" s="317" t="str">
        <f t="shared" ca="1" si="104"/>
        <v/>
      </c>
      <c r="AE189" s="317" t="str">
        <f t="shared" ca="1" si="104"/>
        <v/>
      </c>
      <c r="AF189" s="317" t="str">
        <f t="shared" ca="1" si="104"/>
        <v/>
      </c>
      <c r="AG189" s="317" t="str">
        <f t="shared" ca="1" si="104"/>
        <v/>
      </c>
      <c r="AH189" s="317" t="str">
        <f t="shared" ca="1" si="104"/>
        <v/>
      </c>
      <c r="AI189" s="317" t="str">
        <f t="shared" ca="1" si="104"/>
        <v/>
      </c>
      <c r="AJ189" s="317" t="str">
        <f t="shared" ca="1" si="104"/>
        <v/>
      </c>
      <c r="AK189" s="317" t="str">
        <f t="shared" ca="1" si="104"/>
        <v/>
      </c>
      <c r="AL189" s="317" t="str">
        <f t="shared" ca="1" si="104"/>
        <v/>
      </c>
      <c r="AM189" s="317" t="str">
        <f t="shared" ca="1" si="104"/>
        <v/>
      </c>
      <c r="AN189" s="317" t="str">
        <f t="shared" ca="1" si="108"/>
        <v/>
      </c>
      <c r="AO189" s="317" t="str">
        <f t="shared" ca="1" si="108"/>
        <v/>
      </c>
      <c r="AP189" s="317" t="str">
        <f t="shared" ca="1" si="108"/>
        <v/>
      </c>
      <c r="AQ189" s="317" t="str">
        <f t="shared" ca="1" si="108"/>
        <v/>
      </c>
      <c r="AR189" s="317" t="str">
        <f t="shared" ca="1" si="108"/>
        <v/>
      </c>
      <c r="AS189" s="317" t="str">
        <f t="shared" ca="1" si="108"/>
        <v/>
      </c>
      <c r="AT189" s="317" t="str">
        <f t="shared" ca="1" si="108"/>
        <v/>
      </c>
      <c r="AU189" s="317" t="str">
        <f t="shared" ca="1" si="108"/>
        <v/>
      </c>
      <c r="AV189" s="317" t="str">
        <f t="shared" ca="1" si="108"/>
        <v/>
      </c>
      <c r="AW189" s="317" t="str">
        <f t="shared" ca="1" si="108"/>
        <v/>
      </c>
      <c r="AX189" s="317" t="str">
        <f t="shared" ca="1" si="108"/>
        <v/>
      </c>
      <c r="AY189" s="317" t="str">
        <f t="shared" ca="1" si="108"/>
        <v/>
      </c>
      <c r="AZ189" s="317" t="str">
        <f t="shared" ca="1" si="108"/>
        <v/>
      </c>
      <c r="BA189" s="317" t="str">
        <f t="shared" ca="1" si="108"/>
        <v/>
      </c>
      <c r="BB189" s="317" t="str">
        <f t="shared" ca="1" si="108"/>
        <v/>
      </c>
      <c r="BC189" s="317" t="str">
        <f t="shared" ca="1" si="108"/>
        <v/>
      </c>
      <c r="BD189" s="317" t="str">
        <f t="shared" ca="1" si="106"/>
        <v/>
      </c>
      <c r="BE189" s="317" t="str">
        <f t="shared" ca="1" si="106"/>
        <v/>
      </c>
      <c r="BF189" s="317" t="str">
        <f t="shared" ca="1" si="106"/>
        <v/>
      </c>
      <c r="BG189" s="317" t="str">
        <f t="shared" ca="1" si="106"/>
        <v/>
      </c>
      <c r="BH189" s="317" t="str">
        <f t="shared" ca="1" si="106"/>
        <v/>
      </c>
      <c r="BI189" s="317" t="str">
        <f t="shared" ca="1" si="106"/>
        <v/>
      </c>
      <c r="BJ189" s="317" t="str">
        <f t="shared" ca="1" si="106"/>
        <v/>
      </c>
      <c r="BK189" s="317" t="str">
        <f t="shared" ca="1" si="106"/>
        <v/>
      </c>
      <c r="BL189" s="317" t="str">
        <f t="shared" ca="1" si="106"/>
        <v/>
      </c>
      <c r="BM189" s="317" t="str">
        <f t="shared" ca="1" si="106"/>
        <v/>
      </c>
      <c r="BN189" s="317" t="str">
        <f t="shared" ca="1" si="106"/>
        <v/>
      </c>
      <c r="BO189" s="317" t="str">
        <f t="shared" ca="1" si="106"/>
        <v/>
      </c>
      <c r="BP189" s="317" t="str">
        <f t="shared" ca="1" si="106"/>
        <v/>
      </c>
      <c r="BQ189" s="317" t="str">
        <f t="shared" ca="1" si="106"/>
        <v/>
      </c>
      <c r="BR189" s="317" t="str">
        <f t="shared" ca="1" si="106"/>
        <v/>
      </c>
      <c r="BS189" s="317" t="str">
        <f t="shared" ca="1" si="106"/>
        <v/>
      </c>
    </row>
    <row r="190" spans="8:71" hidden="1">
      <c r="H190" s="330" t="str">
        <f t="shared" ca="1" si="84"/>
        <v/>
      </c>
      <c r="I190" s="336"/>
      <c r="J190" s="332" t="str">
        <f t="shared" ca="1" si="90"/>
        <v>(command "V" "R" "" "N")</v>
      </c>
      <c r="S190" s="337">
        <v>182</v>
      </c>
      <c r="T190" s="338" t="str">
        <f t="shared" si="87"/>
        <v>13-2</v>
      </c>
      <c r="U190" s="317" t="str">
        <f t="shared" ca="1" si="86"/>
        <v/>
      </c>
      <c r="V190" s="317" t="str">
        <f t="shared" ca="1" si="86"/>
        <v/>
      </c>
      <c r="W190" s="317" t="str">
        <f t="shared" ca="1" si="86"/>
        <v/>
      </c>
      <c r="X190" s="317" t="str">
        <f t="shared" ca="1" si="104"/>
        <v/>
      </c>
      <c r="Y190" s="317" t="str">
        <f t="shared" ca="1" si="104"/>
        <v/>
      </c>
      <c r="Z190" s="317" t="str">
        <f t="shared" ca="1" si="104"/>
        <v/>
      </c>
      <c r="AA190" s="317" t="str">
        <f t="shared" ca="1" si="104"/>
        <v/>
      </c>
      <c r="AB190" s="317" t="str">
        <f t="shared" ca="1" si="104"/>
        <v/>
      </c>
      <c r="AC190" s="317" t="str">
        <f t="shared" ca="1" si="104"/>
        <v/>
      </c>
      <c r="AD190" s="317" t="str">
        <f t="shared" ca="1" si="104"/>
        <v/>
      </c>
      <c r="AE190" s="317" t="str">
        <f t="shared" ca="1" si="104"/>
        <v/>
      </c>
      <c r="AF190" s="317" t="str">
        <f t="shared" ca="1" si="104"/>
        <v/>
      </c>
      <c r="AG190" s="317" t="str">
        <f t="shared" ca="1" si="104"/>
        <v/>
      </c>
      <c r="AH190" s="317" t="str">
        <f t="shared" ca="1" si="104"/>
        <v/>
      </c>
      <c r="AI190" s="317" t="str">
        <f t="shared" ca="1" si="104"/>
        <v/>
      </c>
      <c r="AJ190" s="317" t="str">
        <f t="shared" ca="1" si="104"/>
        <v/>
      </c>
      <c r="AK190" s="317" t="str">
        <f t="shared" ca="1" si="104"/>
        <v/>
      </c>
      <c r="AL190" s="317" t="str">
        <f t="shared" ca="1" si="104"/>
        <v/>
      </c>
      <c r="AM190" s="317" t="str">
        <f t="shared" ref="AM190" ca="1" si="109">INDIRECT("批量電路圖!"&amp;ADDRESS(MOD(COLUMN()-24,16)+5+(ROW()-9)*16,FLOOR(MOD((COLUMN()-24)/16,10),1)+6))</f>
        <v/>
      </c>
      <c r="AN190" s="317" t="str">
        <f t="shared" ca="1" si="108"/>
        <v/>
      </c>
      <c r="AO190" s="317" t="str">
        <f t="shared" ca="1" si="108"/>
        <v/>
      </c>
      <c r="AP190" s="317" t="str">
        <f t="shared" ca="1" si="108"/>
        <v/>
      </c>
      <c r="AQ190" s="317" t="str">
        <f t="shared" ca="1" si="108"/>
        <v/>
      </c>
      <c r="AR190" s="317" t="str">
        <f t="shared" ca="1" si="108"/>
        <v/>
      </c>
      <c r="AS190" s="317" t="str">
        <f t="shared" ca="1" si="108"/>
        <v/>
      </c>
      <c r="AT190" s="317" t="str">
        <f t="shared" ca="1" si="108"/>
        <v/>
      </c>
      <c r="AU190" s="317" t="str">
        <f t="shared" ca="1" si="108"/>
        <v/>
      </c>
      <c r="AV190" s="317" t="str">
        <f t="shared" ca="1" si="108"/>
        <v/>
      </c>
      <c r="AW190" s="317" t="str">
        <f t="shared" ca="1" si="108"/>
        <v/>
      </c>
      <c r="AX190" s="317" t="str">
        <f t="shared" ca="1" si="108"/>
        <v/>
      </c>
      <c r="AY190" s="317" t="str">
        <f t="shared" ca="1" si="108"/>
        <v/>
      </c>
      <c r="AZ190" s="317" t="str">
        <f t="shared" ca="1" si="108"/>
        <v/>
      </c>
      <c r="BA190" s="317" t="str">
        <f t="shared" ca="1" si="108"/>
        <v/>
      </c>
      <c r="BB190" s="317" t="str">
        <f t="shared" ca="1" si="108"/>
        <v/>
      </c>
      <c r="BC190" s="317" t="str">
        <f t="shared" ca="1" si="108"/>
        <v/>
      </c>
      <c r="BD190" s="317" t="str">
        <f t="shared" ca="1" si="106"/>
        <v/>
      </c>
      <c r="BE190" s="317" t="str">
        <f t="shared" ca="1" si="106"/>
        <v/>
      </c>
      <c r="BF190" s="317" t="str">
        <f t="shared" ca="1" si="106"/>
        <v/>
      </c>
      <c r="BG190" s="317" t="str">
        <f t="shared" ca="1" si="106"/>
        <v/>
      </c>
      <c r="BH190" s="317" t="str">
        <f t="shared" ca="1" si="106"/>
        <v/>
      </c>
      <c r="BI190" s="317" t="str">
        <f t="shared" ca="1" si="106"/>
        <v/>
      </c>
      <c r="BJ190" s="317" t="str">
        <f t="shared" ca="1" si="106"/>
        <v/>
      </c>
      <c r="BK190" s="317" t="str">
        <f t="shared" ca="1" si="106"/>
        <v/>
      </c>
      <c r="BL190" s="317" t="str">
        <f t="shared" ca="1" si="106"/>
        <v/>
      </c>
      <c r="BM190" s="317" t="str">
        <f t="shared" ca="1" si="106"/>
        <v/>
      </c>
      <c r="BN190" s="317" t="str">
        <f t="shared" ca="1" si="106"/>
        <v/>
      </c>
      <c r="BO190" s="317" t="str">
        <f t="shared" ca="1" si="106"/>
        <v/>
      </c>
      <c r="BP190" s="317" t="str">
        <f t="shared" ca="1" si="106"/>
        <v/>
      </c>
      <c r="BQ190" s="317" t="str">
        <f t="shared" ca="1" si="106"/>
        <v/>
      </c>
      <c r="BR190" s="317" t="str">
        <f t="shared" ca="1" si="106"/>
        <v/>
      </c>
      <c r="BS190" s="317" t="str">
        <f t="shared" ca="1" si="106"/>
        <v/>
      </c>
    </row>
    <row r="191" spans="8:71" hidden="1">
      <c r="H191" s="330" t="str">
        <f t="shared" ca="1" si="84"/>
        <v/>
      </c>
      <c r="I191" s="336"/>
      <c r="J191" s="332" t="str">
        <f t="shared" ca="1" si="90"/>
        <v>(command "V" "R" "" "N")</v>
      </c>
      <c r="S191" s="337">
        <v>183</v>
      </c>
      <c r="T191" s="338" t="str">
        <f t="shared" si="87"/>
        <v>13-3</v>
      </c>
      <c r="U191" s="317" t="str">
        <f t="shared" ca="1" si="86"/>
        <v/>
      </c>
      <c r="V191" s="317" t="str">
        <f t="shared" ca="1" si="86"/>
        <v/>
      </c>
      <c r="W191" s="317" t="str">
        <f t="shared" ca="1" si="86"/>
        <v/>
      </c>
      <c r="X191" s="317" t="str">
        <f t="shared" ref="X191:AM206" ca="1" si="110">INDIRECT("批量電路圖!"&amp;ADDRESS(MOD(COLUMN()-24,16)+5+(ROW()-9)*16,FLOOR(MOD((COLUMN()-24)/16,10),1)+6))</f>
        <v/>
      </c>
      <c r="Y191" s="317" t="str">
        <f t="shared" ca="1" si="110"/>
        <v/>
      </c>
      <c r="Z191" s="317" t="str">
        <f t="shared" ca="1" si="110"/>
        <v/>
      </c>
      <c r="AA191" s="317" t="str">
        <f t="shared" ca="1" si="110"/>
        <v/>
      </c>
      <c r="AB191" s="317" t="str">
        <f t="shared" ca="1" si="110"/>
        <v/>
      </c>
      <c r="AC191" s="317" t="str">
        <f t="shared" ca="1" si="110"/>
        <v/>
      </c>
      <c r="AD191" s="317" t="str">
        <f t="shared" ca="1" si="110"/>
        <v/>
      </c>
      <c r="AE191" s="317" t="str">
        <f t="shared" ca="1" si="110"/>
        <v/>
      </c>
      <c r="AF191" s="317" t="str">
        <f t="shared" ca="1" si="110"/>
        <v/>
      </c>
      <c r="AG191" s="317" t="str">
        <f t="shared" ca="1" si="110"/>
        <v/>
      </c>
      <c r="AH191" s="317" t="str">
        <f t="shared" ca="1" si="110"/>
        <v/>
      </c>
      <c r="AI191" s="317" t="str">
        <f t="shared" ca="1" si="110"/>
        <v/>
      </c>
      <c r="AJ191" s="317" t="str">
        <f t="shared" ca="1" si="110"/>
        <v/>
      </c>
      <c r="AK191" s="317" t="str">
        <f t="shared" ca="1" si="110"/>
        <v/>
      </c>
      <c r="AL191" s="317" t="str">
        <f t="shared" ca="1" si="110"/>
        <v/>
      </c>
      <c r="AM191" s="317" t="str">
        <f t="shared" ca="1" si="110"/>
        <v/>
      </c>
      <c r="AN191" s="317" t="str">
        <f t="shared" ca="1" si="108"/>
        <v/>
      </c>
      <c r="AO191" s="317" t="str">
        <f t="shared" ca="1" si="108"/>
        <v/>
      </c>
      <c r="AP191" s="317" t="str">
        <f t="shared" ca="1" si="108"/>
        <v/>
      </c>
      <c r="AQ191" s="317" t="str">
        <f t="shared" ca="1" si="108"/>
        <v/>
      </c>
      <c r="AR191" s="317" t="str">
        <f t="shared" ca="1" si="108"/>
        <v/>
      </c>
      <c r="AS191" s="317" t="str">
        <f t="shared" ca="1" si="108"/>
        <v/>
      </c>
      <c r="AT191" s="317" t="str">
        <f t="shared" ca="1" si="108"/>
        <v/>
      </c>
      <c r="AU191" s="317" t="str">
        <f t="shared" ca="1" si="108"/>
        <v/>
      </c>
      <c r="AV191" s="317" t="str">
        <f t="shared" ca="1" si="108"/>
        <v/>
      </c>
      <c r="AW191" s="317" t="str">
        <f t="shared" ca="1" si="108"/>
        <v/>
      </c>
      <c r="AX191" s="317" t="str">
        <f t="shared" ca="1" si="108"/>
        <v/>
      </c>
      <c r="AY191" s="317" t="str">
        <f t="shared" ca="1" si="108"/>
        <v/>
      </c>
      <c r="AZ191" s="317" t="str">
        <f t="shared" ca="1" si="108"/>
        <v/>
      </c>
      <c r="BA191" s="317" t="str">
        <f t="shared" ca="1" si="108"/>
        <v/>
      </c>
      <c r="BB191" s="317" t="str">
        <f t="shared" ca="1" si="108"/>
        <v/>
      </c>
      <c r="BC191" s="317" t="str">
        <f t="shared" ca="1" si="108"/>
        <v/>
      </c>
      <c r="BD191" s="317" t="str">
        <f t="shared" ca="1" si="106"/>
        <v/>
      </c>
      <c r="BE191" s="317" t="str">
        <f t="shared" ca="1" si="106"/>
        <v/>
      </c>
      <c r="BF191" s="317" t="str">
        <f t="shared" ca="1" si="106"/>
        <v/>
      </c>
      <c r="BG191" s="317" t="str">
        <f t="shared" ca="1" si="106"/>
        <v/>
      </c>
      <c r="BH191" s="317" t="str">
        <f t="shared" ca="1" si="106"/>
        <v/>
      </c>
      <c r="BI191" s="317" t="str">
        <f t="shared" ca="1" si="106"/>
        <v/>
      </c>
      <c r="BJ191" s="317" t="str">
        <f t="shared" ca="1" si="106"/>
        <v/>
      </c>
      <c r="BK191" s="317" t="str">
        <f t="shared" ca="1" si="106"/>
        <v/>
      </c>
      <c r="BL191" s="317" t="str">
        <f t="shared" ca="1" si="106"/>
        <v/>
      </c>
      <c r="BM191" s="317" t="str">
        <f t="shared" ca="1" si="106"/>
        <v/>
      </c>
      <c r="BN191" s="317" t="str">
        <f t="shared" ca="1" si="106"/>
        <v/>
      </c>
      <c r="BO191" s="317" t="str">
        <f t="shared" ca="1" si="106"/>
        <v/>
      </c>
      <c r="BP191" s="317" t="str">
        <f t="shared" ca="1" si="106"/>
        <v/>
      </c>
      <c r="BQ191" s="317" t="str">
        <f t="shared" ca="1" si="106"/>
        <v/>
      </c>
      <c r="BR191" s="317" t="str">
        <f t="shared" ca="1" si="106"/>
        <v/>
      </c>
      <c r="BS191" s="317" t="str">
        <f t="shared" ca="1" si="106"/>
        <v/>
      </c>
    </row>
    <row r="192" spans="8:71" hidden="1">
      <c r="H192" s="330" t="str">
        <f t="shared" ca="1" si="84"/>
        <v/>
      </c>
      <c r="I192" s="336"/>
      <c r="J192" s="332" t="str">
        <f t="shared" ca="1" si="90"/>
        <v>(command "V" "R" "" "N")</v>
      </c>
      <c r="S192" s="337">
        <v>184</v>
      </c>
      <c r="T192" s="338" t="str">
        <f t="shared" si="87"/>
        <v>13-4</v>
      </c>
      <c r="U192" s="317" t="str">
        <f t="shared" ca="1" si="86"/>
        <v/>
      </c>
      <c r="V192" s="317" t="str">
        <f t="shared" ca="1" si="86"/>
        <v/>
      </c>
      <c r="W192" s="317" t="str">
        <f t="shared" ca="1" si="86"/>
        <v/>
      </c>
      <c r="X192" s="317" t="str">
        <f t="shared" ca="1" si="110"/>
        <v/>
      </c>
      <c r="Y192" s="317" t="str">
        <f t="shared" ca="1" si="110"/>
        <v/>
      </c>
      <c r="Z192" s="317" t="str">
        <f t="shared" ca="1" si="110"/>
        <v/>
      </c>
      <c r="AA192" s="317" t="str">
        <f t="shared" ca="1" si="110"/>
        <v/>
      </c>
      <c r="AB192" s="317" t="str">
        <f t="shared" ca="1" si="110"/>
        <v/>
      </c>
      <c r="AC192" s="317" t="str">
        <f t="shared" ca="1" si="110"/>
        <v/>
      </c>
      <c r="AD192" s="317" t="str">
        <f t="shared" ca="1" si="110"/>
        <v/>
      </c>
      <c r="AE192" s="317" t="str">
        <f t="shared" ca="1" si="110"/>
        <v/>
      </c>
      <c r="AF192" s="317" t="str">
        <f t="shared" ca="1" si="110"/>
        <v/>
      </c>
      <c r="AG192" s="317" t="str">
        <f t="shared" ca="1" si="110"/>
        <v/>
      </c>
      <c r="AH192" s="317" t="str">
        <f t="shared" ca="1" si="110"/>
        <v/>
      </c>
      <c r="AI192" s="317" t="str">
        <f t="shared" ca="1" si="110"/>
        <v/>
      </c>
      <c r="AJ192" s="317" t="str">
        <f t="shared" ca="1" si="110"/>
        <v/>
      </c>
      <c r="AK192" s="317" t="str">
        <f t="shared" ca="1" si="110"/>
        <v/>
      </c>
      <c r="AL192" s="317" t="str">
        <f t="shared" ca="1" si="110"/>
        <v/>
      </c>
      <c r="AM192" s="317" t="str">
        <f t="shared" ca="1" si="110"/>
        <v/>
      </c>
      <c r="AN192" s="317" t="str">
        <f t="shared" ca="1" si="108"/>
        <v/>
      </c>
      <c r="AO192" s="317" t="str">
        <f t="shared" ca="1" si="108"/>
        <v/>
      </c>
      <c r="AP192" s="317" t="str">
        <f t="shared" ca="1" si="108"/>
        <v/>
      </c>
      <c r="AQ192" s="317" t="str">
        <f t="shared" ca="1" si="108"/>
        <v/>
      </c>
      <c r="AR192" s="317" t="str">
        <f t="shared" ca="1" si="108"/>
        <v/>
      </c>
      <c r="AS192" s="317" t="str">
        <f t="shared" ca="1" si="108"/>
        <v/>
      </c>
      <c r="AT192" s="317" t="str">
        <f t="shared" ca="1" si="108"/>
        <v/>
      </c>
      <c r="AU192" s="317" t="str">
        <f t="shared" ca="1" si="108"/>
        <v/>
      </c>
      <c r="AV192" s="317" t="str">
        <f t="shared" ca="1" si="108"/>
        <v/>
      </c>
      <c r="AW192" s="317" t="str">
        <f t="shared" ca="1" si="108"/>
        <v/>
      </c>
      <c r="AX192" s="317" t="str">
        <f t="shared" ca="1" si="108"/>
        <v/>
      </c>
      <c r="AY192" s="317" t="str">
        <f t="shared" ca="1" si="108"/>
        <v/>
      </c>
      <c r="AZ192" s="317" t="str">
        <f t="shared" ca="1" si="108"/>
        <v/>
      </c>
      <c r="BA192" s="317" t="str">
        <f t="shared" ca="1" si="108"/>
        <v/>
      </c>
      <c r="BB192" s="317" t="str">
        <f t="shared" ca="1" si="108"/>
        <v/>
      </c>
      <c r="BC192" s="317" t="str">
        <f t="shared" ca="1" si="108"/>
        <v/>
      </c>
      <c r="BD192" s="317" t="str">
        <f t="shared" ca="1" si="106"/>
        <v/>
      </c>
      <c r="BE192" s="317" t="str">
        <f t="shared" ca="1" si="106"/>
        <v/>
      </c>
      <c r="BF192" s="317" t="str">
        <f t="shared" ca="1" si="106"/>
        <v/>
      </c>
      <c r="BG192" s="317" t="str">
        <f t="shared" ca="1" si="106"/>
        <v/>
      </c>
      <c r="BH192" s="317" t="str">
        <f t="shared" ca="1" si="106"/>
        <v/>
      </c>
      <c r="BI192" s="317" t="str">
        <f t="shared" ca="1" si="106"/>
        <v/>
      </c>
      <c r="BJ192" s="317" t="str">
        <f t="shared" ca="1" si="106"/>
        <v/>
      </c>
      <c r="BK192" s="317" t="str">
        <f t="shared" ca="1" si="106"/>
        <v/>
      </c>
      <c r="BL192" s="317" t="str">
        <f t="shared" ca="1" si="106"/>
        <v/>
      </c>
      <c r="BM192" s="317" t="str">
        <f t="shared" ca="1" si="106"/>
        <v/>
      </c>
      <c r="BN192" s="317" t="str">
        <f t="shared" ca="1" si="106"/>
        <v/>
      </c>
      <c r="BO192" s="317" t="str">
        <f t="shared" ca="1" si="106"/>
        <v/>
      </c>
      <c r="BP192" s="317" t="str">
        <f t="shared" ca="1" si="106"/>
        <v/>
      </c>
      <c r="BQ192" s="317" t="str">
        <f t="shared" ca="1" si="106"/>
        <v/>
      </c>
      <c r="BR192" s="317" t="str">
        <f t="shared" ca="1" si="106"/>
        <v/>
      </c>
      <c r="BS192" s="317" t="str">
        <f t="shared" ca="1" si="106"/>
        <v/>
      </c>
    </row>
    <row r="193" spans="8:71" hidden="1">
      <c r="H193" s="330" t="str">
        <f t="shared" ca="1" si="84"/>
        <v/>
      </c>
      <c r="I193" s="336"/>
      <c r="J193" s="332" t="str">
        <f t="shared" ca="1" si="90"/>
        <v>(command "V" "R" "" "N")</v>
      </c>
      <c r="S193" s="337">
        <v>185</v>
      </c>
      <c r="T193" s="338" t="str">
        <f t="shared" si="87"/>
        <v>13-5</v>
      </c>
      <c r="U193" s="317" t="str">
        <f t="shared" ca="1" si="86"/>
        <v/>
      </c>
      <c r="V193" s="317" t="str">
        <f t="shared" ca="1" si="86"/>
        <v/>
      </c>
      <c r="W193" s="317" t="str">
        <f t="shared" ca="1" si="86"/>
        <v/>
      </c>
      <c r="X193" s="317" t="str">
        <f t="shared" ca="1" si="110"/>
        <v/>
      </c>
      <c r="Y193" s="317" t="str">
        <f t="shared" ca="1" si="110"/>
        <v/>
      </c>
      <c r="Z193" s="317" t="str">
        <f t="shared" ca="1" si="110"/>
        <v/>
      </c>
      <c r="AA193" s="317" t="str">
        <f t="shared" ca="1" si="110"/>
        <v/>
      </c>
      <c r="AB193" s="317" t="str">
        <f t="shared" ca="1" si="110"/>
        <v/>
      </c>
      <c r="AC193" s="317" t="str">
        <f t="shared" ca="1" si="110"/>
        <v/>
      </c>
      <c r="AD193" s="317" t="str">
        <f t="shared" ca="1" si="110"/>
        <v/>
      </c>
      <c r="AE193" s="317" t="str">
        <f t="shared" ca="1" si="110"/>
        <v/>
      </c>
      <c r="AF193" s="317" t="str">
        <f t="shared" ca="1" si="110"/>
        <v/>
      </c>
      <c r="AG193" s="317" t="str">
        <f t="shared" ca="1" si="110"/>
        <v/>
      </c>
      <c r="AH193" s="317" t="str">
        <f t="shared" ca="1" si="110"/>
        <v/>
      </c>
      <c r="AI193" s="317" t="str">
        <f t="shared" ca="1" si="110"/>
        <v/>
      </c>
      <c r="AJ193" s="317" t="str">
        <f t="shared" ca="1" si="110"/>
        <v/>
      </c>
      <c r="AK193" s="317" t="str">
        <f t="shared" ca="1" si="110"/>
        <v/>
      </c>
      <c r="AL193" s="317" t="str">
        <f t="shared" ca="1" si="110"/>
        <v/>
      </c>
      <c r="AM193" s="317" t="str">
        <f t="shared" ca="1" si="110"/>
        <v/>
      </c>
      <c r="AN193" s="317" t="str">
        <f t="shared" ca="1" si="108"/>
        <v/>
      </c>
      <c r="AO193" s="317" t="str">
        <f t="shared" ca="1" si="108"/>
        <v/>
      </c>
      <c r="AP193" s="317" t="str">
        <f t="shared" ca="1" si="108"/>
        <v/>
      </c>
      <c r="AQ193" s="317" t="str">
        <f t="shared" ca="1" si="108"/>
        <v/>
      </c>
      <c r="AR193" s="317" t="str">
        <f t="shared" ca="1" si="108"/>
        <v/>
      </c>
      <c r="AS193" s="317" t="str">
        <f t="shared" ca="1" si="108"/>
        <v/>
      </c>
      <c r="AT193" s="317" t="str">
        <f t="shared" ca="1" si="108"/>
        <v/>
      </c>
      <c r="AU193" s="317" t="str">
        <f t="shared" ca="1" si="108"/>
        <v/>
      </c>
      <c r="AV193" s="317" t="str">
        <f t="shared" ca="1" si="108"/>
        <v/>
      </c>
      <c r="AW193" s="317" t="str">
        <f t="shared" ca="1" si="108"/>
        <v/>
      </c>
      <c r="AX193" s="317" t="str">
        <f t="shared" ca="1" si="108"/>
        <v/>
      </c>
      <c r="AY193" s="317" t="str">
        <f t="shared" ca="1" si="108"/>
        <v/>
      </c>
      <c r="AZ193" s="317" t="str">
        <f t="shared" ca="1" si="108"/>
        <v/>
      </c>
      <c r="BA193" s="317" t="str">
        <f t="shared" ca="1" si="108"/>
        <v/>
      </c>
      <c r="BB193" s="317" t="str">
        <f t="shared" ca="1" si="108"/>
        <v/>
      </c>
      <c r="BC193" s="317" t="str">
        <f t="shared" ca="1" si="108"/>
        <v/>
      </c>
      <c r="BD193" s="317" t="str">
        <f t="shared" ca="1" si="106"/>
        <v/>
      </c>
      <c r="BE193" s="317" t="str">
        <f t="shared" ca="1" si="106"/>
        <v/>
      </c>
      <c r="BF193" s="317" t="str">
        <f t="shared" ca="1" si="106"/>
        <v/>
      </c>
      <c r="BG193" s="317" t="str">
        <f t="shared" ca="1" si="106"/>
        <v/>
      </c>
      <c r="BH193" s="317" t="str">
        <f t="shared" ca="1" si="106"/>
        <v/>
      </c>
      <c r="BI193" s="317" t="str">
        <f t="shared" ca="1" si="106"/>
        <v/>
      </c>
      <c r="BJ193" s="317" t="str">
        <f t="shared" ca="1" si="106"/>
        <v/>
      </c>
      <c r="BK193" s="317" t="str">
        <f t="shared" ca="1" si="106"/>
        <v/>
      </c>
      <c r="BL193" s="317" t="str">
        <f t="shared" ca="1" si="106"/>
        <v/>
      </c>
      <c r="BM193" s="317" t="str">
        <f t="shared" ca="1" si="106"/>
        <v/>
      </c>
      <c r="BN193" s="317" t="str">
        <f t="shared" ca="1" si="106"/>
        <v/>
      </c>
      <c r="BO193" s="317" t="str">
        <f t="shared" ca="1" si="106"/>
        <v/>
      </c>
      <c r="BP193" s="317" t="str">
        <f t="shared" ca="1" si="106"/>
        <v/>
      </c>
      <c r="BQ193" s="317" t="str">
        <f t="shared" ca="1" si="106"/>
        <v/>
      </c>
      <c r="BR193" s="317" t="str">
        <f t="shared" ca="1" si="106"/>
        <v/>
      </c>
      <c r="BS193" s="317" t="str">
        <f t="shared" ca="1" si="106"/>
        <v/>
      </c>
    </row>
    <row r="194" spans="8:71" hidden="1">
      <c r="H194" s="330" t="str">
        <f t="shared" ca="1" si="84"/>
        <v/>
      </c>
      <c r="I194" s="336"/>
      <c r="J194" s="332" t="str">
        <f t="shared" ca="1" si="90"/>
        <v>(command "V" "R" "" "N")</v>
      </c>
      <c r="S194" s="337">
        <v>186</v>
      </c>
      <c r="T194" s="338" t="str">
        <f t="shared" si="87"/>
        <v>13-6</v>
      </c>
      <c r="U194" s="317" t="str">
        <f t="shared" ca="1" si="86"/>
        <v/>
      </c>
      <c r="V194" s="317" t="str">
        <f t="shared" ca="1" si="86"/>
        <v/>
      </c>
      <c r="W194" s="317" t="str">
        <f t="shared" ca="1" si="86"/>
        <v/>
      </c>
      <c r="X194" s="317" t="str">
        <f t="shared" ca="1" si="110"/>
        <v/>
      </c>
      <c r="Y194" s="317" t="str">
        <f t="shared" ca="1" si="110"/>
        <v/>
      </c>
      <c r="Z194" s="317" t="str">
        <f t="shared" ca="1" si="110"/>
        <v/>
      </c>
      <c r="AA194" s="317" t="str">
        <f t="shared" ca="1" si="110"/>
        <v/>
      </c>
      <c r="AB194" s="317" t="str">
        <f t="shared" ca="1" si="110"/>
        <v/>
      </c>
      <c r="AC194" s="317" t="str">
        <f t="shared" ca="1" si="110"/>
        <v/>
      </c>
      <c r="AD194" s="317" t="str">
        <f t="shared" ca="1" si="110"/>
        <v/>
      </c>
      <c r="AE194" s="317" t="str">
        <f t="shared" ca="1" si="110"/>
        <v/>
      </c>
      <c r="AF194" s="317" t="str">
        <f t="shared" ca="1" si="110"/>
        <v/>
      </c>
      <c r="AG194" s="317" t="str">
        <f t="shared" ca="1" si="110"/>
        <v/>
      </c>
      <c r="AH194" s="317" t="str">
        <f t="shared" ca="1" si="110"/>
        <v/>
      </c>
      <c r="AI194" s="317" t="str">
        <f t="shared" ca="1" si="110"/>
        <v/>
      </c>
      <c r="AJ194" s="317" t="str">
        <f t="shared" ca="1" si="110"/>
        <v/>
      </c>
      <c r="AK194" s="317" t="str">
        <f t="shared" ca="1" si="110"/>
        <v/>
      </c>
      <c r="AL194" s="317" t="str">
        <f t="shared" ca="1" si="110"/>
        <v/>
      </c>
      <c r="AM194" s="317" t="str">
        <f t="shared" ca="1" si="110"/>
        <v/>
      </c>
      <c r="AN194" s="317" t="str">
        <f t="shared" ca="1" si="108"/>
        <v/>
      </c>
      <c r="AO194" s="317" t="str">
        <f t="shared" ca="1" si="108"/>
        <v/>
      </c>
      <c r="AP194" s="317" t="str">
        <f t="shared" ca="1" si="108"/>
        <v/>
      </c>
      <c r="AQ194" s="317" t="str">
        <f t="shared" ca="1" si="108"/>
        <v/>
      </c>
      <c r="AR194" s="317" t="str">
        <f t="shared" ca="1" si="108"/>
        <v/>
      </c>
      <c r="AS194" s="317" t="str">
        <f t="shared" ca="1" si="108"/>
        <v/>
      </c>
      <c r="AT194" s="317" t="str">
        <f t="shared" ca="1" si="108"/>
        <v/>
      </c>
      <c r="AU194" s="317" t="str">
        <f t="shared" ca="1" si="108"/>
        <v/>
      </c>
      <c r="AV194" s="317" t="str">
        <f t="shared" ca="1" si="108"/>
        <v/>
      </c>
      <c r="AW194" s="317" t="str">
        <f t="shared" ca="1" si="108"/>
        <v/>
      </c>
      <c r="AX194" s="317" t="str">
        <f t="shared" ca="1" si="108"/>
        <v/>
      </c>
      <c r="AY194" s="317" t="str">
        <f t="shared" ca="1" si="108"/>
        <v/>
      </c>
      <c r="AZ194" s="317" t="str">
        <f t="shared" ca="1" si="108"/>
        <v/>
      </c>
      <c r="BA194" s="317" t="str">
        <f t="shared" ca="1" si="108"/>
        <v/>
      </c>
      <c r="BB194" s="317" t="str">
        <f t="shared" ca="1" si="108"/>
        <v/>
      </c>
      <c r="BC194" s="317" t="str">
        <f t="shared" ca="1" si="108"/>
        <v/>
      </c>
      <c r="BD194" s="317" t="str">
        <f t="shared" ca="1" si="106"/>
        <v/>
      </c>
      <c r="BE194" s="317" t="str">
        <f t="shared" ca="1" si="106"/>
        <v/>
      </c>
      <c r="BF194" s="317" t="str">
        <f t="shared" ca="1" si="106"/>
        <v/>
      </c>
      <c r="BG194" s="317" t="str">
        <f t="shared" ca="1" si="106"/>
        <v/>
      </c>
      <c r="BH194" s="317" t="str">
        <f t="shared" ca="1" si="106"/>
        <v/>
      </c>
      <c r="BI194" s="317" t="str">
        <f t="shared" ca="1" si="106"/>
        <v/>
      </c>
      <c r="BJ194" s="317" t="str">
        <f t="shared" ca="1" si="106"/>
        <v/>
      </c>
      <c r="BK194" s="317" t="str">
        <f t="shared" ca="1" si="106"/>
        <v/>
      </c>
      <c r="BL194" s="317" t="str">
        <f t="shared" ca="1" si="106"/>
        <v/>
      </c>
      <c r="BM194" s="317" t="str">
        <f t="shared" ca="1" si="106"/>
        <v/>
      </c>
      <c r="BN194" s="317" t="str">
        <f t="shared" ca="1" si="106"/>
        <v/>
      </c>
      <c r="BO194" s="317" t="str">
        <f t="shared" ca="1" si="106"/>
        <v/>
      </c>
      <c r="BP194" s="317" t="str">
        <f t="shared" ca="1" si="106"/>
        <v/>
      </c>
      <c r="BQ194" s="317" t="str">
        <f t="shared" ca="1" si="106"/>
        <v/>
      </c>
      <c r="BR194" s="317" t="str">
        <f t="shared" ca="1" si="106"/>
        <v/>
      </c>
      <c r="BS194" s="317" t="str">
        <f t="shared" ca="1" si="106"/>
        <v/>
      </c>
    </row>
    <row r="195" spans="8:71" hidden="1">
      <c r="H195" s="330" t="str">
        <f t="shared" ca="1" si="84"/>
        <v/>
      </c>
      <c r="I195" s="336"/>
      <c r="J195" s="332" t="str">
        <f t="shared" ca="1" si="90"/>
        <v>(command "V" "R" "" "N")</v>
      </c>
      <c r="S195" s="337">
        <v>187</v>
      </c>
      <c r="T195" s="338" t="str">
        <f t="shared" si="87"/>
        <v>13-7</v>
      </c>
      <c r="U195" s="317" t="str">
        <f t="shared" ca="1" si="86"/>
        <v/>
      </c>
      <c r="V195" s="317" t="str">
        <f t="shared" ca="1" si="86"/>
        <v/>
      </c>
      <c r="W195" s="317" t="str">
        <f t="shared" ca="1" si="86"/>
        <v/>
      </c>
      <c r="X195" s="317" t="str">
        <f t="shared" ca="1" si="110"/>
        <v/>
      </c>
      <c r="Y195" s="317" t="str">
        <f t="shared" ca="1" si="110"/>
        <v/>
      </c>
      <c r="Z195" s="317" t="str">
        <f t="shared" ca="1" si="110"/>
        <v/>
      </c>
      <c r="AA195" s="317" t="str">
        <f t="shared" ca="1" si="110"/>
        <v/>
      </c>
      <c r="AB195" s="317" t="str">
        <f t="shared" ca="1" si="110"/>
        <v/>
      </c>
      <c r="AC195" s="317" t="str">
        <f t="shared" ca="1" si="110"/>
        <v/>
      </c>
      <c r="AD195" s="317" t="str">
        <f t="shared" ca="1" si="110"/>
        <v/>
      </c>
      <c r="AE195" s="317" t="str">
        <f t="shared" ca="1" si="110"/>
        <v/>
      </c>
      <c r="AF195" s="317" t="str">
        <f t="shared" ca="1" si="110"/>
        <v/>
      </c>
      <c r="AG195" s="317" t="str">
        <f t="shared" ca="1" si="110"/>
        <v/>
      </c>
      <c r="AH195" s="317" t="str">
        <f t="shared" ca="1" si="110"/>
        <v/>
      </c>
      <c r="AI195" s="317" t="str">
        <f t="shared" ca="1" si="110"/>
        <v/>
      </c>
      <c r="AJ195" s="317" t="str">
        <f t="shared" ca="1" si="110"/>
        <v/>
      </c>
      <c r="AK195" s="317" t="str">
        <f t="shared" ca="1" si="110"/>
        <v/>
      </c>
      <c r="AL195" s="317" t="str">
        <f t="shared" ca="1" si="110"/>
        <v/>
      </c>
      <c r="AM195" s="317" t="str">
        <f t="shared" ca="1" si="110"/>
        <v/>
      </c>
      <c r="AN195" s="317" t="str">
        <f t="shared" ca="1" si="108"/>
        <v/>
      </c>
      <c r="AO195" s="317" t="str">
        <f t="shared" ca="1" si="108"/>
        <v/>
      </c>
      <c r="AP195" s="317" t="str">
        <f t="shared" ca="1" si="108"/>
        <v/>
      </c>
      <c r="AQ195" s="317" t="str">
        <f t="shared" ca="1" si="108"/>
        <v/>
      </c>
      <c r="AR195" s="317" t="str">
        <f t="shared" ca="1" si="108"/>
        <v/>
      </c>
      <c r="AS195" s="317" t="str">
        <f t="shared" ca="1" si="108"/>
        <v/>
      </c>
      <c r="AT195" s="317" t="str">
        <f t="shared" ca="1" si="108"/>
        <v/>
      </c>
      <c r="AU195" s="317" t="str">
        <f t="shared" ca="1" si="108"/>
        <v/>
      </c>
      <c r="AV195" s="317" t="str">
        <f t="shared" ca="1" si="108"/>
        <v/>
      </c>
      <c r="AW195" s="317" t="str">
        <f t="shared" ca="1" si="108"/>
        <v/>
      </c>
      <c r="AX195" s="317" t="str">
        <f t="shared" ca="1" si="108"/>
        <v/>
      </c>
      <c r="AY195" s="317" t="str">
        <f t="shared" ca="1" si="108"/>
        <v/>
      </c>
      <c r="AZ195" s="317" t="str">
        <f t="shared" ca="1" si="108"/>
        <v/>
      </c>
      <c r="BA195" s="317" t="str">
        <f t="shared" ca="1" si="108"/>
        <v/>
      </c>
      <c r="BB195" s="317" t="str">
        <f t="shared" ca="1" si="108"/>
        <v/>
      </c>
      <c r="BC195" s="317" t="str">
        <f t="shared" ca="1" si="108"/>
        <v/>
      </c>
      <c r="BD195" s="317" t="str">
        <f t="shared" ca="1" si="106"/>
        <v/>
      </c>
      <c r="BE195" s="317" t="str">
        <f t="shared" ca="1" si="106"/>
        <v/>
      </c>
      <c r="BF195" s="317" t="str">
        <f t="shared" ca="1" si="106"/>
        <v/>
      </c>
      <c r="BG195" s="317" t="str">
        <f t="shared" ca="1" si="106"/>
        <v/>
      </c>
      <c r="BH195" s="317" t="str">
        <f t="shared" ca="1" si="106"/>
        <v/>
      </c>
      <c r="BI195" s="317" t="str">
        <f t="shared" ca="1" si="106"/>
        <v/>
      </c>
      <c r="BJ195" s="317" t="str">
        <f t="shared" ca="1" si="106"/>
        <v/>
      </c>
      <c r="BK195" s="317" t="str">
        <f t="shared" ca="1" si="106"/>
        <v/>
      </c>
      <c r="BL195" s="317" t="str">
        <f t="shared" ca="1" si="106"/>
        <v/>
      </c>
      <c r="BM195" s="317" t="str">
        <f t="shared" ca="1" si="106"/>
        <v/>
      </c>
      <c r="BN195" s="317" t="str">
        <f t="shared" ca="1" si="106"/>
        <v/>
      </c>
      <c r="BO195" s="317" t="str">
        <f t="shared" ca="1" si="106"/>
        <v/>
      </c>
      <c r="BP195" s="317" t="str">
        <f t="shared" ca="1" si="106"/>
        <v/>
      </c>
      <c r="BQ195" s="317" t="str">
        <f t="shared" ca="1" si="106"/>
        <v/>
      </c>
      <c r="BR195" s="317" t="str">
        <f t="shared" ca="1" si="106"/>
        <v/>
      </c>
      <c r="BS195" s="317" t="str">
        <f t="shared" ca="1" si="106"/>
        <v/>
      </c>
    </row>
    <row r="196" spans="8:71" hidden="1">
      <c r="H196" s="330" t="str">
        <f t="shared" ca="1" si="84"/>
        <v/>
      </c>
      <c r="I196" s="336"/>
      <c r="J196" s="332" t="str">
        <f t="shared" ca="1" si="90"/>
        <v>(command "V" "R" "" "N")</v>
      </c>
      <c r="S196" s="337">
        <v>188</v>
      </c>
      <c r="T196" s="338" t="str">
        <f t="shared" si="87"/>
        <v>13-8</v>
      </c>
      <c r="U196" s="317" t="str">
        <f t="shared" ca="1" si="86"/>
        <v/>
      </c>
      <c r="V196" s="317" t="str">
        <f t="shared" ca="1" si="86"/>
        <v/>
      </c>
      <c r="W196" s="317" t="str">
        <f t="shared" ca="1" si="86"/>
        <v/>
      </c>
      <c r="X196" s="317" t="str">
        <f t="shared" ca="1" si="110"/>
        <v/>
      </c>
      <c r="Y196" s="317" t="str">
        <f t="shared" ca="1" si="110"/>
        <v/>
      </c>
      <c r="Z196" s="317" t="str">
        <f t="shared" ca="1" si="110"/>
        <v/>
      </c>
      <c r="AA196" s="317" t="str">
        <f t="shared" ca="1" si="110"/>
        <v/>
      </c>
      <c r="AB196" s="317" t="str">
        <f t="shared" ca="1" si="110"/>
        <v/>
      </c>
      <c r="AC196" s="317" t="str">
        <f t="shared" ca="1" si="110"/>
        <v/>
      </c>
      <c r="AD196" s="317" t="str">
        <f t="shared" ca="1" si="110"/>
        <v/>
      </c>
      <c r="AE196" s="317" t="str">
        <f t="shared" ca="1" si="110"/>
        <v/>
      </c>
      <c r="AF196" s="317" t="str">
        <f t="shared" ca="1" si="110"/>
        <v/>
      </c>
      <c r="AG196" s="317" t="str">
        <f t="shared" ca="1" si="110"/>
        <v/>
      </c>
      <c r="AH196" s="317" t="str">
        <f t="shared" ca="1" si="110"/>
        <v/>
      </c>
      <c r="AI196" s="317" t="str">
        <f t="shared" ca="1" si="110"/>
        <v/>
      </c>
      <c r="AJ196" s="317" t="str">
        <f t="shared" ca="1" si="110"/>
        <v/>
      </c>
      <c r="AK196" s="317" t="str">
        <f t="shared" ca="1" si="110"/>
        <v/>
      </c>
      <c r="AL196" s="317" t="str">
        <f t="shared" ca="1" si="110"/>
        <v/>
      </c>
      <c r="AM196" s="317" t="str">
        <f t="shared" ca="1" si="110"/>
        <v/>
      </c>
      <c r="AN196" s="317" t="str">
        <f t="shared" ca="1" si="108"/>
        <v/>
      </c>
      <c r="AO196" s="317" t="str">
        <f t="shared" ca="1" si="108"/>
        <v/>
      </c>
      <c r="AP196" s="317" t="str">
        <f t="shared" ca="1" si="108"/>
        <v/>
      </c>
      <c r="AQ196" s="317" t="str">
        <f t="shared" ca="1" si="108"/>
        <v/>
      </c>
      <c r="AR196" s="317" t="str">
        <f t="shared" ca="1" si="108"/>
        <v/>
      </c>
      <c r="AS196" s="317" t="str">
        <f t="shared" ca="1" si="108"/>
        <v/>
      </c>
      <c r="AT196" s="317" t="str">
        <f t="shared" ca="1" si="108"/>
        <v/>
      </c>
      <c r="AU196" s="317" t="str">
        <f t="shared" ca="1" si="108"/>
        <v/>
      </c>
      <c r="AV196" s="317" t="str">
        <f t="shared" ca="1" si="108"/>
        <v/>
      </c>
      <c r="AW196" s="317" t="str">
        <f t="shared" ca="1" si="108"/>
        <v/>
      </c>
      <c r="AX196" s="317" t="str">
        <f t="shared" ca="1" si="108"/>
        <v/>
      </c>
      <c r="AY196" s="317" t="str">
        <f t="shared" ca="1" si="108"/>
        <v/>
      </c>
      <c r="AZ196" s="317" t="str">
        <f t="shared" ca="1" si="108"/>
        <v/>
      </c>
      <c r="BA196" s="317" t="str">
        <f t="shared" ca="1" si="108"/>
        <v/>
      </c>
      <c r="BB196" s="317" t="str">
        <f t="shared" ca="1" si="108"/>
        <v/>
      </c>
      <c r="BC196" s="317" t="str">
        <f t="shared" ca="1" si="108"/>
        <v/>
      </c>
      <c r="BD196" s="317" t="str">
        <f t="shared" ca="1" si="106"/>
        <v/>
      </c>
      <c r="BE196" s="317" t="str">
        <f t="shared" ca="1" si="106"/>
        <v/>
      </c>
      <c r="BF196" s="317" t="str">
        <f t="shared" ca="1" si="106"/>
        <v/>
      </c>
      <c r="BG196" s="317" t="str">
        <f t="shared" ca="1" si="106"/>
        <v/>
      </c>
      <c r="BH196" s="317" t="str">
        <f t="shared" ca="1" si="106"/>
        <v/>
      </c>
      <c r="BI196" s="317" t="str">
        <f t="shared" ca="1" si="106"/>
        <v/>
      </c>
      <c r="BJ196" s="317" t="str">
        <f t="shared" ca="1" si="106"/>
        <v/>
      </c>
      <c r="BK196" s="317" t="str">
        <f t="shared" ca="1" si="106"/>
        <v/>
      </c>
      <c r="BL196" s="317" t="str">
        <f t="shared" ca="1" si="106"/>
        <v/>
      </c>
      <c r="BM196" s="317" t="str">
        <f t="shared" ca="1" si="106"/>
        <v/>
      </c>
      <c r="BN196" s="317" t="str">
        <f t="shared" ca="1" si="106"/>
        <v/>
      </c>
      <c r="BO196" s="317" t="str">
        <f t="shared" ca="1" si="106"/>
        <v/>
      </c>
      <c r="BP196" s="317" t="str">
        <f t="shared" ca="1" si="106"/>
        <v/>
      </c>
      <c r="BQ196" s="317" t="str">
        <f t="shared" ca="1" si="106"/>
        <v/>
      </c>
      <c r="BR196" s="317" t="str">
        <f t="shared" ca="1" si="106"/>
        <v/>
      </c>
      <c r="BS196" s="317" t="str">
        <f t="shared" ref="BS196" ca="1" si="111">IF($X196="","",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197" spans="8:71" hidden="1">
      <c r="H197" s="330" t="str">
        <f t="shared" ca="1" si="84"/>
        <v/>
      </c>
      <c r="I197" s="336"/>
      <c r="J197" s="332" t="str">
        <f t="shared" ca="1" si="90"/>
        <v>(command "V" "R" "" "N")</v>
      </c>
      <c r="S197" s="337">
        <v>189</v>
      </c>
      <c r="T197" s="338" t="str">
        <f t="shared" si="87"/>
        <v>13-9</v>
      </c>
      <c r="U197" s="317" t="str">
        <f t="shared" ca="1" si="86"/>
        <v/>
      </c>
      <c r="V197" s="317" t="str">
        <f t="shared" ca="1" si="86"/>
        <v/>
      </c>
      <c r="W197" s="317" t="str">
        <f t="shared" ca="1" si="86"/>
        <v/>
      </c>
      <c r="X197" s="317" t="str">
        <f t="shared" ca="1" si="110"/>
        <v/>
      </c>
      <c r="Y197" s="317" t="str">
        <f t="shared" ca="1" si="110"/>
        <v/>
      </c>
      <c r="Z197" s="317" t="str">
        <f t="shared" ca="1" si="110"/>
        <v/>
      </c>
      <c r="AA197" s="317" t="str">
        <f t="shared" ca="1" si="110"/>
        <v/>
      </c>
      <c r="AB197" s="317" t="str">
        <f t="shared" ca="1" si="110"/>
        <v/>
      </c>
      <c r="AC197" s="317" t="str">
        <f t="shared" ca="1" si="110"/>
        <v/>
      </c>
      <c r="AD197" s="317" t="str">
        <f t="shared" ca="1" si="110"/>
        <v/>
      </c>
      <c r="AE197" s="317" t="str">
        <f t="shared" ca="1" si="110"/>
        <v/>
      </c>
      <c r="AF197" s="317" t="str">
        <f t="shared" ca="1" si="110"/>
        <v/>
      </c>
      <c r="AG197" s="317" t="str">
        <f t="shared" ca="1" si="110"/>
        <v/>
      </c>
      <c r="AH197" s="317" t="str">
        <f t="shared" ca="1" si="110"/>
        <v/>
      </c>
      <c r="AI197" s="317" t="str">
        <f t="shared" ca="1" si="110"/>
        <v/>
      </c>
      <c r="AJ197" s="317" t="str">
        <f t="shared" ca="1" si="110"/>
        <v/>
      </c>
      <c r="AK197" s="317" t="str">
        <f t="shared" ca="1" si="110"/>
        <v/>
      </c>
      <c r="AL197" s="317" t="str">
        <f t="shared" ca="1" si="110"/>
        <v/>
      </c>
      <c r="AM197" s="317" t="str">
        <f t="shared" ca="1" si="110"/>
        <v/>
      </c>
      <c r="AN197" s="317" t="str">
        <f t="shared" ca="1" si="108"/>
        <v/>
      </c>
      <c r="AO197" s="317" t="str">
        <f t="shared" ca="1" si="108"/>
        <v/>
      </c>
      <c r="AP197" s="317" t="str">
        <f t="shared" ca="1" si="108"/>
        <v/>
      </c>
      <c r="AQ197" s="317" t="str">
        <f t="shared" ca="1" si="108"/>
        <v/>
      </c>
      <c r="AR197" s="317" t="str">
        <f t="shared" ca="1" si="108"/>
        <v/>
      </c>
      <c r="AS197" s="317" t="str">
        <f t="shared" ca="1" si="108"/>
        <v/>
      </c>
      <c r="AT197" s="317" t="str">
        <f t="shared" ca="1" si="108"/>
        <v/>
      </c>
      <c r="AU197" s="317" t="str">
        <f t="shared" ca="1" si="108"/>
        <v/>
      </c>
      <c r="AV197" s="317" t="str">
        <f t="shared" ca="1" si="108"/>
        <v/>
      </c>
      <c r="AW197" s="317" t="str">
        <f t="shared" ca="1" si="108"/>
        <v/>
      </c>
      <c r="AX197" s="317" t="str">
        <f t="shared" ca="1" si="108"/>
        <v/>
      </c>
      <c r="AY197" s="317" t="str">
        <f t="shared" ca="1" si="108"/>
        <v/>
      </c>
      <c r="AZ197" s="317" t="str">
        <f t="shared" ca="1" si="108"/>
        <v/>
      </c>
      <c r="BA197" s="317" t="str">
        <f t="shared" ca="1" si="108"/>
        <v/>
      </c>
      <c r="BB197" s="317" t="str">
        <f t="shared" ca="1" si="108"/>
        <v/>
      </c>
      <c r="BC197" s="317" t="str">
        <f t="shared" ca="1" si="108"/>
        <v/>
      </c>
      <c r="BD197" s="317" t="str">
        <f t="shared" ref="BD197:BS212" ca="1" si="112">IF($X197="","",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197" s="317" t="str">
        <f t="shared" ca="1" si="112"/>
        <v/>
      </c>
      <c r="BF197" s="317" t="str">
        <f t="shared" ca="1" si="112"/>
        <v/>
      </c>
      <c r="BG197" s="317" t="str">
        <f t="shared" ca="1" si="112"/>
        <v/>
      </c>
      <c r="BH197" s="317" t="str">
        <f t="shared" ca="1" si="112"/>
        <v/>
      </c>
      <c r="BI197" s="317" t="str">
        <f t="shared" ca="1" si="112"/>
        <v/>
      </c>
      <c r="BJ197" s="317" t="str">
        <f t="shared" ca="1" si="112"/>
        <v/>
      </c>
      <c r="BK197" s="317" t="str">
        <f t="shared" ca="1" si="112"/>
        <v/>
      </c>
      <c r="BL197" s="317" t="str">
        <f t="shared" ca="1" si="112"/>
        <v/>
      </c>
      <c r="BM197" s="317" t="str">
        <f t="shared" ca="1" si="112"/>
        <v/>
      </c>
      <c r="BN197" s="317" t="str">
        <f t="shared" ca="1" si="112"/>
        <v/>
      </c>
      <c r="BO197" s="317" t="str">
        <f t="shared" ca="1" si="112"/>
        <v/>
      </c>
      <c r="BP197" s="317" t="str">
        <f t="shared" ca="1" si="112"/>
        <v/>
      </c>
      <c r="BQ197" s="317" t="str">
        <f t="shared" ca="1" si="112"/>
        <v/>
      </c>
      <c r="BR197" s="317" t="str">
        <f t="shared" ca="1" si="112"/>
        <v/>
      </c>
      <c r="BS197" s="317" t="str">
        <f t="shared" ca="1" si="112"/>
        <v/>
      </c>
    </row>
    <row r="198" spans="8:71" hidden="1">
      <c r="H198" s="330" t="str">
        <f t="shared" ca="1" si="84"/>
        <v/>
      </c>
      <c r="I198" s="336"/>
      <c r="J198" s="332" t="str">
        <f t="shared" ca="1" si="90"/>
        <v>(command "V" "R" "" "N")</v>
      </c>
      <c r="S198" s="337">
        <v>190</v>
      </c>
      <c r="T198" s="338" t="str">
        <f t="shared" si="87"/>
        <v>13-10</v>
      </c>
      <c r="U198" s="317" t="str">
        <f t="shared" ca="1" si="86"/>
        <v/>
      </c>
      <c r="V198" s="317" t="str">
        <f t="shared" ca="1" si="86"/>
        <v/>
      </c>
      <c r="W198" s="317" t="str">
        <f t="shared" ca="1" si="86"/>
        <v/>
      </c>
      <c r="X198" s="317" t="str">
        <f t="shared" ca="1" si="110"/>
        <v/>
      </c>
      <c r="Y198" s="317" t="str">
        <f t="shared" ca="1" si="110"/>
        <v/>
      </c>
      <c r="Z198" s="317" t="str">
        <f t="shared" ca="1" si="110"/>
        <v/>
      </c>
      <c r="AA198" s="317" t="str">
        <f t="shared" ca="1" si="110"/>
        <v/>
      </c>
      <c r="AB198" s="317" t="str">
        <f t="shared" ca="1" si="110"/>
        <v/>
      </c>
      <c r="AC198" s="317" t="str">
        <f t="shared" ca="1" si="110"/>
        <v/>
      </c>
      <c r="AD198" s="317" t="str">
        <f t="shared" ca="1" si="110"/>
        <v/>
      </c>
      <c r="AE198" s="317" t="str">
        <f t="shared" ca="1" si="110"/>
        <v/>
      </c>
      <c r="AF198" s="317" t="str">
        <f t="shared" ca="1" si="110"/>
        <v/>
      </c>
      <c r="AG198" s="317" t="str">
        <f t="shared" ca="1" si="110"/>
        <v/>
      </c>
      <c r="AH198" s="317" t="str">
        <f t="shared" ca="1" si="110"/>
        <v/>
      </c>
      <c r="AI198" s="317" t="str">
        <f t="shared" ca="1" si="110"/>
        <v/>
      </c>
      <c r="AJ198" s="317" t="str">
        <f t="shared" ca="1" si="110"/>
        <v/>
      </c>
      <c r="AK198" s="317" t="str">
        <f t="shared" ca="1" si="110"/>
        <v/>
      </c>
      <c r="AL198" s="317" t="str">
        <f t="shared" ca="1" si="110"/>
        <v/>
      </c>
      <c r="AM198" s="317" t="str">
        <f t="shared" ca="1" si="110"/>
        <v/>
      </c>
      <c r="AN198" s="317" t="str">
        <f t="shared" ca="1" si="108"/>
        <v/>
      </c>
      <c r="AO198" s="317" t="str">
        <f t="shared" ca="1" si="108"/>
        <v/>
      </c>
      <c r="AP198" s="317" t="str">
        <f t="shared" ca="1" si="108"/>
        <v/>
      </c>
      <c r="AQ198" s="317" t="str">
        <f t="shared" ca="1" si="108"/>
        <v/>
      </c>
      <c r="AR198" s="317" t="str">
        <f t="shared" ca="1" si="108"/>
        <v/>
      </c>
      <c r="AS198" s="317" t="str">
        <f t="shared" ca="1" si="108"/>
        <v/>
      </c>
      <c r="AT198" s="317" t="str">
        <f t="shared" ca="1" si="108"/>
        <v/>
      </c>
      <c r="AU198" s="317" t="str">
        <f t="shared" ca="1" si="108"/>
        <v/>
      </c>
      <c r="AV198" s="317" t="str">
        <f t="shared" ca="1" si="108"/>
        <v/>
      </c>
      <c r="AW198" s="317" t="str">
        <f t="shared" ca="1" si="108"/>
        <v/>
      </c>
      <c r="AX198" s="317" t="str">
        <f t="shared" ca="1" si="108"/>
        <v/>
      </c>
      <c r="AY198" s="317" t="str">
        <f t="shared" ca="1" si="108"/>
        <v/>
      </c>
      <c r="AZ198" s="317" t="str">
        <f t="shared" ca="1" si="108"/>
        <v/>
      </c>
      <c r="BA198" s="317" t="str">
        <f t="shared" ca="1" si="108"/>
        <v/>
      </c>
      <c r="BB198" s="317" t="str">
        <f t="shared" ca="1" si="108"/>
        <v/>
      </c>
      <c r="BC198" s="317" t="str">
        <f t="shared" ca="1" si="108"/>
        <v/>
      </c>
      <c r="BD198" s="317" t="str">
        <f t="shared" ca="1" si="112"/>
        <v/>
      </c>
      <c r="BE198" s="317" t="str">
        <f t="shared" ca="1" si="112"/>
        <v/>
      </c>
      <c r="BF198" s="317" t="str">
        <f t="shared" ca="1" si="112"/>
        <v/>
      </c>
      <c r="BG198" s="317" t="str">
        <f t="shared" ca="1" si="112"/>
        <v/>
      </c>
      <c r="BH198" s="317" t="str">
        <f t="shared" ca="1" si="112"/>
        <v/>
      </c>
      <c r="BI198" s="317" t="str">
        <f t="shared" ca="1" si="112"/>
        <v/>
      </c>
      <c r="BJ198" s="317" t="str">
        <f t="shared" ca="1" si="112"/>
        <v/>
      </c>
      <c r="BK198" s="317" t="str">
        <f t="shared" ca="1" si="112"/>
        <v/>
      </c>
      <c r="BL198" s="317" t="str">
        <f t="shared" ca="1" si="112"/>
        <v/>
      </c>
      <c r="BM198" s="317" t="str">
        <f t="shared" ca="1" si="112"/>
        <v/>
      </c>
      <c r="BN198" s="317" t="str">
        <f t="shared" ca="1" si="112"/>
        <v/>
      </c>
      <c r="BO198" s="317" t="str">
        <f t="shared" ca="1" si="112"/>
        <v/>
      </c>
      <c r="BP198" s="317" t="str">
        <f t="shared" ca="1" si="112"/>
        <v/>
      </c>
      <c r="BQ198" s="317" t="str">
        <f t="shared" ca="1" si="112"/>
        <v/>
      </c>
      <c r="BR198" s="317" t="str">
        <f t="shared" ca="1" si="112"/>
        <v/>
      </c>
      <c r="BS198" s="317" t="str">
        <f t="shared" ca="1" si="112"/>
        <v/>
      </c>
    </row>
    <row r="199" spans="8:71" hidden="1">
      <c r="H199" s="330" t="str">
        <f t="shared" ca="1" si="84"/>
        <v/>
      </c>
      <c r="I199" s="336"/>
      <c r="J199" s="332" t="str">
        <f t="shared" ca="1" si="90"/>
        <v>(command "V" "R" "" "N")</v>
      </c>
      <c r="S199" s="337">
        <v>191</v>
      </c>
      <c r="T199" s="338" t="str">
        <f t="shared" si="87"/>
        <v>14-1</v>
      </c>
      <c r="U199" s="317" t="str">
        <f t="shared" ca="1" si="86"/>
        <v/>
      </c>
      <c r="V199" s="317" t="str">
        <f t="shared" ca="1" si="86"/>
        <v/>
      </c>
      <c r="W199" s="317" t="str">
        <f t="shared" ca="1" si="86"/>
        <v/>
      </c>
      <c r="X199" s="317" t="str">
        <f t="shared" ca="1" si="110"/>
        <v/>
      </c>
      <c r="Y199" s="317" t="str">
        <f t="shared" ca="1" si="110"/>
        <v/>
      </c>
      <c r="Z199" s="317" t="str">
        <f t="shared" ca="1" si="110"/>
        <v/>
      </c>
      <c r="AA199" s="317" t="str">
        <f t="shared" ca="1" si="110"/>
        <v/>
      </c>
      <c r="AB199" s="317" t="str">
        <f t="shared" ca="1" si="110"/>
        <v/>
      </c>
      <c r="AC199" s="317" t="str">
        <f t="shared" ca="1" si="110"/>
        <v/>
      </c>
      <c r="AD199" s="317" t="str">
        <f t="shared" ca="1" si="110"/>
        <v/>
      </c>
      <c r="AE199" s="317" t="str">
        <f t="shared" ca="1" si="110"/>
        <v/>
      </c>
      <c r="AF199" s="317" t="str">
        <f t="shared" ca="1" si="110"/>
        <v/>
      </c>
      <c r="AG199" s="317" t="str">
        <f t="shared" ca="1" si="110"/>
        <v/>
      </c>
      <c r="AH199" s="317" t="str">
        <f t="shared" ca="1" si="110"/>
        <v/>
      </c>
      <c r="AI199" s="317" t="str">
        <f t="shared" ca="1" si="110"/>
        <v/>
      </c>
      <c r="AJ199" s="317" t="str">
        <f t="shared" ca="1" si="110"/>
        <v/>
      </c>
      <c r="AK199" s="317" t="str">
        <f t="shared" ca="1" si="110"/>
        <v/>
      </c>
      <c r="AL199" s="317" t="str">
        <f t="shared" ca="1" si="110"/>
        <v/>
      </c>
      <c r="AM199" s="317" t="str">
        <f t="shared" ca="1" si="110"/>
        <v/>
      </c>
      <c r="AN199" s="317" t="str">
        <f t="shared" ca="1" si="108"/>
        <v/>
      </c>
      <c r="AO199" s="317" t="str">
        <f t="shared" ca="1" si="108"/>
        <v/>
      </c>
      <c r="AP199" s="317" t="str">
        <f t="shared" ca="1" si="108"/>
        <v/>
      </c>
      <c r="AQ199" s="317" t="str">
        <f t="shared" ca="1" si="108"/>
        <v/>
      </c>
      <c r="AR199" s="317" t="str">
        <f t="shared" ca="1" si="108"/>
        <v/>
      </c>
      <c r="AS199" s="317" t="str">
        <f t="shared" ca="1" si="108"/>
        <v/>
      </c>
      <c r="AT199" s="317" t="str">
        <f t="shared" ca="1" si="108"/>
        <v/>
      </c>
      <c r="AU199" s="317" t="str">
        <f t="shared" ca="1" si="108"/>
        <v/>
      </c>
      <c r="AV199" s="317" t="str">
        <f t="shared" ca="1" si="108"/>
        <v/>
      </c>
      <c r="AW199" s="317" t="str">
        <f t="shared" ca="1" si="108"/>
        <v/>
      </c>
      <c r="AX199" s="317" t="str">
        <f t="shared" ca="1" si="108"/>
        <v/>
      </c>
      <c r="AY199" s="317" t="str">
        <f t="shared" ca="1" si="108"/>
        <v/>
      </c>
      <c r="AZ199" s="317" t="str">
        <f t="shared" ca="1" si="108"/>
        <v/>
      </c>
      <c r="BA199" s="317" t="str">
        <f t="shared" ca="1" si="108"/>
        <v/>
      </c>
      <c r="BB199" s="317" t="str">
        <f t="shared" ca="1" si="108"/>
        <v/>
      </c>
      <c r="BC199" s="317" t="str">
        <f t="shared" ref="BC199" ca="1" si="113">IF($X199="","",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199" s="317" t="str">
        <f t="shared" ca="1" si="112"/>
        <v/>
      </c>
      <c r="BE199" s="317" t="str">
        <f t="shared" ca="1" si="112"/>
        <v/>
      </c>
      <c r="BF199" s="317" t="str">
        <f t="shared" ca="1" si="112"/>
        <v/>
      </c>
      <c r="BG199" s="317" t="str">
        <f t="shared" ca="1" si="112"/>
        <v/>
      </c>
      <c r="BH199" s="317" t="str">
        <f t="shared" ca="1" si="112"/>
        <v/>
      </c>
      <c r="BI199" s="317" t="str">
        <f t="shared" ca="1" si="112"/>
        <v/>
      </c>
      <c r="BJ199" s="317" t="str">
        <f t="shared" ca="1" si="112"/>
        <v/>
      </c>
      <c r="BK199" s="317" t="str">
        <f t="shared" ca="1" si="112"/>
        <v/>
      </c>
      <c r="BL199" s="317" t="str">
        <f t="shared" ca="1" si="112"/>
        <v/>
      </c>
      <c r="BM199" s="317" t="str">
        <f t="shared" ca="1" si="112"/>
        <v/>
      </c>
      <c r="BN199" s="317" t="str">
        <f t="shared" ca="1" si="112"/>
        <v/>
      </c>
      <c r="BO199" s="317" t="str">
        <f t="shared" ca="1" si="112"/>
        <v/>
      </c>
      <c r="BP199" s="317" t="str">
        <f t="shared" ca="1" si="112"/>
        <v/>
      </c>
      <c r="BQ199" s="317" t="str">
        <f t="shared" ca="1" si="112"/>
        <v/>
      </c>
      <c r="BR199" s="317" t="str">
        <f t="shared" ca="1" si="112"/>
        <v/>
      </c>
      <c r="BS199" s="317" t="str">
        <f t="shared" ca="1" si="112"/>
        <v/>
      </c>
    </row>
    <row r="200" spans="8:71" hidden="1">
      <c r="H200" s="330" t="str">
        <f t="shared" ref="H200:H263" ca="1" si="114">IF(INDIRECT(ADDRESS(FLOOR((ROW(A193)-1)/$F$6,1)+9,FLOOR((MOD((ROW(A193)-1),$F$6)),1)+21))="","",INDIRECT(ADDRESS(FLOOR((ROW(A193)-1)/$F$6,1)+9,FLOOR((MOD((ROW(A193)-1),$F$6)),1)+21)))</f>
        <v/>
      </c>
      <c r="I200" s="336"/>
      <c r="J200" s="332" t="str">
        <f t="shared" ca="1" si="90"/>
        <v>(command "V" "R" "" "N")</v>
      </c>
      <c r="S200" s="337">
        <v>192</v>
      </c>
      <c r="T200" s="338" t="str">
        <f t="shared" si="87"/>
        <v>14-2</v>
      </c>
      <c r="U200" s="317" t="str">
        <f t="shared" ca="1" si="86"/>
        <v/>
      </c>
      <c r="V200" s="317" t="str">
        <f t="shared" ca="1" si="86"/>
        <v/>
      </c>
      <c r="W200" s="317" t="str">
        <f t="shared" ca="1" si="86"/>
        <v/>
      </c>
      <c r="X200" s="317" t="str">
        <f t="shared" ca="1" si="110"/>
        <v/>
      </c>
      <c r="Y200" s="317" t="str">
        <f t="shared" ca="1" si="110"/>
        <v/>
      </c>
      <c r="Z200" s="317" t="str">
        <f t="shared" ca="1" si="110"/>
        <v/>
      </c>
      <c r="AA200" s="317" t="str">
        <f t="shared" ca="1" si="110"/>
        <v/>
      </c>
      <c r="AB200" s="317" t="str">
        <f t="shared" ca="1" si="110"/>
        <v/>
      </c>
      <c r="AC200" s="317" t="str">
        <f t="shared" ca="1" si="110"/>
        <v/>
      </c>
      <c r="AD200" s="317" t="str">
        <f t="shared" ca="1" si="110"/>
        <v/>
      </c>
      <c r="AE200" s="317" t="str">
        <f t="shared" ca="1" si="110"/>
        <v/>
      </c>
      <c r="AF200" s="317" t="str">
        <f t="shared" ca="1" si="110"/>
        <v/>
      </c>
      <c r="AG200" s="317" t="str">
        <f t="shared" ca="1" si="110"/>
        <v/>
      </c>
      <c r="AH200" s="317" t="str">
        <f t="shared" ca="1" si="110"/>
        <v/>
      </c>
      <c r="AI200" s="317" t="str">
        <f t="shared" ca="1" si="110"/>
        <v/>
      </c>
      <c r="AJ200" s="317" t="str">
        <f t="shared" ca="1" si="110"/>
        <v/>
      </c>
      <c r="AK200" s="317" t="str">
        <f t="shared" ca="1" si="110"/>
        <v/>
      </c>
      <c r="AL200" s="317" t="str">
        <f t="shared" ca="1" si="110"/>
        <v/>
      </c>
      <c r="AM200" s="317" t="str">
        <f t="shared" ca="1" si="110"/>
        <v/>
      </c>
      <c r="AN200" s="317" t="str">
        <f t="shared" ref="AN200:BC215" ca="1" si="115">IF($X200="","",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200" s="317" t="str">
        <f t="shared" ca="1" si="115"/>
        <v/>
      </c>
      <c r="AP200" s="317" t="str">
        <f t="shared" ca="1" si="115"/>
        <v/>
      </c>
      <c r="AQ200" s="317" t="str">
        <f t="shared" ca="1" si="115"/>
        <v/>
      </c>
      <c r="AR200" s="317" t="str">
        <f t="shared" ca="1" si="115"/>
        <v/>
      </c>
      <c r="AS200" s="317" t="str">
        <f t="shared" ca="1" si="115"/>
        <v/>
      </c>
      <c r="AT200" s="317" t="str">
        <f t="shared" ca="1" si="115"/>
        <v/>
      </c>
      <c r="AU200" s="317" t="str">
        <f t="shared" ca="1" si="115"/>
        <v/>
      </c>
      <c r="AV200" s="317" t="str">
        <f t="shared" ca="1" si="115"/>
        <v/>
      </c>
      <c r="AW200" s="317" t="str">
        <f t="shared" ca="1" si="115"/>
        <v/>
      </c>
      <c r="AX200" s="317" t="str">
        <f t="shared" ca="1" si="115"/>
        <v/>
      </c>
      <c r="AY200" s="317" t="str">
        <f t="shared" ca="1" si="115"/>
        <v/>
      </c>
      <c r="AZ200" s="317" t="str">
        <f t="shared" ca="1" si="115"/>
        <v/>
      </c>
      <c r="BA200" s="317" t="str">
        <f t="shared" ca="1" si="115"/>
        <v/>
      </c>
      <c r="BB200" s="317" t="str">
        <f t="shared" ca="1" si="115"/>
        <v/>
      </c>
      <c r="BC200" s="317" t="str">
        <f t="shared" ca="1" si="115"/>
        <v/>
      </c>
      <c r="BD200" s="317" t="str">
        <f t="shared" ca="1" si="112"/>
        <v/>
      </c>
      <c r="BE200" s="317" t="str">
        <f t="shared" ca="1" si="112"/>
        <v/>
      </c>
      <c r="BF200" s="317" t="str">
        <f t="shared" ca="1" si="112"/>
        <v/>
      </c>
      <c r="BG200" s="317" t="str">
        <f t="shared" ca="1" si="112"/>
        <v/>
      </c>
      <c r="BH200" s="317" t="str">
        <f t="shared" ca="1" si="112"/>
        <v/>
      </c>
      <c r="BI200" s="317" t="str">
        <f t="shared" ca="1" si="112"/>
        <v/>
      </c>
      <c r="BJ200" s="317" t="str">
        <f t="shared" ca="1" si="112"/>
        <v/>
      </c>
      <c r="BK200" s="317" t="str">
        <f t="shared" ca="1" si="112"/>
        <v/>
      </c>
      <c r="BL200" s="317" t="str">
        <f t="shared" ca="1" si="112"/>
        <v/>
      </c>
      <c r="BM200" s="317" t="str">
        <f t="shared" ca="1" si="112"/>
        <v/>
      </c>
      <c r="BN200" s="317" t="str">
        <f t="shared" ca="1" si="112"/>
        <v/>
      </c>
      <c r="BO200" s="317" t="str">
        <f t="shared" ca="1" si="112"/>
        <v/>
      </c>
      <c r="BP200" s="317" t="str">
        <f t="shared" ca="1" si="112"/>
        <v/>
      </c>
      <c r="BQ200" s="317" t="str">
        <f t="shared" ca="1" si="112"/>
        <v/>
      </c>
      <c r="BR200" s="317" t="str">
        <f t="shared" ca="1" si="112"/>
        <v/>
      </c>
      <c r="BS200" s="317" t="str">
        <f t="shared" ca="1" si="112"/>
        <v/>
      </c>
    </row>
    <row r="201" spans="8:71" hidden="1">
      <c r="H201" s="330" t="str">
        <f t="shared" ca="1" si="114"/>
        <v/>
      </c>
      <c r="I201" s="336"/>
      <c r="J201" s="332" t="str">
        <f t="shared" ca="1" si="90"/>
        <v>(command "V" "R" "" "N")</v>
      </c>
      <c r="S201" s="337">
        <v>193</v>
      </c>
      <c r="T201" s="338" t="str">
        <f t="shared" si="87"/>
        <v>14-3</v>
      </c>
      <c r="U201" s="317" t="str">
        <f t="shared" ref="U201:W258" ca="1" si="116">IF(X201="","",U$6)</f>
        <v/>
      </c>
      <c r="V201" s="317" t="str">
        <f t="shared" ca="1" si="116"/>
        <v/>
      </c>
      <c r="W201" s="317" t="str">
        <f t="shared" ca="1" si="116"/>
        <v/>
      </c>
      <c r="X201" s="317" t="str">
        <f t="shared" ca="1" si="110"/>
        <v/>
      </c>
      <c r="Y201" s="317" t="str">
        <f t="shared" ca="1" si="110"/>
        <v/>
      </c>
      <c r="Z201" s="317" t="str">
        <f t="shared" ca="1" si="110"/>
        <v/>
      </c>
      <c r="AA201" s="317" t="str">
        <f t="shared" ca="1" si="110"/>
        <v/>
      </c>
      <c r="AB201" s="317" t="str">
        <f t="shared" ca="1" si="110"/>
        <v/>
      </c>
      <c r="AC201" s="317" t="str">
        <f t="shared" ca="1" si="110"/>
        <v/>
      </c>
      <c r="AD201" s="317" t="str">
        <f t="shared" ca="1" si="110"/>
        <v/>
      </c>
      <c r="AE201" s="317" t="str">
        <f t="shared" ca="1" si="110"/>
        <v/>
      </c>
      <c r="AF201" s="317" t="str">
        <f t="shared" ca="1" si="110"/>
        <v/>
      </c>
      <c r="AG201" s="317" t="str">
        <f t="shared" ca="1" si="110"/>
        <v/>
      </c>
      <c r="AH201" s="317" t="str">
        <f t="shared" ca="1" si="110"/>
        <v/>
      </c>
      <c r="AI201" s="317" t="str">
        <f t="shared" ca="1" si="110"/>
        <v/>
      </c>
      <c r="AJ201" s="317" t="str">
        <f t="shared" ca="1" si="110"/>
        <v/>
      </c>
      <c r="AK201" s="317" t="str">
        <f t="shared" ca="1" si="110"/>
        <v/>
      </c>
      <c r="AL201" s="317" t="str">
        <f t="shared" ca="1" si="110"/>
        <v/>
      </c>
      <c r="AM201" s="317" t="str">
        <f t="shared" ca="1" si="110"/>
        <v/>
      </c>
      <c r="AN201" s="317" t="str">
        <f t="shared" ca="1" si="115"/>
        <v/>
      </c>
      <c r="AO201" s="317" t="str">
        <f t="shared" ca="1" si="115"/>
        <v/>
      </c>
      <c r="AP201" s="317" t="str">
        <f t="shared" ca="1" si="115"/>
        <v/>
      </c>
      <c r="AQ201" s="317" t="str">
        <f t="shared" ca="1" si="115"/>
        <v/>
      </c>
      <c r="AR201" s="317" t="str">
        <f t="shared" ca="1" si="115"/>
        <v/>
      </c>
      <c r="AS201" s="317" t="str">
        <f t="shared" ca="1" si="115"/>
        <v/>
      </c>
      <c r="AT201" s="317" t="str">
        <f t="shared" ca="1" si="115"/>
        <v/>
      </c>
      <c r="AU201" s="317" t="str">
        <f t="shared" ca="1" si="115"/>
        <v/>
      </c>
      <c r="AV201" s="317" t="str">
        <f t="shared" ca="1" si="115"/>
        <v/>
      </c>
      <c r="AW201" s="317" t="str">
        <f t="shared" ca="1" si="115"/>
        <v/>
      </c>
      <c r="AX201" s="317" t="str">
        <f t="shared" ca="1" si="115"/>
        <v/>
      </c>
      <c r="AY201" s="317" t="str">
        <f t="shared" ca="1" si="115"/>
        <v/>
      </c>
      <c r="AZ201" s="317" t="str">
        <f t="shared" ca="1" si="115"/>
        <v/>
      </c>
      <c r="BA201" s="317" t="str">
        <f t="shared" ca="1" si="115"/>
        <v/>
      </c>
      <c r="BB201" s="317" t="str">
        <f t="shared" ca="1" si="115"/>
        <v/>
      </c>
      <c r="BC201" s="317" t="str">
        <f t="shared" ca="1" si="115"/>
        <v/>
      </c>
      <c r="BD201" s="317" t="str">
        <f t="shared" ca="1" si="112"/>
        <v/>
      </c>
      <c r="BE201" s="317" t="str">
        <f t="shared" ca="1" si="112"/>
        <v/>
      </c>
      <c r="BF201" s="317" t="str">
        <f t="shared" ca="1" si="112"/>
        <v/>
      </c>
      <c r="BG201" s="317" t="str">
        <f t="shared" ca="1" si="112"/>
        <v/>
      </c>
      <c r="BH201" s="317" t="str">
        <f t="shared" ca="1" si="112"/>
        <v/>
      </c>
      <c r="BI201" s="317" t="str">
        <f t="shared" ca="1" si="112"/>
        <v/>
      </c>
      <c r="BJ201" s="317" t="str">
        <f t="shared" ca="1" si="112"/>
        <v/>
      </c>
      <c r="BK201" s="317" t="str">
        <f t="shared" ca="1" si="112"/>
        <v/>
      </c>
      <c r="BL201" s="317" t="str">
        <f t="shared" ca="1" si="112"/>
        <v/>
      </c>
      <c r="BM201" s="317" t="str">
        <f t="shared" ca="1" si="112"/>
        <v/>
      </c>
      <c r="BN201" s="317" t="str">
        <f t="shared" ca="1" si="112"/>
        <v/>
      </c>
      <c r="BO201" s="317" t="str">
        <f t="shared" ca="1" si="112"/>
        <v/>
      </c>
      <c r="BP201" s="317" t="str">
        <f t="shared" ca="1" si="112"/>
        <v/>
      </c>
      <c r="BQ201" s="317" t="str">
        <f t="shared" ca="1" si="112"/>
        <v/>
      </c>
      <c r="BR201" s="317" t="str">
        <f t="shared" ca="1" si="112"/>
        <v/>
      </c>
      <c r="BS201" s="317" t="str">
        <f t="shared" ca="1" si="112"/>
        <v/>
      </c>
    </row>
    <row r="202" spans="8:71" hidden="1">
      <c r="H202" s="330" t="str">
        <f t="shared" ca="1" si="114"/>
        <v/>
      </c>
      <c r="I202" s="336"/>
      <c r="J202" s="332" t="str">
        <f t="shared" ca="1" si="90"/>
        <v>(command "V" "R" "" "N")</v>
      </c>
      <c r="S202" s="337">
        <v>194</v>
      </c>
      <c r="T202" s="338" t="str">
        <f t="shared" ref="T202:T258" si="117">DEC2HEX(FLOOR((ROW()+1)/10,1))&amp;"-"&amp;MOD(ROW()-9,10)+1</f>
        <v>14-4</v>
      </c>
      <c r="U202" s="317" t="str">
        <f t="shared" ca="1" si="116"/>
        <v/>
      </c>
      <c r="V202" s="317" t="str">
        <f t="shared" ca="1" si="116"/>
        <v/>
      </c>
      <c r="W202" s="317" t="str">
        <f t="shared" ca="1" si="116"/>
        <v/>
      </c>
      <c r="X202" s="317" t="str">
        <f t="shared" ca="1" si="110"/>
        <v/>
      </c>
      <c r="Y202" s="317" t="str">
        <f t="shared" ca="1" si="110"/>
        <v/>
      </c>
      <c r="Z202" s="317" t="str">
        <f t="shared" ca="1" si="110"/>
        <v/>
      </c>
      <c r="AA202" s="317" t="str">
        <f t="shared" ca="1" si="110"/>
        <v/>
      </c>
      <c r="AB202" s="317" t="str">
        <f t="shared" ca="1" si="110"/>
        <v/>
      </c>
      <c r="AC202" s="317" t="str">
        <f t="shared" ca="1" si="110"/>
        <v/>
      </c>
      <c r="AD202" s="317" t="str">
        <f t="shared" ca="1" si="110"/>
        <v/>
      </c>
      <c r="AE202" s="317" t="str">
        <f t="shared" ca="1" si="110"/>
        <v/>
      </c>
      <c r="AF202" s="317" t="str">
        <f t="shared" ca="1" si="110"/>
        <v/>
      </c>
      <c r="AG202" s="317" t="str">
        <f t="shared" ca="1" si="110"/>
        <v/>
      </c>
      <c r="AH202" s="317" t="str">
        <f t="shared" ca="1" si="110"/>
        <v/>
      </c>
      <c r="AI202" s="317" t="str">
        <f t="shared" ca="1" si="110"/>
        <v/>
      </c>
      <c r="AJ202" s="317" t="str">
        <f t="shared" ca="1" si="110"/>
        <v/>
      </c>
      <c r="AK202" s="317" t="str">
        <f t="shared" ca="1" si="110"/>
        <v/>
      </c>
      <c r="AL202" s="317" t="str">
        <f t="shared" ca="1" si="110"/>
        <v/>
      </c>
      <c r="AM202" s="317" t="str">
        <f t="shared" ca="1" si="110"/>
        <v/>
      </c>
      <c r="AN202" s="317" t="str">
        <f t="shared" ca="1" si="115"/>
        <v/>
      </c>
      <c r="AO202" s="317" t="str">
        <f t="shared" ca="1" si="115"/>
        <v/>
      </c>
      <c r="AP202" s="317" t="str">
        <f t="shared" ca="1" si="115"/>
        <v/>
      </c>
      <c r="AQ202" s="317" t="str">
        <f t="shared" ca="1" si="115"/>
        <v/>
      </c>
      <c r="AR202" s="317" t="str">
        <f t="shared" ca="1" si="115"/>
        <v/>
      </c>
      <c r="AS202" s="317" t="str">
        <f t="shared" ca="1" si="115"/>
        <v/>
      </c>
      <c r="AT202" s="317" t="str">
        <f t="shared" ca="1" si="115"/>
        <v/>
      </c>
      <c r="AU202" s="317" t="str">
        <f t="shared" ca="1" si="115"/>
        <v/>
      </c>
      <c r="AV202" s="317" t="str">
        <f t="shared" ca="1" si="115"/>
        <v/>
      </c>
      <c r="AW202" s="317" t="str">
        <f t="shared" ca="1" si="115"/>
        <v/>
      </c>
      <c r="AX202" s="317" t="str">
        <f t="shared" ca="1" si="115"/>
        <v/>
      </c>
      <c r="AY202" s="317" t="str">
        <f t="shared" ca="1" si="115"/>
        <v/>
      </c>
      <c r="AZ202" s="317" t="str">
        <f t="shared" ca="1" si="115"/>
        <v/>
      </c>
      <c r="BA202" s="317" t="str">
        <f t="shared" ca="1" si="115"/>
        <v/>
      </c>
      <c r="BB202" s="317" t="str">
        <f t="shared" ca="1" si="115"/>
        <v/>
      </c>
      <c r="BC202" s="317" t="str">
        <f t="shared" ca="1" si="115"/>
        <v/>
      </c>
      <c r="BD202" s="317" t="str">
        <f t="shared" ca="1" si="112"/>
        <v/>
      </c>
      <c r="BE202" s="317" t="str">
        <f t="shared" ca="1" si="112"/>
        <v/>
      </c>
      <c r="BF202" s="317" t="str">
        <f t="shared" ca="1" si="112"/>
        <v/>
      </c>
      <c r="BG202" s="317" t="str">
        <f t="shared" ca="1" si="112"/>
        <v/>
      </c>
      <c r="BH202" s="317" t="str">
        <f t="shared" ca="1" si="112"/>
        <v/>
      </c>
      <c r="BI202" s="317" t="str">
        <f t="shared" ca="1" si="112"/>
        <v/>
      </c>
      <c r="BJ202" s="317" t="str">
        <f t="shared" ca="1" si="112"/>
        <v/>
      </c>
      <c r="BK202" s="317" t="str">
        <f t="shared" ca="1" si="112"/>
        <v/>
      </c>
      <c r="BL202" s="317" t="str">
        <f t="shared" ca="1" si="112"/>
        <v/>
      </c>
      <c r="BM202" s="317" t="str">
        <f t="shared" ca="1" si="112"/>
        <v/>
      </c>
      <c r="BN202" s="317" t="str">
        <f t="shared" ca="1" si="112"/>
        <v/>
      </c>
      <c r="BO202" s="317" t="str">
        <f t="shared" ca="1" si="112"/>
        <v/>
      </c>
      <c r="BP202" s="317" t="str">
        <f t="shared" ca="1" si="112"/>
        <v/>
      </c>
      <c r="BQ202" s="317" t="str">
        <f t="shared" ca="1" si="112"/>
        <v/>
      </c>
      <c r="BR202" s="317" t="str">
        <f t="shared" ca="1" si="112"/>
        <v/>
      </c>
      <c r="BS202" s="317" t="str">
        <f t="shared" ca="1" si="112"/>
        <v/>
      </c>
    </row>
    <row r="203" spans="8:71" hidden="1">
      <c r="H203" s="330" t="str">
        <f t="shared" ca="1" si="114"/>
        <v/>
      </c>
      <c r="I203" s="336"/>
      <c r="J203" s="332" t="str">
        <f t="shared" ca="1" si="90"/>
        <v>(command "V" "R" "" "N")</v>
      </c>
      <c r="S203" s="337">
        <v>195</v>
      </c>
      <c r="T203" s="338" t="str">
        <f t="shared" si="117"/>
        <v>14-5</v>
      </c>
      <c r="U203" s="317" t="str">
        <f t="shared" ca="1" si="116"/>
        <v/>
      </c>
      <c r="V203" s="317" t="str">
        <f t="shared" ca="1" si="116"/>
        <v/>
      </c>
      <c r="W203" s="317" t="str">
        <f t="shared" ca="1" si="116"/>
        <v/>
      </c>
      <c r="X203" s="317" t="str">
        <f t="shared" ca="1" si="110"/>
        <v/>
      </c>
      <c r="Y203" s="317" t="str">
        <f t="shared" ca="1" si="110"/>
        <v/>
      </c>
      <c r="Z203" s="317" t="str">
        <f t="shared" ca="1" si="110"/>
        <v/>
      </c>
      <c r="AA203" s="317" t="str">
        <f t="shared" ca="1" si="110"/>
        <v/>
      </c>
      <c r="AB203" s="317" t="str">
        <f t="shared" ca="1" si="110"/>
        <v/>
      </c>
      <c r="AC203" s="317" t="str">
        <f t="shared" ca="1" si="110"/>
        <v/>
      </c>
      <c r="AD203" s="317" t="str">
        <f t="shared" ca="1" si="110"/>
        <v/>
      </c>
      <c r="AE203" s="317" t="str">
        <f t="shared" ca="1" si="110"/>
        <v/>
      </c>
      <c r="AF203" s="317" t="str">
        <f t="shared" ca="1" si="110"/>
        <v/>
      </c>
      <c r="AG203" s="317" t="str">
        <f t="shared" ca="1" si="110"/>
        <v/>
      </c>
      <c r="AH203" s="317" t="str">
        <f t="shared" ca="1" si="110"/>
        <v/>
      </c>
      <c r="AI203" s="317" t="str">
        <f t="shared" ca="1" si="110"/>
        <v/>
      </c>
      <c r="AJ203" s="317" t="str">
        <f t="shared" ca="1" si="110"/>
        <v/>
      </c>
      <c r="AK203" s="317" t="str">
        <f t="shared" ca="1" si="110"/>
        <v/>
      </c>
      <c r="AL203" s="317" t="str">
        <f t="shared" ca="1" si="110"/>
        <v/>
      </c>
      <c r="AM203" s="317" t="str">
        <f t="shared" ca="1" si="110"/>
        <v/>
      </c>
      <c r="AN203" s="317" t="str">
        <f t="shared" ca="1" si="115"/>
        <v/>
      </c>
      <c r="AO203" s="317" t="str">
        <f t="shared" ca="1" si="115"/>
        <v/>
      </c>
      <c r="AP203" s="317" t="str">
        <f t="shared" ca="1" si="115"/>
        <v/>
      </c>
      <c r="AQ203" s="317" t="str">
        <f t="shared" ca="1" si="115"/>
        <v/>
      </c>
      <c r="AR203" s="317" t="str">
        <f t="shared" ca="1" si="115"/>
        <v/>
      </c>
      <c r="AS203" s="317" t="str">
        <f t="shared" ca="1" si="115"/>
        <v/>
      </c>
      <c r="AT203" s="317" t="str">
        <f t="shared" ca="1" si="115"/>
        <v/>
      </c>
      <c r="AU203" s="317" t="str">
        <f t="shared" ca="1" si="115"/>
        <v/>
      </c>
      <c r="AV203" s="317" t="str">
        <f t="shared" ca="1" si="115"/>
        <v/>
      </c>
      <c r="AW203" s="317" t="str">
        <f t="shared" ca="1" si="115"/>
        <v/>
      </c>
      <c r="AX203" s="317" t="str">
        <f t="shared" ca="1" si="115"/>
        <v/>
      </c>
      <c r="AY203" s="317" t="str">
        <f t="shared" ca="1" si="115"/>
        <v/>
      </c>
      <c r="AZ203" s="317" t="str">
        <f t="shared" ca="1" si="115"/>
        <v/>
      </c>
      <c r="BA203" s="317" t="str">
        <f t="shared" ca="1" si="115"/>
        <v/>
      </c>
      <c r="BB203" s="317" t="str">
        <f t="shared" ca="1" si="115"/>
        <v/>
      </c>
      <c r="BC203" s="317" t="str">
        <f t="shared" ca="1" si="115"/>
        <v/>
      </c>
      <c r="BD203" s="317" t="str">
        <f t="shared" ca="1" si="112"/>
        <v/>
      </c>
      <c r="BE203" s="317" t="str">
        <f t="shared" ca="1" si="112"/>
        <v/>
      </c>
      <c r="BF203" s="317" t="str">
        <f t="shared" ca="1" si="112"/>
        <v/>
      </c>
      <c r="BG203" s="317" t="str">
        <f t="shared" ca="1" si="112"/>
        <v/>
      </c>
      <c r="BH203" s="317" t="str">
        <f t="shared" ca="1" si="112"/>
        <v/>
      </c>
      <c r="BI203" s="317" t="str">
        <f t="shared" ca="1" si="112"/>
        <v/>
      </c>
      <c r="BJ203" s="317" t="str">
        <f t="shared" ca="1" si="112"/>
        <v/>
      </c>
      <c r="BK203" s="317" t="str">
        <f t="shared" ca="1" si="112"/>
        <v/>
      </c>
      <c r="BL203" s="317" t="str">
        <f t="shared" ca="1" si="112"/>
        <v/>
      </c>
      <c r="BM203" s="317" t="str">
        <f t="shared" ca="1" si="112"/>
        <v/>
      </c>
      <c r="BN203" s="317" t="str">
        <f t="shared" ca="1" si="112"/>
        <v/>
      </c>
      <c r="BO203" s="317" t="str">
        <f t="shared" ca="1" si="112"/>
        <v/>
      </c>
      <c r="BP203" s="317" t="str">
        <f t="shared" ca="1" si="112"/>
        <v/>
      </c>
      <c r="BQ203" s="317" t="str">
        <f t="shared" ca="1" si="112"/>
        <v/>
      </c>
      <c r="BR203" s="317" t="str">
        <f t="shared" ca="1" si="112"/>
        <v/>
      </c>
      <c r="BS203" s="317" t="str">
        <f t="shared" ca="1" si="112"/>
        <v/>
      </c>
    </row>
    <row r="204" spans="8:71" hidden="1">
      <c r="H204" s="330" t="str">
        <f t="shared" ca="1" si="114"/>
        <v/>
      </c>
      <c r="I204" s="336"/>
      <c r="J204" s="332" t="str">
        <f t="shared" ca="1" si="90"/>
        <v>(command "V" "R" "" "N")</v>
      </c>
      <c r="S204" s="337">
        <v>196</v>
      </c>
      <c r="T204" s="338" t="str">
        <f t="shared" si="117"/>
        <v>14-6</v>
      </c>
      <c r="U204" s="317" t="str">
        <f t="shared" ca="1" si="116"/>
        <v/>
      </c>
      <c r="V204" s="317" t="str">
        <f t="shared" ca="1" si="116"/>
        <v/>
      </c>
      <c r="W204" s="317" t="str">
        <f t="shared" ca="1" si="116"/>
        <v/>
      </c>
      <c r="X204" s="317" t="str">
        <f t="shared" ca="1" si="110"/>
        <v/>
      </c>
      <c r="Y204" s="317" t="str">
        <f t="shared" ca="1" si="110"/>
        <v/>
      </c>
      <c r="Z204" s="317" t="str">
        <f t="shared" ca="1" si="110"/>
        <v/>
      </c>
      <c r="AA204" s="317" t="str">
        <f t="shared" ca="1" si="110"/>
        <v/>
      </c>
      <c r="AB204" s="317" t="str">
        <f t="shared" ca="1" si="110"/>
        <v/>
      </c>
      <c r="AC204" s="317" t="str">
        <f t="shared" ca="1" si="110"/>
        <v/>
      </c>
      <c r="AD204" s="317" t="str">
        <f t="shared" ca="1" si="110"/>
        <v/>
      </c>
      <c r="AE204" s="317" t="str">
        <f t="shared" ca="1" si="110"/>
        <v/>
      </c>
      <c r="AF204" s="317" t="str">
        <f t="shared" ca="1" si="110"/>
        <v/>
      </c>
      <c r="AG204" s="317" t="str">
        <f t="shared" ca="1" si="110"/>
        <v/>
      </c>
      <c r="AH204" s="317" t="str">
        <f t="shared" ca="1" si="110"/>
        <v/>
      </c>
      <c r="AI204" s="317" t="str">
        <f t="shared" ca="1" si="110"/>
        <v/>
      </c>
      <c r="AJ204" s="317" t="str">
        <f t="shared" ca="1" si="110"/>
        <v/>
      </c>
      <c r="AK204" s="317" t="str">
        <f t="shared" ca="1" si="110"/>
        <v/>
      </c>
      <c r="AL204" s="317" t="str">
        <f t="shared" ca="1" si="110"/>
        <v/>
      </c>
      <c r="AM204" s="317" t="str">
        <f t="shared" ca="1" si="110"/>
        <v/>
      </c>
      <c r="AN204" s="317" t="str">
        <f t="shared" ca="1" si="115"/>
        <v/>
      </c>
      <c r="AO204" s="317" t="str">
        <f t="shared" ca="1" si="115"/>
        <v/>
      </c>
      <c r="AP204" s="317" t="str">
        <f t="shared" ca="1" si="115"/>
        <v/>
      </c>
      <c r="AQ204" s="317" t="str">
        <f t="shared" ca="1" si="115"/>
        <v/>
      </c>
      <c r="AR204" s="317" t="str">
        <f t="shared" ca="1" si="115"/>
        <v/>
      </c>
      <c r="AS204" s="317" t="str">
        <f t="shared" ca="1" si="115"/>
        <v/>
      </c>
      <c r="AT204" s="317" t="str">
        <f t="shared" ca="1" si="115"/>
        <v/>
      </c>
      <c r="AU204" s="317" t="str">
        <f t="shared" ca="1" si="115"/>
        <v/>
      </c>
      <c r="AV204" s="317" t="str">
        <f t="shared" ca="1" si="115"/>
        <v/>
      </c>
      <c r="AW204" s="317" t="str">
        <f t="shared" ca="1" si="115"/>
        <v/>
      </c>
      <c r="AX204" s="317" t="str">
        <f t="shared" ca="1" si="115"/>
        <v/>
      </c>
      <c r="AY204" s="317" t="str">
        <f t="shared" ca="1" si="115"/>
        <v/>
      </c>
      <c r="AZ204" s="317" t="str">
        <f t="shared" ca="1" si="115"/>
        <v/>
      </c>
      <c r="BA204" s="317" t="str">
        <f t="shared" ca="1" si="115"/>
        <v/>
      </c>
      <c r="BB204" s="317" t="str">
        <f t="shared" ca="1" si="115"/>
        <v/>
      </c>
      <c r="BC204" s="317" t="str">
        <f t="shared" ca="1" si="115"/>
        <v/>
      </c>
      <c r="BD204" s="317" t="str">
        <f t="shared" ca="1" si="112"/>
        <v/>
      </c>
      <c r="BE204" s="317" t="str">
        <f t="shared" ca="1" si="112"/>
        <v/>
      </c>
      <c r="BF204" s="317" t="str">
        <f t="shared" ca="1" si="112"/>
        <v/>
      </c>
      <c r="BG204" s="317" t="str">
        <f t="shared" ca="1" si="112"/>
        <v/>
      </c>
      <c r="BH204" s="317" t="str">
        <f t="shared" ca="1" si="112"/>
        <v/>
      </c>
      <c r="BI204" s="317" t="str">
        <f t="shared" ca="1" si="112"/>
        <v/>
      </c>
      <c r="BJ204" s="317" t="str">
        <f t="shared" ca="1" si="112"/>
        <v/>
      </c>
      <c r="BK204" s="317" t="str">
        <f t="shared" ca="1" si="112"/>
        <v/>
      </c>
      <c r="BL204" s="317" t="str">
        <f t="shared" ca="1" si="112"/>
        <v/>
      </c>
      <c r="BM204" s="317" t="str">
        <f t="shared" ca="1" si="112"/>
        <v/>
      </c>
      <c r="BN204" s="317" t="str">
        <f t="shared" ca="1" si="112"/>
        <v/>
      </c>
      <c r="BO204" s="317" t="str">
        <f t="shared" ca="1" si="112"/>
        <v/>
      </c>
      <c r="BP204" s="317" t="str">
        <f t="shared" ca="1" si="112"/>
        <v/>
      </c>
      <c r="BQ204" s="317" t="str">
        <f t="shared" ca="1" si="112"/>
        <v/>
      </c>
      <c r="BR204" s="317" t="str">
        <f t="shared" ca="1" si="112"/>
        <v/>
      </c>
      <c r="BS204" s="317" t="str">
        <f t="shared" ca="1" si="112"/>
        <v/>
      </c>
    </row>
    <row r="205" spans="8:71" hidden="1">
      <c r="H205" s="330" t="str">
        <f t="shared" ca="1" si="114"/>
        <v/>
      </c>
      <c r="I205" s="336"/>
      <c r="J205" s="332" t="str">
        <f t="shared" ref="J205:J268" ca="1" si="118">"(command"&amp;" "&amp;""""&amp;"V"&amp;""""&amp;" "&amp;""""&amp;"R"&amp;""""&amp;" "&amp;""""&amp;$H205&amp;""""&amp;" """&amp;"N"&amp;""""&amp;")"</f>
        <v>(command "V" "R" "" "N")</v>
      </c>
      <c r="S205" s="337">
        <v>197</v>
      </c>
      <c r="T205" s="338" t="str">
        <f t="shared" si="117"/>
        <v>14-7</v>
      </c>
      <c r="U205" s="317" t="str">
        <f t="shared" ca="1" si="116"/>
        <v/>
      </c>
      <c r="V205" s="317" t="str">
        <f t="shared" ca="1" si="116"/>
        <v/>
      </c>
      <c r="W205" s="317" t="str">
        <f t="shared" ca="1" si="116"/>
        <v/>
      </c>
      <c r="X205" s="317" t="str">
        <f t="shared" ca="1" si="110"/>
        <v/>
      </c>
      <c r="Y205" s="317" t="str">
        <f t="shared" ca="1" si="110"/>
        <v/>
      </c>
      <c r="Z205" s="317" t="str">
        <f t="shared" ca="1" si="110"/>
        <v/>
      </c>
      <c r="AA205" s="317" t="str">
        <f t="shared" ca="1" si="110"/>
        <v/>
      </c>
      <c r="AB205" s="317" t="str">
        <f t="shared" ca="1" si="110"/>
        <v/>
      </c>
      <c r="AC205" s="317" t="str">
        <f t="shared" ca="1" si="110"/>
        <v/>
      </c>
      <c r="AD205" s="317" t="str">
        <f t="shared" ca="1" si="110"/>
        <v/>
      </c>
      <c r="AE205" s="317" t="str">
        <f t="shared" ca="1" si="110"/>
        <v/>
      </c>
      <c r="AF205" s="317" t="str">
        <f t="shared" ca="1" si="110"/>
        <v/>
      </c>
      <c r="AG205" s="317" t="str">
        <f t="shared" ca="1" si="110"/>
        <v/>
      </c>
      <c r="AH205" s="317" t="str">
        <f t="shared" ca="1" si="110"/>
        <v/>
      </c>
      <c r="AI205" s="317" t="str">
        <f t="shared" ca="1" si="110"/>
        <v/>
      </c>
      <c r="AJ205" s="317" t="str">
        <f t="shared" ca="1" si="110"/>
        <v/>
      </c>
      <c r="AK205" s="317" t="str">
        <f t="shared" ca="1" si="110"/>
        <v/>
      </c>
      <c r="AL205" s="317" t="str">
        <f t="shared" ca="1" si="110"/>
        <v/>
      </c>
      <c r="AM205" s="317" t="str">
        <f t="shared" ca="1" si="110"/>
        <v/>
      </c>
      <c r="AN205" s="317" t="str">
        <f t="shared" ca="1" si="115"/>
        <v/>
      </c>
      <c r="AO205" s="317" t="str">
        <f t="shared" ca="1" si="115"/>
        <v/>
      </c>
      <c r="AP205" s="317" t="str">
        <f t="shared" ca="1" si="115"/>
        <v/>
      </c>
      <c r="AQ205" s="317" t="str">
        <f t="shared" ca="1" si="115"/>
        <v/>
      </c>
      <c r="AR205" s="317" t="str">
        <f t="shared" ca="1" si="115"/>
        <v/>
      </c>
      <c r="AS205" s="317" t="str">
        <f t="shared" ca="1" si="115"/>
        <v/>
      </c>
      <c r="AT205" s="317" t="str">
        <f t="shared" ca="1" si="115"/>
        <v/>
      </c>
      <c r="AU205" s="317" t="str">
        <f t="shared" ca="1" si="115"/>
        <v/>
      </c>
      <c r="AV205" s="317" t="str">
        <f t="shared" ca="1" si="115"/>
        <v/>
      </c>
      <c r="AW205" s="317" t="str">
        <f t="shared" ca="1" si="115"/>
        <v/>
      </c>
      <c r="AX205" s="317" t="str">
        <f t="shared" ca="1" si="115"/>
        <v/>
      </c>
      <c r="AY205" s="317" t="str">
        <f t="shared" ca="1" si="115"/>
        <v/>
      </c>
      <c r="AZ205" s="317" t="str">
        <f t="shared" ca="1" si="115"/>
        <v/>
      </c>
      <c r="BA205" s="317" t="str">
        <f t="shared" ca="1" si="115"/>
        <v/>
      </c>
      <c r="BB205" s="317" t="str">
        <f t="shared" ca="1" si="115"/>
        <v/>
      </c>
      <c r="BC205" s="317" t="str">
        <f t="shared" ca="1" si="115"/>
        <v/>
      </c>
      <c r="BD205" s="317" t="str">
        <f t="shared" ca="1" si="112"/>
        <v/>
      </c>
      <c r="BE205" s="317" t="str">
        <f t="shared" ca="1" si="112"/>
        <v/>
      </c>
      <c r="BF205" s="317" t="str">
        <f t="shared" ca="1" si="112"/>
        <v/>
      </c>
      <c r="BG205" s="317" t="str">
        <f t="shared" ca="1" si="112"/>
        <v/>
      </c>
      <c r="BH205" s="317" t="str">
        <f t="shared" ca="1" si="112"/>
        <v/>
      </c>
      <c r="BI205" s="317" t="str">
        <f t="shared" ca="1" si="112"/>
        <v/>
      </c>
      <c r="BJ205" s="317" t="str">
        <f t="shared" ca="1" si="112"/>
        <v/>
      </c>
      <c r="BK205" s="317" t="str">
        <f t="shared" ca="1" si="112"/>
        <v/>
      </c>
      <c r="BL205" s="317" t="str">
        <f t="shared" ca="1" si="112"/>
        <v/>
      </c>
      <c r="BM205" s="317" t="str">
        <f t="shared" ca="1" si="112"/>
        <v/>
      </c>
      <c r="BN205" s="317" t="str">
        <f t="shared" ca="1" si="112"/>
        <v/>
      </c>
      <c r="BO205" s="317" t="str">
        <f t="shared" ca="1" si="112"/>
        <v/>
      </c>
      <c r="BP205" s="317" t="str">
        <f t="shared" ca="1" si="112"/>
        <v/>
      </c>
      <c r="BQ205" s="317" t="str">
        <f t="shared" ca="1" si="112"/>
        <v/>
      </c>
      <c r="BR205" s="317" t="str">
        <f t="shared" ca="1" si="112"/>
        <v/>
      </c>
      <c r="BS205" s="317" t="str">
        <f t="shared" ca="1" si="112"/>
        <v/>
      </c>
    </row>
    <row r="206" spans="8:71" hidden="1">
      <c r="H206" s="330" t="str">
        <f t="shared" ca="1" si="114"/>
        <v/>
      </c>
      <c r="I206" s="336"/>
      <c r="J206" s="332" t="str">
        <f t="shared" ca="1" si="118"/>
        <v>(command "V" "R" "" "N")</v>
      </c>
      <c r="S206" s="337">
        <v>198</v>
      </c>
      <c r="T206" s="338" t="str">
        <f t="shared" si="117"/>
        <v>14-8</v>
      </c>
      <c r="U206" s="317" t="str">
        <f t="shared" ca="1" si="116"/>
        <v/>
      </c>
      <c r="V206" s="317" t="str">
        <f t="shared" ca="1" si="116"/>
        <v/>
      </c>
      <c r="W206" s="317" t="str">
        <f t="shared" ca="1" si="116"/>
        <v/>
      </c>
      <c r="X206" s="317" t="str">
        <f t="shared" ca="1" si="110"/>
        <v/>
      </c>
      <c r="Y206" s="317" t="str">
        <f t="shared" ca="1" si="110"/>
        <v/>
      </c>
      <c r="Z206" s="317" t="str">
        <f t="shared" ca="1" si="110"/>
        <v/>
      </c>
      <c r="AA206" s="317" t="str">
        <f t="shared" ca="1" si="110"/>
        <v/>
      </c>
      <c r="AB206" s="317" t="str">
        <f t="shared" ca="1" si="110"/>
        <v/>
      </c>
      <c r="AC206" s="317" t="str">
        <f t="shared" ca="1" si="110"/>
        <v/>
      </c>
      <c r="AD206" s="317" t="str">
        <f t="shared" ca="1" si="110"/>
        <v/>
      </c>
      <c r="AE206" s="317" t="str">
        <f t="shared" ca="1" si="110"/>
        <v/>
      </c>
      <c r="AF206" s="317" t="str">
        <f t="shared" ca="1" si="110"/>
        <v/>
      </c>
      <c r="AG206" s="317" t="str">
        <f t="shared" ca="1" si="110"/>
        <v/>
      </c>
      <c r="AH206" s="317" t="str">
        <f t="shared" ca="1" si="110"/>
        <v/>
      </c>
      <c r="AI206" s="317" t="str">
        <f t="shared" ca="1" si="110"/>
        <v/>
      </c>
      <c r="AJ206" s="317" t="str">
        <f t="shared" ca="1" si="110"/>
        <v/>
      </c>
      <c r="AK206" s="317" t="str">
        <f t="shared" ca="1" si="110"/>
        <v/>
      </c>
      <c r="AL206" s="317" t="str">
        <f t="shared" ca="1" si="110"/>
        <v/>
      </c>
      <c r="AM206" s="317" t="str">
        <f t="shared" ref="AM206" ca="1" si="119">INDIRECT("批量電路圖!"&amp;ADDRESS(MOD(COLUMN()-24,16)+5+(ROW()-9)*16,FLOOR(MOD((COLUMN()-24)/16,10),1)+6))</f>
        <v/>
      </c>
      <c r="AN206" s="317" t="str">
        <f t="shared" ca="1" si="115"/>
        <v/>
      </c>
      <c r="AO206" s="317" t="str">
        <f t="shared" ca="1" si="115"/>
        <v/>
      </c>
      <c r="AP206" s="317" t="str">
        <f t="shared" ca="1" si="115"/>
        <v/>
      </c>
      <c r="AQ206" s="317" t="str">
        <f t="shared" ca="1" si="115"/>
        <v/>
      </c>
      <c r="AR206" s="317" t="str">
        <f t="shared" ca="1" si="115"/>
        <v/>
      </c>
      <c r="AS206" s="317" t="str">
        <f t="shared" ca="1" si="115"/>
        <v/>
      </c>
      <c r="AT206" s="317" t="str">
        <f t="shared" ca="1" si="115"/>
        <v/>
      </c>
      <c r="AU206" s="317" t="str">
        <f t="shared" ca="1" si="115"/>
        <v/>
      </c>
      <c r="AV206" s="317" t="str">
        <f t="shared" ca="1" si="115"/>
        <v/>
      </c>
      <c r="AW206" s="317" t="str">
        <f t="shared" ca="1" si="115"/>
        <v/>
      </c>
      <c r="AX206" s="317" t="str">
        <f t="shared" ca="1" si="115"/>
        <v/>
      </c>
      <c r="AY206" s="317" t="str">
        <f t="shared" ca="1" si="115"/>
        <v/>
      </c>
      <c r="AZ206" s="317" t="str">
        <f t="shared" ca="1" si="115"/>
        <v/>
      </c>
      <c r="BA206" s="317" t="str">
        <f t="shared" ca="1" si="115"/>
        <v/>
      </c>
      <c r="BB206" s="317" t="str">
        <f t="shared" ca="1" si="115"/>
        <v/>
      </c>
      <c r="BC206" s="317" t="str">
        <f t="shared" ca="1" si="115"/>
        <v/>
      </c>
      <c r="BD206" s="317" t="str">
        <f t="shared" ca="1" si="112"/>
        <v/>
      </c>
      <c r="BE206" s="317" t="str">
        <f t="shared" ca="1" si="112"/>
        <v/>
      </c>
      <c r="BF206" s="317" t="str">
        <f t="shared" ca="1" si="112"/>
        <v/>
      </c>
      <c r="BG206" s="317" t="str">
        <f t="shared" ca="1" si="112"/>
        <v/>
      </c>
      <c r="BH206" s="317" t="str">
        <f t="shared" ca="1" si="112"/>
        <v/>
      </c>
      <c r="BI206" s="317" t="str">
        <f t="shared" ca="1" si="112"/>
        <v/>
      </c>
      <c r="BJ206" s="317" t="str">
        <f t="shared" ca="1" si="112"/>
        <v/>
      </c>
      <c r="BK206" s="317" t="str">
        <f t="shared" ca="1" si="112"/>
        <v/>
      </c>
      <c r="BL206" s="317" t="str">
        <f t="shared" ca="1" si="112"/>
        <v/>
      </c>
      <c r="BM206" s="317" t="str">
        <f t="shared" ca="1" si="112"/>
        <v/>
      </c>
      <c r="BN206" s="317" t="str">
        <f t="shared" ca="1" si="112"/>
        <v/>
      </c>
      <c r="BO206" s="317" t="str">
        <f t="shared" ca="1" si="112"/>
        <v/>
      </c>
      <c r="BP206" s="317" t="str">
        <f t="shared" ca="1" si="112"/>
        <v/>
      </c>
      <c r="BQ206" s="317" t="str">
        <f t="shared" ca="1" si="112"/>
        <v/>
      </c>
      <c r="BR206" s="317" t="str">
        <f t="shared" ca="1" si="112"/>
        <v/>
      </c>
      <c r="BS206" s="317" t="str">
        <f t="shared" ca="1" si="112"/>
        <v/>
      </c>
    </row>
    <row r="207" spans="8:71" hidden="1">
      <c r="H207" s="330" t="str">
        <f t="shared" ca="1" si="114"/>
        <v/>
      </c>
      <c r="I207" s="336"/>
      <c r="J207" s="332" t="str">
        <f t="shared" ca="1" si="118"/>
        <v>(command "V" "R" "" "N")</v>
      </c>
      <c r="S207" s="337">
        <v>199</v>
      </c>
      <c r="T207" s="338" t="str">
        <f t="shared" si="117"/>
        <v>14-9</v>
      </c>
      <c r="U207" s="317" t="str">
        <f t="shared" ca="1" si="116"/>
        <v/>
      </c>
      <c r="V207" s="317" t="str">
        <f t="shared" ca="1" si="116"/>
        <v/>
      </c>
      <c r="W207" s="317" t="str">
        <f t="shared" ca="1" si="116"/>
        <v/>
      </c>
      <c r="X207" s="317" t="str">
        <f t="shared" ref="X207:AM222" ca="1" si="120">INDIRECT("批量電路圖!"&amp;ADDRESS(MOD(COLUMN()-24,16)+5+(ROW()-9)*16,FLOOR(MOD((COLUMN()-24)/16,10),1)+6))</f>
        <v/>
      </c>
      <c r="Y207" s="317" t="str">
        <f t="shared" ca="1" si="120"/>
        <v/>
      </c>
      <c r="Z207" s="317" t="str">
        <f t="shared" ca="1" si="120"/>
        <v/>
      </c>
      <c r="AA207" s="317" t="str">
        <f t="shared" ca="1" si="120"/>
        <v/>
      </c>
      <c r="AB207" s="317" t="str">
        <f t="shared" ca="1" si="120"/>
        <v/>
      </c>
      <c r="AC207" s="317" t="str">
        <f t="shared" ca="1" si="120"/>
        <v/>
      </c>
      <c r="AD207" s="317" t="str">
        <f t="shared" ca="1" si="120"/>
        <v/>
      </c>
      <c r="AE207" s="317" t="str">
        <f t="shared" ca="1" si="120"/>
        <v/>
      </c>
      <c r="AF207" s="317" t="str">
        <f t="shared" ca="1" si="120"/>
        <v/>
      </c>
      <c r="AG207" s="317" t="str">
        <f t="shared" ca="1" si="120"/>
        <v/>
      </c>
      <c r="AH207" s="317" t="str">
        <f t="shared" ca="1" si="120"/>
        <v/>
      </c>
      <c r="AI207" s="317" t="str">
        <f t="shared" ca="1" si="120"/>
        <v/>
      </c>
      <c r="AJ207" s="317" t="str">
        <f t="shared" ca="1" si="120"/>
        <v/>
      </c>
      <c r="AK207" s="317" t="str">
        <f t="shared" ca="1" si="120"/>
        <v/>
      </c>
      <c r="AL207" s="317" t="str">
        <f t="shared" ca="1" si="120"/>
        <v/>
      </c>
      <c r="AM207" s="317" t="str">
        <f t="shared" ca="1" si="120"/>
        <v/>
      </c>
      <c r="AN207" s="317" t="str">
        <f t="shared" ca="1" si="115"/>
        <v/>
      </c>
      <c r="AO207" s="317" t="str">
        <f t="shared" ca="1" si="115"/>
        <v/>
      </c>
      <c r="AP207" s="317" t="str">
        <f t="shared" ca="1" si="115"/>
        <v/>
      </c>
      <c r="AQ207" s="317" t="str">
        <f t="shared" ca="1" si="115"/>
        <v/>
      </c>
      <c r="AR207" s="317" t="str">
        <f t="shared" ca="1" si="115"/>
        <v/>
      </c>
      <c r="AS207" s="317" t="str">
        <f t="shared" ca="1" si="115"/>
        <v/>
      </c>
      <c r="AT207" s="317" t="str">
        <f t="shared" ca="1" si="115"/>
        <v/>
      </c>
      <c r="AU207" s="317" t="str">
        <f t="shared" ca="1" si="115"/>
        <v/>
      </c>
      <c r="AV207" s="317" t="str">
        <f t="shared" ca="1" si="115"/>
        <v/>
      </c>
      <c r="AW207" s="317" t="str">
        <f t="shared" ca="1" si="115"/>
        <v/>
      </c>
      <c r="AX207" s="317" t="str">
        <f t="shared" ca="1" si="115"/>
        <v/>
      </c>
      <c r="AY207" s="317" t="str">
        <f t="shared" ca="1" si="115"/>
        <v/>
      </c>
      <c r="AZ207" s="317" t="str">
        <f t="shared" ca="1" si="115"/>
        <v/>
      </c>
      <c r="BA207" s="317" t="str">
        <f t="shared" ca="1" si="115"/>
        <v/>
      </c>
      <c r="BB207" s="317" t="str">
        <f t="shared" ca="1" si="115"/>
        <v/>
      </c>
      <c r="BC207" s="317" t="str">
        <f t="shared" ca="1" si="115"/>
        <v/>
      </c>
      <c r="BD207" s="317" t="str">
        <f t="shared" ca="1" si="112"/>
        <v/>
      </c>
      <c r="BE207" s="317" t="str">
        <f t="shared" ca="1" si="112"/>
        <v/>
      </c>
      <c r="BF207" s="317" t="str">
        <f t="shared" ca="1" si="112"/>
        <v/>
      </c>
      <c r="BG207" s="317" t="str">
        <f t="shared" ca="1" si="112"/>
        <v/>
      </c>
      <c r="BH207" s="317" t="str">
        <f t="shared" ca="1" si="112"/>
        <v/>
      </c>
      <c r="BI207" s="317" t="str">
        <f t="shared" ca="1" si="112"/>
        <v/>
      </c>
      <c r="BJ207" s="317" t="str">
        <f t="shared" ca="1" si="112"/>
        <v/>
      </c>
      <c r="BK207" s="317" t="str">
        <f t="shared" ca="1" si="112"/>
        <v/>
      </c>
      <c r="BL207" s="317" t="str">
        <f t="shared" ca="1" si="112"/>
        <v/>
      </c>
      <c r="BM207" s="317" t="str">
        <f t="shared" ca="1" si="112"/>
        <v/>
      </c>
      <c r="BN207" s="317" t="str">
        <f t="shared" ca="1" si="112"/>
        <v/>
      </c>
      <c r="BO207" s="317" t="str">
        <f t="shared" ca="1" si="112"/>
        <v/>
      </c>
      <c r="BP207" s="317" t="str">
        <f t="shared" ca="1" si="112"/>
        <v/>
      </c>
      <c r="BQ207" s="317" t="str">
        <f t="shared" ca="1" si="112"/>
        <v/>
      </c>
      <c r="BR207" s="317" t="str">
        <f t="shared" ca="1" si="112"/>
        <v/>
      </c>
      <c r="BS207" s="317" t="str">
        <f t="shared" ca="1" si="112"/>
        <v/>
      </c>
    </row>
    <row r="208" spans="8:71" hidden="1">
      <c r="H208" s="330" t="str">
        <f t="shared" ca="1" si="114"/>
        <v/>
      </c>
      <c r="I208" s="336"/>
      <c r="J208" s="332" t="str">
        <f t="shared" ca="1" si="118"/>
        <v>(command "V" "R" "" "N")</v>
      </c>
      <c r="S208" s="337">
        <v>200</v>
      </c>
      <c r="T208" s="338" t="str">
        <f t="shared" si="117"/>
        <v>14-10</v>
      </c>
      <c r="U208" s="317" t="str">
        <f t="shared" ca="1" si="116"/>
        <v/>
      </c>
      <c r="V208" s="317" t="str">
        <f t="shared" ca="1" si="116"/>
        <v/>
      </c>
      <c r="W208" s="317" t="str">
        <f t="shared" ca="1" si="116"/>
        <v/>
      </c>
      <c r="X208" s="317" t="str">
        <f t="shared" ca="1" si="120"/>
        <v/>
      </c>
      <c r="Y208" s="317" t="str">
        <f t="shared" ca="1" si="120"/>
        <v/>
      </c>
      <c r="Z208" s="317" t="str">
        <f t="shared" ca="1" si="120"/>
        <v/>
      </c>
      <c r="AA208" s="317" t="str">
        <f t="shared" ca="1" si="120"/>
        <v/>
      </c>
      <c r="AB208" s="317" t="str">
        <f t="shared" ca="1" si="120"/>
        <v/>
      </c>
      <c r="AC208" s="317" t="str">
        <f t="shared" ca="1" si="120"/>
        <v/>
      </c>
      <c r="AD208" s="317" t="str">
        <f t="shared" ca="1" si="120"/>
        <v/>
      </c>
      <c r="AE208" s="317" t="str">
        <f t="shared" ca="1" si="120"/>
        <v/>
      </c>
      <c r="AF208" s="317" t="str">
        <f t="shared" ca="1" si="120"/>
        <v/>
      </c>
      <c r="AG208" s="317" t="str">
        <f t="shared" ca="1" si="120"/>
        <v/>
      </c>
      <c r="AH208" s="317" t="str">
        <f t="shared" ca="1" si="120"/>
        <v/>
      </c>
      <c r="AI208" s="317" t="str">
        <f t="shared" ca="1" si="120"/>
        <v/>
      </c>
      <c r="AJ208" s="317" t="str">
        <f t="shared" ca="1" si="120"/>
        <v/>
      </c>
      <c r="AK208" s="317" t="str">
        <f t="shared" ca="1" si="120"/>
        <v/>
      </c>
      <c r="AL208" s="317" t="str">
        <f t="shared" ca="1" si="120"/>
        <v/>
      </c>
      <c r="AM208" s="317" t="str">
        <f t="shared" ca="1" si="120"/>
        <v/>
      </c>
      <c r="AN208" s="317" t="str">
        <f t="shared" ca="1" si="115"/>
        <v/>
      </c>
      <c r="AO208" s="317" t="str">
        <f t="shared" ca="1" si="115"/>
        <v/>
      </c>
      <c r="AP208" s="317" t="str">
        <f t="shared" ca="1" si="115"/>
        <v/>
      </c>
      <c r="AQ208" s="317" t="str">
        <f t="shared" ca="1" si="115"/>
        <v/>
      </c>
      <c r="AR208" s="317" t="str">
        <f t="shared" ca="1" si="115"/>
        <v/>
      </c>
      <c r="AS208" s="317" t="str">
        <f t="shared" ca="1" si="115"/>
        <v/>
      </c>
      <c r="AT208" s="317" t="str">
        <f t="shared" ca="1" si="115"/>
        <v/>
      </c>
      <c r="AU208" s="317" t="str">
        <f t="shared" ca="1" si="115"/>
        <v/>
      </c>
      <c r="AV208" s="317" t="str">
        <f t="shared" ca="1" si="115"/>
        <v/>
      </c>
      <c r="AW208" s="317" t="str">
        <f t="shared" ca="1" si="115"/>
        <v/>
      </c>
      <c r="AX208" s="317" t="str">
        <f t="shared" ca="1" si="115"/>
        <v/>
      </c>
      <c r="AY208" s="317" t="str">
        <f t="shared" ca="1" si="115"/>
        <v/>
      </c>
      <c r="AZ208" s="317" t="str">
        <f t="shared" ca="1" si="115"/>
        <v/>
      </c>
      <c r="BA208" s="317" t="str">
        <f t="shared" ca="1" si="115"/>
        <v/>
      </c>
      <c r="BB208" s="317" t="str">
        <f t="shared" ca="1" si="115"/>
        <v/>
      </c>
      <c r="BC208" s="317" t="str">
        <f t="shared" ca="1" si="115"/>
        <v/>
      </c>
      <c r="BD208" s="317" t="str">
        <f t="shared" ca="1" si="112"/>
        <v/>
      </c>
      <c r="BE208" s="317" t="str">
        <f t="shared" ca="1" si="112"/>
        <v/>
      </c>
      <c r="BF208" s="317" t="str">
        <f t="shared" ca="1" si="112"/>
        <v/>
      </c>
      <c r="BG208" s="317" t="str">
        <f t="shared" ca="1" si="112"/>
        <v/>
      </c>
      <c r="BH208" s="317" t="str">
        <f t="shared" ca="1" si="112"/>
        <v/>
      </c>
      <c r="BI208" s="317" t="str">
        <f t="shared" ca="1" si="112"/>
        <v/>
      </c>
      <c r="BJ208" s="317" t="str">
        <f t="shared" ca="1" si="112"/>
        <v/>
      </c>
      <c r="BK208" s="317" t="str">
        <f t="shared" ca="1" si="112"/>
        <v/>
      </c>
      <c r="BL208" s="317" t="str">
        <f t="shared" ca="1" si="112"/>
        <v/>
      </c>
      <c r="BM208" s="317" t="str">
        <f t="shared" ca="1" si="112"/>
        <v/>
      </c>
      <c r="BN208" s="317" t="str">
        <f t="shared" ca="1" si="112"/>
        <v/>
      </c>
      <c r="BO208" s="317" t="str">
        <f t="shared" ca="1" si="112"/>
        <v/>
      </c>
      <c r="BP208" s="317" t="str">
        <f t="shared" ca="1" si="112"/>
        <v/>
      </c>
      <c r="BQ208" s="317" t="str">
        <f t="shared" ca="1" si="112"/>
        <v/>
      </c>
      <c r="BR208" s="317" t="str">
        <f t="shared" ca="1" si="112"/>
        <v/>
      </c>
      <c r="BS208" s="317" t="str">
        <f t="shared" ca="1" si="112"/>
        <v/>
      </c>
    </row>
    <row r="209" spans="8:71" hidden="1">
      <c r="H209" s="330" t="str">
        <f t="shared" ca="1" si="114"/>
        <v/>
      </c>
      <c r="I209" s="336"/>
      <c r="J209" s="332" t="str">
        <f t="shared" ca="1" si="118"/>
        <v>(command "V" "R" "" "N")</v>
      </c>
      <c r="S209" s="337">
        <v>201</v>
      </c>
      <c r="T209" s="338" t="str">
        <f t="shared" si="117"/>
        <v>15-1</v>
      </c>
      <c r="U209" s="317" t="str">
        <f t="shared" ca="1" si="116"/>
        <v/>
      </c>
      <c r="V209" s="317" t="str">
        <f t="shared" ca="1" si="116"/>
        <v/>
      </c>
      <c r="W209" s="317" t="str">
        <f t="shared" ca="1" si="116"/>
        <v/>
      </c>
      <c r="X209" s="317" t="str">
        <f t="shared" ca="1" si="120"/>
        <v/>
      </c>
      <c r="Y209" s="317" t="str">
        <f t="shared" ca="1" si="120"/>
        <v/>
      </c>
      <c r="Z209" s="317" t="str">
        <f t="shared" ca="1" si="120"/>
        <v/>
      </c>
      <c r="AA209" s="317" t="str">
        <f t="shared" ca="1" si="120"/>
        <v/>
      </c>
      <c r="AB209" s="317" t="str">
        <f t="shared" ca="1" si="120"/>
        <v/>
      </c>
      <c r="AC209" s="317" t="str">
        <f t="shared" ca="1" si="120"/>
        <v/>
      </c>
      <c r="AD209" s="317" t="str">
        <f t="shared" ca="1" si="120"/>
        <v/>
      </c>
      <c r="AE209" s="317" t="str">
        <f t="shared" ca="1" si="120"/>
        <v/>
      </c>
      <c r="AF209" s="317" t="str">
        <f t="shared" ca="1" si="120"/>
        <v/>
      </c>
      <c r="AG209" s="317" t="str">
        <f t="shared" ca="1" si="120"/>
        <v/>
      </c>
      <c r="AH209" s="317" t="str">
        <f t="shared" ca="1" si="120"/>
        <v/>
      </c>
      <c r="AI209" s="317" t="str">
        <f t="shared" ca="1" si="120"/>
        <v/>
      </c>
      <c r="AJ209" s="317" t="str">
        <f t="shared" ca="1" si="120"/>
        <v/>
      </c>
      <c r="AK209" s="317" t="str">
        <f t="shared" ca="1" si="120"/>
        <v/>
      </c>
      <c r="AL209" s="317" t="str">
        <f t="shared" ca="1" si="120"/>
        <v/>
      </c>
      <c r="AM209" s="317" t="str">
        <f t="shared" ca="1" si="120"/>
        <v/>
      </c>
      <c r="AN209" s="317" t="str">
        <f t="shared" ca="1" si="115"/>
        <v/>
      </c>
      <c r="AO209" s="317" t="str">
        <f t="shared" ca="1" si="115"/>
        <v/>
      </c>
      <c r="AP209" s="317" t="str">
        <f t="shared" ca="1" si="115"/>
        <v/>
      </c>
      <c r="AQ209" s="317" t="str">
        <f t="shared" ca="1" si="115"/>
        <v/>
      </c>
      <c r="AR209" s="317" t="str">
        <f t="shared" ca="1" si="115"/>
        <v/>
      </c>
      <c r="AS209" s="317" t="str">
        <f t="shared" ca="1" si="115"/>
        <v/>
      </c>
      <c r="AT209" s="317" t="str">
        <f t="shared" ca="1" si="115"/>
        <v/>
      </c>
      <c r="AU209" s="317" t="str">
        <f t="shared" ca="1" si="115"/>
        <v/>
      </c>
      <c r="AV209" s="317" t="str">
        <f t="shared" ca="1" si="115"/>
        <v/>
      </c>
      <c r="AW209" s="317" t="str">
        <f t="shared" ca="1" si="115"/>
        <v/>
      </c>
      <c r="AX209" s="317" t="str">
        <f t="shared" ca="1" si="115"/>
        <v/>
      </c>
      <c r="AY209" s="317" t="str">
        <f t="shared" ca="1" si="115"/>
        <v/>
      </c>
      <c r="AZ209" s="317" t="str">
        <f t="shared" ca="1" si="115"/>
        <v/>
      </c>
      <c r="BA209" s="317" t="str">
        <f t="shared" ca="1" si="115"/>
        <v/>
      </c>
      <c r="BB209" s="317" t="str">
        <f t="shared" ca="1" si="115"/>
        <v/>
      </c>
      <c r="BC209" s="317" t="str">
        <f t="shared" ca="1" si="115"/>
        <v/>
      </c>
      <c r="BD209" s="317" t="str">
        <f t="shared" ca="1" si="112"/>
        <v/>
      </c>
      <c r="BE209" s="317" t="str">
        <f t="shared" ca="1" si="112"/>
        <v/>
      </c>
      <c r="BF209" s="317" t="str">
        <f t="shared" ca="1" si="112"/>
        <v/>
      </c>
      <c r="BG209" s="317" t="str">
        <f t="shared" ca="1" si="112"/>
        <v/>
      </c>
      <c r="BH209" s="317" t="str">
        <f t="shared" ca="1" si="112"/>
        <v/>
      </c>
      <c r="BI209" s="317" t="str">
        <f t="shared" ca="1" si="112"/>
        <v/>
      </c>
      <c r="BJ209" s="317" t="str">
        <f t="shared" ca="1" si="112"/>
        <v/>
      </c>
      <c r="BK209" s="317" t="str">
        <f t="shared" ca="1" si="112"/>
        <v/>
      </c>
      <c r="BL209" s="317" t="str">
        <f t="shared" ca="1" si="112"/>
        <v/>
      </c>
      <c r="BM209" s="317" t="str">
        <f t="shared" ca="1" si="112"/>
        <v/>
      </c>
      <c r="BN209" s="317" t="str">
        <f t="shared" ca="1" si="112"/>
        <v/>
      </c>
      <c r="BO209" s="317" t="str">
        <f t="shared" ca="1" si="112"/>
        <v/>
      </c>
      <c r="BP209" s="317" t="str">
        <f t="shared" ca="1" si="112"/>
        <v/>
      </c>
      <c r="BQ209" s="317" t="str">
        <f t="shared" ca="1" si="112"/>
        <v/>
      </c>
      <c r="BR209" s="317" t="str">
        <f t="shared" ca="1" si="112"/>
        <v/>
      </c>
      <c r="BS209" s="317" t="str">
        <f t="shared" ca="1" si="112"/>
        <v/>
      </c>
    </row>
    <row r="210" spans="8:71" hidden="1">
      <c r="H210" s="330" t="str">
        <f t="shared" ca="1" si="114"/>
        <v/>
      </c>
      <c r="I210" s="336"/>
      <c r="J210" s="332" t="str">
        <f t="shared" ca="1" si="118"/>
        <v>(command "V" "R" "" "N")</v>
      </c>
      <c r="S210" s="337">
        <v>202</v>
      </c>
      <c r="T210" s="338" t="str">
        <f t="shared" si="117"/>
        <v>15-2</v>
      </c>
      <c r="U210" s="317" t="str">
        <f t="shared" ca="1" si="116"/>
        <v/>
      </c>
      <c r="V210" s="317" t="str">
        <f t="shared" ca="1" si="116"/>
        <v/>
      </c>
      <c r="W210" s="317" t="str">
        <f t="shared" ca="1" si="116"/>
        <v/>
      </c>
      <c r="X210" s="317" t="str">
        <f t="shared" ca="1" si="120"/>
        <v/>
      </c>
      <c r="Y210" s="317" t="str">
        <f t="shared" ca="1" si="120"/>
        <v/>
      </c>
      <c r="Z210" s="317" t="str">
        <f t="shared" ca="1" si="120"/>
        <v/>
      </c>
      <c r="AA210" s="317" t="str">
        <f t="shared" ca="1" si="120"/>
        <v/>
      </c>
      <c r="AB210" s="317" t="str">
        <f t="shared" ca="1" si="120"/>
        <v/>
      </c>
      <c r="AC210" s="317" t="str">
        <f t="shared" ca="1" si="120"/>
        <v/>
      </c>
      <c r="AD210" s="317" t="str">
        <f t="shared" ca="1" si="120"/>
        <v/>
      </c>
      <c r="AE210" s="317" t="str">
        <f t="shared" ca="1" si="120"/>
        <v/>
      </c>
      <c r="AF210" s="317" t="str">
        <f t="shared" ca="1" si="120"/>
        <v/>
      </c>
      <c r="AG210" s="317" t="str">
        <f t="shared" ca="1" si="120"/>
        <v/>
      </c>
      <c r="AH210" s="317" t="str">
        <f t="shared" ca="1" si="120"/>
        <v/>
      </c>
      <c r="AI210" s="317" t="str">
        <f t="shared" ca="1" si="120"/>
        <v/>
      </c>
      <c r="AJ210" s="317" t="str">
        <f t="shared" ca="1" si="120"/>
        <v/>
      </c>
      <c r="AK210" s="317" t="str">
        <f t="shared" ca="1" si="120"/>
        <v/>
      </c>
      <c r="AL210" s="317" t="str">
        <f t="shared" ca="1" si="120"/>
        <v/>
      </c>
      <c r="AM210" s="317" t="str">
        <f t="shared" ca="1" si="120"/>
        <v/>
      </c>
      <c r="AN210" s="317" t="str">
        <f t="shared" ca="1" si="115"/>
        <v/>
      </c>
      <c r="AO210" s="317" t="str">
        <f t="shared" ca="1" si="115"/>
        <v/>
      </c>
      <c r="AP210" s="317" t="str">
        <f t="shared" ca="1" si="115"/>
        <v/>
      </c>
      <c r="AQ210" s="317" t="str">
        <f t="shared" ca="1" si="115"/>
        <v/>
      </c>
      <c r="AR210" s="317" t="str">
        <f t="shared" ca="1" si="115"/>
        <v/>
      </c>
      <c r="AS210" s="317" t="str">
        <f t="shared" ca="1" si="115"/>
        <v/>
      </c>
      <c r="AT210" s="317" t="str">
        <f t="shared" ca="1" si="115"/>
        <v/>
      </c>
      <c r="AU210" s="317" t="str">
        <f t="shared" ca="1" si="115"/>
        <v/>
      </c>
      <c r="AV210" s="317" t="str">
        <f t="shared" ca="1" si="115"/>
        <v/>
      </c>
      <c r="AW210" s="317" t="str">
        <f t="shared" ca="1" si="115"/>
        <v/>
      </c>
      <c r="AX210" s="317" t="str">
        <f t="shared" ca="1" si="115"/>
        <v/>
      </c>
      <c r="AY210" s="317" t="str">
        <f t="shared" ca="1" si="115"/>
        <v/>
      </c>
      <c r="AZ210" s="317" t="str">
        <f t="shared" ca="1" si="115"/>
        <v/>
      </c>
      <c r="BA210" s="317" t="str">
        <f t="shared" ca="1" si="115"/>
        <v/>
      </c>
      <c r="BB210" s="317" t="str">
        <f t="shared" ca="1" si="115"/>
        <v/>
      </c>
      <c r="BC210" s="317" t="str">
        <f t="shared" ca="1" si="115"/>
        <v/>
      </c>
      <c r="BD210" s="317" t="str">
        <f t="shared" ca="1" si="112"/>
        <v/>
      </c>
      <c r="BE210" s="317" t="str">
        <f t="shared" ca="1" si="112"/>
        <v/>
      </c>
      <c r="BF210" s="317" t="str">
        <f t="shared" ca="1" si="112"/>
        <v/>
      </c>
      <c r="BG210" s="317" t="str">
        <f t="shared" ca="1" si="112"/>
        <v/>
      </c>
      <c r="BH210" s="317" t="str">
        <f t="shared" ca="1" si="112"/>
        <v/>
      </c>
      <c r="BI210" s="317" t="str">
        <f t="shared" ca="1" si="112"/>
        <v/>
      </c>
      <c r="BJ210" s="317" t="str">
        <f t="shared" ca="1" si="112"/>
        <v/>
      </c>
      <c r="BK210" s="317" t="str">
        <f t="shared" ca="1" si="112"/>
        <v/>
      </c>
      <c r="BL210" s="317" t="str">
        <f t="shared" ca="1" si="112"/>
        <v/>
      </c>
      <c r="BM210" s="317" t="str">
        <f t="shared" ca="1" si="112"/>
        <v/>
      </c>
      <c r="BN210" s="317" t="str">
        <f t="shared" ca="1" si="112"/>
        <v/>
      </c>
      <c r="BO210" s="317" t="str">
        <f t="shared" ca="1" si="112"/>
        <v/>
      </c>
      <c r="BP210" s="317" t="str">
        <f t="shared" ca="1" si="112"/>
        <v/>
      </c>
      <c r="BQ210" s="317" t="str">
        <f t="shared" ca="1" si="112"/>
        <v/>
      </c>
      <c r="BR210" s="317" t="str">
        <f t="shared" ca="1" si="112"/>
        <v/>
      </c>
      <c r="BS210" s="317" t="str">
        <f t="shared" ca="1" si="112"/>
        <v/>
      </c>
    </row>
    <row r="211" spans="8:71" hidden="1">
      <c r="H211" s="330" t="str">
        <f t="shared" ca="1" si="114"/>
        <v/>
      </c>
      <c r="I211" s="336"/>
      <c r="J211" s="332" t="str">
        <f t="shared" ca="1" si="118"/>
        <v>(command "V" "R" "" "N")</v>
      </c>
      <c r="S211" s="337">
        <v>203</v>
      </c>
      <c r="T211" s="338" t="str">
        <f t="shared" si="117"/>
        <v>15-3</v>
      </c>
      <c r="U211" s="317" t="str">
        <f t="shared" ca="1" si="116"/>
        <v/>
      </c>
      <c r="V211" s="317" t="str">
        <f t="shared" ca="1" si="116"/>
        <v/>
      </c>
      <c r="W211" s="317" t="str">
        <f t="shared" ca="1" si="116"/>
        <v/>
      </c>
      <c r="X211" s="317" t="str">
        <f t="shared" ca="1" si="120"/>
        <v/>
      </c>
      <c r="Y211" s="317" t="str">
        <f t="shared" ca="1" si="120"/>
        <v/>
      </c>
      <c r="Z211" s="317" t="str">
        <f t="shared" ca="1" si="120"/>
        <v/>
      </c>
      <c r="AA211" s="317" t="str">
        <f t="shared" ca="1" si="120"/>
        <v/>
      </c>
      <c r="AB211" s="317" t="str">
        <f t="shared" ca="1" si="120"/>
        <v/>
      </c>
      <c r="AC211" s="317" t="str">
        <f t="shared" ca="1" si="120"/>
        <v/>
      </c>
      <c r="AD211" s="317" t="str">
        <f t="shared" ca="1" si="120"/>
        <v/>
      </c>
      <c r="AE211" s="317" t="str">
        <f t="shared" ca="1" si="120"/>
        <v/>
      </c>
      <c r="AF211" s="317" t="str">
        <f t="shared" ca="1" si="120"/>
        <v/>
      </c>
      <c r="AG211" s="317" t="str">
        <f t="shared" ca="1" si="120"/>
        <v/>
      </c>
      <c r="AH211" s="317" t="str">
        <f t="shared" ca="1" si="120"/>
        <v/>
      </c>
      <c r="AI211" s="317" t="str">
        <f t="shared" ca="1" si="120"/>
        <v/>
      </c>
      <c r="AJ211" s="317" t="str">
        <f t="shared" ca="1" si="120"/>
        <v/>
      </c>
      <c r="AK211" s="317" t="str">
        <f t="shared" ca="1" si="120"/>
        <v/>
      </c>
      <c r="AL211" s="317" t="str">
        <f t="shared" ca="1" si="120"/>
        <v/>
      </c>
      <c r="AM211" s="317" t="str">
        <f t="shared" ca="1" si="120"/>
        <v/>
      </c>
      <c r="AN211" s="317" t="str">
        <f t="shared" ca="1" si="115"/>
        <v/>
      </c>
      <c r="AO211" s="317" t="str">
        <f t="shared" ca="1" si="115"/>
        <v/>
      </c>
      <c r="AP211" s="317" t="str">
        <f t="shared" ca="1" si="115"/>
        <v/>
      </c>
      <c r="AQ211" s="317" t="str">
        <f t="shared" ca="1" si="115"/>
        <v/>
      </c>
      <c r="AR211" s="317" t="str">
        <f t="shared" ca="1" si="115"/>
        <v/>
      </c>
      <c r="AS211" s="317" t="str">
        <f t="shared" ca="1" si="115"/>
        <v/>
      </c>
      <c r="AT211" s="317" t="str">
        <f t="shared" ca="1" si="115"/>
        <v/>
      </c>
      <c r="AU211" s="317" t="str">
        <f t="shared" ca="1" si="115"/>
        <v/>
      </c>
      <c r="AV211" s="317" t="str">
        <f t="shared" ca="1" si="115"/>
        <v/>
      </c>
      <c r="AW211" s="317" t="str">
        <f t="shared" ca="1" si="115"/>
        <v/>
      </c>
      <c r="AX211" s="317" t="str">
        <f t="shared" ca="1" si="115"/>
        <v/>
      </c>
      <c r="AY211" s="317" t="str">
        <f t="shared" ca="1" si="115"/>
        <v/>
      </c>
      <c r="AZ211" s="317" t="str">
        <f t="shared" ca="1" si="115"/>
        <v/>
      </c>
      <c r="BA211" s="317" t="str">
        <f t="shared" ca="1" si="115"/>
        <v/>
      </c>
      <c r="BB211" s="317" t="str">
        <f t="shared" ca="1" si="115"/>
        <v/>
      </c>
      <c r="BC211" s="317" t="str">
        <f t="shared" ca="1" si="115"/>
        <v/>
      </c>
      <c r="BD211" s="317" t="str">
        <f t="shared" ca="1" si="112"/>
        <v/>
      </c>
      <c r="BE211" s="317" t="str">
        <f t="shared" ca="1" si="112"/>
        <v/>
      </c>
      <c r="BF211" s="317" t="str">
        <f t="shared" ca="1" si="112"/>
        <v/>
      </c>
      <c r="BG211" s="317" t="str">
        <f t="shared" ca="1" si="112"/>
        <v/>
      </c>
      <c r="BH211" s="317" t="str">
        <f t="shared" ca="1" si="112"/>
        <v/>
      </c>
      <c r="BI211" s="317" t="str">
        <f t="shared" ca="1" si="112"/>
        <v/>
      </c>
      <c r="BJ211" s="317" t="str">
        <f t="shared" ca="1" si="112"/>
        <v/>
      </c>
      <c r="BK211" s="317" t="str">
        <f t="shared" ca="1" si="112"/>
        <v/>
      </c>
      <c r="BL211" s="317" t="str">
        <f t="shared" ca="1" si="112"/>
        <v/>
      </c>
      <c r="BM211" s="317" t="str">
        <f t="shared" ca="1" si="112"/>
        <v/>
      </c>
      <c r="BN211" s="317" t="str">
        <f t="shared" ca="1" si="112"/>
        <v/>
      </c>
      <c r="BO211" s="317" t="str">
        <f t="shared" ca="1" si="112"/>
        <v/>
      </c>
      <c r="BP211" s="317" t="str">
        <f t="shared" ca="1" si="112"/>
        <v/>
      </c>
      <c r="BQ211" s="317" t="str">
        <f t="shared" ca="1" si="112"/>
        <v/>
      </c>
      <c r="BR211" s="317" t="str">
        <f t="shared" ca="1" si="112"/>
        <v/>
      </c>
      <c r="BS211" s="317" t="str">
        <f t="shared" ca="1" si="112"/>
        <v/>
      </c>
    </row>
    <row r="212" spans="8:71" hidden="1">
      <c r="H212" s="330" t="str">
        <f t="shared" ca="1" si="114"/>
        <v/>
      </c>
      <c r="I212" s="336"/>
      <c r="J212" s="332" t="str">
        <f t="shared" ca="1" si="118"/>
        <v>(command "V" "R" "" "N")</v>
      </c>
      <c r="S212" s="337">
        <v>204</v>
      </c>
      <c r="T212" s="338" t="str">
        <f t="shared" si="117"/>
        <v>15-4</v>
      </c>
      <c r="U212" s="317" t="str">
        <f t="shared" ca="1" si="116"/>
        <v/>
      </c>
      <c r="V212" s="317" t="str">
        <f t="shared" ca="1" si="116"/>
        <v/>
      </c>
      <c r="W212" s="317" t="str">
        <f t="shared" ca="1" si="116"/>
        <v/>
      </c>
      <c r="X212" s="317" t="str">
        <f t="shared" ca="1" si="120"/>
        <v/>
      </c>
      <c r="Y212" s="317" t="str">
        <f t="shared" ca="1" si="120"/>
        <v/>
      </c>
      <c r="Z212" s="317" t="str">
        <f t="shared" ca="1" si="120"/>
        <v/>
      </c>
      <c r="AA212" s="317" t="str">
        <f t="shared" ca="1" si="120"/>
        <v/>
      </c>
      <c r="AB212" s="317" t="str">
        <f t="shared" ca="1" si="120"/>
        <v/>
      </c>
      <c r="AC212" s="317" t="str">
        <f t="shared" ca="1" si="120"/>
        <v/>
      </c>
      <c r="AD212" s="317" t="str">
        <f t="shared" ca="1" si="120"/>
        <v/>
      </c>
      <c r="AE212" s="317" t="str">
        <f t="shared" ca="1" si="120"/>
        <v/>
      </c>
      <c r="AF212" s="317" t="str">
        <f t="shared" ca="1" si="120"/>
        <v/>
      </c>
      <c r="AG212" s="317" t="str">
        <f t="shared" ca="1" si="120"/>
        <v/>
      </c>
      <c r="AH212" s="317" t="str">
        <f t="shared" ca="1" si="120"/>
        <v/>
      </c>
      <c r="AI212" s="317" t="str">
        <f t="shared" ca="1" si="120"/>
        <v/>
      </c>
      <c r="AJ212" s="317" t="str">
        <f t="shared" ca="1" si="120"/>
        <v/>
      </c>
      <c r="AK212" s="317" t="str">
        <f t="shared" ca="1" si="120"/>
        <v/>
      </c>
      <c r="AL212" s="317" t="str">
        <f t="shared" ca="1" si="120"/>
        <v/>
      </c>
      <c r="AM212" s="317" t="str">
        <f t="shared" ca="1" si="120"/>
        <v/>
      </c>
      <c r="AN212" s="317" t="str">
        <f t="shared" ca="1" si="115"/>
        <v/>
      </c>
      <c r="AO212" s="317" t="str">
        <f t="shared" ca="1" si="115"/>
        <v/>
      </c>
      <c r="AP212" s="317" t="str">
        <f t="shared" ca="1" si="115"/>
        <v/>
      </c>
      <c r="AQ212" s="317" t="str">
        <f t="shared" ca="1" si="115"/>
        <v/>
      </c>
      <c r="AR212" s="317" t="str">
        <f t="shared" ca="1" si="115"/>
        <v/>
      </c>
      <c r="AS212" s="317" t="str">
        <f t="shared" ca="1" si="115"/>
        <v/>
      </c>
      <c r="AT212" s="317" t="str">
        <f t="shared" ca="1" si="115"/>
        <v/>
      </c>
      <c r="AU212" s="317" t="str">
        <f t="shared" ca="1" si="115"/>
        <v/>
      </c>
      <c r="AV212" s="317" t="str">
        <f t="shared" ca="1" si="115"/>
        <v/>
      </c>
      <c r="AW212" s="317" t="str">
        <f t="shared" ca="1" si="115"/>
        <v/>
      </c>
      <c r="AX212" s="317" t="str">
        <f t="shared" ca="1" si="115"/>
        <v/>
      </c>
      <c r="AY212" s="317" t="str">
        <f t="shared" ca="1" si="115"/>
        <v/>
      </c>
      <c r="AZ212" s="317" t="str">
        <f t="shared" ca="1" si="115"/>
        <v/>
      </c>
      <c r="BA212" s="317" t="str">
        <f t="shared" ca="1" si="115"/>
        <v/>
      </c>
      <c r="BB212" s="317" t="str">
        <f t="shared" ca="1" si="115"/>
        <v/>
      </c>
      <c r="BC212" s="317" t="str">
        <f t="shared" ca="1" si="115"/>
        <v/>
      </c>
      <c r="BD212" s="317" t="str">
        <f t="shared" ca="1" si="112"/>
        <v/>
      </c>
      <c r="BE212" s="317" t="str">
        <f t="shared" ca="1" si="112"/>
        <v/>
      </c>
      <c r="BF212" s="317" t="str">
        <f t="shared" ca="1" si="112"/>
        <v/>
      </c>
      <c r="BG212" s="317" t="str">
        <f t="shared" ca="1" si="112"/>
        <v/>
      </c>
      <c r="BH212" s="317" t="str">
        <f t="shared" ca="1" si="112"/>
        <v/>
      </c>
      <c r="BI212" s="317" t="str">
        <f t="shared" ca="1" si="112"/>
        <v/>
      </c>
      <c r="BJ212" s="317" t="str">
        <f t="shared" ca="1" si="112"/>
        <v/>
      </c>
      <c r="BK212" s="317" t="str">
        <f t="shared" ca="1" si="112"/>
        <v/>
      </c>
      <c r="BL212" s="317" t="str">
        <f t="shared" ca="1" si="112"/>
        <v/>
      </c>
      <c r="BM212" s="317" t="str">
        <f t="shared" ca="1" si="112"/>
        <v/>
      </c>
      <c r="BN212" s="317" t="str">
        <f t="shared" ca="1" si="112"/>
        <v/>
      </c>
      <c r="BO212" s="317" t="str">
        <f t="shared" ca="1" si="112"/>
        <v/>
      </c>
      <c r="BP212" s="317" t="str">
        <f t="shared" ca="1" si="112"/>
        <v/>
      </c>
      <c r="BQ212" s="317" t="str">
        <f t="shared" ca="1" si="112"/>
        <v/>
      </c>
      <c r="BR212" s="317" t="str">
        <f t="shared" ca="1" si="112"/>
        <v/>
      </c>
      <c r="BS212" s="317" t="str">
        <f t="shared" ref="BS212" ca="1" si="121">IF($X212="","",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213" spans="8:71" hidden="1">
      <c r="H213" s="330" t="str">
        <f t="shared" ca="1" si="114"/>
        <v/>
      </c>
      <c r="I213" s="336"/>
      <c r="J213" s="332" t="str">
        <f t="shared" ca="1" si="118"/>
        <v>(command "V" "R" "" "N")</v>
      </c>
      <c r="S213" s="337">
        <v>205</v>
      </c>
      <c r="T213" s="338" t="str">
        <f t="shared" si="117"/>
        <v>15-5</v>
      </c>
      <c r="U213" s="317" t="str">
        <f t="shared" ca="1" si="116"/>
        <v/>
      </c>
      <c r="V213" s="317" t="str">
        <f t="shared" ca="1" si="116"/>
        <v/>
      </c>
      <c r="W213" s="317" t="str">
        <f t="shared" ca="1" si="116"/>
        <v/>
      </c>
      <c r="X213" s="317" t="str">
        <f t="shared" ca="1" si="120"/>
        <v/>
      </c>
      <c r="Y213" s="317" t="str">
        <f t="shared" ca="1" si="120"/>
        <v/>
      </c>
      <c r="Z213" s="317" t="str">
        <f t="shared" ca="1" si="120"/>
        <v/>
      </c>
      <c r="AA213" s="317" t="str">
        <f t="shared" ca="1" si="120"/>
        <v/>
      </c>
      <c r="AB213" s="317" t="str">
        <f t="shared" ca="1" si="120"/>
        <v/>
      </c>
      <c r="AC213" s="317" t="str">
        <f t="shared" ca="1" si="120"/>
        <v/>
      </c>
      <c r="AD213" s="317" t="str">
        <f t="shared" ca="1" si="120"/>
        <v/>
      </c>
      <c r="AE213" s="317" t="str">
        <f t="shared" ca="1" si="120"/>
        <v/>
      </c>
      <c r="AF213" s="317" t="str">
        <f t="shared" ca="1" si="120"/>
        <v/>
      </c>
      <c r="AG213" s="317" t="str">
        <f t="shared" ca="1" si="120"/>
        <v/>
      </c>
      <c r="AH213" s="317" t="str">
        <f t="shared" ca="1" si="120"/>
        <v/>
      </c>
      <c r="AI213" s="317" t="str">
        <f t="shared" ca="1" si="120"/>
        <v/>
      </c>
      <c r="AJ213" s="317" t="str">
        <f t="shared" ca="1" si="120"/>
        <v/>
      </c>
      <c r="AK213" s="317" t="str">
        <f t="shared" ca="1" si="120"/>
        <v/>
      </c>
      <c r="AL213" s="317" t="str">
        <f t="shared" ca="1" si="120"/>
        <v/>
      </c>
      <c r="AM213" s="317" t="str">
        <f t="shared" ca="1" si="120"/>
        <v/>
      </c>
      <c r="AN213" s="317" t="str">
        <f t="shared" ca="1" si="115"/>
        <v/>
      </c>
      <c r="AO213" s="317" t="str">
        <f t="shared" ca="1" si="115"/>
        <v/>
      </c>
      <c r="AP213" s="317" t="str">
        <f t="shared" ca="1" si="115"/>
        <v/>
      </c>
      <c r="AQ213" s="317" t="str">
        <f t="shared" ca="1" si="115"/>
        <v/>
      </c>
      <c r="AR213" s="317" t="str">
        <f t="shared" ca="1" si="115"/>
        <v/>
      </c>
      <c r="AS213" s="317" t="str">
        <f t="shared" ca="1" si="115"/>
        <v/>
      </c>
      <c r="AT213" s="317" t="str">
        <f t="shared" ca="1" si="115"/>
        <v/>
      </c>
      <c r="AU213" s="317" t="str">
        <f t="shared" ca="1" si="115"/>
        <v/>
      </c>
      <c r="AV213" s="317" t="str">
        <f t="shared" ca="1" si="115"/>
        <v/>
      </c>
      <c r="AW213" s="317" t="str">
        <f t="shared" ca="1" si="115"/>
        <v/>
      </c>
      <c r="AX213" s="317" t="str">
        <f t="shared" ca="1" si="115"/>
        <v/>
      </c>
      <c r="AY213" s="317" t="str">
        <f t="shared" ca="1" si="115"/>
        <v/>
      </c>
      <c r="AZ213" s="317" t="str">
        <f t="shared" ca="1" si="115"/>
        <v/>
      </c>
      <c r="BA213" s="317" t="str">
        <f t="shared" ca="1" si="115"/>
        <v/>
      </c>
      <c r="BB213" s="317" t="str">
        <f t="shared" ca="1" si="115"/>
        <v/>
      </c>
      <c r="BC213" s="317" t="str">
        <f t="shared" ca="1" si="115"/>
        <v/>
      </c>
      <c r="BD213" s="317" t="str">
        <f t="shared" ref="BD213:BS228" ca="1" si="122">IF($X213="","",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213" s="317" t="str">
        <f t="shared" ca="1" si="122"/>
        <v/>
      </c>
      <c r="BF213" s="317" t="str">
        <f t="shared" ca="1" si="122"/>
        <v/>
      </c>
      <c r="BG213" s="317" t="str">
        <f t="shared" ca="1" si="122"/>
        <v/>
      </c>
      <c r="BH213" s="317" t="str">
        <f t="shared" ca="1" si="122"/>
        <v/>
      </c>
      <c r="BI213" s="317" t="str">
        <f t="shared" ca="1" si="122"/>
        <v/>
      </c>
      <c r="BJ213" s="317" t="str">
        <f t="shared" ca="1" si="122"/>
        <v/>
      </c>
      <c r="BK213" s="317" t="str">
        <f t="shared" ca="1" si="122"/>
        <v/>
      </c>
      <c r="BL213" s="317" t="str">
        <f t="shared" ca="1" si="122"/>
        <v/>
      </c>
      <c r="BM213" s="317" t="str">
        <f t="shared" ca="1" si="122"/>
        <v/>
      </c>
      <c r="BN213" s="317" t="str">
        <f t="shared" ca="1" si="122"/>
        <v/>
      </c>
      <c r="BO213" s="317" t="str">
        <f t="shared" ca="1" si="122"/>
        <v/>
      </c>
      <c r="BP213" s="317" t="str">
        <f t="shared" ca="1" si="122"/>
        <v/>
      </c>
      <c r="BQ213" s="317" t="str">
        <f t="shared" ca="1" si="122"/>
        <v/>
      </c>
      <c r="BR213" s="317" t="str">
        <f t="shared" ca="1" si="122"/>
        <v/>
      </c>
      <c r="BS213" s="317" t="str">
        <f t="shared" ca="1" si="122"/>
        <v/>
      </c>
    </row>
    <row r="214" spans="8:71" hidden="1">
      <c r="H214" s="330" t="str">
        <f t="shared" ca="1" si="114"/>
        <v/>
      </c>
      <c r="I214" s="336"/>
      <c r="J214" s="332" t="str">
        <f t="shared" ca="1" si="118"/>
        <v>(command "V" "R" "" "N")</v>
      </c>
      <c r="S214" s="337">
        <v>206</v>
      </c>
      <c r="T214" s="338" t="str">
        <f t="shared" si="117"/>
        <v>15-6</v>
      </c>
      <c r="U214" s="317" t="str">
        <f t="shared" ca="1" si="116"/>
        <v/>
      </c>
      <c r="V214" s="317" t="str">
        <f t="shared" ca="1" si="116"/>
        <v/>
      </c>
      <c r="W214" s="317" t="str">
        <f t="shared" ca="1" si="116"/>
        <v/>
      </c>
      <c r="X214" s="317" t="str">
        <f t="shared" ca="1" si="120"/>
        <v/>
      </c>
      <c r="Y214" s="317" t="str">
        <f t="shared" ca="1" si="120"/>
        <v/>
      </c>
      <c r="Z214" s="317" t="str">
        <f t="shared" ca="1" si="120"/>
        <v/>
      </c>
      <c r="AA214" s="317" t="str">
        <f t="shared" ca="1" si="120"/>
        <v/>
      </c>
      <c r="AB214" s="317" t="str">
        <f t="shared" ca="1" si="120"/>
        <v/>
      </c>
      <c r="AC214" s="317" t="str">
        <f t="shared" ca="1" si="120"/>
        <v/>
      </c>
      <c r="AD214" s="317" t="str">
        <f t="shared" ca="1" si="120"/>
        <v/>
      </c>
      <c r="AE214" s="317" t="str">
        <f t="shared" ca="1" si="120"/>
        <v/>
      </c>
      <c r="AF214" s="317" t="str">
        <f t="shared" ca="1" si="120"/>
        <v/>
      </c>
      <c r="AG214" s="317" t="str">
        <f t="shared" ca="1" si="120"/>
        <v/>
      </c>
      <c r="AH214" s="317" t="str">
        <f t="shared" ca="1" si="120"/>
        <v/>
      </c>
      <c r="AI214" s="317" t="str">
        <f t="shared" ca="1" si="120"/>
        <v/>
      </c>
      <c r="AJ214" s="317" t="str">
        <f t="shared" ca="1" si="120"/>
        <v/>
      </c>
      <c r="AK214" s="317" t="str">
        <f t="shared" ca="1" si="120"/>
        <v/>
      </c>
      <c r="AL214" s="317" t="str">
        <f t="shared" ca="1" si="120"/>
        <v/>
      </c>
      <c r="AM214" s="317" t="str">
        <f t="shared" ca="1" si="120"/>
        <v/>
      </c>
      <c r="AN214" s="317" t="str">
        <f t="shared" ca="1" si="115"/>
        <v/>
      </c>
      <c r="AO214" s="317" t="str">
        <f t="shared" ca="1" si="115"/>
        <v/>
      </c>
      <c r="AP214" s="317" t="str">
        <f t="shared" ca="1" si="115"/>
        <v/>
      </c>
      <c r="AQ214" s="317" t="str">
        <f t="shared" ca="1" si="115"/>
        <v/>
      </c>
      <c r="AR214" s="317" t="str">
        <f t="shared" ca="1" si="115"/>
        <v/>
      </c>
      <c r="AS214" s="317" t="str">
        <f t="shared" ca="1" si="115"/>
        <v/>
      </c>
      <c r="AT214" s="317" t="str">
        <f t="shared" ca="1" si="115"/>
        <v/>
      </c>
      <c r="AU214" s="317" t="str">
        <f t="shared" ca="1" si="115"/>
        <v/>
      </c>
      <c r="AV214" s="317" t="str">
        <f t="shared" ca="1" si="115"/>
        <v/>
      </c>
      <c r="AW214" s="317" t="str">
        <f t="shared" ca="1" si="115"/>
        <v/>
      </c>
      <c r="AX214" s="317" t="str">
        <f t="shared" ca="1" si="115"/>
        <v/>
      </c>
      <c r="AY214" s="317" t="str">
        <f t="shared" ca="1" si="115"/>
        <v/>
      </c>
      <c r="AZ214" s="317" t="str">
        <f t="shared" ca="1" si="115"/>
        <v/>
      </c>
      <c r="BA214" s="317" t="str">
        <f t="shared" ca="1" si="115"/>
        <v/>
      </c>
      <c r="BB214" s="317" t="str">
        <f t="shared" ca="1" si="115"/>
        <v/>
      </c>
      <c r="BC214" s="317" t="str">
        <f t="shared" ca="1" si="115"/>
        <v/>
      </c>
      <c r="BD214" s="317" t="str">
        <f t="shared" ca="1" si="122"/>
        <v/>
      </c>
      <c r="BE214" s="317" t="str">
        <f t="shared" ca="1" si="122"/>
        <v/>
      </c>
      <c r="BF214" s="317" t="str">
        <f t="shared" ca="1" si="122"/>
        <v/>
      </c>
      <c r="BG214" s="317" t="str">
        <f t="shared" ca="1" si="122"/>
        <v/>
      </c>
      <c r="BH214" s="317" t="str">
        <f t="shared" ca="1" si="122"/>
        <v/>
      </c>
      <c r="BI214" s="317" t="str">
        <f t="shared" ca="1" si="122"/>
        <v/>
      </c>
      <c r="BJ214" s="317" t="str">
        <f t="shared" ca="1" si="122"/>
        <v/>
      </c>
      <c r="BK214" s="317" t="str">
        <f t="shared" ca="1" si="122"/>
        <v/>
      </c>
      <c r="BL214" s="317" t="str">
        <f t="shared" ca="1" si="122"/>
        <v/>
      </c>
      <c r="BM214" s="317" t="str">
        <f t="shared" ca="1" si="122"/>
        <v/>
      </c>
      <c r="BN214" s="317" t="str">
        <f t="shared" ca="1" si="122"/>
        <v/>
      </c>
      <c r="BO214" s="317" t="str">
        <f t="shared" ca="1" si="122"/>
        <v/>
      </c>
      <c r="BP214" s="317" t="str">
        <f t="shared" ca="1" si="122"/>
        <v/>
      </c>
      <c r="BQ214" s="317" t="str">
        <f t="shared" ca="1" si="122"/>
        <v/>
      </c>
      <c r="BR214" s="317" t="str">
        <f t="shared" ca="1" si="122"/>
        <v/>
      </c>
      <c r="BS214" s="317" t="str">
        <f t="shared" ca="1" si="122"/>
        <v/>
      </c>
    </row>
    <row r="215" spans="8:71" hidden="1">
      <c r="H215" s="330" t="str">
        <f t="shared" ca="1" si="114"/>
        <v/>
      </c>
      <c r="I215" s="336"/>
      <c r="J215" s="332" t="str">
        <f t="shared" ca="1" si="118"/>
        <v>(command "V" "R" "" "N")</v>
      </c>
      <c r="S215" s="337">
        <v>207</v>
      </c>
      <c r="T215" s="338" t="str">
        <f t="shared" si="117"/>
        <v>15-7</v>
      </c>
      <c r="U215" s="317" t="str">
        <f t="shared" ca="1" si="116"/>
        <v/>
      </c>
      <c r="V215" s="317" t="str">
        <f t="shared" ca="1" si="116"/>
        <v/>
      </c>
      <c r="W215" s="317" t="str">
        <f t="shared" ca="1" si="116"/>
        <v/>
      </c>
      <c r="X215" s="317" t="str">
        <f t="shared" ca="1" si="120"/>
        <v/>
      </c>
      <c r="Y215" s="317" t="str">
        <f t="shared" ca="1" si="120"/>
        <v/>
      </c>
      <c r="Z215" s="317" t="str">
        <f t="shared" ca="1" si="120"/>
        <v/>
      </c>
      <c r="AA215" s="317" t="str">
        <f t="shared" ca="1" si="120"/>
        <v/>
      </c>
      <c r="AB215" s="317" t="str">
        <f t="shared" ca="1" si="120"/>
        <v/>
      </c>
      <c r="AC215" s="317" t="str">
        <f t="shared" ca="1" si="120"/>
        <v/>
      </c>
      <c r="AD215" s="317" t="str">
        <f t="shared" ca="1" si="120"/>
        <v/>
      </c>
      <c r="AE215" s="317" t="str">
        <f t="shared" ca="1" si="120"/>
        <v/>
      </c>
      <c r="AF215" s="317" t="str">
        <f t="shared" ca="1" si="120"/>
        <v/>
      </c>
      <c r="AG215" s="317" t="str">
        <f t="shared" ca="1" si="120"/>
        <v/>
      </c>
      <c r="AH215" s="317" t="str">
        <f t="shared" ca="1" si="120"/>
        <v/>
      </c>
      <c r="AI215" s="317" t="str">
        <f t="shared" ca="1" si="120"/>
        <v/>
      </c>
      <c r="AJ215" s="317" t="str">
        <f t="shared" ca="1" si="120"/>
        <v/>
      </c>
      <c r="AK215" s="317" t="str">
        <f t="shared" ca="1" si="120"/>
        <v/>
      </c>
      <c r="AL215" s="317" t="str">
        <f t="shared" ca="1" si="120"/>
        <v/>
      </c>
      <c r="AM215" s="317" t="str">
        <f t="shared" ca="1" si="120"/>
        <v/>
      </c>
      <c r="AN215" s="317" t="str">
        <f t="shared" ca="1" si="115"/>
        <v/>
      </c>
      <c r="AO215" s="317" t="str">
        <f t="shared" ca="1" si="115"/>
        <v/>
      </c>
      <c r="AP215" s="317" t="str">
        <f t="shared" ca="1" si="115"/>
        <v/>
      </c>
      <c r="AQ215" s="317" t="str">
        <f t="shared" ca="1" si="115"/>
        <v/>
      </c>
      <c r="AR215" s="317" t="str">
        <f t="shared" ca="1" si="115"/>
        <v/>
      </c>
      <c r="AS215" s="317" t="str">
        <f t="shared" ca="1" si="115"/>
        <v/>
      </c>
      <c r="AT215" s="317" t="str">
        <f t="shared" ca="1" si="115"/>
        <v/>
      </c>
      <c r="AU215" s="317" t="str">
        <f t="shared" ca="1" si="115"/>
        <v/>
      </c>
      <c r="AV215" s="317" t="str">
        <f t="shared" ca="1" si="115"/>
        <v/>
      </c>
      <c r="AW215" s="317" t="str">
        <f t="shared" ca="1" si="115"/>
        <v/>
      </c>
      <c r="AX215" s="317" t="str">
        <f t="shared" ca="1" si="115"/>
        <v/>
      </c>
      <c r="AY215" s="317" t="str">
        <f t="shared" ca="1" si="115"/>
        <v/>
      </c>
      <c r="AZ215" s="317" t="str">
        <f t="shared" ca="1" si="115"/>
        <v/>
      </c>
      <c r="BA215" s="317" t="str">
        <f t="shared" ca="1" si="115"/>
        <v/>
      </c>
      <c r="BB215" s="317" t="str">
        <f t="shared" ca="1" si="115"/>
        <v/>
      </c>
      <c r="BC215" s="317" t="str">
        <f t="shared" ref="BC215" ca="1" si="123">IF($X215="","",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215" s="317" t="str">
        <f t="shared" ca="1" si="122"/>
        <v/>
      </c>
      <c r="BE215" s="317" t="str">
        <f t="shared" ca="1" si="122"/>
        <v/>
      </c>
      <c r="BF215" s="317" t="str">
        <f t="shared" ca="1" si="122"/>
        <v/>
      </c>
      <c r="BG215" s="317" t="str">
        <f t="shared" ca="1" si="122"/>
        <v/>
      </c>
      <c r="BH215" s="317" t="str">
        <f t="shared" ca="1" si="122"/>
        <v/>
      </c>
      <c r="BI215" s="317" t="str">
        <f t="shared" ca="1" si="122"/>
        <v/>
      </c>
      <c r="BJ215" s="317" t="str">
        <f t="shared" ca="1" si="122"/>
        <v/>
      </c>
      <c r="BK215" s="317" t="str">
        <f t="shared" ca="1" si="122"/>
        <v/>
      </c>
      <c r="BL215" s="317" t="str">
        <f t="shared" ca="1" si="122"/>
        <v/>
      </c>
      <c r="BM215" s="317" t="str">
        <f t="shared" ca="1" si="122"/>
        <v/>
      </c>
      <c r="BN215" s="317" t="str">
        <f t="shared" ca="1" si="122"/>
        <v/>
      </c>
      <c r="BO215" s="317" t="str">
        <f t="shared" ca="1" si="122"/>
        <v/>
      </c>
      <c r="BP215" s="317" t="str">
        <f t="shared" ca="1" si="122"/>
        <v/>
      </c>
      <c r="BQ215" s="317" t="str">
        <f t="shared" ca="1" si="122"/>
        <v/>
      </c>
      <c r="BR215" s="317" t="str">
        <f t="shared" ca="1" si="122"/>
        <v/>
      </c>
      <c r="BS215" s="317" t="str">
        <f t="shared" ca="1" si="122"/>
        <v/>
      </c>
    </row>
    <row r="216" spans="8:71" hidden="1">
      <c r="H216" s="330" t="str">
        <f t="shared" ca="1" si="114"/>
        <v/>
      </c>
      <c r="I216" s="336"/>
      <c r="J216" s="332" t="str">
        <f t="shared" ca="1" si="118"/>
        <v>(command "V" "R" "" "N")</v>
      </c>
      <c r="S216" s="337">
        <v>208</v>
      </c>
      <c r="T216" s="338" t="str">
        <f t="shared" si="117"/>
        <v>15-8</v>
      </c>
      <c r="U216" s="317" t="str">
        <f t="shared" ca="1" si="116"/>
        <v/>
      </c>
      <c r="V216" s="317" t="str">
        <f t="shared" ca="1" si="116"/>
        <v/>
      </c>
      <c r="W216" s="317" t="str">
        <f t="shared" ca="1" si="116"/>
        <v/>
      </c>
      <c r="X216" s="317" t="str">
        <f t="shared" ca="1" si="120"/>
        <v/>
      </c>
      <c r="Y216" s="317" t="str">
        <f t="shared" ca="1" si="120"/>
        <v/>
      </c>
      <c r="Z216" s="317" t="str">
        <f t="shared" ca="1" si="120"/>
        <v/>
      </c>
      <c r="AA216" s="317" t="str">
        <f t="shared" ca="1" si="120"/>
        <v/>
      </c>
      <c r="AB216" s="317" t="str">
        <f t="shared" ca="1" si="120"/>
        <v/>
      </c>
      <c r="AC216" s="317" t="str">
        <f t="shared" ca="1" si="120"/>
        <v/>
      </c>
      <c r="AD216" s="317" t="str">
        <f t="shared" ca="1" si="120"/>
        <v/>
      </c>
      <c r="AE216" s="317" t="str">
        <f t="shared" ca="1" si="120"/>
        <v/>
      </c>
      <c r="AF216" s="317" t="str">
        <f t="shared" ca="1" si="120"/>
        <v/>
      </c>
      <c r="AG216" s="317" t="str">
        <f t="shared" ca="1" si="120"/>
        <v/>
      </c>
      <c r="AH216" s="317" t="str">
        <f t="shared" ca="1" si="120"/>
        <v/>
      </c>
      <c r="AI216" s="317" t="str">
        <f t="shared" ca="1" si="120"/>
        <v/>
      </c>
      <c r="AJ216" s="317" t="str">
        <f t="shared" ca="1" si="120"/>
        <v/>
      </c>
      <c r="AK216" s="317" t="str">
        <f t="shared" ca="1" si="120"/>
        <v/>
      </c>
      <c r="AL216" s="317" t="str">
        <f t="shared" ca="1" si="120"/>
        <v/>
      </c>
      <c r="AM216" s="317" t="str">
        <f t="shared" ca="1" si="120"/>
        <v/>
      </c>
      <c r="AN216" s="317" t="str">
        <f t="shared" ref="AN216:BC231" ca="1" si="124">IF($X216="","",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216" s="317" t="str">
        <f t="shared" ca="1" si="124"/>
        <v/>
      </c>
      <c r="AP216" s="317" t="str">
        <f t="shared" ca="1" si="124"/>
        <v/>
      </c>
      <c r="AQ216" s="317" t="str">
        <f t="shared" ca="1" si="124"/>
        <v/>
      </c>
      <c r="AR216" s="317" t="str">
        <f t="shared" ca="1" si="124"/>
        <v/>
      </c>
      <c r="AS216" s="317" t="str">
        <f t="shared" ca="1" si="124"/>
        <v/>
      </c>
      <c r="AT216" s="317" t="str">
        <f t="shared" ca="1" si="124"/>
        <v/>
      </c>
      <c r="AU216" s="317" t="str">
        <f t="shared" ca="1" si="124"/>
        <v/>
      </c>
      <c r="AV216" s="317" t="str">
        <f t="shared" ca="1" si="124"/>
        <v/>
      </c>
      <c r="AW216" s="317" t="str">
        <f t="shared" ca="1" si="124"/>
        <v/>
      </c>
      <c r="AX216" s="317" t="str">
        <f t="shared" ca="1" si="124"/>
        <v/>
      </c>
      <c r="AY216" s="317" t="str">
        <f t="shared" ca="1" si="124"/>
        <v/>
      </c>
      <c r="AZ216" s="317" t="str">
        <f t="shared" ca="1" si="124"/>
        <v/>
      </c>
      <c r="BA216" s="317" t="str">
        <f t="shared" ca="1" si="124"/>
        <v/>
      </c>
      <c r="BB216" s="317" t="str">
        <f t="shared" ca="1" si="124"/>
        <v/>
      </c>
      <c r="BC216" s="317" t="str">
        <f t="shared" ca="1" si="124"/>
        <v/>
      </c>
      <c r="BD216" s="317" t="str">
        <f t="shared" ca="1" si="122"/>
        <v/>
      </c>
      <c r="BE216" s="317" t="str">
        <f t="shared" ca="1" si="122"/>
        <v/>
      </c>
      <c r="BF216" s="317" t="str">
        <f t="shared" ca="1" si="122"/>
        <v/>
      </c>
      <c r="BG216" s="317" t="str">
        <f t="shared" ca="1" si="122"/>
        <v/>
      </c>
      <c r="BH216" s="317" t="str">
        <f t="shared" ca="1" si="122"/>
        <v/>
      </c>
      <c r="BI216" s="317" t="str">
        <f t="shared" ca="1" si="122"/>
        <v/>
      </c>
      <c r="BJ216" s="317" t="str">
        <f t="shared" ca="1" si="122"/>
        <v/>
      </c>
      <c r="BK216" s="317" t="str">
        <f t="shared" ca="1" si="122"/>
        <v/>
      </c>
      <c r="BL216" s="317" t="str">
        <f t="shared" ca="1" si="122"/>
        <v/>
      </c>
      <c r="BM216" s="317" t="str">
        <f t="shared" ca="1" si="122"/>
        <v/>
      </c>
      <c r="BN216" s="317" t="str">
        <f t="shared" ca="1" si="122"/>
        <v/>
      </c>
      <c r="BO216" s="317" t="str">
        <f t="shared" ca="1" si="122"/>
        <v/>
      </c>
      <c r="BP216" s="317" t="str">
        <f t="shared" ca="1" si="122"/>
        <v/>
      </c>
      <c r="BQ216" s="317" t="str">
        <f t="shared" ca="1" si="122"/>
        <v/>
      </c>
      <c r="BR216" s="317" t="str">
        <f t="shared" ca="1" si="122"/>
        <v/>
      </c>
      <c r="BS216" s="317" t="str">
        <f t="shared" ca="1" si="122"/>
        <v/>
      </c>
    </row>
    <row r="217" spans="8:71" hidden="1">
      <c r="H217" s="330" t="str">
        <f t="shared" ca="1" si="114"/>
        <v/>
      </c>
      <c r="I217" s="336"/>
      <c r="J217" s="332" t="str">
        <f t="shared" ca="1" si="118"/>
        <v>(command "V" "R" "" "N")</v>
      </c>
      <c r="S217" s="337">
        <v>209</v>
      </c>
      <c r="T217" s="338" t="str">
        <f t="shared" si="117"/>
        <v>15-9</v>
      </c>
      <c r="U217" s="317" t="str">
        <f t="shared" ca="1" si="116"/>
        <v/>
      </c>
      <c r="V217" s="317" t="str">
        <f t="shared" ca="1" si="116"/>
        <v/>
      </c>
      <c r="W217" s="317" t="str">
        <f t="shared" ca="1" si="116"/>
        <v/>
      </c>
      <c r="X217" s="317" t="str">
        <f t="shared" ca="1" si="120"/>
        <v/>
      </c>
      <c r="Y217" s="317" t="str">
        <f t="shared" ca="1" si="120"/>
        <v/>
      </c>
      <c r="Z217" s="317" t="str">
        <f t="shared" ca="1" si="120"/>
        <v/>
      </c>
      <c r="AA217" s="317" t="str">
        <f t="shared" ca="1" si="120"/>
        <v/>
      </c>
      <c r="AB217" s="317" t="str">
        <f t="shared" ca="1" si="120"/>
        <v/>
      </c>
      <c r="AC217" s="317" t="str">
        <f t="shared" ca="1" si="120"/>
        <v/>
      </c>
      <c r="AD217" s="317" t="str">
        <f t="shared" ca="1" si="120"/>
        <v/>
      </c>
      <c r="AE217" s="317" t="str">
        <f t="shared" ca="1" si="120"/>
        <v/>
      </c>
      <c r="AF217" s="317" t="str">
        <f t="shared" ca="1" si="120"/>
        <v/>
      </c>
      <c r="AG217" s="317" t="str">
        <f t="shared" ca="1" si="120"/>
        <v/>
      </c>
      <c r="AH217" s="317" t="str">
        <f t="shared" ca="1" si="120"/>
        <v/>
      </c>
      <c r="AI217" s="317" t="str">
        <f t="shared" ca="1" si="120"/>
        <v/>
      </c>
      <c r="AJ217" s="317" t="str">
        <f t="shared" ca="1" si="120"/>
        <v/>
      </c>
      <c r="AK217" s="317" t="str">
        <f t="shared" ca="1" si="120"/>
        <v/>
      </c>
      <c r="AL217" s="317" t="str">
        <f t="shared" ca="1" si="120"/>
        <v/>
      </c>
      <c r="AM217" s="317" t="str">
        <f t="shared" ca="1" si="120"/>
        <v/>
      </c>
      <c r="AN217" s="317" t="str">
        <f t="shared" ca="1" si="124"/>
        <v/>
      </c>
      <c r="AO217" s="317" t="str">
        <f t="shared" ca="1" si="124"/>
        <v/>
      </c>
      <c r="AP217" s="317" t="str">
        <f t="shared" ca="1" si="124"/>
        <v/>
      </c>
      <c r="AQ217" s="317" t="str">
        <f t="shared" ca="1" si="124"/>
        <v/>
      </c>
      <c r="AR217" s="317" t="str">
        <f t="shared" ca="1" si="124"/>
        <v/>
      </c>
      <c r="AS217" s="317" t="str">
        <f t="shared" ca="1" si="124"/>
        <v/>
      </c>
      <c r="AT217" s="317" t="str">
        <f t="shared" ca="1" si="124"/>
        <v/>
      </c>
      <c r="AU217" s="317" t="str">
        <f t="shared" ca="1" si="124"/>
        <v/>
      </c>
      <c r="AV217" s="317" t="str">
        <f t="shared" ca="1" si="124"/>
        <v/>
      </c>
      <c r="AW217" s="317" t="str">
        <f t="shared" ca="1" si="124"/>
        <v/>
      </c>
      <c r="AX217" s="317" t="str">
        <f t="shared" ca="1" si="124"/>
        <v/>
      </c>
      <c r="AY217" s="317" t="str">
        <f t="shared" ca="1" si="124"/>
        <v/>
      </c>
      <c r="AZ217" s="317" t="str">
        <f t="shared" ca="1" si="124"/>
        <v/>
      </c>
      <c r="BA217" s="317" t="str">
        <f t="shared" ca="1" si="124"/>
        <v/>
      </c>
      <c r="BB217" s="317" t="str">
        <f t="shared" ca="1" si="124"/>
        <v/>
      </c>
      <c r="BC217" s="317" t="str">
        <f t="shared" ca="1" si="124"/>
        <v/>
      </c>
      <c r="BD217" s="317" t="str">
        <f t="shared" ca="1" si="122"/>
        <v/>
      </c>
      <c r="BE217" s="317" t="str">
        <f t="shared" ca="1" si="122"/>
        <v/>
      </c>
      <c r="BF217" s="317" t="str">
        <f t="shared" ca="1" si="122"/>
        <v/>
      </c>
      <c r="BG217" s="317" t="str">
        <f t="shared" ca="1" si="122"/>
        <v/>
      </c>
      <c r="BH217" s="317" t="str">
        <f t="shared" ca="1" si="122"/>
        <v/>
      </c>
      <c r="BI217" s="317" t="str">
        <f t="shared" ca="1" si="122"/>
        <v/>
      </c>
      <c r="BJ217" s="317" t="str">
        <f t="shared" ca="1" si="122"/>
        <v/>
      </c>
      <c r="BK217" s="317" t="str">
        <f t="shared" ca="1" si="122"/>
        <v/>
      </c>
      <c r="BL217" s="317" t="str">
        <f t="shared" ca="1" si="122"/>
        <v/>
      </c>
      <c r="BM217" s="317" t="str">
        <f t="shared" ca="1" si="122"/>
        <v/>
      </c>
      <c r="BN217" s="317" t="str">
        <f t="shared" ca="1" si="122"/>
        <v/>
      </c>
      <c r="BO217" s="317" t="str">
        <f t="shared" ca="1" si="122"/>
        <v/>
      </c>
      <c r="BP217" s="317" t="str">
        <f t="shared" ca="1" si="122"/>
        <v/>
      </c>
      <c r="BQ217" s="317" t="str">
        <f t="shared" ca="1" si="122"/>
        <v/>
      </c>
      <c r="BR217" s="317" t="str">
        <f t="shared" ca="1" si="122"/>
        <v/>
      </c>
      <c r="BS217" s="317" t="str">
        <f t="shared" ca="1" si="122"/>
        <v/>
      </c>
    </row>
    <row r="218" spans="8:71" hidden="1">
      <c r="H218" s="330" t="str">
        <f t="shared" ca="1" si="114"/>
        <v/>
      </c>
      <c r="I218" s="336"/>
      <c r="J218" s="332" t="str">
        <f t="shared" ca="1" si="118"/>
        <v>(command "V" "R" "" "N")</v>
      </c>
      <c r="S218" s="337">
        <v>210</v>
      </c>
      <c r="T218" s="338" t="str">
        <f t="shared" si="117"/>
        <v>15-10</v>
      </c>
      <c r="U218" s="317" t="str">
        <f t="shared" ca="1" si="116"/>
        <v/>
      </c>
      <c r="V218" s="317" t="str">
        <f t="shared" ca="1" si="116"/>
        <v/>
      </c>
      <c r="W218" s="317" t="str">
        <f t="shared" ca="1" si="116"/>
        <v/>
      </c>
      <c r="X218" s="317" t="str">
        <f t="shared" ca="1" si="120"/>
        <v/>
      </c>
      <c r="Y218" s="317" t="str">
        <f t="shared" ca="1" si="120"/>
        <v/>
      </c>
      <c r="Z218" s="317" t="str">
        <f t="shared" ca="1" si="120"/>
        <v/>
      </c>
      <c r="AA218" s="317" t="str">
        <f t="shared" ca="1" si="120"/>
        <v/>
      </c>
      <c r="AB218" s="317" t="str">
        <f t="shared" ca="1" si="120"/>
        <v/>
      </c>
      <c r="AC218" s="317" t="str">
        <f t="shared" ca="1" si="120"/>
        <v/>
      </c>
      <c r="AD218" s="317" t="str">
        <f t="shared" ca="1" si="120"/>
        <v/>
      </c>
      <c r="AE218" s="317" t="str">
        <f t="shared" ca="1" si="120"/>
        <v/>
      </c>
      <c r="AF218" s="317" t="str">
        <f t="shared" ca="1" si="120"/>
        <v/>
      </c>
      <c r="AG218" s="317" t="str">
        <f t="shared" ca="1" si="120"/>
        <v/>
      </c>
      <c r="AH218" s="317" t="str">
        <f t="shared" ca="1" si="120"/>
        <v/>
      </c>
      <c r="AI218" s="317" t="str">
        <f t="shared" ca="1" si="120"/>
        <v/>
      </c>
      <c r="AJ218" s="317" t="str">
        <f t="shared" ca="1" si="120"/>
        <v/>
      </c>
      <c r="AK218" s="317" t="str">
        <f t="shared" ca="1" si="120"/>
        <v/>
      </c>
      <c r="AL218" s="317" t="str">
        <f t="shared" ca="1" si="120"/>
        <v/>
      </c>
      <c r="AM218" s="317" t="str">
        <f t="shared" ca="1" si="120"/>
        <v/>
      </c>
      <c r="AN218" s="317" t="str">
        <f t="shared" ca="1" si="124"/>
        <v/>
      </c>
      <c r="AO218" s="317" t="str">
        <f t="shared" ca="1" si="124"/>
        <v/>
      </c>
      <c r="AP218" s="317" t="str">
        <f t="shared" ca="1" si="124"/>
        <v/>
      </c>
      <c r="AQ218" s="317" t="str">
        <f t="shared" ca="1" si="124"/>
        <v/>
      </c>
      <c r="AR218" s="317" t="str">
        <f t="shared" ca="1" si="124"/>
        <v/>
      </c>
      <c r="AS218" s="317" t="str">
        <f t="shared" ca="1" si="124"/>
        <v/>
      </c>
      <c r="AT218" s="317" t="str">
        <f t="shared" ca="1" si="124"/>
        <v/>
      </c>
      <c r="AU218" s="317" t="str">
        <f t="shared" ca="1" si="124"/>
        <v/>
      </c>
      <c r="AV218" s="317" t="str">
        <f t="shared" ca="1" si="124"/>
        <v/>
      </c>
      <c r="AW218" s="317" t="str">
        <f t="shared" ca="1" si="124"/>
        <v/>
      </c>
      <c r="AX218" s="317" t="str">
        <f t="shared" ca="1" si="124"/>
        <v/>
      </c>
      <c r="AY218" s="317" t="str">
        <f t="shared" ca="1" si="124"/>
        <v/>
      </c>
      <c r="AZ218" s="317" t="str">
        <f t="shared" ca="1" si="124"/>
        <v/>
      </c>
      <c r="BA218" s="317" t="str">
        <f t="shared" ca="1" si="124"/>
        <v/>
      </c>
      <c r="BB218" s="317" t="str">
        <f t="shared" ca="1" si="124"/>
        <v/>
      </c>
      <c r="BC218" s="317" t="str">
        <f t="shared" ca="1" si="124"/>
        <v/>
      </c>
      <c r="BD218" s="317" t="str">
        <f t="shared" ca="1" si="122"/>
        <v/>
      </c>
      <c r="BE218" s="317" t="str">
        <f t="shared" ca="1" si="122"/>
        <v/>
      </c>
      <c r="BF218" s="317" t="str">
        <f t="shared" ca="1" si="122"/>
        <v/>
      </c>
      <c r="BG218" s="317" t="str">
        <f t="shared" ca="1" si="122"/>
        <v/>
      </c>
      <c r="BH218" s="317" t="str">
        <f t="shared" ca="1" si="122"/>
        <v/>
      </c>
      <c r="BI218" s="317" t="str">
        <f t="shared" ca="1" si="122"/>
        <v/>
      </c>
      <c r="BJ218" s="317" t="str">
        <f t="shared" ca="1" si="122"/>
        <v/>
      </c>
      <c r="BK218" s="317" t="str">
        <f t="shared" ca="1" si="122"/>
        <v/>
      </c>
      <c r="BL218" s="317" t="str">
        <f t="shared" ca="1" si="122"/>
        <v/>
      </c>
      <c r="BM218" s="317" t="str">
        <f t="shared" ca="1" si="122"/>
        <v/>
      </c>
      <c r="BN218" s="317" t="str">
        <f t="shared" ca="1" si="122"/>
        <v/>
      </c>
      <c r="BO218" s="317" t="str">
        <f t="shared" ca="1" si="122"/>
        <v/>
      </c>
      <c r="BP218" s="317" t="str">
        <f t="shared" ca="1" si="122"/>
        <v/>
      </c>
      <c r="BQ218" s="317" t="str">
        <f t="shared" ca="1" si="122"/>
        <v/>
      </c>
      <c r="BR218" s="317" t="str">
        <f t="shared" ca="1" si="122"/>
        <v/>
      </c>
      <c r="BS218" s="317" t="str">
        <f t="shared" ca="1" si="122"/>
        <v/>
      </c>
    </row>
    <row r="219" spans="8:71" hidden="1">
      <c r="H219" s="330" t="str">
        <f t="shared" ca="1" si="114"/>
        <v/>
      </c>
      <c r="I219" s="336"/>
      <c r="J219" s="332" t="str">
        <f t="shared" ca="1" si="118"/>
        <v>(command "V" "R" "" "N")</v>
      </c>
      <c r="S219" s="337">
        <v>211</v>
      </c>
      <c r="T219" s="338" t="str">
        <f t="shared" si="117"/>
        <v>16-1</v>
      </c>
      <c r="U219" s="317" t="str">
        <f t="shared" ca="1" si="116"/>
        <v/>
      </c>
      <c r="V219" s="317" t="str">
        <f t="shared" ca="1" si="116"/>
        <v/>
      </c>
      <c r="W219" s="317" t="str">
        <f t="shared" ca="1" si="116"/>
        <v/>
      </c>
      <c r="X219" s="317" t="str">
        <f t="shared" ca="1" si="120"/>
        <v/>
      </c>
      <c r="Y219" s="317" t="str">
        <f t="shared" ca="1" si="120"/>
        <v/>
      </c>
      <c r="Z219" s="317" t="str">
        <f t="shared" ca="1" si="120"/>
        <v/>
      </c>
      <c r="AA219" s="317" t="str">
        <f t="shared" ca="1" si="120"/>
        <v/>
      </c>
      <c r="AB219" s="317" t="str">
        <f t="shared" ca="1" si="120"/>
        <v/>
      </c>
      <c r="AC219" s="317" t="str">
        <f t="shared" ca="1" si="120"/>
        <v/>
      </c>
      <c r="AD219" s="317" t="str">
        <f t="shared" ca="1" si="120"/>
        <v/>
      </c>
      <c r="AE219" s="317" t="str">
        <f t="shared" ca="1" si="120"/>
        <v/>
      </c>
      <c r="AF219" s="317" t="str">
        <f t="shared" ca="1" si="120"/>
        <v/>
      </c>
      <c r="AG219" s="317" t="str">
        <f t="shared" ca="1" si="120"/>
        <v/>
      </c>
      <c r="AH219" s="317" t="str">
        <f t="shared" ca="1" si="120"/>
        <v/>
      </c>
      <c r="AI219" s="317" t="str">
        <f t="shared" ca="1" si="120"/>
        <v/>
      </c>
      <c r="AJ219" s="317" t="str">
        <f t="shared" ca="1" si="120"/>
        <v/>
      </c>
      <c r="AK219" s="317" t="str">
        <f t="shared" ca="1" si="120"/>
        <v/>
      </c>
      <c r="AL219" s="317" t="str">
        <f t="shared" ca="1" si="120"/>
        <v/>
      </c>
      <c r="AM219" s="317" t="str">
        <f t="shared" ca="1" si="120"/>
        <v/>
      </c>
      <c r="AN219" s="317" t="str">
        <f t="shared" ca="1" si="124"/>
        <v/>
      </c>
      <c r="AO219" s="317" t="str">
        <f t="shared" ca="1" si="124"/>
        <v/>
      </c>
      <c r="AP219" s="317" t="str">
        <f t="shared" ca="1" si="124"/>
        <v/>
      </c>
      <c r="AQ219" s="317" t="str">
        <f t="shared" ca="1" si="124"/>
        <v/>
      </c>
      <c r="AR219" s="317" t="str">
        <f t="shared" ca="1" si="124"/>
        <v/>
      </c>
      <c r="AS219" s="317" t="str">
        <f t="shared" ca="1" si="124"/>
        <v/>
      </c>
      <c r="AT219" s="317" t="str">
        <f t="shared" ca="1" si="124"/>
        <v/>
      </c>
      <c r="AU219" s="317" t="str">
        <f t="shared" ca="1" si="124"/>
        <v/>
      </c>
      <c r="AV219" s="317" t="str">
        <f t="shared" ca="1" si="124"/>
        <v/>
      </c>
      <c r="AW219" s="317" t="str">
        <f t="shared" ca="1" si="124"/>
        <v/>
      </c>
      <c r="AX219" s="317" t="str">
        <f t="shared" ca="1" si="124"/>
        <v/>
      </c>
      <c r="AY219" s="317" t="str">
        <f t="shared" ca="1" si="124"/>
        <v/>
      </c>
      <c r="AZ219" s="317" t="str">
        <f t="shared" ca="1" si="124"/>
        <v/>
      </c>
      <c r="BA219" s="317" t="str">
        <f t="shared" ca="1" si="124"/>
        <v/>
      </c>
      <c r="BB219" s="317" t="str">
        <f t="shared" ca="1" si="124"/>
        <v/>
      </c>
      <c r="BC219" s="317" t="str">
        <f t="shared" ca="1" si="124"/>
        <v/>
      </c>
      <c r="BD219" s="317" t="str">
        <f t="shared" ca="1" si="122"/>
        <v/>
      </c>
      <c r="BE219" s="317" t="str">
        <f t="shared" ca="1" si="122"/>
        <v/>
      </c>
      <c r="BF219" s="317" t="str">
        <f t="shared" ca="1" si="122"/>
        <v/>
      </c>
      <c r="BG219" s="317" t="str">
        <f t="shared" ca="1" si="122"/>
        <v/>
      </c>
      <c r="BH219" s="317" t="str">
        <f t="shared" ca="1" si="122"/>
        <v/>
      </c>
      <c r="BI219" s="317" t="str">
        <f t="shared" ca="1" si="122"/>
        <v/>
      </c>
      <c r="BJ219" s="317" t="str">
        <f t="shared" ca="1" si="122"/>
        <v/>
      </c>
      <c r="BK219" s="317" t="str">
        <f t="shared" ca="1" si="122"/>
        <v/>
      </c>
      <c r="BL219" s="317" t="str">
        <f t="shared" ca="1" si="122"/>
        <v/>
      </c>
      <c r="BM219" s="317" t="str">
        <f t="shared" ca="1" si="122"/>
        <v/>
      </c>
      <c r="BN219" s="317" t="str">
        <f t="shared" ca="1" si="122"/>
        <v/>
      </c>
      <c r="BO219" s="317" t="str">
        <f t="shared" ca="1" si="122"/>
        <v/>
      </c>
      <c r="BP219" s="317" t="str">
        <f t="shared" ca="1" si="122"/>
        <v/>
      </c>
      <c r="BQ219" s="317" t="str">
        <f t="shared" ca="1" si="122"/>
        <v/>
      </c>
      <c r="BR219" s="317" t="str">
        <f t="shared" ca="1" si="122"/>
        <v/>
      </c>
      <c r="BS219" s="317" t="str">
        <f t="shared" ca="1" si="122"/>
        <v/>
      </c>
    </row>
    <row r="220" spans="8:71" hidden="1">
      <c r="H220" s="330" t="str">
        <f t="shared" ca="1" si="114"/>
        <v/>
      </c>
      <c r="I220" s="336"/>
      <c r="J220" s="332" t="str">
        <f t="shared" ca="1" si="118"/>
        <v>(command "V" "R" "" "N")</v>
      </c>
      <c r="S220" s="337">
        <v>212</v>
      </c>
      <c r="T220" s="338" t="str">
        <f t="shared" si="117"/>
        <v>16-2</v>
      </c>
      <c r="U220" s="317" t="str">
        <f t="shared" ca="1" si="116"/>
        <v/>
      </c>
      <c r="V220" s="317" t="str">
        <f t="shared" ca="1" si="116"/>
        <v/>
      </c>
      <c r="W220" s="317" t="str">
        <f t="shared" ca="1" si="116"/>
        <v/>
      </c>
      <c r="X220" s="317" t="str">
        <f t="shared" ca="1" si="120"/>
        <v/>
      </c>
      <c r="Y220" s="317" t="str">
        <f t="shared" ca="1" si="120"/>
        <v/>
      </c>
      <c r="Z220" s="317" t="str">
        <f t="shared" ca="1" si="120"/>
        <v/>
      </c>
      <c r="AA220" s="317" t="str">
        <f t="shared" ca="1" si="120"/>
        <v/>
      </c>
      <c r="AB220" s="317" t="str">
        <f t="shared" ca="1" si="120"/>
        <v/>
      </c>
      <c r="AC220" s="317" t="str">
        <f t="shared" ca="1" si="120"/>
        <v/>
      </c>
      <c r="AD220" s="317" t="str">
        <f t="shared" ca="1" si="120"/>
        <v/>
      </c>
      <c r="AE220" s="317" t="str">
        <f t="shared" ca="1" si="120"/>
        <v/>
      </c>
      <c r="AF220" s="317" t="str">
        <f t="shared" ca="1" si="120"/>
        <v/>
      </c>
      <c r="AG220" s="317" t="str">
        <f t="shared" ca="1" si="120"/>
        <v/>
      </c>
      <c r="AH220" s="317" t="str">
        <f t="shared" ca="1" si="120"/>
        <v/>
      </c>
      <c r="AI220" s="317" t="str">
        <f t="shared" ca="1" si="120"/>
        <v/>
      </c>
      <c r="AJ220" s="317" t="str">
        <f t="shared" ca="1" si="120"/>
        <v/>
      </c>
      <c r="AK220" s="317" t="str">
        <f t="shared" ca="1" si="120"/>
        <v/>
      </c>
      <c r="AL220" s="317" t="str">
        <f t="shared" ca="1" si="120"/>
        <v/>
      </c>
      <c r="AM220" s="317" t="str">
        <f t="shared" ca="1" si="120"/>
        <v/>
      </c>
      <c r="AN220" s="317" t="str">
        <f t="shared" ca="1" si="124"/>
        <v/>
      </c>
      <c r="AO220" s="317" t="str">
        <f t="shared" ca="1" si="124"/>
        <v/>
      </c>
      <c r="AP220" s="317" t="str">
        <f t="shared" ca="1" si="124"/>
        <v/>
      </c>
      <c r="AQ220" s="317" t="str">
        <f t="shared" ca="1" si="124"/>
        <v/>
      </c>
      <c r="AR220" s="317" t="str">
        <f t="shared" ca="1" si="124"/>
        <v/>
      </c>
      <c r="AS220" s="317" t="str">
        <f t="shared" ca="1" si="124"/>
        <v/>
      </c>
      <c r="AT220" s="317" t="str">
        <f t="shared" ca="1" si="124"/>
        <v/>
      </c>
      <c r="AU220" s="317" t="str">
        <f t="shared" ca="1" si="124"/>
        <v/>
      </c>
      <c r="AV220" s="317" t="str">
        <f t="shared" ca="1" si="124"/>
        <v/>
      </c>
      <c r="AW220" s="317" t="str">
        <f t="shared" ca="1" si="124"/>
        <v/>
      </c>
      <c r="AX220" s="317" t="str">
        <f t="shared" ca="1" si="124"/>
        <v/>
      </c>
      <c r="AY220" s="317" t="str">
        <f t="shared" ca="1" si="124"/>
        <v/>
      </c>
      <c r="AZ220" s="317" t="str">
        <f t="shared" ca="1" si="124"/>
        <v/>
      </c>
      <c r="BA220" s="317" t="str">
        <f t="shared" ca="1" si="124"/>
        <v/>
      </c>
      <c r="BB220" s="317" t="str">
        <f t="shared" ca="1" si="124"/>
        <v/>
      </c>
      <c r="BC220" s="317" t="str">
        <f t="shared" ca="1" si="124"/>
        <v/>
      </c>
      <c r="BD220" s="317" t="str">
        <f t="shared" ca="1" si="122"/>
        <v/>
      </c>
      <c r="BE220" s="317" t="str">
        <f t="shared" ca="1" si="122"/>
        <v/>
      </c>
      <c r="BF220" s="317" t="str">
        <f t="shared" ca="1" si="122"/>
        <v/>
      </c>
      <c r="BG220" s="317" t="str">
        <f t="shared" ca="1" si="122"/>
        <v/>
      </c>
      <c r="BH220" s="317" t="str">
        <f t="shared" ca="1" si="122"/>
        <v/>
      </c>
      <c r="BI220" s="317" t="str">
        <f t="shared" ca="1" si="122"/>
        <v/>
      </c>
      <c r="BJ220" s="317" t="str">
        <f t="shared" ca="1" si="122"/>
        <v/>
      </c>
      <c r="BK220" s="317" t="str">
        <f t="shared" ca="1" si="122"/>
        <v/>
      </c>
      <c r="BL220" s="317" t="str">
        <f t="shared" ca="1" si="122"/>
        <v/>
      </c>
      <c r="BM220" s="317" t="str">
        <f t="shared" ca="1" si="122"/>
        <v/>
      </c>
      <c r="BN220" s="317" t="str">
        <f t="shared" ca="1" si="122"/>
        <v/>
      </c>
      <c r="BO220" s="317" t="str">
        <f t="shared" ca="1" si="122"/>
        <v/>
      </c>
      <c r="BP220" s="317" t="str">
        <f t="shared" ca="1" si="122"/>
        <v/>
      </c>
      <c r="BQ220" s="317" t="str">
        <f t="shared" ca="1" si="122"/>
        <v/>
      </c>
      <c r="BR220" s="317" t="str">
        <f t="shared" ca="1" si="122"/>
        <v/>
      </c>
      <c r="BS220" s="317" t="str">
        <f t="shared" ca="1" si="122"/>
        <v/>
      </c>
    </row>
    <row r="221" spans="8:71" hidden="1">
      <c r="H221" s="330" t="str">
        <f t="shared" ca="1" si="114"/>
        <v/>
      </c>
      <c r="I221" s="336"/>
      <c r="J221" s="332" t="str">
        <f t="shared" ca="1" si="118"/>
        <v>(command "V" "R" "" "N")</v>
      </c>
      <c r="S221" s="337">
        <v>213</v>
      </c>
      <c r="T221" s="338" t="str">
        <f t="shared" si="117"/>
        <v>16-3</v>
      </c>
      <c r="U221" s="317" t="str">
        <f t="shared" ca="1" si="116"/>
        <v/>
      </c>
      <c r="V221" s="317" t="str">
        <f t="shared" ca="1" si="116"/>
        <v/>
      </c>
      <c r="W221" s="317" t="str">
        <f t="shared" ca="1" si="116"/>
        <v/>
      </c>
      <c r="X221" s="317" t="str">
        <f t="shared" ca="1" si="120"/>
        <v/>
      </c>
      <c r="Y221" s="317" t="str">
        <f t="shared" ca="1" si="120"/>
        <v/>
      </c>
      <c r="Z221" s="317" t="str">
        <f t="shared" ca="1" si="120"/>
        <v/>
      </c>
      <c r="AA221" s="317" t="str">
        <f t="shared" ca="1" si="120"/>
        <v/>
      </c>
      <c r="AB221" s="317" t="str">
        <f t="shared" ca="1" si="120"/>
        <v/>
      </c>
      <c r="AC221" s="317" t="str">
        <f t="shared" ca="1" si="120"/>
        <v/>
      </c>
      <c r="AD221" s="317" t="str">
        <f t="shared" ca="1" si="120"/>
        <v/>
      </c>
      <c r="AE221" s="317" t="str">
        <f t="shared" ca="1" si="120"/>
        <v/>
      </c>
      <c r="AF221" s="317" t="str">
        <f t="shared" ca="1" si="120"/>
        <v/>
      </c>
      <c r="AG221" s="317" t="str">
        <f t="shared" ca="1" si="120"/>
        <v/>
      </c>
      <c r="AH221" s="317" t="str">
        <f t="shared" ca="1" si="120"/>
        <v/>
      </c>
      <c r="AI221" s="317" t="str">
        <f t="shared" ca="1" si="120"/>
        <v/>
      </c>
      <c r="AJ221" s="317" t="str">
        <f t="shared" ca="1" si="120"/>
        <v/>
      </c>
      <c r="AK221" s="317" t="str">
        <f t="shared" ca="1" si="120"/>
        <v/>
      </c>
      <c r="AL221" s="317" t="str">
        <f t="shared" ca="1" si="120"/>
        <v/>
      </c>
      <c r="AM221" s="317" t="str">
        <f t="shared" ca="1" si="120"/>
        <v/>
      </c>
      <c r="AN221" s="317" t="str">
        <f t="shared" ca="1" si="124"/>
        <v/>
      </c>
      <c r="AO221" s="317" t="str">
        <f t="shared" ca="1" si="124"/>
        <v/>
      </c>
      <c r="AP221" s="317" t="str">
        <f t="shared" ca="1" si="124"/>
        <v/>
      </c>
      <c r="AQ221" s="317" t="str">
        <f t="shared" ca="1" si="124"/>
        <v/>
      </c>
      <c r="AR221" s="317" t="str">
        <f t="shared" ca="1" si="124"/>
        <v/>
      </c>
      <c r="AS221" s="317" t="str">
        <f t="shared" ca="1" si="124"/>
        <v/>
      </c>
      <c r="AT221" s="317" t="str">
        <f t="shared" ca="1" si="124"/>
        <v/>
      </c>
      <c r="AU221" s="317" t="str">
        <f t="shared" ca="1" si="124"/>
        <v/>
      </c>
      <c r="AV221" s="317" t="str">
        <f t="shared" ca="1" si="124"/>
        <v/>
      </c>
      <c r="AW221" s="317" t="str">
        <f t="shared" ca="1" si="124"/>
        <v/>
      </c>
      <c r="AX221" s="317" t="str">
        <f t="shared" ca="1" si="124"/>
        <v/>
      </c>
      <c r="AY221" s="317" t="str">
        <f t="shared" ca="1" si="124"/>
        <v/>
      </c>
      <c r="AZ221" s="317" t="str">
        <f t="shared" ca="1" si="124"/>
        <v/>
      </c>
      <c r="BA221" s="317" t="str">
        <f t="shared" ca="1" si="124"/>
        <v/>
      </c>
      <c r="BB221" s="317" t="str">
        <f t="shared" ca="1" si="124"/>
        <v/>
      </c>
      <c r="BC221" s="317" t="str">
        <f t="shared" ca="1" si="124"/>
        <v/>
      </c>
      <c r="BD221" s="317" t="str">
        <f t="shared" ca="1" si="122"/>
        <v/>
      </c>
      <c r="BE221" s="317" t="str">
        <f t="shared" ca="1" si="122"/>
        <v/>
      </c>
      <c r="BF221" s="317" t="str">
        <f t="shared" ca="1" si="122"/>
        <v/>
      </c>
      <c r="BG221" s="317" t="str">
        <f t="shared" ca="1" si="122"/>
        <v/>
      </c>
      <c r="BH221" s="317" t="str">
        <f t="shared" ca="1" si="122"/>
        <v/>
      </c>
      <c r="BI221" s="317" t="str">
        <f t="shared" ca="1" si="122"/>
        <v/>
      </c>
      <c r="BJ221" s="317" t="str">
        <f t="shared" ca="1" si="122"/>
        <v/>
      </c>
      <c r="BK221" s="317" t="str">
        <f t="shared" ca="1" si="122"/>
        <v/>
      </c>
      <c r="BL221" s="317" t="str">
        <f t="shared" ca="1" si="122"/>
        <v/>
      </c>
      <c r="BM221" s="317" t="str">
        <f t="shared" ca="1" si="122"/>
        <v/>
      </c>
      <c r="BN221" s="317" t="str">
        <f t="shared" ca="1" si="122"/>
        <v/>
      </c>
      <c r="BO221" s="317" t="str">
        <f t="shared" ca="1" si="122"/>
        <v/>
      </c>
      <c r="BP221" s="317" t="str">
        <f t="shared" ca="1" si="122"/>
        <v/>
      </c>
      <c r="BQ221" s="317" t="str">
        <f t="shared" ca="1" si="122"/>
        <v/>
      </c>
      <c r="BR221" s="317" t="str">
        <f t="shared" ca="1" si="122"/>
        <v/>
      </c>
      <c r="BS221" s="317" t="str">
        <f t="shared" ca="1" si="122"/>
        <v/>
      </c>
    </row>
    <row r="222" spans="8:71" hidden="1">
      <c r="H222" s="330" t="str">
        <f t="shared" ca="1" si="114"/>
        <v/>
      </c>
      <c r="I222" s="336"/>
      <c r="J222" s="332" t="str">
        <f t="shared" ca="1" si="118"/>
        <v>(command "V" "R" "" "N")</v>
      </c>
      <c r="S222" s="337">
        <v>214</v>
      </c>
      <c r="T222" s="338" t="str">
        <f t="shared" si="117"/>
        <v>16-4</v>
      </c>
      <c r="U222" s="317" t="str">
        <f t="shared" ca="1" si="116"/>
        <v/>
      </c>
      <c r="V222" s="317" t="str">
        <f t="shared" ca="1" si="116"/>
        <v/>
      </c>
      <c r="W222" s="317" t="str">
        <f t="shared" ca="1" si="116"/>
        <v/>
      </c>
      <c r="X222" s="317" t="str">
        <f t="shared" ca="1" si="120"/>
        <v/>
      </c>
      <c r="Y222" s="317" t="str">
        <f t="shared" ca="1" si="120"/>
        <v/>
      </c>
      <c r="Z222" s="317" t="str">
        <f t="shared" ca="1" si="120"/>
        <v/>
      </c>
      <c r="AA222" s="317" t="str">
        <f t="shared" ca="1" si="120"/>
        <v/>
      </c>
      <c r="AB222" s="317" t="str">
        <f t="shared" ca="1" si="120"/>
        <v/>
      </c>
      <c r="AC222" s="317" t="str">
        <f t="shared" ca="1" si="120"/>
        <v/>
      </c>
      <c r="AD222" s="317" t="str">
        <f t="shared" ca="1" si="120"/>
        <v/>
      </c>
      <c r="AE222" s="317" t="str">
        <f t="shared" ca="1" si="120"/>
        <v/>
      </c>
      <c r="AF222" s="317" t="str">
        <f t="shared" ca="1" si="120"/>
        <v/>
      </c>
      <c r="AG222" s="317" t="str">
        <f t="shared" ca="1" si="120"/>
        <v/>
      </c>
      <c r="AH222" s="317" t="str">
        <f t="shared" ca="1" si="120"/>
        <v/>
      </c>
      <c r="AI222" s="317" t="str">
        <f t="shared" ca="1" si="120"/>
        <v/>
      </c>
      <c r="AJ222" s="317" t="str">
        <f t="shared" ca="1" si="120"/>
        <v/>
      </c>
      <c r="AK222" s="317" t="str">
        <f t="shared" ca="1" si="120"/>
        <v/>
      </c>
      <c r="AL222" s="317" t="str">
        <f t="shared" ca="1" si="120"/>
        <v/>
      </c>
      <c r="AM222" s="317" t="str">
        <f t="shared" ref="AM222" ca="1" si="125">INDIRECT("批量電路圖!"&amp;ADDRESS(MOD(COLUMN()-24,16)+5+(ROW()-9)*16,FLOOR(MOD((COLUMN()-24)/16,10),1)+6))</f>
        <v/>
      </c>
      <c r="AN222" s="317" t="str">
        <f t="shared" ca="1" si="124"/>
        <v/>
      </c>
      <c r="AO222" s="317" t="str">
        <f t="shared" ca="1" si="124"/>
        <v/>
      </c>
      <c r="AP222" s="317" t="str">
        <f t="shared" ca="1" si="124"/>
        <v/>
      </c>
      <c r="AQ222" s="317" t="str">
        <f t="shared" ca="1" si="124"/>
        <v/>
      </c>
      <c r="AR222" s="317" t="str">
        <f t="shared" ca="1" si="124"/>
        <v/>
      </c>
      <c r="AS222" s="317" t="str">
        <f t="shared" ca="1" si="124"/>
        <v/>
      </c>
      <c r="AT222" s="317" t="str">
        <f t="shared" ca="1" si="124"/>
        <v/>
      </c>
      <c r="AU222" s="317" t="str">
        <f t="shared" ca="1" si="124"/>
        <v/>
      </c>
      <c r="AV222" s="317" t="str">
        <f t="shared" ca="1" si="124"/>
        <v/>
      </c>
      <c r="AW222" s="317" t="str">
        <f t="shared" ca="1" si="124"/>
        <v/>
      </c>
      <c r="AX222" s="317" t="str">
        <f t="shared" ca="1" si="124"/>
        <v/>
      </c>
      <c r="AY222" s="317" t="str">
        <f t="shared" ca="1" si="124"/>
        <v/>
      </c>
      <c r="AZ222" s="317" t="str">
        <f t="shared" ca="1" si="124"/>
        <v/>
      </c>
      <c r="BA222" s="317" t="str">
        <f t="shared" ca="1" si="124"/>
        <v/>
      </c>
      <c r="BB222" s="317" t="str">
        <f t="shared" ca="1" si="124"/>
        <v/>
      </c>
      <c r="BC222" s="317" t="str">
        <f t="shared" ca="1" si="124"/>
        <v/>
      </c>
      <c r="BD222" s="317" t="str">
        <f t="shared" ca="1" si="122"/>
        <v/>
      </c>
      <c r="BE222" s="317" t="str">
        <f t="shared" ca="1" si="122"/>
        <v/>
      </c>
      <c r="BF222" s="317" t="str">
        <f t="shared" ca="1" si="122"/>
        <v/>
      </c>
      <c r="BG222" s="317" t="str">
        <f t="shared" ca="1" si="122"/>
        <v/>
      </c>
      <c r="BH222" s="317" t="str">
        <f t="shared" ca="1" si="122"/>
        <v/>
      </c>
      <c r="BI222" s="317" t="str">
        <f t="shared" ca="1" si="122"/>
        <v/>
      </c>
      <c r="BJ222" s="317" t="str">
        <f t="shared" ca="1" si="122"/>
        <v/>
      </c>
      <c r="BK222" s="317" t="str">
        <f t="shared" ca="1" si="122"/>
        <v/>
      </c>
      <c r="BL222" s="317" t="str">
        <f t="shared" ca="1" si="122"/>
        <v/>
      </c>
      <c r="BM222" s="317" t="str">
        <f t="shared" ca="1" si="122"/>
        <v/>
      </c>
      <c r="BN222" s="317" t="str">
        <f t="shared" ca="1" si="122"/>
        <v/>
      </c>
      <c r="BO222" s="317" t="str">
        <f t="shared" ca="1" si="122"/>
        <v/>
      </c>
      <c r="BP222" s="317" t="str">
        <f t="shared" ca="1" si="122"/>
        <v/>
      </c>
      <c r="BQ222" s="317" t="str">
        <f t="shared" ca="1" si="122"/>
        <v/>
      </c>
      <c r="BR222" s="317" t="str">
        <f t="shared" ca="1" si="122"/>
        <v/>
      </c>
      <c r="BS222" s="317" t="str">
        <f t="shared" ca="1" si="122"/>
        <v/>
      </c>
    </row>
    <row r="223" spans="8:71" hidden="1">
      <c r="H223" s="330" t="str">
        <f t="shared" ca="1" si="114"/>
        <v/>
      </c>
      <c r="I223" s="336"/>
      <c r="J223" s="332" t="str">
        <f t="shared" ca="1" si="118"/>
        <v>(command "V" "R" "" "N")</v>
      </c>
      <c r="S223" s="337">
        <v>215</v>
      </c>
      <c r="T223" s="338" t="str">
        <f t="shared" si="117"/>
        <v>16-5</v>
      </c>
      <c r="U223" s="317" t="str">
        <f t="shared" ca="1" si="116"/>
        <v/>
      </c>
      <c r="V223" s="317" t="str">
        <f t="shared" ca="1" si="116"/>
        <v/>
      </c>
      <c r="W223" s="317" t="str">
        <f t="shared" ca="1" si="116"/>
        <v/>
      </c>
      <c r="X223" s="317" t="str">
        <f t="shared" ref="X223:AM238" ca="1" si="126">INDIRECT("批量電路圖!"&amp;ADDRESS(MOD(COLUMN()-24,16)+5+(ROW()-9)*16,FLOOR(MOD((COLUMN()-24)/16,10),1)+6))</f>
        <v/>
      </c>
      <c r="Y223" s="317" t="str">
        <f t="shared" ca="1" si="126"/>
        <v/>
      </c>
      <c r="Z223" s="317" t="str">
        <f t="shared" ca="1" si="126"/>
        <v/>
      </c>
      <c r="AA223" s="317" t="str">
        <f t="shared" ca="1" si="126"/>
        <v/>
      </c>
      <c r="AB223" s="317" t="str">
        <f t="shared" ca="1" si="126"/>
        <v/>
      </c>
      <c r="AC223" s="317" t="str">
        <f t="shared" ca="1" si="126"/>
        <v/>
      </c>
      <c r="AD223" s="317" t="str">
        <f t="shared" ca="1" si="126"/>
        <v/>
      </c>
      <c r="AE223" s="317" t="str">
        <f t="shared" ca="1" si="126"/>
        <v/>
      </c>
      <c r="AF223" s="317" t="str">
        <f t="shared" ca="1" si="126"/>
        <v/>
      </c>
      <c r="AG223" s="317" t="str">
        <f t="shared" ca="1" si="126"/>
        <v/>
      </c>
      <c r="AH223" s="317" t="str">
        <f t="shared" ca="1" si="126"/>
        <v/>
      </c>
      <c r="AI223" s="317" t="str">
        <f t="shared" ca="1" si="126"/>
        <v/>
      </c>
      <c r="AJ223" s="317" t="str">
        <f t="shared" ca="1" si="126"/>
        <v/>
      </c>
      <c r="AK223" s="317" t="str">
        <f t="shared" ca="1" si="126"/>
        <v/>
      </c>
      <c r="AL223" s="317" t="str">
        <f t="shared" ca="1" si="126"/>
        <v/>
      </c>
      <c r="AM223" s="317" t="str">
        <f t="shared" ca="1" si="126"/>
        <v/>
      </c>
      <c r="AN223" s="317" t="str">
        <f t="shared" ca="1" si="124"/>
        <v/>
      </c>
      <c r="AO223" s="317" t="str">
        <f t="shared" ca="1" si="124"/>
        <v/>
      </c>
      <c r="AP223" s="317" t="str">
        <f t="shared" ca="1" si="124"/>
        <v/>
      </c>
      <c r="AQ223" s="317" t="str">
        <f t="shared" ca="1" si="124"/>
        <v/>
      </c>
      <c r="AR223" s="317" t="str">
        <f t="shared" ca="1" si="124"/>
        <v/>
      </c>
      <c r="AS223" s="317" t="str">
        <f t="shared" ca="1" si="124"/>
        <v/>
      </c>
      <c r="AT223" s="317" t="str">
        <f t="shared" ca="1" si="124"/>
        <v/>
      </c>
      <c r="AU223" s="317" t="str">
        <f t="shared" ca="1" si="124"/>
        <v/>
      </c>
      <c r="AV223" s="317" t="str">
        <f t="shared" ca="1" si="124"/>
        <v/>
      </c>
      <c r="AW223" s="317" t="str">
        <f t="shared" ca="1" si="124"/>
        <v/>
      </c>
      <c r="AX223" s="317" t="str">
        <f t="shared" ca="1" si="124"/>
        <v/>
      </c>
      <c r="AY223" s="317" t="str">
        <f t="shared" ca="1" si="124"/>
        <v/>
      </c>
      <c r="AZ223" s="317" t="str">
        <f t="shared" ca="1" si="124"/>
        <v/>
      </c>
      <c r="BA223" s="317" t="str">
        <f t="shared" ca="1" si="124"/>
        <v/>
      </c>
      <c r="BB223" s="317" t="str">
        <f t="shared" ca="1" si="124"/>
        <v/>
      </c>
      <c r="BC223" s="317" t="str">
        <f t="shared" ca="1" si="124"/>
        <v/>
      </c>
      <c r="BD223" s="317" t="str">
        <f t="shared" ca="1" si="122"/>
        <v/>
      </c>
      <c r="BE223" s="317" t="str">
        <f t="shared" ca="1" si="122"/>
        <v/>
      </c>
      <c r="BF223" s="317" t="str">
        <f t="shared" ca="1" si="122"/>
        <v/>
      </c>
      <c r="BG223" s="317" t="str">
        <f t="shared" ca="1" si="122"/>
        <v/>
      </c>
      <c r="BH223" s="317" t="str">
        <f t="shared" ca="1" si="122"/>
        <v/>
      </c>
      <c r="BI223" s="317" t="str">
        <f t="shared" ca="1" si="122"/>
        <v/>
      </c>
      <c r="BJ223" s="317" t="str">
        <f t="shared" ca="1" si="122"/>
        <v/>
      </c>
      <c r="BK223" s="317" t="str">
        <f t="shared" ca="1" si="122"/>
        <v/>
      </c>
      <c r="BL223" s="317" t="str">
        <f t="shared" ca="1" si="122"/>
        <v/>
      </c>
      <c r="BM223" s="317" t="str">
        <f t="shared" ca="1" si="122"/>
        <v/>
      </c>
      <c r="BN223" s="317" t="str">
        <f t="shared" ca="1" si="122"/>
        <v/>
      </c>
      <c r="BO223" s="317" t="str">
        <f t="shared" ca="1" si="122"/>
        <v/>
      </c>
      <c r="BP223" s="317" t="str">
        <f t="shared" ca="1" si="122"/>
        <v/>
      </c>
      <c r="BQ223" s="317" t="str">
        <f t="shared" ca="1" si="122"/>
        <v/>
      </c>
      <c r="BR223" s="317" t="str">
        <f t="shared" ca="1" si="122"/>
        <v/>
      </c>
      <c r="BS223" s="317" t="str">
        <f t="shared" ca="1" si="122"/>
        <v/>
      </c>
    </row>
    <row r="224" spans="8:71" hidden="1">
      <c r="H224" s="330" t="str">
        <f t="shared" ca="1" si="114"/>
        <v/>
      </c>
      <c r="I224" s="336"/>
      <c r="J224" s="332" t="str">
        <f t="shared" ca="1" si="118"/>
        <v>(command "V" "R" "" "N")</v>
      </c>
      <c r="S224" s="337">
        <v>216</v>
      </c>
      <c r="T224" s="338" t="str">
        <f t="shared" si="117"/>
        <v>16-6</v>
      </c>
      <c r="U224" s="317" t="str">
        <f t="shared" ca="1" si="116"/>
        <v/>
      </c>
      <c r="V224" s="317" t="str">
        <f t="shared" ca="1" si="116"/>
        <v/>
      </c>
      <c r="W224" s="317" t="str">
        <f t="shared" ca="1" si="116"/>
        <v/>
      </c>
      <c r="X224" s="317" t="str">
        <f t="shared" ca="1" si="126"/>
        <v/>
      </c>
      <c r="Y224" s="317" t="str">
        <f t="shared" ca="1" si="126"/>
        <v/>
      </c>
      <c r="Z224" s="317" t="str">
        <f t="shared" ca="1" si="126"/>
        <v/>
      </c>
      <c r="AA224" s="317" t="str">
        <f t="shared" ca="1" si="126"/>
        <v/>
      </c>
      <c r="AB224" s="317" t="str">
        <f t="shared" ca="1" si="126"/>
        <v/>
      </c>
      <c r="AC224" s="317" t="str">
        <f t="shared" ca="1" si="126"/>
        <v/>
      </c>
      <c r="AD224" s="317" t="str">
        <f t="shared" ca="1" si="126"/>
        <v/>
      </c>
      <c r="AE224" s="317" t="str">
        <f t="shared" ca="1" si="126"/>
        <v/>
      </c>
      <c r="AF224" s="317" t="str">
        <f t="shared" ca="1" si="126"/>
        <v/>
      </c>
      <c r="AG224" s="317" t="str">
        <f t="shared" ca="1" si="126"/>
        <v/>
      </c>
      <c r="AH224" s="317" t="str">
        <f t="shared" ca="1" si="126"/>
        <v/>
      </c>
      <c r="AI224" s="317" t="str">
        <f t="shared" ca="1" si="126"/>
        <v/>
      </c>
      <c r="AJ224" s="317" t="str">
        <f t="shared" ca="1" si="126"/>
        <v/>
      </c>
      <c r="AK224" s="317" t="str">
        <f t="shared" ca="1" si="126"/>
        <v/>
      </c>
      <c r="AL224" s="317" t="str">
        <f t="shared" ca="1" si="126"/>
        <v/>
      </c>
      <c r="AM224" s="317" t="str">
        <f t="shared" ca="1" si="126"/>
        <v/>
      </c>
      <c r="AN224" s="317" t="str">
        <f t="shared" ca="1" si="124"/>
        <v/>
      </c>
      <c r="AO224" s="317" t="str">
        <f t="shared" ca="1" si="124"/>
        <v/>
      </c>
      <c r="AP224" s="317" t="str">
        <f t="shared" ca="1" si="124"/>
        <v/>
      </c>
      <c r="AQ224" s="317" t="str">
        <f t="shared" ca="1" si="124"/>
        <v/>
      </c>
      <c r="AR224" s="317" t="str">
        <f t="shared" ca="1" si="124"/>
        <v/>
      </c>
      <c r="AS224" s="317" t="str">
        <f t="shared" ca="1" si="124"/>
        <v/>
      </c>
      <c r="AT224" s="317" t="str">
        <f t="shared" ca="1" si="124"/>
        <v/>
      </c>
      <c r="AU224" s="317" t="str">
        <f t="shared" ca="1" si="124"/>
        <v/>
      </c>
      <c r="AV224" s="317" t="str">
        <f t="shared" ca="1" si="124"/>
        <v/>
      </c>
      <c r="AW224" s="317" t="str">
        <f t="shared" ca="1" si="124"/>
        <v/>
      </c>
      <c r="AX224" s="317" t="str">
        <f t="shared" ca="1" si="124"/>
        <v/>
      </c>
      <c r="AY224" s="317" t="str">
        <f t="shared" ca="1" si="124"/>
        <v/>
      </c>
      <c r="AZ224" s="317" t="str">
        <f t="shared" ca="1" si="124"/>
        <v/>
      </c>
      <c r="BA224" s="317" t="str">
        <f t="shared" ca="1" si="124"/>
        <v/>
      </c>
      <c r="BB224" s="317" t="str">
        <f t="shared" ca="1" si="124"/>
        <v/>
      </c>
      <c r="BC224" s="317" t="str">
        <f t="shared" ca="1" si="124"/>
        <v/>
      </c>
      <c r="BD224" s="317" t="str">
        <f t="shared" ca="1" si="122"/>
        <v/>
      </c>
      <c r="BE224" s="317" t="str">
        <f t="shared" ca="1" si="122"/>
        <v/>
      </c>
      <c r="BF224" s="317" t="str">
        <f t="shared" ca="1" si="122"/>
        <v/>
      </c>
      <c r="BG224" s="317" t="str">
        <f t="shared" ca="1" si="122"/>
        <v/>
      </c>
      <c r="BH224" s="317" t="str">
        <f t="shared" ca="1" si="122"/>
        <v/>
      </c>
      <c r="BI224" s="317" t="str">
        <f t="shared" ca="1" si="122"/>
        <v/>
      </c>
      <c r="BJ224" s="317" t="str">
        <f t="shared" ca="1" si="122"/>
        <v/>
      </c>
      <c r="BK224" s="317" t="str">
        <f t="shared" ca="1" si="122"/>
        <v/>
      </c>
      <c r="BL224" s="317" t="str">
        <f t="shared" ca="1" si="122"/>
        <v/>
      </c>
      <c r="BM224" s="317" t="str">
        <f t="shared" ca="1" si="122"/>
        <v/>
      </c>
      <c r="BN224" s="317" t="str">
        <f t="shared" ca="1" si="122"/>
        <v/>
      </c>
      <c r="BO224" s="317" t="str">
        <f t="shared" ca="1" si="122"/>
        <v/>
      </c>
      <c r="BP224" s="317" t="str">
        <f t="shared" ca="1" si="122"/>
        <v/>
      </c>
      <c r="BQ224" s="317" t="str">
        <f t="shared" ca="1" si="122"/>
        <v/>
      </c>
      <c r="BR224" s="317" t="str">
        <f t="shared" ca="1" si="122"/>
        <v/>
      </c>
      <c r="BS224" s="317" t="str">
        <f t="shared" ca="1" si="122"/>
        <v/>
      </c>
    </row>
    <row r="225" spans="8:71" hidden="1">
      <c r="H225" s="330" t="str">
        <f t="shared" ca="1" si="114"/>
        <v/>
      </c>
      <c r="I225" s="336"/>
      <c r="J225" s="332" t="str">
        <f t="shared" ca="1" si="118"/>
        <v>(command "V" "R" "" "N")</v>
      </c>
      <c r="S225" s="337">
        <v>217</v>
      </c>
      <c r="T225" s="338" t="str">
        <f t="shared" si="117"/>
        <v>16-7</v>
      </c>
      <c r="U225" s="317" t="str">
        <f t="shared" ca="1" si="116"/>
        <v/>
      </c>
      <c r="V225" s="317" t="str">
        <f t="shared" ca="1" si="116"/>
        <v/>
      </c>
      <c r="W225" s="317" t="str">
        <f t="shared" ca="1" si="116"/>
        <v/>
      </c>
      <c r="X225" s="317" t="str">
        <f t="shared" ca="1" si="126"/>
        <v/>
      </c>
      <c r="Y225" s="317" t="str">
        <f t="shared" ca="1" si="126"/>
        <v/>
      </c>
      <c r="Z225" s="317" t="str">
        <f t="shared" ca="1" si="126"/>
        <v/>
      </c>
      <c r="AA225" s="317" t="str">
        <f t="shared" ca="1" si="126"/>
        <v/>
      </c>
      <c r="AB225" s="317" t="str">
        <f t="shared" ca="1" si="126"/>
        <v/>
      </c>
      <c r="AC225" s="317" t="str">
        <f t="shared" ca="1" si="126"/>
        <v/>
      </c>
      <c r="AD225" s="317" t="str">
        <f t="shared" ca="1" si="126"/>
        <v/>
      </c>
      <c r="AE225" s="317" t="str">
        <f t="shared" ca="1" si="126"/>
        <v/>
      </c>
      <c r="AF225" s="317" t="str">
        <f t="shared" ca="1" si="126"/>
        <v/>
      </c>
      <c r="AG225" s="317" t="str">
        <f t="shared" ca="1" si="126"/>
        <v/>
      </c>
      <c r="AH225" s="317" t="str">
        <f t="shared" ca="1" si="126"/>
        <v/>
      </c>
      <c r="AI225" s="317" t="str">
        <f t="shared" ca="1" si="126"/>
        <v/>
      </c>
      <c r="AJ225" s="317" t="str">
        <f t="shared" ca="1" si="126"/>
        <v/>
      </c>
      <c r="AK225" s="317" t="str">
        <f t="shared" ca="1" si="126"/>
        <v/>
      </c>
      <c r="AL225" s="317" t="str">
        <f t="shared" ca="1" si="126"/>
        <v/>
      </c>
      <c r="AM225" s="317" t="str">
        <f t="shared" ca="1" si="126"/>
        <v/>
      </c>
      <c r="AN225" s="317" t="str">
        <f t="shared" ca="1" si="124"/>
        <v/>
      </c>
      <c r="AO225" s="317" t="str">
        <f t="shared" ca="1" si="124"/>
        <v/>
      </c>
      <c r="AP225" s="317" t="str">
        <f t="shared" ca="1" si="124"/>
        <v/>
      </c>
      <c r="AQ225" s="317" t="str">
        <f t="shared" ca="1" si="124"/>
        <v/>
      </c>
      <c r="AR225" s="317" t="str">
        <f t="shared" ca="1" si="124"/>
        <v/>
      </c>
      <c r="AS225" s="317" t="str">
        <f t="shared" ca="1" si="124"/>
        <v/>
      </c>
      <c r="AT225" s="317" t="str">
        <f t="shared" ca="1" si="124"/>
        <v/>
      </c>
      <c r="AU225" s="317" t="str">
        <f t="shared" ca="1" si="124"/>
        <v/>
      </c>
      <c r="AV225" s="317" t="str">
        <f t="shared" ca="1" si="124"/>
        <v/>
      </c>
      <c r="AW225" s="317" t="str">
        <f t="shared" ca="1" si="124"/>
        <v/>
      </c>
      <c r="AX225" s="317" t="str">
        <f t="shared" ca="1" si="124"/>
        <v/>
      </c>
      <c r="AY225" s="317" t="str">
        <f t="shared" ca="1" si="124"/>
        <v/>
      </c>
      <c r="AZ225" s="317" t="str">
        <f t="shared" ca="1" si="124"/>
        <v/>
      </c>
      <c r="BA225" s="317" t="str">
        <f t="shared" ca="1" si="124"/>
        <v/>
      </c>
      <c r="BB225" s="317" t="str">
        <f t="shared" ca="1" si="124"/>
        <v/>
      </c>
      <c r="BC225" s="317" t="str">
        <f t="shared" ca="1" si="124"/>
        <v/>
      </c>
      <c r="BD225" s="317" t="str">
        <f t="shared" ca="1" si="122"/>
        <v/>
      </c>
      <c r="BE225" s="317" t="str">
        <f t="shared" ca="1" si="122"/>
        <v/>
      </c>
      <c r="BF225" s="317" t="str">
        <f t="shared" ca="1" si="122"/>
        <v/>
      </c>
      <c r="BG225" s="317" t="str">
        <f t="shared" ca="1" si="122"/>
        <v/>
      </c>
      <c r="BH225" s="317" t="str">
        <f t="shared" ca="1" si="122"/>
        <v/>
      </c>
      <c r="BI225" s="317" t="str">
        <f t="shared" ca="1" si="122"/>
        <v/>
      </c>
      <c r="BJ225" s="317" t="str">
        <f t="shared" ca="1" si="122"/>
        <v/>
      </c>
      <c r="BK225" s="317" t="str">
        <f t="shared" ca="1" si="122"/>
        <v/>
      </c>
      <c r="BL225" s="317" t="str">
        <f t="shared" ca="1" si="122"/>
        <v/>
      </c>
      <c r="BM225" s="317" t="str">
        <f t="shared" ca="1" si="122"/>
        <v/>
      </c>
      <c r="BN225" s="317" t="str">
        <f t="shared" ca="1" si="122"/>
        <v/>
      </c>
      <c r="BO225" s="317" t="str">
        <f t="shared" ca="1" si="122"/>
        <v/>
      </c>
      <c r="BP225" s="317" t="str">
        <f t="shared" ca="1" si="122"/>
        <v/>
      </c>
      <c r="BQ225" s="317" t="str">
        <f t="shared" ca="1" si="122"/>
        <v/>
      </c>
      <c r="BR225" s="317" t="str">
        <f t="shared" ca="1" si="122"/>
        <v/>
      </c>
      <c r="BS225" s="317" t="str">
        <f t="shared" ca="1" si="122"/>
        <v/>
      </c>
    </row>
    <row r="226" spans="8:71" hidden="1">
      <c r="H226" s="330" t="str">
        <f t="shared" ca="1" si="114"/>
        <v/>
      </c>
      <c r="I226" s="336"/>
      <c r="J226" s="332" t="str">
        <f t="shared" ca="1" si="118"/>
        <v>(command "V" "R" "" "N")</v>
      </c>
      <c r="S226" s="337">
        <v>218</v>
      </c>
      <c r="T226" s="338" t="str">
        <f t="shared" si="117"/>
        <v>16-8</v>
      </c>
      <c r="U226" s="317" t="str">
        <f t="shared" ca="1" si="116"/>
        <v/>
      </c>
      <c r="V226" s="317" t="str">
        <f t="shared" ca="1" si="116"/>
        <v/>
      </c>
      <c r="W226" s="317" t="str">
        <f t="shared" ca="1" si="116"/>
        <v/>
      </c>
      <c r="X226" s="317" t="str">
        <f t="shared" ca="1" si="126"/>
        <v/>
      </c>
      <c r="Y226" s="317" t="str">
        <f t="shared" ca="1" si="126"/>
        <v/>
      </c>
      <c r="Z226" s="317" t="str">
        <f t="shared" ca="1" si="126"/>
        <v/>
      </c>
      <c r="AA226" s="317" t="str">
        <f t="shared" ca="1" si="126"/>
        <v/>
      </c>
      <c r="AB226" s="317" t="str">
        <f t="shared" ca="1" si="126"/>
        <v/>
      </c>
      <c r="AC226" s="317" t="str">
        <f t="shared" ca="1" si="126"/>
        <v/>
      </c>
      <c r="AD226" s="317" t="str">
        <f t="shared" ca="1" si="126"/>
        <v/>
      </c>
      <c r="AE226" s="317" t="str">
        <f t="shared" ca="1" si="126"/>
        <v/>
      </c>
      <c r="AF226" s="317" t="str">
        <f t="shared" ca="1" si="126"/>
        <v/>
      </c>
      <c r="AG226" s="317" t="str">
        <f t="shared" ca="1" si="126"/>
        <v/>
      </c>
      <c r="AH226" s="317" t="str">
        <f t="shared" ca="1" si="126"/>
        <v/>
      </c>
      <c r="AI226" s="317" t="str">
        <f t="shared" ca="1" si="126"/>
        <v/>
      </c>
      <c r="AJ226" s="317" t="str">
        <f t="shared" ca="1" si="126"/>
        <v/>
      </c>
      <c r="AK226" s="317" t="str">
        <f t="shared" ca="1" si="126"/>
        <v/>
      </c>
      <c r="AL226" s="317" t="str">
        <f t="shared" ca="1" si="126"/>
        <v/>
      </c>
      <c r="AM226" s="317" t="str">
        <f t="shared" ca="1" si="126"/>
        <v/>
      </c>
      <c r="AN226" s="317" t="str">
        <f t="shared" ca="1" si="124"/>
        <v/>
      </c>
      <c r="AO226" s="317" t="str">
        <f t="shared" ca="1" si="124"/>
        <v/>
      </c>
      <c r="AP226" s="317" t="str">
        <f t="shared" ca="1" si="124"/>
        <v/>
      </c>
      <c r="AQ226" s="317" t="str">
        <f t="shared" ca="1" si="124"/>
        <v/>
      </c>
      <c r="AR226" s="317" t="str">
        <f t="shared" ca="1" si="124"/>
        <v/>
      </c>
      <c r="AS226" s="317" t="str">
        <f t="shared" ca="1" si="124"/>
        <v/>
      </c>
      <c r="AT226" s="317" t="str">
        <f t="shared" ca="1" si="124"/>
        <v/>
      </c>
      <c r="AU226" s="317" t="str">
        <f t="shared" ca="1" si="124"/>
        <v/>
      </c>
      <c r="AV226" s="317" t="str">
        <f t="shared" ca="1" si="124"/>
        <v/>
      </c>
      <c r="AW226" s="317" t="str">
        <f t="shared" ca="1" si="124"/>
        <v/>
      </c>
      <c r="AX226" s="317" t="str">
        <f t="shared" ca="1" si="124"/>
        <v/>
      </c>
      <c r="AY226" s="317" t="str">
        <f t="shared" ca="1" si="124"/>
        <v/>
      </c>
      <c r="AZ226" s="317" t="str">
        <f t="shared" ca="1" si="124"/>
        <v/>
      </c>
      <c r="BA226" s="317" t="str">
        <f t="shared" ca="1" si="124"/>
        <v/>
      </c>
      <c r="BB226" s="317" t="str">
        <f t="shared" ca="1" si="124"/>
        <v/>
      </c>
      <c r="BC226" s="317" t="str">
        <f t="shared" ca="1" si="124"/>
        <v/>
      </c>
      <c r="BD226" s="317" t="str">
        <f t="shared" ca="1" si="122"/>
        <v/>
      </c>
      <c r="BE226" s="317" t="str">
        <f t="shared" ca="1" si="122"/>
        <v/>
      </c>
      <c r="BF226" s="317" t="str">
        <f t="shared" ca="1" si="122"/>
        <v/>
      </c>
      <c r="BG226" s="317" t="str">
        <f t="shared" ca="1" si="122"/>
        <v/>
      </c>
      <c r="BH226" s="317" t="str">
        <f t="shared" ca="1" si="122"/>
        <v/>
      </c>
      <c r="BI226" s="317" t="str">
        <f t="shared" ca="1" si="122"/>
        <v/>
      </c>
      <c r="BJ226" s="317" t="str">
        <f t="shared" ca="1" si="122"/>
        <v/>
      </c>
      <c r="BK226" s="317" t="str">
        <f t="shared" ca="1" si="122"/>
        <v/>
      </c>
      <c r="BL226" s="317" t="str">
        <f t="shared" ca="1" si="122"/>
        <v/>
      </c>
      <c r="BM226" s="317" t="str">
        <f t="shared" ca="1" si="122"/>
        <v/>
      </c>
      <c r="BN226" s="317" t="str">
        <f t="shared" ca="1" si="122"/>
        <v/>
      </c>
      <c r="BO226" s="317" t="str">
        <f t="shared" ca="1" si="122"/>
        <v/>
      </c>
      <c r="BP226" s="317" t="str">
        <f t="shared" ca="1" si="122"/>
        <v/>
      </c>
      <c r="BQ226" s="317" t="str">
        <f t="shared" ca="1" si="122"/>
        <v/>
      </c>
      <c r="BR226" s="317" t="str">
        <f t="shared" ca="1" si="122"/>
        <v/>
      </c>
      <c r="BS226" s="317" t="str">
        <f t="shared" ca="1" si="122"/>
        <v/>
      </c>
    </row>
    <row r="227" spans="8:71" hidden="1">
      <c r="H227" s="330" t="str">
        <f t="shared" ca="1" si="114"/>
        <v/>
      </c>
      <c r="I227" s="336"/>
      <c r="J227" s="332" t="str">
        <f t="shared" ca="1" si="118"/>
        <v>(command "V" "R" "" "N")</v>
      </c>
      <c r="S227" s="337">
        <v>219</v>
      </c>
      <c r="T227" s="338" t="str">
        <f t="shared" si="117"/>
        <v>16-9</v>
      </c>
      <c r="U227" s="317" t="str">
        <f t="shared" ca="1" si="116"/>
        <v/>
      </c>
      <c r="V227" s="317" t="str">
        <f t="shared" ca="1" si="116"/>
        <v/>
      </c>
      <c r="W227" s="317" t="str">
        <f t="shared" ca="1" si="116"/>
        <v/>
      </c>
      <c r="X227" s="317" t="str">
        <f t="shared" ca="1" si="126"/>
        <v/>
      </c>
      <c r="Y227" s="317" t="str">
        <f t="shared" ca="1" si="126"/>
        <v/>
      </c>
      <c r="Z227" s="317" t="str">
        <f t="shared" ca="1" si="126"/>
        <v/>
      </c>
      <c r="AA227" s="317" t="str">
        <f t="shared" ca="1" si="126"/>
        <v/>
      </c>
      <c r="AB227" s="317" t="str">
        <f t="shared" ca="1" si="126"/>
        <v/>
      </c>
      <c r="AC227" s="317" t="str">
        <f t="shared" ca="1" si="126"/>
        <v/>
      </c>
      <c r="AD227" s="317" t="str">
        <f t="shared" ca="1" si="126"/>
        <v/>
      </c>
      <c r="AE227" s="317" t="str">
        <f t="shared" ca="1" si="126"/>
        <v/>
      </c>
      <c r="AF227" s="317" t="str">
        <f t="shared" ca="1" si="126"/>
        <v/>
      </c>
      <c r="AG227" s="317" t="str">
        <f t="shared" ca="1" si="126"/>
        <v/>
      </c>
      <c r="AH227" s="317" t="str">
        <f t="shared" ca="1" si="126"/>
        <v/>
      </c>
      <c r="AI227" s="317" t="str">
        <f t="shared" ca="1" si="126"/>
        <v/>
      </c>
      <c r="AJ227" s="317" t="str">
        <f t="shared" ca="1" si="126"/>
        <v/>
      </c>
      <c r="AK227" s="317" t="str">
        <f t="shared" ca="1" si="126"/>
        <v/>
      </c>
      <c r="AL227" s="317" t="str">
        <f t="shared" ca="1" si="126"/>
        <v/>
      </c>
      <c r="AM227" s="317" t="str">
        <f t="shared" ca="1" si="126"/>
        <v/>
      </c>
      <c r="AN227" s="317" t="str">
        <f t="shared" ca="1" si="124"/>
        <v/>
      </c>
      <c r="AO227" s="317" t="str">
        <f t="shared" ca="1" si="124"/>
        <v/>
      </c>
      <c r="AP227" s="317" t="str">
        <f t="shared" ca="1" si="124"/>
        <v/>
      </c>
      <c r="AQ227" s="317" t="str">
        <f t="shared" ca="1" si="124"/>
        <v/>
      </c>
      <c r="AR227" s="317" t="str">
        <f t="shared" ca="1" si="124"/>
        <v/>
      </c>
      <c r="AS227" s="317" t="str">
        <f t="shared" ca="1" si="124"/>
        <v/>
      </c>
      <c r="AT227" s="317" t="str">
        <f t="shared" ca="1" si="124"/>
        <v/>
      </c>
      <c r="AU227" s="317" t="str">
        <f t="shared" ca="1" si="124"/>
        <v/>
      </c>
      <c r="AV227" s="317" t="str">
        <f t="shared" ca="1" si="124"/>
        <v/>
      </c>
      <c r="AW227" s="317" t="str">
        <f t="shared" ca="1" si="124"/>
        <v/>
      </c>
      <c r="AX227" s="317" t="str">
        <f t="shared" ca="1" si="124"/>
        <v/>
      </c>
      <c r="AY227" s="317" t="str">
        <f t="shared" ca="1" si="124"/>
        <v/>
      </c>
      <c r="AZ227" s="317" t="str">
        <f t="shared" ca="1" si="124"/>
        <v/>
      </c>
      <c r="BA227" s="317" t="str">
        <f t="shared" ca="1" si="124"/>
        <v/>
      </c>
      <c r="BB227" s="317" t="str">
        <f t="shared" ca="1" si="124"/>
        <v/>
      </c>
      <c r="BC227" s="317" t="str">
        <f t="shared" ca="1" si="124"/>
        <v/>
      </c>
      <c r="BD227" s="317" t="str">
        <f t="shared" ca="1" si="122"/>
        <v/>
      </c>
      <c r="BE227" s="317" t="str">
        <f t="shared" ca="1" si="122"/>
        <v/>
      </c>
      <c r="BF227" s="317" t="str">
        <f t="shared" ca="1" si="122"/>
        <v/>
      </c>
      <c r="BG227" s="317" t="str">
        <f t="shared" ca="1" si="122"/>
        <v/>
      </c>
      <c r="BH227" s="317" t="str">
        <f t="shared" ca="1" si="122"/>
        <v/>
      </c>
      <c r="BI227" s="317" t="str">
        <f t="shared" ca="1" si="122"/>
        <v/>
      </c>
      <c r="BJ227" s="317" t="str">
        <f t="shared" ca="1" si="122"/>
        <v/>
      </c>
      <c r="BK227" s="317" t="str">
        <f t="shared" ca="1" si="122"/>
        <v/>
      </c>
      <c r="BL227" s="317" t="str">
        <f t="shared" ca="1" si="122"/>
        <v/>
      </c>
      <c r="BM227" s="317" t="str">
        <f t="shared" ca="1" si="122"/>
        <v/>
      </c>
      <c r="BN227" s="317" t="str">
        <f t="shared" ca="1" si="122"/>
        <v/>
      </c>
      <c r="BO227" s="317" t="str">
        <f t="shared" ca="1" si="122"/>
        <v/>
      </c>
      <c r="BP227" s="317" t="str">
        <f t="shared" ca="1" si="122"/>
        <v/>
      </c>
      <c r="BQ227" s="317" t="str">
        <f t="shared" ca="1" si="122"/>
        <v/>
      </c>
      <c r="BR227" s="317" t="str">
        <f t="shared" ca="1" si="122"/>
        <v/>
      </c>
      <c r="BS227" s="317" t="str">
        <f t="shared" ca="1" si="122"/>
        <v/>
      </c>
    </row>
    <row r="228" spans="8:71" hidden="1">
      <c r="H228" s="330" t="str">
        <f t="shared" ca="1" si="114"/>
        <v/>
      </c>
      <c r="I228" s="336"/>
      <c r="J228" s="332" t="str">
        <f t="shared" ca="1" si="118"/>
        <v>(command "V" "R" "" "N")</v>
      </c>
      <c r="S228" s="337">
        <v>220</v>
      </c>
      <c r="T228" s="338" t="str">
        <f t="shared" si="117"/>
        <v>16-10</v>
      </c>
      <c r="U228" s="317" t="str">
        <f t="shared" ca="1" si="116"/>
        <v/>
      </c>
      <c r="V228" s="317" t="str">
        <f t="shared" ca="1" si="116"/>
        <v/>
      </c>
      <c r="W228" s="317" t="str">
        <f t="shared" ca="1" si="116"/>
        <v/>
      </c>
      <c r="X228" s="317" t="str">
        <f t="shared" ca="1" si="126"/>
        <v/>
      </c>
      <c r="Y228" s="317" t="str">
        <f t="shared" ca="1" si="126"/>
        <v/>
      </c>
      <c r="Z228" s="317" t="str">
        <f t="shared" ca="1" si="126"/>
        <v/>
      </c>
      <c r="AA228" s="317" t="str">
        <f t="shared" ca="1" si="126"/>
        <v/>
      </c>
      <c r="AB228" s="317" t="str">
        <f t="shared" ca="1" si="126"/>
        <v/>
      </c>
      <c r="AC228" s="317" t="str">
        <f t="shared" ca="1" si="126"/>
        <v/>
      </c>
      <c r="AD228" s="317" t="str">
        <f t="shared" ca="1" si="126"/>
        <v/>
      </c>
      <c r="AE228" s="317" t="str">
        <f t="shared" ca="1" si="126"/>
        <v/>
      </c>
      <c r="AF228" s="317" t="str">
        <f t="shared" ca="1" si="126"/>
        <v/>
      </c>
      <c r="AG228" s="317" t="str">
        <f t="shared" ca="1" si="126"/>
        <v/>
      </c>
      <c r="AH228" s="317" t="str">
        <f t="shared" ca="1" si="126"/>
        <v/>
      </c>
      <c r="AI228" s="317" t="str">
        <f t="shared" ca="1" si="126"/>
        <v/>
      </c>
      <c r="AJ228" s="317" t="str">
        <f t="shared" ca="1" si="126"/>
        <v/>
      </c>
      <c r="AK228" s="317" t="str">
        <f t="shared" ca="1" si="126"/>
        <v/>
      </c>
      <c r="AL228" s="317" t="str">
        <f t="shared" ca="1" si="126"/>
        <v/>
      </c>
      <c r="AM228" s="317" t="str">
        <f t="shared" ca="1" si="126"/>
        <v/>
      </c>
      <c r="AN228" s="317" t="str">
        <f t="shared" ca="1" si="124"/>
        <v/>
      </c>
      <c r="AO228" s="317" t="str">
        <f t="shared" ca="1" si="124"/>
        <v/>
      </c>
      <c r="AP228" s="317" t="str">
        <f t="shared" ca="1" si="124"/>
        <v/>
      </c>
      <c r="AQ228" s="317" t="str">
        <f t="shared" ca="1" si="124"/>
        <v/>
      </c>
      <c r="AR228" s="317" t="str">
        <f t="shared" ca="1" si="124"/>
        <v/>
      </c>
      <c r="AS228" s="317" t="str">
        <f t="shared" ca="1" si="124"/>
        <v/>
      </c>
      <c r="AT228" s="317" t="str">
        <f t="shared" ca="1" si="124"/>
        <v/>
      </c>
      <c r="AU228" s="317" t="str">
        <f t="shared" ca="1" si="124"/>
        <v/>
      </c>
      <c r="AV228" s="317" t="str">
        <f t="shared" ca="1" si="124"/>
        <v/>
      </c>
      <c r="AW228" s="317" t="str">
        <f t="shared" ca="1" si="124"/>
        <v/>
      </c>
      <c r="AX228" s="317" t="str">
        <f t="shared" ca="1" si="124"/>
        <v/>
      </c>
      <c r="AY228" s="317" t="str">
        <f t="shared" ca="1" si="124"/>
        <v/>
      </c>
      <c r="AZ228" s="317" t="str">
        <f t="shared" ca="1" si="124"/>
        <v/>
      </c>
      <c r="BA228" s="317" t="str">
        <f t="shared" ca="1" si="124"/>
        <v/>
      </c>
      <c r="BB228" s="317" t="str">
        <f t="shared" ca="1" si="124"/>
        <v/>
      </c>
      <c r="BC228" s="317" t="str">
        <f t="shared" ca="1" si="124"/>
        <v/>
      </c>
      <c r="BD228" s="317" t="str">
        <f t="shared" ca="1" si="122"/>
        <v/>
      </c>
      <c r="BE228" s="317" t="str">
        <f t="shared" ca="1" si="122"/>
        <v/>
      </c>
      <c r="BF228" s="317" t="str">
        <f t="shared" ca="1" si="122"/>
        <v/>
      </c>
      <c r="BG228" s="317" t="str">
        <f t="shared" ca="1" si="122"/>
        <v/>
      </c>
      <c r="BH228" s="317" t="str">
        <f t="shared" ca="1" si="122"/>
        <v/>
      </c>
      <c r="BI228" s="317" t="str">
        <f t="shared" ca="1" si="122"/>
        <v/>
      </c>
      <c r="BJ228" s="317" t="str">
        <f t="shared" ca="1" si="122"/>
        <v/>
      </c>
      <c r="BK228" s="317" t="str">
        <f t="shared" ca="1" si="122"/>
        <v/>
      </c>
      <c r="BL228" s="317" t="str">
        <f t="shared" ca="1" si="122"/>
        <v/>
      </c>
      <c r="BM228" s="317" t="str">
        <f t="shared" ca="1" si="122"/>
        <v/>
      </c>
      <c r="BN228" s="317" t="str">
        <f t="shared" ca="1" si="122"/>
        <v/>
      </c>
      <c r="BO228" s="317" t="str">
        <f t="shared" ca="1" si="122"/>
        <v/>
      </c>
      <c r="BP228" s="317" t="str">
        <f t="shared" ca="1" si="122"/>
        <v/>
      </c>
      <c r="BQ228" s="317" t="str">
        <f t="shared" ca="1" si="122"/>
        <v/>
      </c>
      <c r="BR228" s="317" t="str">
        <f t="shared" ca="1" si="122"/>
        <v/>
      </c>
      <c r="BS228" s="317" t="str">
        <f t="shared" ref="BS228" ca="1" si="127">IF($X228="","",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229" spans="8:71" hidden="1">
      <c r="H229" s="330" t="str">
        <f t="shared" ca="1" si="114"/>
        <v/>
      </c>
      <c r="I229" s="336"/>
      <c r="J229" s="332" t="str">
        <f t="shared" ca="1" si="118"/>
        <v>(command "V" "R" "" "N")</v>
      </c>
      <c r="S229" s="337">
        <v>221</v>
      </c>
      <c r="T229" s="338" t="str">
        <f t="shared" si="117"/>
        <v>17-1</v>
      </c>
      <c r="U229" s="317" t="str">
        <f t="shared" ca="1" si="116"/>
        <v/>
      </c>
      <c r="V229" s="317" t="str">
        <f t="shared" ca="1" si="116"/>
        <v/>
      </c>
      <c r="W229" s="317" t="str">
        <f t="shared" ca="1" si="116"/>
        <v/>
      </c>
      <c r="X229" s="317" t="str">
        <f t="shared" ca="1" si="126"/>
        <v/>
      </c>
      <c r="Y229" s="317" t="str">
        <f t="shared" ca="1" si="126"/>
        <v/>
      </c>
      <c r="Z229" s="317" t="str">
        <f t="shared" ca="1" si="126"/>
        <v/>
      </c>
      <c r="AA229" s="317" t="str">
        <f t="shared" ca="1" si="126"/>
        <v/>
      </c>
      <c r="AB229" s="317" t="str">
        <f t="shared" ca="1" si="126"/>
        <v/>
      </c>
      <c r="AC229" s="317" t="str">
        <f t="shared" ca="1" si="126"/>
        <v/>
      </c>
      <c r="AD229" s="317" t="str">
        <f t="shared" ca="1" si="126"/>
        <v/>
      </c>
      <c r="AE229" s="317" t="str">
        <f t="shared" ca="1" si="126"/>
        <v/>
      </c>
      <c r="AF229" s="317" t="str">
        <f t="shared" ca="1" si="126"/>
        <v/>
      </c>
      <c r="AG229" s="317" t="str">
        <f t="shared" ca="1" si="126"/>
        <v/>
      </c>
      <c r="AH229" s="317" t="str">
        <f t="shared" ca="1" si="126"/>
        <v/>
      </c>
      <c r="AI229" s="317" t="str">
        <f t="shared" ca="1" si="126"/>
        <v/>
      </c>
      <c r="AJ229" s="317" t="str">
        <f t="shared" ca="1" si="126"/>
        <v/>
      </c>
      <c r="AK229" s="317" t="str">
        <f t="shared" ca="1" si="126"/>
        <v/>
      </c>
      <c r="AL229" s="317" t="str">
        <f t="shared" ca="1" si="126"/>
        <v/>
      </c>
      <c r="AM229" s="317" t="str">
        <f t="shared" ca="1" si="126"/>
        <v/>
      </c>
      <c r="AN229" s="317" t="str">
        <f t="shared" ca="1" si="124"/>
        <v/>
      </c>
      <c r="AO229" s="317" t="str">
        <f t="shared" ca="1" si="124"/>
        <v/>
      </c>
      <c r="AP229" s="317" t="str">
        <f t="shared" ca="1" si="124"/>
        <v/>
      </c>
      <c r="AQ229" s="317" t="str">
        <f t="shared" ca="1" si="124"/>
        <v/>
      </c>
      <c r="AR229" s="317" t="str">
        <f t="shared" ca="1" si="124"/>
        <v/>
      </c>
      <c r="AS229" s="317" t="str">
        <f t="shared" ca="1" si="124"/>
        <v/>
      </c>
      <c r="AT229" s="317" t="str">
        <f t="shared" ca="1" si="124"/>
        <v/>
      </c>
      <c r="AU229" s="317" t="str">
        <f t="shared" ca="1" si="124"/>
        <v/>
      </c>
      <c r="AV229" s="317" t="str">
        <f t="shared" ca="1" si="124"/>
        <v/>
      </c>
      <c r="AW229" s="317" t="str">
        <f t="shared" ca="1" si="124"/>
        <v/>
      </c>
      <c r="AX229" s="317" t="str">
        <f t="shared" ca="1" si="124"/>
        <v/>
      </c>
      <c r="AY229" s="317" t="str">
        <f t="shared" ca="1" si="124"/>
        <v/>
      </c>
      <c r="AZ229" s="317" t="str">
        <f t="shared" ca="1" si="124"/>
        <v/>
      </c>
      <c r="BA229" s="317" t="str">
        <f t="shared" ca="1" si="124"/>
        <v/>
      </c>
      <c r="BB229" s="317" t="str">
        <f t="shared" ca="1" si="124"/>
        <v/>
      </c>
      <c r="BC229" s="317" t="str">
        <f t="shared" ca="1" si="124"/>
        <v/>
      </c>
      <c r="BD229" s="317" t="str">
        <f t="shared" ref="BD229:BS244" ca="1" si="128">IF($X229="","",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229" s="317" t="str">
        <f t="shared" ca="1" si="128"/>
        <v/>
      </c>
      <c r="BF229" s="317" t="str">
        <f t="shared" ca="1" si="128"/>
        <v/>
      </c>
      <c r="BG229" s="317" t="str">
        <f t="shared" ca="1" si="128"/>
        <v/>
      </c>
      <c r="BH229" s="317" t="str">
        <f t="shared" ca="1" si="128"/>
        <v/>
      </c>
      <c r="BI229" s="317" t="str">
        <f t="shared" ca="1" si="128"/>
        <v/>
      </c>
      <c r="BJ229" s="317" t="str">
        <f t="shared" ca="1" si="128"/>
        <v/>
      </c>
      <c r="BK229" s="317" t="str">
        <f t="shared" ca="1" si="128"/>
        <v/>
      </c>
      <c r="BL229" s="317" t="str">
        <f t="shared" ca="1" si="128"/>
        <v/>
      </c>
      <c r="BM229" s="317" t="str">
        <f t="shared" ca="1" si="128"/>
        <v/>
      </c>
      <c r="BN229" s="317" t="str">
        <f t="shared" ca="1" si="128"/>
        <v/>
      </c>
      <c r="BO229" s="317" t="str">
        <f t="shared" ca="1" si="128"/>
        <v/>
      </c>
      <c r="BP229" s="317" t="str">
        <f t="shared" ca="1" si="128"/>
        <v/>
      </c>
      <c r="BQ229" s="317" t="str">
        <f t="shared" ca="1" si="128"/>
        <v/>
      </c>
      <c r="BR229" s="317" t="str">
        <f t="shared" ca="1" si="128"/>
        <v/>
      </c>
      <c r="BS229" s="317" t="str">
        <f t="shared" ca="1" si="128"/>
        <v/>
      </c>
    </row>
    <row r="230" spans="8:71" hidden="1">
      <c r="H230" s="330" t="str">
        <f t="shared" ca="1" si="114"/>
        <v/>
      </c>
      <c r="I230" s="336"/>
      <c r="J230" s="332" t="str">
        <f t="shared" ca="1" si="118"/>
        <v>(command "V" "R" "" "N")</v>
      </c>
      <c r="S230" s="337">
        <v>222</v>
      </c>
      <c r="T230" s="338" t="str">
        <f t="shared" si="117"/>
        <v>17-2</v>
      </c>
      <c r="U230" s="317" t="str">
        <f t="shared" ca="1" si="116"/>
        <v/>
      </c>
      <c r="V230" s="317" t="str">
        <f t="shared" ca="1" si="116"/>
        <v/>
      </c>
      <c r="W230" s="317" t="str">
        <f t="shared" ca="1" si="116"/>
        <v/>
      </c>
      <c r="X230" s="317" t="str">
        <f t="shared" ca="1" si="126"/>
        <v/>
      </c>
      <c r="Y230" s="317" t="str">
        <f t="shared" ca="1" si="126"/>
        <v/>
      </c>
      <c r="Z230" s="317" t="str">
        <f t="shared" ca="1" si="126"/>
        <v/>
      </c>
      <c r="AA230" s="317" t="str">
        <f t="shared" ca="1" si="126"/>
        <v/>
      </c>
      <c r="AB230" s="317" t="str">
        <f t="shared" ca="1" si="126"/>
        <v/>
      </c>
      <c r="AC230" s="317" t="str">
        <f t="shared" ca="1" si="126"/>
        <v/>
      </c>
      <c r="AD230" s="317" t="str">
        <f t="shared" ca="1" si="126"/>
        <v/>
      </c>
      <c r="AE230" s="317" t="str">
        <f t="shared" ca="1" si="126"/>
        <v/>
      </c>
      <c r="AF230" s="317" t="str">
        <f t="shared" ca="1" si="126"/>
        <v/>
      </c>
      <c r="AG230" s="317" t="str">
        <f t="shared" ca="1" si="126"/>
        <v/>
      </c>
      <c r="AH230" s="317" t="str">
        <f t="shared" ca="1" si="126"/>
        <v/>
      </c>
      <c r="AI230" s="317" t="str">
        <f t="shared" ca="1" si="126"/>
        <v/>
      </c>
      <c r="AJ230" s="317" t="str">
        <f t="shared" ca="1" si="126"/>
        <v/>
      </c>
      <c r="AK230" s="317" t="str">
        <f t="shared" ca="1" si="126"/>
        <v/>
      </c>
      <c r="AL230" s="317" t="str">
        <f t="shared" ca="1" si="126"/>
        <v/>
      </c>
      <c r="AM230" s="317" t="str">
        <f t="shared" ca="1" si="126"/>
        <v/>
      </c>
      <c r="AN230" s="317" t="str">
        <f t="shared" ca="1" si="124"/>
        <v/>
      </c>
      <c r="AO230" s="317" t="str">
        <f t="shared" ca="1" si="124"/>
        <v/>
      </c>
      <c r="AP230" s="317" t="str">
        <f t="shared" ca="1" si="124"/>
        <v/>
      </c>
      <c r="AQ230" s="317" t="str">
        <f t="shared" ca="1" si="124"/>
        <v/>
      </c>
      <c r="AR230" s="317" t="str">
        <f t="shared" ca="1" si="124"/>
        <v/>
      </c>
      <c r="AS230" s="317" t="str">
        <f t="shared" ca="1" si="124"/>
        <v/>
      </c>
      <c r="AT230" s="317" t="str">
        <f t="shared" ca="1" si="124"/>
        <v/>
      </c>
      <c r="AU230" s="317" t="str">
        <f t="shared" ca="1" si="124"/>
        <v/>
      </c>
      <c r="AV230" s="317" t="str">
        <f t="shared" ca="1" si="124"/>
        <v/>
      </c>
      <c r="AW230" s="317" t="str">
        <f t="shared" ca="1" si="124"/>
        <v/>
      </c>
      <c r="AX230" s="317" t="str">
        <f t="shared" ca="1" si="124"/>
        <v/>
      </c>
      <c r="AY230" s="317" t="str">
        <f t="shared" ca="1" si="124"/>
        <v/>
      </c>
      <c r="AZ230" s="317" t="str">
        <f t="shared" ca="1" si="124"/>
        <v/>
      </c>
      <c r="BA230" s="317" t="str">
        <f t="shared" ca="1" si="124"/>
        <v/>
      </c>
      <c r="BB230" s="317" t="str">
        <f t="shared" ca="1" si="124"/>
        <v/>
      </c>
      <c r="BC230" s="317" t="str">
        <f t="shared" ca="1" si="124"/>
        <v/>
      </c>
      <c r="BD230" s="317" t="str">
        <f t="shared" ca="1" si="128"/>
        <v/>
      </c>
      <c r="BE230" s="317" t="str">
        <f t="shared" ca="1" si="128"/>
        <v/>
      </c>
      <c r="BF230" s="317" t="str">
        <f t="shared" ca="1" si="128"/>
        <v/>
      </c>
      <c r="BG230" s="317" t="str">
        <f t="shared" ca="1" si="128"/>
        <v/>
      </c>
      <c r="BH230" s="317" t="str">
        <f t="shared" ca="1" si="128"/>
        <v/>
      </c>
      <c r="BI230" s="317" t="str">
        <f t="shared" ca="1" si="128"/>
        <v/>
      </c>
      <c r="BJ230" s="317" t="str">
        <f t="shared" ca="1" si="128"/>
        <v/>
      </c>
      <c r="BK230" s="317" t="str">
        <f t="shared" ca="1" si="128"/>
        <v/>
      </c>
      <c r="BL230" s="317" t="str">
        <f t="shared" ca="1" si="128"/>
        <v/>
      </c>
      <c r="BM230" s="317" t="str">
        <f t="shared" ca="1" si="128"/>
        <v/>
      </c>
      <c r="BN230" s="317" t="str">
        <f t="shared" ca="1" si="128"/>
        <v/>
      </c>
      <c r="BO230" s="317" t="str">
        <f t="shared" ca="1" si="128"/>
        <v/>
      </c>
      <c r="BP230" s="317" t="str">
        <f t="shared" ca="1" si="128"/>
        <v/>
      </c>
      <c r="BQ230" s="317" t="str">
        <f t="shared" ca="1" si="128"/>
        <v/>
      </c>
      <c r="BR230" s="317" t="str">
        <f t="shared" ca="1" si="128"/>
        <v/>
      </c>
      <c r="BS230" s="317" t="str">
        <f t="shared" ca="1" si="128"/>
        <v/>
      </c>
    </row>
    <row r="231" spans="8:71" hidden="1">
      <c r="H231" s="330" t="str">
        <f t="shared" ca="1" si="114"/>
        <v/>
      </c>
      <c r="I231" s="336"/>
      <c r="J231" s="332" t="str">
        <f t="shared" ca="1" si="118"/>
        <v>(command "V" "R" "" "N")</v>
      </c>
      <c r="S231" s="337">
        <v>223</v>
      </c>
      <c r="T231" s="338" t="str">
        <f t="shared" si="117"/>
        <v>17-3</v>
      </c>
      <c r="U231" s="317" t="str">
        <f t="shared" ca="1" si="116"/>
        <v/>
      </c>
      <c r="V231" s="317" t="str">
        <f t="shared" ca="1" si="116"/>
        <v/>
      </c>
      <c r="W231" s="317" t="str">
        <f t="shared" ca="1" si="116"/>
        <v/>
      </c>
      <c r="X231" s="317" t="str">
        <f t="shared" ca="1" si="126"/>
        <v/>
      </c>
      <c r="Y231" s="317" t="str">
        <f t="shared" ca="1" si="126"/>
        <v/>
      </c>
      <c r="Z231" s="317" t="str">
        <f t="shared" ca="1" si="126"/>
        <v/>
      </c>
      <c r="AA231" s="317" t="str">
        <f t="shared" ca="1" si="126"/>
        <v/>
      </c>
      <c r="AB231" s="317" t="str">
        <f t="shared" ca="1" si="126"/>
        <v/>
      </c>
      <c r="AC231" s="317" t="str">
        <f t="shared" ca="1" si="126"/>
        <v/>
      </c>
      <c r="AD231" s="317" t="str">
        <f t="shared" ca="1" si="126"/>
        <v/>
      </c>
      <c r="AE231" s="317" t="str">
        <f t="shared" ca="1" si="126"/>
        <v/>
      </c>
      <c r="AF231" s="317" t="str">
        <f t="shared" ca="1" si="126"/>
        <v/>
      </c>
      <c r="AG231" s="317" t="str">
        <f t="shared" ca="1" si="126"/>
        <v/>
      </c>
      <c r="AH231" s="317" t="str">
        <f t="shared" ca="1" si="126"/>
        <v/>
      </c>
      <c r="AI231" s="317" t="str">
        <f t="shared" ca="1" si="126"/>
        <v/>
      </c>
      <c r="AJ231" s="317" t="str">
        <f t="shared" ca="1" si="126"/>
        <v/>
      </c>
      <c r="AK231" s="317" t="str">
        <f t="shared" ca="1" si="126"/>
        <v/>
      </c>
      <c r="AL231" s="317" t="str">
        <f t="shared" ca="1" si="126"/>
        <v/>
      </c>
      <c r="AM231" s="317" t="str">
        <f t="shared" ca="1" si="126"/>
        <v/>
      </c>
      <c r="AN231" s="317" t="str">
        <f t="shared" ca="1" si="124"/>
        <v/>
      </c>
      <c r="AO231" s="317" t="str">
        <f t="shared" ca="1" si="124"/>
        <v/>
      </c>
      <c r="AP231" s="317" t="str">
        <f t="shared" ca="1" si="124"/>
        <v/>
      </c>
      <c r="AQ231" s="317" t="str">
        <f t="shared" ca="1" si="124"/>
        <v/>
      </c>
      <c r="AR231" s="317" t="str">
        <f t="shared" ca="1" si="124"/>
        <v/>
      </c>
      <c r="AS231" s="317" t="str">
        <f t="shared" ca="1" si="124"/>
        <v/>
      </c>
      <c r="AT231" s="317" t="str">
        <f t="shared" ca="1" si="124"/>
        <v/>
      </c>
      <c r="AU231" s="317" t="str">
        <f t="shared" ca="1" si="124"/>
        <v/>
      </c>
      <c r="AV231" s="317" t="str">
        <f t="shared" ca="1" si="124"/>
        <v/>
      </c>
      <c r="AW231" s="317" t="str">
        <f t="shared" ca="1" si="124"/>
        <v/>
      </c>
      <c r="AX231" s="317" t="str">
        <f t="shared" ca="1" si="124"/>
        <v/>
      </c>
      <c r="AY231" s="317" t="str">
        <f t="shared" ca="1" si="124"/>
        <v/>
      </c>
      <c r="AZ231" s="317" t="str">
        <f t="shared" ca="1" si="124"/>
        <v/>
      </c>
      <c r="BA231" s="317" t="str">
        <f t="shared" ca="1" si="124"/>
        <v/>
      </c>
      <c r="BB231" s="317" t="str">
        <f t="shared" ca="1" si="124"/>
        <v/>
      </c>
      <c r="BC231" s="317" t="str">
        <f t="shared" ref="BC231" ca="1" si="129">IF($X231="","",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231" s="317" t="str">
        <f t="shared" ca="1" si="128"/>
        <v/>
      </c>
      <c r="BE231" s="317" t="str">
        <f t="shared" ca="1" si="128"/>
        <v/>
      </c>
      <c r="BF231" s="317" t="str">
        <f t="shared" ca="1" si="128"/>
        <v/>
      </c>
      <c r="BG231" s="317" t="str">
        <f t="shared" ca="1" si="128"/>
        <v/>
      </c>
      <c r="BH231" s="317" t="str">
        <f t="shared" ca="1" si="128"/>
        <v/>
      </c>
      <c r="BI231" s="317" t="str">
        <f t="shared" ca="1" si="128"/>
        <v/>
      </c>
      <c r="BJ231" s="317" t="str">
        <f t="shared" ca="1" si="128"/>
        <v/>
      </c>
      <c r="BK231" s="317" t="str">
        <f t="shared" ca="1" si="128"/>
        <v/>
      </c>
      <c r="BL231" s="317" t="str">
        <f t="shared" ca="1" si="128"/>
        <v/>
      </c>
      <c r="BM231" s="317" t="str">
        <f t="shared" ca="1" si="128"/>
        <v/>
      </c>
      <c r="BN231" s="317" t="str">
        <f t="shared" ca="1" si="128"/>
        <v/>
      </c>
      <c r="BO231" s="317" t="str">
        <f t="shared" ca="1" si="128"/>
        <v/>
      </c>
      <c r="BP231" s="317" t="str">
        <f t="shared" ca="1" si="128"/>
        <v/>
      </c>
      <c r="BQ231" s="317" t="str">
        <f t="shared" ca="1" si="128"/>
        <v/>
      </c>
      <c r="BR231" s="317" t="str">
        <f t="shared" ca="1" si="128"/>
        <v/>
      </c>
      <c r="BS231" s="317" t="str">
        <f t="shared" ca="1" si="128"/>
        <v/>
      </c>
    </row>
    <row r="232" spans="8:71" hidden="1">
      <c r="H232" s="330" t="str">
        <f t="shared" ca="1" si="114"/>
        <v/>
      </c>
      <c r="I232" s="336"/>
      <c r="J232" s="332" t="str">
        <f t="shared" ca="1" si="118"/>
        <v>(command "V" "R" "" "N")</v>
      </c>
      <c r="S232" s="337">
        <v>224</v>
      </c>
      <c r="T232" s="338" t="str">
        <f t="shared" si="117"/>
        <v>17-4</v>
      </c>
      <c r="U232" s="317" t="str">
        <f t="shared" ca="1" si="116"/>
        <v/>
      </c>
      <c r="V232" s="317" t="str">
        <f t="shared" ca="1" si="116"/>
        <v/>
      </c>
      <c r="W232" s="317" t="str">
        <f t="shared" ca="1" si="116"/>
        <v/>
      </c>
      <c r="X232" s="317" t="str">
        <f t="shared" ca="1" si="126"/>
        <v/>
      </c>
      <c r="Y232" s="317" t="str">
        <f t="shared" ca="1" si="126"/>
        <v/>
      </c>
      <c r="Z232" s="317" t="str">
        <f t="shared" ca="1" si="126"/>
        <v/>
      </c>
      <c r="AA232" s="317" t="str">
        <f t="shared" ca="1" si="126"/>
        <v/>
      </c>
      <c r="AB232" s="317" t="str">
        <f t="shared" ca="1" si="126"/>
        <v/>
      </c>
      <c r="AC232" s="317" t="str">
        <f t="shared" ca="1" si="126"/>
        <v/>
      </c>
      <c r="AD232" s="317" t="str">
        <f t="shared" ca="1" si="126"/>
        <v/>
      </c>
      <c r="AE232" s="317" t="str">
        <f t="shared" ca="1" si="126"/>
        <v/>
      </c>
      <c r="AF232" s="317" t="str">
        <f t="shared" ca="1" si="126"/>
        <v/>
      </c>
      <c r="AG232" s="317" t="str">
        <f t="shared" ca="1" si="126"/>
        <v/>
      </c>
      <c r="AH232" s="317" t="str">
        <f t="shared" ca="1" si="126"/>
        <v/>
      </c>
      <c r="AI232" s="317" t="str">
        <f t="shared" ca="1" si="126"/>
        <v/>
      </c>
      <c r="AJ232" s="317" t="str">
        <f t="shared" ca="1" si="126"/>
        <v/>
      </c>
      <c r="AK232" s="317" t="str">
        <f t="shared" ca="1" si="126"/>
        <v/>
      </c>
      <c r="AL232" s="317" t="str">
        <f t="shared" ca="1" si="126"/>
        <v/>
      </c>
      <c r="AM232" s="317" t="str">
        <f t="shared" ca="1" si="126"/>
        <v/>
      </c>
      <c r="AN232" s="317" t="str">
        <f t="shared" ref="AN232:BC247" ca="1" si="130">IF($X232="","",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232" s="317" t="str">
        <f t="shared" ca="1" si="130"/>
        <v/>
      </c>
      <c r="AP232" s="317" t="str">
        <f t="shared" ca="1" si="130"/>
        <v/>
      </c>
      <c r="AQ232" s="317" t="str">
        <f t="shared" ca="1" si="130"/>
        <v/>
      </c>
      <c r="AR232" s="317" t="str">
        <f t="shared" ca="1" si="130"/>
        <v/>
      </c>
      <c r="AS232" s="317" t="str">
        <f t="shared" ca="1" si="130"/>
        <v/>
      </c>
      <c r="AT232" s="317" t="str">
        <f t="shared" ca="1" si="130"/>
        <v/>
      </c>
      <c r="AU232" s="317" t="str">
        <f t="shared" ca="1" si="130"/>
        <v/>
      </c>
      <c r="AV232" s="317" t="str">
        <f t="shared" ca="1" si="130"/>
        <v/>
      </c>
      <c r="AW232" s="317" t="str">
        <f t="shared" ca="1" si="130"/>
        <v/>
      </c>
      <c r="AX232" s="317" t="str">
        <f t="shared" ca="1" si="130"/>
        <v/>
      </c>
      <c r="AY232" s="317" t="str">
        <f t="shared" ca="1" si="130"/>
        <v/>
      </c>
      <c r="AZ232" s="317" t="str">
        <f t="shared" ca="1" si="130"/>
        <v/>
      </c>
      <c r="BA232" s="317" t="str">
        <f t="shared" ca="1" si="130"/>
        <v/>
      </c>
      <c r="BB232" s="317" t="str">
        <f t="shared" ca="1" si="130"/>
        <v/>
      </c>
      <c r="BC232" s="317" t="str">
        <f t="shared" ca="1" si="130"/>
        <v/>
      </c>
      <c r="BD232" s="317" t="str">
        <f t="shared" ca="1" si="128"/>
        <v/>
      </c>
      <c r="BE232" s="317" t="str">
        <f t="shared" ca="1" si="128"/>
        <v/>
      </c>
      <c r="BF232" s="317" t="str">
        <f t="shared" ca="1" si="128"/>
        <v/>
      </c>
      <c r="BG232" s="317" t="str">
        <f t="shared" ca="1" si="128"/>
        <v/>
      </c>
      <c r="BH232" s="317" t="str">
        <f t="shared" ca="1" si="128"/>
        <v/>
      </c>
      <c r="BI232" s="317" t="str">
        <f t="shared" ca="1" si="128"/>
        <v/>
      </c>
      <c r="BJ232" s="317" t="str">
        <f t="shared" ca="1" si="128"/>
        <v/>
      </c>
      <c r="BK232" s="317" t="str">
        <f t="shared" ca="1" si="128"/>
        <v/>
      </c>
      <c r="BL232" s="317" t="str">
        <f t="shared" ca="1" si="128"/>
        <v/>
      </c>
      <c r="BM232" s="317" t="str">
        <f t="shared" ca="1" si="128"/>
        <v/>
      </c>
      <c r="BN232" s="317" t="str">
        <f t="shared" ca="1" si="128"/>
        <v/>
      </c>
      <c r="BO232" s="317" t="str">
        <f t="shared" ca="1" si="128"/>
        <v/>
      </c>
      <c r="BP232" s="317" t="str">
        <f t="shared" ca="1" si="128"/>
        <v/>
      </c>
      <c r="BQ232" s="317" t="str">
        <f t="shared" ca="1" si="128"/>
        <v/>
      </c>
      <c r="BR232" s="317" t="str">
        <f t="shared" ca="1" si="128"/>
        <v/>
      </c>
      <c r="BS232" s="317" t="str">
        <f t="shared" ca="1" si="128"/>
        <v/>
      </c>
    </row>
    <row r="233" spans="8:71" hidden="1">
      <c r="H233" s="330" t="str">
        <f t="shared" ca="1" si="114"/>
        <v/>
      </c>
      <c r="I233" s="336"/>
      <c r="J233" s="332" t="str">
        <f t="shared" ca="1" si="118"/>
        <v>(command "V" "R" "" "N")</v>
      </c>
      <c r="S233" s="337">
        <v>225</v>
      </c>
      <c r="T233" s="338" t="str">
        <f t="shared" si="117"/>
        <v>17-5</v>
      </c>
      <c r="U233" s="317" t="str">
        <f t="shared" ca="1" si="116"/>
        <v/>
      </c>
      <c r="V233" s="317" t="str">
        <f t="shared" ca="1" si="116"/>
        <v/>
      </c>
      <c r="W233" s="317" t="str">
        <f t="shared" ca="1" si="116"/>
        <v/>
      </c>
      <c r="X233" s="317" t="str">
        <f t="shared" ca="1" si="126"/>
        <v/>
      </c>
      <c r="Y233" s="317" t="str">
        <f t="shared" ca="1" si="126"/>
        <v/>
      </c>
      <c r="Z233" s="317" t="str">
        <f t="shared" ca="1" si="126"/>
        <v/>
      </c>
      <c r="AA233" s="317" t="str">
        <f t="shared" ca="1" si="126"/>
        <v/>
      </c>
      <c r="AB233" s="317" t="str">
        <f t="shared" ca="1" si="126"/>
        <v/>
      </c>
      <c r="AC233" s="317" t="str">
        <f t="shared" ca="1" si="126"/>
        <v/>
      </c>
      <c r="AD233" s="317" t="str">
        <f t="shared" ca="1" si="126"/>
        <v/>
      </c>
      <c r="AE233" s="317" t="str">
        <f t="shared" ca="1" si="126"/>
        <v/>
      </c>
      <c r="AF233" s="317" t="str">
        <f t="shared" ca="1" si="126"/>
        <v/>
      </c>
      <c r="AG233" s="317" t="str">
        <f t="shared" ca="1" si="126"/>
        <v/>
      </c>
      <c r="AH233" s="317" t="str">
        <f t="shared" ca="1" si="126"/>
        <v/>
      </c>
      <c r="AI233" s="317" t="str">
        <f t="shared" ca="1" si="126"/>
        <v/>
      </c>
      <c r="AJ233" s="317" t="str">
        <f t="shared" ca="1" si="126"/>
        <v/>
      </c>
      <c r="AK233" s="317" t="str">
        <f t="shared" ca="1" si="126"/>
        <v/>
      </c>
      <c r="AL233" s="317" t="str">
        <f t="shared" ca="1" si="126"/>
        <v/>
      </c>
      <c r="AM233" s="317" t="str">
        <f t="shared" ca="1" si="126"/>
        <v/>
      </c>
      <c r="AN233" s="317" t="str">
        <f t="shared" ca="1" si="130"/>
        <v/>
      </c>
      <c r="AO233" s="317" t="str">
        <f t="shared" ca="1" si="130"/>
        <v/>
      </c>
      <c r="AP233" s="317" t="str">
        <f t="shared" ca="1" si="130"/>
        <v/>
      </c>
      <c r="AQ233" s="317" t="str">
        <f t="shared" ca="1" si="130"/>
        <v/>
      </c>
      <c r="AR233" s="317" t="str">
        <f t="shared" ca="1" si="130"/>
        <v/>
      </c>
      <c r="AS233" s="317" t="str">
        <f t="shared" ca="1" si="130"/>
        <v/>
      </c>
      <c r="AT233" s="317" t="str">
        <f t="shared" ca="1" si="130"/>
        <v/>
      </c>
      <c r="AU233" s="317" t="str">
        <f t="shared" ca="1" si="130"/>
        <v/>
      </c>
      <c r="AV233" s="317" t="str">
        <f t="shared" ca="1" si="130"/>
        <v/>
      </c>
      <c r="AW233" s="317" t="str">
        <f t="shared" ca="1" si="130"/>
        <v/>
      </c>
      <c r="AX233" s="317" t="str">
        <f t="shared" ca="1" si="130"/>
        <v/>
      </c>
      <c r="AY233" s="317" t="str">
        <f t="shared" ca="1" si="130"/>
        <v/>
      </c>
      <c r="AZ233" s="317" t="str">
        <f t="shared" ca="1" si="130"/>
        <v/>
      </c>
      <c r="BA233" s="317" t="str">
        <f t="shared" ca="1" si="130"/>
        <v/>
      </c>
      <c r="BB233" s="317" t="str">
        <f t="shared" ca="1" si="130"/>
        <v/>
      </c>
      <c r="BC233" s="317" t="str">
        <f t="shared" ca="1" si="130"/>
        <v/>
      </c>
      <c r="BD233" s="317" t="str">
        <f t="shared" ca="1" si="128"/>
        <v/>
      </c>
      <c r="BE233" s="317" t="str">
        <f t="shared" ca="1" si="128"/>
        <v/>
      </c>
      <c r="BF233" s="317" t="str">
        <f t="shared" ca="1" si="128"/>
        <v/>
      </c>
      <c r="BG233" s="317" t="str">
        <f t="shared" ca="1" si="128"/>
        <v/>
      </c>
      <c r="BH233" s="317" t="str">
        <f t="shared" ca="1" si="128"/>
        <v/>
      </c>
      <c r="BI233" s="317" t="str">
        <f t="shared" ca="1" si="128"/>
        <v/>
      </c>
      <c r="BJ233" s="317" t="str">
        <f t="shared" ca="1" si="128"/>
        <v/>
      </c>
      <c r="BK233" s="317" t="str">
        <f t="shared" ca="1" si="128"/>
        <v/>
      </c>
      <c r="BL233" s="317" t="str">
        <f t="shared" ca="1" si="128"/>
        <v/>
      </c>
      <c r="BM233" s="317" t="str">
        <f t="shared" ca="1" si="128"/>
        <v/>
      </c>
      <c r="BN233" s="317" t="str">
        <f t="shared" ca="1" si="128"/>
        <v/>
      </c>
      <c r="BO233" s="317" t="str">
        <f t="shared" ca="1" si="128"/>
        <v/>
      </c>
      <c r="BP233" s="317" t="str">
        <f t="shared" ca="1" si="128"/>
        <v/>
      </c>
      <c r="BQ233" s="317" t="str">
        <f t="shared" ca="1" si="128"/>
        <v/>
      </c>
      <c r="BR233" s="317" t="str">
        <f t="shared" ca="1" si="128"/>
        <v/>
      </c>
      <c r="BS233" s="317" t="str">
        <f t="shared" ca="1" si="128"/>
        <v/>
      </c>
    </row>
    <row r="234" spans="8:71" hidden="1">
      <c r="H234" s="330" t="str">
        <f t="shared" ca="1" si="114"/>
        <v/>
      </c>
      <c r="I234" s="336"/>
      <c r="J234" s="332" t="str">
        <f t="shared" ca="1" si="118"/>
        <v>(command "V" "R" "" "N")</v>
      </c>
      <c r="S234" s="337">
        <v>226</v>
      </c>
      <c r="T234" s="338" t="str">
        <f t="shared" si="117"/>
        <v>17-6</v>
      </c>
      <c r="U234" s="317" t="str">
        <f t="shared" ca="1" si="116"/>
        <v/>
      </c>
      <c r="V234" s="317" t="str">
        <f t="shared" ca="1" si="116"/>
        <v/>
      </c>
      <c r="W234" s="317" t="str">
        <f t="shared" ca="1" si="116"/>
        <v/>
      </c>
      <c r="X234" s="317" t="str">
        <f t="shared" ca="1" si="126"/>
        <v/>
      </c>
      <c r="Y234" s="317" t="str">
        <f t="shared" ca="1" si="126"/>
        <v/>
      </c>
      <c r="Z234" s="317" t="str">
        <f t="shared" ca="1" si="126"/>
        <v/>
      </c>
      <c r="AA234" s="317" t="str">
        <f t="shared" ca="1" si="126"/>
        <v/>
      </c>
      <c r="AB234" s="317" t="str">
        <f t="shared" ca="1" si="126"/>
        <v/>
      </c>
      <c r="AC234" s="317" t="str">
        <f t="shared" ca="1" si="126"/>
        <v/>
      </c>
      <c r="AD234" s="317" t="str">
        <f t="shared" ca="1" si="126"/>
        <v/>
      </c>
      <c r="AE234" s="317" t="str">
        <f t="shared" ca="1" si="126"/>
        <v/>
      </c>
      <c r="AF234" s="317" t="str">
        <f t="shared" ca="1" si="126"/>
        <v/>
      </c>
      <c r="AG234" s="317" t="str">
        <f t="shared" ca="1" si="126"/>
        <v/>
      </c>
      <c r="AH234" s="317" t="str">
        <f t="shared" ca="1" si="126"/>
        <v/>
      </c>
      <c r="AI234" s="317" t="str">
        <f t="shared" ca="1" si="126"/>
        <v/>
      </c>
      <c r="AJ234" s="317" t="str">
        <f t="shared" ca="1" si="126"/>
        <v/>
      </c>
      <c r="AK234" s="317" t="str">
        <f t="shared" ca="1" si="126"/>
        <v/>
      </c>
      <c r="AL234" s="317" t="str">
        <f t="shared" ca="1" si="126"/>
        <v/>
      </c>
      <c r="AM234" s="317" t="str">
        <f t="shared" ca="1" si="126"/>
        <v/>
      </c>
      <c r="AN234" s="317" t="str">
        <f t="shared" ca="1" si="130"/>
        <v/>
      </c>
      <c r="AO234" s="317" t="str">
        <f t="shared" ca="1" si="130"/>
        <v/>
      </c>
      <c r="AP234" s="317" t="str">
        <f t="shared" ca="1" si="130"/>
        <v/>
      </c>
      <c r="AQ234" s="317" t="str">
        <f t="shared" ca="1" si="130"/>
        <v/>
      </c>
      <c r="AR234" s="317" t="str">
        <f t="shared" ca="1" si="130"/>
        <v/>
      </c>
      <c r="AS234" s="317" t="str">
        <f t="shared" ca="1" si="130"/>
        <v/>
      </c>
      <c r="AT234" s="317" t="str">
        <f t="shared" ca="1" si="130"/>
        <v/>
      </c>
      <c r="AU234" s="317" t="str">
        <f t="shared" ca="1" si="130"/>
        <v/>
      </c>
      <c r="AV234" s="317" t="str">
        <f t="shared" ca="1" si="130"/>
        <v/>
      </c>
      <c r="AW234" s="317" t="str">
        <f t="shared" ca="1" si="130"/>
        <v/>
      </c>
      <c r="AX234" s="317" t="str">
        <f t="shared" ca="1" si="130"/>
        <v/>
      </c>
      <c r="AY234" s="317" t="str">
        <f t="shared" ca="1" si="130"/>
        <v/>
      </c>
      <c r="AZ234" s="317" t="str">
        <f t="shared" ca="1" si="130"/>
        <v/>
      </c>
      <c r="BA234" s="317" t="str">
        <f t="shared" ca="1" si="130"/>
        <v/>
      </c>
      <c r="BB234" s="317" t="str">
        <f t="shared" ca="1" si="130"/>
        <v/>
      </c>
      <c r="BC234" s="317" t="str">
        <f t="shared" ca="1" si="130"/>
        <v/>
      </c>
      <c r="BD234" s="317" t="str">
        <f t="shared" ca="1" si="128"/>
        <v/>
      </c>
      <c r="BE234" s="317" t="str">
        <f t="shared" ca="1" si="128"/>
        <v/>
      </c>
      <c r="BF234" s="317" t="str">
        <f t="shared" ca="1" si="128"/>
        <v/>
      </c>
      <c r="BG234" s="317" t="str">
        <f t="shared" ca="1" si="128"/>
        <v/>
      </c>
      <c r="BH234" s="317" t="str">
        <f t="shared" ca="1" si="128"/>
        <v/>
      </c>
      <c r="BI234" s="317" t="str">
        <f t="shared" ca="1" si="128"/>
        <v/>
      </c>
      <c r="BJ234" s="317" t="str">
        <f t="shared" ca="1" si="128"/>
        <v/>
      </c>
      <c r="BK234" s="317" t="str">
        <f t="shared" ca="1" si="128"/>
        <v/>
      </c>
      <c r="BL234" s="317" t="str">
        <f t="shared" ca="1" si="128"/>
        <v/>
      </c>
      <c r="BM234" s="317" t="str">
        <f t="shared" ca="1" si="128"/>
        <v/>
      </c>
      <c r="BN234" s="317" t="str">
        <f t="shared" ca="1" si="128"/>
        <v/>
      </c>
      <c r="BO234" s="317" t="str">
        <f t="shared" ca="1" si="128"/>
        <v/>
      </c>
      <c r="BP234" s="317" t="str">
        <f t="shared" ca="1" si="128"/>
        <v/>
      </c>
      <c r="BQ234" s="317" t="str">
        <f t="shared" ca="1" si="128"/>
        <v/>
      </c>
      <c r="BR234" s="317" t="str">
        <f t="shared" ca="1" si="128"/>
        <v/>
      </c>
      <c r="BS234" s="317" t="str">
        <f t="shared" ca="1" si="128"/>
        <v/>
      </c>
    </row>
    <row r="235" spans="8:71" hidden="1">
      <c r="H235" s="330" t="str">
        <f t="shared" ca="1" si="114"/>
        <v/>
      </c>
      <c r="I235" s="336"/>
      <c r="J235" s="332" t="str">
        <f t="shared" ca="1" si="118"/>
        <v>(command "V" "R" "" "N")</v>
      </c>
      <c r="S235" s="337">
        <v>227</v>
      </c>
      <c r="T235" s="338" t="str">
        <f t="shared" si="117"/>
        <v>17-7</v>
      </c>
      <c r="U235" s="317" t="str">
        <f t="shared" ca="1" si="116"/>
        <v/>
      </c>
      <c r="V235" s="317" t="str">
        <f t="shared" ca="1" si="116"/>
        <v/>
      </c>
      <c r="W235" s="317" t="str">
        <f t="shared" ca="1" si="116"/>
        <v/>
      </c>
      <c r="X235" s="317" t="str">
        <f t="shared" ca="1" si="126"/>
        <v/>
      </c>
      <c r="Y235" s="317" t="str">
        <f t="shared" ca="1" si="126"/>
        <v/>
      </c>
      <c r="Z235" s="317" t="str">
        <f t="shared" ca="1" si="126"/>
        <v/>
      </c>
      <c r="AA235" s="317" t="str">
        <f t="shared" ca="1" si="126"/>
        <v/>
      </c>
      <c r="AB235" s="317" t="str">
        <f t="shared" ca="1" si="126"/>
        <v/>
      </c>
      <c r="AC235" s="317" t="str">
        <f t="shared" ca="1" si="126"/>
        <v/>
      </c>
      <c r="AD235" s="317" t="str">
        <f t="shared" ca="1" si="126"/>
        <v/>
      </c>
      <c r="AE235" s="317" t="str">
        <f t="shared" ca="1" si="126"/>
        <v/>
      </c>
      <c r="AF235" s="317" t="str">
        <f t="shared" ca="1" si="126"/>
        <v/>
      </c>
      <c r="AG235" s="317" t="str">
        <f t="shared" ca="1" si="126"/>
        <v/>
      </c>
      <c r="AH235" s="317" t="str">
        <f t="shared" ca="1" si="126"/>
        <v/>
      </c>
      <c r="AI235" s="317" t="str">
        <f t="shared" ca="1" si="126"/>
        <v/>
      </c>
      <c r="AJ235" s="317" t="str">
        <f t="shared" ca="1" si="126"/>
        <v/>
      </c>
      <c r="AK235" s="317" t="str">
        <f t="shared" ca="1" si="126"/>
        <v/>
      </c>
      <c r="AL235" s="317" t="str">
        <f t="shared" ca="1" si="126"/>
        <v/>
      </c>
      <c r="AM235" s="317" t="str">
        <f t="shared" ca="1" si="126"/>
        <v/>
      </c>
      <c r="AN235" s="317" t="str">
        <f t="shared" ca="1" si="130"/>
        <v/>
      </c>
      <c r="AO235" s="317" t="str">
        <f t="shared" ca="1" si="130"/>
        <v/>
      </c>
      <c r="AP235" s="317" t="str">
        <f t="shared" ca="1" si="130"/>
        <v/>
      </c>
      <c r="AQ235" s="317" t="str">
        <f t="shared" ca="1" si="130"/>
        <v/>
      </c>
      <c r="AR235" s="317" t="str">
        <f t="shared" ca="1" si="130"/>
        <v/>
      </c>
      <c r="AS235" s="317" t="str">
        <f t="shared" ca="1" si="130"/>
        <v/>
      </c>
      <c r="AT235" s="317" t="str">
        <f t="shared" ca="1" si="130"/>
        <v/>
      </c>
      <c r="AU235" s="317" t="str">
        <f t="shared" ca="1" si="130"/>
        <v/>
      </c>
      <c r="AV235" s="317" t="str">
        <f t="shared" ca="1" si="130"/>
        <v/>
      </c>
      <c r="AW235" s="317" t="str">
        <f t="shared" ca="1" si="130"/>
        <v/>
      </c>
      <c r="AX235" s="317" t="str">
        <f t="shared" ca="1" si="130"/>
        <v/>
      </c>
      <c r="AY235" s="317" t="str">
        <f t="shared" ca="1" si="130"/>
        <v/>
      </c>
      <c r="AZ235" s="317" t="str">
        <f t="shared" ca="1" si="130"/>
        <v/>
      </c>
      <c r="BA235" s="317" t="str">
        <f t="shared" ca="1" si="130"/>
        <v/>
      </c>
      <c r="BB235" s="317" t="str">
        <f t="shared" ca="1" si="130"/>
        <v/>
      </c>
      <c r="BC235" s="317" t="str">
        <f t="shared" ca="1" si="130"/>
        <v/>
      </c>
      <c r="BD235" s="317" t="str">
        <f t="shared" ca="1" si="128"/>
        <v/>
      </c>
      <c r="BE235" s="317" t="str">
        <f t="shared" ca="1" si="128"/>
        <v/>
      </c>
      <c r="BF235" s="317" t="str">
        <f t="shared" ca="1" si="128"/>
        <v/>
      </c>
      <c r="BG235" s="317" t="str">
        <f t="shared" ca="1" si="128"/>
        <v/>
      </c>
      <c r="BH235" s="317" t="str">
        <f t="shared" ca="1" si="128"/>
        <v/>
      </c>
      <c r="BI235" s="317" t="str">
        <f t="shared" ca="1" si="128"/>
        <v/>
      </c>
      <c r="BJ235" s="317" t="str">
        <f t="shared" ca="1" si="128"/>
        <v/>
      </c>
      <c r="BK235" s="317" t="str">
        <f t="shared" ca="1" si="128"/>
        <v/>
      </c>
      <c r="BL235" s="317" t="str">
        <f t="shared" ca="1" si="128"/>
        <v/>
      </c>
      <c r="BM235" s="317" t="str">
        <f t="shared" ca="1" si="128"/>
        <v/>
      </c>
      <c r="BN235" s="317" t="str">
        <f t="shared" ca="1" si="128"/>
        <v/>
      </c>
      <c r="BO235" s="317" t="str">
        <f t="shared" ca="1" si="128"/>
        <v/>
      </c>
      <c r="BP235" s="317" t="str">
        <f t="shared" ca="1" si="128"/>
        <v/>
      </c>
      <c r="BQ235" s="317" t="str">
        <f t="shared" ca="1" si="128"/>
        <v/>
      </c>
      <c r="BR235" s="317" t="str">
        <f t="shared" ca="1" si="128"/>
        <v/>
      </c>
      <c r="BS235" s="317" t="str">
        <f t="shared" ca="1" si="128"/>
        <v/>
      </c>
    </row>
    <row r="236" spans="8:71" hidden="1">
      <c r="H236" s="330" t="str">
        <f t="shared" ca="1" si="114"/>
        <v/>
      </c>
      <c r="I236" s="336"/>
      <c r="J236" s="332" t="str">
        <f t="shared" ca="1" si="118"/>
        <v>(command "V" "R" "" "N")</v>
      </c>
      <c r="S236" s="337">
        <v>228</v>
      </c>
      <c r="T236" s="338" t="str">
        <f t="shared" si="117"/>
        <v>17-8</v>
      </c>
      <c r="U236" s="317" t="str">
        <f t="shared" ca="1" si="116"/>
        <v/>
      </c>
      <c r="V236" s="317" t="str">
        <f t="shared" ca="1" si="116"/>
        <v/>
      </c>
      <c r="W236" s="317" t="str">
        <f t="shared" ca="1" si="116"/>
        <v/>
      </c>
      <c r="X236" s="317" t="str">
        <f t="shared" ca="1" si="126"/>
        <v/>
      </c>
      <c r="Y236" s="317" t="str">
        <f t="shared" ca="1" si="126"/>
        <v/>
      </c>
      <c r="Z236" s="317" t="str">
        <f t="shared" ca="1" si="126"/>
        <v/>
      </c>
      <c r="AA236" s="317" t="str">
        <f t="shared" ca="1" si="126"/>
        <v/>
      </c>
      <c r="AB236" s="317" t="str">
        <f t="shared" ca="1" si="126"/>
        <v/>
      </c>
      <c r="AC236" s="317" t="str">
        <f t="shared" ca="1" si="126"/>
        <v/>
      </c>
      <c r="AD236" s="317" t="str">
        <f t="shared" ca="1" si="126"/>
        <v/>
      </c>
      <c r="AE236" s="317" t="str">
        <f t="shared" ca="1" si="126"/>
        <v/>
      </c>
      <c r="AF236" s="317" t="str">
        <f t="shared" ca="1" si="126"/>
        <v/>
      </c>
      <c r="AG236" s="317" t="str">
        <f t="shared" ca="1" si="126"/>
        <v/>
      </c>
      <c r="AH236" s="317" t="str">
        <f t="shared" ca="1" si="126"/>
        <v/>
      </c>
      <c r="AI236" s="317" t="str">
        <f t="shared" ca="1" si="126"/>
        <v/>
      </c>
      <c r="AJ236" s="317" t="str">
        <f t="shared" ca="1" si="126"/>
        <v/>
      </c>
      <c r="AK236" s="317" t="str">
        <f t="shared" ca="1" si="126"/>
        <v/>
      </c>
      <c r="AL236" s="317" t="str">
        <f t="shared" ca="1" si="126"/>
        <v/>
      </c>
      <c r="AM236" s="317" t="str">
        <f t="shared" ca="1" si="126"/>
        <v/>
      </c>
      <c r="AN236" s="317" t="str">
        <f t="shared" ca="1" si="130"/>
        <v/>
      </c>
      <c r="AO236" s="317" t="str">
        <f t="shared" ca="1" si="130"/>
        <v/>
      </c>
      <c r="AP236" s="317" t="str">
        <f t="shared" ca="1" si="130"/>
        <v/>
      </c>
      <c r="AQ236" s="317" t="str">
        <f t="shared" ca="1" si="130"/>
        <v/>
      </c>
      <c r="AR236" s="317" t="str">
        <f t="shared" ca="1" si="130"/>
        <v/>
      </c>
      <c r="AS236" s="317" t="str">
        <f t="shared" ca="1" si="130"/>
        <v/>
      </c>
      <c r="AT236" s="317" t="str">
        <f t="shared" ca="1" si="130"/>
        <v/>
      </c>
      <c r="AU236" s="317" t="str">
        <f t="shared" ca="1" si="130"/>
        <v/>
      </c>
      <c r="AV236" s="317" t="str">
        <f t="shared" ca="1" si="130"/>
        <v/>
      </c>
      <c r="AW236" s="317" t="str">
        <f t="shared" ca="1" si="130"/>
        <v/>
      </c>
      <c r="AX236" s="317" t="str">
        <f t="shared" ca="1" si="130"/>
        <v/>
      </c>
      <c r="AY236" s="317" t="str">
        <f t="shared" ca="1" si="130"/>
        <v/>
      </c>
      <c r="AZ236" s="317" t="str">
        <f t="shared" ca="1" si="130"/>
        <v/>
      </c>
      <c r="BA236" s="317" t="str">
        <f t="shared" ca="1" si="130"/>
        <v/>
      </c>
      <c r="BB236" s="317" t="str">
        <f t="shared" ca="1" si="130"/>
        <v/>
      </c>
      <c r="BC236" s="317" t="str">
        <f t="shared" ca="1" si="130"/>
        <v/>
      </c>
      <c r="BD236" s="317" t="str">
        <f t="shared" ca="1" si="128"/>
        <v/>
      </c>
      <c r="BE236" s="317" t="str">
        <f t="shared" ca="1" si="128"/>
        <v/>
      </c>
      <c r="BF236" s="317" t="str">
        <f t="shared" ca="1" si="128"/>
        <v/>
      </c>
      <c r="BG236" s="317" t="str">
        <f t="shared" ca="1" si="128"/>
        <v/>
      </c>
      <c r="BH236" s="317" t="str">
        <f t="shared" ca="1" si="128"/>
        <v/>
      </c>
      <c r="BI236" s="317" t="str">
        <f t="shared" ca="1" si="128"/>
        <v/>
      </c>
      <c r="BJ236" s="317" t="str">
        <f t="shared" ca="1" si="128"/>
        <v/>
      </c>
      <c r="BK236" s="317" t="str">
        <f t="shared" ca="1" si="128"/>
        <v/>
      </c>
      <c r="BL236" s="317" t="str">
        <f t="shared" ca="1" si="128"/>
        <v/>
      </c>
      <c r="BM236" s="317" t="str">
        <f t="shared" ca="1" si="128"/>
        <v/>
      </c>
      <c r="BN236" s="317" t="str">
        <f t="shared" ca="1" si="128"/>
        <v/>
      </c>
      <c r="BO236" s="317" t="str">
        <f t="shared" ca="1" si="128"/>
        <v/>
      </c>
      <c r="BP236" s="317" t="str">
        <f t="shared" ca="1" si="128"/>
        <v/>
      </c>
      <c r="BQ236" s="317" t="str">
        <f t="shared" ca="1" si="128"/>
        <v/>
      </c>
      <c r="BR236" s="317" t="str">
        <f t="shared" ca="1" si="128"/>
        <v/>
      </c>
      <c r="BS236" s="317" t="str">
        <f t="shared" ca="1" si="128"/>
        <v/>
      </c>
    </row>
    <row r="237" spans="8:71" hidden="1">
      <c r="H237" s="330" t="str">
        <f t="shared" ca="1" si="114"/>
        <v/>
      </c>
      <c r="I237" s="336"/>
      <c r="J237" s="332" t="str">
        <f t="shared" ca="1" si="118"/>
        <v>(command "V" "R" "" "N")</v>
      </c>
      <c r="S237" s="337">
        <v>229</v>
      </c>
      <c r="T237" s="338" t="str">
        <f t="shared" si="117"/>
        <v>17-9</v>
      </c>
      <c r="U237" s="317" t="str">
        <f t="shared" ca="1" si="116"/>
        <v/>
      </c>
      <c r="V237" s="317" t="str">
        <f t="shared" ca="1" si="116"/>
        <v/>
      </c>
      <c r="W237" s="317" t="str">
        <f t="shared" ca="1" si="116"/>
        <v/>
      </c>
      <c r="X237" s="317" t="str">
        <f t="shared" ca="1" si="126"/>
        <v/>
      </c>
      <c r="Y237" s="317" t="str">
        <f t="shared" ca="1" si="126"/>
        <v/>
      </c>
      <c r="Z237" s="317" t="str">
        <f t="shared" ca="1" si="126"/>
        <v/>
      </c>
      <c r="AA237" s="317" t="str">
        <f t="shared" ca="1" si="126"/>
        <v/>
      </c>
      <c r="AB237" s="317" t="str">
        <f t="shared" ca="1" si="126"/>
        <v/>
      </c>
      <c r="AC237" s="317" t="str">
        <f t="shared" ca="1" si="126"/>
        <v/>
      </c>
      <c r="AD237" s="317" t="str">
        <f t="shared" ca="1" si="126"/>
        <v/>
      </c>
      <c r="AE237" s="317" t="str">
        <f t="shared" ca="1" si="126"/>
        <v/>
      </c>
      <c r="AF237" s="317" t="str">
        <f t="shared" ca="1" si="126"/>
        <v/>
      </c>
      <c r="AG237" s="317" t="str">
        <f t="shared" ca="1" si="126"/>
        <v/>
      </c>
      <c r="AH237" s="317" t="str">
        <f t="shared" ca="1" si="126"/>
        <v/>
      </c>
      <c r="AI237" s="317" t="str">
        <f t="shared" ca="1" si="126"/>
        <v/>
      </c>
      <c r="AJ237" s="317" t="str">
        <f t="shared" ca="1" si="126"/>
        <v/>
      </c>
      <c r="AK237" s="317" t="str">
        <f t="shared" ca="1" si="126"/>
        <v/>
      </c>
      <c r="AL237" s="317" t="str">
        <f t="shared" ca="1" si="126"/>
        <v/>
      </c>
      <c r="AM237" s="317" t="str">
        <f t="shared" ca="1" si="126"/>
        <v/>
      </c>
      <c r="AN237" s="317" t="str">
        <f t="shared" ca="1" si="130"/>
        <v/>
      </c>
      <c r="AO237" s="317" t="str">
        <f t="shared" ca="1" si="130"/>
        <v/>
      </c>
      <c r="AP237" s="317" t="str">
        <f t="shared" ca="1" si="130"/>
        <v/>
      </c>
      <c r="AQ237" s="317" t="str">
        <f t="shared" ca="1" si="130"/>
        <v/>
      </c>
      <c r="AR237" s="317" t="str">
        <f t="shared" ca="1" si="130"/>
        <v/>
      </c>
      <c r="AS237" s="317" t="str">
        <f t="shared" ca="1" si="130"/>
        <v/>
      </c>
      <c r="AT237" s="317" t="str">
        <f t="shared" ca="1" si="130"/>
        <v/>
      </c>
      <c r="AU237" s="317" t="str">
        <f t="shared" ca="1" si="130"/>
        <v/>
      </c>
      <c r="AV237" s="317" t="str">
        <f t="shared" ca="1" si="130"/>
        <v/>
      </c>
      <c r="AW237" s="317" t="str">
        <f t="shared" ca="1" si="130"/>
        <v/>
      </c>
      <c r="AX237" s="317" t="str">
        <f t="shared" ca="1" si="130"/>
        <v/>
      </c>
      <c r="AY237" s="317" t="str">
        <f t="shared" ca="1" si="130"/>
        <v/>
      </c>
      <c r="AZ237" s="317" t="str">
        <f t="shared" ca="1" si="130"/>
        <v/>
      </c>
      <c r="BA237" s="317" t="str">
        <f t="shared" ca="1" si="130"/>
        <v/>
      </c>
      <c r="BB237" s="317" t="str">
        <f t="shared" ca="1" si="130"/>
        <v/>
      </c>
      <c r="BC237" s="317" t="str">
        <f t="shared" ca="1" si="130"/>
        <v/>
      </c>
      <c r="BD237" s="317" t="str">
        <f t="shared" ca="1" si="128"/>
        <v/>
      </c>
      <c r="BE237" s="317" t="str">
        <f t="shared" ca="1" si="128"/>
        <v/>
      </c>
      <c r="BF237" s="317" t="str">
        <f t="shared" ca="1" si="128"/>
        <v/>
      </c>
      <c r="BG237" s="317" t="str">
        <f t="shared" ca="1" si="128"/>
        <v/>
      </c>
      <c r="BH237" s="317" t="str">
        <f t="shared" ca="1" si="128"/>
        <v/>
      </c>
      <c r="BI237" s="317" t="str">
        <f t="shared" ca="1" si="128"/>
        <v/>
      </c>
      <c r="BJ237" s="317" t="str">
        <f t="shared" ca="1" si="128"/>
        <v/>
      </c>
      <c r="BK237" s="317" t="str">
        <f t="shared" ca="1" si="128"/>
        <v/>
      </c>
      <c r="BL237" s="317" t="str">
        <f t="shared" ca="1" si="128"/>
        <v/>
      </c>
      <c r="BM237" s="317" t="str">
        <f t="shared" ca="1" si="128"/>
        <v/>
      </c>
      <c r="BN237" s="317" t="str">
        <f t="shared" ca="1" si="128"/>
        <v/>
      </c>
      <c r="BO237" s="317" t="str">
        <f t="shared" ca="1" si="128"/>
        <v/>
      </c>
      <c r="BP237" s="317" t="str">
        <f t="shared" ca="1" si="128"/>
        <v/>
      </c>
      <c r="BQ237" s="317" t="str">
        <f t="shared" ca="1" si="128"/>
        <v/>
      </c>
      <c r="BR237" s="317" t="str">
        <f t="shared" ca="1" si="128"/>
        <v/>
      </c>
      <c r="BS237" s="317" t="str">
        <f t="shared" ca="1" si="128"/>
        <v/>
      </c>
    </row>
    <row r="238" spans="8:71" hidden="1">
      <c r="H238" s="330" t="str">
        <f t="shared" ca="1" si="114"/>
        <v/>
      </c>
      <c r="I238" s="336"/>
      <c r="J238" s="332" t="str">
        <f t="shared" ca="1" si="118"/>
        <v>(command "V" "R" "" "N")</v>
      </c>
      <c r="S238" s="337">
        <v>230</v>
      </c>
      <c r="T238" s="338" t="str">
        <f t="shared" si="117"/>
        <v>17-10</v>
      </c>
      <c r="U238" s="317" t="str">
        <f t="shared" ca="1" si="116"/>
        <v/>
      </c>
      <c r="V238" s="317" t="str">
        <f t="shared" ca="1" si="116"/>
        <v/>
      </c>
      <c r="W238" s="317" t="str">
        <f t="shared" ca="1" si="116"/>
        <v/>
      </c>
      <c r="X238" s="317" t="str">
        <f t="shared" ca="1" si="126"/>
        <v/>
      </c>
      <c r="Y238" s="317" t="str">
        <f t="shared" ca="1" si="126"/>
        <v/>
      </c>
      <c r="Z238" s="317" t="str">
        <f t="shared" ca="1" si="126"/>
        <v/>
      </c>
      <c r="AA238" s="317" t="str">
        <f t="shared" ca="1" si="126"/>
        <v/>
      </c>
      <c r="AB238" s="317" t="str">
        <f t="shared" ca="1" si="126"/>
        <v/>
      </c>
      <c r="AC238" s="317" t="str">
        <f t="shared" ca="1" si="126"/>
        <v/>
      </c>
      <c r="AD238" s="317" t="str">
        <f t="shared" ca="1" si="126"/>
        <v/>
      </c>
      <c r="AE238" s="317" t="str">
        <f t="shared" ca="1" si="126"/>
        <v/>
      </c>
      <c r="AF238" s="317" t="str">
        <f t="shared" ca="1" si="126"/>
        <v/>
      </c>
      <c r="AG238" s="317" t="str">
        <f t="shared" ca="1" si="126"/>
        <v/>
      </c>
      <c r="AH238" s="317" t="str">
        <f t="shared" ca="1" si="126"/>
        <v/>
      </c>
      <c r="AI238" s="317" t="str">
        <f t="shared" ca="1" si="126"/>
        <v/>
      </c>
      <c r="AJ238" s="317" t="str">
        <f t="shared" ca="1" si="126"/>
        <v/>
      </c>
      <c r="AK238" s="317" t="str">
        <f t="shared" ca="1" si="126"/>
        <v/>
      </c>
      <c r="AL238" s="317" t="str">
        <f t="shared" ca="1" si="126"/>
        <v/>
      </c>
      <c r="AM238" s="317" t="str">
        <f t="shared" ref="AM238" ca="1" si="131">INDIRECT("批量電路圖!"&amp;ADDRESS(MOD(COLUMN()-24,16)+5+(ROW()-9)*16,FLOOR(MOD((COLUMN()-24)/16,10),1)+6))</f>
        <v/>
      </c>
      <c r="AN238" s="317" t="str">
        <f t="shared" ca="1" si="130"/>
        <v/>
      </c>
      <c r="AO238" s="317" t="str">
        <f t="shared" ca="1" si="130"/>
        <v/>
      </c>
      <c r="AP238" s="317" t="str">
        <f t="shared" ca="1" si="130"/>
        <v/>
      </c>
      <c r="AQ238" s="317" t="str">
        <f t="shared" ca="1" si="130"/>
        <v/>
      </c>
      <c r="AR238" s="317" t="str">
        <f t="shared" ca="1" si="130"/>
        <v/>
      </c>
      <c r="AS238" s="317" t="str">
        <f t="shared" ca="1" si="130"/>
        <v/>
      </c>
      <c r="AT238" s="317" t="str">
        <f t="shared" ca="1" si="130"/>
        <v/>
      </c>
      <c r="AU238" s="317" t="str">
        <f t="shared" ca="1" si="130"/>
        <v/>
      </c>
      <c r="AV238" s="317" t="str">
        <f t="shared" ca="1" si="130"/>
        <v/>
      </c>
      <c r="AW238" s="317" t="str">
        <f t="shared" ca="1" si="130"/>
        <v/>
      </c>
      <c r="AX238" s="317" t="str">
        <f t="shared" ca="1" si="130"/>
        <v/>
      </c>
      <c r="AY238" s="317" t="str">
        <f t="shared" ca="1" si="130"/>
        <v/>
      </c>
      <c r="AZ238" s="317" t="str">
        <f t="shared" ca="1" si="130"/>
        <v/>
      </c>
      <c r="BA238" s="317" t="str">
        <f t="shared" ca="1" si="130"/>
        <v/>
      </c>
      <c r="BB238" s="317" t="str">
        <f t="shared" ca="1" si="130"/>
        <v/>
      </c>
      <c r="BC238" s="317" t="str">
        <f t="shared" ca="1" si="130"/>
        <v/>
      </c>
      <c r="BD238" s="317" t="str">
        <f t="shared" ca="1" si="128"/>
        <v/>
      </c>
      <c r="BE238" s="317" t="str">
        <f t="shared" ca="1" si="128"/>
        <v/>
      </c>
      <c r="BF238" s="317" t="str">
        <f t="shared" ca="1" si="128"/>
        <v/>
      </c>
      <c r="BG238" s="317" t="str">
        <f t="shared" ca="1" si="128"/>
        <v/>
      </c>
      <c r="BH238" s="317" t="str">
        <f t="shared" ca="1" si="128"/>
        <v/>
      </c>
      <c r="BI238" s="317" t="str">
        <f t="shared" ca="1" si="128"/>
        <v/>
      </c>
      <c r="BJ238" s="317" t="str">
        <f t="shared" ca="1" si="128"/>
        <v/>
      </c>
      <c r="BK238" s="317" t="str">
        <f t="shared" ca="1" si="128"/>
        <v/>
      </c>
      <c r="BL238" s="317" t="str">
        <f t="shared" ca="1" si="128"/>
        <v/>
      </c>
      <c r="BM238" s="317" t="str">
        <f t="shared" ca="1" si="128"/>
        <v/>
      </c>
      <c r="BN238" s="317" t="str">
        <f t="shared" ca="1" si="128"/>
        <v/>
      </c>
      <c r="BO238" s="317" t="str">
        <f t="shared" ca="1" si="128"/>
        <v/>
      </c>
      <c r="BP238" s="317" t="str">
        <f t="shared" ca="1" si="128"/>
        <v/>
      </c>
      <c r="BQ238" s="317" t="str">
        <f t="shared" ca="1" si="128"/>
        <v/>
      </c>
      <c r="BR238" s="317" t="str">
        <f t="shared" ca="1" si="128"/>
        <v/>
      </c>
      <c r="BS238" s="317" t="str">
        <f t="shared" ca="1" si="128"/>
        <v/>
      </c>
    </row>
    <row r="239" spans="8:71" hidden="1">
      <c r="H239" s="330" t="str">
        <f t="shared" ca="1" si="114"/>
        <v/>
      </c>
      <c r="I239" s="336"/>
      <c r="J239" s="332" t="str">
        <f t="shared" ca="1" si="118"/>
        <v>(command "V" "R" "" "N")</v>
      </c>
      <c r="S239" s="337">
        <v>231</v>
      </c>
      <c r="T239" s="338" t="str">
        <f t="shared" si="117"/>
        <v>18-1</v>
      </c>
      <c r="U239" s="317" t="str">
        <f t="shared" ca="1" si="116"/>
        <v/>
      </c>
      <c r="V239" s="317" t="str">
        <f t="shared" ca="1" si="116"/>
        <v/>
      </c>
      <c r="W239" s="317" t="str">
        <f t="shared" ca="1" si="116"/>
        <v/>
      </c>
      <c r="X239" s="317" t="str">
        <f t="shared" ref="X239:AM254" ca="1" si="132">INDIRECT("批量電路圖!"&amp;ADDRESS(MOD(COLUMN()-24,16)+5+(ROW()-9)*16,FLOOR(MOD((COLUMN()-24)/16,10),1)+6))</f>
        <v/>
      </c>
      <c r="Y239" s="317" t="str">
        <f t="shared" ca="1" si="132"/>
        <v/>
      </c>
      <c r="Z239" s="317" t="str">
        <f t="shared" ca="1" si="132"/>
        <v/>
      </c>
      <c r="AA239" s="317" t="str">
        <f t="shared" ca="1" si="132"/>
        <v/>
      </c>
      <c r="AB239" s="317" t="str">
        <f t="shared" ca="1" si="132"/>
        <v/>
      </c>
      <c r="AC239" s="317" t="str">
        <f t="shared" ca="1" si="132"/>
        <v/>
      </c>
      <c r="AD239" s="317" t="str">
        <f t="shared" ca="1" si="132"/>
        <v/>
      </c>
      <c r="AE239" s="317" t="str">
        <f t="shared" ca="1" si="132"/>
        <v/>
      </c>
      <c r="AF239" s="317" t="str">
        <f t="shared" ca="1" si="132"/>
        <v/>
      </c>
      <c r="AG239" s="317" t="str">
        <f t="shared" ca="1" si="132"/>
        <v/>
      </c>
      <c r="AH239" s="317" t="str">
        <f t="shared" ca="1" si="132"/>
        <v/>
      </c>
      <c r="AI239" s="317" t="str">
        <f t="shared" ca="1" si="132"/>
        <v/>
      </c>
      <c r="AJ239" s="317" t="str">
        <f t="shared" ca="1" si="132"/>
        <v/>
      </c>
      <c r="AK239" s="317" t="str">
        <f t="shared" ca="1" si="132"/>
        <v/>
      </c>
      <c r="AL239" s="317" t="str">
        <f t="shared" ca="1" si="132"/>
        <v/>
      </c>
      <c r="AM239" s="317" t="str">
        <f t="shared" ca="1" si="132"/>
        <v/>
      </c>
      <c r="AN239" s="317" t="str">
        <f t="shared" ca="1" si="130"/>
        <v/>
      </c>
      <c r="AO239" s="317" t="str">
        <f t="shared" ca="1" si="130"/>
        <v/>
      </c>
      <c r="AP239" s="317" t="str">
        <f t="shared" ca="1" si="130"/>
        <v/>
      </c>
      <c r="AQ239" s="317" t="str">
        <f t="shared" ca="1" si="130"/>
        <v/>
      </c>
      <c r="AR239" s="317" t="str">
        <f t="shared" ca="1" si="130"/>
        <v/>
      </c>
      <c r="AS239" s="317" t="str">
        <f t="shared" ca="1" si="130"/>
        <v/>
      </c>
      <c r="AT239" s="317" t="str">
        <f t="shared" ca="1" si="130"/>
        <v/>
      </c>
      <c r="AU239" s="317" t="str">
        <f t="shared" ca="1" si="130"/>
        <v/>
      </c>
      <c r="AV239" s="317" t="str">
        <f t="shared" ca="1" si="130"/>
        <v/>
      </c>
      <c r="AW239" s="317" t="str">
        <f t="shared" ca="1" si="130"/>
        <v/>
      </c>
      <c r="AX239" s="317" t="str">
        <f t="shared" ca="1" si="130"/>
        <v/>
      </c>
      <c r="AY239" s="317" t="str">
        <f t="shared" ca="1" si="130"/>
        <v/>
      </c>
      <c r="AZ239" s="317" t="str">
        <f t="shared" ca="1" si="130"/>
        <v/>
      </c>
      <c r="BA239" s="317" t="str">
        <f t="shared" ca="1" si="130"/>
        <v/>
      </c>
      <c r="BB239" s="317" t="str">
        <f t="shared" ca="1" si="130"/>
        <v/>
      </c>
      <c r="BC239" s="317" t="str">
        <f t="shared" ca="1" si="130"/>
        <v/>
      </c>
      <c r="BD239" s="317" t="str">
        <f t="shared" ca="1" si="128"/>
        <v/>
      </c>
      <c r="BE239" s="317" t="str">
        <f t="shared" ca="1" si="128"/>
        <v/>
      </c>
      <c r="BF239" s="317" t="str">
        <f t="shared" ca="1" si="128"/>
        <v/>
      </c>
      <c r="BG239" s="317" t="str">
        <f t="shared" ca="1" si="128"/>
        <v/>
      </c>
      <c r="BH239" s="317" t="str">
        <f t="shared" ca="1" si="128"/>
        <v/>
      </c>
      <c r="BI239" s="317" t="str">
        <f t="shared" ca="1" si="128"/>
        <v/>
      </c>
      <c r="BJ239" s="317" t="str">
        <f t="shared" ca="1" si="128"/>
        <v/>
      </c>
      <c r="BK239" s="317" t="str">
        <f t="shared" ca="1" si="128"/>
        <v/>
      </c>
      <c r="BL239" s="317" t="str">
        <f t="shared" ca="1" si="128"/>
        <v/>
      </c>
      <c r="BM239" s="317" t="str">
        <f t="shared" ca="1" si="128"/>
        <v/>
      </c>
      <c r="BN239" s="317" t="str">
        <f t="shared" ca="1" si="128"/>
        <v/>
      </c>
      <c r="BO239" s="317" t="str">
        <f t="shared" ca="1" si="128"/>
        <v/>
      </c>
      <c r="BP239" s="317" t="str">
        <f t="shared" ca="1" si="128"/>
        <v/>
      </c>
      <c r="BQ239" s="317" t="str">
        <f t="shared" ca="1" si="128"/>
        <v/>
      </c>
      <c r="BR239" s="317" t="str">
        <f t="shared" ca="1" si="128"/>
        <v/>
      </c>
      <c r="BS239" s="317" t="str">
        <f t="shared" ca="1" si="128"/>
        <v/>
      </c>
    </row>
    <row r="240" spans="8:71" hidden="1">
      <c r="H240" s="330" t="str">
        <f t="shared" ca="1" si="114"/>
        <v/>
      </c>
      <c r="I240" s="336"/>
      <c r="J240" s="332" t="str">
        <f t="shared" ca="1" si="118"/>
        <v>(command "V" "R" "" "N")</v>
      </c>
      <c r="S240" s="337">
        <v>232</v>
      </c>
      <c r="T240" s="338" t="str">
        <f t="shared" si="117"/>
        <v>18-2</v>
      </c>
      <c r="U240" s="317" t="str">
        <f t="shared" ca="1" si="116"/>
        <v/>
      </c>
      <c r="V240" s="317" t="str">
        <f t="shared" ca="1" si="116"/>
        <v/>
      </c>
      <c r="W240" s="317" t="str">
        <f t="shared" ca="1" si="116"/>
        <v/>
      </c>
      <c r="X240" s="317" t="str">
        <f t="shared" ca="1" si="132"/>
        <v/>
      </c>
      <c r="Y240" s="317" t="str">
        <f t="shared" ca="1" si="132"/>
        <v/>
      </c>
      <c r="Z240" s="317" t="str">
        <f t="shared" ca="1" si="132"/>
        <v/>
      </c>
      <c r="AA240" s="317" t="str">
        <f t="shared" ca="1" si="132"/>
        <v/>
      </c>
      <c r="AB240" s="317" t="str">
        <f t="shared" ca="1" si="132"/>
        <v/>
      </c>
      <c r="AC240" s="317" t="str">
        <f t="shared" ca="1" si="132"/>
        <v/>
      </c>
      <c r="AD240" s="317" t="str">
        <f t="shared" ca="1" si="132"/>
        <v/>
      </c>
      <c r="AE240" s="317" t="str">
        <f t="shared" ca="1" si="132"/>
        <v/>
      </c>
      <c r="AF240" s="317" t="str">
        <f t="shared" ca="1" si="132"/>
        <v/>
      </c>
      <c r="AG240" s="317" t="str">
        <f t="shared" ca="1" si="132"/>
        <v/>
      </c>
      <c r="AH240" s="317" t="str">
        <f t="shared" ca="1" si="132"/>
        <v/>
      </c>
      <c r="AI240" s="317" t="str">
        <f t="shared" ca="1" si="132"/>
        <v/>
      </c>
      <c r="AJ240" s="317" t="str">
        <f t="shared" ca="1" si="132"/>
        <v/>
      </c>
      <c r="AK240" s="317" t="str">
        <f t="shared" ca="1" si="132"/>
        <v/>
      </c>
      <c r="AL240" s="317" t="str">
        <f t="shared" ca="1" si="132"/>
        <v/>
      </c>
      <c r="AM240" s="317" t="str">
        <f t="shared" ca="1" si="132"/>
        <v/>
      </c>
      <c r="AN240" s="317" t="str">
        <f t="shared" ca="1" si="130"/>
        <v/>
      </c>
      <c r="AO240" s="317" t="str">
        <f t="shared" ca="1" si="130"/>
        <v/>
      </c>
      <c r="AP240" s="317" t="str">
        <f t="shared" ca="1" si="130"/>
        <v/>
      </c>
      <c r="AQ240" s="317" t="str">
        <f t="shared" ca="1" si="130"/>
        <v/>
      </c>
      <c r="AR240" s="317" t="str">
        <f t="shared" ca="1" si="130"/>
        <v/>
      </c>
      <c r="AS240" s="317" t="str">
        <f t="shared" ca="1" si="130"/>
        <v/>
      </c>
      <c r="AT240" s="317" t="str">
        <f t="shared" ca="1" si="130"/>
        <v/>
      </c>
      <c r="AU240" s="317" t="str">
        <f t="shared" ca="1" si="130"/>
        <v/>
      </c>
      <c r="AV240" s="317" t="str">
        <f t="shared" ca="1" si="130"/>
        <v/>
      </c>
      <c r="AW240" s="317" t="str">
        <f t="shared" ca="1" si="130"/>
        <v/>
      </c>
      <c r="AX240" s="317" t="str">
        <f t="shared" ca="1" si="130"/>
        <v/>
      </c>
      <c r="AY240" s="317" t="str">
        <f t="shared" ca="1" si="130"/>
        <v/>
      </c>
      <c r="AZ240" s="317" t="str">
        <f t="shared" ca="1" si="130"/>
        <v/>
      </c>
      <c r="BA240" s="317" t="str">
        <f t="shared" ca="1" si="130"/>
        <v/>
      </c>
      <c r="BB240" s="317" t="str">
        <f t="shared" ca="1" si="130"/>
        <v/>
      </c>
      <c r="BC240" s="317" t="str">
        <f t="shared" ca="1" si="130"/>
        <v/>
      </c>
      <c r="BD240" s="317" t="str">
        <f t="shared" ca="1" si="128"/>
        <v/>
      </c>
      <c r="BE240" s="317" t="str">
        <f t="shared" ca="1" si="128"/>
        <v/>
      </c>
      <c r="BF240" s="317" t="str">
        <f t="shared" ca="1" si="128"/>
        <v/>
      </c>
      <c r="BG240" s="317" t="str">
        <f t="shared" ca="1" si="128"/>
        <v/>
      </c>
      <c r="BH240" s="317" t="str">
        <f t="shared" ca="1" si="128"/>
        <v/>
      </c>
      <c r="BI240" s="317" t="str">
        <f t="shared" ca="1" si="128"/>
        <v/>
      </c>
      <c r="BJ240" s="317" t="str">
        <f t="shared" ca="1" si="128"/>
        <v/>
      </c>
      <c r="BK240" s="317" t="str">
        <f t="shared" ca="1" si="128"/>
        <v/>
      </c>
      <c r="BL240" s="317" t="str">
        <f t="shared" ca="1" si="128"/>
        <v/>
      </c>
      <c r="BM240" s="317" t="str">
        <f t="shared" ca="1" si="128"/>
        <v/>
      </c>
      <c r="BN240" s="317" t="str">
        <f t="shared" ca="1" si="128"/>
        <v/>
      </c>
      <c r="BO240" s="317" t="str">
        <f t="shared" ca="1" si="128"/>
        <v/>
      </c>
      <c r="BP240" s="317" t="str">
        <f t="shared" ca="1" si="128"/>
        <v/>
      </c>
      <c r="BQ240" s="317" t="str">
        <f t="shared" ca="1" si="128"/>
        <v/>
      </c>
      <c r="BR240" s="317" t="str">
        <f t="shared" ca="1" si="128"/>
        <v/>
      </c>
      <c r="BS240" s="317" t="str">
        <f t="shared" ca="1" si="128"/>
        <v/>
      </c>
    </row>
    <row r="241" spans="8:71" hidden="1">
      <c r="H241" s="330" t="str">
        <f t="shared" ca="1" si="114"/>
        <v/>
      </c>
      <c r="I241" s="336"/>
      <c r="J241" s="332" t="str">
        <f t="shared" ca="1" si="118"/>
        <v>(command "V" "R" "" "N")</v>
      </c>
      <c r="S241" s="337">
        <v>233</v>
      </c>
      <c r="T241" s="338" t="str">
        <f t="shared" si="117"/>
        <v>18-3</v>
      </c>
      <c r="U241" s="317" t="str">
        <f t="shared" ca="1" si="116"/>
        <v/>
      </c>
      <c r="V241" s="317" t="str">
        <f t="shared" ca="1" si="116"/>
        <v/>
      </c>
      <c r="W241" s="317" t="str">
        <f t="shared" ca="1" si="116"/>
        <v/>
      </c>
      <c r="X241" s="317" t="str">
        <f t="shared" ca="1" si="132"/>
        <v/>
      </c>
      <c r="Y241" s="317" t="str">
        <f t="shared" ca="1" si="132"/>
        <v/>
      </c>
      <c r="Z241" s="317" t="str">
        <f t="shared" ca="1" si="132"/>
        <v/>
      </c>
      <c r="AA241" s="317" t="str">
        <f t="shared" ca="1" si="132"/>
        <v/>
      </c>
      <c r="AB241" s="317" t="str">
        <f t="shared" ca="1" si="132"/>
        <v/>
      </c>
      <c r="AC241" s="317" t="str">
        <f t="shared" ca="1" si="132"/>
        <v/>
      </c>
      <c r="AD241" s="317" t="str">
        <f t="shared" ca="1" si="132"/>
        <v/>
      </c>
      <c r="AE241" s="317" t="str">
        <f t="shared" ca="1" si="132"/>
        <v/>
      </c>
      <c r="AF241" s="317" t="str">
        <f t="shared" ca="1" si="132"/>
        <v/>
      </c>
      <c r="AG241" s="317" t="str">
        <f t="shared" ca="1" si="132"/>
        <v/>
      </c>
      <c r="AH241" s="317" t="str">
        <f t="shared" ca="1" si="132"/>
        <v/>
      </c>
      <c r="AI241" s="317" t="str">
        <f t="shared" ca="1" si="132"/>
        <v/>
      </c>
      <c r="AJ241" s="317" t="str">
        <f t="shared" ca="1" si="132"/>
        <v/>
      </c>
      <c r="AK241" s="317" t="str">
        <f t="shared" ca="1" si="132"/>
        <v/>
      </c>
      <c r="AL241" s="317" t="str">
        <f t="shared" ca="1" si="132"/>
        <v/>
      </c>
      <c r="AM241" s="317" t="str">
        <f t="shared" ca="1" si="132"/>
        <v/>
      </c>
      <c r="AN241" s="317" t="str">
        <f t="shared" ca="1" si="130"/>
        <v/>
      </c>
      <c r="AO241" s="317" t="str">
        <f t="shared" ca="1" si="130"/>
        <v/>
      </c>
      <c r="AP241" s="317" t="str">
        <f t="shared" ca="1" si="130"/>
        <v/>
      </c>
      <c r="AQ241" s="317" t="str">
        <f t="shared" ca="1" si="130"/>
        <v/>
      </c>
      <c r="AR241" s="317" t="str">
        <f t="shared" ca="1" si="130"/>
        <v/>
      </c>
      <c r="AS241" s="317" t="str">
        <f t="shared" ca="1" si="130"/>
        <v/>
      </c>
      <c r="AT241" s="317" t="str">
        <f t="shared" ca="1" si="130"/>
        <v/>
      </c>
      <c r="AU241" s="317" t="str">
        <f t="shared" ca="1" si="130"/>
        <v/>
      </c>
      <c r="AV241" s="317" t="str">
        <f t="shared" ca="1" si="130"/>
        <v/>
      </c>
      <c r="AW241" s="317" t="str">
        <f t="shared" ca="1" si="130"/>
        <v/>
      </c>
      <c r="AX241" s="317" t="str">
        <f t="shared" ca="1" si="130"/>
        <v/>
      </c>
      <c r="AY241" s="317" t="str">
        <f t="shared" ca="1" si="130"/>
        <v/>
      </c>
      <c r="AZ241" s="317" t="str">
        <f t="shared" ca="1" si="130"/>
        <v/>
      </c>
      <c r="BA241" s="317" t="str">
        <f t="shared" ca="1" si="130"/>
        <v/>
      </c>
      <c r="BB241" s="317" t="str">
        <f t="shared" ca="1" si="130"/>
        <v/>
      </c>
      <c r="BC241" s="317" t="str">
        <f t="shared" ca="1" si="130"/>
        <v/>
      </c>
      <c r="BD241" s="317" t="str">
        <f t="shared" ca="1" si="128"/>
        <v/>
      </c>
      <c r="BE241" s="317" t="str">
        <f t="shared" ca="1" si="128"/>
        <v/>
      </c>
      <c r="BF241" s="317" t="str">
        <f t="shared" ca="1" si="128"/>
        <v/>
      </c>
      <c r="BG241" s="317" t="str">
        <f t="shared" ca="1" si="128"/>
        <v/>
      </c>
      <c r="BH241" s="317" t="str">
        <f t="shared" ca="1" si="128"/>
        <v/>
      </c>
      <c r="BI241" s="317" t="str">
        <f t="shared" ca="1" si="128"/>
        <v/>
      </c>
      <c r="BJ241" s="317" t="str">
        <f t="shared" ca="1" si="128"/>
        <v/>
      </c>
      <c r="BK241" s="317" t="str">
        <f t="shared" ca="1" si="128"/>
        <v/>
      </c>
      <c r="BL241" s="317" t="str">
        <f t="shared" ca="1" si="128"/>
        <v/>
      </c>
      <c r="BM241" s="317" t="str">
        <f t="shared" ca="1" si="128"/>
        <v/>
      </c>
      <c r="BN241" s="317" t="str">
        <f t="shared" ca="1" si="128"/>
        <v/>
      </c>
      <c r="BO241" s="317" t="str">
        <f t="shared" ca="1" si="128"/>
        <v/>
      </c>
      <c r="BP241" s="317" t="str">
        <f t="shared" ca="1" si="128"/>
        <v/>
      </c>
      <c r="BQ241" s="317" t="str">
        <f t="shared" ca="1" si="128"/>
        <v/>
      </c>
      <c r="BR241" s="317" t="str">
        <f t="shared" ca="1" si="128"/>
        <v/>
      </c>
      <c r="BS241" s="317" t="str">
        <f t="shared" ca="1" si="128"/>
        <v/>
      </c>
    </row>
    <row r="242" spans="8:71" hidden="1">
      <c r="H242" s="330" t="str">
        <f t="shared" ca="1" si="114"/>
        <v/>
      </c>
      <c r="I242" s="336"/>
      <c r="J242" s="332" t="str">
        <f t="shared" ca="1" si="118"/>
        <v>(command "V" "R" "" "N")</v>
      </c>
      <c r="S242" s="337">
        <v>234</v>
      </c>
      <c r="T242" s="338" t="str">
        <f t="shared" si="117"/>
        <v>18-4</v>
      </c>
      <c r="U242" s="317" t="str">
        <f t="shared" ca="1" si="116"/>
        <v/>
      </c>
      <c r="V242" s="317" t="str">
        <f t="shared" ca="1" si="116"/>
        <v/>
      </c>
      <c r="W242" s="317" t="str">
        <f t="shared" ca="1" si="116"/>
        <v/>
      </c>
      <c r="X242" s="317" t="str">
        <f t="shared" ca="1" si="132"/>
        <v/>
      </c>
      <c r="Y242" s="317" t="str">
        <f t="shared" ca="1" si="132"/>
        <v/>
      </c>
      <c r="Z242" s="317" t="str">
        <f t="shared" ca="1" si="132"/>
        <v/>
      </c>
      <c r="AA242" s="317" t="str">
        <f t="shared" ca="1" si="132"/>
        <v/>
      </c>
      <c r="AB242" s="317" t="str">
        <f t="shared" ca="1" si="132"/>
        <v/>
      </c>
      <c r="AC242" s="317" t="str">
        <f t="shared" ca="1" si="132"/>
        <v/>
      </c>
      <c r="AD242" s="317" t="str">
        <f t="shared" ca="1" si="132"/>
        <v/>
      </c>
      <c r="AE242" s="317" t="str">
        <f t="shared" ca="1" si="132"/>
        <v/>
      </c>
      <c r="AF242" s="317" t="str">
        <f t="shared" ca="1" si="132"/>
        <v/>
      </c>
      <c r="AG242" s="317" t="str">
        <f t="shared" ca="1" si="132"/>
        <v/>
      </c>
      <c r="AH242" s="317" t="str">
        <f t="shared" ca="1" si="132"/>
        <v/>
      </c>
      <c r="AI242" s="317" t="str">
        <f t="shared" ca="1" si="132"/>
        <v/>
      </c>
      <c r="AJ242" s="317" t="str">
        <f t="shared" ca="1" si="132"/>
        <v/>
      </c>
      <c r="AK242" s="317" t="str">
        <f t="shared" ca="1" si="132"/>
        <v/>
      </c>
      <c r="AL242" s="317" t="str">
        <f t="shared" ca="1" si="132"/>
        <v/>
      </c>
      <c r="AM242" s="317" t="str">
        <f t="shared" ca="1" si="132"/>
        <v/>
      </c>
      <c r="AN242" s="317" t="str">
        <f t="shared" ca="1" si="130"/>
        <v/>
      </c>
      <c r="AO242" s="317" t="str">
        <f t="shared" ca="1" si="130"/>
        <v/>
      </c>
      <c r="AP242" s="317" t="str">
        <f t="shared" ca="1" si="130"/>
        <v/>
      </c>
      <c r="AQ242" s="317" t="str">
        <f t="shared" ca="1" si="130"/>
        <v/>
      </c>
      <c r="AR242" s="317" t="str">
        <f t="shared" ca="1" si="130"/>
        <v/>
      </c>
      <c r="AS242" s="317" t="str">
        <f t="shared" ca="1" si="130"/>
        <v/>
      </c>
      <c r="AT242" s="317" t="str">
        <f t="shared" ca="1" si="130"/>
        <v/>
      </c>
      <c r="AU242" s="317" t="str">
        <f t="shared" ca="1" si="130"/>
        <v/>
      </c>
      <c r="AV242" s="317" t="str">
        <f t="shared" ca="1" si="130"/>
        <v/>
      </c>
      <c r="AW242" s="317" t="str">
        <f t="shared" ca="1" si="130"/>
        <v/>
      </c>
      <c r="AX242" s="317" t="str">
        <f t="shared" ca="1" si="130"/>
        <v/>
      </c>
      <c r="AY242" s="317" t="str">
        <f t="shared" ca="1" si="130"/>
        <v/>
      </c>
      <c r="AZ242" s="317" t="str">
        <f t="shared" ca="1" si="130"/>
        <v/>
      </c>
      <c r="BA242" s="317" t="str">
        <f t="shared" ca="1" si="130"/>
        <v/>
      </c>
      <c r="BB242" s="317" t="str">
        <f t="shared" ca="1" si="130"/>
        <v/>
      </c>
      <c r="BC242" s="317" t="str">
        <f t="shared" ca="1" si="130"/>
        <v/>
      </c>
      <c r="BD242" s="317" t="str">
        <f t="shared" ca="1" si="128"/>
        <v/>
      </c>
      <c r="BE242" s="317" t="str">
        <f t="shared" ca="1" si="128"/>
        <v/>
      </c>
      <c r="BF242" s="317" t="str">
        <f t="shared" ca="1" si="128"/>
        <v/>
      </c>
      <c r="BG242" s="317" t="str">
        <f t="shared" ca="1" si="128"/>
        <v/>
      </c>
      <c r="BH242" s="317" t="str">
        <f t="shared" ca="1" si="128"/>
        <v/>
      </c>
      <c r="BI242" s="317" t="str">
        <f t="shared" ca="1" si="128"/>
        <v/>
      </c>
      <c r="BJ242" s="317" t="str">
        <f t="shared" ca="1" si="128"/>
        <v/>
      </c>
      <c r="BK242" s="317" t="str">
        <f t="shared" ca="1" si="128"/>
        <v/>
      </c>
      <c r="BL242" s="317" t="str">
        <f t="shared" ca="1" si="128"/>
        <v/>
      </c>
      <c r="BM242" s="317" t="str">
        <f t="shared" ca="1" si="128"/>
        <v/>
      </c>
      <c r="BN242" s="317" t="str">
        <f t="shared" ca="1" si="128"/>
        <v/>
      </c>
      <c r="BO242" s="317" t="str">
        <f t="shared" ca="1" si="128"/>
        <v/>
      </c>
      <c r="BP242" s="317" t="str">
        <f t="shared" ca="1" si="128"/>
        <v/>
      </c>
      <c r="BQ242" s="317" t="str">
        <f t="shared" ca="1" si="128"/>
        <v/>
      </c>
      <c r="BR242" s="317" t="str">
        <f t="shared" ca="1" si="128"/>
        <v/>
      </c>
      <c r="BS242" s="317" t="str">
        <f t="shared" ca="1" si="128"/>
        <v/>
      </c>
    </row>
    <row r="243" spans="8:71" hidden="1">
      <c r="H243" s="330" t="str">
        <f t="shared" ca="1" si="114"/>
        <v/>
      </c>
      <c r="I243" s="336"/>
      <c r="J243" s="332" t="str">
        <f t="shared" ca="1" si="118"/>
        <v>(command "V" "R" "" "N")</v>
      </c>
      <c r="S243" s="337">
        <v>235</v>
      </c>
      <c r="T243" s="338" t="str">
        <f t="shared" si="117"/>
        <v>18-5</v>
      </c>
      <c r="U243" s="317" t="str">
        <f t="shared" ca="1" si="116"/>
        <v/>
      </c>
      <c r="V243" s="317" t="str">
        <f t="shared" ca="1" si="116"/>
        <v/>
      </c>
      <c r="W243" s="317" t="str">
        <f t="shared" ca="1" si="116"/>
        <v/>
      </c>
      <c r="X243" s="317" t="str">
        <f t="shared" ca="1" si="132"/>
        <v/>
      </c>
      <c r="Y243" s="317" t="str">
        <f t="shared" ca="1" si="132"/>
        <v/>
      </c>
      <c r="Z243" s="317" t="str">
        <f t="shared" ca="1" si="132"/>
        <v/>
      </c>
      <c r="AA243" s="317" t="str">
        <f t="shared" ca="1" si="132"/>
        <v/>
      </c>
      <c r="AB243" s="317" t="str">
        <f t="shared" ca="1" si="132"/>
        <v/>
      </c>
      <c r="AC243" s="317" t="str">
        <f t="shared" ca="1" si="132"/>
        <v/>
      </c>
      <c r="AD243" s="317" t="str">
        <f t="shared" ca="1" si="132"/>
        <v/>
      </c>
      <c r="AE243" s="317" t="str">
        <f t="shared" ca="1" si="132"/>
        <v/>
      </c>
      <c r="AF243" s="317" t="str">
        <f t="shared" ca="1" si="132"/>
        <v/>
      </c>
      <c r="AG243" s="317" t="str">
        <f t="shared" ca="1" si="132"/>
        <v/>
      </c>
      <c r="AH243" s="317" t="str">
        <f t="shared" ca="1" si="132"/>
        <v/>
      </c>
      <c r="AI243" s="317" t="str">
        <f t="shared" ca="1" si="132"/>
        <v/>
      </c>
      <c r="AJ243" s="317" t="str">
        <f t="shared" ca="1" si="132"/>
        <v/>
      </c>
      <c r="AK243" s="317" t="str">
        <f t="shared" ca="1" si="132"/>
        <v/>
      </c>
      <c r="AL243" s="317" t="str">
        <f t="shared" ca="1" si="132"/>
        <v/>
      </c>
      <c r="AM243" s="317" t="str">
        <f t="shared" ca="1" si="132"/>
        <v/>
      </c>
      <c r="AN243" s="317" t="str">
        <f t="shared" ca="1" si="130"/>
        <v/>
      </c>
      <c r="AO243" s="317" t="str">
        <f t="shared" ca="1" si="130"/>
        <v/>
      </c>
      <c r="AP243" s="317" t="str">
        <f t="shared" ca="1" si="130"/>
        <v/>
      </c>
      <c r="AQ243" s="317" t="str">
        <f t="shared" ca="1" si="130"/>
        <v/>
      </c>
      <c r="AR243" s="317" t="str">
        <f t="shared" ca="1" si="130"/>
        <v/>
      </c>
      <c r="AS243" s="317" t="str">
        <f t="shared" ca="1" si="130"/>
        <v/>
      </c>
      <c r="AT243" s="317" t="str">
        <f t="shared" ca="1" si="130"/>
        <v/>
      </c>
      <c r="AU243" s="317" t="str">
        <f t="shared" ca="1" si="130"/>
        <v/>
      </c>
      <c r="AV243" s="317" t="str">
        <f t="shared" ca="1" si="130"/>
        <v/>
      </c>
      <c r="AW243" s="317" t="str">
        <f t="shared" ca="1" si="130"/>
        <v/>
      </c>
      <c r="AX243" s="317" t="str">
        <f t="shared" ca="1" si="130"/>
        <v/>
      </c>
      <c r="AY243" s="317" t="str">
        <f t="shared" ca="1" si="130"/>
        <v/>
      </c>
      <c r="AZ243" s="317" t="str">
        <f t="shared" ca="1" si="130"/>
        <v/>
      </c>
      <c r="BA243" s="317" t="str">
        <f t="shared" ca="1" si="130"/>
        <v/>
      </c>
      <c r="BB243" s="317" t="str">
        <f t="shared" ca="1" si="130"/>
        <v/>
      </c>
      <c r="BC243" s="317" t="str">
        <f t="shared" ca="1" si="130"/>
        <v/>
      </c>
      <c r="BD243" s="317" t="str">
        <f t="shared" ca="1" si="128"/>
        <v/>
      </c>
      <c r="BE243" s="317" t="str">
        <f t="shared" ca="1" si="128"/>
        <v/>
      </c>
      <c r="BF243" s="317" t="str">
        <f t="shared" ca="1" si="128"/>
        <v/>
      </c>
      <c r="BG243" s="317" t="str">
        <f t="shared" ca="1" si="128"/>
        <v/>
      </c>
      <c r="BH243" s="317" t="str">
        <f t="shared" ca="1" si="128"/>
        <v/>
      </c>
      <c r="BI243" s="317" t="str">
        <f t="shared" ca="1" si="128"/>
        <v/>
      </c>
      <c r="BJ243" s="317" t="str">
        <f t="shared" ca="1" si="128"/>
        <v/>
      </c>
      <c r="BK243" s="317" t="str">
        <f t="shared" ca="1" si="128"/>
        <v/>
      </c>
      <c r="BL243" s="317" t="str">
        <f t="shared" ca="1" si="128"/>
        <v/>
      </c>
      <c r="BM243" s="317" t="str">
        <f t="shared" ca="1" si="128"/>
        <v/>
      </c>
      <c r="BN243" s="317" t="str">
        <f t="shared" ca="1" si="128"/>
        <v/>
      </c>
      <c r="BO243" s="317" t="str">
        <f t="shared" ca="1" si="128"/>
        <v/>
      </c>
      <c r="BP243" s="317" t="str">
        <f t="shared" ca="1" si="128"/>
        <v/>
      </c>
      <c r="BQ243" s="317" t="str">
        <f t="shared" ca="1" si="128"/>
        <v/>
      </c>
      <c r="BR243" s="317" t="str">
        <f t="shared" ca="1" si="128"/>
        <v/>
      </c>
      <c r="BS243" s="317" t="str">
        <f t="shared" ca="1" si="128"/>
        <v/>
      </c>
    </row>
    <row r="244" spans="8:71" hidden="1">
      <c r="H244" s="330" t="str">
        <f t="shared" ca="1" si="114"/>
        <v/>
      </c>
      <c r="I244" s="336"/>
      <c r="J244" s="332" t="str">
        <f t="shared" ca="1" si="118"/>
        <v>(command "V" "R" "" "N")</v>
      </c>
      <c r="S244" s="337">
        <v>236</v>
      </c>
      <c r="T244" s="338" t="str">
        <f t="shared" si="117"/>
        <v>18-6</v>
      </c>
      <c r="U244" s="317" t="str">
        <f t="shared" ca="1" si="116"/>
        <v/>
      </c>
      <c r="V244" s="317" t="str">
        <f t="shared" ca="1" si="116"/>
        <v/>
      </c>
      <c r="W244" s="317" t="str">
        <f t="shared" ca="1" si="116"/>
        <v/>
      </c>
      <c r="X244" s="317" t="str">
        <f t="shared" ca="1" si="132"/>
        <v/>
      </c>
      <c r="Y244" s="317" t="str">
        <f t="shared" ca="1" si="132"/>
        <v/>
      </c>
      <c r="Z244" s="317" t="str">
        <f t="shared" ca="1" si="132"/>
        <v/>
      </c>
      <c r="AA244" s="317" t="str">
        <f t="shared" ca="1" si="132"/>
        <v/>
      </c>
      <c r="AB244" s="317" t="str">
        <f t="shared" ca="1" si="132"/>
        <v/>
      </c>
      <c r="AC244" s="317" t="str">
        <f t="shared" ca="1" si="132"/>
        <v/>
      </c>
      <c r="AD244" s="317" t="str">
        <f t="shared" ca="1" si="132"/>
        <v/>
      </c>
      <c r="AE244" s="317" t="str">
        <f t="shared" ca="1" si="132"/>
        <v/>
      </c>
      <c r="AF244" s="317" t="str">
        <f t="shared" ca="1" si="132"/>
        <v/>
      </c>
      <c r="AG244" s="317" t="str">
        <f t="shared" ca="1" si="132"/>
        <v/>
      </c>
      <c r="AH244" s="317" t="str">
        <f t="shared" ca="1" si="132"/>
        <v/>
      </c>
      <c r="AI244" s="317" t="str">
        <f t="shared" ca="1" si="132"/>
        <v/>
      </c>
      <c r="AJ244" s="317" t="str">
        <f t="shared" ca="1" si="132"/>
        <v/>
      </c>
      <c r="AK244" s="317" t="str">
        <f t="shared" ca="1" si="132"/>
        <v/>
      </c>
      <c r="AL244" s="317" t="str">
        <f t="shared" ca="1" si="132"/>
        <v/>
      </c>
      <c r="AM244" s="317" t="str">
        <f t="shared" ca="1" si="132"/>
        <v/>
      </c>
      <c r="AN244" s="317" t="str">
        <f t="shared" ca="1" si="130"/>
        <v/>
      </c>
      <c r="AO244" s="317" t="str">
        <f t="shared" ca="1" si="130"/>
        <v/>
      </c>
      <c r="AP244" s="317" t="str">
        <f t="shared" ca="1" si="130"/>
        <v/>
      </c>
      <c r="AQ244" s="317" t="str">
        <f t="shared" ca="1" si="130"/>
        <v/>
      </c>
      <c r="AR244" s="317" t="str">
        <f t="shared" ca="1" si="130"/>
        <v/>
      </c>
      <c r="AS244" s="317" t="str">
        <f t="shared" ca="1" si="130"/>
        <v/>
      </c>
      <c r="AT244" s="317" t="str">
        <f t="shared" ca="1" si="130"/>
        <v/>
      </c>
      <c r="AU244" s="317" t="str">
        <f t="shared" ca="1" si="130"/>
        <v/>
      </c>
      <c r="AV244" s="317" t="str">
        <f t="shared" ca="1" si="130"/>
        <v/>
      </c>
      <c r="AW244" s="317" t="str">
        <f t="shared" ca="1" si="130"/>
        <v/>
      </c>
      <c r="AX244" s="317" t="str">
        <f t="shared" ca="1" si="130"/>
        <v/>
      </c>
      <c r="AY244" s="317" t="str">
        <f t="shared" ca="1" si="130"/>
        <v/>
      </c>
      <c r="AZ244" s="317" t="str">
        <f t="shared" ca="1" si="130"/>
        <v/>
      </c>
      <c r="BA244" s="317" t="str">
        <f t="shared" ca="1" si="130"/>
        <v/>
      </c>
      <c r="BB244" s="317" t="str">
        <f t="shared" ca="1" si="130"/>
        <v/>
      </c>
      <c r="BC244" s="317" t="str">
        <f t="shared" ca="1" si="130"/>
        <v/>
      </c>
      <c r="BD244" s="317" t="str">
        <f t="shared" ca="1" si="128"/>
        <v/>
      </c>
      <c r="BE244" s="317" t="str">
        <f t="shared" ca="1" si="128"/>
        <v/>
      </c>
      <c r="BF244" s="317" t="str">
        <f t="shared" ca="1" si="128"/>
        <v/>
      </c>
      <c r="BG244" s="317" t="str">
        <f t="shared" ca="1" si="128"/>
        <v/>
      </c>
      <c r="BH244" s="317" t="str">
        <f t="shared" ca="1" si="128"/>
        <v/>
      </c>
      <c r="BI244" s="317" t="str">
        <f t="shared" ca="1" si="128"/>
        <v/>
      </c>
      <c r="BJ244" s="317" t="str">
        <f t="shared" ca="1" si="128"/>
        <v/>
      </c>
      <c r="BK244" s="317" t="str">
        <f t="shared" ca="1" si="128"/>
        <v/>
      </c>
      <c r="BL244" s="317" t="str">
        <f t="shared" ca="1" si="128"/>
        <v/>
      </c>
      <c r="BM244" s="317" t="str">
        <f t="shared" ca="1" si="128"/>
        <v/>
      </c>
      <c r="BN244" s="317" t="str">
        <f t="shared" ca="1" si="128"/>
        <v/>
      </c>
      <c r="BO244" s="317" t="str">
        <f t="shared" ca="1" si="128"/>
        <v/>
      </c>
      <c r="BP244" s="317" t="str">
        <f t="shared" ca="1" si="128"/>
        <v/>
      </c>
      <c r="BQ244" s="317" t="str">
        <f t="shared" ca="1" si="128"/>
        <v/>
      </c>
      <c r="BR244" s="317" t="str">
        <f t="shared" ca="1" si="128"/>
        <v/>
      </c>
      <c r="BS244" s="317" t="str">
        <f t="shared" ref="BS244" ca="1" si="133">IF($X244="","",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</row>
    <row r="245" spans="8:71" hidden="1">
      <c r="H245" s="330" t="str">
        <f t="shared" ca="1" si="114"/>
        <v/>
      </c>
      <c r="I245" s="336"/>
      <c r="J245" s="332" t="str">
        <f t="shared" ca="1" si="118"/>
        <v>(command "V" "R" "" "N")</v>
      </c>
      <c r="S245" s="337">
        <v>237</v>
      </c>
      <c r="T245" s="338" t="str">
        <f t="shared" si="117"/>
        <v>18-7</v>
      </c>
      <c r="U245" s="317" t="str">
        <f t="shared" ca="1" si="116"/>
        <v/>
      </c>
      <c r="V245" s="317" t="str">
        <f t="shared" ca="1" si="116"/>
        <v/>
      </c>
      <c r="W245" s="317" t="str">
        <f t="shared" ca="1" si="116"/>
        <v/>
      </c>
      <c r="X245" s="317" t="str">
        <f t="shared" ca="1" si="132"/>
        <v/>
      </c>
      <c r="Y245" s="317" t="str">
        <f t="shared" ca="1" si="132"/>
        <v/>
      </c>
      <c r="Z245" s="317" t="str">
        <f t="shared" ca="1" si="132"/>
        <v/>
      </c>
      <c r="AA245" s="317" t="str">
        <f t="shared" ca="1" si="132"/>
        <v/>
      </c>
      <c r="AB245" s="317" t="str">
        <f t="shared" ca="1" si="132"/>
        <v/>
      </c>
      <c r="AC245" s="317" t="str">
        <f t="shared" ca="1" si="132"/>
        <v/>
      </c>
      <c r="AD245" s="317" t="str">
        <f t="shared" ca="1" si="132"/>
        <v/>
      </c>
      <c r="AE245" s="317" t="str">
        <f t="shared" ca="1" si="132"/>
        <v/>
      </c>
      <c r="AF245" s="317" t="str">
        <f t="shared" ca="1" si="132"/>
        <v/>
      </c>
      <c r="AG245" s="317" t="str">
        <f t="shared" ca="1" si="132"/>
        <v/>
      </c>
      <c r="AH245" s="317" t="str">
        <f t="shared" ca="1" si="132"/>
        <v/>
      </c>
      <c r="AI245" s="317" t="str">
        <f t="shared" ca="1" si="132"/>
        <v/>
      </c>
      <c r="AJ245" s="317" t="str">
        <f t="shared" ca="1" si="132"/>
        <v/>
      </c>
      <c r="AK245" s="317" t="str">
        <f t="shared" ca="1" si="132"/>
        <v/>
      </c>
      <c r="AL245" s="317" t="str">
        <f t="shared" ca="1" si="132"/>
        <v/>
      </c>
      <c r="AM245" s="317" t="str">
        <f t="shared" ca="1" si="132"/>
        <v/>
      </c>
      <c r="AN245" s="317" t="str">
        <f t="shared" ca="1" si="130"/>
        <v/>
      </c>
      <c r="AO245" s="317" t="str">
        <f t="shared" ca="1" si="130"/>
        <v/>
      </c>
      <c r="AP245" s="317" t="str">
        <f t="shared" ca="1" si="130"/>
        <v/>
      </c>
      <c r="AQ245" s="317" t="str">
        <f t="shared" ca="1" si="130"/>
        <v/>
      </c>
      <c r="AR245" s="317" t="str">
        <f t="shared" ca="1" si="130"/>
        <v/>
      </c>
      <c r="AS245" s="317" t="str">
        <f t="shared" ca="1" si="130"/>
        <v/>
      </c>
      <c r="AT245" s="317" t="str">
        <f t="shared" ca="1" si="130"/>
        <v/>
      </c>
      <c r="AU245" s="317" t="str">
        <f t="shared" ca="1" si="130"/>
        <v/>
      </c>
      <c r="AV245" s="317" t="str">
        <f t="shared" ca="1" si="130"/>
        <v/>
      </c>
      <c r="AW245" s="317" t="str">
        <f t="shared" ca="1" si="130"/>
        <v/>
      </c>
      <c r="AX245" s="317" t="str">
        <f t="shared" ca="1" si="130"/>
        <v/>
      </c>
      <c r="AY245" s="317" t="str">
        <f t="shared" ca="1" si="130"/>
        <v/>
      </c>
      <c r="AZ245" s="317" t="str">
        <f t="shared" ca="1" si="130"/>
        <v/>
      </c>
      <c r="BA245" s="317" t="str">
        <f t="shared" ca="1" si="130"/>
        <v/>
      </c>
      <c r="BB245" s="317" t="str">
        <f t="shared" ca="1" si="130"/>
        <v/>
      </c>
      <c r="BC245" s="317" t="str">
        <f t="shared" ca="1" si="130"/>
        <v/>
      </c>
      <c r="BD245" s="317" t="str">
        <f t="shared" ref="BD245:BS258" ca="1" si="134">IF($X245="","",
IF(INDIRECT("批量電路圖!"&amp;ADDRESS(MOD(COLUMN()-24,16)+5+(ROW()-9)*16,FLOOR(MOD((COLUMN()-24)/16,10),1)+6))="","[無使用]",
INDIRECT("批量電路圖!"&amp;ADDRESS(MOD(COLUMN()-24,16)+5+(ROW()-9)*16,FLOOR(MOD((COLUMN()-24)/16,10),1)+6))))</f>
        <v/>
      </c>
      <c r="BE245" s="317" t="str">
        <f t="shared" ca="1" si="134"/>
        <v/>
      </c>
      <c r="BF245" s="317" t="str">
        <f t="shared" ca="1" si="134"/>
        <v/>
      </c>
      <c r="BG245" s="317" t="str">
        <f t="shared" ca="1" si="134"/>
        <v/>
      </c>
      <c r="BH245" s="317" t="str">
        <f t="shared" ca="1" si="134"/>
        <v/>
      </c>
      <c r="BI245" s="317" t="str">
        <f t="shared" ca="1" si="134"/>
        <v/>
      </c>
      <c r="BJ245" s="317" t="str">
        <f t="shared" ca="1" si="134"/>
        <v/>
      </c>
      <c r="BK245" s="317" t="str">
        <f t="shared" ca="1" si="134"/>
        <v/>
      </c>
      <c r="BL245" s="317" t="str">
        <f t="shared" ca="1" si="134"/>
        <v/>
      </c>
      <c r="BM245" s="317" t="str">
        <f t="shared" ca="1" si="134"/>
        <v/>
      </c>
      <c r="BN245" s="317" t="str">
        <f t="shared" ca="1" si="134"/>
        <v/>
      </c>
      <c r="BO245" s="317" t="str">
        <f t="shared" ca="1" si="134"/>
        <v/>
      </c>
      <c r="BP245" s="317" t="str">
        <f t="shared" ca="1" si="134"/>
        <v/>
      </c>
      <c r="BQ245" s="317" t="str">
        <f t="shared" ca="1" si="134"/>
        <v/>
      </c>
      <c r="BR245" s="317" t="str">
        <f t="shared" ca="1" si="134"/>
        <v/>
      </c>
      <c r="BS245" s="317" t="str">
        <f t="shared" ca="1" si="134"/>
        <v/>
      </c>
    </row>
    <row r="246" spans="8:71" hidden="1">
      <c r="H246" s="330" t="str">
        <f t="shared" ca="1" si="114"/>
        <v/>
      </c>
      <c r="I246" s="336"/>
      <c r="J246" s="332" t="str">
        <f t="shared" ca="1" si="118"/>
        <v>(command "V" "R" "" "N")</v>
      </c>
      <c r="S246" s="337">
        <v>238</v>
      </c>
      <c r="T246" s="338" t="str">
        <f t="shared" si="117"/>
        <v>18-8</v>
      </c>
      <c r="U246" s="317" t="str">
        <f t="shared" ca="1" si="116"/>
        <v/>
      </c>
      <c r="V246" s="317" t="str">
        <f t="shared" ca="1" si="116"/>
        <v/>
      </c>
      <c r="W246" s="317" t="str">
        <f t="shared" ca="1" si="116"/>
        <v/>
      </c>
      <c r="X246" s="317" t="str">
        <f t="shared" ca="1" si="132"/>
        <v/>
      </c>
      <c r="Y246" s="317" t="str">
        <f t="shared" ca="1" si="132"/>
        <v/>
      </c>
      <c r="Z246" s="317" t="str">
        <f t="shared" ca="1" si="132"/>
        <v/>
      </c>
      <c r="AA246" s="317" t="str">
        <f t="shared" ca="1" si="132"/>
        <v/>
      </c>
      <c r="AB246" s="317" t="str">
        <f t="shared" ca="1" si="132"/>
        <v/>
      </c>
      <c r="AC246" s="317" t="str">
        <f t="shared" ca="1" si="132"/>
        <v/>
      </c>
      <c r="AD246" s="317" t="str">
        <f t="shared" ca="1" si="132"/>
        <v/>
      </c>
      <c r="AE246" s="317" t="str">
        <f t="shared" ca="1" si="132"/>
        <v/>
      </c>
      <c r="AF246" s="317" t="str">
        <f t="shared" ca="1" si="132"/>
        <v/>
      </c>
      <c r="AG246" s="317" t="str">
        <f t="shared" ca="1" si="132"/>
        <v/>
      </c>
      <c r="AH246" s="317" t="str">
        <f t="shared" ca="1" si="132"/>
        <v/>
      </c>
      <c r="AI246" s="317" t="str">
        <f t="shared" ca="1" si="132"/>
        <v/>
      </c>
      <c r="AJ246" s="317" t="str">
        <f t="shared" ca="1" si="132"/>
        <v/>
      </c>
      <c r="AK246" s="317" t="str">
        <f t="shared" ca="1" si="132"/>
        <v/>
      </c>
      <c r="AL246" s="317" t="str">
        <f t="shared" ca="1" si="132"/>
        <v/>
      </c>
      <c r="AM246" s="317" t="str">
        <f t="shared" ca="1" si="132"/>
        <v/>
      </c>
      <c r="AN246" s="317" t="str">
        <f t="shared" ca="1" si="130"/>
        <v/>
      </c>
      <c r="AO246" s="317" t="str">
        <f t="shared" ca="1" si="130"/>
        <v/>
      </c>
      <c r="AP246" s="317" t="str">
        <f t="shared" ca="1" si="130"/>
        <v/>
      </c>
      <c r="AQ246" s="317" t="str">
        <f t="shared" ca="1" si="130"/>
        <v/>
      </c>
      <c r="AR246" s="317" t="str">
        <f t="shared" ca="1" si="130"/>
        <v/>
      </c>
      <c r="AS246" s="317" t="str">
        <f t="shared" ca="1" si="130"/>
        <v/>
      </c>
      <c r="AT246" s="317" t="str">
        <f t="shared" ca="1" si="130"/>
        <v/>
      </c>
      <c r="AU246" s="317" t="str">
        <f t="shared" ca="1" si="130"/>
        <v/>
      </c>
      <c r="AV246" s="317" t="str">
        <f t="shared" ca="1" si="130"/>
        <v/>
      </c>
      <c r="AW246" s="317" t="str">
        <f t="shared" ca="1" si="130"/>
        <v/>
      </c>
      <c r="AX246" s="317" t="str">
        <f t="shared" ca="1" si="130"/>
        <v/>
      </c>
      <c r="AY246" s="317" t="str">
        <f t="shared" ca="1" si="130"/>
        <v/>
      </c>
      <c r="AZ246" s="317" t="str">
        <f t="shared" ca="1" si="130"/>
        <v/>
      </c>
      <c r="BA246" s="317" t="str">
        <f t="shared" ca="1" si="130"/>
        <v/>
      </c>
      <c r="BB246" s="317" t="str">
        <f t="shared" ca="1" si="130"/>
        <v/>
      </c>
      <c r="BC246" s="317" t="str">
        <f t="shared" ca="1" si="130"/>
        <v/>
      </c>
      <c r="BD246" s="317" t="str">
        <f t="shared" ca="1" si="134"/>
        <v/>
      </c>
      <c r="BE246" s="317" t="str">
        <f t="shared" ca="1" si="134"/>
        <v/>
      </c>
      <c r="BF246" s="317" t="str">
        <f t="shared" ca="1" si="134"/>
        <v/>
      </c>
      <c r="BG246" s="317" t="str">
        <f t="shared" ca="1" si="134"/>
        <v/>
      </c>
      <c r="BH246" s="317" t="str">
        <f t="shared" ca="1" si="134"/>
        <v/>
      </c>
      <c r="BI246" s="317" t="str">
        <f t="shared" ca="1" si="134"/>
        <v/>
      </c>
      <c r="BJ246" s="317" t="str">
        <f t="shared" ca="1" si="134"/>
        <v/>
      </c>
      <c r="BK246" s="317" t="str">
        <f t="shared" ca="1" si="134"/>
        <v/>
      </c>
      <c r="BL246" s="317" t="str">
        <f t="shared" ca="1" si="134"/>
        <v/>
      </c>
      <c r="BM246" s="317" t="str">
        <f t="shared" ca="1" si="134"/>
        <v/>
      </c>
      <c r="BN246" s="317" t="str">
        <f t="shared" ca="1" si="134"/>
        <v/>
      </c>
      <c r="BO246" s="317" t="str">
        <f t="shared" ca="1" si="134"/>
        <v/>
      </c>
      <c r="BP246" s="317" t="str">
        <f t="shared" ca="1" si="134"/>
        <v/>
      </c>
      <c r="BQ246" s="317" t="str">
        <f t="shared" ca="1" si="134"/>
        <v/>
      </c>
      <c r="BR246" s="317" t="str">
        <f t="shared" ca="1" si="134"/>
        <v/>
      </c>
      <c r="BS246" s="317" t="str">
        <f t="shared" ca="1" si="134"/>
        <v/>
      </c>
    </row>
    <row r="247" spans="8:71" hidden="1">
      <c r="H247" s="330" t="str">
        <f t="shared" ca="1" si="114"/>
        <v/>
      </c>
      <c r="I247" s="336"/>
      <c r="J247" s="332" t="str">
        <f t="shared" ca="1" si="118"/>
        <v>(command "V" "R" "" "N")</v>
      </c>
      <c r="S247" s="337">
        <v>239</v>
      </c>
      <c r="T247" s="338" t="str">
        <f t="shared" si="117"/>
        <v>18-9</v>
      </c>
      <c r="U247" s="317" t="str">
        <f t="shared" ca="1" si="116"/>
        <v/>
      </c>
      <c r="V247" s="317" t="str">
        <f t="shared" ca="1" si="116"/>
        <v/>
      </c>
      <c r="W247" s="317" t="str">
        <f t="shared" ca="1" si="116"/>
        <v/>
      </c>
      <c r="X247" s="317" t="str">
        <f t="shared" ca="1" si="132"/>
        <v/>
      </c>
      <c r="Y247" s="317" t="str">
        <f t="shared" ca="1" si="132"/>
        <v/>
      </c>
      <c r="Z247" s="317" t="str">
        <f t="shared" ca="1" si="132"/>
        <v/>
      </c>
      <c r="AA247" s="317" t="str">
        <f t="shared" ca="1" si="132"/>
        <v/>
      </c>
      <c r="AB247" s="317" t="str">
        <f t="shared" ca="1" si="132"/>
        <v/>
      </c>
      <c r="AC247" s="317" t="str">
        <f t="shared" ca="1" si="132"/>
        <v/>
      </c>
      <c r="AD247" s="317" t="str">
        <f t="shared" ca="1" si="132"/>
        <v/>
      </c>
      <c r="AE247" s="317" t="str">
        <f t="shared" ca="1" si="132"/>
        <v/>
      </c>
      <c r="AF247" s="317" t="str">
        <f t="shared" ca="1" si="132"/>
        <v/>
      </c>
      <c r="AG247" s="317" t="str">
        <f t="shared" ca="1" si="132"/>
        <v/>
      </c>
      <c r="AH247" s="317" t="str">
        <f t="shared" ca="1" si="132"/>
        <v/>
      </c>
      <c r="AI247" s="317" t="str">
        <f t="shared" ca="1" si="132"/>
        <v/>
      </c>
      <c r="AJ247" s="317" t="str">
        <f t="shared" ca="1" si="132"/>
        <v/>
      </c>
      <c r="AK247" s="317" t="str">
        <f t="shared" ca="1" si="132"/>
        <v/>
      </c>
      <c r="AL247" s="317" t="str">
        <f t="shared" ca="1" si="132"/>
        <v/>
      </c>
      <c r="AM247" s="317" t="str">
        <f t="shared" ca="1" si="132"/>
        <v/>
      </c>
      <c r="AN247" s="317" t="str">
        <f t="shared" ca="1" si="130"/>
        <v/>
      </c>
      <c r="AO247" s="317" t="str">
        <f t="shared" ca="1" si="130"/>
        <v/>
      </c>
      <c r="AP247" s="317" t="str">
        <f t="shared" ca="1" si="130"/>
        <v/>
      </c>
      <c r="AQ247" s="317" t="str">
        <f t="shared" ca="1" si="130"/>
        <v/>
      </c>
      <c r="AR247" s="317" t="str">
        <f t="shared" ca="1" si="130"/>
        <v/>
      </c>
      <c r="AS247" s="317" t="str">
        <f t="shared" ca="1" si="130"/>
        <v/>
      </c>
      <c r="AT247" s="317" t="str">
        <f t="shared" ca="1" si="130"/>
        <v/>
      </c>
      <c r="AU247" s="317" t="str">
        <f t="shared" ca="1" si="130"/>
        <v/>
      </c>
      <c r="AV247" s="317" t="str">
        <f t="shared" ca="1" si="130"/>
        <v/>
      </c>
      <c r="AW247" s="317" t="str">
        <f t="shared" ca="1" si="130"/>
        <v/>
      </c>
      <c r="AX247" s="317" t="str">
        <f t="shared" ca="1" si="130"/>
        <v/>
      </c>
      <c r="AY247" s="317" t="str">
        <f t="shared" ca="1" si="130"/>
        <v/>
      </c>
      <c r="AZ247" s="317" t="str">
        <f t="shared" ca="1" si="130"/>
        <v/>
      </c>
      <c r="BA247" s="317" t="str">
        <f t="shared" ca="1" si="130"/>
        <v/>
      </c>
      <c r="BB247" s="317" t="str">
        <f t="shared" ca="1" si="130"/>
        <v/>
      </c>
      <c r="BC247" s="317" t="str">
        <f t="shared" ref="BC247" ca="1" si="135">IF($X247="","",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BD247" s="317" t="str">
        <f t="shared" ca="1" si="134"/>
        <v/>
      </c>
      <c r="BE247" s="317" t="str">
        <f t="shared" ca="1" si="134"/>
        <v/>
      </c>
      <c r="BF247" s="317" t="str">
        <f t="shared" ca="1" si="134"/>
        <v/>
      </c>
      <c r="BG247" s="317" t="str">
        <f t="shared" ca="1" si="134"/>
        <v/>
      </c>
      <c r="BH247" s="317" t="str">
        <f t="shared" ca="1" si="134"/>
        <v/>
      </c>
      <c r="BI247" s="317" t="str">
        <f t="shared" ca="1" si="134"/>
        <v/>
      </c>
      <c r="BJ247" s="317" t="str">
        <f t="shared" ca="1" si="134"/>
        <v/>
      </c>
      <c r="BK247" s="317" t="str">
        <f t="shared" ca="1" si="134"/>
        <v/>
      </c>
      <c r="BL247" s="317" t="str">
        <f t="shared" ca="1" si="134"/>
        <v/>
      </c>
      <c r="BM247" s="317" t="str">
        <f t="shared" ca="1" si="134"/>
        <v/>
      </c>
      <c r="BN247" s="317" t="str">
        <f t="shared" ca="1" si="134"/>
        <v/>
      </c>
      <c r="BO247" s="317" t="str">
        <f t="shared" ca="1" si="134"/>
        <v/>
      </c>
      <c r="BP247" s="317" t="str">
        <f t="shared" ca="1" si="134"/>
        <v/>
      </c>
      <c r="BQ247" s="317" t="str">
        <f t="shared" ca="1" si="134"/>
        <v/>
      </c>
      <c r="BR247" s="317" t="str">
        <f t="shared" ca="1" si="134"/>
        <v/>
      </c>
      <c r="BS247" s="317" t="str">
        <f t="shared" ca="1" si="134"/>
        <v/>
      </c>
    </row>
    <row r="248" spans="8:71" hidden="1">
      <c r="H248" s="330" t="str">
        <f t="shared" ca="1" si="114"/>
        <v/>
      </c>
      <c r="I248" s="336"/>
      <c r="J248" s="332" t="str">
        <f t="shared" ca="1" si="118"/>
        <v>(command "V" "R" "" "N")</v>
      </c>
      <c r="S248" s="337">
        <v>240</v>
      </c>
      <c r="T248" s="338" t="str">
        <f t="shared" si="117"/>
        <v>18-10</v>
      </c>
      <c r="U248" s="317" t="str">
        <f t="shared" ca="1" si="116"/>
        <v/>
      </c>
      <c r="V248" s="317" t="str">
        <f t="shared" ca="1" si="116"/>
        <v/>
      </c>
      <c r="W248" s="317" t="str">
        <f t="shared" ca="1" si="116"/>
        <v/>
      </c>
      <c r="X248" s="317" t="str">
        <f t="shared" ca="1" si="132"/>
        <v/>
      </c>
      <c r="Y248" s="317" t="str">
        <f t="shared" ca="1" si="132"/>
        <v/>
      </c>
      <c r="Z248" s="317" t="str">
        <f t="shared" ca="1" si="132"/>
        <v/>
      </c>
      <c r="AA248" s="317" t="str">
        <f t="shared" ca="1" si="132"/>
        <v/>
      </c>
      <c r="AB248" s="317" t="str">
        <f t="shared" ca="1" si="132"/>
        <v/>
      </c>
      <c r="AC248" s="317" t="str">
        <f t="shared" ca="1" si="132"/>
        <v/>
      </c>
      <c r="AD248" s="317" t="str">
        <f t="shared" ca="1" si="132"/>
        <v/>
      </c>
      <c r="AE248" s="317" t="str">
        <f t="shared" ca="1" si="132"/>
        <v/>
      </c>
      <c r="AF248" s="317" t="str">
        <f t="shared" ca="1" si="132"/>
        <v/>
      </c>
      <c r="AG248" s="317" t="str">
        <f t="shared" ca="1" si="132"/>
        <v/>
      </c>
      <c r="AH248" s="317" t="str">
        <f t="shared" ca="1" si="132"/>
        <v/>
      </c>
      <c r="AI248" s="317" t="str">
        <f t="shared" ca="1" si="132"/>
        <v/>
      </c>
      <c r="AJ248" s="317" t="str">
        <f t="shared" ca="1" si="132"/>
        <v/>
      </c>
      <c r="AK248" s="317" t="str">
        <f t="shared" ca="1" si="132"/>
        <v/>
      </c>
      <c r="AL248" s="317" t="str">
        <f t="shared" ca="1" si="132"/>
        <v/>
      </c>
      <c r="AM248" s="317" t="str">
        <f t="shared" ca="1" si="132"/>
        <v/>
      </c>
      <c r="AN248" s="317" t="str">
        <f t="shared" ref="AN248:BC258" ca="1" si="136">IF($X248="","",
IF(INDIRECT("批量電路圖!"&amp;ADDRESS(MOD(COLUMN()-24,16)+5+(ROW()-9)*16,FLOOR(MOD((COLUMN()-24)/16,10),1)+6))="","_",
INDIRECT("批量電路圖!"&amp;ADDRESS(MOD(COLUMN()-24,16)+5+(ROW()-9)*16,FLOOR(MOD((COLUMN()-24)/16,10),1)+6))))</f>
        <v/>
      </c>
      <c r="AO248" s="317" t="str">
        <f t="shared" ca="1" si="136"/>
        <v/>
      </c>
      <c r="AP248" s="317" t="str">
        <f t="shared" ca="1" si="136"/>
        <v/>
      </c>
      <c r="AQ248" s="317" t="str">
        <f t="shared" ca="1" si="136"/>
        <v/>
      </c>
      <c r="AR248" s="317" t="str">
        <f t="shared" ca="1" si="136"/>
        <v/>
      </c>
      <c r="AS248" s="317" t="str">
        <f t="shared" ca="1" si="136"/>
        <v/>
      </c>
      <c r="AT248" s="317" t="str">
        <f t="shared" ca="1" si="136"/>
        <v/>
      </c>
      <c r="AU248" s="317" t="str">
        <f t="shared" ca="1" si="136"/>
        <v/>
      </c>
      <c r="AV248" s="317" t="str">
        <f t="shared" ca="1" si="136"/>
        <v/>
      </c>
      <c r="AW248" s="317" t="str">
        <f t="shared" ca="1" si="136"/>
        <v/>
      </c>
      <c r="AX248" s="317" t="str">
        <f t="shared" ca="1" si="136"/>
        <v/>
      </c>
      <c r="AY248" s="317" t="str">
        <f t="shared" ca="1" si="136"/>
        <v/>
      </c>
      <c r="AZ248" s="317" t="str">
        <f t="shared" ca="1" si="136"/>
        <v/>
      </c>
      <c r="BA248" s="317" t="str">
        <f t="shared" ca="1" si="136"/>
        <v/>
      </c>
      <c r="BB248" s="317" t="str">
        <f t="shared" ca="1" si="136"/>
        <v/>
      </c>
      <c r="BC248" s="317" t="str">
        <f t="shared" ca="1" si="136"/>
        <v/>
      </c>
      <c r="BD248" s="317" t="str">
        <f t="shared" ca="1" si="134"/>
        <v/>
      </c>
      <c r="BE248" s="317" t="str">
        <f t="shared" ca="1" si="134"/>
        <v/>
      </c>
      <c r="BF248" s="317" t="str">
        <f t="shared" ca="1" si="134"/>
        <v/>
      </c>
      <c r="BG248" s="317" t="str">
        <f t="shared" ca="1" si="134"/>
        <v/>
      </c>
      <c r="BH248" s="317" t="str">
        <f t="shared" ca="1" si="134"/>
        <v/>
      </c>
      <c r="BI248" s="317" t="str">
        <f t="shared" ca="1" si="134"/>
        <v/>
      </c>
      <c r="BJ248" s="317" t="str">
        <f t="shared" ca="1" si="134"/>
        <v/>
      </c>
      <c r="BK248" s="317" t="str">
        <f t="shared" ca="1" si="134"/>
        <v/>
      </c>
      <c r="BL248" s="317" t="str">
        <f t="shared" ca="1" si="134"/>
        <v/>
      </c>
      <c r="BM248" s="317" t="str">
        <f t="shared" ca="1" si="134"/>
        <v/>
      </c>
      <c r="BN248" s="317" t="str">
        <f t="shared" ca="1" si="134"/>
        <v/>
      </c>
      <c r="BO248" s="317" t="str">
        <f t="shared" ca="1" si="134"/>
        <v/>
      </c>
      <c r="BP248" s="317" t="str">
        <f t="shared" ca="1" si="134"/>
        <v/>
      </c>
      <c r="BQ248" s="317" t="str">
        <f t="shared" ca="1" si="134"/>
        <v/>
      </c>
      <c r="BR248" s="317" t="str">
        <f t="shared" ca="1" si="134"/>
        <v/>
      </c>
      <c r="BS248" s="317" t="str">
        <f t="shared" ca="1" si="134"/>
        <v/>
      </c>
    </row>
    <row r="249" spans="8:71" hidden="1">
      <c r="H249" s="330" t="str">
        <f t="shared" ca="1" si="114"/>
        <v/>
      </c>
      <c r="I249" s="336"/>
      <c r="J249" s="332" t="str">
        <f t="shared" ca="1" si="118"/>
        <v>(command "V" "R" "" "N")</v>
      </c>
      <c r="S249" s="337">
        <v>241</v>
      </c>
      <c r="T249" s="338" t="str">
        <f t="shared" si="117"/>
        <v>19-1</v>
      </c>
      <c r="U249" s="317" t="str">
        <f t="shared" ca="1" si="116"/>
        <v/>
      </c>
      <c r="V249" s="317" t="str">
        <f t="shared" ca="1" si="116"/>
        <v/>
      </c>
      <c r="W249" s="317" t="str">
        <f t="shared" ca="1" si="116"/>
        <v/>
      </c>
      <c r="X249" s="317" t="str">
        <f t="shared" ca="1" si="132"/>
        <v/>
      </c>
      <c r="Y249" s="317" t="str">
        <f t="shared" ca="1" si="132"/>
        <v/>
      </c>
      <c r="Z249" s="317" t="str">
        <f t="shared" ca="1" si="132"/>
        <v/>
      </c>
      <c r="AA249" s="317" t="str">
        <f t="shared" ca="1" si="132"/>
        <v/>
      </c>
      <c r="AB249" s="317" t="str">
        <f t="shared" ca="1" si="132"/>
        <v/>
      </c>
      <c r="AC249" s="317" t="str">
        <f t="shared" ca="1" si="132"/>
        <v/>
      </c>
      <c r="AD249" s="317" t="str">
        <f t="shared" ca="1" si="132"/>
        <v/>
      </c>
      <c r="AE249" s="317" t="str">
        <f t="shared" ca="1" si="132"/>
        <v/>
      </c>
      <c r="AF249" s="317" t="str">
        <f t="shared" ca="1" si="132"/>
        <v/>
      </c>
      <c r="AG249" s="317" t="str">
        <f t="shared" ca="1" si="132"/>
        <v/>
      </c>
      <c r="AH249" s="317" t="str">
        <f t="shared" ca="1" si="132"/>
        <v/>
      </c>
      <c r="AI249" s="317" t="str">
        <f t="shared" ca="1" si="132"/>
        <v/>
      </c>
      <c r="AJ249" s="317" t="str">
        <f t="shared" ca="1" si="132"/>
        <v/>
      </c>
      <c r="AK249" s="317" t="str">
        <f t="shared" ca="1" si="132"/>
        <v/>
      </c>
      <c r="AL249" s="317" t="str">
        <f t="shared" ca="1" si="132"/>
        <v/>
      </c>
      <c r="AM249" s="317" t="str">
        <f t="shared" ca="1" si="132"/>
        <v/>
      </c>
      <c r="AN249" s="317" t="str">
        <f t="shared" ca="1" si="136"/>
        <v/>
      </c>
      <c r="AO249" s="317" t="str">
        <f t="shared" ca="1" si="136"/>
        <v/>
      </c>
      <c r="AP249" s="317" t="str">
        <f t="shared" ca="1" si="136"/>
        <v/>
      </c>
      <c r="AQ249" s="317" t="str">
        <f t="shared" ca="1" si="136"/>
        <v/>
      </c>
      <c r="AR249" s="317" t="str">
        <f t="shared" ca="1" si="136"/>
        <v/>
      </c>
      <c r="AS249" s="317" t="str">
        <f t="shared" ca="1" si="136"/>
        <v/>
      </c>
      <c r="AT249" s="317" t="str">
        <f t="shared" ca="1" si="136"/>
        <v/>
      </c>
      <c r="AU249" s="317" t="str">
        <f t="shared" ca="1" si="136"/>
        <v/>
      </c>
      <c r="AV249" s="317" t="str">
        <f t="shared" ca="1" si="136"/>
        <v/>
      </c>
      <c r="AW249" s="317" t="str">
        <f t="shared" ca="1" si="136"/>
        <v/>
      </c>
      <c r="AX249" s="317" t="str">
        <f t="shared" ca="1" si="136"/>
        <v/>
      </c>
      <c r="AY249" s="317" t="str">
        <f t="shared" ca="1" si="136"/>
        <v/>
      </c>
      <c r="AZ249" s="317" t="str">
        <f t="shared" ca="1" si="136"/>
        <v/>
      </c>
      <c r="BA249" s="317" t="str">
        <f t="shared" ca="1" si="136"/>
        <v/>
      </c>
      <c r="BB249" s="317" t="str">
        <f t="shared" ca="1" si="136"/>
        <v/>
      </c>
      <c r="BC249" s="317" t="str">
        <f t="shared" ca="1" si="136"/>
        <v/>
      </c>
      <c r="BD249" s="317" t="str">
        <f t="shared" ca="1" si="134"/>
        <v/>
      </c>
      <c r="BE249" s="317" t="str">
        <f t="shared" ca="1" si="134"/>
        <v/>
      </c>
      <c r="BF249" s="317" t="str">
        <f t="shared" ca="1" si="134"/>
        <v/>
      </c>
      <c r="BG249" s="317" t="str">
        <f t="shared" ca="1" si="134"/>
        <v/>
      </c>
      <c r="BH249" s="317" t="str">
        <f t="shared" ca="1" si="134"/>
        <v/>
      </c>
      <c r="BI249" s="317" t="str">
        <f t="shared" ca="1" si="134"/>
        <v/>
      </c>
      <c r="BJ249" s="317" t="str">
        <f t="shared" ca="1" si="134"/>
        <v/>
      </c>
      <c r="BK249" s="317" t="str">
        <f t="shared" ca="1" si="134"/>
        <v/>
      </c>
      <c r="BL249" s="317" t="str">
        <f t="shared" ca="1" si="134"/>
        <v/>
      </c>
      <c r="BM249" s="317" t="str">
        <f t="shared" ca="1" si="134"/>
        <v/>
      </c>
      <c r="BN249" s="317" t="str">
        <f t="shared" ca="1" si="134"/>
        <v/>
      </c>
      <c r="BO249" s="317" t="str">
        <f t="shared" ca="1" si="134"/>
        <v/>
      </c>
      <c r="BP249" s="317" t="str">
        <f t="shared" ca="1" si="134"/>
        <v/>
      </c>
      <c r="BQ249" s="317" t="str">
        <f t="shared" ca="1" si="134"/>
        <v/>
      </c>
      <c r="BR249" s="317" t="str">
        <f t="shared" ca="1" si="134"/>
        <v/>
      </c>
      <c r="BS249" s="317" t="str">
        <f t="shared" ca="1" si="134"/>
        <v/>
      </c>
    </row>
    <row r="250" spans="8:71" hidden="1">
      <c r="H250" s="330" t="str">
        <f t="shared" ca="1" si="114"/>
        <v/>
      </c>
      <c r="I250" s="336"/>
      <c r="J250" s="332" t="str">
        <f t="shared" ca="1" si="118"/>
        <v>(command "V" "R" "" "N")</v>
      </c>
      <c r="S250" s="337">
        <v>242</v>
      </c>
      <c r="T250" s="338" t="str">
        <f t="shared" si="117"/>
        <v>19-2</v>
      </c>
      <c r="U250" s="317" t="str">
        <f t="shared" ca="1" si="116"/>
        <v/>
      </c>
      <c r="V250" s="317" t="str">
        <f t="shared" ca="1" si="116"/>
        <v/>
      </c>
      <c r="W250" s="317" t="str">
        <f t="shared" ca="1" si="116"/>
        <v/>
      </c>
      <c r="X250" s="317" t="str">
        <f t="shared" ca="1" si="132"/>
        <v/>
      </c>
      <c r="Y250" s="317" t="str">
        <f t="shared" ca="1" si="132"/>
        <v/>
      </c>
      <c r="Z250" s="317" t="str">
        <f t="shared" ca="1" si="132"/>
        <v/>
      </c>
      <c r="AA250" s="317" t="str">
        <f t="shared" ca="1" si="132"/>
        <v/>
      </c>
      <c r="AB250" s="317" t="str">
        <f t="shared" ca="1" si="132"/>
        <v/>
      </c>
      <c r="AC250" s="317" t="str">
        <f t="shared" ca="1" si="132"/>
        <v/>
      </c>
      <c r="AD250" s="317" t="str">
        <f t="shared" ca="1" si="132"/>
        <v/>
      </c>
      <c r="AE250" s="317" t="str">
        <f t="shared" ca="1" si="132"/>
        <v/>
      </c>
      <c r="AF250" s="317" t="str">
        <f t="shared" ca="1" si="132"/>
        <v/>
      </c>
      <c r="AG250" s="317" t="str">
        <f t="shared" ca="1" si="132"/>
        <v/>
      </c>
      <c r="AH250" s="317" t="str">
        <f t="shared" ca="1" si="132"/>
        <v/>
      </c>
      <c r="AI250" s="317" t="str">
        <f t="shared" ca="1" si="132"/>
        <v/>
      </c>
      <c r="AJ250" s="317" t="str">
        <f t="shared" ca="1" si="132"/>
        <v/>
      </c>
      <c r="AK250" s="317" t="str">
        <f t="shared" ca="1" si="132"/>
        <v/>
      </c>
      <c r="AL250" s="317" t="str">
        <f t="shared" ca="1" si="132"/>
        <v/>
      </c>
      <c r="AM250" s="317" t="str">
        <f t="shared" ca="1" si="132"/>
        <v/>
      </c>
      <c r="AN250" s="317" t="str">
        <f t="shared" ca="1" si="136"/>
        <v/>
      </c>
      <c r="AO250" s="317" t="str">
        <f t="shared" ca="1" si="136"/>
        <v/>
      </c>
      <c r="AP250" s="317" t="str">
        <f t="shared" ca="1" si="136"/>
        <v/>
      </c>
      <c r="AQ250" s="317" t="str">
        <f t="shared" ca="1" si="136"/>
        <v/>
      </c>
      <c r="AR250" s="317" t="str">
        <f t="shared" ca="1" si="136"/>
        <v/>
      </c>
      <c r="AS250" s="317" t="str">
        <f t="shared" ca="1" si="136"/>
        <v/>
      </c>
      <c r="AT250" s="317" t="str">
        <f t="shared" ca="1" si="136"/>
        <v/>
      </c>
      <c r="AU250" s="317" t="str">
        <f t="shared" ca="1" si="136"/>
        <v/>
      </c>
      <c r="AV250" s="317" t="str">
        <f t="shared" ca="1" si="136"/>
        <v/>
      </c>
      <c r="AW250" s="317" t="str">
        <f t="shared" ca="1" si="136"/>
        <v/>
      </c>
      <c r="AX250" s="317" t="str">
        <f t="shared" ca="1" si="136"/>
        <v/>
      </c>
      <c r="AY250" s="317" t="str">
        <f t="shared" ca="1" si="136"/>
        <v/>
      </c>
      <c r="AZ250" s="317" t="str">
        <f t="shared" ca="1" si="136"/>
        <v/>
      </c>
      <c r="BA250" s="317" t="str">
        <f t="shared" ca="1" si="136"/>
        <v/>
      </c>
      <c r="BB250" s="317" t="str">
        <f t="shared" ca="1" si="136"/>
        <v/>
      </c>
      <c r="BC250" s="317" t="str">
        <f t="shared" ca="1" si="136"/>
        <v/>
      </c>
      <c r="BD250" s="317" t="str">
        <f t="shared" ca="1" si="134"/>
        <v/>
      </c>
      <c r="BE250" s="317" t="str">
        <f t="shared" ca="1" si="134"/>
        <v/>
      </c>
      <c r="BF250" s="317" t="str">
        <f t="shared" ca="1" si="134"/>
        <v/>
      </c>
      <c r="BG250" s="317" t="str">
        <f t="shared" ca="1" si="134"/>
        <v/>
      </c>
      <c r="BH250" s="317" t="str">
        <f t="shared" ca="1" si="134"/>
        <v/>
      </c>
      <c r="BI250" s="317" t="str">
        <f t="shared" ca="1" si="134"/>
        <v/>
      </c>
      <c r="BJ250" s="317" t="str">
        <f t="shared" ca="1" si="134"/>
        <v/>
      </c>
      <c r="BK250" s="317" t="str">
        <f t="shared" ca="1" si="134"/>
        <v/>
      </c>
      <c r="BL250" s="317" t="str">
        <f t="shared" ca="1" si="134"/>
        <v/>
      </c>
      <c r="BM250" s="317" t="str">
        <f t="shared" ca="1" si="134"/>
        <v/>
      </c>
      <c r="BN250" s="317" t="str">
        <f t="shared" ca="1" si="134"/>
        <v/>
      </c>
      <c r="BO250" s="317" t="str">
        <f t="shared" ca="1" si="134"/>
        <v/>
      </c>
      <c r="BP250" s="317" t="str">
        <f t="shared" ca="1" si="134"/>
        <v/>
      </c>
      <c r="BQ250" s="317" t="str">
        <f t="shared" ca="1" si="134"/>
        <v/>
      </c>
      <c r="BR250" s="317" t="str">
        <f t="shared" ca="1" si="134"/>
        <v/>
      </c>
      <c r="BS250" s="317" t="str">
        <f t="shared" ca="1" si="134"/>
        <v/>
      </c>
    </row>
    <row r="251" spans="8:71" hidden="1">
      <c r="H251" s="330" t="str">
        <f t="shared" ca="1" si="114"/>
        <v/>
      </c>
      <c r="I251" s="336"/>
      <c r="J251" s="332" t="str">
        <f t="shared" ca="1" si="118"/>
        <v>(command "V" "R" "" "N")</v>
      </c>
      <c r="S251" s="337">
        <v>243</v>
      </c>
      <c r="T251" s="338" t="str">
        <f t="shared" si="117"/>
        <v>19-3</v>
      </c>
      <c r="U251" s="317" t="str">
        <f t="shared" ca="1" si="116"/>
        <v/>
      </c>
      <c r="V251" s="317" t="str">
        <f t="shared" ca="1" si="116"/>
        <v/>
      </c>
      <c r="W251" s="317" t="str">
        <f t="shared" ca="1" si="116"/>
        <v/>
      </c>
      <c r="X251" s="317" t="str">
        <f t="shared" ca="1" si="132"/>
        <v/>
      </c>
      <c r="Y251" s="317" t="str">
        <f t="shared" ca="1" si="132"/>
        <v/>
      </c>
      <c r="Z251" s="317" t="str">
        <f t="shared" ca="1" si="132"/>
        <v/>
      </c>
      <c r="AA251" s="317" t="str">
        <f t="shared" ca="1" si="132"/>
        <v/>
      </c>
      <c r="AB251" s="317" t="str">
        <f t="shared" ca="1" si="132"/>
        <v/>
      </c>
      <c r="AC251" s="317" t="str">
        <f t="shared" ca="1" si="132"/>
        <v/>
      </c>
      <c r="AD251" s="317" t="str">
        <f t="shared" ca="1" si="132"/>
        <v/>
      </c>
      <c r="AE251" s="317" t="str">
        <f t="shared" ca="1" si="132"/>
        <v/>
      </c>
      <c r="AF251" s="317" t="str">
        <f t="shared" ca="1" si="132"/>
        <v/>
      </c>
      <c r="AG251" s="317" t="str">
        <f t="shared" ca="1" si="132"/>
        <v/>
      </c>
      <c r="AH251" s="317" t="str">
        <f t="shared" ca="1" si="132"/>
        <v/>
      </c>
      <c r="AI251" s="317" t="str">
        <f t="shared" ca="1" si="132"/>
        <v/>
      </c>
      <c r="AJ251" s="317" t="str">
        <f t="shared" ca="1" si="132"/>
        <v/>
      </c>
      <c r="AK251" s="317" t="str">
        <f t="shared" ca="1" si="132"/>
        <v/>
      </c>
      <c r="AL251" s="317" t="str">
        <f t="shared" ca="1" si="132"/>
        <v/>
      </c>
      <c r="AM251" s="317" t="str">
        <f t="shared" ca="1" si="132"/>
        <v/>
      </c>
      <c r="AN251" s="317" t="str">
        <f t="shared" ca="1" si="136"/>
        <v/>
      </c>
      <c r="AO251" s="317" t="str">
        <f t="shared" ca="1" si="136"/>
        <v/>
      </c>
      <c r="AP251" s="317" t="str">
        <f t="shared" ca="1" si="136"/>
        <v/>
      </c>
      <c r="AQ251" s="317" t="str">
        <f t="shared" ca="1" si="136"/>
        <v/>
      </c>
      <c r="AR251" s="317" t="str">
        <f t="shared" ca="1" si="136"/>
        <v/>
      </c>
      <c r="AS251" s="317" t="str">
        <f t="shared" ca="1" si="136"/>
        <v/>
      </c>
      <c r="AT251" s="317" t="str">
        <f t="shared" ca="1" si="136"/>
        <v/>
      </c>
      <c r="AU251" s="317" t="str">
        <f t="shared" ca="1" si="136"/>
        <v/>
      </c>
      <c r="AV251" s="317" t="str">
        <f t="shared" ca="1" si="136"/>
        <v/>
      </c>
      <c r="AW251" s="317" t="str">
        <f t="shared" ca="1" si="136"/>
        <v/>
      </c>
      <c r="AX251" s="317" t="str">
        <f t="shared" ca="1" si="136"/>
        <v/>
      </c>
      <c r="AY251" s="317" t="str">
        <f t="shared" ca="1" si="136"/>
        <v/>
      </c>
      <c r="AZ251" s="317" t="str">
        <f t="shared" ca="1" si="136"/>
        <v/>
      </c>
      <c r="BA251" s="317" t="str">
        <f t="shared" ca="1" si="136"/>
        <v/>
      </c>
      <c r="BB251" s="317" t="str">
        <f t="shared" ca="1" si="136"/>
        <v/>
      </c>
      <c r="BC251" s="317" t="str">
        <f t="shared" ca="1" si="136"/>
        <v/>
      </c>
      <c r="BD251" s="317" t="str">
        <f t="shared" ca="1" si="134"/>
        <v/>
      </c>
      <c r="BE251" s="317" t="str">
        <f t="shared" ca="1" si="134"/>
        <v/>
      </c>
      <c r="BF251" s="317" t="str">
        <f t="shared" ca="1" si="134"/>
        <v/>
      </c>
      <c r="BG251" s="317" t="str">
        <f t="shared" ca="1" si="134"/>
        <v/>
      </c>
      <c r="BH251" s="317" t="str">
        <f t="shared" ca="1" si="134"/>
        <v/>
      </c>
      <c r="BI251" s="317" t="str">
        <f t="shared" ca="1" si="134"/>
        <v/>
      </c>
      <c r="BJ251" s="317" t="str">
        <f t="shared" ca="1" si="134"/>
        <v/>
      </c>
      <c r="BK251" s="317" t="str">
        <f t="shared" ca="1" si="134"/>
        <v/>
      </c>
      <c r="BL251" s="317" t="str">
        <f t="shared" ca="1" si="134"/>
        <v/>
      </c>
      <c r="BM251" s="317" t="str">
        <f t="shared" ca="1" si="134"/>
        <v/>
      </c>
      <c r="BN251" s="317" t="str">
        <f t="shared" ca="1" si="134"/>
        <v/>
      </c>
      <c r="BO251" s="317" t="str">
        <f t="shared" ca="1" si="134"/>
        <v/>
      </c>
      <c r="BP251" s="317" t="str">
        <f t="shared" ca="1" si="134"/>
        <v/>
      </c>
      <c r="BQ251" s="317" t="str">
        <f t="shared" ca="1" si="134"/>
        <v/>
      </c>
      <c r="BR251" s="317" t="str">
        <f t="shared" ca="1" si="134"/>
        <v/>
      </c>
      <c r="BS251" s="317" t="str">
        <f t="shared" ca="1" si="134"/>
        <v/>
      </c>
    </row>
    <row r="252" spans="8:71" hidden="1">
      <c r="H252" s="330" t="str">
        <f t="shared" ca="1" si="114"/>
        <v/>
      </c>
      <c r="I252" s="336"/>
      <c r="J252" s="332" t="str">
        <f t="shared" ca="1" si="118"/>
        <v>(command "V" "R" "" "N")</v>
      </c>
      <c r="S252" s="337">
        <v>244</v>
      </c>
      <c r="T252" s="338" t="str">
        <f t="shared" si="117"/>
        <v>19-4</v>
      </c>
      <c r="U252" s="317" t="str">
        <f t="shared" ca="1" si="116"/>
        <v/>
      </c>
      <c r="V252" s="317" t="str">
        <f t="shared" ca="1" si="116"/>
        <v/>
      </c>
      <c r="W252" s="317" t="str">
        <f t="shared" ca="1" si="116"/>
        <v/>
      </c>
      <c r="X252" s="317" t="str">
        <f t="shared" ca="1" si="132"/>
        <v/>
      </c>
      <c r="Y252" s="317" t="str">
        <f t="shared" ca="1" si="132"/>
        <v/>
      </c>
      <c r="Z252" s="317" t="str">
        <f t="shared" ca="1" si="132"/>
        <v/>
      </c>
      <c r="AA252" s="317" t="str">
        <f t="shared" ca="1" si="132"/>
        <v/>
      </c>
      <c r="AB252" s="317" t="str">
        <f t="shared" ca="1" si="132"/>
        <v/>
      </c>
      <c r="AC252" s="317" t="str">
        <f t="shared" ca="1" si="132"/>
        <v/>
      </c>
      <c r="AD252" s="317" t="str">
        <f t="shared" ca="1" si="132"/>
        <v/>
      </c>
      <c r="AE252" s="317" t="str">
        <f t="shared" ca="1" si="132"/>
        <v/>
      </c>
      <c r="AF252" s="317" t="str">
        <f t="shared" ca="1" si="132"/>
        <v/>
      </c>
      <c r="AG252" s="317" t="str">
        <f t="shared" ca="1" si="132"/>
        <v/>
      </c>
      <c r="AH252" s="317" t="str">
        <f t="shared" ca="1" si="132"/>
        <v/>
      </c>
      <c r="AI252" s="317" t="str">
        <f t="shared" ca="1" si="132"/>
        <v/>
      </c>
      <c r="AJ252" s="317" t="str">
        <f t="shared" ca="1" si="132"/>
        <v/>
      </c>
      <c r="AK252" s="317" t="str">
        <f t="shared" ca="1" si="132"/>
        <v/>
      </c>
      <c r="AL252" s="317" t="str">
        <f t="shared" ca="1" si="132"/>
        <v/>
      </c>
      <c r="AM252" s="317" t="str">
        <f t="shared" ca="1" si="132"/>
        <v/>
      </c>
      <c r="AN252" s="317" t="str">
        <f t="shared" ca="1" si="136"/>
        <v/>
      </c>
      <c r="AO252" s="317" t="str">
        <f t="shared" ca="1" si="136"/>
        <v/>
      </c>
      <c r="AP252" s="317" t="str">
        <f t="shared" ca="1" si="136"/>
        <v/>
      </c>
      <c r="AQ252" s="317" t="str">
        <f t="shared" ca="1" si="136"/>
        <v/>
      </c>
      <c r="AR252" s="317" t="str">
        <f t="shared" ca="1" si="136"/>
        <v/>
      </c>
      <c r="AS252" s="317" t="str">
        <f t="shared" ca="1" si="136"/>
        <v/>
      </c>
      <c r="AT252" s="317" t="str">
        <f t="shared" ca="1" si="136"/>
        <v/>
      </c>
      <c r="AU252" s="317" t="str">
        <f t="shared" ca="1" si="136"/>
        <v/>
      </c>
      <c r="AV252" s="317" t="str">
        <f t="shared" ca="1" si="136"/>
        <v/>
      </c>
      <c r="AW252" s="317" t="str">
        <f t="shared" ca="1" si="136"/>
        <v/>
      </c>
      <c r="AX252" s="317" t="str">
        <f t="shared" ca="1" si="136"/>
        <v/>
      </c>
      <c r="AY252" s="317" t="str">
        <f t="shared" ca="1" si="136"/>
        <v/>
      </c>
      <c r="AZ252" s="317" t="str">
        <f t="shared" ca="1" si="136"/>
        <v/>
      </c>
      <c r="BA252" s="317" t="str">
        <f t="shared" ca="1" si="136"/>
        <v/>
      </c>
      <c r="BB252" s="317" t="str">
        <f t="shared" ca="1" si="136"/>
        <v/>
      </c>
      <c r="BC252" s="317" t="str">
        <f t="shared" ca="1" si="136"/>
        <v/>
      </c>
      <c r="BD252" s="317" t="str">
        <f t="shared" ca="1" si="134"/>
        <v/>
      </c>
      <c r="BE252" s="317" t="str">
        <f t="shared" ca="1" si="134"/>
        <v/>
      </c>
      <c r="BF252" s="317" t="str">
        <f t="shared" ca="1" si="134"/>
        <v/>
      </c>
      <c r="BG252" s="317" t="str">
        <f t="shared" ca="1" si="134"/>
        <v/>
      </c>
      <c r="BH252" s="317" t="str">
        <f t="shared" ca="1" si="134"/>
        <v/>
      </c>
      <c r="BI252" s="317" t="str">
        <f t="shared" ca="1" si="134"/>
        <v/>
      </c>
      <c r="BJ252" s="317" t="str">
        <f t="shared" ca="1" si="134"/>
        <v/>
      </c>
      <c r="BK252" s="317" t="str">
        <f t="shared" ca="1" si="134"/>
        <v/>
      </c>
      <c r="BL252" s="317" t="str">
        <f t="shared" ca="1" si="134"/>
        <v/>
      </c>
      <c r="BM252" s="317" t="str">
        <f t="shared" ca="1" si="134"/>
        <v/>
      </c>
      <c r="BN252" s="317" t="str">
        <f t="shared" ca="1" si="134"/>
        <v/>
      </c>
      <c r="BO252" s="317" t="str">
        <f t="shared" ca="1" si="134"/>
        <v/>
      </c>
      <c r="BP252" s="317" t="str">
        <f t="shared" ca="1" si="134"/>
        <v/>
      </c>
      <c r="BQ252" s="317" t="str">
        <f t="shared" ca="1" si="134"/>
        <v/>
      </c>
      <c r="BR252" s="317" t="str">
        <f t="shared" ca="1" si="134"/>
        <v/>
      </c>
      <c r="BS252" s="317" t="str">
        <f t="shared" ca="1" si="134"/>
        <v/>
      </c>
    </row>
    <row r="253" spans="8:71" hidden="1">
      <c r="H253" s="330" t="str">
        <f t="shared" ca="1" si="114"/>
        <v/>
      </c>
      <c r="I253" s="336"/>
      <c r="J253" s="332" t="str">
        <f t="shared" ca="1" si="118"/>
        <v>(command "V" "R" "" "N")</v>
      </c>
      <c r="S253" s="337">
        <v>245</v>
      </c>
      <c r="T253" s="338" t="str">
        <f t="shared" si="117"/>
        <v>19-5</v>
      </c>
      <c r="U253" s="317" t="str">
        <f t="shared" ca="1" si="116"/>
        <v/>
      </c>
      <c r="V253" s="317" t="str">
        <f t="shared" ca="1" si="116"/>
        <v/>
      </c>
      <c r="W253" s="317" t="str">
        <f t="shared" ca="1" si="116"/>
        <v/>
      </c>
      <c r="X253" s="317" t="str">
        <f t="shared" ca="1" si="132"/>
        <v/>
      </c>
      <c r="Y253" s="317" t="str">
        <f t="shared" ca="1" si="132"/>
        <v/>
      </c>
      <c r="Z253" s="317" t="str">
        <f t="shared" ca="1" si="132"/>
        <v/>
      </c>
      <c r="AA253" s="317" t="str">
        <f t="shared" ca="1" si="132"/>
        <v/>
      </c>
      <c r="AB253" s="317" t="str">
        <f t="shared" ca="1" si="132"/>
        <v/>
      </c>
      <c r="AC253" s="317" t="str">
        <f t="shared" ca="1" si="132"/>
        <v/>
      </c>
      <c r="AD253" s="317" t="str">
        <f t="shared" ca="1" si="132"/>
        <v/>
      </c>
      <c r="AE253" s="317" t="str">
        <f t="shared" ca="1" si="132"/>
        <v/>
      </c>
      <c r="AF253" s="317" t="str">
        <f t="shared" ca="1" si="132"/>
        <v/>
      </c>
      <c r="AG253" s="317" t="str">
        <f t="shared" ca="1" si="132"/>
        <v/>
      </c>
      <c r="AH253" s="317" t="str">
        <f t="shared" ca="1" si="132"/>
        <v/>
      </c>
      <c r="AI253" s="317" t="str">
        <f t="shared" ca="1" si="132"/>
        <v/>
      </c>
      <c r="AJ253" s="317" t="str">
        <f t="shared" ca="1" si="132"/>
        <v/>
      </c>
      <c r="AK253" s="317" t="str">
        <f t="shared" ca="1" si="132"/>
        <v/>
      </c>
      <c r="AL253" s="317" t="str">
        <f t="shared" ca="1" si="132"/>
        <v/>
      </c>
      <c r="AM253" s="317" t="str">
        <f t="shared" ca="1" si="132"/>
        <v/>
      </c>
      <c r="AN253" s="317" t="str">
        <f t="shared" ca="1" si="136"/>
        <v/>
      </c>
      <c r="AO253" s="317" t="str">
        <f t="shared" ca="1" si="136"/>
        <v/>
      </c>
      <c r="AP253" s="317" t="str">
        <f t="shared" ca="1" si="136"/>
        <v/>
      </c>
      <c r="AQ253" s="317" t="str">
        <f t="shared" ca="1" si="136"/>
        <v/>
      </c>
      <c r="AR253" s="317" t="str">
        <f t="shared" ca="1" si="136"/>
        <v/>
      </c>
      <c r="AS253" s="317" t="str">
        <f t="shared" ca="1" si="136"/>
        <v/>
      </c>
      <c r="AT253" s="317" t="str">
        <f t="shared" ca="1" si="136"/>
        <v/>
      </c>
      <c r="AU253" s="317" t="str">
        <f t="shared" ca="1" si="136"/>
        <v/>
      </c>
      <c r="AV253" s="317" t="str">
        <f t="shared" ca="1" si="136"/>
        <v/>
      </c>
      <c r="AW253" s="317" t="str">
        <f t="shared" ca="1" si="136"/>
        <v/>
      </c>
      <c r="AX253" s="317" t="str">
        <f t="shared" ca="1" si="136"/>
        <v/>
      </c>
      <c r="AY253" s="317" t="str">
        <f t="shared" ca="1" si="136"/>
        <v/>
      </c>
      <c r="AZ253" s="317" t="str">
        <f t="shared" ca="1" si="136"/>
        <v/>
      </c>
      <c r="BA253" s="317" t="str">
        <f t="shared" ca="1" si="136"/>
        <v/>
      </c>
      <c r="BB253" s="317" t="str">
        <f t="shared" ca="1" si="136"/>
        <v/>
      </c>
      <c r="BC253" s="317" t="str">
        <f t="shared" ca="1" si="136"/>
        <v/>
      </c>
      <c r="BD253" s="317" t="str">
        <f t="shared" ca="1" si="134"/>
        <v/>
      </c>
      <c r="BE253" s="317" t="str">
        <f t="shared" ca="1" si="134"/>
        <v/>
      </c>
      <c r="BF253" s="317" t="str">
        <f t="shared" ca="1" si="134"/>
        <v/>
      </c>
      <c r="BG253" s="317" t="str">
        <f t="shared" ca="1" si="134"/>
        <v/>
      </c>
      <c r="BH253" s="317" t="str">
        <f t="shared" ca="1" si="134"/>
        <v/>
      </c>
      <c r="BI253" s="317" t="str">
        <f t="shared" ca="1" si="134"/>
        <v/>
      </c>
      <c r="BJ253" s="317" t="str">
        <f t="shared" ca="1" si="134"/>
        <v/>
      </c>
      <c r="BK253" s="317" t="str">
        <f t="shared" ca="1" si="134"/>
        <v/>
      </c>
      <c r="BL253" s="317" t="str">
        <f t="shared" ca="1" si="134"/>
        <v/>
      </c>
      <c r="BM253" s="317" t="str">
        <f t="shared" ca="1" si="134"/>
        <v/>
      </c>
      <c r="BN253" s="317" t="str">
        <f t="shared" ca="1" si="134"/>
        <v/>
      </c>
      <c r="BO253" s="317" t="str">
        <f t="shared" ca="1" si="134"/>
        <v/>
      </c>
      <c r="BP253" s="317" t="str">
        <f t="shared" ca="1" si="134"/>
        <v/>
      </c>
      <c r="BQ253" s="317" t="str">
        <f t="shared" ca="1" si="134"/>
        <v/>
      </c>
      <c r="BR253" s="317" t="str">
        <f t="shared" ca="1" si="134"/>
        <v/>
      </c>
      <c r="BS253" s="317" t="str">
        <f t="shared" ca="1" si="134"/>
        <v/>
      </c>
    </row>
    <row r="254" spans="8:71" hidden="1">
      <c r="H254" s="330" t="str">
        <f t="shared" ca="1" si="114"/>
        <v/>
      </c>
      <c r="I254" s="336"/>
      <c r="J254" s="332" t="str">
        <f t="shared" ca="1" si="118"/>
        <v>(command "V" "R" "" "N")</v>
      </c>
      <c r="S254" s="337">
        <v>246</v>
      </c>
      <c r="T254" s="338" t="str">
        <f t="shared" si="117"/>
        <v>19-6</v>
      </c>
      <c r="U254" s="317" t="str">
        <f t="shared" ca="1" si="116"/>
        <v/>
      </c>
      <c r="V254" s="317" t="str">
        <f t="shared" ca="1" si="116"/>
        <v/>
      </c>
      <c r="W254" s="317" t="str">
        <f t="shared" ca="1" si="116"/>
        <v/>
      </c>
      <c r="X254" s="317" t="str">
        <f t="shared" ca="1" si="132"/>
        <v/>
      </c>
      <c r="Y254" s="317" t="str">
        <f t="shared" ca="1" si="132"/>
        <v/>
      </c>
      <c r="Z254" s="317" t="str">
        <f t="shared" ca="1" si="132"/>
        <v/>
      </c>
      <c r="AA254" s="317" t="str">
        <f t="shared" ca="1" si="132"/>
        <v/>
      </c>
      <c r="AB254" s="317" t="str">
        <f t="shared" ca="1" si="132"/>
        <v/>
      </c>
      <c r="AC254" s="317" t="str">
        <f t="shared" ca="1" si="132"/>
        <v/>
      </c>
      <c r="AD254" s="317" t="str">
        <f t="shared" ca="1" si="132"/>
        <v/>
      </c>
      <c r="AE254" s="317" t="str">
        <f t="shared" ca="1" si="132"/>
        <v/>
      </c>
      <c r="AF254" s="317" t="str">
        <f t="shared" ca="1" si="132"/>
        <v/>
      </c>
      <c r="AG254" s="317" t="str">
        <f t="shared" ca="1" si="132"/>
        <v/>
      </c>
      <c r="AH254" s="317" t="str">
        <f t="shared" ca="1" si="132"/>
        <v/>
      </c>
      <c r="AI254" s="317" t="str">
        <f t="shared" ca="1" si="132"/>
        <v/>
      </c>
      <c r="AJ254" s="317" t="str">
        <f t="shared" ca="1" si="132"/>
        <v/>
      </c>
      <c r="AK254" s="317" t="str">
        <f t="shared" ca="1" si="132"/>
        <v/>
      </c>
      <c r="AL254" s="317" t="str">
        <f t="shared" ca="1" si="132"/>
        <v/>
      </c>
      <c r="AM254" s="317" t="str">
        <f t="shared" ref="AM254" ca="1" si="137">INDIRECT("批量電路圖!"&amp;ADDRESS(MOD(COLUMN()-24,16)+5+(ROW()-9)*16,FLOOR(MOD((COLUMN()-24)/16,10),1)+6))</f>
        <v/>
      </c>
      <c r="AN254" s="317" t="str">
        <f t="shared" ca="1" si="136"/>
        <v/>
      </c>
      <c r="AO254" s="317" t="str">
        <f t="shared" ca="1" si="136"/>
        <v/>
      </c>
      <c r="AP254" s="317" t="str">
        <f t="shared" ca="1" si="136"/>
        <v/>
      </c>
      <c r="AQ254" s="317" t="str">
        <f t="shared" ca="1" si="136"/>
        <v/>
      </c>
      <c r="AR254" s="317" t="str">
        <f t="shared" ca="1" si="136"/>
        <v/>
      </c>
      <c r="AS254" s="317" t="str">
        <f t="shared" ca="1" si="136"/>
        <v/>
      </c>
      <c r="AT254" s="317" t="str">
        <f t="shared" ca="1" si="136"/>
        <v/>
      </c>
      <c r="AU254" s="317" t="str">
        <f t="shared" ca="1" si="136"/>
        <v/>
      </c>
      <c r="AV254" s="317" t="str">
        <f t="shared" ca="1" si="136"/>
        <v/>
      </c>
      <c r="AW254" s="317" t="str">
        <f t="shared" ca="1" si="136"/>
        <v/>
      </c>
      <c r="AX254" s="317" t="str">
        <f t="shared" ca="1" si="136"/>
        <v/>
      </c>
      <c r="AY254" s="317" t="str">
        <f t="shared" ca="1" si="136"/>
        <v/>
      </c>
      <c r="AZ254" s="317" t="str">
        <f t="shared" ca="1" si="136"/>
        <v/>
      </c>
      <c r="BA254" s="317" t="str">
        <f t="shared" ca="1" si="136"/>
        <v/>
      </c>
      <c r="BB254" s="317" t="str">
        <f t="shared" ca="1" si="136"/>
        <v/>
      </c>
      <c r="BC254" s="317" t="str">
        <f t="shared" ca="1" si="136"/>
        <v/>
      </c>
      <c r="BD254" s="317" t="str">
        <f t="shared" ca="1" si="134"/>
        <v/>
      </c>
      <c r="BE254" s="317" t="str">
        <f t="shared" ca="1" si="134"/>
        <v/>
      </c>
      <c r="BF254" s="317" t="str">
        <f t="shared" ca="1" si="134"/>
        <v/>
      </c>
      <c r="BG254" s="317" t="str">
        <f t="shared" ca="1" si="134"/>
        <v/>
      </c>
      <c r="BH254" s="317" t="str">
        <f t="shared" ca="1" si="134"/>
        <v/>
      </c>
      <c r="BI254" s="317" t="str">
        <f t="shared" ca="1" si="134"/>
        <v/>
      </c>
      <c r="BJ254" s="317" t="str">
        <f t="shared" ca="1" si="134"/>
        <v/>
      </c>
      <c r="BK254" s="317" t="str">
        <f t="shared" ca="1" si="134"/>
        <v/>
      </c>
      <c r="BL254" s="317" t="str">
        <f t="shared" ca="1" si="134"/>
        <v/>
      </c>
      <c r="BM254" s="317" t="str">
        <f t="shared" ca="1" si="134"/>
        <v/>
      </c>
      <c r="BN254" s="317" t="str">
        <f t="shared" ca="1" si="134"/>
        <v/>
      </c>
      <c r="BO254" s="317" t="str">
        <f t="shared" ca="1" si="134"/>
        <v/>
      </c>
      <c r="BP254" s="317" t="str">
        <f t="shared" ca="1" si="134"/>
        <v/>
      </c>
      <c r="BQ254" s="317" t="str">
        <f t="shared" ca="1" si="134"/>
        <v/>
      </c>
      <c r="BR254" s="317" t="str">
        <f t="shared" ca="1" si="134"/>
        <v/>
      </c>
      <c r="BS254" s="317" t="str">
        <f t="shared" ca="1" si="134"/>
        <v/>
      </c>
    </row>
    <row r="255" spans="8:71" hidden="1">
      <c r="H255" s="330" t="str">
        <f t="shared" ca="1" si="114"/>
        <v/>
      </c>
      <c r="I255" s="336"/>
      <c r="J255" s="332" t="str">
        <f t="shared" ca="1" si="118"/>
        <v>(command "V" "R" "" "N")</v>
      </c>
      <c r="S255" s="337">
        <v>247</v>
      </c>
      <c r="T255" s="338" t="str">
        <f t="shared" si="117"/>
        <v>19-7</v>
      </c>
      <c r="U255" s="317" t="str">
        <f t="shared" ca="1" si="116"/>
        <v/>
      </c>
      <c r="V255" s="317" t="str">
        <f t="shared" ca="1" si="116"/>
        <v/>
      </c>
      <c r="W255" s="317" t="str">
        <f t="shared" ca="1" si="116"/>
        <v/>
      </c>
      <c r="X255" s="317" t="str">
        <f t="shared" ref="X255:AM258" ca="1" si="138">INDIRECT("批量電路圖!"&amp;ADDRESS(MOD(COLUMN()-24,16)+5+(ROW()-9)*16,FLOOR(MOD((COLUMN()-24)/16,10),1)+6))</f>
        <v/>
      </c>
      <c r="Y255" s="317" t="str">
        <f t="shared" ca="1" si="138"/>
        <v/>
      </c>
      <c r="Z255" s="317" t="str">
        <f t="shared" ca="1" si="138"/>
        <v/>
      </c>
      <c r="AA255" s="317" t="str">
        <f t="shared" ca="1" si="138"/>
        <v/>
      </c>
      <c r="AB255" s="317" t="str">
        <f t="shared" ca="1" si="138"/>
        <v/>
      </c>
      <c r="AC255" s="317" t="str">
        <f t="shared" ca="1" si="138"/>
        <v/>
      </c>
      <c r="AD255" s="317" t="str">
        <f t="shared" ca="1" si="138"/>
        <v/>
      </c>
      <c r="AE255" s="317" t="str">
        <f t="shared" ca="1" si="138"/>
        <v/>
      </c>
      <c r="AF255" s="317" t="str">
        <f t="shared" ca="1" si="138"/>
        <v/>
      </c>
      <c r="AG255" s="317" t="str">
        <f t="shared" ca="1" si="138"/>
        <v/>
      </c>
      <c r="AH255" s="317" t="str">
        <f t="shared" ca="1" si="138"/>
        <v/>
      </c>
      <c r="AI255" s="317" t="str">
        <f t="shared" ca="1" si="138"/>
        <v/>
      </c>
      <c r="AJ255" s="317" t="str">
        <f t="shared" ca="1" si="138"/>
        <v/>
      </c>
      <c r="AK255" s="317" t="str">
        <f t="shared" ca="1" si="138"/>
        <v/>
      </c>
      <c r="AL255" s="317" t="str">
        <f t="shared" ca="1" si="138"/>
        <v/>
      </c>
      <c r="AM255" s="317" t="str">
        <f t="shared" ca="1" si="138"/>
        <v/>
      </c>
      <c r="AN255" s="317" t="str">
        <f t="shared" ca="1" si="136"/>
        <v/>
      </c>
      <c r="AO255" s="317" t="str">
        <f t="shared" ca="1" si="136"/>
        <v/>
      </c>
      <c r="AP255" s="317" t="str">
        <f t="shared" ca="1" si="136"/>
        <v/>
      </c>
      <c r="AQ255" s="317" t="str">
        <f t="shared" ca="1" si="136"/>
        <v/>
      </c>
      <c r="AR255" s="317" t="str">
        <f t="shared" ca="1" si="136"/>
        <v/>
      </c>
      <c r="AS255" s="317" t="str">
        <f t="shared" ca="1" si="136"/>
        <v/>
      </c>
      <c r="AT255" s="317" t="str">
        <f t="shared" ca="1" si="136"/>
        <v/>
      </c>
      <c r="AU255" s="317" t="str">
        <f t="shared" ca="1" si="136"/>
        <v/>
      </c>
      <c r="AV255" s="317" t="str">
        <f t="shared" ca="1" si="136"/>
        <v/>
      </c>
      <c r="AW255" s="317" t="str">
        <f t="shared" ca="1" si="136"/>
        <v/>
      </c>
      <c r="AX255" s="317" t="str">
        <f t="shared" ca="1" si="136"/>
        <v/>
      </c>
      <c r="AY255" s="317" t="str">
        <f t="shared" ca="1" si="136"/>
        <v/>
      </c>
      <c r="AZ255" s="317" t="str">
        <f t="shared" ca="1" si="136"/>
        <v/>
      </c>
      <c r="BA255" s="317" t="str">
        <f t="shared" ca="1" si="136"/>
        <v/>
      </c>
      <c r="BB255" s="317" t="str">
        <f t="shared" ca="1" si="136"/>
        <v/>
      </c>
      <c r="BC255" s="317" t="str">
        <f t="shared" ca="1" si="136"/>
        <v/>
      </c>
      <c r="BD255" s="317" t="str">
        <f t="shared" ca="1" si="134"/>
        <v/>
      </c>
      <c r="BE255" s="317" t="str">
        <f t="shared" ca="1" si="134"/>
        <v/>
      </c>
      <c r="BF255" s="317" t="str">
        <f t="shared" ca="1" si="134"/>
        <v/>
      </c>
      <c r="BG255" s="317" t="str">
        <f t="shared" ca="1" si="134"/>
        <v/>
      </c>
      <c r="BH255" s="317" t="str">
        <f t="shared" ca="1" si="134"/>
        <v/>
      </c>
      <c r="BI255" s="317" t="str">
        <f t="shared" ca="1" si="134"/>
        <v/>
      </c>
      <c r="BJ255" s="317" t="str">
        <f t="shared" ca="1" si="134"/>
        <v/>
      </c>
      <c r="BK255" s="317" t="str">
        <f t="shared" ca="1" si="134"/>
        <v/>
      </c>
      <c r="BL255" s="317" t="str">
        <f t="shared" ca="1" si="134"/>
        <v/>
      </c>
      <c r="BM255" s="317" t="str">
        <f t="shared" ca="1" si="134"/>
        <v/>
      </c>
      <c r="BN255" s="317" t="str">
        <f t="shared" ca="1" si="134"/>
        <v/>
      </c>
      <c r="BO255" s="317" t="str">
        <f t="shared" ca="1" si="134"/>
        <v/>
      </c>
      <c r="BP255" s="317" t="str">
        <f t="shared" ca="1" si="134"/>
        <v/>
      </c>
      <c r="BQ255" s="317" t="str">
        <f t="shared" ca="1" si="134"/>
        <v/>
      </c>
      <c r="BR255" s="317" t="str">
        <f t="shared" ca="1" si="134"/>
        <v/>
      </c>
      <c r="BS255" s="317" t="str">
        <f t="shared" ca="1" si="134"/>
        <v/>
      </c>
    </row>
    <row r="256" spans="8:71" hidden="1">
      <c r="H256" s="330" t="str">
        <f t="shared" ca="1" si="114"/>
        <v/>
      </c>
      <c r="I256" s="336"/>
      <c r="J256" s="332" t="str">
        <f t="shared" ca="1" si="118"/>
        <v>(command "V" "R" "" "N")</v>
      </c>
      <c r="S256" s="337">
        <v>248</v>
      </c>
      <c r="T256" s="338" t="str">
        <f t="shared" si="117"/>
        <v>19-8</v>
      </c>
      <c r="U256" s="317" t="str">
        <f t="shared" ca="1" si="116"/>
        <v/>
      </c>
      <c r="V256" s="317" t="str">
        <f t="shared" ca="1" si="116"/>
        <v/>
      </c>
      <c r="W256" s="317" t="str">
        <f t="shared" ca="1" si="116"/>
        <v/>
      </c>
      <c r="X256" s="317" t="str">
        <f t="shared" ca="1" si="138"/>
        <v/>
      </c>
      <c r="Y256" s="317" t="str">
        <f t="shared" ca="1" si="138"/>
        <v/>
      </c>
      <c r="Z256" s="317" t="str">
        <f t="shared" ca="1" si="138"/>
        <v/>
      </c>
      <c r="AA256" s="317" t="str">
        <f t="shared" ca="1" si="138"/>
        <v/>
      </c>
      <c r="AB256" s="317" t="str">
        <f t="shared" ca="1" si="138"/>
        <v/>
      </c>
      <c r="AC256" s="317" t="str">
        <f t="shared" ca="1" si="138"/>
        <v/>
      </c>
      <c r="AD256" s="317" t="str">
        <f t="shared" ca="1" si="138"/>
        <v/>
      </c>
      <c r="AE256" s="317" t="str">
        <f t="shared" ca="1" si="138"/>
        <v/>
      </c>
      <c r="AF256" s="317" t="str">
        <f t="shared" ca="1" si="138"/>
        <v/>
      </c>
      <c r="AG256" s="317" t="str">
        <f t="shared" ca="1" si="138"/>
        <v/>
      </c>
      <c r="AH256" s="317" t="str">
        <f t="shared" ca="1" si="138"/>
        <v/>
      </c>
      <c r="AI256" s="317" t="str">
        <f t="shared" ca="1" si="138"/>
        <v/>
      </c>
      <c r="AJ256" s="317" t="str">
        <f t="shared" ca="1" si="138"/>
        <v/>
      </c>
      <c r="AK256" s="317" t="str">
        <f t="shared" ca="1" si="138"/>
        <v/>
      </c>
      <c r="AL256" s="317" t="str">
        <f t="shared" ca="1" si="138"/>
        <v/>
      </c>
      <c r="AM256" s="317" t="str">
        <f t="shared" ca="1" si="138"/>
        <v/>
      </c>
      <c r="AN256" s="317" t="str">
        <f t="shared" ca="1" si="136"/>
        <v/>
      </c>
      <c r="AO256" s="317" t="str">
        <f t="shared" ca="1" si="136"/>
        <v/>
      </c>
      <c r="AP256" s="317" t="str">
        <f t="shared" ca="1" si="136"/>
        <v/>
      </c>
      <c r="AQ256" s="317" t="str">
        <f t="shared" ca="1" si="136"/>
        <v/>
      </c>
      <c r="AR256" s="317" t="str">
        <f t="shared" ca="1" si="136"/>
        <v/>
      </c>
      <c r="AS256" s="317" t="str">
        <f t="shared" ca="1" si="136"/>
        <v/>
      </c>
      <c r="AT256" s="317" t="str">
        <f t="shared" ca="1" si="136"/>
        <v/>
      </c>
      <c r="AU256" s="317" t="str">
        <f t="shared" ca="1" si="136"/>
        <v/>
      </c>
      <c r="AV256" s="317" t="str">
        <f t="shared" ca="1" si="136"/>
        <v/>
      </c>
      <c r="AW256" s="317" t="str">
        <f t="shared" ca="1" si="136"/>
        <v/>
      </c>
      <c r="AX256" s="317" t="str">
        <f t="shared" ca="1" si="136"/>
        <v/>
      </c>
      <c r="AY256" s="317" t="str">
        <f t="shared" ca="1" si="136"/>
        <v/>
      </c>
      <c r="AZ256" s="317" t="str">
        <f t="shared" ca="1" si="136"/>
        <v/>
      </c>
      <c r="BA256" s="317" t="str">
        <f t="shared" ca="1" si="136"/>
        <v/>
      </c>
      <c r="BB256" s="317" t="str">
        <f t="shared" ca="1" si="136"/>
        <v/>
      </c>
      <c r="BC256" s="317" t="str">
        <f t="shared" ca="1" si="136"/>
        <v/>
      </c>
      <c r="BD256" s="317" t="str">
        <f t="shared" ca="1" si="134"/>
        <v/>
      </c>
      <c r="BE256" s="317" t="str">
        <f t="shared" ca="1" si="134"/>
        <v/>
      </c>
      <c r="BF256" s="317" t="str">
        <f t="shared" ca="1" si="134"/>
        <v/>
      </c>
      <c r="BG256" s="317" t="str">
        <f t="shared" ca="1" si="134"/>
        <v/>
      </c>
      <c r="BH256" s="317" t="str">
        <f t="shared" ca="1" si="134"/>
        <v/>
      </c>
      <c r="BI256" s="317" t="str">
        <f t="shared" ca="1" si="134"/>
        <v/>
      </c>
      <c r="BJ256" s="317" t="str">
        <f t="shared" ca="1" si="134"/>
        <v/>
      </c>
      <c r="BK256" s="317" t="str">
        <f t="shared" ca="1" si="134"/>
        <v/>
      </c>
      <c r="BL256" s="317" t="str">
        <f t="shared" ca="1" si="134"/>
        <v/>
      </c>
      <c r="BM256" s="317" t="str">
        <f t="shared" ca="1" si="134"/>
        <v/>
      </c>
      <c r="BN256" s="317" t="str">
        <f t="shared" ca="1" si="134"/>
        <v/>
      </c>
      <c r="BO256" s="317" t="str">
        <f t="shared" ca="1" si="134"/>
        <v/>
      </c>
      <c r="BP256" s="317" t="str">
        <f t="shared" ca="1" si="134"/>
        <v/>
      </c>
      <c r="BQ256" s="317" t="str">
        <f t="shared" ca="1" si="134"/>
        <v/>
      </c>
      <c r="BR256" s="317" t="str">
        <f t="shared" ca="1" si="134"/>
        <v/>
      </c>
      <c r="BS256" s="317" t="str">
        <f t="shared" ca="1" si="134"/>
        <v/>
      </c>
    </row>
    <row r="257" spans="8:71" hidden="1">
      <c r="H257" s="330" t="str">
        <f t="shared" ca="1" si="114"/>
        <v/>
      </c>
      <c r="I257" s="336"/>
      <c r="J257" s="332" t="str">
        <f t="shared" ca="1" si="118"/>
        <v>(command "V" "R" "" "N")</v>
      </c>
      <c r="S257" s="337">
        <v>249</v>
      </c>
      <c r="T257" s="338" t="str">
        <f t="shared" si="117"/>
        <v>19-9</v>
      </c>
      <c r="U257" s="317" t="str">
        <f t="shared" ca="1" si="116"/>
        <v/>
      </c>
      <c r="V257" s="317" t="str">
        <f t="shared" ca="1" si="116"/>
        <v/>
      </c>
      <c r="W257" s="317" t="str">
        <f t="shared" ca="1" si="116"/>
        <v/>
      </c>
      <c r="X257" s="317" t="str">
        <f t="shared" ca="1" si="138"/>
        <v/>
      </c>
      <c r="Y257" s="317" t="str">
        <f t="shared" ca="1" si="138"/>
        <v/>
      </c>
      <c r="Z257" s="317" t="str">
        <f t="shared" ca="1" si="138"/>
        <v/>
      </c>
      <c r="AA257" s="317" t="str">
        <f t="shared" ca="1" si="138"/>
        <v/>
      </c>
      <c r="AB257" s="317" t="str">
        <f t="shared" ca="1" si="138"/>
        <v/>
      </c>
      <c r="AC257" s="317" t="str">
        <f t="shared" ca="1" si="138"/>
        <v/>
      </c>
      <c r="AD257" s="317" t="str">
        <f t="shared" ca="1" si="138"/>
        <v/>
      </c>
      <c r="AE257" s="317" t="str">
        <f t="shared" ca="1" si="138"/>
        <v/>
      </c>
      <c r="AF257" s="317" t="str">
        <f t="shared" ca="1" si="138"/>
        <v/>
      </c>
      <c r="AG257" s="317" t="str">
        <f t="shared" ca="1" si="138"/>
        <v/>
      </c>
      <c r="AH257" s="317" t="str">
        <f t="shared" ca="1" si="138"/>
        <v/>
      </c>
      <c r="AI257" s="317" t="str">
        <f t="shared" ca="1" si="138"/>
        <v/>
      </c>
      <c r="AJ257" s="317" t="str">
        <f t="shared" ca="1" si="138"/>
        <v/>
      </c>
      <c r="AK257" s="317" t="str">
        <f t="shared" ca="1" si="138"/>
        <v/>
      </c>
      <c r="AL257" s="317" t="str">
        <f t="shared" ca="1" si="138"/>
        <v/>
      </c>
      <c r="AM257" s="317" t="str">
        <f t="shared" ca="1" si="138"/>
        <v/>
      </c>
      <c r="AN257" s="317" t="str">
        <f t="shared" ca="1" si="136"/>
        <v/>
      </c>
      <c r="AO257" s="317" t="str">
        <f t="shared" ca="1" si="136"/>
        <v/>
      </c>
      <c r="AP257" s="317" t="str">
        <f t="shared" ca="1" si="136"/>
        <v/>
      </c>
      <c r="AQ257" s="317" t="str">
        <f t="shared" ca="1" si="136"/>
        <v/>
      </c>
      <c r="AR257" s="317" t="str">
        <f t="shared" ca="1" si="136"/>
        <v/>
      </c>
      <c r="AS257" s="317" t="str">
        <f t="shared" ca="1" si="136"/>
        <v/>
      </c>
      <c r="AT257" s="317" t="str">
        <f t="shared" ca="1" si="136"/>
        <v/>
      </c>
      <c r="AU257" s="317" t="str">
        <f t="shared" ca="1" si="136"/>
        <v/>
      </c>
      <c r="AV257" s="317" t="str">
        <f t="shared" ca="1" si="136"/>
        <v/>
      </c>
      <c r="AW257" s="317" t="str">
        <f t="shared" ca="1" si="136"/>
        <v/>
      </c>
      <c r="AX257" s="317" t="str">
        <f t="shared" ca="1" si="136"/>
        <v/>
      </c>
      <c r="AY257" s="317" t="str">
        <f t="shared" ca="1" si="136"/>
        <v/>
      </c>
      <c r="AZ257" s="317" t="str">
        <f t="shared" ca="1" si="136"/>
        <v/>
      </c>
      <c r="BA257" s="317" t="str">
        <f t="shared" ca="1" si="136"/>
        <v/>
      </c>
      <c r="BB257" s="317" t="str">
        <f t="shared" ca="1" si="136"/>
        <v/>
      </c>
      <c r="BC257" s="317" t="str">
        <f t="shared" ca="1" si="136"/>
        <v/>
      </c>
      <c r="BD257" s="317" t="str">
        <f t="shared" ca="1" si="134"/>
        <v/>
      </c>
      <c r="BE257" s="317" t="str">
        <f t="shared" ca="1" si="134"/>
        <v/>
      </c>
      <c r="BF257" s="317" t="str">
        <f t="shared" ca="1" si="134"/>
        <v/>
      </c>
      <c r="BG257" s="317" t="str">
        <f t="shared" ca="1" si="134"/>
        <v/>
      </c>
      <c r="BH257" s="317" t="str">
        <f t="shared" ca="1" si="134"/>
        <v/>
      </c>
      <c r="BI257" s="317" t="str">
        <f t="shared" ca="1" si="134"/>
        <v/>
      </c>
      <c r="BJ257" s="317" t="str">
        <f t="shared" ca="1" si="134"/>
        <v/>
      </c>
      <c r="BK257" s="317" t="str">
        <f t="shared" ca="1" si="134"/>
        <v/>
      </c>
      <c r="BL257" s="317" t="str">
        <f t="shared" ca="1" si="134"/>
        <v/>
      </c>
      <c r="BM257" s="317" t="str">
        <f t="shared" ca="1" si="134"/>
        <v/>
      </c>
      <c r="BN257" s="317" t="str">
        <f t="shared" ca="1" si="134"/>
        <v/>
      </c>
      <c r="BO257" s="317" t="str">
        <f t="shared" ca="1" si="134"/>
        <v/>
      </c>
      <c r="BP257" s="317" t="str">
        <f t="shared" ca="1" si="134"/>
        <v/>
      </c>
      <c r="BQ257" s="317" t="str">
        <f t="shared" ca="1" si="134"/>
        <v/>
      </c>
      <c r="BR257" s="317" t="str">
        <f t="shared" ca="1" si="134"/>
        <v/>
      </c>
      <c r="BS257" s="317" t="str">
        <f t="shared" ca="1" si="134"/>
        <v/>
      </c>
    </row>
    <row r="258" spans="8:71" hidden="1">
      <c r="H258" s="330" t="str">
        <f t="shared" ca="1" si="114"/>
        <v/>
      </c>
      <c r="I258" s="336"/>
      <c r="J258" s="332" t="str">
        <f t="shared" ca="1" si="118"/>
        <v>(command "V" "R" "" "N")</v>
      </c>
      <c r="S258" s="337">
        <v>250</v>
      </c>
      <c r="T258" s="338" t="str">
        <f t="shared" si="117"/>
        <v>19-10</v>
      </c>
      <c r="U258" s="317" t="str">
        <f t="shared" ca="1" si="116"/>
        <v/>
      </c>
      <c r="V258" s="317" t="str">
        <f t="shared" ca="1" si="116"/>
        <v/>
      </c>
      <c r="W258" s="317" t="str">
        <f t="shared" ca="1" si="116"/>
        <v/>
      </c>
      <c r="X258" s="317" t="str">
        <f t="shared" ca="1" si="138"/>
        <v/>
      </c>
      <c r="Y258" s="317" t="str">
        <f t="shared" ca="1" si="138"/>
        <v/>
      </c>
      <c r="Z258" s="317" t="str">
        <f t="shared" ca="1" si="138"/>
        <v/>
      </c>
      <c r="AA258" s="317" t="str">
        <f t="shared" ca="1" si="138"/>
        <v/>
      </c>
      <c r="AB258" s="317" t="str">
        <f t="shared" ca="1" si="138"/>
        <v/>
      </c>
      <c r="AC258" s="317" t="str">
        <f t="shared" ca="1" si="138"/>
        <v/>
      </c>
      <c r="AD258" s="317" t="str">
        <f t="shared" ca="1" si="138"/>
        <v/>
      </c>
      <c r="AE258" s="317" t="str">
        <f t="shared" ca="1" si="138"/>
        <v/>
      </c>
      <c r="AF258" s="317" t="str">
        <f t="shared" ca="1" si="138"/>
        <v/>
      </c>
      <c r="AG258" s="317" t="str">
        <f t="shared" ca="1" si="138"/>
        <v/>
      </c>
      <c r="AH258" s="317" t="str">
        <f t="shared" ca="1" si="138"/>
        <v/>
      </c>
      <c r="AI258" s="317" t="str">
        <f t="shared" ca="1" si="138"/>
        <v/>
      </c>
      <c r="AJ258" s="317" t="str">
        <f t="shared" ca="1" si="138"/>
        <v/>
      </c>
      <c r="AK258" s="317" t="str">
        <f t="shared" ca="1" si="138"/>
        <v/>
      </c>
      <c r="AL258" s="317" t="str">
        <f t="shared" ca="1" si="138"/>
        <v/>
      </c>
      <c r="AM258" s="317" t="str">
        <f t="shared" ca="1" si="138"/>
        <v/>
      </c>
      <c r="AN258" s="317" t="str">
        <f t="shared" ca="1" si="136"/>
        <v/>
      </c>
      <c r="AO258" s="317" t="str">
        <f t="shared" ca="1" si="136"/>
        <v/>
      </c>
      <c r="AP258" s="317" t="str">
        <f t="shared" ca="1" si="136"/>
        <v/>
      </c>
      <c r="AQ258" s="317" t="str">
        <f t="shared" ca="1" si="136"/>
        <v/>
      </c>
      <c r="AR258" s="317" t="str">
        <f t="shared" ca="1" si="136"/>
        <v/>
      </c>
      <c r="AS258" s="317" t="str">
        <f t="shared" ca="1" si="136"/>
        <v/>
      </c>
      <c r="AT258" s="317" t="str">
        <f t="shared" ca="1" si="136"/>
        <v/>
      </c>
      <c r="AU258" s="317" t="str">
        <f t="shared" ca="1" si="136"/>
        <v/>
      </c>
      <c r="AV258" s="317" t="str">
        <f t="shared" ca="1" si="136"/>
        <v/>
      </c>
      <c r="AW258" s="317" t="str">
        <f t="shared" ca="1" si="136"/>
        <v/>
      </c>
      <c r="AX258" s="317" t="str">
        <f t="shared" ca="1" si="136"/>
        <v/>
      </c>
      <c r="AY258" s="317" t="str">
        <f t="shared" ca="1" si="136"/>
        <v/>
      </c>
      <c r="AZ258" s="317" t="str">
        <f t="shared" ca="1" si="136"/>
        <v/>
      </c>
      <c r="BA258" s="317" t="str">
        <f t="shared" ca="1" si="136"/>
        <v/>
      </c>
      <c r="BB258" s="317" t="str">
        <f t="shared" ca="1" si="136"/>
        <v/>
      </c>
      <c r="BC258" s="317" t="str">
        <f t="shared" ca="1" si="136"/>
        <v/>
      </c>
      <c r="BD258" s="317" t="str">
        <f t="shared" ca="1" si="134"/>
        <v/>
      </c>
      <c r="BE258" s="317" t="str">
        <f t="shared" ca="1" si="134"/>
        <v/>
      </c>
      <c r="BF258" s="317" t="str">
        <f t="shared" ca="1" si="134"/>
        <v/>
      </c>
      <c r="BG258" s="317" t="str">
        <f t="shared" ca="1" si="134"/>
        <v/>
      </c>
      <c r="BH258" s="317" t="str">
        <f t="shared" ca="1" si="134"/>
        <v/>
      </c>
      <c r="BI258" s="317" t="str">
        <f t="shared" ca="1" si="134"/>
        <v/>
      </c>
      <c r="BJ258" s="317" t="str">
        <f t="shared" ca="1" si="134"/>
        <v/>
      </c>
      <c r="BK258" s="317" t="str">
        <f t="shared" ca="1" si="134"/>
        <v/>
      </c>
      <c r="BL258" s="317" t="str">
        <f t="shared" ca="1" si="134"/>
        <v/>
      </c>
      <c r="BM258" s="317" t="str">
        <f t="shared" ca="1" si="134"/>
        <v/>
      </c>
      <c r="BN258" s="317" t="str">
        <f t="shared" ca="1" si="134"/>
        <v/>
      </c>
      <c r="BO258" s="317" t="str">
        <f t="shared" ca="1" si="134"/>
        <v/>
      </c>
      <c r="BP258" s="317" t="str">
        <f t="shared" ca="1" si="134"/>
        <v/>
      </c>
      <c r="BQ258" s="317" t="str">
        <f t="shared" ca="1" si="134"/>
        <v/>
      </c>
      <c r="BR258" s="317" t="str">
        <f t="shared" ca="1" si="134"/>
        <v/>
      </c>
      <c r="BS258" s="317" t="str">
        <f t="shared" ca="1" si="134"/>
        <v/>
      </c>
    </row>
    <row r="259" spans="8:71" hidden="1">
      <c r="H259" s="330" t="str">
        <f t="shared" ca="1" si="114"/>
        <v/>
      </c>
      <c r="I259" s="336"/>
      <c r="J259" s="332" t="str">
        <f t="shared" ca="1" si="118"/>
        <v>(command "V" "R" "" "N")</v>
      </c>
      <c r="T259" s="338"/>
    </row>
    <row r="260" spans="8:71" hidden="1">
      <c r="H260" s="330" t="str">
        <f t="shared" ca="1" si="114"/>
        <v/>
      </c>
      <c r="I260" s="336"/>
      <c r="J260" s="332" t="str">
        <f t="shared" ca="1" si="118"/>
        <v>(command "V" "R" "" "N")</v>
      </c>
      <c r="T260" s="338"/>
    </row>
    <row r="261" spans="8:71" hidden="1">
      <c r="H261" s="330" t="str">
        <f t="shared" ca="1" si="114"/>
        <v/>
      </c>
      <c r="I261" s="336"/>
      <c r="J261" s="332" t="str">
        <f t="shared" ca="1" si="118"/>
        <v>(command "V" "R" "" "N")</v>
      </c>
      <c r="T261" s="338"/>
    </row>
    <row r="262" spans="8:71" hidden="1">
      <c r="H262" s="330" t="str">
        <f t="shared" ca="1" si="114"/>
        <v/>
      </c>
      <c r="I262" s="336"/>
      <c r="J262" s="332" t="str">
        <f t="shared" ca="1" si="118"/>
        <v>(command "V" "R" "" "N")</v>
      </c>
      <c r="T262" s="338"/>
    </row>
    <row r="263" spans="8:71" hidden="1">
      <c r="H263" s="330" t="str">
        <f t="shared" ca="1" si="114"/>
        <v/>
      </c>
      <c r="I263" s="336"/>
      <c r="J263" s="332" t="str">
        <f t="shared" ca="1" si="118"/>
        <v>(command "V" "R" "" "N")</v>
      </c>
      <c r="T263" s="338"/>
    </row>
    <row r="264" spans="8:71" hidden="1">
      <c r="H264" s="330" t="str">
        <f t="shared" ref="H264:H327" ca="1" si="139">IF(INDIRECT(ADDRESS(FLOOR((ROW(A257)-1)/$F$6,1)+9,FLOOR((MOD((ROW(A257)-1),$F$6)),1)+21))="","",INDIRECT(ADDRESS(FLOOR((ROW(A257)-1)/$F$6,1)+9,FLOOR((MOD((ROW(A257)-1),$F$6)),1)+21)))</f>
        <v/>
      </c>
      <c r="I264" s="336"/>
      <c r="J264" s="332" t="str">
        <f t="shared" ca="1" si="118"/>
        <v>(command "V" "R" "" "N")</v>
      </c>
      <c r="T264" s="338"/>
    </row>
    <row r="265" spans="8:71" hidden="1">
      <c r="H265" s="330" t="str">
        <f t="shared" ca="1" si="139"/>
        <v/>
      </c>
      <c r="I265" s="336"/>
      <c r="J265" s="332" t="str">
        <f t="shared" ca="1" si="118"/>
        <v>(command "V" "R" "" "N")</v>
      </c>
      <c r="T265" s="338"/>
    </row>
    <row r="266" spans="8:71" hidden="1">
      <c r="H266" s="330" t="str">
        <f t="shared" ca="1" si="139"/>
        <v/>
      </c>
      <c r="I266" s="336"/>
      <c r="J266" s="332" t="str">
        <f t="shared" ca="1" si="118"/>
        <v>(command "V" "R" "" "N")</v>
      </c>
      <c r="T266" s="338"/>
    </row>
    <row r="267" spans="8:71" hidden="1">
      <c r="H267" s="330" t="str">
        <f t="shared" ca="1" si="139"/>
        <v/>
      </c>
      <c r="I267" s="336"/>
      <c r="J267" s="332" t="str">
        <f t="shared" ca="1" si="118"/>
        <v>(command "V" "R" "" "N")</v>
      </c>
      <c r="T267" s="338"/>
    </row>
    <row r="268" spans="8:71" hidden="1">
      <c r="H268" s="330" t="str">
        <f t="shared" ca="1" si="139"/>
        <v/>
      </c>
      <c r="I268" s="336"/>
      <c r="J268" s="332" t="str">
        <f t="shared" ca="1" si="118"/>
        <v>(command "V" "R" "" "N")</v>
      </c>
      <c r="T268" s="338"/>
    </row>
    <row r="269" spans="8:71" hidden="1">
      <c r="H269" s="330" t="str">
        <f t="shared" ca="1" si="139"/>
        <v/>
      </c>
      <c r="I269" s="336"/>
      <c r="J269" s="332" t="str">
        <f t="shared" ref="J269:J332" ca="1" si="140">"(command"&amp;" "&amp;""""&amp;"V"&amp;""""&amp;" "&amp;""""&amp;"R"&amp;""""&amp;" "&amp;""""&amp;$H269&amp;""""&amp;" """&amp;"N"&amp;""""&amp;")"</f>
        <v>(command "V" "R" "" "N")</v>
      </c>
      <c r="T269" s="338"/>
    </row>
    <row r="270" spans="8:71" hidden="1">
      <c r="H270" s="330" t="str">
        <f t="shared" ca="1" si="139"/>
        <v/>
      </c>
      <c r="I270" s="336"/>
      <c r="J270" s="332" t="str">
        <f t="shared" ca="1" si="140"/>
        <v>(command "V" "R" "" "N")</v>
      </c>
      <c r="T270" s="338"/>
    </row>
    <row r="271" spans="8:71" hidden="1">
      <c r="H271" s="330" t="str">
        <f t="shared" ca="1" si="139"/>
        <v/>
      </c>
      <c r="I271" s="336"/>
      <c r="J271" s="332" t="str">
        <f t="shared" ca="1" si="140"/>
        <v>(command "V" "R" "" "N")</v>
      </c>
      <c r="T271" s="338"/>
    </row>
    <row r="272" spans="8:71" hidden="1">
      <c r="H272" s="330" t="str">
        <f t="shared" ca="1" si="139"/>
        <v/>
      </c>
      <c r="I272" s="336"/>
      <c r="J272" s="332" t="str">
        <f t="shared" ca="1" si="140"/>
        <v>(command "V" "R" "" "N")</v>
      </c>
      <c r="T272" s="338"/>
    </row>
    <row r="273" spans="8:20" hidden="1">
      <c r="H273" s="330" t="str">
        <f t="shared" ca="1" si="139"/>
        <v/>
      </c>
      <c r="I273" s="336"/>
      <c r="J273" s="332" t="str">
        <f t="shared" ca="1" si="140"/>
        <v>(command "V" "R" "" "N")</v>
      </c>
      <c r="T273" s="338"/>
    </row>
    <row r="274" spans="8:20" hidden="1">
      <c r="H274" s="330" t="str">
        <f t="shared" ca="1" si="139"/>
        <v/>
      </c>
      <c r="I274" s="336"/>
      <c r="J274" s="332" t="str">
        <f t="shared" ca="1" si="140"/>
        <v>(command "V" "R" "" "N")</v>
      </c>
      <c r="T274" s="338"/>
    </row>
    <row r="275" spans="8:20" hidden="1">
      <c r="H275" s="330" t="str">
        <f t="shared" ca="1" si="139"/>
        <v/>
      </c>
      <c r="I275" s="336"/>
      <c r="J275" s="332" t="str">
        <f t="shared" ca="1" si="140"/>
        <v>(command "V" "R" "" "N")</v>
      </c>
      <c r="T275" s="338"/>
    </row>
    <row r="276" spans="8:20" hidden="1">
      <c r="H276" s="330" t="str">
        <f t="shared" ca="1" si="139"/>
        <v/>
      </c>
      <c r="I276" s="336"/>
      <c r="J276" s="332" t="str">
        <f t="shared" ca="1" si="140"/>
        <v>(command "V" "R" "" "N")</v>
      </c>
      <c r="T276" s="338"/>
    </row>
    <row r="277" spans="8:20" hidden="1">
      <c r="H277" s="330" t="str">
        <f t="shared" ca="1" si="139"/>
        <v/>
      </c>
      <c r="I277" s="336"/>
      <c r="J277" s="332" t="str">
        <f t="shared" ca="1" si="140"/>
        <v>(command "V" "R" "" "N")</v>
      </c>
      <c r="T277" s="338"/>
    </row>
    <row r="278" spans="8:20" hidden="1">
      <c r="H278" s="330" t="str">
        <f t="shared" ca="1" si="139"/>
        <v/>
      </c>
      <c r="I278" s="336"/>
      <c r="J278" s="332" t="str">
        <f t="shared" ca="1" si="140"/>
        <v>(command "V" "R" "" "N")</v>
      </c>
      <c r="T278" s="338"/>
    </row>
    <row r="279" spans="8:20" hidden="1">
      <c r="H279" s="330" t="str">
        <f t="shared" ca="1" si="139"/>
        <v/>
      </c>
      <c r="I279" s="336"/>
      <c r="J279" s="332" t="str">
        <f t="shared" ca="1" si="140"/>
        <v>(command "V" "R" "" "N")</v>
      </c>
      <c r="T279" s="338"/>
    </row>
    <row r="280" spans="8:20" hidden="1">
      <c r="H280" s="330" t="str">
        <f t="shared" ca="1" si="139"/>
        <v/>
      </c>
      <c r="I280" s="336"/>
      <c r="J280" s="332" t="str">
        <f t="shared" ca="1" si="140"/>
        <v>(command "V" "R" "" "N")</v>
      </c>
      <c r="T280" s="338"/>
    </row>
    <row r="281" spans="8:20" hidden="1">
      <c r="H281" s="330" t="str">
        <f t="shared" ca="1" si="139"/>
        <v/>
      </c>
      <c r="I281" s="336"/>
      <c r="J281" s="332" t="str">
        <f t="shared" ca="1" si="140"/>
        <v>(command "V" "R" "" "N")</v>
      </c>
      <c r="T281" s="338"/>
    </row>
    <row r="282" spans="8:20" hidden="1">
      <c r="H282" s="330" t="str">
        <f t="shared" ca="1" si="139"/>
        <v/>
      </c>
      <c r="I282" s="336"/>
      <c r="J282" s="332" t="str">
        <f t="shared" ca="1" si="140"/>
        <v>(command "V" "R" "" "N")</v>
      </c>
      <c r="T282" s="338"/>
    </row>
    <row r="283" spans="8:20" hidden="1">
      <c r="H283" s="330" t="str">
        <f t="shared" ca="1" si="139"/>
        <v/>
      </c>
      <c r="I283" s="336"/>
      <c r="J283" s="332" t="str">
        <f t="shared" ca="1" si="140"/>
        <v>(command "V" "R" "" "N")</v>
      </c>
      <c r="T283" s="338"/>
    </row>
    <row r="284" spans="8:20" hidden="1">
      <c r="H284" s="330" t="str">
        <f t="shared" ca="1" si="139"/>
        <v/>
      </c>
      <c r="I284" s="336"/>
      <c r="J284" s="332" t="str">
        <f t="shared" ca="1" si="140"/>
        <v>(command "V" "R" "" "N")</v>
      </c>
      <c r="T284" s="338"/>
    </row>
    <row r="285" spans="8:20" hidden="1">
      <c r="H285" s="330" t="str">
        <f t="shared" ca="1" si="139"/>
        <v/>
      </c>
      <c r="I285" s="336"/>
      <c r="J285" s="332" t="str">
        <f t="shared" ca="1" si="140"/>
        <v>(command "V" "R" "" "N")</v>
      </c>
      <c r="T285" s="338"/>
    </row>
    <row r="286" spans="8:20" hidden="1">
      <c r="H286" s="330" t="str">
        <f t="shared" ca="1" si="139"/>
        <v/>
      </c>
      <c r="I286" s="336"/>
      <c r="J286" s="332" t="str">
        <f t="shared" ca="1" si="140"/>
        <v>(command "V" "R" "" "N")</v>
      </c>
      <c r="T286" s="338"/>
    </row>
    <row r="287" spans="8:20" hidden="1">
      <c r="H287" s="330" t="str">
        <f t="shared" ca="1" si="139"/>
        <v/>
      </c>
      <c r="I287" s="336"/>
      <c r="J287" s="332" t="str">
        <f t="shared" ca="1" si="140"/>
        <v>(command "V" "R" "" "N")</v>
      </c>
      <c r="T287" s="338"/>
    </row>
    <row r="288" spans="8:20" hidden="1">
      <c r="H288" s="330" t="str">
        <f t="shared" ca="1" si="139"/>
        <v/>
      </c>
      <c r="I288" s="336"/>
      <c r="J288" s="332" t="str">
        <f t="shared" ca="1" si="140"/>
        <v>(command "V" "R" "" "N")</v>
      </c>
      <c r="T288" s="338"/>
    </row>
    <row r="289" spans="8:20" hidden="1">
      <c r="H289" s="330" t="str">
        <f t="shared" ca="1" si="139"/>
        <v/>
      </c>
      <c r="I289" s="336"/>
      <c r="J289" s="332" t="str">
        <f t="shared" ca="1" si="140"/>
        <v>(command "V" "R" "" "N")</v>
      </c>
      <c r="T289" s="338"/>
    </row>
    <row r="290" spans="8:20" hidden="1">
      <c r="H290" s="330" t="str">
        <f t="shared" ca="1" si="139"/>
        <v/>
      </c>
      <c r="I290" s="336"/>
      <c r="J290" s="332" t="str">
        <f t="shared" ca="1" si="140"/>
        <v>(command "V" "R" "" "N")</v>
      </c>
      <c r="T290" s="338"/>
    </row>
    <row r="291" spans="8:20" hidden="1">
      <c r="H291" s="330" t="str">
        <f t="shared" ca="1" si="139"/>
        <v/>
      </c>
      <c r="I291" s="336"/>
      <c r="J291" s="332" t="str">
        <f t="shared" ca="1" si="140"/>
        <v>(command "V" "R" "" "N")</v>
      </c>
      <c r="T291" s="338"/>
    </row>
    <row r="292" spans="8:20" hidden="1">
      <c r="H292" s="330" t="str">
        <f t="shared" ca="1" si="139"/>
        <v/>
      </c>
      <c r="I292" s="336"/>
      <c r="J292" s="332" t="str">
        <f t="shared" ca="1" si="140"/>
        <v>(command "V" "R" "" "N")</v>
      </c>
      <c r="T292" s="338"/>
    </row>
    <row r="293" spans="8:20" hidden="1">
      <c r="H293" s="330" t="str">
        <f t="shared" ca="1" si="139"/>
        <v/>
      </c>
      <c r="I293" s="336"/>
      <c r="J293" s="332" t="str">
        <f t="shared" ca="1" si="140"/>
        <v>(command "V" "R" "" "N")</v>
      </c>
      <c r="T293" s="338"/>
    </row>
    <row r="294" spans="8:20" hidden="1">
      <c r="H294" s="330" t="str">
        <f t="shared" ca="1" si="139"/>
        <v/>
      </c>
      <c r="I294" s="336"/>
      <c r="J294" s="332" t="str">
        <f t="shared" ca="1" si="140"/>
        <v>(command "V" "R" "" "N")</v>
      </c>
      <c r="T294" s="338"/>
    </row>
    <row r="295" spans="8:20" hidden="1">
      <c r="H295" s="330" t="str">
        <f t="shared" ca="1" si="139"/>
        <v/>
      </c>
      <c r="I295" s="336"/>
      <c r="J295" s="332" t="str">
        <f t="shared" ca="1" si="140"/>
        <v>(command "V" "R" "" "N")</v>
      </c>
      <c r="T295" s="338"/>
    </row>
    <row r="296" spans="8:20" hidden="1">
      <c r="H296" s="330" t="str">
        <f t="shared" ca="1" si="139"/>
        <v/>
      </c>
      <c r="I296" s="336"/>
      <c r="J296" s="332" t="str">
        <f t="shared" ca="1" si="140"/>
        <v>(command "V" "R" "" "N")</v>
      </c>
      <c r="T296" s="338"/>
    </row>
    <row r="297" spans="8:20" hidden="1">
      <c r="H297" s="330" t="str">
        <f t="shared" ca="1" si="139"/>
        <v/>
      </c>
      <c r="I297" s="336"/>
      <c r="J297" s="332" t="str">
        <f t="shared" ca="1" si="140"/>
        <v>(command "V" "R" "" "N")</v>
      </c>
      <c r="T297" s="338"/>
    </row>
    <row r="298" spans="8:20" hidden="1">
      <c r="H298" s="330" t="str">
        <f t="shared" ca="1" si="139"/>
        <v/>
      </c>
      <c r="I298" s="336"/>
      <c r="J298" s="332" t="str">
        <f t="shared" ca="1" si="140"/>
        <v>(command "V" "R" "" "N")</v>
      </c>
      <c r="T298" s="338"/>
    </row>
    <row r="299" spans="8:20" hidden="1">
      <c r="H299" s="330" t="str">
        <f t="shared" ca="1" si="139"/>
        <v/>
      </c>
      <c r="I299" s="336"/>
      <c r="J299" s="332" t="str">
        <f t="shared" ca="1" si="140"/>
        <v>(command "V" "R" "" "N")</v>
      </c>
      <c r="T299" s="338"/>
    </row>
    <row r="300" spans="8:20" hidden="1">
      <c r="H300" s="330" t="str">
        <f t="shared" ca="1" si="139"/>
        <v/>
      </c>
      <c r="I300" s="336"/>
      <c r="J300" s="332" t="str">
        <f t="shared" ca="1" si="140"/>
        <v>(command "V" "R" "" "N")</v>
      </c>
      <c r="T300" s="338"/>
    </row>
    <row r="301" spans="8:20" hidden="1">
      <c r="H301" s="330" t="str">
        <f t="shared" ca="1" si="139"/>
        <v/>
      </c>
      <c r="I301" s="336"/>
      <c r="J301" s="332" t="str">
        <f t="shared" ca="1" si="140"/>
        <v>(command "V" "R" "" "N")</v>
      </c>
      <c r="T301" s="338"/>
    </row>
    <row r="302" spans="8:20" hidden="1">
      <c r="H302" s="330" t="str">
        <f t="shared" ca="1" si="139"/>
        <v/>
      </c>
      <c r="I302" s="336"/>
      <c r="J302" s="332" t="str">
        <f t="shared" ca="1" si="140"/>
        <v>(command "V" "R" "" "N")</v>
      </c>
      <c r="T302" s="338"/>
    </row>
    <row r="303" spans="8:20" hidden="1">
      <c r="H303" s="330" t="str">
        <f t="shared" ca="1" si="139"/>
        <v/>
      </c>
      <c r="I303" s="336"/>
      <c r="J303" s="332" t="str">
        <f t="shared" ca="1" si="140"/>
        <v>(command "V" "R" "" "N")</v>
      </c>
      <c r="T303" s="338"/>
    </row>
    <row r="304" spans="8:20" hidden="1">
      <c r="H304" s="330" t="str">
        <f t="shared" ca="1" si="139"/>
        <v/>
      </c>
      <c r="I304" s="336"/>
      <c r="J304" s="332" t="str">
        <f t="shared" ca="1" si="140"/>
        <v>(command "V" "R" "" "N")</v>
      </c>
      <c r="T304" s="338"/>
    </row>
    <row r="305" spans="8:20" hidden="1">
      <c r="H305" s="330" t="str">
        <f t="shared" ca="1" si="139"/>
        <v/>
      </c>
      <c r="I305" s="336"/>
      <c r="J305" s="332" t="str">
        <f t="shared" ca="1" si="140"/>
        <v>(command "V" "R" "" "N")</v>
      </c>
      <c r="T305" s="338"/>
    </row>
    <row r="306" spans="8:20" hidden="1">
      <c r="H306" s="330" t="str">
        <f t="shared" ca="1" si="139"/>
        <v/>
      </c>
      <c r="I306" s="336"/>
      <c r="J306" s="332" t="str">
        <f t="shared" ca="1" si="140"/>
        <v>(command "V" "R" "" "N")</v>
      </c>
      <c r="T306" s="338"/>
    </row>
    <row r="307" spans="8:20" hidden="1">
      <c r="H307" s="330" t="str">
        <f t="shared" ca="1" si="139"/>
        <v/>
      </c>
      <c r="I307" s="336"/>
      <c r="J307" s="332" t="str">
        <f t="shared" ca="1" si="140"/>
        <v>(command "V" "R" "" "N")</v>
      </c>
      <c r="T307" s="338"/>
    </row>
    <row r="308" spans="8:20" hidden="1">
      <c r="H308" s="330" t="str">
        <f t="shared" ca="1" si="139"/>
        <v/>
      </c>
      <c r="I308" s="336"/>
      <c r="J308" s="332" t="str">
        <f t="shared" ca="1" si="140"/>
        <v>(command "V" "R" "" "N")</v>
      </c>
      <c r="T308" s="338"/>
    </row>
    <row r="309" spans="8:20" hidden="1">
      <c r="H309" s="330" t="str">
        <f t="shared" ca="1" si="139"/>
        <v/>
      </c>
      <c r="I309" s="336"/>
      <c r="J309" s="332" t="str">
        <f t="shared" ca="1" si="140"/>
        <v>(command "V" "R" "" "N")</v>
      </c>
      <c r="T309" s="338"/>
    </row>
    <row r="310" spans="8:20" hidden="1">
      <c r="H310" s="330" t="str">
        <f t="shared" ca="1" si="139"/>
        <v/>
      </c>
      <c r="I310" s="336"/>
      <c r="J310" s="332" t="str">
        <f t="shared" ca="1" si="140"/>
        <v>(command "V" "R" "" "N")</v>
      </c>
      <c r="T310" s="338"/>
    </row>
    <row r="311" spans="8:20" hidden="1">
      <c r="H311" s="330" t="str">
        <f t="shared" ca="1" si="139"/>
        <v/>
      </c>
      <c r="I311" s="336"/>
      <c r="J311" s="332" t="str">
        <f t="shared" ca="1" si="140"/>
        <v>(command "V" "R" "" "N")</v>
      </c>
      <c r="T311" s="338"/>
    </row>
    <row r="312" spans="8:20" hidden="1">
      <c r="H312" s="330" t="str">
        <f t="shared" ca="1" si="139"/>
        <v/>
      </c>
      <c r="I312" s="336"/>
      <c r="J312" s="332" t="str">
        <f t="shared" ca="1" si="140"/>
        <v>(command "V" "R" "" "N")</v>
      </c>
      <c r="T312" s="338"/>
    </row>
    <row r="313" spans="8:20" hidden="1">
      <c r="H313" s="330" t="str">
        <f t="shared" ca="1" si="139"/>
        <v/>
      </c>
      <c r="I313" s="336"/>
      <c r="J313" s="332" t="str">
        <f t="shared" ca="1" si="140"/>
        <v>(command "V" "R" "" "N")</v>
      </c>
      <c r="T313" s="338"/>
    </row>
    <row r="314" spans="8:20" hidden="1">
      <c r="H314" s="330" t="str">
        <f t="shared" ca="1" si="139"/>
        <v/>
      </c>
      <c r="I314" s="336"/>
      <c r="J314" s="332" t="str">
        <f t="shared" ca="1" si="140"/>
        <v>(command "V" "R" "" "N")</v>
      </c>
      <c r="T314" s="338"/>
    </row>
    <row r="315" spans="8:20" hidden="1">
      <c r="H315" s="330" t="str">
        <f t="shared" ca="1" si="139"/>
        <v/>
      </c>
      <c r="I315" s="336"/>
      <c r="J315" s="332" t="str">
        <f t="shared" ca="1" si="140"/>
        <v>(command "V" "R" "" "N")</v>
      </c>
      <c r="T315" s="338"/>
    </row>
    <row r="316" spans="8:20" hidden="1">
      <c r="H316" s="330" t="str">
        <f t="shared" ca="1" si="139"/>
        <v/>
      </c>
      <c r="I316" s="336"/>
      <c r="J316" s="332" t="str">
        <f t="shared" ca="1" si="140"/>
        <v>(command "V" "R" "" "N")</v>
      </c>
      <c r="T316" s="338"/>
    </row>
    <row r="317" spans="8:20" hidden="1">
      <c r="H317" s="330" t="str">
        <f t="shared" ca="1" si="139"/>
        <v/>
      </c>
      <c r="I317" s="336"/>
      <c r="J317" s="332" t="str">
        <f t="shared" ca="1" si="140"/>
        <v>(command "V" "R" "" "N")</v>
      </c>
      <c r="T317" s="338"/>
    </row>
    <row r="318" spans="8:20" hidden="1">
      <c r="H318" s="330" t="str">
        <f t="shared" ca="1" si="139"/>
        <v/>
      </c>
      <c r="I318" s="336"/>
      <c r="J318" s="332" t="str">
        <f t="shared" ca="1" si="140"/>
        <v>(command "V" "R" "" "N")</v>
      </c>
      <c r="T318" s="338"/>
    </row>
    <row r="319" spans="8:20" hidden="1">
      <c r="H319" s="330" t="str">
        <f t="shared" ca="1" si="139"/>
        <v/>
      </c>
      <c r="I319" s="336"/>
      <c r="J319" s="332" t="str">
        <f t="shared" ca="1" si="140"/>
        <v>(command "V" "R" "" "N")</v>
      </c>
      <c r="T319" s="338"/>
    </row>
    <row r="320" spans="8:20" hidden="1">
      <c r="H320" s="330" t="str">
        <f t="shared" ca="1" si="139"/>
        <v/>
      </c>
      <c r="I320" s="336"/>
      <c r="J320" s="332" t="str">
        <f t="shared" ca="1" si="140"/>
        <v>(command "V" "R" "" "N")</v>
      </c>
      <c r="T320" s="338"/>
    </row>
    <row r="321" spans="8:20" hidden="1">
      <c r="H321" s="330" t="str">
        <f t="shared" ca="1" si="139"/>
        <v/>
      </c>
      <c r="I321" s="336"/>
      <c r="J321" s="332" t="str">
        <f t="shared" ca="1" si="140"/>
        <v>(command "V" "R" "" "N")</v>
      </c>
      <c r="T321" s="338"/>
    </row>
    <row r="322" spans="8:20" hidden="1">
      <c r="H322" s="330" t="str">
        <f t="shared" ca="1" si="139"/>
        <v/>
      </c>
      <c r="I322" s="336"/>
      <c r="J322" s="332" t="str">
        <f t="shared" ca="1" si="140"/>
        <v>(command "V" "R" "" "N")</v>
      </c>
      <c r="T322" s="338"/>
    </row>
    <row r="323" spans="8:20" hidden="1">
      <c r="H323" s="330" t="str">
        <f t="shared" ca="1" si="139"/>
        <v/>
      </c>
      <c r="I323" s="336"/>
      <c r="J323" s="332" t="str">
        <f t="shared" ca="1" si="140"/>
        <v>(command "V" "R" "" "N")</v>
      </c>
      <c r="T323" s="338"/>
    </row>
    <row r="324" spans="8:20" hidden="1">
      <c r="H324" s="330" t="str">
        <f t="shared" ca="1" si="139"/>
        <v/>
      </c>
      <c r="I324" s="336"/>
      <c r="J324" s="332" t="str">
        <f t="shared" ca="1" si="140"/>
        <v>(command "V" "R" "" "N")</v>
      </c>
      <c r="T324" s="338"/>
    </row>
    <row r="325" spans="8:20" hidden="1">
      <c r="H325" s="330" t="str">
        <f t="shared" ca="1" si="139"/>
        <v/>
      </c>
      <c r="I325" s="336"/>
      <c r="J325" s="332" t="str">
        <f t="shared" ca="1" si="140"/>
        <v>(command "V" "R" "" "N")</v>
      </c>
      <c r="T325" s="338"/>
    </row>
    <row r="326" spans="8:20" hidden="1">
      <c r="H326" s="330" t="str">
        <f t="shared" ca="1" si="139"/>
        <v/>
      </c>
      <c r="I326" s="336"/>
      <c r="J326" s="332" t="str">
        <f t="shared" ca="1" si="140"/>
        <v>(command "V" "R" "" "N")</v>
      </c>
      <c r="T326" s="338"/>
    </row>
    <row r="327" spans="8:20" hidden="1">
      <c r="H327" s="330" t="str">
        <f t="shared" ca="1" si="139"/>
        <v/>
      </c>
      <c r="I327" s="336"/>
      <c r="J327" s="332" t="str">
        <f t="shared" ca="1" si="140"/>
        <v>(command "V" "R" "" "N")</v>
      </c>
      <c r="T327" s="338"/>
    </row>
    <row r="328" spans="8:20" hidden="1">
      <c r="H328" s="330" t="str">
        <f t="shared" ref="H328:H391" ca="1" si="141">IF(INDIRECT(ADDRESS(FLOOR((ROW(A321)-1)/$F$6,1)+9,FLOOR((MOD((ROW(A321)-1),$F$6)),1)+21))="","",INDIRECT(ADDRESS(FLOOR((ROW(A321)-1)/$F$6,1)+9,FLOOR((MOD((ROW(A321)-1),$F$6)),1)+21)))</f>
        <v/>
      </c>
      <c r="I328" s="336"/>
      <c r="J328" s="332" t="str">
        <f t="shared" ca="1" si="140"/>
        <v>(command "V" "R" "" "N")</v>
      </c>
      <c r="T328" s="338"/>
    </row>
    <row r="329" spans="8:20" hidden="1">
      <c r="H329" s="330" t="str">
        <f t="shared" ca="1" si="141"/>
        <v/>
      </c>
      <c r="I329" s="336"/>
      <c r="J329" s="332" t="str">
        <f t="shared" ca="1" si="140"/>
        <v>(command "V" "R" "" "N")</v>
      </c>
      <c r="T329" s="338"/>
    </row>
    <row r="330" spans="8:20" hidden="1">
      <c r="H330" s="330" t="str">
        <f t="shared" ca="1" si="141"/>
        <v/>
      </c>
      <c r="I330" s="336"/>
      <c r="J330" s="332" t="str">
        <f t="shared" ca="1" si="140"/>
        <v>(command "V" "R" "" "N")</v>
      </c>
      <c r="T330" s="338"/>
    </row>
    <row r="331" spans="8:20" hidden="1">
      <c r="H331" s="330" t="str">
        <f t="shared" ca="1" si="141"/>
        <v/>
      </c>
      <c r="I331" s="336"/>
      <c r="J331" s="332" t="str">
        <f t="shared" ca="1" si="140"/>
        <v>(command "V" "R" "" "N")</v>
      </c>
      <c r="T331" s="338"/>
    </row>
    <row r="332" spans="8:20" hidden="1">
      <c r="H332" s="330" t="str">
        <f t="shared" ca="1" si="141"/>
        <v/>
      </c>
      <c r="I332" s="336"/>
      <c r="J332" s="332" t="str">
        <f t="shared" ca="1" si="140"/>
        <v>(command "V" "R" "" "N")</v>
      </c>
      <c r="T332" s="338"/>
    </row>
    <row r="333" spans="8:20" hidden="1">
      <c r="H333" s="330" t="str">
        <f t="shared" ca="1" si="141"/>
        <v/>
      </c>
      <c r="I333" s="336"/>
      <c r="J333" s="332" t="str">
        <f t="shared" ref="J333:J396" ca="1" si="142">"(command"&amp;" "&amp;""""&amp;"V"&amp;""""&amp;" "&amp;""""&amp;"R"&amp;""""&amp;" "&amp;""""&amp;$H333&amp;""""&amp;" """&amp;"N"&amp;""""&amp;")"</f>
        <v>(command "V" "R" "" "N")</v>
      </c>
      <c r="T333" s="338"/>
    </row>
    <row r="334" spans="8:20" hidden="1">
      <c r="H334" s="330" t="str">
        <f t="shared" ca="1" si="141"/>
        <v/>
      </c>
      <c r="I334" s="336"/>
      <c r="J334" s="332" t="str">
        <f t="shared" ca="1" si="142"/>
        <v>(command "V" "R" "" "N")</v>
      </c>
      <c r="T334" s="338"/>
    </row>
    <row r="335" spans="8:20" hidden="1">
      <c r="H335" s="330" t="str">
        <f t="shared" ca="1" si="141"/>
        <v/>
      </c>
      <c r="I335" s="336"/>
      <c r="J335" s="332" t="str">
        <f t="shared" ca="1" si="142"/>
        <v>(command "V" "R" "" "N")</v>
      </c>
      <c r="T335" s="338"/>
    </row>
    <row r="336" spans="8:20" hidden="1">
      <c r="H336" s="330" t="str">
        <f t="shared" ca="1" si="141"/>
        <v/>
      </c>
      <c r="I336" s="336"/>
      <c r="J336" s="332" t="str">
        <f t="shared" ca="1" si="142"/>
        <v>(command "V" "R" "" "N")</v>
      </c>
      <c r="T336" s="338"/>
    </row>
    <row r="337" spans="8:20" hidden="1">
      <c r="H337" s="330" t="str">
        <f t="shared" ca="1" si="141"/>
        <v/>
      </c>
      <c r="I337" s="336"/>
      <c r="J337" s="332" t="str">
        <f t="shared" ca="1" si="142"/>
        <v>(command "V" "R" "" "N")</v>
      </c>
      <c r="T337" s="338"/>
    </row>
    <row r="338" spans="8:20" hidden="1">
      <c r="H338" s="330" t="str">
        <f t="shared" ca="1" si="141"/>
        <v/>
      </c>
      <c r="I338" s="336"/>
      <c r="J338" s="332" t="str">
        <f t="shared" ca="1" si="142"/>
        <v>(command "V" "R" "" "N")</v>
      </c>
      <c r="T338" s="338"/>
    </row>
    <row r="339" spans="8:20" hidden="1">
      <c r="H339" s="330" t="str">
        <f t="shared" ca="1" si="141"/>
        <v/>
      </c>
      <c r="I339" s="336"/>
      <c r="J339" s="332" t="str">
        <f t="shared" ca="1" si="142"/>
        <v>(command "V" "R" "" "N")</v>
      </c>
      <c r="T339" s="338"/>
    </row>
    <row r="340" spans="8:20" hidden="1">
      <c r="H340" s="330" t="str">
        <f t="shared" ca="1" si="141"/>
        <v/>
      </c>
      <c r="I340" s="336"/>
      <c r="J340" s="332" t="str">
        <f t="shared" ca="1" si="142"/>
        <v>(command "V" "R" "" "N")</v>
      </c>
      <c r="T340" s="338"/>
    </row>
    <row r="341" spans="8:20" hidden="1">
      <c r="H341" s="330" t="str">
        <f t="shared" ca="1" si="141"/>
        <v/>
      </c>
      <c r="I341" s="336"/>
      <c r="J341" s="332" t="str">
        <f t="shared" ca="1" si="142"/>
        <v>(command "V" "R" "" "N")</v>
      </c>
      <c r="T341" s="338"/>
    </row>
    <row r="342" spans="8:20" hidden="1">
      <c r="H342" s="330" t="str">
        <f t="shared" ca="1" si="141"/>
        <v/>
      </c>
      <c r="I342" s="336"/>
      <c r="J342" s="332" t="str">
        <f t="shared" ca="1" si="142"/>
        <v>(command "V" "R" "" "N")</v>
      </c>
      <c r="T342" s="338"/>
    </row>
    <row r="343" spans="8:20" hidden="1">
      <c r="H343" s="330" t="str">
        <f t="shared" ca="1" si="141"/>
        <v/>
      </c>
      <c r="I343" s="336"/>
      <c r="J343" s="332" t="str">
        <f t="shared" ca="1" si="142"/>
        <v>(command "V" "R" "" "N")</v>
      </c>
      <c r="T343" s="338"/>
    </row>
    <row r="344" spans="8:20" hidden="1">
      <c r="H344" s="330" t="str">
        <f t="shared" ca="1" si="141"/>
        <v/>
      </c>
      <c r="I344" s="336"/>
      <c r="J344" s="332" t="str">
        <f t="shared" ca="1" si="142"/>
        <v>(command "V" "R" "" "N")</v>
      </c>
      <c r="T344" s="338"/>
    </row>
    <row r="345" spans="8:20" hidden="1">
      <c r="H345" s="330" t="str">
        <f t="shared" ca="1" si="141"/>
        <v/>
      </c>
      <c r="I345" s="336"/>
      <c r="J345" s="332" t="str">
        <f t="shared" ca="1" si="142"/>
        <v>(command "V" "R" "" "N")</v>
      </c>
      <c r="T345" s="338"/>
    </row>
    <row r="346" spans="8:20" hidden="1">
      <c r="H346" s="330" t="str">
        <f t="shared" ca="1" si="141"/>
        <v/>
      </c>
      <c r="I346" s="336"/>
      <c r="J346" s="332" t="str">
        <f t="shared" ca="1" si="142"/>
        <v>(command "V" "R" "" "N")</v>
      </c>
      <c r="T346" s="338"/>
    </row>
    <row r="347" spans="8:20" hidden="1">
      <c r="H347" s="330" t="str">
        <f t="shared" ca="1" si="141"/>
        <v/>
      </c>
      <c r="I347" s="336"/>
      <c r="J347" s="332" t="str">
        <f t="shared" ca="1" si="142"/>
        <v>(command "V" "R" "" "N")</v>
      </c>
      <c r="T347" s="338"/>
    </row>
    <row r="348" spans="8:20" hidden="1">
      <c r="H348" s="330" t="str">
        <f t="shared" ca="1" si="141"/>
        <v/>
      </c>
      <c r="I348" s="336"/>
      <c r="J348" s="332" t="str">
        <f t="shared" ca="1" si="142"/>
        <v>(command "V" "R" "" "N")</v>
      </c>
      <c r="T348" s="338"/>
    </row>
    <row r="349" spans="8:20" hidden="1">
      <c r="H349" s="330" t="str">
        <f t="shared" ca="1" si="141"/>
        <v/>
      </c>
      <c r="I349" s="336"/>
      <c r="J349" s="332" t="str">
        <f t="shared" ca="1" si="142"/>
        <v>(command "V" "R" "" "N")</v>
      </c>
      <c r="T349" s="338"/>
    </row>
    <row r="350" spans="8:20" hidden="1">
      <c r="H350" s="330" t="str">
        <f t="shared" ca="1" si="141"/>
        <v/>
      </c>
      <c r="I350" s="336"/>
      <c r="J350" s="332" t="str">
        <f t="shared" ca="1" si="142"/>
        <v>(command "V" "R" "" "N")</v>
      </c>
      <c r="T350" s="338"/>
    </row>
    <row r="351" spans="8:20" hidden="1">
      <c r="H351" s="330" t="str">
        <f t="shared" ca="1" si="141"/>
        <v/>
      </c>
      <c r="I351" s="336"/>
      <c r="J351" s="332" t="str">
        <f t="shared" ca="1" si="142"/>
        <v>(command "V" "R" "" "N")</v>
      </c>
      <c r="T351" s="338"/>
    </row>
    <row r="352" spans="8:20" hidden="1">
      <c r="H352" s="330" t="str">
        <f t="shared" ca="1" si="141"/>
        <v/>
      </c>
      <c r="I352" s="336"/>
      <c r="J352" s="332" t="str">
        <f t="shared" ca="1" si="142"/>
        <v>(command "V" "R" "" "N")</v>
      </c>
      <c r="T352" s="338"/>
    </row>
    <row r="353" spans="8:20" hidden="1">
      <c r="H353" s="330" t="str">
        <f t="shared" ca="1" si="141"/>
        <v/>
      </c>
      <c r="I353" s="336"/>
      <c r="J353" s="332" t="str">
        <f t="shared" ca="1" si="142"/>
        <v>(command "V" "R" "" "N")</v>
      </c>
      <c r="T353" s="338"/>
    </row>
    <row r="354" spans="8:20" hidden="1">
      <c r="H354" s="330" t="str">
        <f t="shared" ca="1" si="141"/>
        <v/>
      </c>
      <c r="I354" s="336"/>
      <c r="J354" s="332" t="str">
        <f t="shared" ca="1" si="142"/>
        <v>(command "V" "R" "" "N")</v>
      </c>
      <c r="T354" s="338"/>
    </row>
    <row r="355" spans="8:20" hidden="1">
      <c r="H355" s="330" t="str">
        <f t="shared" ca="1" si="141"/>
        <v/>
      </c>
      <c r="I355" s="336"/>
      <c r="J355" s="332" t="str">
        <f t="shared" ca="1" si="142"/>
        <v>(command "V" "R" "" "N")</v>
      </c>
      <c r="T355" s="338"/>
    </row>
    <row r="356" spans="8:20" hidden="1">
      <c r="H356" s="330" t="str">
        <f t="shared" ca="1" si="141"/>
        <v/>
      </c>
      <c r="I356" s="336"/>
      <c r="J356" s="332" t="str">
        <f t="shared" ca="1" si="142"/>
        <v>(command "V" "R" "" "N")</v>
      </c>
      <c r="T356" s="338"/>
    </row>
    <row r="357" spans="8:20" hidden="1">
      <c r="H357" s="330" t="str">
        <f t="shared" ca="1" si="141"/>
        <v/>
      </c>
      <c r="I357" s="336"/>
      <c r="J357" s="332" t="str">
        <f t="shared" ca="1" si="142"/>
        <v>(command "V" "R" "" "N")</v>
      </c>
      <c r="T357" s="338"/>
    </row>
    <row r="358" spans="8:20" hidden="1">
      <c r="H358" s="330" t="str">
        <f t="shared" ca="1" si="141"/>
        <v/>
      </c>
      <c r="I358" s="336"/>
      <c r="J358" s="332" t="str">
        <f t="shared" ca="1" si="142"/>
        <v>(command "V" "R" "" "N")</v>
      </c>
      <c r="T358" s="338"/>
    </row>
    <row r="359" spans="8:20" hidden="1">
      <c r="H359" s="330" t="str">
        <f t="shared" ca="1" si="141"/>
        <v/>
      </c>
      <c r="I359" s="336"/>
      <c r="J359" s="332" t="str">
        <f t="shared" ca="1" si="142"/>
        <v>(command "V" "R" "" "N")</v>
      </c>
      <c r="T359" s="338"/>
    </row>
    <row r="360" spans="8:20" hidden="1">
      <c r="H360" s="330" t="str">
        <f t="shared" ca="1" si="141"/>
        <v/>
      </c>
      <c r="I360" s="336"/>
      <c r="J360" s="332" t="str">
        <f t="shared" ca="1" si="142"/>
        <v>(command "V" "R" "" "N")</v>
      </c>
      <c r="T360" s="338"/>
    </row>
    <row r="361" spans="8:20" hidden="1">
      <c r="H361" s="330" t="str">
        <f t="shared" ca="1" si="141"/>
        <v/>
      </c>
      <c r="I361" s="336"/>
      <c r="J361" s="332" t="str">
        <f t="shared" ca="1" si="142"/>
        <v>(command "V" "R" "" "N")</v>
      </c>
      <c r="T361" s="338"/>
    </row>
    <row r="362" spans="8:20" hidden="1">
      <c r="H362" s="330" t="str">
        <f t="shared" ca="1" si="141"/>
        <v/>
      </c>
      <c r="I362" s="336"/>
      <c r="J362" s="332" t="str">
        <f t="shared" ca="1" si="142"/>
        <v>(command "V" "R" "" "N")</v>
      </c>
      <c r="T362" s="338"/>
    </row>
    <row r="363" spans="8:20" hidden="1">
      <c r="H363" s="330" t="str">
        <f t="shared" ca="1" si="141"/>
        <v/>
      </c>
      <c r="I363" s="336"/>
      <c r="J363" s="332" t="str">
        <f t="shared" ca="1" si="142"/>
        <v>(command "V" "R" "" "N")</v>
      </c>
      <c r="T363" s="338"/>
    </row>
    <row r="364" spans="8:20" hidden="1">
      <c r="H364" s="330" t="str">
        <f t="shared" ca="1" si="141"/>
        <v/>
      </c>
      <c r="I364" s="336"/>
      <c r="J364" s="332" t="str">
        <f t="shared" ca="1" si="142"/>
        <v>(command "V" "R" "" "N")</v>
      </c>
      <c r="T364" s="338"/>
    </row>
    <row r="365" spans="8:20" hidden="1">
      <c r="H365" s="330" t="str">
        <f t="shared" ca="1" si="141"/>
        <v/>
      </c>
      <c r="I365" s="336"/>
      <c r="J365" s="332" t="str">
        <f t="shared" ca="1" si="142"/>
        <v>(command "V" "R" "" "N")</v>
      </c>
      <c r="T365" s="338"/>
    </row>
    <row r="366" spans="8:20" hidden="1">
      <c r="H366" s="330" t="str">
        <f t="shared" ca="1" si="141"/>
        <v/>
      </c>
      <c r="I366" s="336"/>
      <c r="J366" s="332" t="str">
        <f t="shared" ca="1" si="142"/>
        <v>(command "V" "R" "" "N")</v>
      </c>
      <c r="T366" s="338"/>
    </row>
    <row r="367" spans="8:20" hidden="1">
      <c r="H367" s="330" t="str">
        <f t="shared" ca="1" si="141"/>
        <v/>
      </c>
      <c r="I367" s="336"/>
      <c r="J367" s="332" t="str">
        <f t="shared" ca="1" si="142"/>
        <v>(command "V" "R" "" "N")</v>
      </c>
      <c r="T367" s="338"/>
    </row>
    <row r="368" spans="8:20" hidden="1">
      <c r="H368" s="330" t="str">
        <f t="shared" ca="1" si="141"/>
        <v/>
      </c>
      <c r="I368" s="336"/>
      <c r="J368" s="332" t="str">
        <f t="shared" ca="1" si="142"/>
        <v>(command "V" "R" "" "N")</v>
      </c>
      <c r="T368" s="338"/>
    </row>
    <row r="369" spans="8:20" hidden="1">
      <c r="H369" s="330" t="str">
        <f t="shared" ca="1" si="141"/>
        <v/>
      </c>
      <c r="I369" s="336"/>
      <c r="J369" s="332" t="str">
        <f t="shared" ca="1" si="142"/>
        <v>(command "V" "R" "" "N")</v>
      </c>
      <c r="T369" s="338"/>
    </row>
    <row r="370" spans="8:20" hidden="1">
      <c r="H370" s="330" t="str">
        <f t="shared" ca="1" si="141"/>
        <v/>
      </c>
      <c r="I370" s="336"/>
      <c r="J370" s="332" t="str">
        <f t="shared" ca="1" si="142"/>
        <v>(command "V" "R" "" "N")</v>
      </c>
      <c r="T370" s="338"/>
    </row>
    <row r="371" spans="8:20" hidden="1">
      <c r="H371" s="330" t="str">
        <f t="shared" ca="1" si="141"/>
        <v/>
      </c>
      <c r="I371" s="336"/>
      <c r="J371" s="332" t="str">
        <f t="shared" ca="1" si="142"/>
        <v>(command "V" "R" "" "N")</v>
      </c>
      <c r="T371" s="338"/>
    </row>
    <row r="372" spans="8:20" hidden="1">
      <c r="H372" s="330" t="str">
        <f t="shared" ca="1" si="141"/>
        <v/>
      </c>
      <c r="I372" s="336"/>
      <c r="J372" s="332" t="str">
        <f t="shared" ca="1" si="142"/>
        <v>(command "V" "R" "" "N")</v>
      </c>
      <c r="T372" s="338"/>
    </row>
    <row r="373" spans="8:20" hidden="1">
      <c r="H373" s="330" t="str">
        <f t="shared" ca="1" si="141"/>
        <v/>
      </c>
      <c r="I373" s="336"/>
      <c r="J373" s="332" t="str">
        <f t="shared" ca="1" si="142"/>
        <v>(command "V" "R" "" "N")</v>
      </c>
      <c r="T373" s="338"/>
    </row>
    <row r="374" spans="8:20" hidden="1">
      <c r="H374" s="330" t="str">
        <f t="shared" ca="1" si="141"/>
        <v/>
      </c>
      <c r="I374" s="336"/>
      <c r="J374" s="332" t="str">
        <f t="shared" ca="1" si="142"/>
        <v>(command "V" "R" "" "N")</v>
      </c>
      <c r="T374" s="338"/>
    </row>
    <row r="375" spans="8:20" hidden="1">
      <c r="H375" s="330" t="str">
        <f t="shared" ca="1" si="141"/>
        <v/>
      </c>
      <c r="I375" s="336"/>
      <c r="J375" s="332" t="str">
        <f t="shared" ca="1" si="142"/>
        <v>(command "V" "R" "" "N")</v>
      </c>
      <c r="T375" s="338"/>
    </row>
    <row r="376" spans="8:20" hidden="1">
      <c r="H376" s="330" t="str">
        <f t="shared" ca="1" si="141"/>
        <v/>
      </c>
      <c r="I376" s="336"/>
      <c r="J376" s="332" t="str">
        <f t="shared" ca="1" si="142"/>
        <v>(command "V" "R" "" "N")</v>
      </c>
      <c r="T376" s="338"/>
    </row>
    <row r="377" spans="8:20" hidden="1">
      <c r="H377" s="330" t="str">
        <f t="shared" ca="1" si="141"/>
        <v/>
      </c>
      <c r="I377" s="336"/>
      <c r="J377" s="332" t="str">
        <f t="shared" ca="1" si="142"/>
        <v>(command "V" "R" "" "N")</v>
      </c>
      <c r="T377" s="338"/>
    </row>
    <row r="378" spans="8:20" hidden="1">
      <c r="H378" s="330" t="str">
        <f t="shared" ca="1" si="141"/>
        <v/>
      </c>
      <c r="I378" s="336"/>
      <c r="J378" s="332" t="str">
        <f t="shared" ca="1" si="142"/>
        <v>(command "V" "R" "" "N")</v>
      </c>
      <c r="T378" s="338"/>
    </row>
    <row r="379" spans="8:20" hidden="1">
      <c r="H379" s="330" t="str">
        <f t="shared" ca="1" si="141"/>
        <v/>
      </c>
      <c r="I379" s="336"/>
      <c r="J379" s="332" t="str">
        <f t="shared" ca="1" si="142"/>
        <v>(command "V" "R" "" "N")</v>
      </c>
      <c r="T379" s="338"/>
    </row>
    <row r="380" spans="8:20" hidden="1">
      <c r="H380" s="330" t="str">
        <f t="shared" ca="1" si="141"/>
        <v/>
      </c>
      <c r="I380" s="336"/>
      <c r="J380" s="332" t="str">
        <f t="shared" ca="1" si="142"/>
        <v>(command "V" "R" "" "N")</v>
      </c>
      <c r="T380" s="338"/>
    </row>
    <row r="381" spans="8:20" hidden="1">
      <c r="H381" s="330" t="str">
        <f t="shared" ca="1" si="141"/>
        <v/>
      </c>
      <c r="I381" s="336"/>
      <c r="J381" s="332" t="str">
        <f t="shared" ca="1" si="142"/>
        <v>(command "V" "R" "" "N")</v>
      </c>
      <c r="T381" s="338"/>
    </row>
    <row r="382" spans="8:20" hidden="1">
      <c r="H382" s="330" t="str">
        <f t="shared" ca="1" si="141"/>
        <v/>
      </c>
      <c r="I382" s="336"/>
      <c r="J382" s="332" t="str">
        <f t="shared" ca="1" si="142"/>
        <v>(command "V" "R" "" "N")</v>
      </c>
      <c r="T382" s="338"/>
    </row>
    <row r="383" spans="8:20" hidden="1">
      <c r="H383" s="330" t="str">
        <f t="shared" ca="1" si="141"/>
        <v/>
      </c>
      <c r="I383" s="336"/>
      <c r="J383" s="332" t="str">
        <f t="shared" ca="1" si="142"/>
        <v>(command "V" "R" "" "N")</v>
      </c>
      <c r="T383" s="338"/>
    </row>
    <row r="384" spans="8:20" hidden="1">
      <c r="H384" s="330" t="str">
        <f t="shared" ca="1" si="141"/>
        <v/>
      </c>
      <c r="I384" s="336"/>
      <c r="J384" s="332" t="str">
        <f t="shared" ca="1" si="142"/>
        <v>(command "V" "R" "" "N")</v>
      </c>
      <c r="T384" s="338"/>
    </row>
    <row r="385" spans="8:20" hidden="1">
      <c r="H385" s="330" t="str">
        <f t="shared" ca="1" si="141"/>
        <v/>
      </c>
      <c r="I385" s="336"/>
      <c r="J385" s="332" t="str">
        <f t="shared" ca="1" si="142"/>
        <v>(command "V" "R" "" "N")</v>
      </c>
      <c r="T385" s="338"/>
    </row>
    <row r="386" spans="8:20" hidden="1">
      <c r="H386" s="330" t="str">
        <f t="shared" ca="1" si="141"/>
        <v/>
      </c>
      <c r="I386" s="336"/>
      <c r="J386" s="332" t="str">
        <f t="shared" ca="1" si="142"/>
        <v>(command "V" "R" "" "N")</v>
      </c>
      <c r="T386" s="338"/>
    </row>
    <row r="387" spans="8:20" hidden="1">
      <c r="H387" s="330" t="str">
        <f t="shared" ca="1" si="141"/>
        <v/>
      </c>
      <c r="I387" s="336"/>
      <c r="J387" s="332" t="str">
        <f t="shared" ca="1" si="142"/>
        <v>(command "V" "R" "" "N")</v>
      </c>
      <c r="T387" s="338"/>
    </row>
    <row r="388" spans="8:20" hidden="1">
      <c r="H388" s="330" t="str">
        <f t="shared" ca="1" si="141"/>
        <v/>
      </c>
      <c r="I388" s="336"/>
      <c r="J388" s="332" t="str">
        <f t="shared" ca="1" si="142"/>
        <v>(command "V" "R" "" "N")</v>
      </c>
      <c r="T388" s="338"/>
    </row>
    <row r="389" spans="8:20" hidden="1">
      <c r="H389" s="330" t="str">
        <f t="shared" ca="1" si="141"/>
        <v/>
      </c>
      <c r="I389" s="336"/>
      <c r="J389" s="332" t="str">
        <f t="shared" ca="1" si="142"/>
        <v>(command "V" "R" "" "N")</v>
      </c>
      <c r="T389" s="338"/>
    </row>
    <row r="390" spans="8:20" hidden="1">
      <c r="H390" s="330" t="str">
        <f t="shared" ca="1" si="141"/>
        <v/>
      </c>
      <c r="I390" s="336"/>
      <c r="J390" s="332" t="str">
        <f t="shared" ca="1" si="142"/>
        <v>(command "V" "R" "" "N")</v>
      </c>
      <c r="T390" s="338"/>
    </row>
    <row r="391" spans="8:20" hidden="1">
      <c r="H391" s="330" t="str">
        <f t="shared" ca="1" si="141"/>
        <v/>
      </c>
      <c r="I391" s="336"/>
      <c r="J391" s="332" t="str">
        <f t="shared" ca="1" si="142"/>
        <v>(command "V" "R" "" "N")</v>
      </c>
      <c r="T391" s="338"/>
    </row>
    <row r="392" spans="8:20" hidden="1">
      <c r="H392" s="330" t="str">
        <f t="shared" ref="H392:H455" ca="1" si="143">IF(INDIRECT(ADDRESS(FLOOR((ROW(A385)-1)/$F$6,1)+9,FLOOR((MOD((ROW(A385)-1),$F$6)),1)+21))="","",INDIRECT(ADDRESS(FLOOR((ROW(A385)-1)/$F$6,1)+9,FLOOR((MOD((ROW(A385)-1),$F$6)),1)+21)))</f>
        <v/>
      </c>
      <c r="I392" s="336"/>
      <c r="J392" s="332" t="str">
        <f t="shared" ca="1" si="142"/>
        <v>(command "V" "R" "" "N")</v>
      </c>
      <c r="T392" s="338"/>
    </row>
    <row r="393" spans="8:20" hidden="1">
      <c r="H393" s="330" t="str">
        <f t="shared" ca="1" si="143"/>
        <v/>
      </c>
      <c r="I393" s="336"/>
      <c r="J393" s="332" t="str">
        <f t="shared" ca="1" si="142"/>
        <v>(command "V" "R" "" "N")</v>
      </c>
      <c r="T393" s="338"/>
    </row>
    <row r="394" spans="8:20" hidden="1">
      <c r="H394" s="330" t="str">
        <f t="shared" ca="1" si="143"/>
        <v/>
      </c>
      <c r="I394" s="336"/>
      <c r="J394" s="332" t="str">
        <f t="shared" ca="1" si="142"/>
        <v>(command "V" "R" "" "N")</v>
      </c>
      <c r="T394" s="338"/>
    </row>
    <row r="395" spans="8:20" hidden="1">
      <c r="H395" s="330" t="str">
        <f t="shared" ca="1" si="143"/>
        <v/>
      </c>
      <c r="I395" s="336"/>
      <c r="J395" s="332" t="str">
        <f t="shared" ca="1" si="142"/>
        <v>(command "V" "R" "" "N")</v>
      </c>
      <c r="T395" s="338"/>
    </row>
    <row r="396" spans="8:20" hidden="1">
      <c r="H396" s="330" t="str">
        <f t="shared" ca="1" si="143"/>
        <v/>
      </c>
      <c r="I396" s="336"/>
      <c r="J396" s="332" t="str">
        <f t="shared" ca="1" si="142"/>
        <v>(command "V" "R" "" "N")</v>
      </c>
      <c r="T396" s="338"/>
    </row>
    <row r="397" spans="8:20" hidden="1">
      <c r="H397" s="330" t="str">
        <f t="shared" ca="1" si="143"/>
        <v/>
      </c>
      <c r="I397" s="336"/>
      <c r="J397" s="332" t="str">
        <f t="shared" ref="J397:J460" ca="1" si="144">"(command"&amp;" "&amp;""""&amp;"V"&amp;""""&amp;" "&amp;""""&amp;"R"&amp;""""&amp;" "&amp;""""&amp;$H397&amp;""""&amp;" """&amp;"N"&amp;""""&amp;")"</f>
        <v>(command "V" "R" "" "N")</v>
      </c>
      <c r="T397" s="338"/>
    </row>
    <row r="398" spans="8:20" hidden="1">
      <c r="H398" s="330" t="str">
        <f t="shared" ca="1" si="143"/>
        <v/>
      </c>
      <c r="I398" s="336"/>
      <c r="J398" s="332" t="str">
        <f t="shared" ca="1" si="144"/>
        <v>(command "V" "R" "" "N")</v>
      </c>
      <c r="T398" s="338"/>
    </row>
    <row r="399" spans="8:20" hidden="1">
      <c r="H399" s="330" t="str">
        <f t="shared" ca="1" si="143"/>
        <v/>
      </c>
      <c r="I399" s="336"/>
      <c r="J399" s="332" t="str">
        <f t="shared" ca="1" si="144"/>
        <v>(command "V" "R" "" "N")</v>
      </c>
      <c r="T399" s="338"/>
    </row>
    <row r="400" spans="8:20" hidden="1">
      <c r="H400" s="330" t="str">
        <f t="shared" ca="1" si="143"/>
        <v/>
      </c>
      <c r="I400" s="336"/>
      <c r="J400" s="332" t="str">
        <f t="shared" ca="1" si="144"/>
        <v>(command "V" "R" "" "N")</v>
      </c>
      <c r="T400" s="338"/>
    </row>
    <row r="401" spans="8:20" hidden="1">
      <c r="H401" s="330" t="str">
        <f t="shared" ca="1" si="143"/>
        <v/>
      </c>
      <c r="I401" s="336"/>
      <c r="J401" s="332" t="str">
        <f t="shared" ca="1" si="144"/>
        <v>(command "V" "R" "" "N")</v>
      </c>
      <c r="T401" s="338"/>
    </row>
    <row r="402" spans="8:20" hidden="1">
      <c r="H402" s="330" t="str">
        <f t="shared" ca="1" si="143"/>
        <v/>
      </c>
      <c r="I402" s="336"/>
      <c r="J402" s="332" t="str">
        <f t="shared" ca="1" si="144"/>
        <v>(command "V" "R" "" "N")</v>
      </c>
      <c r="T402" s="338"/>
    </row>
    <row r="403" spans="8:20" hidden="1">
      <c r="H403" s="330" t="str">
        <f t="shared" ca="1" si="143"/>
        <v/>
      </c>
      <c r="I403" s="336"/>
      <c r="J403" s="332" t="str">
        <f t="shared" ca="1" si="144"/>
        <v>(command "V" "R" "" "N")</v>
      </c>
      <c r="T403" s="338"/>
    </row>
    <row r="404" spans="8:20" hidden="1">
      <c r="H404" s="330" t="str">
        <f t="shared" ca="1" si="143"/>
        <v/>
      </c>
      <c r="I404" s="336"/>
      <c r="J404" s="332" t="str">
        <f t="shared" ca="1" si="144"/>
        <v>(command "V" "R" "" "N")</v>
      </c>
      <c r="T404" s="338"/>
    </row>
    <row r="405" spans="8:20" hidden="1">
      <c r="H405" s="330" t="str">
        <f t="shared" ca="1" si="143"/>
        <v/>
      </c>
      <c r="I405" s="336"/>
      <c r="J405" s="332" t="str">
        <f t="shared" ca="1" si="144"/>
        <v>(command "V" "R" "" "N")</v>
      </c>
      <c r="T405" s="338"/>
    </row>
    <row r="406" spans="8:20" hidden="1">
      <c r="H406" s="330" t="str">
        <f t="shared" ca="1" si="143"/>
        <v/>
      </c>
      <c r="I406" s="336"/>
      <c r="J406" s="332" t="str">
        <f t="shared" ca="1" si="144"/>
        <v>(command "V" "R" "" "N")</v>
      </c>
      <c r="T406" s="338"/>
    </row>
    <row r="407" spans="8:20" hidden="1">
      <c r="H407" s="330" t="str">
        <f t="shared" ca="1" si="143"/>
        <v/>
      </c>
      <c r="I407" s="336"/>
      <c r="J407" s="332" t="str">
        <f t="shared" ca="1" si="144"/>
        <v>(command "V" "R" "" "N")</v>
      </c>
      <c r="T407" s="338"/>
    </row>
    <row r="408" spans="8:20" hidden="1">
      <c r="H408" s="330" t="str">
        <f t="shared" ca="1" si="143"/>
        <v/>
      </c>
      <c r="I408" s="336"/>
      <c r="J408" s="332" t="str">
        <f t="shared" ca="1" si="144"/>
        <v>(command "V" "R" "" "N")</v>
      </c>
      <c r="T408" s="338"/>
    </row>
    <row r="409" spans="8:20" hidden="1">
      <c r="H409" s="330" t="str">
        <f t="shared" ca="1" si="143"/>
        <v/>
      </c>
      <c r="I409" s="336"/>
      <c r="J409" s="332" t="str">
        <f t="shared" ca="1" si="144"/>
        <v>(command "V" "R" "" "N")</v>
      </c>
      <c r="T409" s="338"/>
    </row>
    <row r="410" spans="8:20" hidden="1">
      <c r="H410" s="330" t="str">
        <f t="shared" ca="1" si="143"/>
        <v/>
      </c>
      <c r="I410" s="336"/>
      <c r="J410" s="332" t="str">
        <f t="shared" ca="1" si="144"/>
        <v>(command "V" "R" "" "N")</v>
      </c>
      <c r="T410" s="338"/>
    </row>
    <row r="411" spans="8:20" hidden="1">
      <c r="H411" s="330" t="str">
        <f t="shared" ca="1" si="143"/>
        <v/>
      </c>
      <c r="I411" s="336"/>
      <c r="J411" s="332" t="str">
        <f t="shared" ca="1" si="144"/>
        <v>(command "V" "R" "" "N")</v>
      </c>
      <c r="T411" s="338"/>
    </row>
    <row r="412" spans="8:20" hidden="1">
      <c r="H412" s="330" t="str">
        <f t="shared" ca="1" si="143"/>
        <v/>
      </c>
      <c r="I412" s="336"/>
      <c r="J412" s="332" t="str">
        <f t="shared" ca="1" si="144"/>
        <v>(command "V" "R" "" "N")</v>
      </c>
      <c r="T412" s="338"/>
    </row>
    <row r="413" spans="8:20" hidden="1">
      <c r="H413" s="330" t="str">
        <f t="shared" ca="1" si="143"/>
        <v/>
      </c>
      <c r="I413" s="336"/>
      <c r="J413" s="332" t="str">
        <f t="shared" ca="1" si="144"/>
        <v>(command "V" "R" "" "N")</v>
      </c>
      <c r="T413" s="338"/>
    </row>
    <row r="414" spans="8:20" hidden="1">
      <c r="H414" s="330" t="str">
        <f t="shared" ca="1" si="143"/>
        <v/>
      </c>
      <c r="I414" s="336"/>
      <c r="J414" s="332" t="str">
        <f t="shared" ca="1" si="144"/>
        <v>(command "V" "R" "" "N")</v>
      </c>
      <c r="T414" s="338"/>
    </row>
    <row r="415" spans="8:20" hidden="1">
      <c r="H415" s="330" t="str">
        <f t="shared" ca="1" si="143"/>
        <v/>
      </c>
      <c r="I415" s="336"/>
      <c r="J415" s="332" t="str">
        <f t="shared" ca="1" si="144"/>
        <v>(command "V" "R" "" "N")</v>
      </c>
      <c r="T415" s="338"/>
    </row>
    <row r="416" spans="8:20" hidden="1">
      <c r="H416" s="330" t="str">
        <f t="shared" ca="1" si="143"/>
        <v/>
      </c>
      <c r="I416" s="336"/>
      <c r="J416" s="332" t="str">
        <f t="shared" ca="1" si="144"/>
        <v>(command "V" "R" "" "N")</v>
      </c>
      <c r="T416" s="338"/>
    </row>
    <row r="417" spans="8:20" hidden="1">
      <c r="H417" s="330" t="str">
        <f t="shared" ca="1" si="143"/>
        <v/>
      </c>
      <c r="I417" s="336"/>
      <c r="J417" s="332" t="str">
        <f t="shared" ca="1" si="144"/>
        <v>(command "V" "R" "" "N")</v>
      </c>
      <c r="T417" s="338"/>
    </row>
    <row r="418" spans="8:20" hidden="1">
      <c r="H418" s="330" t="str">
        <f t="shared" ca="1" si="143"/>
        <v/>
      </c>
      <c r="I418" s="336"/>
      <c r="J418" s="332" t="str">
        <f t="shared" ca="1" si="144"/>
        <v>(command "V" "R" "" "N")</v>
      </c>
      <c r="T418" s="338"/>
    </row>
    <row r="419" spans="8:20" hidden="1">
      <c r="H419" s="330" t="str">
        <f t="shared" ca="1" si="143"/>
        <v/>
      </c>
      <c r="I419" s="336"/>
      <c r="J419" s="332" t="str">
        <f t="shared" ca="1" si="144"/>
        <v>(command "V" "R" "" "N")</v>
      </c>
      <c r="T419" s="338"/>
    </row>
    <row r="420" spans="8:20" hidden="1">
      <c r="H420" s="330" t="str">
        <f t="shared" ca="1" si="143"/>
        <v/>
      </c>
      <c r="I420" s="336"/>
      <c r="J420" s="332" t="str">
        <f t="shared" ca="1" si="144"/>
        <v>(command "V" "R" "" "N")</v>
      </c>
      <c r="T420" s="338"/>
    </row>
    <row r="421" spans="8:20" hidden="1">
      <c r="H421" s="330" t="str">
        <f t="shared" ca="1" si="143"/>
        <v/>
      </c>
      <c r="I421" s="336"/>
      <c r="J421" s="332" t="str">
        <f t="shared" ca="1" si="144"/>
        <v>(command "V" "R" "" "N")</v>
      </c>
      <c r="T421" s="338"/>
    </row>
    <row r="422" spans="8:20" hidden="1">
      <c r="H422" s="330" t="str">
        <f t="shared" ca="1" si="143"/>
        <v/>
      </c>
      <c r="I422" s="336"/>
      <c r="J422" s="332" t="str">
        <f t="shared" ca="1" si="144"/>
        <v>(command "V" "R" "" "N")</v>
      </c>
      <c r="T422" s="338"/>
    </row>
    <row r="423" spans="8:20" hidden="1">
      <c r="H423" s="330" t="str">
        <f t="shared" ca="1" si="143"/>
        <v/>
      </c>
      <c r="I423" s="336"/>
      <c r="J423" s="332" t="str">
        <f t="shared" ca="1" si="144"/>
        <v>(command "V" "R" "" "N")</v>
      </c>
      <c r="T423" s="338"/>
    </row>
    <row r="424" spans="8:20" hidden="1">
      <c r="H424" s="330" t="str">
        <f t="shared" ca="1" si="143"/>
        <v/>
      </c>
      <c r="I424" s="336"/>
      <c r="J424" s="332" t="str">
        <f t="shared" ca="1" si="144"/>
        <v>(command "V" "R" "" "N")</v>
      </c>
      <c r="T424" s="338"/>
    </row>
    <row r="425" spans="8:20" hidden="1">
      <c r="H425" s="330" t="str">
        <f t="shared" ca="1" si="143"/>
        <v/>
      </c>
      <c r="I425" s="336"/>
      <c r="J425" s="332" t="str">
        <f t="shared" ca="1" si="144"/>
        <v>(command "V" "R" "" "N")</v>
      </c>
      <c r="T425" s="338"/>
    </row>
    <row r="426" spans="8:20" hidden="1">
      <c r="H426" s="330" t="str">
        <f t="shared" ca="1" si="143"/>
        <v/>
      </c>
      <c r="I426" s="336"/>
      <c r="J426" s="332" t="str">
        <f t="shared" ca="1" si="144"/>
        <v>(command "V" "R" "" "N")</v>
      </c>
      <c r="T426" s="338"/>
    </row>
    <row r="427" spans="8:20" hidden="1">
      <c r="H427" s="330" t="str">
        <f t="shared" ca="1" si="143"/>
        <v/>
      </c>
      <c r="I427" s="336"/>
      <c r="J427" s="332" t="str">
        <f t="shared" ca="1" si="144"/>
        <v>(command "V" "R" "" "N")</v>
      </c>
      <c r="T427" s="338"/>
    </row>
    <row r="428" spans="8:20" hidden="1">
      <c r="H428" s="330" t="str">
        <f t="shared" ca="1" si="143"/>
        <v/>
      </c>
      <c r="I428" s="336"/>
      <c r="J428" s="332" t="str">
        <f t="shared" ca="1" si="144"/>
        <v>(command "V" "R" "" "N")</v>
      </c>
      <c r="T428" s="338"/>
    </row>
    <row r="429" spans="8:20" hidden="1">
      <c r="H429" s="330" t="str">
        <f t="shared" ca="1" si="143"/>
        <v/>
      </c>
      <c r="I429" s="336"/>
      <c r="J429" s="332" t="str">
        <f t="shared" ca="1" si="144"/>
        <v>(command "V" "R" "" "N")</v>
      </c>
      <c r="T429" s="338"/>
    </row>
    <row r="430" spans="8:20" hidden="1">
      <c r="H430" s="330" t="str">
        <f t="shared" ca="1" si="143"/>
        <v/>
      </c>
      <c r="I430" s="336"/>
      <c r="J430" s="332" t="str">
        <f t="shared" ca="1" si="144"/>
        <v>(command "V" "R" "" "N")</v>
      </c>
      <c r="T430" s="338"/>
    </row>
    <row r="431" spans="8:20" hidden="1">
      <c r="H431" s="330" t="str">
        <f t="shared" ca="1" si="143"/>
        <v/>
      </c>
      <c r="I431" s="336"/>
      <c r="J431" s="332" t="str">
        <f t="shared" ca="1" si="144"/>
        <v>(command "V" "R" "" "N")</v>
      </c>
      <c r="T431" s="338"/>
    </row>
    <row r="432" spans="8:20" hidden="1">
      <c r="H432" s="330" t="str">
        <f t="shared" ca="1" si="143"/>
        <v/>
      </c>
      <c r="I432" s="336"/>
      <c r="J432" s="332" t="str">
        <f t="shared" ca="1" si="144"/>
        <v>(command "V" "R" "" "N")</v>
      </c>
      <c r="T432" s="338"/>
    </row>
    <row r="433" spans="8:20" hidden="1">
      <c r="H433" s="330" t="str">
        <f t="shared" ca="1" si="143"/>
        <v/>
      </c>
      <c r="I433" s="336"/>
      <c r="J433" s="332" t="str">
        <f t="shared" ca="1" si="144"/>
        <v>(command "V" "R" "" "N")</v>
      </c>
      <c r="T433" s="338"/>
    </row>
    <row r="434" spans="8:20" hidden="1">
      <c r="H434" s="330" t="str">
        <f t="shared" ca="1" si="143"/>
        <v/>
      </c>
      <c r="I434" s="336"/>
      <c r="J434" s="332" t="str">
        <f t="shared" ca="1" si="144"/>
        <v>(command "V" "R" "" "N")</v>
      </c>
      <c r="T434" s="338"/>
    </row>
    <row r="435" spans="8:20" hidden="1">
      <c r="H435" s="330" t="str">
        <f t="shared" ca="1" si="143"/>
        <v/>
      </c>
      <c r="I435" s="336"/>
      <c r="J435" s="332" t="str">
        <f t="shared" ca="1" si="144"/>
        <v>(command "V" "R" "" "N")</v>
      </c>
      <c r="T435" s="338"/>
    </row>
    <row r="436" spans="8:20" hidden="1">
      <c r="H436" s="330" t="str">
        <f t="shared" ca="1" si="143"/>
        <v/>
      </c>
      <c r="I436" s="336"/>
      <c r="J436" s="332" t="str">
        <f t="shared" ca="1" si="144"/>
        <v>(command "V" "R" "" "N")</v>
      </c>
      <c r="T436" s="338"/>
    </row>
    <row r="437" spans="8:20" hidden="1">
      <c r="H437" s="330" t="str">
        <f t="shared" ca="1" si="143"/>
        <v/>
      </c>
      <c r="I437" s="336"/>
      <c r="J437" s="332" t="str">
        <f t="shared" ca="1" si="144"/>
        <v>(command "V" "R" "" "N")</v>
      </c>
      <c r="T437" s="338"/>
    </row>
    <row r="438" spans="8:20" hidden="1">
      <c r="H438" s="330" t="str">
        <f t="shared" ca="1" si="143"/>
        <v/>
      </c>
      <c r="I438" s="336"/>
      <c r="J438" s="332" t="str">
        <f t="shared" ca="1" si="144"/>
        <v>(command "V" "R" "" "N")</v>
      </c>
      <c r="T438" s="338"/>
    </row>
    <row r="439" spans="8:20" hidden="1">
      <c r="H439" s="330" t="str">
        <f t="shared" ca="1" si="143"/>
        <v/>
      </c>
      <c r="I439" s="336"/>
      <c r="J439" s="332" t="str">
        <f t="shared" ca="1" si="144"/>
        <v>(command "V" "R" "" "N")</v>
      </c>
      <c r="T439" s="338"/>
    </row>
    <row r="440" spans="8:20" hidden="1">
      <c r="H440" s="330" t="str">
        <f t="shared" ca="1" si="143"/>
        <v/>
      </c>
      <c r="I440" s="336"/>
      <c r="J440" s="332" t="str">
        <f t="shared" ca="1" si="144"/>
        <v>(command "V" "R" "" "N")</v>
      </c>
      <c r="T440" s="338"/>
    </row>
    <row r="441" spans="8:20" hidden="1">
      <c r="H441" s="330" t="str">
        <f t="shared" ca="1" si="143"/>
        <v/>
      </c>
      <c r="I441" s="336"/>
      <c r="J441" s="332" t="str">
        <f t="shared" ca="1" si="144"/>
        <v>(command "V" "R" "" "N")</v>
      </c>
      <c r="T441" s="338"/>
    </row>
    <row r="442" spans="8:20" hidden="1">
      <c r="H442" s="330" t="str">
        <f t="shared" ca="1" si="143"/>
        <v/>
      </c>
      <c r="I442" s="336"/>
      <c r="J442" s="332" t="str">
        <f t="shared" ca="1" si="144"/>
        <v>(command "V" "R" "" "N")</v>
      </c>
      <c r="T442" s="338"/>
    </row>
    <row r="443" spans="8:20" hidden="1">
      <c r="H443" s="330" t="str">
        <f t="shared" ca="1" si="143"/>
        <v/>
      </c>
      <c r="I443" s="336"/>
      <c r="J443" s="332" t="str">
        <f t="shared" ca="1" si="144"/>
        <v>(command "V" "R" "" "N")</v>
      </c>
      <c r="T443" s="338"/>
    </row>
    <row r="444" spans="8:20" hidden="1">
      <c r="H444" s="330" t="str">
        <f t="shared" ca="1" si="143"/>
        <v/>
      </c>
      <c r="I444" s="336"/>
      <c r="J444" s="332" t="str">
        <f t="shared" ca="1" si="144"/>
        <v>(command "V" "R" "" "N")</v>
      </c>
      <c r="T444" s="338"/>
    </row>
    <row r="445" spans="8:20" hidden="1">
      <c r="H445" s="330" t="str">
        <f t="shared" ca="1" si="143"/>
        <v/>
      </c>
      <c r="I445" s="336"/>
      <c r="J445" s="332" t="str">
        <f t="shared" ca="1" si="144"/>
        <v>(command "V" "R" "" "N")</v>
      </c>
      <c r="T445" s="338"/>
    </row>
    <row r="446" spans="8:20" hidden="1">
      <c r="H446" s="330" t="str">
        <f t="shared" ca="1" si="143"/>
        <v/>
      </c>
      <c r="I446" s="336"/>
      <c r="J446" s="332" t="str">
        <f t="shared" ca="1" si="144"/>
        <v>(command "V" "R" "" "N")</v>
      </c>
      <c r="T446" s="338"/>
    </row>
    <row r="447" spans="8:20" hidden="1">
      <c r="H447" s="330" t="str">
        <f t="shared" ca="1" si="143"/>
        <v/>
      </c>
      <c r="I447" s="336"/>
      <c r="J447" s="332" t="str">
        <f t="shared" ca="1" si="144"/>
        <v>(command "V" "R" "" "N")</v>
      </c>
      <c r="T447" s="338"/>
    </row>
    <row r="448" spans="8:20" hidden="1">
      <c r="H448" s="330" t="str">
        <f t="shared" ca="1" si="143"/>
        <v/>
      </c>
      <c r="I448" s="336"/>
      <c r="J448" s="332" t="str">
        <f t="shared" ca="1" si="144"/>
        <v>(command "V" "R" "" "N")</v>
      </c>
      <c r="T448" s="338"/>
    </row>
    <row r="449" spans="8:20" hidden="1">
      <c r="H449" s="330" t="str">
        <f t="shared" ca="1" si="143"/>
        <v/>
      </c>
      <c r="I449" s="336"/>
      <c r="J449" s="332" t="str">
        <f t="shared" ca="1" si="144"/>
        <v>(command "V" "R" "" "N")</v>
      </c>
      <c r="T449" s="338"/>
    </row>
    <row r="450" spans="8:20" hidden="1">
      <c r="H450" s="330" t="str">
        <f t="shared" ca="1" si="143"/>
        <v/>
      </c>
      <c r="I450" s="336"/>
      <c r="J450" s="332" t="str">
        <f t="shared" ca="1" si="144"/>
        <v>(command "V" "R" "" "N")</v>
      </c>
      <c r="T450" s="338"/>
    </row>
    <row r="451" spans="8:20" hidden="1">
      <c r="H451" s="330" t="str">
        <f t="shared" ca="1" si="143"/>
        <v/>
      </c>
      <c r="I451" s="336"/>
      <c r="J451" s="332" t="str">
        <f t="shared" ca="1" si="144"/>
        <v>(command "V" "R" "" "N")</v>
      </c>
      <c r="T451" s="338"/>
    </row>
    <row r="452" spans="8:20" hidden="1">
      <c r="H452" s="330" t="str">
        <f t="shared" ca="1" si="143"/>
        <v/>
      </c>
      <c r="I452" s="336"/>
      <c r="J452" s="332" t="str">
        <f t="shared" ca="1" si="144"/>
        <v>(command "V" "R" "" "N")</v>
      </c>
      <c r="T452" s="338"/>
    </row>
    <row r="453" spans="8:20" hidden="1">
      <c r="H453" s="330" t="str">
        <f t="shared" ca="1" si="143"/>
        <v/>
      </c>
      <c r="I453" s="336"/>
      <c r="J453" s="332" t="str">
        <f t="shared" ca="1" si="144"/>
        <v>(command "V" "R" "" "N")</v>
      </c>
      <c r="T453" s="338"/>
    </row>
    <row r="454" spans="8:20" hidden="1">
      <c r="H454" s="330" t="str">
        <f t="shared" ca="1" si="143"/>
        <v/>
      </c>
      <c r="I454" s="336"/>
      <c r="J454" s="332" t="str">
        <f t="shared" ca="1" si="144"/>
        <v>(command "V" "R" "" "N")</v>
      </c>
      <c r="T454" s="338"/>
    </row>
    <row r="455" spans="8:20" hidden="1">
      <c r="H455" s="330" t="str">
        <f t="shared" ca="1" si="143"/>
        <v/>
      </c>
      <c r="I455" s="336"/>
      <c r="J455" s="332" t="str">
        <f t="shared" ca="1" si="144"/>
        <v>(command "V" "R" "" "N")</v>
      </c>
      <c r="T455" s="338"/>
    </row>
    <row r="456" spans="8:20" hidden="1">
      <c r="H456" s="330" t="str">
        <f t="shared" ref="H456:H519" ca="1" si="145">IF(INDIRECT(ADDRESS(FLOOR((ROW(A449)-1)/$F$6,1)+9,FLOOR((MOD((ROW(A449)-1),$F$6)),1)+21))="","",INDIRECT(ADDRESS(FLOOR((ROW(A449)-1)/$F$6,1)+9,FLOOR((MOD((ROW(A449)-1),$F$6)),1)+21)))</f>
        <v/>
      </c>
      <c r="I456" s="336"/>
      <c r="J456" s="332" t="str">
        <f t="shared" ca="1" si="144"/>
        <v>(command "V" "R" "" "N")</v>
      </c>
      <c r="T456" s="338"/>
    </row>
    <row r="457" spans="8:20" hidden="1">
      <c r="H457" s="330" t="str">
        <f t="shared" ca="1" si="145"/>
        <v/>
      </c>
      <c r="I457" s="336"/>
      <c r="J457" s="332" t="str">
        <f t="shared" ca="1" si="144"/>
        <v>(command "V" "R" "" "N")</v>
      </c>
      <c r="T457" s="338"/>
    </row>
    <row r="458" spans="8:20" hidden="1">
      <c r="H458" s="330" t="str">
        <f t="shared" ca="1" si="145"/>
        <v/>
      </c>
      <c r="I458" s="336"/>
      <c r="J458" s="332" t="str">
        <f t="shared" ca="1" si="144"/>
        <v>(command "V" "R" "" "N")</v>
      </c>
      <c r="T458" s="338"/>
    </row>
    <row r="459" spans="8:20" hidden="1">
      <c r="H459" s="330" t="str">
        <f t="shared" ca="1" si="145"/>
        <v/>
      </c>
      <c r="I459" s="336"/>
      <c r="J459" s="332" t="str">
        <f t="shared" ca="1" si="144"/>
        <v>(command "V" "R" "" "N")</v>
      </c>
      <c r="T459" s="338"/>
    </row>
    <row r="460" spans="8:20" hidden="1">
      <c r="H460" s="330" t="str">
        <f t="shared" ca="1" si="145"/>
        <v/>
      </c>
      <c r="I460" s="336"/>
      <c r="J460" s="332" t="str">
        <f t="shared" ca="1" si="144"/>
        <v>(command "V" "R" "" "N")</v>
      </c>
      <c r="T460" s="338"/>
    </row>
    <row r="461" spans="8:20" hidden="1">
      <c r="H461" s="330" t="str">
        <f t="shared" ca="1" si="145"/>
        <v/>
      </c>
      <c r="I461" s="336"/>
      <c r="J461" s="332" t="str">
        <f t="shared" ref="J461:J524" ca="1" si="146">"(command"&amp;" "&amp;""""&amp;"V"&amp;""""&amp;" "&amp;""""&amp;"R"&amp;""""&amp;" "&amp;""""&amp;$H461&amp;""""&amp;" """&amp;"N"&amp;""""&amp;")"</f>
        <v>(command "V" "R" "" "N")</v>
      </c>
      <c r="T461" s="338"/>
    </row>
    <row r="462" spans="8:20" hidden="1">
      <c r="H462" s="330" t="str">
        <f t="shared" ca="1" si="145"/>
        <v/>
      </c>
      <c r="I462" s="336"/>
      <c r="J462" s="332" t="str">
        <f t="shared" ca="1" si="146"/>
        <v>(command "V" "R" "" "N")</v>
      </c>
      <c r="T462" s="338"/>
    </row>
    <row r="463" spans="8:20" hidden="1">
      <c r="H463" s="330" t="str">
        <f t="shared" ca="1" si="145"/>
        <v/>
      </c>
      <c r="I463" s="336"/>
      <c r="J463" s="332" t="str">
        <f t="shared" ca="1" si="146"/>
        <v>(command "V" "R" "" "N")</v>
      </c>
      <c r="T463" s="338"/>
    </row>
    <row r="464" spans="8:20" hidden="1">
      <c r="H464" s="330" t="str">
        <f t="shared" ca="1" si="145"/>
        <v/>
      </c>
      <c r="I464" s="336"/>
      <c r="J464" s="332" t="str">
        <f t="shared" ca="1" si="146"/>
        <v>(command "V" "R" "" "N")</v>
      </c>
      <c r="T464" s="338"/>
    </row>
    <row r="465" spans="8:20" hidden="1">
      <c r="H465" s="330" t="str">
        <f t="shared" ca="1" si="145"/>
        <v/>
      </c>
      <c r="I465" s="336"/>
      <c r="J465" s="332" t="str">
        <f t="shared" ca="1" si="146"/>
        <v>(command "V" "R" "" "N")</v>
      </c>
      <c r="T465" s="338"/>
    </row>
    <row r="466" spans="8:20" hidden="1">
      <c r="H466" s="330" t="str">
        <f t="shared" ca="1" si="145"/>
        <v/>
      </c>
      <c r="I466" s="336"/>
      <c r="J466" s="332" t="str">
        <f t="shared" ca="1" si="146"/>
        <v>(command "V" "R" "" "N")</v>
      </c>
      <c r="T466" s="338"/>
    </row>
    <row r="467" spans="8:20" hidden="1">
      <c r="H467" s="330" t="str">
        <f t="shared" ca="1" si="145"/>
        <v/>
      </c>
      <c r="I467" s="336"/>
      <c r="J467" s="332" t="str">
        <f t="shared" ca="1" si="146"/>
        <v>(command "V" "R" "" "N")</v>
      </c>
      <c r="T467" s="338"/>
    </row>
    <row r="468" spans="8:20" hidden="1">
      <c r="H468" s="330" t="str">
        <f t="shared" ca="1" si="145"/>
        <v/>
      </c>
      <c r="I468" s="336"/>
      <c r="J468" s="332" t="str">
        <f t="shared" ca="1" si="146"/>
        <v>(command "V" "R" "" "N")</v>
      </c>
      <c r="T468" s="338"/>
    </row>
    <row r="469" spans="8:20" hidden="1">
      <c r="H469" s="330" t="str">
        <f t="shared" ca="1" si="145"/>
        <v/>
      </c>
      <c r="I469" s="336"/>
      <c r="J469" s="332" t="str">
        <f t="shared" ca="1" si="146"/>
        <v>(command "V" "R" "" "N")</v>
      </c>
      <c r="T469" s="338"/>
    </row>
    <row r="470" spans="8:20" hidden="1">
      <c r="H470" s="330" t="str">
        <f t="shared" ca="1" si="145"/>
        <v/>
      </c>
      <c r="I470" s="336"/>
      <c r="J470" s="332" t="str">
        <f t="shared" ca="1" si="146"/>
        <v>(command "V" "R" "" "N")</v>
      </c>
      <c r="T470" s="338"/>
    </row>
    <row r="471" spans="8:20" hidden="1">
      <c r="H471" s="330" t="str">
        <f t="shared" ca="1" si="145"/>
        <v/>
      </c>
      <c r="I471" s="336"/>
      <c r="J471" s="332" t="str">
        <f t="shared" ca="1" si="146"/>
        <v>(command "V" "R" "" "N")</v>
      </c>
      <c r="T471" s="338"/>
    </row>
    <row r="472" spans="8:20" hidden="1">
      <c r="H472" s="330" t="str">
        <f t="shared" ca="1" si="145"/>
        <v/>
      </c>
      <c r="I472" s="336"/>
      <c r="J472" s="332" t="str">
        <f t="shared" ca="1" si="146"/>
        <v>(command "V" "R" "" "N")</v>
      </c>
      <c r="T472" s="338"/>
    </row>
    <row r="473" spans="8:20" hidden="1">
      <c r="H473" s="330" t="str">
        <f t="shared" ca="1" si="145"/>
        <v/>
      </c>
      <c r="I473" s="336"/>
      <c r="J473" s="332" t="str">
        <f t="shared" ca="1" si="146"/>
        <v>(command "V" "R" "" "N")</v>
      </c>
      <c r="T473" s="338"/>
    </row>
    <row r="474" spans="8:20" hidden="1">
      <c r="H474" s="330" t="str">
        <f t="shared" ca="1" si="145"/>
        <v/>
      </c>
      <c r="I474" s="336"/>
      <c r="J474" s="332" t="str">
        <f t="shared" ca="1" si="146"/>
        <v>(command "V" "R" "" "N")</v>
      </c>
      <c r="T474" s="338"/>
    </row>
    <row r="475" spans="8:20" hidden="1">
      <c r="H475" s="330" t="str">
        <f t="shared" ca="1" si="145"/>
        <v/>
      </c>
      <c r="I475" s="336"/>
      <c r="J475" s="332" t="str">
        <f t="shared" ca="1" si="146"/>
        <v>(command "V" "R" "" "N")</v>
      </c>
      <c r="T475" s="338"/>
    </row>
    <row r="476" spans="8:20" hidden="1">
      <c r="H476" s="330" t="str">
        <f t="shared" ca="1" si="145"/>
        <v/>
      </c>
      <c r="I476" s="336"/>
      <c r="J476" s="332" t="str">
        <f t="shared" ca="1" si="146"/>
        <v>(command "V" "R" "" "N")</v>
      </c>
      <c r="T476" s="338"/>
    </row>
    <row r="477" spans="8:20" hidden="1">
      <c r="H477" s="330" t="str">
        <f t="shared" ca="1" si="145"/>
        <v/>
      </c>
      <c r="I477" s="336"/>
      <c r="J477" s="332" t="str">
        <f t="shared" ca="1" si="146"/>
        <v>(command "V" "R" "" "N")</v>
      </c>
      <c r="T477" s="338"/>
    </row>
    <row r="478" spans="8:20" hidden="1">
      <c r="H478" s="330" t="str">
        <f t="shared" ca="1" si="145"/>
        <v/>
      </c>
      <c r="I478" s="336"/>
      <c r="J478" s="332" t="str">
        <f t="shared" ca="1" si="146"/>
        <v>(command "V" "R" "" "N")</v>
      </c>
      <c r="T478" s="338"/>
    </row>
    <row r="479" spans="8:20" hidden="1">
      <c r="H479" s="330" t="str">
        <f t="shared" ca="1" si="145"/>
        <v/>
      </c>
      <c r="I479" s="336"/>
      <c r="J479" s="332" t="str">
        <f t="shared" ca="1" si="146"/>
        <v>(command "V" "R" "" "N")</v>
      </c>
      <c r="T479" s="338"/>
    </row>
    <row r="480" spans="8:20" hidden="1">
      <c r="H480" s="330" t="str">
        <f t="shared" ca="1" si="145"/>
        <v/>
      </c>
      <c r="I480" s="336"/>
      <c r="J480" s="332" t="str">
        <f t="shared" ca="1" si="146"/>
        <v>(command "V" "R" "" "N")</v>
      </c>
      <c r="T480" s="338"/>
    </row>
    <row r="481" spans="8:20" hidden="1">
      <c r="H481" s="330" t="str">
        <f t="shared" ca="1" si="145"/>
        <v/>
      </c>
      <c r="I481" s="336"/>
      <c r="J481" s="332" t="str">
        <f t="shared" ca="1" si="146"/>
        <v>(command "V" "R" "" "N")</v>
      </c>
      <c r="T481" s="338"/>
    </row>
    <row r="482" spans="8:20" hidden="1">
      <c r="H482" s="330" t="str">
        <f t="shared" ca="1" si="145"/>
        <v/>
      </c>
      <c r="I482" s="336"/>
      <c r="J482" s="332" t="str">
        <f t="shared" ca="1" si="146"/>
        <v>(command "V" "R" "" "N")</v>
      </c>
      <c r="T482" s="338"/>
    </row>
    <row r="483" spans="8:20" hidden="1">
      <c r="H483" s="330" t="str">
        <f t="shared" ca="1" si="145"/>
        <v/>
      </c>
      <c r="I483" s="336"/>
      <c r="J483" s="332" t="str">
        <f t="shared" ca="1" si="146"/>
        <v>(command "V" "R" "" "N")</v>
      </c>
      <c r="T483" s="338"/>
    </row>
    <row r="484" spans="8:20" hidden="1">
      <c r="H484" s="330" t="str">
        <f t="shared" ca="1" si="145"/>
        <v/>
      </c>
      <c r="I484" s="336"/>
      <c r="J484" s="332" t="str">
        <f t="shared" ca="1" si="146"/>
        <v>(command "V" "R" "" "N")</v>
      </c>
      <c r="T484" s="338"/>
    </row>
    <row r="485" spans="8:20" hidden="1">
      <c r="H485" s="330" t="str">
        <f t="shared" ca="1" si="145"/>
        <v/>
      </c>
      <c r="I485" s="336"/>
      <c r="J485" s="332" t="str">
        <f t="shared" ca="1" si="146"/>
        <v>(command "V" "R" "" "N")</v>
      </c>
      <c r="T485" s="338"/>
    </row>
    <row r="486" spans="8:20" hidden="1">
      <c r="H486" s="330" t="str">
        <f t="shared" ca="1" si="145"/>
        <v/>
      </c>
      <c r="I486" s="336"/>
      <c r="J486" s="332" t="str">
        <f t="shared" ca="1" si="146"/>
        <v>(command "V" "R" "" "N")</v>
      </c>
      <c r="T486" s="338"/>
    </row>
    <row r="487" spans="8:20" hidden="1">
      <c r="H487" s="330" t="str">
        <f t="shared" ca="1" si="145"/>
        <v/>
      </c>
      <c r="I487" s="336"/>
      <c r="J487" s="332" t="str">
        <f t="shared" ca="1" si="146"/>
        <v>(command "V" "R" "" "N")</v>
      </c>
      <c r="T487" s="338"/>
    </row>
    <row r="488" spans="8:20" hidden="1">
      <c r="H488" s="330" t="str">
        <f t="shared" ca="1" si="145"/>
        <v/>
      </c>
      <c r="I488" s="336"/>
      <c r="J488" s="332" t="str">
        <f t="shared" ca="1" si="146"/>
        <v>(command "V" "R" "" "N")</v>
      </c>
      <c r="T488" s="338"/>
    </row>
    <row r="489" spans="8:20" hidden="1">
      <c r="H489" s="330" t="str">
        <f t="shared" ca="1" si="145"/>
        <v/>
      </c>
      <c r="I489" s="336"/>
      <c r="J489" s="332" t="str">
        <f t="shared" ca="1" si="146"/>
        <v>(command "V" "R" "" "N")</v>
      </c>
      <c r="T489" s="338"/>
    </row>
    <row r="490" spans="8:20" hidden="1">
      <c r="H490" s="330" t="str">
        <f t="shared" ca="1" si="145"/>
        <v/>
      </c>
      <c r="I490" s="336"/>
      <c r="J490" s="332" t="str">
        <f t="shared" ca="1" si="146"/>
        <v>(command "V" "R" "" "N")</v>
      </c>
      <c r="T490" s="338"/>
    </row>
    <row r="491" spans="8:20" hidden="1">
      <c r="H491" s="330" t="str">
        <f t="shared" ca="1" si="145"/>
        <v/>
      </c>
      <c r="I491" s="336"/>
      <c r="J491" s="332" t="str">
        <f t="shared" ca="1" si="146"/>
        <v>(command "V" "R" "" "N")</v>
      </c>
      <c r="T491" s="338"/>
    </row>
    <row r="492" spans="8:20" hidden="1">
      <c r="H492" s="330" t="str">
        <f t="shared" ca="1" si="145"/>
        <v/>
      </c>
      <c r="I492" s="336"/>
      <c r="J492" s="332" t="str">
        <f t="shared" ca="1" si="146"/>
        <v>(command "V" "R" "" "N")</v>
      </c>
      <c r="T492" s="338"/>
    </row>
    <row r="493" spans="8:20" hidden="1">
      <c r="H493" s="330" t="str">
        <f t="shared" ca="1" si="145"/>
        <v/>
      </c>
      <c r="I493" s="336"/>
      <c r="J493" s="332" t="str">
        <f t="shared" ca="1" si="146"/>
        <v>(command "V" "R" "" "N")</v>
      </c>
      <c r="T493" s="338"/>
    </row>
    <row r="494" spans="8:20" hidden="1">
      <c r="H494" s="330" t="str">
        <f t="shared" ca="1" si="145"/>
        <v/>
      </c>
      <c r="I494" s="336"/>
      <c r="J494" s="332" t="str">
        <f t="shared" ca="1" si="146"/>
        <v>(command "V" "R" "" "N")</v>
      </c>
      <c r="T494" s="338"/>
    </row>
    <row r="495" spans="8:20" hidden="1">
      <c r="H495" s="330" t="str">
        <f t="shared" ca="1" si="145"/>
        <v/>
      </c>
      <c r="I495" s="336"/>
      <c r="J495" s="332" t="str">
        <f t="shared" ca="1" si="146"/>
        <v>(command "V" "R" "" "N")</v>
      </c>
      <c r="T495" s="338"/>
    </row>
    <row r="496" spans="8:20" hidden="1">
      <c r="H496" s="330" t="str">
        <f t="shared" ca="1" si="145"/>
        <v/>
      </c>
      <c r="I496" s="336"/>
      <c r="J496" s="332" t="str">
        <f t="shared" ca="1" si="146"/>
        <v>(command "V" "R" "" "N")</v>
      </c>
      <c r="T496" s="338"/>
    </row>
    <row r="497" spans="8:20" hidden="1">
      <c r="H497" s="330" t="str">
        <f t="shared" ca="1" si="145"/>
        <v/>
      </c>
      <c r="I497" s="336"/>
      <c r="J497" s="332" t="str">
        <f t="shared" ca="1" si="146"/>
        <v>(command "V" "R" "" "N")</v>
      </c>
      <c r="T497" s="338"/>
    </row>
    <row r="498" spans="8:20" hidden="1">
      <c r="H498" s="330" t="str">
        <f t="shared" ca="1" si="145"/>
        <v/>
      </c>
      <c r="I498" s="336"/>
      <c r="J498" s="332" t="str">
        <f t="shared" ca="1" si="146"/>
        <v>(command "V" "R" "" "N")</v>
      </c>
      <c r="T498" s="338"/>
    </row>
    <row r="499" spans="8:20" hidden="1">
      <c r="H499" s="330" t="str">
        <f t="shared" ca="1" si="145"/>
        <v/>
      </c>
      <c r="I499" s="336"/>
      <c r="J499" s="332" t="str">
        <f t="shared" ca="1" si="146"/>
        <v>(command "V" "R" "" "N")</v>
      </c>
      <c r="T499" s="338"/>
    </row>
    <row r="500" spans="8:20" hidden="1">
      <c r="H500" s="330" t="str">
        <f t="shared" ca="1" si="145"/>
        <v/>
      </c>
      <c r="I500" s="336"/>
      <c r="J500" s="332" t="str">
        <f t="shared" ca="1" si="146"/>
        <v>(command "V" "R" "" "N")</v>
      </c>
      <c r="T500" s="338"/>
    </row>
    <row r="501" spans="8:20" hidden="1">
      <c r="H501" s="330" t="str">
        <f t="shared" ca="1" si="145"/>
        <v/>
      </c>
      <c r="I501" s="336"/>
      <c r="J501" s="332" t="str">
        <f t="shared" ca="1" si="146"/>
        <v>(command "V" "R" "" "N")</v>
      </c>
      <c r="T501" s="338"/>
    </row>
    <row r="502" spans="8:20" hidden="1">
      <c r="H502" s="330" t="str">
        <f t="shared" ca="1" si="145"/>
        <v/>
      </c>
      <c r="I502" s="336"/>
      <c r="J502" s="332" t="str">
        <f t="shared" ca="1" si="146"/>
        <v>(command "V" "R" "" "N")</v>
      </c>
      <c r="T502" s="338"/>
    </row>
    <row r="503" spans="8:20" hidden="1">
      <c r="H503" s="330" t="str">
        <f t="shared" ca="1" si="145"/>
        <v/>
      </c>
      <c r="I503" s="336"/>
      <c r="J503" s="332" t="str">
        <f t="shared" ca="1" si="146"/>
        <v>(command "V" "R" "" "N")</v>
      </c>
      <c r="T503" s="338"/>
    </row>
    <row r="504" spans="8:20" hidden="1">
      <c r="H504" s="330" t="str">
        <f t="shared" ca="1" si="145"/>
        <v/>
      </c>
      <c r="I504" s="336"/>
      <c r="J504" s="332" t="str">
        <f t="shared" ca="1" si="146"/>
        <v>(command "V" "R" "" "N")</v>
      </c>
      <c r="T504" s="338"/>
    </row>
    <row r="505" spans="8:20" hidden="1">
      <c r="H505" s="330" t="str">
        <f t="shared" ca="1" si="145"/>
        <v/>
      </c>
      <c r="I505" s="336"/>
      <c r="J505" s="332" t="str">
        <f t="shared" ca="1" si="146"/>
        <v>(command "V" "R" "" "N")</v>
      </c>
      <c r="T505" s="338"/>
    </row>
    <row r="506" spans="8:20" hidden="1">
      <c r="H506" s="330" t="str">
        <f t="shared" ca="1" si="145"/>
        <v/>
      </c>
      <c r="I506" s="336"/>
      <c r="J506" s="332" t="str">
        <f t="shared" ca="1" si="146"/>
        <v>(command "V" "R" "" "N")</v>
      </c>
      <c r="T506" s="338"/>
    </row>
    <row r="507" spans="8:20" hidden="1">
      <c r="H507" s="330" t="str">
        <f t="shared" ca="1" si="145"/>
        <v/>
      </c>
      <c r="I507" s="336"/>
      <c r="J507" s="332" t="str">
        <f t="shared" ca="1" si="146"/>
        <v>(command "V" "R" "" "N")</v>
      </c>
      <c r="T507" s="338"/>
    </row>
    <row r="508" spans="8:20" hidden="1">
      <c r="H508" s="330" t="str">
        <f t="shared" ca="1" si="145"/>
        <v/>
      </c>
      <c r="I508" s="336"/>
      <c r="J508" s="332" t="str">
        <f t="shared" ca="1" si="146"/>
        <v>(command "V" "R" "" "N")</v>
      </c>
      <c r="T508" s="338"/>
    </row>
    <row r="509" spans="8:20" hidden="1">
      <c r="H509" s="330" t="str">
        <f t="shared" ca="1" si="145"/>
        <v/>
      </c>
      <c r="I509" s="336"/>
      <c r="J509" s="332" t="str">
        <f t="shared" ca="1" si="146"/>
        <v>(command "V" "R" "" "N")</v>
      </c>
      <c r="T509" s="338"/>
    </row>
    <row r="510" spans="8:20" hidden="1">
      <c r="H510" s="330" t="str">
        <f t="shared" ca="1" si="145"/>
        <v/>
      </c>
      <c r="I510" s="336"/>
      <c r="J510" s="332" t="str">
        <f t="shared" ca="1" si="146"/>
        <v>(command "V" "R" "" "N")</v>
      </c>
      <c r="T510" s="338"/>
    </row>
    <row r="511" spans="8:20" hidden="1">
      <c r="H511" s="330" t="str">
        <f t="shared" ca="1" si="145"/>
        <v/>
      </c>
      <c r="I511" s="336"/>
      <c r="J511" s="332" t="str">
        <f t="shared" ca="1" si="146"/>
        <v>(command "V" "R" "" "N")</v>
      </c>
      <c r="T511" s="338"/>
    </row>
    <row r="512" spans="8:20" hidden="1">
      <c r="H512" s="330" t="str">
        <f t="shared" ca="1" si="145"/>
        <v/>
      </c>
      <c r="I512" s="336"/>
      <c r="J512" s="332" t="str">
        <f t="shared" ca="1" si="146"/>
        <v>(command "V" "R" "" "N")</v>
      </c>
      <c r="T512" s="338"/>
    </row>
    <row r="513" spans="8:20" hidden="1">
      <c r="H513" s="330" t="str">
        <f t="shared" ca="1" si="145"/>
        <v/>
      </c>
      <c r="I513" s="336"/>
      <c r="J513" s="332" t="str">
        <f t="shared" ca="1" si="146"/>
        <v>(command "V" "R" "" "N")</v>
      </c>
      <c r="T513" s="338"/>
    </row>
    <row r="514" spans="8:20" hidden="1">
      <c r="H514" s="330" t="str">
        <f t="shared" ca="1" si="145"/>
        <v/>
      </c>
      <c r="I514" s="336"/>
      <c r="J514" s="332" t="str">
        <f t="shared" ca="1" si="146"/>
        <v>(command "V" "R" "" "N")</v>
      </c>
      <c r="T514" s="338"/>
    </row>
    <row r="515" spans="8:20" hidden="1">
      <c r="H515" s="330" t="str">
        <f t="shared" ca="1" si="145"/>
        <v/>
      </c>
      <c r="I515" s="336"/>
      <c r="J515" s="332" t="str">
        <f t="shared" ca="1" si="146"/>
        <v>(command "V" "R" "" "N")</v>
      </c>
      <c r="T515" s="338"/>
    </row>
    <row r="516" spans="8:20" hidden="1">
      <c r="H516" s="330" t="str">
        <f t="shared" ca="1" si="145"/>
        <v/>
      </c>
      <c r="I516" s="336"/>
      <c r="J516" s="332" t="str">
        <f t="shared" ca="1" si="146"/>
        <v>(command "V" "R" "" "N")</v>
      </c>
      <c r="T516" s="338"/>
    </row>
    <row r="517" spans="8:20" hidden="1">
      <c r="H517" s="330" t="str">
        <f t="shared" ca="1" si="145"/>
        <v/>
      </c>
      <c r="I517" s="336"/>
      <c r="J517" s="332" t="str">
        <f t="shared" ca="1" si="146"/>
        <v>(command "V" "R" "" "N")</v>
      </c>
      <c r="T517" s="338"/>
    </row>
    <row r="518" spans="8:20">
      <c r="H518" s="330" t="str">
        <f t="shared" ca="1" si="145"/>
        <v>2DPC2I1</v>
      </c>
      <c r="I518" s="336"/>
      <c r="J518" s="332" t="str">
        <f t="shared" ca="1" si="146"/>
        <v>(command "V" "R" "2DPC2I1" "N")</v>
      </c>
      <c r="T518" s="338"/>
    </row>
    <row r="519" spans="8:20">
      <c r="H519" s="330" t="str">
        <f t="shared" ca="1" si="145"/>
        <v>2DNC2I1</v>
      </c>
      <c r="I519" s="336"/>
      <c r="J519" s="332" t="str">
        <f t="shared" ca="1" si="146"/>
        <v>(command "V" "R" "2DNC2I1" "N")</v>
      </c>
      <c r="T519" s="338"/>
    </row>
    <row r="520" spans="8:20">
      <c r="H520" s="330" t="str">
        <f t="shared" ref="H520:H583" ca="1" si="147">IF(INDIRECT(ADDRESS(FLOOR((ROW(A513)-1)/$F$6,1)+9,FLOOR((MOD((ROW(A513)-1),$F$6)),1)+21))="","",INDIRECT(ADDRESS(FLOOR((ROW(A513)-1)/$F$6,1)+9,FLOOR((MOD((ROW(A513)-1),$F$6)),1)+21)))</f>
        <v>E</v>
      </c>
      <c r="I520" s="336"/>
      <c r="J520" s="332" t="str">
        <f t="shared" ca="1" si="146"/>
        <v>(command "V" "R" "E" "N")</v>
      </c>
      <c r="T520" s="338"/>
    </row>
    <row r="521" spans="8:20">
      <c r="H521" s="330" t="str">
        <f t="shared" ca="1" si="147"/>
        <v>000</v>
      </c>
      <c r="I521" s="336"/>
      <c r="J521" s="332" t="str">
        <f t="shared" ca="1" si="146"/>
        <v>(command "V" "R" "000" "N")</v>
      </c>
      <c r="T521" s="338"/>
    </row>
    <row r="522" spans="8:20">
      <c r="H522" s="330" t="str">
        <f t="shared" ca="1" si="147"/>
        <v>000</v>
      </c>
      <c r="I522" s="336"/>
      <c r="J522" s="332" t="str">
        <f t="shared" ca="1" si="146"/>
        <v>(command "V" "R" "000" "N")</v>
      </c>
      <c r="T522" s="338"/>
    </row>
    <row r="523" spans="8:20">
      <c r="H523" s="330" t="str">
        <f t="shared" ca="1" si="147"/>
        <v>000</v>
      </c>
      <c r="I523" s="336"/>
      <c r="J523" s="332" t="str">
        <f t="shared" ca="1" si="146"/>
        <v>(command "V" "R" "000" "N")</v>
      </c>
      <c r="T523" s="338"/>
    </row>
    <row r="524" spans="8:20">
      <c r="H524" s="330" t="str">
        <f t="shared" ca="1" si="147"/>
        <v>000</v>
      </c>
      <c r="I524" s="336"/>
      <c r="J524" s="332" t="str">
        <f t="shared" ca="1" si="146"/>
        <v>(command "V" "R" "000" "N")</v>
      </c>
      <c r="T524" s="338"/>
    </row>
    <row r="525" spans="8:20">
      <c r="H525" s="330" t="str">
        <f t="shared" ca="1" si="147"/>
        <v>000</v>
      </c>
      <c r="I525" s="336"/>
      <c r="J525" s="332" t="str">
        <f t="shared" ref="J525:J588" ca="1" si="148">"(command"&amp;" "&amp;""""&amp;"V"&amp;""""&amp;" "&amp;""""&amp;"R"&amp;""""&amp;" "&amp;""""&amp;$H525&amp;""""&amp;" """&amp;"N"&amp;""""&amp;")"</f>
        <v>(command "V" "R" "000" "N")</v>
      </c>
      <c r="T525" s="338"/>
    </row>
    <row r="526" spans="8:20">
      <c r="H526" s="330" t="str">
        <f t="shared" ca="1" si="147"/>
        <v>000</v>
      </c>
      <c r="I526" s="336"/>
      <c r="J526" s="332" t="str">
        <f t="shared" ca="1" si="148"/>
        <v>(command "V" "R" "000" "N")</v>
      </c>
      <c r="T526" s="338"/>
    </row>
    <row r="527" spans="8:20">
      <c r="H527" s="330" t="str">
        <f t="shared" ca="1" si="147"/>
        <v>000</v>
      </c>
      <c r="I527" s="336"/>
      <c r="J527" s="332" t="str">
        <f t="shared" ca="1" si="148"/>
        <v>(command "V" "R" "000" "N")</v>
      </c>
      <c r="T527" s="338"/>
    </row>
    <row r="528" spans="8:20">
      <c r="H528" s="330" t="str">
        <f t="shared" ca="1" si="147"/>
        <v>000</v>
      </c>
      <c r="I528" s="336"/>
      <c r="J528" s="332" t="str">
        <f t="shared" ca="1" si="148"/>
        <v>(command "V" "R" "000" "N")</v>
      </c>
      <c r="T528" s="338"/>
    </row>
    <row r="529" spans="8:20">
      <c r="H529" s="330" t="str">
        <f t="shared" ca="1" si="147"/>
        <v>001</v>
      </c>
      <c r="I529" s="336"/>
      <c r="J529" s="332" t="str">
        <f t="shared" ca="1" si="148"/>
        <v>(command "V" "R" "001" "N")</v>
      </c>
      <c r="T529" s="338"/>
    </row>
    <row r="530" spans="8:20">
      <c r="H530" s="330" t="str">
        <f t="shared" ca="1" si="147"/>
        <v>001</v>
      </c>
      <c r="I530" s="336"/>
      <c r="J530" s="332" t="str">
        <f t="shared" ca="1" si="148"/>
        <v>(command "V" "R" "001" "N")</v>
      </c>
      <c r="T530" s="338"/>
    </row>
    <row r="531" spans="8:20">
      <c r="H531" s="330" t="str">
        <f t="shared" ca="1" si="147"/>
        <v>001</v>
      </c>
      <c r="I531" s="336"/>
      <c r="J531" s="332" t="str">
        <f t="shared" ca="1" si="148"/>
        <v>(command "V" "R" "001" "N")</v>
      </c>
      <c r="T531" s="338"/>
    </row>
    <row r="532" spans="8:20">
      <c r="H532" s="330" t="str">
        <f t="shared" ca="1" si="147"/>
        <v>001</v>
      </c>
      <c r="I532" s="336"/>
      <c r="J532" s="332" t="str">
        <f t="shared" ca="1" si="148"/>
        <v>(command "V" "R" "001" "N")</v>
      </c>
      <c r="T532" s="338"/>
    </row>
    <row r="533" spans="8:20">
      <c r="H533" s="330" t="str">
        <f t="shared" ca="1" si="147"/>
        <v>001</v>
      </c>
      <c r="I533" s="336"/>
      <c r="J533" s="332" t="str">
        <f t="shared" ca="1" si="148"/>
        <v>(command "V" "R" "001" "N")</v>
      </c>
      <c r="T533" s="338"/>
    </row>
    <row r="534" spans="8:20">
      <c r="H534" s="330" t="str">
        <f t="shared" ca="1" si="147"/>
        <v>001</v>
      </c>
      <c r="I534" s="336"/>
      <c r="J534" s="332" t="str">
        <f t="shared" ca="1" si="148"/>
        <v>(command "V" "R" "001" "N")</v>
      </c>
      <c r="T534" s="338"/>
    </row>
    <row r="535" spans="8:20">
      <c r="H535" s="330" t="str">
        <f t="shared" ca="1" si="147"/>
        <v>001</v>
      </c>
      <c r="I535" s="336"/>
      <c r="J535" s="332" t="str">
        <f t="shared" ca="1" si="148"/>
        <v>(command "V" "R" "001" "N")</v>
      </c>
      <c r="T535" s="338"/>
    </row>
    <row r="536" spans="8:20">
      <c r="H536" s="330" t="str">
        <f t="shared" ca="1" si="147"/>
        <v>001</v>
      </c>
      <c r="I536" s="336"/>
      <c r="J536" s="332" t="str">
        <f t="shared" ca="1" si="148"/>
        <v>(command "V" "R" "001" "N")</v>
      </c>
      <c r="T536" s="338"/>
    </row>
    <row r="537" spans="8:20">
      <c r="H537" s="330" t="str">
        <f t="shared" ca="1" si="147"/>
        <v>強制關機控制訊號</v>
      </c>
      <c r="I537" s="336"/>
      <c r="J537" s="332" t="str">
        <f t="shared" ca="1" si="148"/>
        <v>(command "V" "R" "強制關機控制訊號" "N")</v>
      </c>
      <c r="T537" s="338"/>
    </row>
    <row r="538" spans="8:20">
      <c r="H538" s="330" t="str">
        <f t="shared" ca="1" si="147"/>
        <v>中繼箱電源</v>
      </c>
      <c r="I538" s="336"/>
      <c r="J538" s="332" t="str">
        <f t="shared" ca="1" si="148"/>
        <v>(command "V" "R" "中繼箱電源" "N")</v>
      </c>
      <c r="T538" s="338"/>
    </row>
    <row r="539" spans="8:20">
      <c r="H539" s="330" t="str">
        <f t="shared" ca="1" si="147"/>
        <v>_</v>
      </c>
      <c r="I539" s="336"/>
      <c r="J539" s="332" t="str">
        <f t="shared" ca="1" si="148"/>
        <v>(command "V" "R" "_" "N")</v>
      </c>
      <c r="T539" s="338"/>
    </row>
    <row r="540" spans="8:20">
      <c r="H540" s="330" t="str">
        <f t="shared" ca="1" si="147"/>
        <v>_</v>
      </c>
      <c r="I540" s="336"/>
      <c r="J540" s="332" t="str">
        <f t="shared" ca="1" si="148"/>
        <v>(command "V" "R" "_" "N")</v>
      </c>
      <c r="T540" s="338"/>
    </row>
    <row r="541" spans="8:20">
      <c r="H541" s="330" t="str">
        <f t="shared" ca="1" si="147"/>
        <v>升降伺服電力電源</v>
      </c>
      <c r="I541" s="336"/>
      <c r="J541" s="332" t="str">
        <f t="shared" ca="1" si="148"/>
        <v>(command "V" "R" "升降伺服電力電源" "N")</v>
      </c>
      <c r="T541" s="338"/>
    </row>
    <row r="542" spans="8:20">
      <c r="H542" s="330" t="str">
        <f t="shared" ca="1" si="147"/>
        <v>傳動伺服電力電源</v>
      </c>
      <c r="I542" s="336"/>
      <c r="J542" s="332" t="str">
        <f t="shared" ca="1" si="148"/>
        <v>(command "V" "R" "傳動伺服電力電源" "N")</v>
      </c>
      <c r="T542" s="338"/>
    </row>
    <row r="543" spans="8:20">
      <c r="H543" s="330" t="str">
        <f t="shared" ca="1" si="147"/>
        <v>_</v>
      </c>
      <c r="I543" s="336"/>
      <c r="J543" s="332" t="str">
        <f t="shared" ca="1" si="148"/>
        <v>(command "V" "R" "_" "N")</v>
      </c>
      <c r="T543" s="338"/>
    </row>
    <row r="544" spans="8:20">
      <c r="H544" s="330" t="str">
        <f t="shared" ca="1" si="147"/>
        <v>_</v>
      </c>
      <c r="I544" s="336"/>
      <c r="J544" s="332" t="str">
        <f t="shared" ca="1" si="148"/>
        <v>(command "V" "R" "_" "N")</v>
      </c>
      <c r="T544" s="338"/>
    </row>
    <row r="545" spans="8:20">
      <c r="H545" s="330" t="str">
        <f t="shared" ca="1" si="147"/>
        <v>展紗鋼輪 模溫機電源</v>
      </c>
      <c r="I545" s="336"/>
      <c r="J545" s="332" t="str">
        <f t="shared" ca="1" si="148"/>
        <v>(command "V" "R" "展紗鋼輪 模溫機電源" "N")</v>
      </c>
      <c r="T545" s="338"/>
    </row>
    <row r="546" spans="8:20">
      <c r="H546" s="330" t="str">
        <f t="shared" ca="1" si="147"/>
        <v>#1熱壓鋼輪 模溫機電源</v>
      </c>
      <c r="I546" s="336"/>
      <c r="J546" s="332" t="str">
        <f t="shared" ca="1" si="148"/>
        <v>(command "V" "R" "#1熱壓鋼輪 模溫機電源" "N")</v>
      </c>
      <c r="T546" s="338"/>
    </row>
    <row r="547" spans="8:20">
      <c r="H547" s="330" t="str">
        <f t="shared" ca="1" si="147"/>
        <v>#2熱壓鋼輪 模溫機電源</v>
      </c>
      <c r="I547" s="336"/>
      <c r="J547" s="332" t="str">
        <f t="shared" ca="1" si="148"/>
        <v>(command "V" "R" "#2熱壓鋼輪 模溫機電源" "N")</v>
      </c>
      <c r="T547" s="338"/>
    </row>
    <row r="548" spans="8:20">
      <c r="H548" s="330" t="str">
        <f t="shared" ca="1" si="147"/>
        <v>#3熱壓鋼輪 模溫機電源</v>
      </c>
      <c r="I548" s="336"/>
      <c r="J548" s="332" t="str">
        <f t="shared" ca="1" si="148"/>
        <v>(command "V" "R" "#3熱壓鋼輪 模溫機電源" "N")</v>
      </c>
      <c r="T548" s="338"/>
    </row>
    <row r="549" spans="8:20">
      <c r="H549" s="330" t="str">
        <f t="shared" ca="1" si="147"/>
        <v>#4熱壓鋼輪 模溫機電源</v>
      </c>
      <c r="I549" s="336"/>
      <c r="J549" s="332" t="str">
        <f t="shared" ca="1" si="148"/>
        <v>(command "V" "R" "#4熱壓鋼輪 模溫機電源" "N")</v>
      </c>
      <c r="T549" s="338"/>
    </row>
    <row r="550" spans="8:20">
      <c r="H550" s="330" t="str">
        <f t="shared" ca="1" si="147"/>
        <v>#5熱壓鋼輪 模溫機電源</v>
      </c>
      <c r="I550" s="336"/>
      <c r="J550" s="332" t="str">
        <f t="shared" ca="1" si="148"/>
        <v>(command "V" "R" "#5熱壓鋼輪 模溫機電源" "N")</v>
      </c>
      <c r="T550" s="338"/>
    </row>
    <row r="551" spans="8:20">
      <c r="H551" s="330" t="str">
        <f t="shared" ca="1" si="147"/>
        <v>#6熱壓鋼輪 模溫機電源</v>
      </c>
      <c r="I551" s="336"/>
      <c r="J551" s="332" t="str">
        <f t="shared" ca="1" si="148"/>
        <v>(command "V" "R" "#6熱壓鋼輪 模溫機電源" "N")</v>
      </c>
      <c r="T551" s="338"/>
    </row>
    <row r="552" spans="8:20">
      <c r="H552" s="330" t="str">
        <f t="shared" ca="1" si="147"/>
        <v>#7熱壓鋼輪 模溫機電源</v>
      </c>
      <c r="I552" s="336"/>
      <c r="J552" s="332" t="str">
        <f t="shared" ca="1" si="148"/>
        <v>(command "V" "R" "#7熱壓鋼輪 模溫機電源" "N")</v>
      </c>
      <c r="T552" s="338"/>
    </row>
    <row r="553" spans="8:20">
      <c r="H553" s="330" t="str">
        <f t="shared" ca="1" si="147"/>
        <v>RY-O1C3</v>
      </c>
      <c r="I553" s="336"/>
      <c r="J553" s="332" t="str">
        <f t="shared" ca="1" si="148"/>
        <v>(command "V" "R" "RY-O1C3" "N")</v>
      </c>
      <c r="T553" s="338"/>
    </row>
    <row r="554" spans="8:20">
      <c r="H554" s="330" t="str">
        <f t="shared" ca="1" si="147"/>
        <v>RY-O1C8</v>
      </c>
      <c r="I554" s="336"/>
      <c r="J554" s="332" t="str">
        <f t="shared" ca="1" si="148"/>
        <v>(command "V" "R" "RY-O1C8" "N")</v>
      </c>
      <c r="T554" s="338"/>
    </row>
    <row r="555" spans="8:20">
      <c r="H555" s="330" t="str">
        <f t="shared" ca="1" si="147"/>
        <v>[無使用]</v>
      </c>
      <c r="I555" s="336"/>
      <c r="J555" s="332" t="str">
        <f t="shared" ca="1" si="148"/>
        <v>(command "V" "R" "[無使用]" "N")</v>
      </c>
      <c r="T555" s="338"/>
    </row>
    <row r="556" spans="8:20">
      <c r="H556" s="330" t="str">
        <f t="shared" ca="1" si="147"/>
        <v>[無使用]</v>
      </c>
      <c r="I556" s="336"/>
      <c r="J556" s="332" t="str">
        <f t="shared" ca="1" si="148"/>
        <v>(command "V" "R" "[無使用]" "N")</v>
      </c>
      <c r="T556" s="338"/>
    </row>
    <row r="557" spans="8:20">
      <c r="H557" s="330" t="str">
        <f t="shared" ca="1" si="147"/>
        <v>RY-O1D3</v>
      </c>
      <c r="I557" s="336"/>
      <c r="J557" s="332" t="str">
        <f t="shared" ca="1" si="148"/>
        <v>(command "V" "R" "RY-O1D3" "N")</v>
      </c>
      <c r="T557" s="338"/>
    </row>
    <row r="558" spans="8:20">
      <c r="H558" s="330" t="str">
        <f t="shared" ca="1" si="147"/>
        <v>RY-O1D8</v>
      </c>
      <c r="I558" s="336"/>
      <c r="J558" s="332" t="str">
        <f t="shared" ca="1" si="148"/>
        <v>(command "V" "R" "RY-O1D8" "N")</v>
      </c>
      <c r="T558" s="338"/>
    </row>
    <row r="559" spans="8:20">
      <c r="H559" s="330" t="str">
        <f t="shared" ca="1" si="147"/>
        <v>[無使用]</v>
      </c>
      <c r="I559" s="336"/>
      <c r="J559" s="332" t="str">
        <f t="shared" ca="1" si="148"/>
        <v>(command "V" "R" "[無使用]" "N")</v>
      </c>
      <c r="T559" s="338"/>
    </row>
    <row r="560" spans="8:20">
      <c r="H560" s="330" t="str">
        <f t="shared" ca="1" si="147"/>
        <v>[無使用]</v>
      </c>
      <c r="I560" s="336"/>
      <c r="J560" s="332" t="str">
        <f t="shared" ca="1" si="148"/>
        <v>(command "V" "R" "[無使用]" "N")</v>
      </c>
      <c r="T560" s="338"/>
    </row>
    <row r="561" spans="8:20">
      <c r="H561" s="330" t="str">
        <f t="shared" ca="1" si="147"/>
        <v>RY-O1E3</v>
      </c>
      <c r="I561" s="336"/>
      <c r="J561" s="332" t="str">
        <f t="shared" ca="1" si="148"/>
        <v>(command "V" "R" "RY-O1E3" "N")</v>
      </c>
      <c r="T561" s="338"/>
    </row>
    <row r="562" spans="8:20">
      <c r="H562" s="330" t="str">
        <f t="shared" ca="1" si="147"/>
        <v>RY-O1E8</v>
      </c>
      <c r="I562" s="336"/>
      <c r="J562" s="332" t="str">
        <f t="shared" ca="1" si="148"/>
        <v>(command "V" "R" "RY-O1E8" "N")</v>
      </c>
      <c r="T562" s="338"/>
    </row>
    <row r="563" spans="8:20">
      <c r="H563" s="330" t="str">
        <f t="shared" ca="1" si="147"/>
        <v>RY-O1E2</v>
      </c>
      <c r="I563" s="336"/>
      <c r="J563" s="332" t="str">
        <f t="shared" ca="1" si="148"/>
        <v>(command "V" "R" "RY-O1E2" "N")</v>
      </c>
      <c r="T563" s="338"/>
    </row>
    <row r="564" spans="8:20">
      <c r="H564" s="330" t="str">
        <f t="shared" ca="1" si="147"/>
        <v>RY-O1E7</v>
      </c>
      <c r="I564" s="336"/>
      <c r="J564" s="332" t="str">
        <f t="shared" ca="1" si="148"/>
        <v>(command "V" "R" "RY-O1E7" "N")</v>
      </c>
      <c r="T564" s="338"/>
    </row>
    <row r="565" spans="8:20">
      <c r="H565" s="330" t="str">
        <f t="shared" ca="1" si="147"/>
        <v>RY-O1F3</v>
      </c>
      <c r="I565" s="336"/>
      <c r="J565" s="332" t="str">
        <f t="shared" ca="1" si="148"/>
        <v>(command "V" "R" "RY-O1F3" "N")</v>
      </c>
      <c r="T565" s="338"/>
    </row>
    <row r="566" spans="8:20">
      <c r="H566" s="330" t="str">
        <f t="shared" ca="1" si="147"/>
        <v>RY-O1F8</v>
      </c>
      <c r="I566" s="336"/>
      <c r="J566" s="332" t="str">
        <f t="shared" ca="1" si="148"/>
        <v>(command "V" "R" "RY-O1F8" "N")</v>
      </c>
      <c r="T566" s="338"/>
    </row>
    <row r="567" spans="8:20">
      <c r="H567" s="330" t="str">
        <f t="shared" ca="1" si="147"/>
        <v>RY-O1F2</v>
      </c>
      <c r="I567" s="336"/>
      <c r="J567" s="332" t="str">
        <f t="shared" ca="1" si="148"/>
        <v>(command "V" "R" "RY-O1F2" "N")</v>
      </c>
      <c r="T567" s="338"/>
    </row>
    <row r="568" spans="8:20">
      <c r="H568" s="330" t="str">
        <f t="shared" ca="1" si="147"/>
        <v>RY-O1F7</v>
      </c>
      <c r="I568" s="336"/>
      <c r="J568" s="332" t="str">
        <f t="shared" ca="1" si="148"/>
        <v>(command "V" "R" "RY-O1F7" "N")</v>
      </c>
      <c r="T568" s="338"/>
    </row>
    <row r="569" spans="8:20">
      <c r="H569" s="330" t="str">
        <f t="shared" ca="1" si="147"/>
        <v>2DPC2I1</v>
      </c>
      <c r="I569" s="336"/>
      <c r="J569" s="332" t="str">
        <f t="shared" ca="1" si="148"/>
        <v>(command "V" "R" "2DPC2I1" "N")</v>
      </c>
      <c r="T569" s="338"/>
    </row>
    <row r="570" spans="8:20">
      <c r="H570" s="330" t="str">
        <f t="shared" ca="1" si="147"/>
        <v>2DNC2I1</v>
      </c>
      <c r="I570" s="336"/>
      <c r="J570" s="332" t="str">
        <f t="shared" ca="1" si="148"/>
        <v>(command "V" "R" "2DNC2I1" "N")</v>
      </c>
      <c r="T570" s="338"/>
    </row>
    <row r="571" spans="8:20">
      <c r="H571" s="330" t="str">
        <f t="shared" ca="1" si="147"/>
        <v>E</v>
      </c>
      <c r="I571" s="336"/>
      <c r="J571" s="332" t="str">
        <f t="shared" ca="1" si="148"/>
        <v>(command "V" "R" "E" "N")</v>
      </c>
      <c r="T571" s="338"/>
    </row>
    <row r="572" spans="8:20">
      <c r="H572" s="330" t="str">
        <f t="shared" ca="1" si="147"/>
        <v>002</v>
      </c>
      <c r="I572" s="336"/>
      <c r="J572" s="332" t="str">
        <f t="shared" ca="1" si="148"/>
        <v>(command "V" "R" "002" "N")</v>
      </c>
      <c r="T572" s="338"/>
    </row>
    <row r="573" spans="8:20">
      <c r="H573" s="330" t="str">
        <f t="shared" ca="1" si="147"/>
        <v>002</v>
      </c>
      <c r="I573" s="336"/>
      <c r="J573" s="332" t="str">
        <f t="shared" ca="1" si="148"/>
        <v>(command "V" "R" "002" "N")</v>
      </c>
      <c r="T573" s="338"/>
    </row>
    <row r="574" spans="8:20">
      <c r="H574" s="330" t="str">
        <f t="shared" ca="1" si="147"/>
        <v>002</v>
      </c>
      <c r="I574" s="336"/>
      <c r="J574" s="332" t="str">
        <f t="shared" ca="1" si="148"/>
        <v>(command "V" "R" "002" "N")</v>
      </c>
      <c r="T574" s="338"/>
    </row>
    <row r="575" spans="8:20">
      <c r="H575" s="330" t="str">
        <f t="shared" ca="1" si="147"/>
        <v>002</v>
      </c>
      <c r="I575" s="336"/>
      <c r="J575" s="332" t="str">
        <f t="shared" ca="1" si="148"/>
        <v>(command "V" "R" "002" "N")</v>
      </c>
      <c r="T575" s="338"/>
    </row>
    <row r="576" spans="8:20">
      <c r="H576" s="330" t="str">
        <f t="shared" ca="1" si="147"/>
        <v>002</v>
      </c>
      <c r="I576" s="336"/>
      <c r="J576" s="332" t="str">
        <f t="shared" ca="1" si="148"/>
        <v>(command "V" "R" "002" "N")</v>
      </c>
      <c r="T576" s="338"/>
    </row>
    <row r="577" spans="8:20">
      <c r="H577" s="330" t="str">
        <f t="shared" ca="1" si="147"/>
        <v>002</v>
      </c>
      <c r="I577" s="336"/>
      <c r="J577" s="332" t="str">
        <f t="shared" ca="1" si="148"/>
        <v>(command "V" "R" "002" "N")</v>
      </c>
      <c r="T577" s="338"/>
    </row>
    <row r="578" spans="8:20">
      <c r="H578" s="330" t="str">
        <f t="shared" ca="1" si="147"/>
        <v>002</v>
      </c>
      <c r="I578" s="336"/>
      <c r="J578" s="332" t="str">
        <f t="shared" ca="1" si="148"/>
        <v>(command "V" "R" "002" "N")</v>
      </c>
      <c r="T578" s="338"/>
    </row>
    <row r="579" spans="8:20">
      <c r="H579" s="330" t="str">
        <f t="shared" ca="1" si="147"/>
        <v>002</v>
      </c>
      <c r="I579" s="336"/>
      <c r="J579" s="332" t="str">
        <f t="shared" ca="1" si="148"/>
        <v>(command "V" "R" "002" "N")</v>
      </c>
      <c r="T579" s="338"/>
    </row>
    <row r="580" spans="8:20">
      <c r="H580" s="330" t="str">
        <f t="shared" ca="1" si="147"/>
        <v>003</v>
      </c>
      <c r="I580" s="336"/>
      <c r="J580" s="332" t="str">
        <f t="shared" ca="1" si="148"/>
        <v>(command "V" "R" "003" "N")</v>
      </c>
      <c r="T580" s="338"/>
    </row>
    <row r="581" spans="8:20">
      <c r="H581" s="330" t="str">
        <f t="shared" ca="1" si="147"/>
        <v>003</v>
      </c>
      <c r="I581" s="336"/>
      <c r="J581" s="332" t="str">
        <f t="shared" ca="1" si="148"/>
        <v>(command "V" "R" "003" "N")</v>
      </c>
      <c r="T581" s="338"/>
    </row>
    <row r="582" spans="8:20">
      <c r="H582" s="330" t="str">
        <f t="shared" ca="1" si="147"/>
        <v>003</v>
      </c>
      <c r="I582" s="336"/>
      <c r="J582" s="332" t="str">
        <f t="shared" ca="1" si="148"/>
        <v>(command "V" "R" "003" "N")</v>
      </c>
      <c r="T582" s="338"/>
    </row>
    <row r="583" spans="8:20">
      <c r="H583" s="330" t="str">
        <f t="shared" ca="1" si="147"/>
        <v>003</v>
      </c>
      <c r="I583" s="336"/>
      <c r="J583" s="332" t="str">
        <f t="shared" ca="1" si="148"/>
        <v>(command "V" "R" "003" "N")</v>
      </c>
      <c r="T583" s="338"/>
    </row>
    <row r="584" spans="8:20">
      <c r="H584" s="330" t="str">
        <f t="shared" ref="H584:H647" ca="1" si="149">IF(INDIRECT(ADDRESS(FLOOR((ROW(A577)-1)/$F$6,1)+9,FLOOR((MOD((ROW(A577)-1),$F$6)),1)+21))="","",INDIRECT(ADDRESS(FLOOR((ROW(A577)-1)/$F$6,1)+9,FLOOR((MOD((ROW(A577)-1),$F$6)),1)+21)))</f>
        <v>003</v>
      </c>
      <c r="I584" s="336"/>
      <c r="J584" s="332" t="str">
        <f t="shared" ca="1" si="148"/>
        <v>(command "V" "R" "003" "N")</v>
      </c>
      <c r="T584" s="338"/>
    </row>
    <row r="585" spans="8:20">
      <c r="H585" s="330" t="str">
        <f t="shared" ca="1" si="149"/>
        <v>003</v>
      </c>
      <c r="I585" s="336"/>
      <c r="J585" s="332" t="str">
        <f t="shared" ca="1" si="148"/>
        <v>(command "V" "R" "003" "N")</v>
      </c>
      <c r="T585" s="338"/>
    </row>
    <row r="586" spans="8:20">
      <c r="H586" s="330" t="str">
        <f t="shared" ca="1" si="149"/>
        <v>003</v>
      </c>
      <c r="I586" s="336"/>
      <c r="J586" s="332" t="str">
        <f t="shared" ca="1" si="148"/>
        <v>(command "V" "R" "003" "N")</v>
      </c>
      <c r="T586" s="338"/>
    </row>
    <row r="587" spans="8:20">
      <c r="H587" s="330" t="str">
        <f t="shared" ca="1" si="149"/>
        <v>003</v>
      </c>
      <c r="I587" s="336"/>
      <c r="J587" s="332" t="str">
        <f t="shared" ca="1" si="148"/>
        <v>(command "V" "R" "003" "N")</v>
      </c>
      <c r="T587" s="338"/>
    </row>
    <row r="588" spans="8:20">
      <c r="H588" s="330" t="str">
        <f t="shared" ca="1" si="149"/>
        <v>覆膜輪 模溫機電源</v>
      </c>
      <c r="I588" s="336"/>
      <c r="J588" s="332" t="str">
        <f t="shared" ca="1" si="148"/>
        <v>(command "V" "R" "覆膜輪 模溫機電源" "N")</v>
      </c>
      <c r="T588" s="338"/>
    </row>
    <row r="589" spans="8:20">
      <c r="H589" s="330" t="str">
        <f t="shared" ca="1" si="149"/>
        <v>#1冰輪 電磁閥開啟</v>
      </c>
      <c r="I589" s="336"/>
      <c r="J589" s="332" t="str">
        <f t="shared" ref="J589:J652" ca="1" si="150">"(command"&amp;" "&amp;""""&amp;"V"&amp;""""&amp;" "&amp;""""&amp;"R"&amp;""""&amp;" "&amp;""""&amp;$H589&amp;""""&amp;" """&amp;"N"&amp;""""&amp;")"</f>
        <v>(command "V" "R" "#1冰輪 電磁閥開啟" "N")</v>
      </c>
      <c r="T589" s="338"/>
    </row>
    <row r="590" spans="8:20">
      <c r="H590" s="330" t="str">
        <f t="shared" ca="1" si="149"/>
        <v>非傳動伺服驅動器DC電源</v>
      </c>
      <c r="I590" s="336"/>
      <c r="J590" s="332" t="str">
        <f t="shared" ca="1" si="150"/>
        <v>(command "V" "R" "非傳動伺服驅動器DC電源" "N")</v>
      </c>
      <c r="T590" s="338"/>
    </row>
    <row r="591" spans="8:20">
      <c r="H591" s="330" t="str">
        <f t="shared" ca="1" si="149"/>
        <v>傳動伺服驅動器DC電源</v>
      </c>
      <c r="I591" s="336"/>
      <c r="J591" s="332" t="str">
        <f t="shared" ca="1" si="150"/>
        <v>(command "V" "R" "傳動伺服驅動器DC電源" "N")</v>
      </c>
      <c r="T591" s="338"/>
    </row>
    <row r="592" spans="8:20">
      <c r="H592" s="330" t="str">
        <f t="shared" ca="1" si="149"/>
        <v>#1冷卻板 電磁閥開啟</v>
      </c>
      <c r="I592" s="336"/>
      <c r="J592" s="332" t="str">
        <f t="shared" ca="1" si="150"/>
        <v>(command "V" "R" "#1冷卻板 電磁閥開啟" "N")</v>
      </c>
      <c r="T592" s="338"/>
    </row>
    <row r="593" spans="8:20">
      <c r="H593" s="330" t="str">
        <f t="shared" ca="1" si="149"/>
        <v>#2冷卻板 電磁閥開啟</v>
      </c>
      <c r="I593" s="336"/>
      <c r="J593" s="332" t="str">
        <f t="shared" ca="1" si="150"/>
        <v>(command "V" "R" "#2冷卻板 電磁閥開啟" "N")</v>
      </c>
      <c r="T593" s="338"/>
    </row>
    <row r="594" spans="8:20">
      <c r="H594" s="330" t="str">
        <f t="shared" ca="1" si="149"/>
        <v>#2冰輪 電磁閥開啟</v>
      </c>
      <c r="I594" s="336"/>
      <c r="J594" s="332" t="str">
        <f t="shared" ca="1" si="150"/>
        <v>(command "V" "R" "#2冰輪 電磁閥開啟" "N")</v>
      </c>
      <c r="T594" s="338"/>
    </row>
    <row r="595" spans="8:20">
      <c r="H595" s="330" t="str">
        <f t="shared" ca="1" si="149"/>
        <v>#3冷卻板 電磁閥開啟[預留]</v>
      </c>
      <c r="I595" s="336"/>
      <c r="J595" s="332" t="str">
        <f t="shared" ca="1" si="150"/>
        <v>(command "V" "R" "#3冷卻板 電磁閥開啟[預留]" "N")</v>
      </c>
      <c r="T595" s="338"/>
    </row>
    <row r="596" spans="8:20">
      <c r="H596" s="330" t="str">
        <f t="shared" ca="1" si="149"/>
        <v>#1冰輪 冰水機電源</v>
      </c>
      <c r="I596" s="336"/>
      <c r="J596" s="332" t="str">
        <f t="shared" ca="1" si="150"/>
        <v>(command "V" "R" "#1冰輪 冰水機電源" "N")</v>
      </c>
      <c r="T596" s="338"/>
    </row>
    <row r="597" spans="8:20">
      <c r="H597" s="330" t="str">
        <f t="shared" ca="1" si="149"/>
        <v>#1冷卻板 冰水機電源</v>
      </c>
      <c r="I597" s="336"/>
      <c r="J597" s="332" t="str">
        <f t="shared" ca="1" si="150"/>
        <v>(command "V" "R" "#1冷卻板 冰水機電源" "N")</v>
      </c>
      <c r="T597" s="338"/>
    </row>
    <row r="598" spans="8:20">
      <c r="H598" s="330" t="str">
        <f t="shared" ca="1" si="149"/>
        <v>#2冷卻板 冰水機電源</v>
      </c>
      <c r="I598" s="336"/>
      <c r="J598" s="332" t="str">
        <f t="shared" ca="1" si="150"/>
        <v>(command "V" "R" "#2冷卻板 冰水機電源" "N")</v>
      </c>
      <c r="T598" s="338"/>
    </row>
    <row r="599" spans="8:20">
      <c r="H599" s="330" t="str">
        <f t="shared" ca="1" si="149"/>
        <v>#2冰輪 冰水機電源</v>
      </c>
      <c r="I599" s="336"/>
      <c r="J599" s="332" t="str">
        <f t="shared" ca="1" si="150"/>
        <v>(command "V" "R" "#2冰輪 冰水機電源" "N")</v>
      </c>
      <c r="T599" s="338"/>
    </row>
    <row r="600" spans="8:20">
      <c r="H600" s="330" t="str">
        <f t="shared" ca="1" si="149"/>
        <v>#3冷卻板 冰水機電源</v>
      </c>
      <c r="I600" s="336"/>
      <c r="J600" s="332" t="str">
        <f t="shared" ca="1" si="150"/>
        <v>(command "V" "R" "#3冷卻板 冰水機電源" "N")</v>
      </c>
      <c r="T600" s="338"/>
    </row>
    <row r="601" spans="8:20">
      <c r="H601" s="330" t="str">
        <f t="shared" ca="1" si="149"/>
        <v>_</v>
      </c>
      <c r="I601" s="336"/>
      <c r="J601" s="332" t="str">
        <f t="shared" ca="1" si="150"/>
        <v>(command "V" "R" "_" "N")</v>
      </c>
      <c r="T601" s="338"/>
    </row>
    <row r="602" spans="8:20">
      <c r="H602" s="330" t="str">
        <f t="shared" ca="1" si="149"/>
        <v>_</v>
      </c>
      <c r="I602" s="336"/>
      <c r="J602" s="332" t="str">
        <f t="shared" ca="1" si="150"/>
        <v>(command "V" "R" "_" "N")</v>
      </c>
      <c r="T602" s="338"/>
    </row>
    <row r="603" spans="8:20">
      <c r="H603" s="330" t="str">
        <f t="shared" ca="1" si="149"/>
        <v>_</v>
      </c>
      <c r="I603" s="336"/>
      <c r="J603" s="332" t="str">
        <f t="shared" ca="1" si="150"/>
        <v>(command "V" "R" "_" "N")</v>
      </c>
      <c r="T603" s="338"/>
    </row>
    <row r="604" spans="8:20">
      <c r="H604" s="330" t="str">
        <f t="shared" ca="1" si="149"/>
        <v>RY-O2C3</v>
      </c>
      <c r="I604" s="336"/>
      <c r="J604" s="332" t="str">
        <f t="shared" ca="1" si="150"/>
        <v>(command "V" "R" "RY-O2C3" "N")</v>
      </c>
      <c r="T604" s="338"/>
    </row>
    <row r="605" spans="8:20">
      <c r="H605" s="330" t="str">
        <f t="shared" ca="1" si="149"/>
        <v>RY-O2C8</v>
      </c>
      <c r="I605" s="336"/>
      <c r="J605" s="332" t="str">
        <f t="shared" ca="1" si="150"/>
        <v>(command "V" "R" "RY-O2C8" "N")</v>
      </c>
      <c r="T605" s="338"/>
    </row>
    <row r="606" spans="8:20">
      <c r="H606" s="330" t="str">
        <f t="shared" ca="1" si="149"/>
        <v>RY-O2C2</v>
      </c>
      <c r="I606" s="336"/>
      <c r="J606" s="332" t="str">
        <f t="shared" ca="1" si="150"/>
        <v>(command "V" "R" "RY-O2C2" "N")</v>
      </c>
      <c r="T606" s="338"/>
    </row>
    <row r="607" spans="8:20">
      <c r="H607" s="330" t="str">
        <f t="shared" ca="1" si="149"/>
        <v>RY-O2C7</v>
      </c>
      <c r="I607" s="336"/>
      <c r="J607" s="332" t="str">
        <f t="shared" ca="1" si="150"/>
        <v>(command "V" "R" "RY-O2C7" "N")</v>
      </c>
      <c r="T607" s="338"/>
    </row>
    <row r="608" spans="8:20">
      <c r="H608" s="330" t="str">
        <f t="shared" ca="1" si="149"/>
        <v>RY-O2D3</v>
      </c>
      <c r="I608" s="336"/>
      <c r="J608" s="332" t="str">
        <f t="shared" ca="1" si="150"/>
        <v>(command "V" "R" "RY-O2D3" "N")</v>
      </c>
      <c r="T608" s="338"/>
    </row>
    <row r="609" spans="8:20">
      <c r="H609" s="330" t="str">
        <f t="shared" ca="1" si="149"/>
        <v>RY-O2D8</v>
      </c>
      <c r="I609" s="336"/>
      <c r="J609" s="332" t="str">
        <f t="shared" ca="1" si="150"/>
        <v>(command "V" "R" "RY-O2D8" "N")</v>
      </c>
      <c r="T609" s="338"/>
    </row>
    <row r="610" spans="8:20">
      <c r="H610" s="330" t="str">
        <f t="shared" ca="1" si="149"/>
        <v>RY-O2D2</v>
      </c>
      <c r="I610" s="336"/>
      <c r="J610" s="332" t="str">
        <f t="shared" ca="1" si="150"/>
        <v>(command "V" "R" "RY-O2D2" "N")</v>
      </c>
      <c r="T610" s="338"/>
    </row>
    <row r="611" spans="8:20">
      <c r="H611" s="330" t="str">
        <f t="shared" ca="1" si="149"/>
        <v>RY-O2D7</v>
      </c>
      <c r="I611" s="336"/>
      <c r="J611" s="332" t="str">
        <f t="shared" ca="1" si="150"/>
        <v>(command "V" "R" "RY-O2D7" "N")</v>
      </c>
      <c r="T611" s="338"/>
    </row>
    <row r="612" spans="8:20">
      <c r="H612" s="330" t="str">
        <f t="shared" ca="1" si="149"/>
        <v>RY-O2E3</v>
      </c>
      <c r="I612" s="336"/>
      <c r="J612" s="332" t="str">
        <f t="shared" ca="1" si="150"/>
        <v>(command "V" "R" "RY-O2E3" "N")</v>
      </c>
      <c r="T612" s="338"/>
    </row>
    <row r="613" spans="8:20">
      <c r="H613" s="330" t="str">
        <f t="shared" ca="1" si="149"/>
        <v>RY-O2E8</v>
      </c>
      <c r="I613" s="336"/>
      <c r="J613" s="332" t="str">
        <f t="shared" ca="1" si="150"/>
        <v>(command "V" "R" "RY-O2E8" "N")</v>
      </c>
      <c r="T613" s="338"/>
    </row>
    <row r="614" spans="8:20">
      <c r="H614" s="330" t="str">
        <f t="shared" ca="1" si="149"/>
        <v>RY-O2E2</v>
      </c>
      <c r="I614" s="336"/>
      <c r="J614" s="332" t="str">
        <f t="shared" ca="1" si="150"/>
        <v>(command "V" "R" "RY-O2E2" "N")</v>
      </c>
      <c r="T614" s="338"/>
    </row>
    <row r="615" spans="8:20">
      <c r="H615" s="330" t="str">
        <f t="shared" ca="1" si="149"/>
        <v>RY-O2E7</v>
      </c>
      <c r="I615" s="336"/>
      <c r="J615" s="332" t="str">
        <f t="shared" ca="1" si="150"/>
        <v>(command "V" "R" "RY-O2E7" "N")</v>
      </c>
      <c r="T615" s="338"/>
    </row>
    <row r="616" spans="8:20">
      <c r="H616" s="330" t="str">
        <f t="shared" ca="1" si="149"/>
        <v>RY-O2F3</v>
      </c>
      <c r="I616" s="336"/>
      <c r="J616" s="332" t="str">
        <f t="shared" ca="1" si="150"/>
        <v>(command "V" "R" "RY-O2F3" "N")</v>
      </c>
      <c r="T616" s="338"/>
    </row>
    <row r="617" spans="8:20">
      <c r="H617" s="330" t="str">
        <f t="shared" ca="1" si="149"/>
        <v>[無使用]</v>
      </c>
      <c r="I617" s="336"/>
      <c r="J617" s="332" t="str">
        <f t="shared" ca="1" si="150"/>
        <v>(command "V" "R" "[無使用]" "N")</v>
      </c>
      <c r="T617" s="338"/>
    </row>
    <row r="618" spans="8:20">
      <c r="H618" s="330" t="str">
        <f t="shared" ca="1" si="149"/>
        <v>[無使用]</v>
      </c>
      <c r="I618" s="336"/>
      <c r="J618" s="332" t="str">
        <f t="shared" ca="1" si="150"/>
        <v>(command "V" "R" "[無使用]" "N")</v>
      </c>
      <c r="T618" s="338"/>
    </row>
    <row r="619" spans="8:20">
      <c r="H619" s="330" t="str">
        <f t="shared" ca="1" si="149"/>
        <v>[無使用]</v>
      </c>
      <c r="I619" s="336"/>
      <c r="J619" s="332" t="str">
        <f t="shared" ca="1" si="150"/>
        <v>(command "V" "R" "[無使用]" "N")</v>
      </c>
      <c r="T619" s="338"/>
    </row>
    <row r="620" spans="8:20" hidden="1">
      <c r="H620" s="330" t="str">
        <f t="shared" ca="1" si="149"/>
        <v/>
      </c>
      <c r="I620" s="336"/>
      <c r="J620" s="332" t="str">
        <f t="shared" ca="1" si="150"/>
        <v>(command "V" "R" "" "N")</v>
      </c>
      <c r="T620" s="338"/>
    </row>
    <row r="621" spans="8:20" hidden="1">
      <c r="H621" s="330" t="str">
        <f t="shared" ca="1" si="149"/>
        <v/>
      </c>
      <c r="I621" s="336"/>
      <c r="J621" s="332" t="str">
        <f t="shared" ca="1" si="150"/>
        <v>(command "V" "R" "" "N")</v>
      </c>
      <c r="T621" s="338"/>
    </row>
    <row r="622" spans="8:20" hidden="1">
      <c r="H622" s="330" t="str">
        <f t="shared" ca="1" si="149"/>
        <v/>
      </c>
      <c r="I622" s="336"/>
      <c r="J622" s="332" t="str">
        <f t="shared" ca="1" si="150"/>
        <v>(command "V" "R" "" "N")</v>
      </c>
      <c r="T622" s="338"/>
    </row>
    <row r="623" spans="8:20" hidden="1">
      <c r="H623" s="330" t="str">
        <f t="shared" ca="1" si="149"/>
        <v/>
      </c>
      <c r="I623" s="336"/>
      <c r="J623" s="332" t="str">
        <f t="shared" ca="1" si="150"/>
        <v>(command "V" "R" "" "N")</v>
      </c>
      <c r="T623" s="338"/>
    </row>
    <row r="624" spans="8:20" hidden="1">
      <c r="H624" s="330" t="str">
        <f t="shared" ca="1" si="149"/>
        <v/>
      </c>
      <c r="I624" s="336"/>
      <c r="J624" s="332" t="str">
        <f t="shared" ca="1" si="150"/>
        <v>(command "V" "R" "" "N")</v>
      </c>
      <c r="T624" s="338"/>
    </row>
    <row r="625" spans="8:20" hidden="1">
      <c r="H625" s="330" t="str">
        <f t="shared" ca="1" si="149"/>
        <v/>
      </c>
      <c r="I625" s="336"/>
      <c r="J625" s="332" t="str">
        <f t="shared" ca="1" si="150"/>
        <v>(command "V" "R" "" "N")</v>
      </c>
      <c r="T625" s="338"/>
    </row>
    <row r="626" spans="8:20" hidden="1">
      <c r="H626" s="330" t="str">
        <f t="shared" ca="1" si="149"/>
        <v/>
      </c>
      <c r="I626" s="336"/>
      <c r="J626" s="332" t="str">
        <f t="shared" ca="1" si="150"/>
        <v>(command "V" "R" "" "N")</v>
      </c>
      <c r="T626" s="338"/>
    </row>
    <row r="627" spans="8:20" hidden="1">
      <c r="H627" s="330" t="str">
        <f t="shared" ca="1" si="149"/>
        <v/>
      </c>
      <c r="I627" s="336"/>
      <c r="J627" s="332" t="str">
        <f t="shared" ca="1" si="150"/>
        <v>(command "V" "R" "" "N")</v>
      </c>
      <c r="T627" s="338"/>
    </row>
    <row r="628" spans="8:20" hidden="1">
      <c r="H628" s="330" t="str">
        <f t="shared" ca="1" si="149"/>
        <v/>
      </c>
      <c r="I628" s="336"/>
      <c r="J628" s="332" t="str">
        <f t="shared" ca="1" si="150"/>
        <v>(command "V" "R" "" "N")</v>
      </c>
      <c r="T628" s="338"/>
    </row>
    <row r="629" spans="8:20" hidden="1">
      <c r="H629" s="330" t="str">
        <f t="shared" ca="1" si="149"/>
        <v/>
      </c>
      <c r="I629" s="336"/>
      <c r="J629" s="332" t="str">
        <f t="shared" ca="1" si="150"/>
        <v>(command "V" "R" "" "N")</v>
      </c>
      <c r="T629" s="338"/>
    </row>
    <row r="630" spans="8:20" hidden="1">
      <c r="H630" s="330" t="str">
        <f t="shared" ca="1" si="149"/>
        <v/>
      </c>
      <c r="I630" s="336"/>
      <c r="J630" s="332" t="str">
        <f t="shared" ca="1" si="150"/>
        <v>(command "V" "R" "" "N")</v>
      </c>
      <c r="T630" s="338"/>
    </row>
    <row r="631" spans="8:20" hidden="1">
      <c r="H631" s="330" t="str">
        <f t="shared" ca="1" si="149"/>
        <v/>
      </c>
      <c r="I631" s="336"/>
      <c r="J631" s="332" t="str">
        <f t="shared" ca="1" si="150"/>
        <v>(command "V" "R" "" "N")</v>
      </c>
      <c r="T631" s="338"/>
    </row>
    <row r="632" spans="8:20" hidden="1">
      <c r="H632" s="330" t="str">
        <f t="shared" ca="1" si="149"/>
        <v/>
      </c>
      <c r="I632" s="336"/>
      <c r="J632" s="332" t="str">
        <f t="shared" ca="1" si="150"/>
        <v>(command "V" "R" "" "N")</v>
      </c>
      <c r="T632" s="338"/>
    </row>
    <row r="633" spans="8:20" hidden="1">
      <c r="H633" s="330" t="str">
        <f t="shared" ca="1" si="149"/>
        <v/>
      </c>
      <c r="I633" s="336"/>
      <c r="J633" s="332" t="str">
        <f t="shared" ca="1" si="150"/>
        <v>(command "V" "R" "" "N")</v>
      </c>
    </row>
    <row r="634" spans="8:20" hidden="1">
      <c r="H634" s="330" t="str">
        <f t="shared" ca="1" si="149"/>
        <v/>
      </c>
      <c r="I634" s="336"/>
      <c r="J634" s="332" t="str">
        <f t="shared" ca="1" si="150"/>
        <v>(command "V" "R" "" "N")</v>
      </c>
    </row>
    <row r="635" spans="8:20" hidden="1">
      <c r="H635" s="330" t="str">
        <f t="shared" ca="1" si="149"/>
        <v/>
      </c>
      <c r="I635" s="336"/>
      <c r="J635" s="332" t="str">
        <f t="shared" ca="1" si="150"/>
        <v>(command "V" "R" "" "N")</v>
      </c>
    </row>
    <row r="636" spans="8:20" hidden="1">
      <c r="H636" s="330" t="str">
        <f t="shared" ca="1" si="149"/>
        <v/>
      </c>
      <c r="I636" s="336"/>
      <c r="J636" s="332" t="str">
        <f t="shared" ca="1" si="150"/>
        <v>(command "V" "R" "" "N")</v>
      </c>
    </row>
    <row r="637" spans="8:20" hidden="1">
      <c r="H637" s="330" t="str">
        <f t="shared" ca="1" si="149"/>
        <v/>
      </c>
      <c r="I637" s="336"/>
      <c r="J637" s="332" t="str">
        <f t="shared" ca="1" si="150"/>
        <v>(command "V" "R" "" "N")</v>
      </c>
    </row>
    <row r="638" spans="8:20" hidden="1">
      <c r="H638" s="330" t="str">
        <f t="shared" ca="1" si="149"/>
        <v/>
      </c>
      <c r="I638" s="336"/>
      <c r="J638" s="332" t="str">
        <f t="shared" ca="1" si="150"/>
        <v>(command "V" "R" "" "N")</v>
      </c>
    </row>
    <row r="639" spans="8:20" hidden="1">
      <c r="H639" s="330" t="str">
        <f t="shared" ca="1" si="149"/>
        <v/>
      </c>
      <c r="I639" s="336"/>
      <c r="J639" s="332" t="str">
        <f t="shared" ca="1" si="150"/>
        <v>(command "V" "R" "" "N")</v>
      </c>
    </row>
    <row r="640" spans="8:20" hidden="1">
      <c r="H640" s="330" t="str">
        <f t="shared" ca="1" si="149"/>
        <v/>
      </c>
      <c r="I640" s="336"/>
      <c r="J640" s="332" t="str">
        <f t="shared" ca="1" si="150"/>
        <v>(command "V" "R" "" "N")</v>
      </c>
    </row>
    <row r="641" spans="8:10" hidden="1">
      <c r="H641" s="330" t="str">
        <f t="shared" ca="1" si="149"/>
        <v/>
      </c>
      <c r="I641" s="336"/>
      <c r="J641" s="332" t="str">
        <f t="shared" ca="1" si="150"/>
        <v>(command "V" "R" "" "N")</v>
      </c>
    </row>
    <row r="642" spans="8:10" hidden="1">
      <c r="H642" s="330" t="str">
        <f t="shared" ca="1" si="149"/>
        <v/>
      </c>
      <c r="I642" s="336"/>
      <c r="J642" s="332" t="str">
        <f t="shared" ca="1" si="150"/>
        <v>(command "V" "R" "" "N")</v>
      </c>
    </row>
    <row r="643" spans="8:10" hidden="1">
      <c r="H643" s="330" t="str">
        <f t="shared" ca="1" si="149"/>
        <v/>
      </c>
      <c r="I643" s="336"/>
      <c r="J643" s="332" t="str">
        <f t="shared" ca="1" si="150"/>
        <v>(command "V" "R" "" "N")</v>
      </c>
    </row>
    <row r="644" spans="8:10" hidden="1">
      <c r="H644" s="330" t="str">
        <f t="shared" ca="1" si="149"/>
        <v/>
      </c>
      <c r="I644" s="336"/>
      <c r="J644" s="332" t="str">
        <f t="shared" ca="1" si="150"/>
        <v>(command "V" "R" "" "N")</v>
      </c>
    </row>
    <row r="645" spans="8:10" hidden="1">
      <c r="H645" s="330" t="str">
        <f t="shared" ca="1" si="149"/>
        <v/>
      </c>
      <c r="I645" s="336"/>
      <c r="J645" s="332" t="str">
        <f t="shared" ca="1" si="150"/>
        <v>(command "V" "R" "" "N")</v>
      </c>
    </row>
    <row r="646" spans="8:10" hidden="1">
      <c r="H646" s="330" t="str">
        <f t="shared" ca="1" si="149"/>
        <v/>
      </c>
      <c r="I646" s="336"/>
      <c r="J646" s="332" t="str">
        <f t="shared" ca="1" si="150"/>
        <v>(command "V" "R" "" "N")</v>
      </c>
    </row>
    <row r="647" spans="8:10" hidden="1">
      <c r="H647" s="330" t="str">
        <f t="shared" ca="1" si="149"/>
        <v/>
      </c>
      <c r="I647" s="336"/>
      <c r="J647" s="332" t="str">
        <f t="shared" ca="1" si="150"/>
        <v>(command "V" "R" "" "N")</v>
      </c>
    </row>
    <row r="648" spans="8:10" hidden="1">
      <c r="H648" s="330" t="str">
        <f t="shared" ref="H648:H711" ca="1" si="151">IF(INDIRECT(ADDRESS(FLOOR((ROW(A641)-1)/$F$6,1)+9,FLOOR((MOD((ROW(A641)-1),$F$6)),1)+21))="","",INDIRECT(ADDRESS(FLOOR((ROW(A641)-1)/$F$6,1)+9,FLOOR((MOD((ROW(A641)-1),$F$6)),1)+21)))</f>
        <v/>
      </c>
      <c r="I648" s="336"/>
      <c r="J648" s="332" t="str">
        <f t="shared" ca="1" si="150"/>
        <v>(command "V" "R" "" "N")</v>
      </c>
    </row>
    <row r="649" spans="8:10" hidden="1">
      <c r="H649" s="330" t="str">
        <f t="shared" ca="1" si="151"/>
        <v/>
      </c>
      <c r="I649" s="336"/>
      <c r="J649" s="332" t="str">
        <f t="shared" ca="1" si="150"/>
        <v>(command "V" "R" "" "N")</v>
      </c>
    </row>
    <row r="650" spans="8:10" hidden="1">
      <c r="H650" s="330" t="str">
        <f t="shared" ca="1" si="151"/>
        <v/>
      </c>
      <c r="I650" s="336"/>
      <c r="J650" s="332" t="str">
        <f t="shared" ca="1" si="150"/>
        <v>(command "V" "R" "" "N")</v>
      </c>
    </row>
    <row r="651" spans="8:10" hidden="1">
      <c r="H651" s="330" t="str">
        <f t="shared" ca="1" si="151"/>
        <v/>
      </c>
      <c r="I651" s="336"/>
      <c r="J651" s="332" t="str">
        <f t="shared" ca="1" si="150"/>
        <v>(command "V" "R" "" "N")</v>
      </c>
    </row>
    <row r="652" spans="8:10" hidden="1">
      <c r="H652" s="330" t="str">
        <f t="shared" ca="1" si="151"/>
        <v/>
      </c>
      <c r="I652" s="336"/>
      <c r="J652" s="332" t="str">
        <f t="shared" ca="1" si="150"/>
        <v>(command "V" "R" "" "N")</v>
      </c>
    </row>
    <row r="653" spans="8:10" hidden="1">
      <c r="H653" s="330" t="str">
        <f t="shared" ca="1" si="151"/>
        <v/>
      </c>
      <c r="I653" s="336"/>
      <c r="J653" s="332" t="str">
        <f t="shared" ref="J653:J716" ca="1" si="152">"(command"&amp;" "&amp;""""&amp;"V"&amp;""""&amp;" "&amp;""""&amp;"R"&amp;""""&amp;" "&amp;""""&amp;$H653&amp;""""&amp;" """&amp;"N"&amp;""""&amp;")"</f>
        <v>(command "V" "R" "" "N")</v>
      </c>
    </row>
    <row r="654" spans="8:10" hidden="1">
      <c r="H654" s="330" t="str">
        <f t="shared" ca="1" si="151"/>
        <v/>
      </c>
      <c r="I654" s="336"/>
      <c r="J654" s="332" t="str">
        <f t="shared" ca="1" si="152"/>
        <v>(command "V" "R" "" "N")</v>
      </c>
    </row>
    <row r="655" spans="8:10" hidden="1">
      <c r="H655" s="330" t="str">
        <f t="shared" ca="1" si="151"/>
        <v/>
      </c>
      <c r="I655" s="336"/>
      <c r="J655" s="332" t="str">
        <f t="shared" ca="1" si="152"/>
        <v>(command "V" "R" "" "N")</v>
      </c>
    </row>
    <row r="656" spans="8:10" hidden="1">
      <c r="H656" s="330" t="str">
        <f t="shared" ca="1" si="151"/>
        <v/>
      </c>
      <c r="I656" s="336"/>
      <c r="J656" s="332" t="str">
        <f t="shared" ca="1" si="152"/>
        <v>(command "V" "R" "" "N")</v>
      </c>
    </row>
    <row r="657" spans="8:10" hidden="1">
      <c r="H657" s="330" t="str">
        <f t="shared" ca="1" si="151"/>
        <v/>
      </c>
      <c r="I657" s="336"/>
      <c r="J657" s="332" t="str">
        <f t="shared" ca="1" si="152"/>
        <v>(command "V" "R" "" "N")</v>
      </c>
    </row>
    <row r="658" spans="8:10" hidden="1">
      <c r="H658" s="330" t="str">
        <f t="shared" ca="1" si="151"/>
        <v/>
      </c>
      <c r="I658" s="336"/>
      <c r="J658" s="332" t="str">
        <f t="shared" ca="1" si="152"/>
        <v>(command "V" "R" "" "N")</v>
      </c>
    </row>
    <row r="659" spans="8:10" hidden="1">
      <c r="H659" s="330" t="str">
        <f t="shared" ca="1" si="151"/>
        <v/>
      </c>
      <c r="I659" s="336"/>
      <c r="J659" s="332" t="str">
        <f t="shared" ca="1" si="152"/>
        <v>(command "V" "R" "" "N")</v>
      </c>
    </row>
    <row r="660" spans="8:10" hidden="1">
      <c r="H660" s="330" t="str">
        <f t="shared" ca="1" si="151"/>
        <v/>
      </c>
      <c r="I660" s="336"/>
      <c r="J660" s="332" t="str">
        <f t="shared" ca="1" si="152"/>
        <v>(command "V" "R" "" "N")</v>
      </c>
    </row>
    <row r="661" spans="8:10" hidden="1">
      <c r="H661" s="330" t="str">
        <f t="shared" ca="1" si="151"/>
        <v/>
      </c>
      <c r="I661" s="336"/>
      <c r="J661" s="332" t="str">
        <f t="shared" ca="1" si="152"/>
        <v>(command "V" "R" "" "N")</v>
      </c>
    </row>
    <row r="662" spans="8:10" hidden="1">
      <c r="H662" s="330" t="str">
        <f t="shared" ca="1" si="151"/>
        <v/>
      </c>
      <c r="I662" s="336"/>
      <c r="J662" s="332" t="str">
        <f t="shared" ca="1" si="152"/>
        <v>(command "V" "R" "" "N")</v>
      </c>
    </row>
    <row r="663" spans="8:10" hidden="1">
      <c r="H663" s="330" t="str">
        <f t="shared" ca="1" si="151"/>
        <v/>
      </c>
      <c r="I663" s="336"/>
      <c r="J663" s="332" t="str">
        <f t="shared" ca="1" si="152"/>
        <v>(command "V" "R" "" "N")</v>
      </c>
    </row>
    <row r="664" spans="8:10" hidden="1">
      <c r="H664" s="330" t="str">
        <f t="shared" ca="1" si="151"/>
        <v/>
      </c>
      <c r="I664" s="336"/>
      <c r="J664" s="332" t="str">
        <f t="shared" ca="1" si="152"/>
        <v>(command "V" "R" "" "N")</v>
      </c>
    </row>
    <row r="665" spans="8:10" hidden="1">
      <c r="H665" s="330" t="str">
        <f t="shared" ca="1" si="151"/>
        <v/>
      </c>
      <c r="I665" s="336"/>
      <c r="J665" s="332" t="str">
        <f t="shared" ca="1" si="152"/>
        <v>(command "V" "R" "" "N")</v>
      </c>
    </row>
    <row r="666" spans="8:10" hidden="1">
      <c r="H666" s="330" t="str">
        <f t="shared" ca="1" si="151"/>
        <v/>
      </c>
      <c r="I666" s="336"/>
      <c r="J666" s="332" t="str">
        <f t="shared" ca="1" si="152"/>
        <v>(command "V" "R" "" "N")</v>
      </c>
    </row>
    <row r="667" spans="8:10" hidden="1">
      <c r="H667" s="330" t="str">
        <f t="shared" ca="1" si="151"/>
        <v/>
      </c>
      <c r="I667" s="336"/>
      <c r="J667" s="332" t="str">
        <f t="shared" ca="1" si="152"/>
        <v>(command "V" "R" "" "N")</v>
      </c>
    </row>
    <row r="668" spans="8:10" hidden="1">
      <c r="H668" s="330" t="str">
        <f t="shared" ca="1" si="151"/>
        <v/>
      </c>
      <c r="I668" s="336"/>
      <c r="J668" s="332" t="str">
        <f t="shared" ca="1" si="152"/>
        <v>(command "V" "R" "" "N")</v>
      </c>
    </row>
    <row r="669" spans="8:10" hidden="1">
      <c r="H669" s="330" t="str">
        <f t="shared" ca="1" si="151"/>
        <v/>
      </c>
      <c r="I669" s="336"/>
      <c r="J669" s="332" t="str">
        <f t="shared" ca="1" si="152"/>
        <v>(command "V" "R" "" "N")</v>
      </c>
    </row>
    <row r="670" spans="8:10" hidden="1">
      <c r="H670" s="330" t="str">
        <f t="shared" ca="1" si="151"/>
        <v/>
      </c>
      <c r="I670" s="336"/>
      <c r="J670" s="332" t="str">
        <f t="shared" ca="1" si="152"/>
        <v>(command "V" "R" "" "N")</v>
      </c>
    </row>
    <row r="671" spans="8:10" hidden="1">
      <c r="H671" s="330" t="str">
        <f t="shared" ca="1" si="151"/>
        <v/>
      </c>
      <c r="I671" s="336"/>
      <c r="J671" s="332" t="str">
        <f t="shared" ca="1" si="152"/>
        <v>(command "V" "R" "" "N")</v>
      </c>
    </row>
    <row r="672" spans="8:10" hidden="1">
      <c r="H672" s="330" t="str">
        <f t="shared" ca="1" si="151"/>
        <v/>
      </c>
      <c r="I672" s="336"/>
      <c r="J672" s="332" t="str">
        <f t="shared" ca="1" si="152"/>
        <v>(command "V" "R" "" "N")</v>
      </c>
    </row>
    <row r="673" spans="8:10" hidden="1">
      <c r="H673" s="330" t="str">
        <f t="shared" ca="1" si="151"/>
        <v/>
      </c>
      <c r="I673" s="336"/>
      <c r="J673" s="332" t="str">
        <f t="shared" ca="1" si="152"/>
        <v>(command "V" "R" "" "N")</v>
      </c>
    </row>
    <row r="674" spans="8:10" hidden="1">
      <c r="H674" s="330" t="str">
        <f t="shared" ca="1" si="151"/>
        <v/>
      </c>
      <c r="I674" s="336"/>
      <c r="J674" s="332" t="str">
        <f t="shared" ca="1" si="152"/>
        <v>(command "V" "R" "" "N")</v>
      </c>
    </row>
    <row r="675" spans="8:10" hidden="1">
      <c r="H675" s="330" t="str">
        <f t="shared" ca="1" si="151"/>
        <v/>
      </c>
      <c r="I675" s="336"/>
      <c r="J675" s="332" t="str">
        <f t="shared" ca="1" si="152"/>
        <v>(command "V" "R" "" "N")</v>
      </c>
    </row>
    <row r="676" spans="8:10" hidden="1">
      <c r="H676" s="330" t="str">
        <f t="shared" ca="1" si="151"/>
        <v/>
      </c>
      <c r="I676" s="336"/>
      <c r="J676" s="332" t="str">
        <f t="shared" ca="1" si="152"/>
        <v>(command "V" "R" "" "N")</v>
      </c>
    </row>
    <row r="677" spans="8:10" hidden="1">
      <c r="H677" s="330" t="str">
        <f t="shared" ca="1" si="151"/>
        <v/>
      </c>
      <c r="I677" s="336"/>
      <c r="J677" s="332" t="str">
        <f t="shared" ca="1" si="152"/>
        <v>(command "V" "R" "" "N")</v>
      </c>
    </row>
    <row r="678" spans="8:10" hidden="1">
      <c r="H678" s="330" t="str">
        <f t="shared" ca="1" si="151"/>
        <v/>
      </c>
      <c r="I678" s="336"/>
      <c r="J678" s="332" t="str">
        <f t="shared" ca="1" si="152"/>
        <v>(command "V" "R" "" "N")</v>
      </c>
    </row>
    <row r="679" spans="8:10" hidden="1">
      <c r="H679" s="330" t="str">
        <f t="shared" ca="1" si="151"/>
        <v/>
      </c>
      <c r="I679" s="336"/>
      <c r="J679" s="332" t="str">
        <f t="shared" ca="1" si="152"/>
        <v>(command "V" "R" "" "N")</v>
      </c>
    </row>
    <row r="680" spans="8:10" hidden="1">
      <c r="H680" s="330" t="str">
        <f t="shared" ca="1" si="151"/>
        <v/>
      </c>
      <c r="I680" s="336"/>
      <c r="J680" s="332" t="str">
        <f t="shared" ca="1" si="152"/>
        <v>(command "V" "R" "" "N")</v>
      </c>
    </row>
    <row r="681" spans="8:10" hidden="1">
      <c r="H681" s="330" t="str">
        <f t="shared" ca="1" si="151"/>
        <v/>
      </c>
      <c r="I681" s="336"/>
      <c r="J681" s="332" t="str">
        <f t="shared" ca="1" si="152"/>
        <v>(command "V" "R" "" "N")</v>
      </c>
    </row>
    <row r="682" spans="8:10" hidden="1">
      <c r="H682" s="330" t="str">
        <f t="shared" ca="1" si="151"/>
        <v/>
      </c>
      <c r="I682" s="336"/>
      <c r="J682" s="332" t="str">
        <f t="shared" ca="1" si="152"/>
        <v>(command "V" "R" "" "N")</v>
      </c>
    </row>
    <row r="683" spans="8:10" hidden="1">
      <c r="H683" s="330" t="str">
        <f t="shared" ca="1" si="151"/>
        <v/>
      </c>
      <c r="I683" s="336"/>
      <c r="J683" s="332" t="str">
        <f t="shared" ca="1" si="152"/>
        <v>(command "V" "R" "" "N")</v>
      </c>
    </row>
    <row r="684" spans="8:10" hidden="1">
      <c r="H684" s="330" t="str">
        <f t="shared" ca="1" si="151"/>
        <v/>
      </c>
      <c r="I684" s="336"/>
      <c r="J684" s="332" t="str">
        <f t="shared" ca="1" si="152"/>
        <v>(command "V" "R" "" "N")</v>
      </c>
    </row>
    <row r="685" spans="8:10" hidden="1">
      <c r="H685" s="330" t="str">
        <f t="shared" ca="1" si="151"/>
        <v/>
      </c>
      <c r="I685" s="336"/>
      <c r="J685" s="332" t="str">
        <f t="shared" ca="1" si="152"/>
        <v>(command "V" "R" "" "N")</v>
      </c>
    </row>
    <row r="686" spans="8:10" hidden="1">
      <c r="H686" s="330" t="str">
        <f t="shared" ca="1" si="151"/>
        <v/>
      </c>
      <c r="I686" s="336"/>
      <c r="J686" s="332" t="str">
        <f t="shared" ca="1" si="152"/>
        <v>(command "V" "R" "" "N")</v>
      </c>
    </row>
    <row r="687" spans="8:10" hidden="1">
      <c r="H687" s="330" t="str">
        <f t="shared" ca="1" si="151"/>
        <v/>
      </c>
      <c r="I687" s="336"/>
      <c r="J687" s="332" t="str">
        <f t="shared" ca="1" si="152"/>
        <v>(command "V" "R" "" "N")</v>
      </c>
    </row>
    <row r="688" spans="8:10" hidden="1">
      <c r="H688" s="330" t="str">
        <f t="shared" ca="1" si="151"/>
        <v/>
      </c>
      <c r="I688" s="336"/>
      <c r="J688" s="332" t="str">
        <f t="shared" ca="1" si="152"/>
        <v>(command "V" "R" "" "N")</v>
      </c>
    </row>
    <row r="689" spans="8:10" hidden="1">
      <c r="H689" s="330" t="str">
        <f t="shared" ca="1" si="151"/>
        <v/>
      </c>
      <c r="I689" s="336"/>
      <c r="J689" s="332" t="str">
        <f t="shared" ca="1" si="152"/>
        <v>(command "V" "R" "" "N")</v>
      </c>
    </row>
    <row r="690" spans="8:10" hidden="1">
      <c r="H690" s="330" t="str">
        <f t="shared" ca="1" si="151"/>
        <v/>
      </c>
      <c r="I690" s="336"/>
      <c r="J690" s="332" t="str">
        <f t="shared" ca="1" si="152"/>
        <v>(command "V" "R" "" "N")</v>
      </c>
    </row>
    <row r="691" spans="8:10" hidden="1">
      <c r="H691" s="330" t="str">
        <f t="shared" ca="1" si="151"/>
        <v/>
      </c>
      <c r="I691" s="336"/>
      <c r="J691" s="332" t="str">
        <f t="shared" ca="1" si="152"/>
        <v>(command "V" "R" "" "N")</v>
      </c>
    </row>
    <row r="692" spans="8:10" hidden="1">
      <c r="H692" s="330" t="str">
        <f t="shared" ca="1" si="151"/>
        <v/>
      </c>
      <c r="I692" s="336"/>
      <c r="J692" s="332" t="str">
        <f t="shared" ca="1" si="152"/>
        <v>(command "V" "R" "" "N")</v>
      </c>
    </row>
    <row r="693" spans="8:10" hidden="1">
      <c r="H693" s="330" t="str">
        <f t="shared" ca="1" si="151"/>
        <v/>
      </c>
      <c r="I693" s="336"/>
      <c r="J693" s="332" t="str">
        <f t="shared" ca="1" si="152"/>
        <v>(command "V" "R" "" "N")</v>
      </c>
    </row>
    <row r="694" spans="8:10" hidden="1">
      <c r="H694" s="330" t="str">
        <f t="shared" ca="1" si="151"/>
        <v/>
      </c>
      <c r="I694" s="336"/>
      <c r="J694" s="332" t="str">
        <f t="shared" ca="1" si="152"/>
        <v>(command "V" "R" "" "N")</v>
      </c>
    </row>
    <row r="695" spans="8:10" hidden="1">
      <c r="H695" s="330" t="str">
        <f t="shared" ca="1" si="151"/>
        <v/>
      </c>
      <c r="I695" s="336"/>
      <c r="J695" s="332" t="str">
        <f t="shared" ca="1" si="152"/>
        <v>(command "V" "R" "" "N")</v>
      </c>
    </row>
    <row r="696" spans="8:10" hidden="1">
      <c r="H696" s="330" t="str">
        <f t="shared" ca="1" si="151"/>
        <v/>
      </c>
      <c r="I696" s="336"/>
      <c r="J696" s="332" t="str">
        <f t="shared" ca="1" si="152"/>
        <v>(command "V" "R" "" "N")</v>
      </c>
    </row>
    <row r="697" spans="8:10" hidden="1">
      <c r="H697" s="330" t="str">
        <f t="shared" ca="1" si="151"/>
        <v/>
      </c>
      <c r="I697" s="336"/>
      <c r="J697" s="332" t="str">
        <f t="shared" ca="1" si="152"/>
        <v>(command "V" "R" "" "N")</v>
      </c>
    </row>
    <row r="698" spans="8:10" hidden="1">
      <c r="H698" s="330" t="str">
        <f t="shared" ca="1" si="151"/>
        <v/>
      </c>
      <c r="I698" s="336"/>
      <c r="J698" s="332" t="str">
        <f t="shared" ca="1" si="152"/>
        <v>(command "V" "R" "" "N")</v>
      </c>
    </row>
    <row r="699" spans="8:10" hidden="1">
      <c r="H699" s="330" t="str">
        <f t="shared" ca="1" si="151"/>
        <v/>
      </c>
      <c r="I699" s="336"/>
      <c r="J699" s="332" t="str">
        <f t="shared" ca="1" si="152"/>
        <v>(command "V" "R" "" "N")</v>
      </c>
    </row>
    <row r="700" spans="8:10" hidden="1">
      <c r="H700" s="330" t="str">
        <f t="shared" ca="1" si="151"/>
        <v/>
      </c>
      <c r="I700" s="336"/>
      <c r="J700" s="332" t="str">
        <f t="shared" ca="1" si="152"/>
        <v>(command "V" "R" "" "N")</v>
      </c>
    </row>
    <row r="701" spans="8:10" hidden="1">
      <c r="H701" s="330" t="str">
        <f t="shared" ca="1" si="151"/>
        <v/>
      </c>
      <c r="I701" s="336"/>
      <c r="J701" s="332" t="str">
        <f t="shared" ca="1" si="152"/>
        <v>(command "V" "R" "" "N")</v>
      </c>
    </row>
    <row r="702" spans="8:10" hidden="1">
      <c r="H702" s="330" t="str">
        <f t="shared" ca="1" si="151"/>
        <v/>
      </c>
      <c r="I702" s="336"/>
      <c r="J702" s="332" t="str">
        <f t="shared" ca="1" si="152"/>
        <v>(command "V" "R" "" "N")</v>
      </c>
    </row>
    <row r="703" spans="8:10" hidden="1">
      <c r="H703" s="330" t="str">
        <f t="shared" ca="1" si="151"/>
        <v/>
      </c>
      <c r="I703" s="336"/>
      <c r="J703" s="332" t="str">
        <f t="shared" ca="1" si="152"/>
        <v>(command "V" "R" "" "N")</v>
      </c>
    </row>
    <row r="704" spans="8:10" hidden="1">
      <c r="H704" s="330" t="str">
        <f t="shared" ca="1" si="151"/>
        <v/>
      </c>
      <c r="I704" s="336"/>
      <c r="J704" s="332" t="str">
        <f t="shared" ca="1" si="152"/>
        <v>(command "V" "R" "" "N")</v>
      </c>
    </row>
    <row r="705" spans="8:10" hidden="1">
      <c r="H705" s="330" t="str">
        <f t="shared" ca="1" si="151"/>
        <v/>
      </c>
      <c r="I705" s="336"/>
      <c r="J705" s="332" t="str">
        <f t="shared" ca="1" si="152"/>
        <v>(command "V" "R" "" "N")</v>
      </c>
    </row>
    <row r="706" spans="8:10" hidden="1">
      <c r="H706" s="330" t="str">
        <f t="shared" ca="1" si="151"/>
        <v/>
      </c>
      <c r="I706" s="336"/>
      <c r="J706" s="332" t="str">
        <f t="shared" ca="1" si="152"/>
        <v>(command "V" "R" "" "N")</v>
      </c>
    </row>
    <row r="707" spans="8:10" hidden="1">
      <c r="H707" s="330" t="str">
        <f t="shared" ca="1" si="151"/>
        <v/>
      </c>
      <c r="I707" s="336"/>
      <c r="J707" s="332" t="str">
        <f t="shared" ca="1" si="152"/>
        <v>(command "V" "R" "" "N")</v>
      </c>
    </row>
    <row r="708" spans="8:10" hidden="1">
      <c r="H708" s="330" t="str">
        <f t="shared" ca="1" si="151"/>
        <v/>
      </c>
      <c r="I708" s="336"/>
      <c r="J708" s="332" t="str">
        <f t="shared" ca="1" si="152"/>
        <v>(command "V" "R" "" "N")</v>
      </c>
    </row>
    <row r="709" spans="8:10" hidden="1">
      <c r="H709" s="330" t="str">
        <f t="shared" ca="1" si="151"/>
        <v/>
      </c>
      <c r="I709" s="336"/>
      <c r="J709" s="332" t="str">
        <f t="shared" ca="1" si="152"/>
        <v>(command "V" "R" "" "N")</v>
      </c>
    </row>
    <row r="710" spans="8:10" hidden="1">
      <c r="H710" s="330" t="str">
        <f t="shared" ca="1" si="151"/>
        <v/>
      </c>
      <c r="I710" s="336"/>
      <c r="J710" s="332" t="str">
        <f t="shared" ca="1" si="152"/>
        <v>(command "V" "R" "" "N")</v>
      </c>
    </row>
    <row r="711" spans="8:10" hidden="1">
      <c r="H711" s="330" t="str">
        <f t="shared" ca="1" si="151"/>
        <v/>
      </c>
      <c r="I711" s="336"/>
      <c r="J711" s="332" t="str">
        <f t="shared" ca="1" si="152"/>
        <v>(command "V" "R" "" "N")</v>
      </c>
    </row>
    <row r="712" spans="8:10" hidden="1">
      <c r="H712" s="330" t="str">
        <f t="shared" ref="H712:H775" ca="1" si="153">IF(INDIRECT(ADDRESS(FLOOR((ROW(A705)-1)/$F$6,1)+9,FLOOR((MOD((ROW(A705)-1),$F$6)),1)+21))="","",INDIRECT(ADDRESS(FLOOR((ROW(A705)-1)/$F$6,1)+9,FLOOR((MOD((ROW(A705)-1),$F$6)),1)+21)))</f>
        <v/>
      </c>
      <c r="I712" s="336"/>
      <c r="J712" s="332" t="str">
        <f t="shared" ca="1" si="152"/>
        <v>(command "V" "R" "" "N")</v>
      </c>
    </row>
    <row r="713" spans="8:10" hidden="1">
      <c r="H713" s="330" t="str">
        <f t="shared" ca="1" si="153"/>
        <v/>
      </c>
      <c r="I713" s="336"/>
      <c r="J713" s="332" t="str">
        <f t="shared" ca="1" si="152"/>
        <v>(command "V" "R" "" "N")</v>
      </c>
    </row>
    <row r="714" spans="8:10" hidden="1">
      <c r="H714" s="330" t="str">
        <f t="shared" ca="1" si="153"/>
        <v/>
      </c>
      <c r="I714" s="336"/>
      <c r="J714" s="332" t="str">
        <f t="shared" ca="1" si="152"/>
        <v>(command "V" "R" "" "N")</v>
      </c>
    </row>
    <row r="715" spans="8:10" hidden="1">
      <c r="H715" s="330" t="str">
        <f t="shared" ca="1" si="153"/>
        <v/>
      </c>
      <c r="I715" s="336"/>
      <c r="J715" s="332" t="str">
        <f t="shared" ca="1" si="152"/>
        <v>(command "V" "R" "" "N")</v>
      </c>
    </row>
    <row r="716" spans="8:10" hidden="1">
      <c r="H716" s="330" t="str">
        <f t="shared" ca="1" si="153"/>
        <v/>
      </c>
      <c r="I716" s="336"/>
      <c r="J716" s="332" t="str">
        <f t="shared" ca="1" si="152"/>
        <v>(command "V" "R" "" "N")</v>
      </c>
    </row>
    <row r="717" spans="8:10" hidden="1">
      <c r="H717" s="330" t="str">
        <f t="shared" ca="1" si="153"/>
        <v/>
      </c>
      <c r="I717" s="336"/>
      <c r="J717" s="332" t="str">
        <f t="shared" ref="J717:J780" ca="1" si="154">"(command"&amp;" "&amp;""""&amp;"V"&amp;""""&amp;" "&amp;""""&amp;"R"&amp;""""&amp;" "&amp;""""&amp;$H717&amp;""""&amp;" """&amp;"N"&amp;""""&amp;")"</f>
        <v>(command "V" "R" "" "N")</v>
      </c>
    </row>
    <row r="718" spans="8:10" hidden="1">
      <c r="H718" s="330" t="str">
        <f t="shared" ca="1" si="153"/>
        <v/>
      </c>
      <c r="I718" s="336"/>
      <c r="J718" s="332" t="str">
        <f t="shared" ca="1" si="154"/>
        <v>(command "V" "R" "" "N")</v>
      </c>
    </row>
    <row r="719" spans="8:10" hidden="1">
      <c r="H719" s="330" t="str">
        <f t="shared" ca="1" si="153"/>
        <v/>
      </c>
      <c r="I719" s="336"/>
      <c r="J719" s="332" t="str">
        <f t="shared" ca="1" si="154"/>
        <v>(command "V" "R" "" "N")</v>
      </c>
    </row>
    <row r="720" spans="8:10" hidden="1">
      <c r="H720" s="330" t="str">
        <f t="shared" ca="1" si="153"/>
        <v/>
      </c>
      <c r="I720" s="336"/>
      <c r="J720" s="332" t="str">
        <f t="shared" ca="1" si="154"/>
        <v>(command "V" "R" "" "N")</v>
      </c>
    </row>
    <row r="721" spans="8:10" hidden="1">
      <c r="H721" s="330" t="str">
        <f t="shared" ca="1" si="153"/>
        <v/>
      </c>
      <c r="I721" s="336"/>
      <c r="J721" s="332" t="str">
        <f t="shared" ca="1" si="154"/>
        <v>(command "V" "R" "" "N")</v>
      </c>
    </row>
    <row r="722" spans="8:10" hidden="1">
      <c r="H722" s="330" t="str">
        <f t="shared" ca="1" si="153"/>
        <v/>
      </c>
      <c r="I722" s="336"/>
      <c r="J722" s="332" t="str">
        <f t="shared" ca="1" si="154"/>
        <v>(command "V" "R" "" "N")</v>
      </c>
    </row>
    <row r="723" spans="8:10" hidden="1">
      <c r="H723" s="330" t="str">
        <f t="shared" ca="1" si="153"/>
        <v/>
      </c>
      <c r="I723" s="336"/>
      <c r="J723" s="332" t="str">
        <f t="shared" ca="1" si="154"/>
        <v>(command "V" "R" "" "N")</v>
      </c>
    </row>
    <row r="724" spans="8:10" hidden="1">
      <c r="H724" s="330" t="str">
        <f t="shared" ca="1" si="153"/>
        <v/>
      </c>
      <c r="I724" s="336"/>
      <c r="J724" s="332" t="str">
        <f t="shared" ca="1" si="154"/>
        <v>(command "V" "R" "" "N")</v>
      </c>
    </row>
    <row r="725" spans="8:10" hidden="1">
      <c r="H725" s="330" t="str">
        <f t="shared" ca="1" si="153"/>
        <v/>
      </c>
      <c r="I725" s="336"/>
      <c r="J725" s="332" t="str">
        <f t="shared" ca="1" si="154"/>
        <v>(command "V" "R" "" "N")</v>
      </c>
    </row>
    <row r="726" spans="8:10" hidden="1">
      <c r="H726" s="330" t="str">
        <f t="shared" ca="1" si="153"/>
        <v/>
      </c>
      <c r="I726" s="336"/>
      <c r="J726" s="332" t="str">
        <f t="shared" ca="1" si="154"/>
        <v>(command "V" "R" "" "N")</v>
      </c>
    </row>
    <row r="727" spans="8:10" hidden="1">
      <c r="H727" s="330" t="str">
        <f t="shared" ca="1" si="153"/>
        <v/>
      </c>
      <c r="I727" s="336"/>
      <c r="J727" s="332" t="str">
        <f t="shared" ca="1" si="154"/>
        <v>(command "V" "R" "" "N")</v>
      </c>
    </row>
    <row r="728" spans="8:10" hidden="1">
      <c r="H728" s="330" t="str">
        <f t="shared" ca="1" si="153"/>
        <v/>
      </c>
      <c r="I728" s="336"/>
      <c r="J728" s="332" t="str">
        <f t="shared" ca="1" si="154"/>
        <v>(command "V" "R" "" "N")</v>
      </c>
    </row>
    <row r="729" spans="8:10" hidden="1">
      <c r="H729" s="330" t="str">
        <f t="shared" ca="1" si="153"/>
        <v/>
      </c>
      <c r="I729" s="336"/>
      <c r="J729" s="332" t="str">
        <f t="shared" ca="1" si="154"/>
        <v>(command "V" "R" "" "N")</v>
      </c>
    </row>
    <row r="730" spans="8:10" hidden="1">
      <c r="H730" s="330" t="str">
        <f t="shared" ca="1" si="153"/>
        <v/>
      </c>
      <c r="I730" s="336"/>
      <c r="J730" s="332" t="str">
        <f t="shared" ca="1" si="154"/>
        <v>(command "V" "R" "" "N")</v>
      </c>
    </row>
    <row r="731" spans="8:10" hidden="1">
      <c r="H731" s="330" t="str">
        <f t="shared" ca="1" si="153"/>
        <v/>
      </c>
      <c r="I731" s="336"/>
      <c r="J731" s="332" t="str">
        <f t="shared" ca="1" si="154"/>
        <v>(command "V" "R" "" "N")</v>
      </c>
    </row>
    <row r="732" spans="8:10" hidden="1">
      <c r="H732" s="330" t="str">
        <f t="shared" ca="1" si="153"/>
        <v/>
      </c>
      <c r="I732" s="336"/>
      <c r="J732" s="332" t="str">
        <f t="shared" ca="1" si="154"/>
        <v>(command "V" "R" "" "N")</v>
      </c>
    </row>
    <row r="733" spans="8:10" hidden="1">
      <c r="H733" s="330" t="str">
        <f t="shared" ca="1" si="153"/>
        <v/>
      </c>
      <c r="I733" s="336"/>
      <c r="J733" s="332" t="str">
        <f t="shared" ca="1" si="154"/>
        <v>(command "V" "R" "" "N")</v>
      </c>
    </row>
    <row r="734" spans="8:10" hidden="1">
      <c r="H734" s="330" t="str">
        <f t="shared" ca="1" si="153"/>
        <v/>
      </c>
      <c r="I734" s="336"/>
      <c r="J734" s="332" t="str">
        <f t="shared" ca="1" si="154"/>
        <v>(command "V" "R" "" "N")</v>
      </c>
    </row>
    <row r="735" spans="8:10" hidden="1">
      <c r="H735" s="330" t="str">
        <f t="shared" ca="1" si="153"/>
        <v/>
      </c>
      <c r="I735" s="336"/>
      <c r="J735" s="332" t="str">
        <f t="shared" ca="1" si="154"/>
        <v>(command "V" "R" "" "N")</v>
      </c>
    </row>
    <row r="736" spans="8:10" hidden="1">
      <c r="H736" s="330" t="str">
        <f t="shared" ca="1" si="153"/>
        <v/>
      </c>
      <c r="I736" s="336"/>
      <c r="J736" s="332" t="str">
        <f t="shared" ca="1" si="154"/>
        <v>(command "V" "R" "" "N")</v>
      </c>
    </row>
    <row r="737" spans="8:10" hidden="1">
      <c r="H737" s="330" t="str">
        <f t="shared" ca="1" si="153"/>
        <v/>
      </c>
      <c r="I737" s="336"/>
      <c r="J737" s="332" t="str">
        <f t="shared" ca="1" si="154"/>
        <v>(command "V" "R" "" "N")</v>
      </c>
    </row>
    <row r="738" spans="8:10" hidden="1">
      <c r="H738" s="330" t="str">
        <f t="shared" ca="1" si="153"/>
        <v/>
      </c>
      <c r="I738" s="336"/>
      <c r="J738" s="332" t="str">
        <f t="shared" ca="1" si="154"/>
        <v>(command "V" "R" "" "N")</v>
      </c>
    </row>
    <row r="739" spans="8:10" hidden="1">
      <c r="H739" s="330" t="str">
        <f t="shared" ca="1" si="153"/>
        <v/>
      </c>
      <c r="I739" s="336"/>
      <c r="J739" s="332" t="str">
        <f t="shared" ca="1" si="154"/>
        <v>(command "V" "R" "" "N")</v>
      </c>
    </row>
    <row r="740" spans="8:10" hidden="1">
      <c r="H740" s="330" t="str">
        <f t="shared" ca="1" si="153"/>
        <v/>
      </c>
      <c r="I740" s="336"/>
      <c r="J740" s="332" t="str">
        <f t="shared" ca="1" si="154"/>
        <v>(command "V" "R" "" "N")</v>
      </c>
    </row>
    <row r="741" spans="8:10" hidden="1">
      <c r="H741" s="330" t="str">
        <f t="shared" ca="1" si="153"/>
        <v/>
      </c>
      <c r="I741" s="336"/>
      <c r="J741" s="332" t="str">
        <f t="shared" ca="1" si="154"/>
        <v>(command "V" "R" "" "N")</v>
      </c>
    </row>
    <row r="742" spans="8:10" hidden="1">
      <c r="H742" s="330" t="str">
        <f t="shared" ca="1" si="153"/>
        <v/>
      </c>
      <c r="I742" s="336"/>
      <c r="J742" s="332" t="str">
        <f t="shared" ca="1" si="154"/>
        <v>(command "V" "R" "" "N")</v>
      </c>
    </row>
    <row r="743" spans="8:10" hidden="1">
      <c r="H743" s="330" t="str">
        <f t="shared" ca="1" si="153"/>
        <v/>
      </c>
      <c r="I743" s="336"/>
      <c r="J743" s="332" t="str">
        <f t="shared" ca="1" si="154"/>
        <v>(command "V" "R" "" "N")</v>
      </c>
    </row>
    <row r="744" spans="8:10" hidden="1">
      <c r="H744" s="330" t="str">
        <f t="shared" ca="1" si="153"/>
        <v/>
      </c>
      <c r="I744" s="336"/>
      <c r="J744" s="332" t="str">
        <f t="shared" ca="1" si="154"/>
        <v>(command "V" "R" "" "N")</v>
      </c>
    </row>
    <row r="745" spans="8:10" hidden="1">
      <c r="H745" s="330" t="str">
        <f t="shared" ca="1" si="153"/>
        <v/>
      </c>
      <c r="I745" s="336"/>
      <c r="J745" s="332" t="str">
        <f t="shared" ca="1" si="154"/>
        <v>(command "V" "R" "" "N")</v>
      </c>
    </row>
    <row r="746" spans="8:10" hidden="1">
      <c r="H746" s="330" t="str">
        <f t="shared" ca="1" si="153"/>
        <v/>
      </c>
      <c r="I746" s="336"/>
      <c r="J746" s="332" t="str">
        <f t="shared" ca="1" si="154"/>
        <v>(command "V" "R" "" "N")</v>
      </c>
    </row>
    <row r="747" spans="8:10" hidden="1">
      <c r="H747" s="330" t="str">
        <f t="shared" ca="1" si="153"/>
        <v/>
      </c>
      <c r="I747" s="336"/>
      <c r="J747" s="332" t="str">
        <f t="shared" ca="1" si="154"/>
        <v>(command "V" "R" "" "N")</v>
      </c>
    </row>
    <row r="748" spans="8:10" hidden="1">
      <c r="H748" s="330" t="str">
        <f t="shared" ca="1" si="153"/>
        <v/>
      </c>
      <c r="I748" s="336"/>
      <c r="J748" s="332" t="str">
        <f t="shared" ca="1" si="154"/>
        <v>(command "V" "R" "" "N")</v>
      </c>
    </row>
    <row r="749" spans="8:10" hidden="1">
      <c r="H749" s="330" t="str">
        <f t="shared" ca="1" si="153"/>
        <v/>
      </c>
      <c r="I749" s="336"/>
      <c r="J749" s="332" t="str">
        <f t="shared" ca="1" si="154"/>
        <v>(command "V" "R" "" "N")</v>
      </c>
    </row>
    <row r="750" spans="8:10" hidden="1">
      <c r="H750" s="330" t="str">
        <f t="shared" ca="1" si="153"/>
        <v/>
      </c>
      <c r="I750" s="336"/>
      <c r="J750" s="332" t="str">
        <f t="shared" ca="1" si="154"/>
        <v>(command "V" "R" "" "N")</v>
      </c>
    </row>
    <row r="751" spans="8:10" hidden="1">
      <c r="H751" s="330" t="str">
        <f t="shared" ca="1" si="153"/>
        <v/>
      </c>
      <c r="I751" s="336"/>
      <c r="J751" s="332" t="str">
        <f t="shared" ca="1" si="154"/>
        <v>(command "V" "R" "" "N")</v>
      </c>
    </row>
    <row r="752" spans="8:10" hidden="1">
      <c r="H752" s="330" t="str">
        <f t="shared" ca="1" si="153"/>
        <v/>
      </c>
      <c r="I752" s="336"/>
      <c r="J752" s="332" t="str">
        <f t="shared" ca="1" si="154"/>
        <v>(command "V" "R" "" "N")</v>
      </c>
    </row>
    <row r="753" spans="8:10" hidden="1">
      <c r="H753" s="330" t="str">
        <f t="shared" ca="1" si="153"/>
        <v/>
      </c>
      <c r="I753" s="336"/>
      <c r="J753" s="332" t="str">
        <f t="shared" ca="1" si="154"/>
        <v>(command "V" "R" "" "N")</v>
      </c>
    </row>
    <row r="754" spans="8:10" hidden="1">
      <c r="H754" s="330" t="str">
        <f t="shared" ca="1" si="153"/>
        <v/>
      </c>
      <c r="I754" s="336"/>
      <c r="J754" s="332" t="str">
        <f t="shared" ca="1" si="154"/>
        <v>(command "V" "R" "" "N")</v>
      </c>
    </row>
    <row r="755" spans="8:10" hidden="1">
      <c r="H755" s="330" t="str">
        <f t="shared" ca="1" si="153"/>
        <v/>
      </c>
      <c r="I755" s="336"/>
      <c r="J755" s="332" t="str">
        <f t="shared" ca="1" si="154"/>
        <v>(command "V" "R" "" "N")</v>
      </c>
    </row>
    <row r="756" spans="8:10" hidden="1">
      <c r="H756" s="330" t="str">
        <f t="shared" ca="1" si="153"/>
        <v/>
      </c>
      <c r="I756" s="336"/>
      <c r="J756" s="332" t="str">
        <f t="shared" ca="1" si="154"/>
        <v>(command "V" "R" "" "N")</v>
      </c>
    </row>
    <row r="757" spans="8:10" hidden="1">
      <c r="H757" s="330" t="str">
        <f t="shared" ca="1" si="153"/>
        <v/>
      </c>
      <c r="I757" s="336"/>
      <c r="J757" s="332" t="str">
        <f t="shared" ca="1" si="154"/>
        <v>(command "V" "R" "" "N")</v>
      </c>
    </row>
    <row r="758" spans="8:10" hidden="1">
      <c r="H758" s="330" t="str">
        <f t="shared" ca="1" si="153"/>
        <v/>
      </c>
      <c r="I758" s="336"/>
      <c r="J758" s="332" t="str">
        <f t="shared" ca="1" si="154"/>
        <v>(command "V" "R" "" "N")</v>
      </c>
    </row>
    <row r="759" spans="8:10" hidden="1">
      <c r="H759" s="330" t="str">
        <f t="shared" ca="1" si="153"/>
        <v/>
      </c>
      <c r="I759" s="336"/>
      <c r="J759" s="332" t="str">
        <f t="shared" ca="1" si="154"/>
        <v>(command "V" "R" "" "N")</v>
      </c>
    </row>
    <row r="760" spans="8:10" hidden="1">
      <c r="H760" s="330" t="str">
        <f t="shared" ca="1" si="153"/>
        <v/>
      </c>
      <c r="I760" s="336"/>
      <c r="J760" s="332" t="str">
        <f t="shared" ca="1" si="154"/>
        <v>(command "V" "R" "" "N")</v>
      </c>
    </row>
    <row r="761" spans="8:10" hidden="1">
      <c r="H761" s="330" t="str">
        <f t="shared" ca="1" si="153"/>
        <v/>
      </c>
      <c r="I761" s="336"/>
      <c r="J761" s="332" t="str">
        <f t="shared" ca="1" si="154"/>
        <v>(command "V" "R" "" "N")</v>
      </c>
    </row>
    <row r="762" spans="8:10" hidden="1">
      <c r="H762" s="330" t="str">
        <f t="shared" ca="1" si="153"/>
        <v/>
      </c>
      <c r="I762" s="336"/>
      <c r="J762" s="332" t="str">
        <f t="shared" ca="1" si="154"/>
        <v>(command "V" "R" "" "N")</v>
      </c>
    </row>
    <row r="763" spans="8:10" hidden="1">
      <c r="H763" s="330" t="str">
        <f t="shared" ca="1" si="153"/>
        <v/>
      </c>
      <c r="I763" s="336"/>
      <c r="J763" s="332" t="str">
        <f t="shared" ca="1" si="154"/>
        <v>(command "V" "R" "" "N")</v>
      </c>
    </row>
    <row r="764" spans="8:10" hidden="1">
      <c r="H764" s="330" t="str">
        <f t="shared" ca="1" si="153"/>
        <v/>
      </c>
      <c r="I764" s="336"/>
      <c r="J764" s="332" t="str">
        <f t="shared" ca="1" si="154"/>
        <v>(command "V" "R" "" "N")</v>
      </c>
    </row>
    <row r="765" spans="8:10" hidden="1">
      <c r="H765" s="330" t="str">
        <f t="shared" ca="1" si="153"/>
        <v/>
      </c>
      <c r="I765" s="336"/>
      <c r="J765" s="332" t="str">
        <f t="shared" ca="1" si="154"/>
        <v>(command "V" "R" "" "N")</v>
      </c>
    </row>
    <row r="766" spans="8:10" hidden="1">
      <c r="H766" s="330" t="str">
        <f t="shared" ca="1" si="153"/>
        <v/>
      </c>
      <c r="I766" s="336"/>
      <c r="J766" s="332" t="str">
        <f t="shared" ca="1" si="154"/>
        <v>(command "V" "R" "" "N")</v>
      </c>
    </row>
    <row r="767" spans="8:10" hidden="1">
      <c r="H767" s="330" t="str">
        <f t="shared" ca="1" si="153"/>
        <v/>
      </c>
      <c r="I767" s="336"/>
      <c r="J767" s="332" t="str">
        <f t="shared" ca="1" si="154"/>
        <v>(command "V" "R" "" "N")</v>
      </c>
    </row>
    <row r="768" spans="8:10" hidden="1">
      <c r="H768" s="330" t="str">
        <f t="shared" ca="1" si="153"/>
        <v/>
      </c>
      <c r="I768" s="336"/>
      <c r="J768" s="332" t="str">
        <f t="shared" ca="1" si="154"/>
        <v>(command "V" "R" "" "N")</v>
      </c>
    </row>
    <row r="769" spans="8:10" hidden="1">
      <c r="H769" s="330" t="str">
        <f t="shared" ca="1" si="153"/>
        <v/>
      </c>
      <c r="I769" s="336"/>
      <c r="J769" s="332" t="str">
        <f t="shared" ca="1" si="154"/>
        <v>(command "V" "R" "" "N")</v>
      </c>
    </row>
    <row r="770" spans="8:10" hidden="1">
      <c r="H770" s="330" t="str">
        <f t="shared" ca="1" si="153"/>
        <v/>
      </c>
      <c r="I770" s="336"/>
      <c r="J770" s="332" t="str">
        <f t="shared" ca="1" si="154"/>
        <v>(command "V" "R" "" "N")</v>
      </c>
    </row>
    <row r="771" spans="8:10" hidden="1">
      <c r="H771" s="330" t="str">
        <f t="shared" ca="1" si="153"/>
        <v/>
      </c>
      <c r="I771" s="336"/>
      <c r="J771" s="332" t="str">
        <f t="shared" ca="1" si="154"/>
        <v>(command "V" "R" "" "N")</v>
      </c>
    </row>
    <row r="772" spans="8:10" hidden="1">
      <c r="H772" s="330" t="str">
        <f t="shared" ca="1" si="153"/>
        <v/>
      </c>
      <c r="I772" s="336"/>
      <c r="J772" s="332" t="str">
        <f t="shared" ca="1" si="154"/>
        <v>(command "V" "R" "" "N")</v>
      </c>
    </row>
    <row r="773" spans="8:10" hidden="1">
      <c r="H773" s="330" t="str">
        <f t="shared" ca="1" si="153"/>
        <v/>
      </c>
      <c r="I773" s="336"/>
      <c r="J773" s="332" t="str">
        <f t="shared" ca="1" si="154"/>
        <v>(command "V" "R" "" "N")</v>
      </c>
    </row>
    <row r="774" spans="8:10" hidden="1">
      <c r="H774" s="330" t="str">
        <f t="shared" ca="1" si="153"/>
        <v/>
      </c>
      <c r="I774" s="336"/>
      <c r="J774" s="332" t="str">
        <f t="shared" ca="1" si="154"/>
        <v>(command "V" "R" "" "N")</v>
      </c>
    </row>
    <row r="775" spans="8:10" hidden="1">
      <c r="H775" s="330" t="str">
        <f t="shared" ca="1" si="153"/>
        <v/>
      </c>
      <c r="I775" s="336"/>
      <c r="J775" s="332" t="str">
        <f t="shared" ca="1" si="154"/>
        <v>(command "V" "R" "" "N")</v>
      </c>
    </row>
    <row r="776" spans="8:10" hidden="1">
      <c r="H776" s="330" t="str">
        <f t="shared" ref="H776:H839" ca="1" si="155">IF(INDIRECT(ADDRESS(FLOOR((ROW(A769)-1)/$F$6,1)+9,FLOOR((MOD((ROW(A769)-1),$F$6)),1)+21))="","",INDIRECT(ADDRESS(FLOOR((ROW(A769)-1)/$F$6,1)+9,FLOOR((MOD((ROW(A769)-1),$F$6)),1)+21)))</f>
        <v/>
      </c>
      <c r="I776" s="336"/>
      <c r="J776" s="332" t="str">
        <f t="shared" ca="1" si="154"/>
        <v>(command "V" "R" "" "N")</v>
      </c>
    </row>
    <row r="777" spans="8:10" hidden="1">
      <c r="H777" s="330" t="str">
        <f t="shared" ca="1" si="155"/>
        <v/>
      </c>
      <c r="I777" s="336"/>
      <c r="J777" s="332" t="str">
        <f t="shared" ca="1" si="154"/>
        <v>(command "V" "R" "" "N")</v>
      </c>
    </row>
    <row r="778" spans="8:10" hidden="1">
      <c r="H778" s="330" t="str">
        <f t="shared" ca="1" si="155"/>
        <v/>
      </c>
      <c r="I778" s="336"/>
      <c r="J778" s="332" t="str">
        <f t="shared" ca="1" si="154"/>
        <v>(command "V" "R" "" "N")</v>
      </c>
    </row>
    <row r="779" spans="8:10" hidden="1">
      <c r="H779" s="330" t="str">
        <f t="shared" ca="1" si="155"/>
        <v/>
      </c>
      <c r="I779" s="336"/>
      <c r="J779" s="332" t="str">
        <f t="shared" ca="1" si="154"/>
        <v>(command "V" "R" "" "N")</v>
      </c>
    </row>
    <row r="780" spans="8:10" hidden="1">
      <c r="H780" s="330" t="str">
        <f t="shared" ca="1" si="155"/>
        <v/>
      </c>
      <c r="I780" s="336"/>
      <c r="J780" s="332" t="str">
        <f t="shared" ca="1" si="154"/>
        <v>(command "V" "R" "" "N")</v>
      </c>
    </row>
    <row r="781" spans="8:10" hidden="1">
      <c r="H781" s="330" t="str">
        <f t="shared" ca="1" si="155"/>
        <v/>
      </c>
      <c r="I781" s="336"/>
      <c r="J781" s="332" t="str">
        <f t="shared" ref="J781:J844" ca="1" si="156">"(command"&amp;" "&amp;""""&amp;"V"&amp;""""&amp;" "&amp;""""&amp;"R"&amp;""""&amp;" "&amp;""""&amp;$H781&amp;""""&amp;" """&amp;"N"&amp;""""&amp;")"</f>
        <v>(command "V" "R" "" "N")</v>
      </c>
    </row>
    <row r="782" spans="8:10" hidden="1">
      <c r="H782" s="330" t="str">
        <f t="shared" ca="1" si="155"/>
        <v/>
      </c>
      <c r="I782" s="336"/>
      <c r="J782" s="332" t="str">
        <f t="shared" ca="1" si="156"/>
        <v>(command "V" "R" "" "N")</v>
      </c>
    </row>
    <row r="783" spans="8:10" hidden="1">
      <c r="H783" s="330" t="str">
        <f t="shared" ca="1" si="155"/>
        <v/>
      </c>
      <c r="I783" s="336"/>
      <c r="J783" s="332" t="str">
        <f t="shared" ca="1" si="156"/>
        <v>(command "V" "R" "" "N")</v>
      </c>
    </row>
    <row r="784" spans="8:10" hidden="1">
      <c r="H784" s="330" t="str">
        <f t="shared" ca="1" si="155"/>
        <v/>
      </c>
      <c r="I784" s="336"/>
      <c r="J784" s="332" t="str">
        <f t="shared" ca="1" si="156"/>
        <v>(command "V" "R" "" "N")</v>
      </c>
    </row>
    <row r="785" spans="8:10" hidden="1">
      <c r="H785" s="330" t="str">
        <f t="shared" ca="1" si="155"/>
        <v/>
      </c>
      <c r="I785" s="336"/>
      <c r="J785" s="332" t="str">
        <f t="shared" ca="1" si="156"/>
        <v>(command "V" "R" "" "N")</v>
      </c>
    </row>
    <row r="786" spans="8:10" hidden="1">
      <c r="H786" s="330" t="str">
        <f t="shared" ca="1" si="155"/>
        <v/>
      </c>
      <c r="I786" s="336"/>
      <c r="J786" s="332" t="str">
        <f t="shared" ca="1" si="156"/>
        <v>(command "V" "R" "" "N")</v>
      </c>
    </row>
    <row r="787" spans="8:10" hidden="1">
      <c r="H787" s="330" t="str">
        <f t="shared" ca="1" si="155"/>
        <v/>
      </c>
      <c r="I787" s="336"/>
      <c r="J787" s="332" t="str">
        <f t="shared" ca="1" si="156"/>
        <v>(command "V" "R" "" "N")</v>
      </c>
    </row>
    <row r="788" spans="8:10" hidden="1">
      <c r="H788" s="330" t="str">
        <f t="shared" ca="1" si="155"/>
        <v/>
      </c>
      <c r="I788" s="336"/>
      <c r="J788" s="332" t="str">
        <f t="shared" ca="1" si="156"/>
        <v>(command "V" "R" "" "N")</v>
      </c>
    </row>
    <row r="789" spans="8:10" hidden="1">
      <c r="H789" s="330" t="str">
        <f t="shared" ca="1" si="155"/>
        <v/>
      </c>
      <c r="I789" s="336"/>
      <c r="J789" s="332" t="str">
        <f t="shared" ca="1" si="156"/>
        <v>(command "V" "R" "" "N")</v>
      </c>
    </row>
    <row r="790" spans="8:10" hidden="1">
      <c r="H790" s="330" t="str">
        <f t="shared" ca="1" si="155"/>
        <v/>
      </c>
      <c r="I790" s="336"/>
      <c r="J790" s="332" t="str">
        <f t="shared" ca="1" si="156"/>
        <v>(command "V" "R" "" "N")</v>
      </c>
    </row>
    <row r="791" spans="8:10" hidden="1">
      <c r="H791" s="330" t="str">
        <f t="shared" ca="1" si="155"/>
        <v/>
      </c>
      <c r="I791" s="336"/>
      <c r="J791" s="332" t="str">
        <f t="shared" ca="1" si="156"/>
        <v>(command "V" "R" "" "N")</v>
      </c>
    </row>
    <row r="792" spans="8:10" hidden="1">
      <c r="H792" s="330" t="str">
        <f t="shared" ca="1" si="155"/>
        <v/>
      </c>
      <c r="I792" s="336"/>
      <c r="J792" s="332" t="str">
        <f t="shared" ca="1" si="156"/>
        <v>(command "V" "R" "" "N")</v>
      </c>
    </row>
    <row r="793" spans="8:10" hidden="1">
      <c r="H793" s="330" t="str">
        <f t="shared" ca="1" si="155"/>
        <v/>
      </c>
      <c r="I793" s="336"/>
      <c r="J793" s="332" t="str">
        <f t="shared" ca="1" si="156"/>
        <v>(command "V" "R" "" "N")</v>
      </c>
    </row>
    <row r="794" spans="8:10" hidden="1">
      <c r="H794" s="330" t="str">
        <f t="shared" ca="1" si="155"/>
        <v/>
      </c>
      <c r="I794" s="336"/>
      <c r="J794" s="332" t="str">
        <f t="shared" ca="1" si="156"/>
        <v>(command "V" "R" "" "N")</v>
      </c>
    </row>
    <row r="795" spans="8:10" hidden="1">
      <c r="H795" s="330" t="str">
        <f t="shared" ca="1" si="155"/>
        <v/>
      </c>
      <c r="I795" s="336"/>
      <c r="J795" s="332" t="str">
        <f t="shared" ca="1" si="156"/>
        <v>(command "V" "R" "" "N")</v>
      </c>
    </row>
    <row r="796" spans="8:10" hidden="1">
      <c r="H796" s="330" t="str">
        <f t="shared" ca="1" si="155"/>
        <v/>
      </c>
      <c r="I796" s="336"/>
      <c r="J796" s="332" t="str">
        <f t="shared" ca="1" si="156"/>
        <v>(command "V" "R" "" "N")</v>
      </c>
    </row>
    <row r="797" spans="8:10" hidden="1">
      <c r="H797" s="330" t="str">
        <f t="shared" ca="1" si="155"/>
        <v/>
      </c>
      <c r="I797" s="336"/>
      <c r="J797" s="332" t="str">
        <f t="shared" ca="1" si="156"/>
        <v>(command "V" "R" "" "N")</v>
      </c>
    </row>
    <row r="798" spans="8:10" hidden="1">
      <c r="H798" s="330" t="str">
        <f t="shared" ca="1" si="155"/>
        <v/>
      </c>
      <c r="I798" s="336"/>
      <c r="J798" s="332" t="str">
        <f t="shared" ca="1" si="156"/>
        <v>(command "V" "R" "" "N")</v>
      </c>
    </row>
    <row r="799" spans="8:10" hidden="1">
      <c r="H799" s="330" t="str">
        <f t="shared" ca="1" si="155"/>
        <v/>
      </c>
      <c r="I799" s="336"/>
      <c r="J799" s="332" t="str">
        <f t="shared" ca="1" si="156"/>
        <v>(command "V" "R" "" "N")</v>
      </c>
    </row>
    <row r="800" spans="8:10" hidden="1">
      <c r="H800" s="330" t="str">
        <f t="shared" ca="1" si="155"/>
        <v/>
      </c>
      <c r="I800" s="336"/>
      <c r="J800" s="332" t="str">
        <f t="shared" ca="1" si="156"/>
        <v>(command "V" "R" "" "N")</v>
      </c>
    </row>
    <row r="801" spans="8:10" hidden="1">
      <c r="H801" s="330" t="str">
        <f t="shared" ca="1" si="155"/>
        <v/>
      </c>
      <c r="I801" s="336"/>
      <c r="J801" s="332" t="str">
        <f t="shared" ca="1" si="156"/>
        <v>(command "V" "R" "" "N")</v>
      </c>
    </row>
    <row r="802" spans="8:10" hidden="1">
      <c r="H802" s="330" t="str">
        <f t="shared" ca="1" si="155"/>
        <v/>
      </c>
      <c r="I802" s="336"/>
      <c r="J802" s="332" t="str">
        <f t="shared" ca="1" si="156"/>
        <v>(command "V" "R" "" "N")</v>
      </c>
    </row>
    <row r="803" spans="8:10" hidden="1">
      <c r="H803" s="330" t="str">
        <f t="shared" ca="1" si="155"/>
        <v/>
      </c>
      <c r="I803" s="336"/>
      <c r="J803" s="332" t="str">
        <f t="shared" ca="1" si="156"/>
        <v>(command "V" "R" "" "N")</v>
      </c>
    </row>
    <row r="804" spans="8:10" hidden="1">
      <c r="H804" s="330" t="str">
        <f t="shared" ca="1" si="155"/>
        <v/>
      </c>
      <c r="I804" s="336"/>
      <c r="J804" s="332" t="str">
        <f t="shared" ca="1" si="156"/>
        <v>(command "V" "R" "" "N")</v>
      </c>
    </row>
    <row r="805" spans="8:10" hidden="1">
      <c r="H805" s="330" t="str">
        <f t="shared" ca="1" si="155"/>
        <v/>
      </c>
      <c r="I805" s="336"/>
      <c r="J805" s="332" t="str">
        <f t="shared" ca="1" si="156"/>
        <v>(command "V" "R" "" "N")</v>
      </c>
    </row>
    <row r="806" spans="8:10" hidden="1">
      <c r="H806" s="330" t="str">
        <f t="shared" ca="1" si="155"/>
        <v/>
      </c>
      <c r="I806" s="336"/>
      <c r="J806" s="332" t="str">
        <f t="shared" ca="1" si="156"/>
        <v>(command "V" "R" "" "N")</v>
      </c>
    </row>
    <row r="807" spans="8:10" hidden="1">
      <c r="H807" s="330" t="str">
        <f t="shared" ca="1" si="155"/>
        <v/>
      </c>
      <c r="I807" s="336"/>
      <c r="J807" s="332" t="str">
        <f t="shared" ca="1" si="156"/>
        <v>(command "V" "R" "" "N")</v>
      </c>
    </row>
    <row r="808" spans="8:10" hidden="1">
      <c r="H808" s="330" t="str">
        <f t="shared" ca="1" si="155"/>
        <v/>
      </c>
      <c r="I808" s="336"/>
      <c r="J808" s="332" t="str">
        <f t="shared" ca="1" si="156"/>
        <v>(command "V" "R" "" "N")</v>
      </c>
    </row>
    <row r="809" spans="8:10" hidden="1">
      <c r="H809" s="330" t="str">
        <f t="shared" ca="1" si="155"/>
        <v/>
      </c>
      <c r="I809" s="336"/>
      <c r="J809" s="332" t="str">
        <f t="shared" ca="1" si="156"/>
        <v>(command "V" "R" "" "N")</v>
      </c>
    </row>
    <row r="810" spans="8:10" hidden="1">
      <c r="H810" s="330" t="str">
        <f t="shared" ca="1" si="155"/>
        <v/>
      </c>
      <c r="I810" s="336"/>
      <c r="J810" s="332" t="str">
        <f t="shared" ca="1" si="156"/>
        <v>(command "V" "R" "" "N")</v>
      </c>
    </row>
    <row r="811" spans="8:10" hidden="1">
      <c r="H811" s="330" t="str">
        <f t="shared" ca="1" si="155"/>
        <v/>
      </c>
      <c r="I811" s="336"/>
      <c r="J811" s="332" t="str">
        <f t="shared" ca="1" si="156"/>
        <v>(command "V" "R" "" "N")</v>
      </c>
    </row>
    <row r="812" spans="8:10" hidden="1">
      <c r="H812" s="330" t="str">
        <f t="shared" ca="1" si="155"/>
        <v/>
      </c>
      <c r="I812" s="336"/>
      <c r="J812" s="332" t="str">
        <f t="shared" ca="1" si="156"/>
        <v>(command "V" "R" "" "N")</v>
      </c>
    </row>
    <row r="813" spans="8:10" hidden="1">
      <c r="H813" s="330" t="str">
        <f t="shared" ca="1" si="155"/>
        <v/>
      </c>
      <c r="I813" s="336"/>
      <c r="J813" s="332" t="str">
        <f t="shared" ca="1" si="156"/>
        <v>(command "V" "R" "" "N")</v>
      </c>
    </row>
    <row r="814" spans="8:10" hidden="1">
      <c r="H814" s="330" t="str">
        <f t="shared" ca="1" si="155"/>
        <v/>
      </c>
      <c r="I814" s="336"/>
      <c r="J814" s="332" t="str">
        <f t="shared" ca="1" si="156"/>
        <v>(command "V" "R" "" "N")</v>
      </c>
    </row>
    <row r="815" spans="8:10" hidden="1">
      <c r="H815" s="330" t="str">
        <f t="shared" ca="1" si="155"/>
        <v/>
      </c>
      <c r="I815" s="336"/>
      <c r="J815" s="332" t="str">
        <f t="shared" ca="1" si="156"/>
        <v>(command "V" "R" "" "N")</v>
      </c>
    </row>
    <row r="816" spans="8:10" hidden="1">
      <c r="H816" s="330" t="str">
        <f t="shared" ca="1" si="155"/>
        <v/>
      </c>
      <c r="I816" s="336"/>
      <c r="J816" s="332" t="str">
        <f t="shared" ca="1" si="156"/>
        <v>(command "V" "R" "" "N")</v>
      </c>
    </row>
    <row r="817" spans="8:10" hidden="1">
      <c r="H817" s="330" t="str">
        <f t="shared" ca="1" si="155"/>
        <v/>
      </c>
      <c r="I817" s="336"/>
      <c r="J817" s="332" t="str">
        <f t="shared" ca="1" si="156"/>
        <v>(command "V" "R" "" "N")</v>
      </c>
    </row>
    <row r="818" spans="8:10" hidden="1">
      <c r="H818" s="330" t="str">
        <f t="shared" ca="1" si="155"/>
        <v/>
      </c>
      <c r="I818" s="336"/>
      <c r="J818" s="332" t="str">
        <f t="shared" ca="1" si="156"/>
        <v>(command "V" "R" "" "N")</v>
      </c>
    </row>
    <row r="819" spans="8:10" hidden="1">
      <c r="H819" s="330" t="str">
        <f t="shared" ca="1" si="155"/>
        <v/>
      </c>
      <c r="I819" s="336"/>
      <c r="J819" s="332" t="str">
        <f t="shared" ca="1" si="156"/>
        <v>(command "V" "R" "" "N")</v>
      </c>
    </row>
    <row r="820" spans="8:10" hidden="1">
      <c r="H820" s="330" t="str">
        <f t="shared" ca="1" si="155"/>
        <v/>
      </c>
      <c r="I820" s="336"/>
      <c r="J820" s="332" t="str">
        <f t="shared" ca="1" si="156"/>
        <v>(command "V" "R" "" "N")</v>
      </c>
    </row>
    <row r="821" spans="8:10" hidden="1">
      <c r="H821" s="330" t="str">
        <f t="shared" ca="1" si="155"/>
        <v/>
      </c>
      <c r="I821" s="336"/>
      <c r="J821" s="332" t="str">
        <f t="shared" ca="1" si="156"/>
        <v>(command "V" "R" "" "N")</v>
      </c>
    </row>
    <row r="822" spans="8:10" hidden="1">
      <c r="H822" s="330" t="str">
        <f t="shared" ca="1" si="155"/>
        <v/>
      </c>
      <c r="I822" s="336"/>
      <c r="J822" s="332" t="str">
        <f t="shared" ca="1" si="156"/>
        <v>(command "V" "R" "" "N")</v>
      </c>
    </row>
    <row r="823" spans="8:10" hidden="1">
      <c r="H823" s="330" t="str">
        <f t="shared" ca="1" si="155"/>
        <v/>
      </c>
      <c r="I823" s="336"/>
      <c r="J823" s="332" t="str">
        <f t="shared" ca="1" si="156"/>
        <v>(command "V" "R" "" "N")</v>
      </c>
    </row>
    <row r="824" spans="8:10" hidden="1">
      <c r="H824" s="330" t="str">
        <f t="shared" ca="1" si="155"/>
        <v/>
      </c>
      <c r="I824" s="336"/>
      <c r="J824" s="332" t="str">
        <f t="shared" ca="1" si="156"/>
        <v>(command "V" "R" "" "N")</v>
      </c>
    </row>
    <row r="825" spans="8:10" hidden="1">
      <c r="H825" s="330" t="str">
        <f t="shared" ca="1" si="155"/>
        <v/>
      </c>
      <c r="I825" s="336"/>
      <c r="J825" s="332" t="str">
        <f t="shared" ca="1" si="156"/>
        <v>(command "V" "R" "" "N")</v>
      </c>
    </row>
    <row r="826" spans="8:10" hidden="1">
      <c r="H826" s="330" t="str">
        <f t="shared" ca="1" si="155"/>
        <v/>
      </c>
      <c r="I826" s="336"/>
      <c r="J826" s="332" t="str">
        <f t="shared" ca="1" si="156"/>
        <v>(command "V" "R" "" "N")</v>
      </c>
    </row>
    <row r="827" spans="8:10" hidden="1">
      <c r="H827" s="330" t="str">
        <f t="shared" ca="1" si="155"/>
        <v/>
      </c>
      <c r="I827" s="336"/>
      <c r="J827" s="332" t="str">
        <f t="shared" ca="1" si="156"/>
        <v>(command "V" "R" "" "N")</v>
      </c>
    </row>
    <row r="828" spans="8:10" hidden="1">
      <c r="H828" s="330" t="str">
        <f t="shared" ca="1" si="155"/>
        <v/>
      </c>
      <c r="I828" s="336"/>
      <c r="J828" s="332" t="str">
        <f t="shared" ca="1" si="156"/>
        <v>(command "V" "R" "" "N")</v>
      </c>
    </row>
    <row r="829" spans="8:10" hidden="1">
      <c r="H829" s="330" t="str">
        <f t="shared" ca="1" si="155"/>
        <v/>
      </c>
      <c r="I829" s="336"/>
      <c r="J829" s="332" t="str">
        <f t="shared" ca="1" si="156"/>
        <v>(command "V" "R" "" "N")</v>
      </c>
    </row>
    <row r="830" spans="8:10" hidden="1">
      <c r="H830" s="330" t="str">
        <f t="shared" ca="1" si="155"/>
        <v/>
      </c>
      <c r="I830" s="336"/>
      <c r="J830" s="332" t="str">
        <f t="shared" ca="1" si="156"/>
        <v>(command "V" "R" "" "N")</v>
      </c>
    </row>
    <row r="831" spans="8:10" hidden="1">
      <c r="H831" s="330" t="str">
        <f t="shared" ca="1" si="155"/>
        <v/>
      </c>
      <c r="I831" s="336"/>
      <c r="J831" s="332" t="str">
        <f t="shared" ca="1" si="156"/>
        <v>(command "V" "R" "" "N")</v>
      </c>
    </row>
    <row r="832" spans="8:10" hidden="1">
      <c r="H832" s="330" t="str">
        <f t="shared" ca="1" si="155"/>
        <v/>
      </c>
      <c r="I832" s="336"/>
      <c r="J832" s="332" t="str">
        <f t="shared" ca="1" si="156"/>
        <v>(command "V" "R" "" "N")</v>
      </c>
    </row>
    <row r="833" spans="8:10" hidden="1">
      <c r="H833" s="330" t="str">
        <f t="shared" ca="1" si="155"/>
        <v/>
      </c>
      <c r="I833" s="336"/>
      <c r="J833" s="332" t="str">
        <f t="shared" ca="1" si="156"/>
        <v>(command "V" "R" "" "N")</v>
      </c>
    </row>
    <row r="834" spans="8:10" hidden="1">
      <c r="H834" s="330" t="str">
        <f t="shared" ca="1" si="155"/>
        <v/>
      </c>
      <c r="I834" s="336"/>
      <c r="J834" s="332" t="str">
        <f t="shared" ca="1" si="156"/>
        <v>(command "V" "R" "" "N")</v>
      </c>
    </row>
    <row r="835" spans="8:10" hidden="1">
      <c r="H835" s="330" t="str">
        <f t="shared" ca="1" si="155"/>
        <v/>
      </c>
      <c r="I835" s="336"/>
      <c r="J835" s="332" t="str">
        <f t="shared" ca="1" si="156"/>
        <v>(command "V" "R" "" "N")</v>
      </c>
    </row>
    <row r="836" spans="8:10" hidden="1">
      <c r="H836" s="330" t="str">
        <f t="shared" ca="1" si="155"/>
        <v/>
      </c>
      <c r="I836" s="336"/>
      <c r="J836" s="332" t="str">
        <f t="shared" ca="1" si="156"/>
        <v>(command "V" "R" "" "N")</v>
      </c>
    </row>
    <row r="837" spans="8:10" hidden="1">
      <c r="H837" s="330" t="str">
        <f t="shared" ca="1" si="155"/>
        <v/>
      </c>
      <c r="I837" s="336"/>
      <c r="J837" s="332" t="str">
        <f t="shared" ca="1" si="156"/>
        <v>(command "V" "R" "" "N")</v>
      </c>
    </row>
    <row r="838" spans="8:10" hidden="1">
      <c r="H838" s="330" t="str">
        <f t="shared" ca="1" si="155"/>
        <v/>
      </c>
      <c r="I838" s="336"/>
      <c r="J838" s="332" t="str">
        <f t="shared" ca="1" si="156"/>
        <v>(command "V" "R" "" "N")</v>
      </c>
    </row>
    <row r="839" spans="8:10" hidden="1">
      <c r="H839" s="330" t="str">
        <f t="shared" ca="1" si="155"/>
        <v/>
      </c>
      <c r="I839" s="336"/>
      <c r="J839" s="332" t="str">
        <f t="shared" ca="1" si="156"/>
        <v>(command "V" "R" "" "N")</v>
      </c>
    </row>
    <row r="840" spans="8:10" hidden="1">
      <c r="H840" s="330" t="str">
        <f t="shared" ref="H840:H903" ca="1" si="157">IF(INDIRECT(ADDRESS(FLOOR((ROW(A833)-1)/$F$6,1)+9,FLOOR((MOD((ROW(A833)-1),$F$6)),1)+21))="","",INDIRECT(ADDRESS(FLOOR((ROW(A833)-1)/$F$6,1)+9,FLOOR((MOD((ROW(A833)-1),$F$6)),1)+21)))</f>
        <v/>
      </c>
      <c r="I840" s="336"/>
      <c r="J840" s="332" t="str">
        <f t="shared" ca="1" si="156"/>
        <v>(command "V" "R" "" "N")</v>
      </c>
    </row>
    <row r="841" spans="8:10" hidden="1">
      <c r="H841" s="330" t="str">
        <f t="shared" ca="1" si="157"/>
        <v/>
      </c>
      <c r="I841" s="336"/>
      <c r="J841" s="332" t="str">
        <f t="shared" ca="1" si="156"/>
        <v>(command "V" "R" "" "N")</v>
      </c>
    </row>
    <row r="842" spans="8:10" hidden="1">
      <c r="H842" s="330" t="str">
        <f t="shared" ca="1" si="157"/>
        <v/>
      </c>
      <c r="I842" s="336"/>
      <c r="J842" s="332" t="str">
        <f t="shared" ca="1" si="156"/>
        <v>(command "V" "R" "" "N")</v>
      </c>
    </row>
    <row r="843" spans="8:10" hidden="1">
      <c r="H843" s="330" t="str">
        <f t="shared" ca="1" si="157"/>
        <v/>
      </c>
      <c r="I843" s="336"/>
      <c r="J843" s="332" t="str">
        <f t="shared" ca="1" si="156"/>
        <v>(command "V" "R" "" "N")</v>
      </c>
    </row>
    <row r="844" spans="8:10" hidden="1">
      <c r="H844" s="330" t="str">
        <f t="shared" ca="1" si="157"/>
        <v/>
      </c>
      <c r="I844" s="336"/>
      <c r="J844" s="332" t="str">
        <f t="shared" ca="1" si="156"/>
        <v>(command "V" "R" "" "N")</v>
      </c>
    </row>
    <row r="845" spans="8:10" hidden="1">
      <c r="H845" s="330" t="str">
        <f t="shared" ca="1" si="157"/>
        <v/>
      </c>
      <c r="I845" s="336"/>
      <c r="J845" s="332" t="str">
        <f t="shared" ref="J845:J908" ca="1" si="158">"(command"&amp;" "&amp;""""&amp;"V"&amp;""""&amp;" "&amp;""""&amp;"R"&amp;""""&amp;" "&amp;""""&amp;$H845&amp;""""&amp;" """&amp;"N"&amp;""""&amp;")"</f>
        <v>(command "V" "R" "" "N")</v>
      </c>
    </row>
    <row r="846" spans="8:10" hidden="1">
      <c r="H846" s="330" t="str">
        <f t="shared" ca="1" si="157"/>
        <v/>
      </c>
      <c r="I846" s="336"/>
      <c r="J846" s="332" t="str">
        <f t="shared" ca="1" si="158"/>
        <v>(command "V" "R" "" "N")</v>
      </c>
    </row>
    <row r="847" spans="8:10" hidden="1">
      <c r="H847" s="330" t="str">
        <f t="shared" ca="1" si="157"/>
        <v/>
      </c>
      <c r="I847" s="336"/>
      <c r="J847" s="332" t="str">
        <f t="shared" ca="1" si="158"/>
        <v>(command "V" "R" "" "N")</v>
      </c>
    </row>
    <row r="848" spans="8:10" hidden="1">
      <c r="H848" s="330" t="str">
        <f t="shared" ca="1" si="157"/>
        <v/>
      </c>
      <c r="I848" s="336"/>
      <c r="J848" s="332" t="str">
        <f t="shared" ca="1" si="158"/>
        <v>(command "V" "R" "" "N")</v>
      </c>
    </row>
    <row r="849" spans="8:10" hidden="1">
      <c r="H849" s="330" t="str">
        <f t="shared" ca="1" si="157"/>
        <v/>
      </c>
      <c r="I849" s="336"/>
      <c r="J849" s="332" t="str">
        <f t="shared" ca="1" si="158"/>
        <v>(command "V" "R" "" "N")</v>
      </c>
    </row>
    <row r="850" spans="8:10" hidden="1">
      <c r="H850" s="330" t="str">
        <f t="shared" ca="1" si="157"/>
        <v/>
      </c>
      <c r="I850" s="336"/>
      <c r="J850" s="332" t="str">
        <f t="shared" ca="1" si="158"/>
        <v>(command "V" "R" "" "N")</v>
      </c>
    </row>
    <row r="851" spans="8:10" hidden="1">
      <c r="H851" s="330" t="str">
        <f t="shared" ca="1" si="157"/>
        <v/>
      </c>
      <c r="I851" s="336"/>
      <c r="J851" s="332" t="str">
        <f t="shared" ca="1" si="158"/>
        <v>(command "V" "R" "" "N")</v>
      </c>
    </row>
    <row r="852" spans="8:10" hidden="1">
      <c r="H852" s="330" t="str">
        <f t="shared" ca="1" si="157"/>
        <v/>
      </c>
      <c r="I852" s="336"/>
      <c r="J852" s="332" t="str">
        <f t="shared" ca="1" si="158"/>
        <v>(command "V" "R" "" "N")</v>
      </c>
    </row>
    <row r="853" spans="8:10" hidden="1">
      <c r="H853" s="330" t="str">
        <f t="shared" ca="1" si="157"/>
        <v/>
      </c>
      <c r="I853" s="336"/>
      <c r="J853" s="332" t="str">
        <f t="shared" ca="1" si="158"/>
        <v>(command "V" "R" "" "N")</v>
      </c>
    </row>
    <row r="854" spans="8:10" hidden="1">
      <c r="H854" s="330" t="str">
        <f t="shared" ca="1" si="157"/>
        <v/>
      </c>
      <c r="I854" s="336"/>
      <c r="J854" s="332" t="str">
        <f t="shared" ca="1" si="158"/>
        <v>(command "V" "R" "" "N")</v>
      </c>
    </row>
    <row r="855" spans="8:10" hidden="1">
      <c r="H855" s="330" t="str">
        <f t="shared" ca="1" si="157"/>
        <v/>
      </c>
      <c r="I855" s="336"/>
      <c r="J855" s="332" t="str">
        <f t="shared" ca="1" si="158"/>
        <v>(command "V" "R" "" "N")</v>
      </c>
    </row>
    <row r="856" spans="8:10" hidden="1">
      <c r="H856" s="330" t="str">
        <f t="shared" ca="1" si="157"/>
        <v/>
      </c>
      <c r="I856" s="336"/>
      <c r="J856" s="332" t="str">
        <f t="shared" ca="1" si="158"/>
        <v>(command "V" "R" "" "N")</v>
      </c>
    </row>
    <row r="857" spans="8:10" hidden="1">
      <c r="H857" s="330" t="str">
        <f t="shared" ca="1" si="157"/>
        <v/>
      </c>
      <c r="I857" s="336"/>
      <c r="J857" s="332" t="str">
        <f t="shared" ca="1" si="158"/>
        <v>(command "V" "R" "" "N")</v>
      </c>
    </row>
    <row r="858" spans="8:10" hidden="1">
      <c r="H858" s="330" t="str">
        <f t="shared" ca="1" si="157"/>
        <v/>
      </c>
      <c r="I858" s="336"/>
      <c r="J858" s="332" t="str">
        <f t="shared" ca="1" si="158"/>
        <v>(command "V" "R" "" "N")</v>
      </c>
    </row>
    <row r="859" spans="8:10" hidden="1">
      <c r="H859" s="330" t="str">
        <f t="shared" ca="1" si="157"/>
        <v/>
      </c>
      <c r="I859" s="336"/>
      <c r="J859" s="332" t="str">
        <f t="shared" ca="1" si="158"/>
        <v>(command "V" "R" "" "N")</v>
      </c>
    </row>
    <row r="860" spans="8:10" hidden="1">
      <c r="H860" s="330" t="str">
        <f t="shared" ca="1" si="157"/>
        <v/>
      </c>
      <c r="I860" s="336"/>
      <c r="J860" s="332" t="str">
        <f t="shared" ca="1" si="158"/>
        <v>(command "V" "R" "" "N")</v>
      </c>
    </row>
    <row r="861" spans="8:10" hidden="1">
      <c r="H861" s="330" t="str">
        <f t="shared" ca="1" si="157"/>
        <v/>
      </c>
      <c r="I861" s="336"/>
      <c r="J861" s="332" t="str">
        <f t="shared" ca="1" si="158"/>
        <v>(command "V" "R" "" "N")</v>
      </c>
    </row>
    <row r="862" spans="8:10" hidden="1">
      <c r="H862" s="330" t="str">
        <f t="shared" ca="1" si="157"/>
        <v/>
      </c>
      <c r="I862" s="336"/>
      <c r="J862" s="332" t="str">
        <f t="shared" ca="1" si="158"/>
        <v>(command "V" "R" "" "N")</v>
      </c>
    </row>
    <row r="863" spans="8:10" hidden="1">
      <c r="H863" s="330" t="str">
        <f t="shared" ca="1" si="157"/>
        <v/>
      </c>
      <c r="I863" s="336"/>
      <c r="J863" s="332" t="str">
        <f t="shared" ca="1" si="158"/>
        <v>(command "V" "R" "" "N")</v>
      </c>
    </row>
    <row r="864" spans="8:10" hidden="1">
      <c r="H864" s="330" t="str">
        <f t="shared" ca="1" si="157"/>
        <v/>
      </c>
      <c r="I864" s="336"/>
      <c r="J864" s="332" t="str">
        <f t="shared" ca="1" si="158"/>
        <v>(command "V" "R" "" "N")</v>
      </c>
    </row>
    <row r="865" spans="8:10" hidden="1">
      <c r="H865" s="330" t="str">
        <f t="shared" ca="1" si="157"/>
        <v/>
      </c>
      <c r="I865" s="336"/>
      <c r="J865" s="332" t="str">
        <f t="shared" ca="1" si="158"/>
        <v>(command "V" "R" "" "N")</v>
      </c>
    </row>
    <row r="866" spans="8:10" hidden="1">
      <c r="H866" s="330" t="str">
        <f t="shared" ca="1" si="157"/>
        <v/>
      </c>
      <c r="I866" s="336"/>
      <c r="J866" s="332" t="str">
        <f t="shared" ca="1" si="158"/>
        <v>(command "V" "R" "" "N")</v>
      </c>
    </row>
    <row r="867" spans="8:10" hidden="1">
      <c r="H867" s="330" t="str">
        <f t="shared" ca="1" si="157"/>
        <v/>
      </c>
      <c r="I867" s="336"/>
      <c r="J867" s="332" t="str">
        <f t="shared" ca="1" si="158"/>
        <v>(command "V" "R" "" "N")</v>
      </c>
    </row>
    <row r="868" spans="8:10" hidden="1">
      <c r="H868" s="330" t="str">
        <f t="shared" ca="1" si="157"/>
        <v/>
      </c>
      <c r="I868" s="336"/>
      <c r="J868" s="332" t="str">
        <f t="shared" ca="1" si="158"/>
        <v>(command "V" "R" "" "N")</v>
      </c>
    </row>
    <row r="869" spans="8:10" hidden="1">
      <c r="H869" s="330" t="str">
        <f t="shared" ca="1" si="157"/>
        <v/>
      </c>
      <c r="I869" s="336"/>
      <c r="J869" s="332" t="str">
        <f t="shared" ca="1" si="158"/>
        <v>(command "V" "R" "" "N")</v>
      </c>
    </row>
    <row r="870" spans="8:10" hidden="1">
      <c r="H870" s="330" t="str">
        <f t="shared" ca="1" si="157"/>
        <v/>
      </c>
      <c r="I870" s="336"/>
      <c r="J870" s="332" t="str">
        <f t="shared" ca="1" si="158"/>
        <v>(command "V" "R" "" "N")</v>
      </c>
    </row>
    <row r="871" spans="8:10" hidden="1">
      <c r="H871" s="330" t="str">
        <f t="shared" ca="1" si="157"/>
        <v/>
      </c>
      <c r="I871" s="336"/>
      <c r="J871" s="332" t="str">
        <f t="shared" ca="1" si="158"/>
        <v>(command "V" "R" "" "N")</v>
      </c>
    </row>
    <row r="872" spans="8:10" hidden="1">
      <c r="H872" s="330" t="str">
        <f t="shared" ca="1" si="157"/>
        <v/>
      </c>
      <c r="I872" s="336"/>
      <c r="J872" s="332" t="str">
        <f t="shared" ca="1" si="158"/>
        <v>(command "V" "R" "" "N")</v>
      </c>
    </row>
    <row r="873" spans="8:10" hidden="1">
      <c r="H873" s="330" t="str">
        <f t="shared" ca="1" si="157"/>
        <v/>
      </c>
      <c r="I873" s="336"/>
      <c r="J873" s="332" t="str">
        <f t="shared" ca="1" si="158"/>
        <v>(command "V" "R" "" "N")</v>
      </c>
    </row>
    <row r="874" spans="8:10" hidden="1">
      <c r="H874" s="330" t="str">
        <f t="shared" ca="1" si="157"/>
        <v/>
      </c>
      <c r="I874" s="336"/>
      <c r="J874" s="332" t="str">
        <f t="shared" ca="1" si="158"/>
        <v>(command "V" "R" "" "N")</v>
      </c>
    </row>
    <row r="875" spans="8:10" hidden="1">
      <c r="H875" s="330" t="str">
        <f t="shared" ca="1" si="157"/>
        <v/>
      </c>
      <c r="I875" s="336"/>
      <c r="J875" s="332" t="str">
        <f t="shared" ca="1" si="158"/>
        <v>(command "V" "R" "" "N")</v>
      </c>
    </row>
    <row r="876" spans="8:10" hidden="1">
      <c r="H876" s="330" t="str">
        <f t="shared" ca="1" si="157"/>
        <v/>
      </c>
      <c r="I876" s="336"/>
      <c r="J876" s="332" t="str">
        <f t="shared" ca="1" si="158"/>
        <v>(command "V" "R" "" "N")</v>
      </c>
    </row>
    <row r="877" spans="8:10" hidden="1">
      <c r="H877" s="330" t="str">
        <f t="shared" ca="1" si="157"/>
        <v/>
      </c>
      <c r="I877" s="336"/>
      <c r="J877" s="332" t="str">
        <f t="shared" ca="1" si="158"/>
        <v>(command "V" "R" "" "N")</v>
      </c>
    </row>
    <row r="878" spans="8:10" hidden="1">
      <c r="H878" s="330" t="str">
        <f t="shared" ca="1" si="157"/>
        <v/>
      </c>
      <c r="I878" s="336"/>
      <c r="J878" s="332" t="str">
        <f t="shared" ca="1" si="158"/>
        <v>(command "V" "R" "" "N")</v>
      </c>
    </row>
    <row r="879" spans="8:10" hidden="1">
      <c r="H879" s="330" t="str">
        <f t="shared" ca="1" si="157"/>
        <v/>
      </c>
      <c r="I879" s="336"/>
      <c r="J879" s="332" t="str">
        <f t="shared" ca="1" si="158"/>
        <v>(command "V" "R" "" "N")</v>
      </c>
    </row>
    <row r="880" spans="8:10" hidden="1">
      <c r="H880" s="330" t="str">
        <f t="shared" ca="1" si="157"/>
        <v/>
      </c>
      <c r="I880" s="336"/>
      <c r="J880" s="332" t="str">
        <f t="shared" ca="1" si="158"/>
        <v>(command "V" "R" "" "N")</v>
      </c>
    </row>
    <row r="881" spans="8:10" hidden="1">
      <c r="H881" s="330" t="str">
        <f t="shared" ca="1" si="157"/>
        <v/>
      </c>
      <c r="I881" s="336"/>
      <c r="J881" s="332" t="str">
        <f t="shared" ca="1" si="158"/>
        <v>(command "V" "R" "" "N")</v>
      </c>
    </row>
    <row r="882" spans="8:10" hidden="1">
      <c r="H882" s="330" t="str">
        <f t="shared" ca="1" si="157"/>
        <v/>
      </c>
      <c r="I882" s="336"/>
      <c r="J882" s="332" t="str">
        <f t="shared" ca="1" si="158"/>
        <v>(command "V" "R" "" "N")</v>
      </c>
    </row>
    <row r="883" spans="8:10" hidden="1">
      <c r="H883" s="330" t="str">
        <f t="shared" ca="1" si="157"/>
        <v/>
      </c>
      <c r="I883" s="336"/>
      <c r="J883" s="332" t="str">
        <f t="shared" ca="1" si="158"/>
        <v>(command "V" "R" "" "N")</v>
      </c>
    </row>
    <row r="884" spans="8:10" hidden="1">
      <c r="H884" s="330" t="str">
        <f t="shared" ca="1" si="157"/>
        <v/>
      </c>
      <c r="I884" s="336"/>
      <c r="J884" s="332" t="str">
        <f t="shared" ca="1" si="158"/>
        <v>(command "V" "R" "" "N")</v>
      </c>
    </row>
    <row r="885" spans="8:10" hidden="1">
      <c r="H885" s="330" t="str">
        <f t="shared" ca="1" si="157"/>
        <v/>
      </c>
      <c r="I885" s="336"/>
      <c r="J885" s="332" t="str">
        <f t="shared" ca="1" si="158"/>
        <v>(command "V" "R" "" "N")</v>
      </c>
    </row>
    <row r="886" spans="8:10" hidden="1">
      <c r="H886" s="330" t="str">
        <f t="shared" ca="1" si="157"/>
        <v/>
      </c>
      <c r="I886" s="336"/>
      <c r="J886" s="332" t="str">
        <f t="shared" ca="1" si="158"/>
        <v>(command "V" "R" "" "N")</v>
      </c>
    </row>
    <row r="887" spans="8:10" hidden="1">
      <c r="H887" s="330" t="str">
        <f t="shared" ca="1" si="157"/>
        <v/>
      </c>
      <c r="I887" s="336"/>
      <c r="J887" s="332" t="str">
        <f t="shared" ca="1" si="158"/>
        <v>(command "V" "R" "" "N")</v>
      </c>
    </row>
    <row r="888" spans="8:10" hidden="1">
      <c r="H888" s="330" t="str">
        <f t="shared" ca="1" si="157"/>
        <v/>
      </c>
      <c r="I888" s="336"/>
      <c r="J888" s="332" t="str">
        <f t="shared" ca="1" si="158"/>
        <v>(command "V" "R" "" "N")</v>
      </c>
    </row>
    <row r="889" spans="8:10" hidden="1">
      <c r="H889" s="330" t="str">
        <f t="shared" ca="1" si="157"/>
        <v/>
      </c>
      <c r="I889" s="336"/>
      <c r="J889" s="332" t="str">
        <f t="shared" ca="1" si="158"/>
        <v>(command "V" "R" "" "N")</v>
      </c>
    </row>
    <row r="890" spans="8:10" hidden="1">
      <c r="H890" s="330" t="str">
        <f t="shared" ca="1" si="157"/>
        <v/>
      </c>
      <c r="I890" s="336"/>
      <c r="J890" s="332" t="str">
        <f t="shared" ca="1" si="158"/>
        <v>(command "V" "R" "" "N")</v>
      </c>
    </row>
    <row r="891" spans="8:10" hidden="1">
      <c r="H891" s="330" t="str">
        <f t="shared" ca="1" si="157"/>
        <v/>
      </c>
      <c r="I891" s="336"/>
      <c r="J891" s="332" t="str">
        <f t="shared" ca="1" si="158"/>
        <v>(command "V" "R" "" "N")</v>
      </c>
    </row>
    <row r="892" spans="8:10" hidden="1">
      <c r="H892" s="330" t="str">
        <f t="shared" ca="1" si="157"/>
        <v/>
      </c>
      <c r="I892" s="336"/>
      <c r="J892" s="332" t="str">
        <f t="shared" ca="1" si="158"/>
        <v>(command "V" "R" "" "N")</v>
      </c>
    </row>
    <row r="893" spans="8:10" hidden="1">
      <c r="H893" s="330" t="str">
        <f t="shared" ca="1" si="157"/>
        <v/>
      </c>
      <c r="I893" s="336"/>
      <c r="J893" s="332" t="str">
        <f t="shared" ca="1" si="158"/>
        <v>(command "V" "R" "" "N")</v>
      </c>
    </row>
    <row r="894" spans="8:10" hidden="1">
      <c r="H894" s="330" t="str">
        <f t="shared" ca="1" si="157"/>
        <v/>
      </c>
      <c r="I894" s="336"/>
      <c r="J894" s="332" t="str">
        <f t="shared" ca="1" si="158"/>
        <v>(command "V" "R" "" "N")</v>
      </c>
    </row>
    <row r="895" spans="8:10" hidden="1">
      <c r="H895" s="330" t="str">
        <f t="shared" ca="1" si="157"/>
        <v/>
      </c>
      <c r="I895" s="336"/>
      <c r="J895" s="332" t="str">
        <f t="shared" ca="1" si="158"/>
        <v>(command "V" "R" "" "N")</v>
      </c>
    </row>
    <row r="896" spans="8:10" hidden="1">
      <c r="H896" s="330" t="str">
        <f t="shared" ca="1" si="157"/>
        <v/>
      </c>
      <c r="I896" s="336"/>
      <c r="J896" s="332" t="str">
        <f t="shared" ca="1" si="158"/>
        <v>(command "V" "R" "" "N")</v>
      </c>
    </row>
    <row r="897" spans="8:10" hidden="1">
      <c r="H897" s="330" t="str">
        <f t="shared" ca="1" si="157"/>
        <v/>
      </c>
      <c r="I897" s="336"/>
      <c r="J897" s="332" t="str">
        <f t="shared" ca="1" si="158"/>
        <v>(command "V" "R" "" "N")</v>
      </c>
    </row>
    <row r="898" spans="8:10" hidden="1">
      <c r="H898" s="330" t="str">
        <f t="shared" ca="1" si="157"/>
        <v/>
      </c>
      <c r="I898" s="336"/>
      <c r="J898" s="332" t="str">
        <f t="shared" ca="1" si="158"/>
        <v>(command "V" "R" "" "N")</v>
      </c>
    </row>
    <row r="899" spans="8:10" hidden="1">
      <c r="H899" s="330" t="str">
        <f t="shared" ca="1" si="157"/>
        <v/>
      </c>
      <c r="I899" s="336"/>
      <c r="J899" s="332" t="str">
        <f t="shared" ca="1" si="158"/>
        <v>(command "V" "R" "" "N")</v>
      </c>
    </row>
    <row r="900" spans="8:10" hidden="1">
      <c r="H900" s="330" t="str">
        <f t="shared" ca="1" si="157"/>
        <v/>
      </c>
      <c r="I900" s="336"/>
      <c r="J900" s="332" t="str">
        <f t="shared" ca="1" si="158"/>
        <v>(command "V" "R" "" "N")</v>
      </c>
    </row>
    <row r="901" spans="8:10" hidden="1">
      <c r="H901" s="330" t="str">
        <f t="shared" ca="1" si="157"/>
        <v/>
      </c>
      <c r="I901" s="336"/>
      <c r="J901" s="332" t="str">
        <f t="shared" ca="1" si="158"/>
        <v>(command "V" "R" "" "N")</v>
      </c>
    </row>
    <row r="902" spans="8:10" hidden="1">
      <c r="H902" s="330" t="str">
        <f t="shared" ca="1" si="157"/>
        <v/>
      </c>
      <c r="I902" s="336"/>
      <c r="J902" s="332" t="str">
        <f t="shared" ca="1" si="158"/>
        <v>(command "V" "R" "" "N")</v>
      </c>
    </row>
    <row r="903" spans="8:10" hidden="1">
      <c r="H903" s="330" t="str">
        <f t="shared" ca="1" si="157"/>
        <v/>
      </c>
      <c r="I903" s="336"/>
      <c r="J903" s="332" t="str">
        <f t="shared" ca="1" si="158"/>
        <v>(command "V" "R" "" "N")</v>
      </c>
    </row>
    <row r="904" spans="8:10" hidden="1">
      <c r="H904" s="330" t="str">
        <f t="shared" ref="H904:H967" ca="1" si="159">IF(INDIRECT(ADDRESS(FLOOR((ROW(A897)-1)/$F$6,1)+9,FLOOR((MOD((ROW(A897)-1),$F$6)),1)+21))="","",INDIRECT(ADDRESS(FLOOR((ROW(A897)-1)/$F$6,1)+9,FLOOR((MOD((ROW(A897)-1),$F$6)),1)+21)))</f>
        <v/>
      </c>
      <c r="I904" s="336"/>
      <c r="J904" s="332" t="str">
        <f t="shared" ca="1" si="158"/>
        <v>(command "V" "R" "" "N")</v>
      </c>
    </row>
    <row r="905" spans="8:10" hidden="1">
      <c r="H905" s="330" t="str">
        <f t="shared" ca="1" si="159"/>
        <v/>
      </c>
      <c r="I905" s="336"/>
      <c r="J905" s="332" t="str">
        <f t="shared" ca="1" si="158"/>
        <v>(command "V" "R" "" "N")</v>
      </c>
    </row>
    <row r="906" spans="8:10" hidden="1">
      <c r="H906" s="330" t="str">
        <f t="shared" ca="1" si="159"/>
        <v/>
      </c>
      <c r="I906" s="336"/>
      <c r="J906" s="332" t="str">
        <f t="shared" ca="1" si="158"/>
        <v>(command "V" "R" "" "N")</v>
      </c>
    </row>
    <row r="907" spans="8:10" hidden="1">
      <c r="H907" s="330" t="str">
        <f t="shared" ca="1" si="159"/>
        <v/>
      </c>
      <c r="I907" s="336"/>
      <c r="J907" s="332" t="str">
        <f t="shared" ca="1" si="158"/>
        <v>(command "V" "R" "" "N")</v>
      </c>
    </row>
    <row r="908" spans="8:10" hidden="1">
      <c r="H908" s="330" t="str">
        <f t="shared" ca="1" si="159"/>
        <v/>
      </c>
      <c r="I908" s="336"/>
      <c r="J908" s="332" t="str">
        <f t="shared" ca="1" si="158"/>
        <v>(command "V" "R" "" "N")</v>
      </c>
    </row>
    <row r="909" spans="8:10" hidden="1">
      <c r="H909" s="330" t="str">
        <f t="shared" ca="1" si="159"/>
        <v/>
      </c>
      <c r="I909" s="336"/>
      <c r="J909" s="332" t="str">
        <f t="shared" ref="J909:J972" ca="1" si="160">"(command"&amp;" "&amp;""""&amp;"V"&amp;""""&amp;" "&amp;""""&amp;"R"&amp;""""&amp;" "&amp;""""&amp;$H909&amp;""""&amp;" """&amp;"N"&amp;""""&amp;")"</f>
        <v>(command "V" "R" "" "N")</v>
      </c>
    </row>
    <row r="910" spans="8:10" hidden="1">
      <c r="H910" s="330" t="str">
        <f t="shared" ca="1" si="159"/>
        <v/>
      </c>
      <c r="I910" s="336"/>
      <c r="J910" s="332" t="str">
        <f t="shared" ca="1" si="160"/>
        <v>(command "V" "R" "" "N")</v>
      </c>
    </row>
    <row r="911" spans="8:10" hidden="1">
      <c r="H911" s="330" t="str">
        <f t="shared" ca="1" si="159"/>
        <v/>
      </c>
      <c r="I911" s="336"/>
      <c r="J911" s="332" t="str">
        <f t="shared" ca="1" si="160"/>
        <v>(command "V" "R" "" "N")</v>
      </c>
    </row>
    <row r="912" spans="8:10" hidden="1">
      <c r="H912" s="330" t="str">
        <f t="shared" ca="1" si="159"/>
        <v/>
      </c>
      <c r="I912" s="336"/>
      <c r="J912" s="332" t="str">
        <f t="shared" ca="1" si="160"/>
        <v>(command "V" "R" "" "N")</v>
      </c>
    </row>
    <row r="913" spans="8:10" hidden="1">
      <c r="H913" s="330" t="str">
        <f t="shared" ca="1" si="159"/>
        <v/>
      </c>
      <c r="I913" s="336"/>
      <c r="J913" s="332" t="str">
        <f t="shared" ca="1" si="160"/>
        <v>(command "V" "R" "" "N")</v>
      </c>
    </row>
    <row r="914" spans="8:10" hidden="1">
      <c r="H914" s="330" t="str">
        <f t="shared" ca="1" si="159"/>
        <v/>
      </c>
      <c r="I914" s="336"/>
      <c r="J914" s="332" t="str">
        <f t="shared" ca="1" si="160"/>
        <v>(command "V" "R" "" "N")</v>
      </c>
    </row>
    <row r="915" spans="8:10" hidden="1">
      <c r="H915" s="330" t="str">
        <f t="shared" ca="1" si="159"/>
        <v/>
      </c>
      <c r="I915" s="336"/>
      <c r="J915" s="332" t="str">
        <f t="shared" ca="1" si="160"/>
        <v>(command "V" "R" "" "N")</v>
      </c>
    </row>
    <row r="916" spans="8:10" hidden="1">
      <c r="H916" s="330" t="str">
        <f t="shared" ca="1" si="159"/>
        <v/>
      </c>
      <c r="I916" s="336"/>
      <c r="J916" s="332" t="str">
        <f t="shared" ca="1" si="160"/>
        <v>(command "V" "R" "" "N")</v>
      </c>
    </row>
    <row r="917" spans="8:10" hidden="1">
      <c r="H917" s="330" t="str">
        <f t="shared" ca="1" si="159"/>
        <v/>
      </c>
      <c r="I917" s="336"/>
      <c r="J917" s="332" t="str">
        <f t="shared" ca="1" si="160"/>
        <v>(command "V" "R" "" "N")</v>
      </c>
    </row>
    <row r="918" spans="8:10" hidden="1">
      <c r="H918" s="330" t="str">
        <f t="shared" ca="1" si="159"/>
        <v/>
      </c>
      <c r="I918" s="336"/>
      <c r="J918" s="332" t="str">
        <f t="shared" ca="1" si="160"/>
        <v>(command "V" "R" "" "N")</v>
      </c>
    </row>
    <row r="919" spans="8:10" hidden="1">
      <c r="H919" s="330" t="str">
        <f t="shared" ca="1" si="159"/>
        <v/>
      </c>
      <c r="I919" s="336"/>
      <c r="J919" s="332" t="str">
        <f t="shared" ca="1" si="160"/>
        <v>(command "V" "R" "" "N")</v>
      </c>
    </row>
    <row r="920" spans="8:10" hidden="1">
      <c r="H920" s="330" t="str">
        <f t="shared" ca="1" si="159"/>
        <v/>
      </c>
      <c r="I920" s="336"/>
      <c r="J920" s="332" t="str">
        <f t="shared" ca="1" si="160"/>
        <v>(command "V" "R" "" "N")</v>
      </c>
    </row>
    <row r="921" spans="8:10" hidden="1">
      <c r="H921" s="330" t="str">
        <f t="shared" ca="1" si="159"/>
        <v/>
      </c>
      <c r="I921" s="336"/>
      <c r="J921" s="332" t="str">
        <f t="shared" ca="1" si="160"/>
        <v>(command "V" "R" "" "N")</v>
      </c>
    </row>
    <row r="922" spans="8:10" hidden="1">
      <c r="H922" s="330" t="str">
        <f t="shared" ca="1" si="159"/>
        <v/>
      </c>
      <c r="I922" s="336"/>
      <c r="J922" s="332" t="str">
        <f t="shared" ca="1" si="160"/>
        <v>(command "V" "R" "" "N")</v>
      </c>
    </row>
    <row r="923" spans="8:10" hidden="1">
      <c r="H923" s="330" t="str">
        <f t="shared" ca="1" si="159"/>
        <v/>
      </c>
      <c r="I923" s="336"/>
      <c r="J923" s="332" t="str">
        <f t="shared" ca="1" si="160"/>
        <v>(command "V" "R" "" "N")</v>
      </c>
    </row>
    <row r="924" spans="8:10" hidden="1">
      <c r="H924" s="330" t="str">
        <f t="shared" ca="1" si="159"/>
        <v/>
      </c>
      <c r="I924" s="336"/>
      <c r="J924" s="332" t="str">
        <f t="shared" ca="1" si="160"/>
        <v>(command "V" "R" "" "N")</v>
      </c>
    </row>
    <row r="925" spans="8:10" hidden="1">
      <c r="H925" s="330" t="str">
        <f t="shared" ca="1" si="159"/>
        <v/>
      </c>
      <c r="I925" s="336"/>
      <c r="J925" s="332" t="str">
        <f t="shared" ca="1" si="160"/>
        <v>(command "V" "R" "" "N")</v>
      </c>
    </row>
    <row r="926" spans="8:10" hidden="1">
      <c r="H926" s="330" t="str">
        <f t="shared" ca="1" si="159"/>
        <v/>
      </c>
      <c r="I926" s="336"/>
      <c r="J926" s="332" t="str">
        <f t="shared" ca="1" si="160"/>
        <v>(command "V" "R" "" "N")</v>
      </c>
    </row>
    <row r="927" spans="8:10" hidden="1">
      <c r="H927" s="330" t="str">
        <f t="shared" ca="1" si="159"/>
        <v/>
      </c>
      <c r="I927" s="336"/>
      <c r="J927" s="332" t="str">
        <f t="shared" ca="1" si="160"/>
        <v>(command "V" "R" "" "N")</v>
      </c>
    </row>
    <row r="928" spans="8:10" hidden="1">
      <c r="H928" s="330" t="str">
        <f t="shared" ca="1" si="159"/>
        <v/>
      </c>
      <c r="I928" s="336"/>
      <c r="J928" s="332" t="str">
        <f t="shared" ca="1" si="160"/>
        <v>(command "V" "R" "" "N")</v>
      </c>
    </row>
    <row r="929" spans="8:10" hidden="1">
      <c r="H929" s="330" t="str">
        <f t="shared" ca="1" si="159"/>
        <v/>
      </c>
      <c r="I929" s="336"/>
      <c r="J929" s="332" t="str">
        <f t="shared" ca="1" si="160"/>
        <v>(command "V" "R" "" "N")</v>
      </c>
    </row>
    <row r="930" spans="8:10" hidden="1">
      <c r="H930" s="330" t="str">
        <f t="shared" ca="1" si="159"/>
        <v/>
      </c>
      <c r="I930" s="336"/>
      <c r="J930" s="332" t="str">
        <f t="shared" ca="1" si="160"/>
        <v>(command "V" "R" "" "N")</v>
      </c>
    </row>
    <row r="931" spans="8:10" hidden="1">
      <c r="H931" s="330" t="str">
        <f t="shared" ca="1" si="159"/>
        <v/>
      </c>
      <c r="I931" s="336"/>
      <c r="J931" s="332" t="str">
        <f t="shared" ca="1" si="160"/>
        <v>(command "V" "R" "" "N")</v>
      </c>
    </row>
    <row r="932" spans="8:10" hidden="1">
      <c r="H932" s="330" t="str">
        <f t="shared" ca="1" si="159"/>
        <v/>
      </c>
      <c r="I932" s="336"/>
      <c r="J932" s="332" t="str">
        <f t="shared" ca="1" si="160"/>
        <v>(command "V" "R" "" "N")</v>
      </c>
    </row>
    <row r="933" spans="8:10" hidden="1">
      <c r="H933" s="330" t="str">
        <f t="shared" ca="1" si="159"/>
        <v/>
      </c>
      <c r="I933" s="336"/>
      <c r="J933" s="332" t="str">
        <f t="shared" ca="1" si="160"/>
        <v>(command "V" "R" "" "N")</v>
      </c>
    </row>
    <row r="934" spans="8:10" hidden="1">
      <c r="H934" s="330" t="str">
        <f t="shared" ca="1" si="159"/>
        <v/>
      </c>
      <c r="I934" s="336"/>
      <c r="J934" s="332" t="str">
        <f t="shared" ca="1" si="160"/>
        <v>(command "V" "R" "" "N")</v>
      </c>
    </row>
    <row r="935" spans="8:10" hidden="1">
      <c r="H935" s="330" t="str">
        <f t="shared" ca="1" si="159"/>
        <v/>
      </c>
      <c r="I935" s="336"/>
      <c r="J935" s="332" t="str">
        <f t="shared" ca="1" si="160"/>
        <v>(command "V" "R" "" "N")</v>
      </c>
    </row>
    <row r="936" spans="8:10" hidden="1">
      <c r="H936" s="330" t="str">
        <f t="shared" ca="1" si="159"/>
        <v/>
      </c>
      <c r="I936" s="336"/>
      <c r="J936" s="332" t="str">
        <f t="shared" ca="1" si="160"/>
        <v>(command "V" "R" "" "N")</v>
      </c>
    </row>
    <row r="937" spans="8:10" hidden="1">
      <c r="H937" s="330" t="str">
        <f t="shared" ca="1" si="159"/>
        <v/>
      </c>
      <c r="I937" s="336"/>
      <c r="J937" s="332" t="str">
        <f t="shared" ca="1" si="160"/>
        <v>(command "V" "R" "" "N")</v>
      </c>
    </row>
    <row r="938" spans="8:10" hidden="1">
      <c r="H938" s="330" t="str">
        <f t="shared" ca="1" si="159"/>
        <v/>
      </c>
      <c r="I938" s="336"/>
      <c r="J938" s="332" t="str">
        <f t="shared" ca="1" si="160"/>
        <v>(command "V" "R" "" "N")</v>
      </c>
    </row>
    <row r="939" spans="8:10" hidden="1">
      <c r="H939" s="330" t="str">
        <f t="shared" ca="1" si="159"/>
        <v/>
      </c>
      <c r="I939" s="336"/>
      <c r="J939" s="332" t="str">
        <f t="shared" ca="1" si="160"/>
        <v>(command "V" "R" "" "N")</v>
      </c>
    </row>
    <row r="940" spans="8:10" hidden="1">
      <c r="H940" s="330" t="str">
        <f t="shared" ca="1" si="159"/>
        <v/>
      </c>
      <c r="I940" s="336"/>
      <c r="J940" s="332" t="str">
        <f t="shared" ca="1" si="160"/>
        <v>(command "V" "R" "" "N")</v>
      </c>
    </row>
    <row r="941" spans="8:10" hidden="1">
      <c r="H941" s="330" t="str">
        <f t="shared" ca="1" si="159"/>
        <v/>
      </c>
      <c r="I941" s="336"/>
      <c r="J941" s="332" t="str">
        <f t="shared" ca="1" si="160"/>
        <v>(command "V" "R" "" "N")</v>
      </c>
    </row>
    <row r="942" spans="8:10" hidden="1">
      <c r="H942" s="330" t="str">
        <f t="shared" ca="1" si="159"/>
        <v/>
      </c>
      <c r="I942" s="336"/>
      <c r="J942" s="332" t="str">
        <f t="shared" ca="1" si="160"/>
        <v>(command "V" "R" "" "N")</v>
      </c>
    </row>
    <row r="943" spans="8:10" hidden="1">
      <c r="H943" s="330" t="str">
        <f t="shared" ca="1" si="159"/>
        <v/>
      </c>
      <c r="I943" s="336"/>
      <c r="J943" s="332" t="str">
        <f t="shared" ca="1" si="160"/>
        <v>(command "V" "R" "" "N")</v>
      </c>
    </row>
    <row r="944" spans="8:10" hidden="1">
      <c r="H944" s="330" t="str">
        <f t="shared" ca="1" si="159"/>
        <v/>
      </c>
      <c r="I944" s="336"/>
      <c r="J944" s="332" t="str">
        <f t="shared" ca="1" si="160"/>
        <v>(command "V" "R" "" "N")</v>
      </c>
    </row>
    <row r="945" spans="8:10" hidden="1">
      <c r="H945" s="330" t="str">
        <f t="shared" ca="1" si="159"/>
        <v/>
      </c>
      <c r="I945" s="336"/>
      <c r="J945" s="332" t="str">
        <f t="shared" ca="1" si="160"/>
        <v>(command "V" "R" "" "N")</v>
      </c>
    </row>
    <row r="946" spans="8:10" hidden="1">
      <c r="H946" s="330" t="str">
        <f t="shared" ca="1" si="159"/>
        <v/>
      </c>
      <c r="I946" s="336"/>
      <c r="J946" s="332" t="str">
        <f t="shared" ca="1" si="160"/>
        <v>(command "V" "R" "" "N")</v>
      </c>
    </row>
    <row r="947" spans="8:10" hidden="1">
      <c r="H947" s="330" t="str">
        <f t="shared" ca="1" si="159"/>
        <v/>
      </c>
      <c r="I947" s="336"/>
      <c r="J947" s="332" t="str">
        <f t="shared" ca="1" si="160"/>
        <v>(command "V" "R" "" "N")</v>
      </c>
    </row>
    <row r="948" spans="8:10" hidden="1">
      <c r="H948" s="330" t="str">
        <f t="shared" ca="1" si="159"/>
        <v/>
      </c>
      <c r="I948" s="336"/>
      <c r="J948" s="332" t="str">
        <f t="shared" ca="1" si="160"/>
        <v>(command "V" "R" "" "N")</v>
      </c>
    </row>
    <row r="949" spans="8:10" hidden="1">
      <c r="H949" s="330" t="str">
        <f t="shared" ca="1" si="159"/>
        <v/>
      </c>
      <c r="I949" s="336"/>
      <c r="J949" s="332" t="str">
        <f t="shared" ca="1" si="160"/>
        <v>(command "V" "R" "" "N")</v>
      </c>
    </row>
    <row r="950" spans="8:10" hidden="1">
      <c r="H950" s="330" t="str">
        <f t="shared" ca="1" si="159"/>
        <v/>
      </c>
      <c r="I950" s="336"/>
      <c r="J950" s="332" t="str">
        <f t="shared" ca="1" si="160"/>
        <v>(command "V" "R" "" "N")</v>
      </c>
    </row>
    <row r="951" spans="8:10" hidden="1">
      <c r="H951" s="330" t="str">
        <f t="shared" ca="1" si="159"/>
        <v/>
      </c>
      <c r="I951" s="336"/>
      <c r="J951" s="332" t="str">
        <f t="shared" ca="1" si="160"/>
        <v>(command "V" "R" "" "N")</v>
      </c>
    </row>
    <row r="952" spans="8:10" hidden="1">
      <c r="H952" s="330" t="str">
        <f t="shared" ca="1" si="159"/>
        <v/>
      </c>
      <c r="I952" s="336"/>
      <c r="J952" s="332" t="str">
        <f t="shared" ca="1" si="160"/>
        <v>(command "V" "R" "" "N")</v>
      </c>
    </row>
    <row r="953" spans="8:10" hidden="1">
      <c r="H953" s="330" t="str">
        <f t="shared" ca="1" si="159"/>
        <v/>
      </c>
      <c r="I953" s="336"/>
      <c r="J953" s="332" t="str">
        <f t="shared" ca="1" si="160"/>
        <v>(command "V" "R" "" "N")</v>
      </c>
    </row>
    <row r="954" spans="8:10" hidden="1">
      <c r="H954" s="330" t="str">
        <f t="shared" ca="1" si="159"/>
        <v/>
      </c>
      <c r="I954" s="336"/>
      <c r="J954" s="332" t="str">
        <f t="shared" ca="1" si="160"/>
        <v>(command "V" "R" "" "N")</v>
      </c>
    </row>
    <row r="955" spans="8:10" hidden="1">
      <c r="H955" s="330" t="str">
        <f t="shared" ca="1" si="159"/>
        <v/>
      </c>
      <c r="I955" s="336"/>
      <c r="J955" s="332" t="str">
        <f t="shared" ca="1" si="160"/>
        <v>(command "V" "R" "" "N")</v>
      </c>
    </row>
    <row r="956" spans="8:10" hidden="1">
      <c r="H956" s="330" t="str">
        <f t="shared" ca="1" si="159"/>
        <v/>
      </c>
      <c r="I956" s="336"/>
      <c r="J956" s="332" t="str">
        <f t="shared" ca="1" si="160"/>
        <v>(command "V" "R" "" "N")</v>
      </c>
    </row>
    <row r="957" spans="8:10" hidden="1">
      <c r="H957" s="330" t="str">
        <f t="shared" ca="1" si="159"/>
        <v/>
      </c>
      <c r="I957" s="336"/>
      <c r="J957" s="332" t="str">
        <f t="shared" ca="1" si="160"/>
        <v>(command "V" "R" "" "N")</v>
      </c>
    </row>
    <row r="958" spans="8:10" hidden="1">
      <c r="H958" s="330" t="str">
        <f t="shared" ca="1" si="159"/>
        <v/>
      </c>
      <c r="I958" s="336"/>
      <c r="J958" s="332" t="str">
        <f t="shared" ca="1" si="160"/>
        <v>(command "V" "R" "" "N")</v>
      </c>
    </row>
    <row r="959" spans="8:10" hidden="1">
      <c r="H959" s="330" t="str">
        <f t="shared" ca="1" si="159"/>
        <v/>
      </c>
      <c r="I959" s="336"/>
      <c r="J959" s="332" t="str">
        <f t="shared" ca="1" si="160"/>
        <v>(command "V" "R" "" "N")</v>
      </c>
    </row>
    <row r="960" spans="8:10" hidden="1">
      <c r="H960" s="330" t="str">
        <f t="shared" ca="1" si="159"/>
        <v/>
      </c>
      <c r="I960" s="336"/>
      <c r="J960" s="332" t="str">
        <f t="shared" ca="1" si="160"/>
        <v>(command "V" "R" "" "N")</v>
      </c>
    </row>
    <row r="961" spans="8:10" hidden="1">
      <c r="H961" s="330" t="str">
        <f t="shared" ca="1" si="159"/>
        <v/>
      </c>
      <c r="I961" s="336"/>
      <c r="J961" s="332" t="str">
        <f t="shared" ca="1" si="160"/>
        <v>(command "V" "R" "" "N")</v>
      </c>
    </row>
    <row r="962" spans="8:10" hidden="1">
      <c r="H962" s="330" t="str">
        <f t="shared" ca="1" si="159"/>
        <v/>
      </c>
      <c r="I962" s="336"/>
      <c r="J962" s="332" t="str">
        <f t="shared" ca="1" si="160"/>
        <v>(command "V" "R" "" "N")</v>
      </c>
    </row>
    <row r="963" spans="8:10" hidden="1">
      <c r="H963" s="330" t="str">
        <f t="shared" ca="1" si="159"/>
        <v/>
      </c>
      <c r="I963" s="336"/>
      <c r="J963" s="332" t="str">
        <f t="shared" ca="1" si="160"/>
        <v>(command "V" "R" "" "N")</v>
      </c>
    </row>
    <row r="964" spans="8:10" hidden="1">
      <c r="H964" s="330" t="str">
        <f t="shared" ca="1" si="159"/>
        <v/>
      </c>
      <c r="I964" s="336"/>
      <c r="J964" s="332" t="str">
        <f t="shared" ca="1" si="160"/>
        <v>(command "V" "R" "" "N")</v>
      </c>
    </row>
    <row r="965" spans="8:10" hidden="1">
      <c r="H965" s="330" t="str">
        <f t="shared" ca="1" si="159"/>
        <v/>
      </c>
      <c r="I965" s="336"/>
      <c r="J965" s="332" t="str">
        <f t="shared" ca="1" si="160"/>
        <v>(command "V" "R" "" "N")</v>
      </c>
    </row>
    <row r="966" spans="8:10" hidden="1">
      <c r="H966" s="330" t="str">
        <f t="shared" ca="1" si="159"/>
        <v/>
      </c>
      <c r="I966" s="336"/>
      <c r="J966" s="332" t="str">
        <f t="shared" ca="1" si="160"/>
        <v>(command "V" "R" "" "N")</v>
      </c>
    </row>
    <row r="967" spans="8:10" hidden="1">
      <c r="H967" s="330" t="str">
        <f t="shared" ca="1" si="159"/>
        <v/>
      </c>
      <c r="I967" s="336"/>
      <c r="J967" s="332" t="str">
        <f t="shared" ca="1" si="160"/>
        <v>(command "V" "R" "" "N")</v>
      </c>
    </row>
    <row r="968" spans="8:10" hidden="1">
      <c r="H968" s="330" t="str">
        <f t="shared" ref="H968:H1031" ca="1" si="161">IF(INDIRECT(ADDRESS(FLOOR((ROW(A961)-1)/$F$6,1)+9,FLOOR((MOD((ROW(A961)-1),$F$6)),1)+21))="","",INDIRECT(ADDRESS(FLOOR((ROW(A961)-1)/$F$6,1)+9,FLOOR((MOD((ROW(A961)-1),$F$6)),1)+21)))</f>
        <v/>
      </c>
      <c r="I968" s="336"/>
      <c r="J968" s="332" t="str">
        <f t="shared" ca="1" si="160"/>
        <v>(command "V" "R" "" "N")</v>
      </c>
    </row>
    <row r="969" spans="8:10" hidden="1">
      <c r="H969" s="330" t="str">
        <f t="shared" ca="1" si="161"/>
        <v/>
      </c>
      <c r="I969" s="336"/>
      <c r="J969" s="332" t="str">
        <f t="shared" ca="1" si="160"/>
        <v>(command "V" "R" "" "N")</v>
      </c>
    </row>
    <row r="970" spans="8:10" hidden="1">
      <c r="H970" s="330" t="str">
        <f t="shared" ca="1" si="161"/>
        <v/>
      </c>
      <c r="I970" s="336"/>
      <c r="J970" s="332" t="str">
        <f t="shared" ca="1" si="160"/>
        <v>(command "V" "R" "" "N")</v>
      </c>
    </row>
    <row r="971" spans="8:10" hidden="1">
      <c r="H971" s="330" t="str">
        <f t="shared" ca="1" si="161"/>
        <v/>
      </c>
      <c r="I971" s="336"/>
      <c r="J971" s="332" t="str">
        <f t="shared" ca="1" si="160"/>
        <v>(command "V" "R" "" "N")</v>
      </c>
    </row>
    <row r="972" spans="8:10" hidden="1">
      <c r="H972" s="330" t="str">
        <f t="shared" ca="1" si="161"/>
        <v/>
      </c>
      <c r="I972" s="336"/>
      <c r="J972" s="332" t="str">
        <f t="shared" ca="1" si="160"/>
        <v>(command "V" "R" "" "N")</v>
      </c>
    </row>
    <row r="973" spans="8:10" hidden="1">
      <c r="H973" s="330" t="str">
        <f t="shared" ca="1" si="161"/>
        <v/>
      </c>
      <c r="I973" s="336"/>
      <c r="J973" s="332" t="str">
        <f t="shared" ref="J973:J1036" ca="1" si="162">"(command"&amp;" "&amp;""""&amp;"V"&amp;""""&amp;" "&amp;""""&amp;"R"&amp;""""&amp;" "&amp;""""&amp;$H973&amp;""""&amp;" """&amp;"N"&amp;""""&amp;")"</f>
        <v>(command "V" "R" "" "N")</v>
      </c>
    </row>
    <row r="974" spans="8:10" hidden="1">
      <c r="H974" s="330" t="str">
        <f t="shared" ca="1" si="161"/>
        <v/>
      </c>
      <c r="I974" s="336"/>
      <c r="J974" s="332" t="str">
        <f t="shared" ca="1" si="162"/>
        <v>(command "V" "R" "" "N")</v>
      </c>
    </row>
    <row r="975" spans="8:10" hidden="1">
      <c r="H975" s="330" t="str">
        <f t="shared" ca="1" si="161"/>
        <v/>
      </c>
      <c r="I975" s="336"/>
      <c r="J975" s="332" t="str">
        <f t="shared" ca="1" si="162"/>
        <v>(command "V" "R" "" "N")</v>
      </c>
    </row>
    <row r="976" spans="8:10" hidden="1">
      <c r="H976" s="330" t="str">
        <f t="shared" ca="1" si="161"/>
        <v/>
      </c>
      <c r="I976" s="336"/>
      <c r="J976" s="332" t="str">
        <f t="shared" ca="1" si="162"/>
        <v>(command "V" "R" "" "N")</v>
      </c>
    </row>
    <row r="977" spans="8:10" hidden="1">
      <c r="H977" s="330" t="str">
        <f t="shared" ca="1" si="161"/>
        <v/>
      </c>
      <c r="I977" s="336"/>
      <c r="J977" s="332" t="str">
        <f t="shared" ca="1" si="162"/>
        <v>(command "V" "R" "" "N")</v>
      </c>
    </row>
    <row r="978" spans="8:10" hidden="1">
      <c r="H978" s="330" t="str">
        <f t="shared" ca="1" si="161"/>
        <v/>
      </c>
      <c r="I978" s="336"/>
      <c r="J978" s="332" t="str">
        <f t="shared" ca="1" si="162"/>
        <v>(command "V" "R" "" "N")</v>
      </c>
    </row>
    <row r="979" spans="8:10" hidden="1">
      <c r="H979" s="330" t="str">
        <f t="shared" ca="1" si="161"/>
        <v/>
      </c>
      <c r="I979" s="336"/>
      <c r="J979" s="332" t="str">
        <f t="shared" ca="1" si="162"/>
        <v>(command "V" "R" "" "N")</v>
      </c>
    </row>
    <row r="980" spans="8:10" hidden="1">
      <c r="H980" s="330" t="str">
        <f t="shared" ca="1" si="161"/>
        <v/>
      </c>
      <c r="I980" s="336"/>
      <c r="J980" s="332" t="str">
        <f t="shared" ca="1" si="162"/>
        <v>(command "V" "R" "" "N")</v>
      </c>
    </row>
    <row r="981" spans="8:10" hidden="1">
      <c r="H981" s="330" t="str">
        <f t="shared" ca="1" si="161"/>
        <v/>
      </c>
      <c r="I981" s="336"/>
      <c r="J981" s="332" t="str">
        <f t="shared" ca="1" si="162"/>
        <v>(command "V" "R" "" "N")</v>
      </c>
    </row>
    <row r="982" spans="8:10" hidden="1">
      <c r="H982" s="330" t="str">
        <f t="shared" ca="1" si="161"/>
        <v/>
      </c>
      <c r="I982" s="336"/>
      <c r="J982" s="332" t="str">
        <f t="shared" ca="1" si="162"/>
        <v>(command "V" "R" "" "N")</v>
      </c>
    </row>
    <row r="983" spans="8:10" hidden="1">
      <c r="H983" s="330" t="str">
        <f t="shared" ca="1" si="161"/>
        <v/>
      </c>
      <c r="I983" s="336"/>
      <c r="J983" s="332" t="str">
        <f t="shared" ca="1" si="162"/>
        <v>(command "V" "R" "" "N")</v>
      </c>
    </row>
    <row r="984" spans="8:10" hidden="1">
      <c r="H984" s="330" t="str">
        <f t="shared" ca="1" si="161"/>
        <v/>
      </c>
      <c r="I984" s="336"/>
      <c r="J984" s="332" t="str">
        <f t="shared" ca="1" si="162"/>
        <v>(command "V" "R" "" "N")</v>
      </c>
    </row>
    <row r="985" spans="8:10" hidden="1">
      <c r="H985" s="330" t="str">
        <f t="shared" ca="1" si="161"/>
        <v/>
      </c>
      <c r="I985" s="336"/>
      <c r="J985" s="332" t="str">
        <f t="shared" ca="1" si="162"/>
        <v>(command "V" "R" "" "N")</v>
      </c>
    </row>
    <row r="986" spans="8:10" hidden="1">
      <c r="H986" s="330" t="str">
        <f t="shared" ca="1" si="161"/>
        <v/>
      </c>
      <c r="I986" s="336"/>
      <c r="J986" s="332" t="str">
        <f t="shared" ca="1" si="162"/>
        <v>(command "V" "R" "" "N")</v>
      </c>
    </row>
    <row r="987" spans="8:10" hidden="1">
      <c r="H987" s="330" t="str">
        <f t="shared" ca="1" si="161"/>
        <v/>
      </c>
      <c r="I987" s="336"/>
      <c r="J987" s="332" t="str">
        <f t="shared" ca="1" si="162"/>
        <v>(command "V" "R" "" "N")</v>
      </c>
    </row>
    <row r="988" spans="8:10" hidden="1">
      <c r="H988" s="330" t="str">
        <f t="shared" ca="1" si="161"/>
        <v/>
      </c>
      <c r="I988" s="336"/>
      <c r="J988" s="332" t="str">
        <f t="shared" ca="1" si="162"/>
        <v>(command "V" "R" "" "N")</v>
      </c>
    </row>
    <row r="989" spans="8:10" hidden="1">
      <c r="H989" s="330" t="str">
        <f t="shared" ca="1" si="161"/>
        <v/>
      </c>
      <c r="I989" s="336"/>
      <c r="J989" s="332" t="str">
        <f t="shared" ca="1" si="162"/>
        <v>(command "V" "R" "" "N")</v>
      </c>
    </row>
    <row r="990" spans="8:10" hidden="1">
      <c r="H990" s="330" t="str">
        <f t="shared" ca="1" si="161"/>
        <v/>
      </c>
      <c r="I990" s="336"/>
      <c r="J990" s="332" t="str">
        <f t="shared" ca="1" si="162"/>
        <v>(command "V" "R" "" "N")</v>
      </c>
    </row>
    <row r="991" spans="8:10" hidden="1">
      <c r="H991" s="330" t="str">
        <f t="shared" ca="1" si="161"/>
        <v/>
      </c>
      <c r="I991" s="336"/>
      <c r="J991" s="332" t="str">
        <f t="shared" ca="1" si="162"/>
        <v>(command "V" "R" "" "N")</v>
      </c>
    </row>
    <row r="992" spans="8:10" hidden="1">
      <c r="H992" s="330" t="str">
        <f t="shared" ca="1" si="161"/>
        <v/>
      </c>
      <c r="I992" s="336"/>
      <c r="J992" s="332" t="str">
        <f t="shared" ca="1" si="162"/>
        <v>(command "V" "R" "" "N")</v>
      </c>
    </row>
    <row r="993" spans="8:10" hidden="1">
      <c r="H993" s="330" t="str">
        <f t="shared" ca="1" si="161"/>
        <v/>
      </c>
      <c r="I993" s="336"/>
      <c r="J993" s="332" t="str">
        <f t="shared" ca="1" si="162"/>
        <v>(command "V" "R" "" "N")</v>
      </c>
    </row>
    <row r="994" spans="8:10" hidden="1">
      <c r="H994" s="330" t="str">
        <f t="shared" ca="1" si="161"/>
        <v/>
      </c>
      <c r="I994" s="336"/>
      <c r="J994" s="332" t="str">
        <f t="shared" ca="1" si="162"/>
        <v>(command "V" "R" "" "N")</v>
      </c>
    </row>
    <row r="995" spans="8:10" hidden="1">
      <c r="H995" s="330" t="str">
        <f t="shared" ca="1" si="161"/>
        <v/>
      </c>
      <c r="I995" s="336"/>
      <c r="J995" s="332" t="str">
        <f t="shared" ca="1" si="162"/>
        <v>(command "V" "R" "" "N")</v>
      </c>
    </row>
    <row r="996" spans="8:10" hidden="1">
      <c r="H996" s="330" t="str">
        <f t="shared" ca="1" si="161"/>
        <v/>
      </c>
      <c r="I996" s="336"/>
      <c r="J996" s="332" t="str">
        <f t="shared" ca="1" si="162"/>
        <v>(command "V" "R" "" "N")</v>
      </c>
    </row>
    <row r="997" spans="8:10" hidden="1">
      <c r="H997" s="330" t="str">
        <f t="shared" ca="1" si="161"/>
        <v/>
      </c>
      <c r="I997" s="336"/>
      <c r="J997" s="332" t="str">
        <f t="shared" ca="1" si="162"/>
        <v>(command "V" "R" "" "N")</v>
      </c>
    </row>
    <row r="998" spans="8:10" hidden="1">
      <c r="H998" s="330" t="str">
        <f t="shared" ca="1" si="161"/>
        <v/>
      </c>
      <c r="I998" s="336"/>
      <c r="J998" s="332" t="str">
        <f t="shared" ca="1" si="162"/>
        <v>(command "V" "R" "" "N")</v>
      </c>
    </row>
    <row r="999" spans="8:10" hidden="1">
      <c r="H999" s="330" t="str">
        <f t="shared" ca="1" si="161"/>
        <v/>
      </c>
      <c r="I999" s="336"/>
      <c r="J999" s="332" t="str">
        <f t="shared" ca="1" si="162"/>
        <v>(command "V" "R" "" "N")</v>
      </c>
    </row>
    <row r="1000" spans="8:10" hidden="1">
      <c r="H1000" s="330" t="str">
        <f t="shared" ca="1" si="161"/>
        <v/>
      </c>
      <c r="I1000" s="336"/>
      <c r="J1000" s="332" t="str">
        <f t="shared" ca="1" si="162"/>
        <v>(command "V" "R" "" "N")</v>
      </c>
    </row>
    <row r="1001" spans="8:10" hidden="1">
      <c r="H1001" s="330" t="str">
        <f t="shared" ca="1" si="161"/>
        <v/>
      </c>
      <c r="I1001" s="336"/>
      <c r="J1001" s="332" t="str">
        <f t="shared" ca="1" si="162"/>
        <v>(command "V" "R" "" "N")</v>
      </c>
    </row>
    <row r="1002" spans="8:10" hidden="1">
      <c r="H1002" s="330" t="str">
        <f t="shared" ca="1" si="161"/>
        <v/>
      </c>
      <c r="I1002" s="336"/>
      <c r="J1002" s="332" t="str">
        <f t="shared" ca="1" si="162"/>
        <v>(command "V" "R" "" "N")</v>
      </c>
    </row>
    <row r="1003" spans="8:10" hidden="1">
      <c r="H1003" s="330" t="str">
        <f t="shared" ca="1" si="161"/>
        <v/>
      </c>
      <c r="I1003" s="336"/>
      <c r="J1003" s="332" t="str">
        <f t="shared" ca="1" si="162"/>
        <v>(command "V" "R" "" "N")</v>
      </c>
    </row>
    <row r="1004" spans="8:10" hidden="1">
      <c r="H1004" s="330" t="str">
        <f t="shared" ca="1" si="161"/>
        <v/>
      </c>
      <c r="I1004" s="336"/>
      <c r="J1004" s="332" t="str">
        <f t="shared" ca="1" si="162"/>
        <v>(command "V" "R" "" "N")</v>
      </c>
    </row>
    <row r="1005" spans="8:10" hidden="1">
      <c r="H1005" s="330" t="str">
        <f t="shared" ca="1" si="161"/>
        <v/>
      </c>
      <c r="I1005" s="336"/>
      <c r="J1005" s="332" t="str">
        <f t="shared" ca="1" si="162"/>
        <v>(command "V" "R" "" "N")</v>
      </c>
    </row>
    <row r="1006" spans="8:10" hidden="1">
      <c r="H1006" s="330" t="str">
        <f t="shared" ca="1" si="161"/>
        <v/>
      </c>
      <c r="I1006" s="336"/>
      <c r="J1006" s="332" t="str">
        <f t="shared" ca="1" si="162"/>
        <v>(command "V" "R" "" "N")</v>
      </c>
    </row>
    <row r="1007" spans="8:10" hidden="1">
      <c r="H1007" s="330" t="str">
        <f t="shared" ca="1" si="161"/>
        <v/>
      </c>
      <c r="I1007" s="336"/>
      <c r="J1007" s="332" t="str">
        <f t="shared" ca="1" si="162"/>
        <v>(command "V" "R" "" "N")</v>
      </c>
    </row>
    <row r="1008" spans="8:10" hidden="1">
      <c r="H1008" s="330" t="str">
        <f t="shared" ca="1" si="161"/>
        <v/>
      </c>
      <c r="I1008" s="336"/>
      <c r="J1008" s="332" t="str">
        <f t="shared" ca="1" si="162"/>
        <v>(command "V" "R" "" "N")</v>
      </c>
    </row>
    <row r="1009" spans="8:10" hidden="1">
      <c r="H1009" s="330" t="str">
        <f t="shared" ca="1" si="161"/>
        <v/>
      </c>
      <c r="I1009" s="336"/>
      <c r="J1009" s="332" t="str">
        <f t="shared" ca="1" si="162"/>
        <v>(command "V" "R" "" "N")</v>
      </c>
    </row>
    <row r="1010" spans="8:10" hidden="1">
      <c r="H1010" s="330" t="str">
        <f t="shared" ca="1" si="161"/>
        <v/>
      </c>
      <c r="I1010" s="336"/>
      <c r="J1010" s="332" t="str">
        <f t="shared" ca="1" si="162"/>
        <v>(command "V" "R" "" "N")</v>
      </c>
    </row>
    <row r="1011" spans="8:10" hidden="1">
      <c r="H1011" s="330" t="str">
        <f t="shared" ca="1" si="161"/>
        <v/>
      </c>
      <c r="I1011" s="336"/>
      <c r="J1011" s="332" t="str">
        <f t="shared" ca="1" si="162"/>
        <v>(command "V" "R" "" "N")</v>
      </c>
    </row>
    <row r="1012" spans="8:10" hidden="1">
      <c r="H1012" s="330" t="str">
        <f t="shared" ca="1" si="161"/>
        <v/>
      </c>
      <c r="I1012" s="336"/>
      <c r="J1012" s="332" t="str">
        <f t="shared" ca="1" si="162"/>
        <v>(command "V" "R" "" "N")</v>
      </c>
    </row>
    <row r="1013" spans="8:10" hidden="1">
      <c r="H1013" s="330" t="str">
        <f t="shared" ca="1" si="161"/>
        <v/>
      </c>
      <c r="I1013" s="336"/>
      <c r="J1013" s="332" t="str">
        <f t="shared" ca="1" si="162"/>
        <v>(command "V" "R" "" "N")</v>
      </c>
    </row>
    <row r="1014" spans="8:10" hidden="1">
      <c r="H1014" s="330" t="str">
        <f t="shared" ca="1" si="161"/>
        <v/>
      </c>
      <c r="I1014" s="336"/>
      <c r="J1014" s="332" t="str">
        <f t="shared" ca="1" si="162"/>
        <v>(command "V" "R" "" "N")</v>
      </c>
    </row>
    <row r="1015" spans="8:10" hidden="1">
      <c r="H1015" s="330" t="str">
        <f t="shared" ca="1" si="161"/>
        <v/>
      </c>
      <c r="I1015" s="336"/>
      <c r="J1015" s="332" t="str">
        <f t="shared" ca="1" si="162"/>
        <v>(command "V" "R" "" "N")</v>
      </c>
    </row>
    <row r="1016" spans="8:10" hidden="1">
      <c r="H1016" s="330" t="str">
        <f t="shared" ca="1" si="161"/>
        <v/>
      </c>
      <c r="I1016" s="336"/>
      <c r="J1016" s="332" t="str">
        <f t="shared" ca="1" si="162"/>
        <v>(command "V" "R" "" "N")</v>
      </c>
    </row>
    <row r="1017" spans="8:10" hidden="1">
      <c r="H1017" s="330" t="str">
        <f t="shared" ca="1" si="161"/>
        <v/>
      </c>
      <c r="I1017" s="336"/>
      <c r="J1017" s="332" t="str">
        <f t="shared" ca="1" si="162"/>
        <v>(command "V" "R" "" "N")</v>
      </c>
    </row>
    <row r="1018" spans="8:10" hidden="1">
      <c r="H1018" s="330" t="str">
        <f t="shared" ca="1" si="161"/>
        <v/>
      </c>
      <c r="I1018" s="336"/>
      <c r="J1018" s="332" t="str">
        <f t="shared" ca="1" si="162"/>
        <v>(command "V" "R" "" "N")</v>
      </c>
    </row>
    <row r="1019" spans="8:10" hidden="1">
      <c r="H1019" s="330" t="str">
        <f t="shared" ca="1" si="161"/>
        <v/>
      </c>
      <c r="I1019" s="336"/>
      <c r="J1019" s="332" t="str">
        <f t="shared" ca="1" si="162"/>
        <v>(command "V" "R" "" "N")</v>
      </c>
    </row>
    <row r="1020" spans="8:10" hidden="1">
      <c r="H1020" s="330" t="str">
        <f t="shared" ca="1" si="161"/>
        <v/>
      </c>
      <c r="I1020" s="336"/>
      <c r="J1020" s="332" t="str">
        <f t="shared" ca="1" si="162"/>
        <v>(command "V" "R" "" "N")</v>
      </c>
    </row>
    <row r="1021" spans="8:10" hidden="1">
      <c r="H1021" s="330" t="str">
        <f t="shared" ca="1" si="161"/>
        <v/>
      </c>
      <c r="I1021" s="336"/>
      <c r="J1021" s="332" t="str">
        <f t="shared" ca="1" si="162"/>
        <v>(command "V" "R" "" "N")</v>
      </c>
    </row>
    <row r="1022" spans="8:10" hidden="1">
      <c r="H1022" s="330" t="str">
        <f t="shared" ca="1" si="161"/>
        <v/>
      </c>
      <c r="I1022" s="336"/>
      <c r="J1022" s="332" t="str">
        <f t="shared" ca="1" si="162"/>
        <v>(command "V" "R" "" "N")</v>
      </c>
    </row>
    <row r="1023" spans="8:10" hidden="1">
      <c r="H1023" s="330" t="str">
        <f t="shared" ca="1" si="161"/>
        <v/>
      </c>
      <c r="I1023" s="336"/>
      <c r="J1023" s="332" t="str">
        <f t="shared" ca="1" si="162"/>
        <v>(command "V" "R" "" "N")</v>
      </c>
    </row>
    <row r="1024" spans="8:10" hidden="1">
      <c r="H1024" s="330" t="str">
        <f t="shared" ca="1" si="161"/>
        <v/>
      </c>
      <c r="I1024" s="336"/>
      <c r="J1024" s="332" t="str">
        <f t="shared" ca="1" si="162"/>
        <v>(command "V" "R" "" "N")</v>
      </c>
    </row>
    <row r="1025" spans="8:10" hidden="1">
      <c r="H1025" s="330" t="str">
        <f t="shared" ca="1" si="161"/>
        <v/>
      </c>
      <c r="I1025" s="336"/>
      <c r="J1025" s="332" t="str">
        <f t="shared" ca="1" si="162"/>
        <v>(command "V" "R" "" "N")</v>
      </c>
    </row>
    <row r="1026" spans="8:10" hidden="1">
      <c r="H1026" s="330" t="str">
        <f t="shared" ca="1" si="161"/>
        <v/>
      </c>
      <c r="I1026" s="336"/>
      <c r="J1026" s="332" t="str">
        <f t="shared" ca="1" si="162"/>
        <v>(command "V" "R" "" "N")</v>
      </c>
    </row>
    <row r="1027" spans="8:10" hidden="1">
      <c r="H1027" s="330" t="str">
        <f t="shared" ca="1" si="161"/>
        <v/>
      </c>
      <c r="I1027" s="336"/>
      <c r="J1027" s="332" t="str">
        <f t="shared" ca="1" si="162"/>
        <v>(command "V" "R" "" "N")</v>
      </c>
    </row>
    <row r="1028" spans="8:10">
      <c r="H1028" s="330" t="str">
        <f t="shared" ca="1" si="161"/>
        <v>2DPC11I1</v>
      </c>
      <c r="I1028" s="336"/>
      <c r="J1028" s="332" t="str">
        <f t="shared" ca="1" si="162"/>
        <v>(command "V" "R" "2DPC11I1" "N")</v>
      </c>
    </row>
    <row r="1029" spans="8:10">
      <c r="H1029" s="330" t="str">
        <f t="shared" ca="1" si="161"/>
        <v>2DNC11I1</v>
      </c>
      <c r="I1029" s="336"/>
      <c r="J1029" s="332" t="str">
        <f t="shared" ca="1" si="162"/>
        <v>(command "V" "R" "2DNC11I1" "N")</v>
      </c>
    </row>
    <row r="1030" spans="8:10">
      <c r="H1030" s="330" t="str">
        <f t="shared" ca="1" si="161"/>
        <v>E</v>
      </c>
      <c r="I1030" s="336"/>
      <c r="J1030" s="332" t="str">
        <f t="shared" ca="1" si="162"/>
        <v>(command "V" "R" "E" "N")</v>
      </c>
    </row>
    <row r="1031" spans="8:10">
      <c r="H1031" s="330" t="str">
        <f t="shared" ca="1" si="161"/>
        <v>010</v>
      </c>
      <c r="I1031" s="336"/>
      <c r="J1031" s="332" t="str">
        <f t="shared" ca="1" si="162"/>
        <v>(command "V" "R" "010" "N")</v>
      </c>
    </row>
    <row r="1032" spans="8:10">
      <c r="H1032" s="330" t="str">
        <f t="shared" ref="H1032:H1095" ca="1" si="163">IF(INDIRECT(ADDRESS(FLOOR((ROW(A1025)-1)/$F$6,1)+9,FLOOR((MOD((ROW(A1025)-1),$F$6)),1)+21))="","",INDIRECT(ADDRESS(FLOOR((ROW(A1025)-1)/$F$6,1)+9,FLOOR((MOD((ROW(A1025)-1),$F$6)),1)+21)))</f>
        <v>010</v>
      </c>
      <c r="I1032" s="336"/>
      <c r="J1032" s="332" t="str">
        <f t="shared" ca="1" si="162"/>
        <v>(command "V" "R" "010" "N")</v>
      </c>
    </row>
    <row r="1033" spans="8:10">
      <c r="H1033" s="330" t="str">
        <f t="shared" ca="1" si="163"/>
        <v>010</v>
      </c>
      <c r="I1033" s="336"/>
      <c r="J1033" s="332" t="str">
        <f t="shared" ca="1" si="162"/>
        <v>(command "V" "R" "010" "N")</v>
      </c>
    </row>
    <row r="1034" spans="8:10">
      <c r="H1034" s="330" t="str">
        <f t="shared" ca="1" si="163"/>
        <v>010</v>
      </c>
      <c r="I1034" s="336"/>
      <c r="J1034" s="332" t="str">
        <f t="shared" ca="1" si="162"/>
        <v>(command "V" "R" "010" "N")</v>
      </c>
    </row>
    <row r="1035" spans="8:10">
      <c r="H1035" s="330" t="str">
        <f t="shared" ca="1" si="163"/>
        <v>010</v>
      </c>
      <c r="I1035" s="336"/>
      <c r="J1035" s="332" t="str">
        <f t="shared" ca="1" si="162"/>
        <v>(command "V" "R" "010" "N")</v>
      </c>
    </row>
    <row r="1036" spans="8:10">
      <c r="H1036" s="330" t="str">
        <f t="shared" ca="1" si="163"/>
        <v>010</v>
      </c>
      <c r="I1036" s="336"/>
      <c r="J1036" s="332" t="str">
        <f t="shared" ca="1" si="162"/>
        <v>(command "V" "R" "010" "N")</v>
      </c>
    </row>
    <row r="1037" spans="8:10">
      <c r="H1037" s="330" t="str">
        <f t="shared" ca="1" si="163"/>
        <v>010</v>
      </c>
      <c r="I1037" s="336"/>
      <c r="J1037" s="332" t="str">
        <f t="shared" ref="J1037:J1100" ca="1" si="164">"(command"&amp;" "&amp;""""&amp;"V"&amp;""""&amp;" "&amp;""""&amp;"R"&amp;""""&amp;" "&amp;""""&amp;$H1037&amp;""""&amp;" """&amp;"N"&amp;""""&amp;")"</f>
        <v>(command "V" "R" "010" "N")</v>
      </c>
    </row>
    <row r="1038" spans="8:10">
      <c r="H1038" s="330" t="str">
        <f t="shared" ca="1" si="163"/>
        <v>010</v>
      </c>
      <c r="I1038" s="336"/>
      <c r="J1038" s="332" t="str">
        <f t="shared" ca="1" si="164"/>
        <v>(command "V" "R" "010" "N")</v>
      </c>
    </row>
    <row r="1039" spans="8:10">
      <c r="H1039" s="330" t="str">
        <f t="shared" ca="1" si="163"/>
        <v>011</v>
      </c>
      <c r="I1039" s="336"/>
      <c r="J1039" s="332" t="str">
        <f t="shared" ca="1" si="164"/>
        <v>(command "V" "R" "011" "N")</v>
      </c>
    </row>
    <row r="1040" spans="8:10">
      <c r="H1040" s="330" t="str">
        <f t="shared" ca="1" si="163"/>
        <v>011</v>
      </c>
      <c r="I1040" s="336"/>
      <c r="J1040" s="332" t="str">
        <f t="shared" ca="1" si="164"/>
        <v>(command "V" "R" "011" "N")</v>
      </c>
    </row>
    <row r="1041" spans="8:10">
      <c r="H1041" s="330" t="str">
        <f t="shared" ca="1" si="163"/>
        <v>011</v>
      </c>
      <c r="I1041" s="336"/>
      <c r="J1041" s="332" t="str">
        <f t="shared" ca="1" si="164"/>
        <v>(command "V" "R" "011" "N")</v>
      </c>
    </row>
    <row r="1042" spans="8:10">
      <c r="H1042" s="330" t="str">
        <f t="shared" ca="1" si="163"/>
        <v>011</v>
      </c>
      <c r="I1042" s="336"/>
      <c r="J1042" s="332" t="str">
        <f t="shared" ca="1" si="164"/>
        <v>(command "V" "R" "011" "N")</v>
      </c>
    </row>
    <row r="1043" spans="8:10">
      <c r="H1043" s="330" t="str">
        <f t="shared" ca="1" si="163"/>
        <v>011</v>
      </c>
      <c r="I1043" s="336"/>
      <c r="J1043" s="332" t="str">
        <f t="shared" ca="1" si="164"/>
        <v>(command "V" "R" "011" "N")</v>
      </c>
    </row>
    <row r="1044" spans="8:10">
      <c r="H1044" s="330" t="str">
        <f t="shared" ca="1" si="163"/>
        <v>011</v>
      </c>
      <c r="I1044" s="336"/>
      <c r="J1044" s="332" t="str">
        <f t="shared" ca="1" si="164"/>
        <v>(command "V" "R" "011" "N")</v>
      </c>
    </row>
    <row r="1045" spans="8:10">
      <c r="H1045" s="330" t="str">
        <f t="shared" ca="1" si="163"/>
        <v>011</v>
      </c>
      <c r="I1045" s="336"/>
      <c r="J1045" s="332" t="str">
        <f t="shared" ca="1" si="164"/>
        <v>(command "V" "R" "011" "N")</v>
      </c>
    </row>
    <row r="1046" spans="8:10">
      <c r="H1046" s="330" t="str">
        <f t="shared" ca="1" si="163"/>
        <v>011</v>
      </c>
      <c r="I1046" s="336"/>
      <c r="J1046" s="332" t="str">
        <f t="shared" ca="1" si="164"/>
        <v>(command "V" "R" "011" "N")</v>
      </c>
    </row>
    <row r="1047" spans="8:10">
      <c r="H1047" s="330" t="str">
        <f t="shared" ca="1" si="163"/>
        <v>#1織物放卷EMO信號</v>
      </c>
      <c r="I1047" s="336"/>
      <c r="J1047" s="332" t="str">
        <f t="shared" ca="1" si="164"/>
        <v>(command "V" "R" "#1織物放卷EMO信號" "N")</v>
      </c>
    </row>
    <row r="1048" spans="8:10">
      <c r="H1048" s="330" t="str">
        <f t="shared" ca="1" si="163"/>
        <v>#2織物放卷EMO信號</v>
      </c>
      <c r="I1048" s="336"/>
      <c r="J1048" s="332" t="str">
        <f t="shared" ca="1" si="164"/>
        <v>(command "V" "R" "#2織物放卷EMO信號" "N")</v>
      </c>
    </row>
    <row r="1049" spans="8:10">
      <c r="H1049" s="330" t="str">
        <f t="shared" ca="1" si="163"/>
        <v>#1上膠膜放卷EMO信號</v>
      </c>
      <c r="I1049" s="336"/>
      <c r="J1049" s="332" t="str">
        <f t="shared" ca="1" si="164"/>
        <v>(command "V" "R" "#1上膠膜放卷EMO信號" "N")</v>
      </c>
    </row>
    <row r="1050" spans="8:10">
      <c r="H1050" s="330" t="str">
        <f t="shared" ca="1" si="163"/>
        <v>#1下膠膜放卷EMO信號</v>
      </c>
      <c r="I1050" s="336"/>
      <c r="J1050" s="332" t="str">
        <f t="shared" ca="1" si="164"/>
        <v>(command "V" "R" "#1下膠膜放卷EMO信號" "N")</v>
      </c>
    </row>
    <row r="1051" spans="8:10">
      <c r="H1051" s="330" t="str">
        <f t="shared" ca="1" si="163"/>
        <v>碳紗牽引輪EMO信號</v>
      </c>
      <c r="I1051" s="336"/>
      <c r="J1051" s="332" t="str">
        <f t="shared" ca="1" si="164"/>
        <v>(command "V" "R" "碳紗牽引輪EMO信號" "N")</v>
      </c>
    </row>
    <row r="1052" spans="8:10">
      <c r="H1052" s="330" t="str">
        <f t="shared" ca="1" si="163"/>
        <v>2F前段伺服驅動器 DC電源</v>
      </c>
      <c r="I1052" s="336"/>
      <c r="J1052" s="332" t="str">
        <f t="shared" ca="1" si="164"/>
        <v>(command "V" "R" "2F前段伺服驅動器 DC電源" "N")</v>
      </c>
    </row>
    <row r="1053" spans="8:10">
      <c r="H1053" s="330" t="str">
        <f t="shared" ca="1" si="163"/>
        <v>展紗區EMO信號</v>
      </c>
      <c r="I1053" s="336"/>
      <c r="J1053" s="332" t="str">
        <f t="shared" ca="1" si="164"/>
        <v>(command "V" "R" "展紗區EMO信號" "N")</v>
      </c>
    </row>
    <row r="1054" spans="8:10">
      <c r="H1054" s="330" t="str">
        <f t="shared" ca="1" si="163"/>
        <v>2F前段伺服動力電源</v>
      </c>
      <c r="I1054" s="336"/>
      <c r="J1054" s="332" t="str">
        <f t="shared" ca="1" si="164"/>
        <v>(command "V" "R" "2F前段伺服動力電源" "N")</v>
      </c>
    </row>
    <row r="1055" spans="8:10">
      <c r="H1055" s="330" t="str">
        <f t="shared" ca="1" si="163"/>
        <v>#1鋼輪傳動側EMO信號</v>
      </c>
      <c r="I1055" s="336"/>
      <c r="J1055" s="332" t="str">
        <f t="shared" ca="1" si="164"/>
        <v>(command "V" "R" "#1鋼輪傳動側EMO信號" "N")</v>
      </c>
    </row>
    <row r="1056" spans="8:10">
      <c r="H1056" s="330" t="str">
        <f t="shared" ca="1" si="163"/>
        <v>#1鋼輪操作側EMO信號</v>
      </c>
      <c r="I1056" s="336"/>
      <c r="J1056" s="332" t="str">
        <f t="shared" ca="1" si="164"/>
        <v>(command "V" "R" "#1鋼輪操作側EMO信號" "N")</v>
      </c>
    </row>
    <row r="1057" spans="8:10">
      <c r="H1057" s="330" t="str">
        <f t="shared" ca="1" si="163"/>
        <v>震動鋼輪 電源</v>
      </c>
      <c r="I1057" s="336"/>
      <c r="J1057" s="332" t="str">
        <f t="shared" ca="1" si="164"/>
        <v>(command "V" "R" "震動鋼輪 電源" "N")</v>
      </c>
    </row>
    <row r="1058" spans="8:10">
      <c r="H1058" s="330" t="str">
        <f t="shared" ca="1" si="163"/>
        <v>#4展紗鋼輪升降伺服 上極限</v>
      </c>
      <c r="I1058" s="336"/>
      <c r="J1058" s="332" t="str">
        <f t="shared" ca="1" si="164"/>
        <v>(command "V" "R" "#4展紗鋼輪升降伺服 上極限" "N")</v>
      </c>
    </row>
    <row r="1059" spans="8:10">
      <c r="H1059" s="330" t="str">
        <f t="shared" ca="1" si="163"/>
        <v>#4展紗鋼輪升降伺服 原點</v>
      </c>
      <c r="I1059" s="336"/>
      <c r="J1059" s="332" t="str">
        <f t="shared" ca="1" si="164"/>
        <v>(command "V" "R" "#4展紗鋼輪升降伺服 原點" "N")</v>
      </c>
    </row>
    <row r="1060" spans="8:10">
      <c r="H1060" s="330" t="str">
        <f t="shared" ca="1" si="163"/>
        <v>#4展紗鋼輪升降伺服 下極限</v>
      </c>
      <c r="I1060" s="336"/>
      <c r="J1060" s="332" t="str">
        <f t="shared" ca="1" si="164"/>
        <v>(command "V" "R" "#4展紗鋼輪升降伺服 下極限" "N")</v>
      </c>
    </row>
    <row r="1061" spans="8:10">
      <c r="H1061" s="330" t="str">
        <f t="shared" ca="1" si="163"/>
        <v>2F前段 左電控箱 門檢</v>
      </c>
      <c r="I1061" s="336"/>
      <c r="J1061" s="332" t="str">
        <f t="shared" ca="1" si="164"/>
        <v>(command "V" "R" "2F前段 左電控箱 門檢" "N")</v>
      </c>
    </row>
    <row r="1062" spans="8:10">
      <c r="H1062" s="330" t="str">
        <f t="shared" ca="1" si="163"/>
        <v>2F前段 右電控箱 門檢</v>
      </c>
      <c r="I1062" s="336"/>
      <c r="J1062" s="332" t="str">
        <f t="shared" ca="1" si="164"/>
        <v>(command "V" "R" "2F前段 右電控箱 門檢" "N")</v>
      </c>
    </row>
    <row r="1063" spans="8:10">
      <c r="H1063" s="330" t="str">
        <f t="shared" ca="1" si="163"/>
        <v>EMO-I11C3</v>
      </c>
      <c r="I1063" s="336"/>
      <c r="J1063" s="332" t="str">
        <f t="shared" ca="1" si="164"/>
        <v>(command "V" "R" "EMO-I11C3" "N")</v>
      </c>
    </row>
    <row r="1064" spans="8:10">
      <c r="H1064" s="330" t="str">
        <f t="shared" ca="1" si="163"/>
        <v>EMO-I11C8</v>
      </c>
      <c r="I1064" s="336"/>
      <c r="J1064" s="332" t="str">
        <f t="shared" ca="1" si="164"/>
        <v>(command "V" "R" "EMO-I11C8" "N")</v>
      </c>
    </row>
    <row r="1065" spans="8:10">
      <c r="H1065" s="330" t="str">
        <f t="shared" ca="1" si="163"/>
        <v>EMO-I11C2</v>
      </c>
      <c r="I1065" s="336"/>
      <c r="J1065" s="332" t="str">
        <f t="shared" ca="1" si="164"/>
        <v>(command "V" "R" "EMO-I11C2" "N")</v>
      </c>
    </row>
    <row r="1066" spans="8:10">
      <c r="H1066" s="330" t="str">
        <f t="shared" ca="1" si="163"/>
        <v>EMO-I11C7</v>
      </c>
      <c r="I1066" s="336"/>
      <c r="J1066" s="332" t="str">
        <f t="shared" ca="1" si="164"/>
        <v>(command "V" "R" "EMO-I11C7" "N")</v>
      </c>
    </row>
    <row r="1067" spans="8:10">
      <c r="H1067" s="330" t="str">
        <f t="shared" ca="1" si="163"/>
        <v>EMO-I11D3</v>
      </c>
      <c r="I1067" s="336"/>
      <c r="J1067" s="332" t="str">
        <f t="shared" ca="1" si="164"/>
        <v>(command "V" "R" "EMO-I11D3" "N")</v>
      </c>
    </row>
    <row r="1068" spans="8:10">
      <c r="H1068" s="330" t="str">
        <f t="shared" ca="1" si="163"/>
        <v>MC-?#*</v>
      </c>
      <c r="I1068" s="336"/>
      <c r="J1068" s="332" t="str">
        <f t="shared" ca="1" si="164"/>
        <v>(command "V" "R" "MC-?#*" "N")</v>
      </c>
    </row>
    <row r="1069" spans="8:10">
      <c r="H1069" s="330" t="str">
        <f t="shared" ca="1" si="163"/>
        <v>EMO-I11D2</v>
      </c>
      <c r="I1069" s="336"/>
      <c r="J1069" s="332" t="str">
        <f t="shared" ca="1" si="164"/>
        <v>(command "V" "R" "EMO-I11D2" "N")</v>
      </c>
    </row>
    <row r="1070" spans="8:10">
      <c r="H1070" s="330" t="str">
        <f t="shared" ca="1" si="163"/>
        <v>MC-?#*</v>
      </c>
      <c r="I1070" s="336"/>
      <c r="J1070" s="332" t="str">
        <f t="shared" ca="1" si="164"/>
        <v>(command "V" "R" "MC-?#*" "N")</v>
      </c>
    </row>
    <row r="1071" spans="8:10">
      <c r="H1071" s="330" t="str">
        <f t="shared" ca="1" si="163"/>
        <v>EMO-I11E3</v>
      </c>
      <c r="I1071" s="336"/>
      <c r="J1071" s="332" t="str">
        <f t="shared" ca="1" si="164"/>
        <v>(command "V" "R" "EMO-I11E3" "N")</v>
      </c>
    </row>
    <row r="1072" spans="8:10">
      <c r="H1072" s="330" t="str">
        <f t="shared" ca="1" si="163"/>
        <v>EMO-I11E8</v>
      </c>
      <c r="I1072" s="336"/>
      <c r="J1072" s="332" t="str">
        <f t="shared" ca="1" si="164"/>
        <v>(command "V" "R" "EMO-I11E8" "N")</v>
      </c>
    </row>
    <row r="1073" spans="8:10">
      <c r="H1073" s="330" t="str">
        <f t="shared" ca="1" si="163"/>
        <v>MC-C12G5</v>
      </c>
      <c r="I1073" s="336"/>
      <c r="J1073" s="332" t="str">
        <f t="shared" ca="1" si="164"/>
        <v>(command "V" "R" "MC-C12G5" "N")</v>
      </c>
    </row>
    <row r="1074" spans="8:10">
      <c r="H1074" s="330" t="str">
        <f t="shared" ca="1" si="163"/>
        <v>SR-I11E7</v>
      </c>
      <c r="I1074" s="336"/>
      <c r="J1074" s="332" t="str">
        <f t="shared" ca="1" si="164"/>
        <v>(command "V" "R" "SR-I11E7" "N")</v>
      </c>
    </row>
    <row r="1075" spans="8:10">
      <c r="H1075" s="330" t="str">
        <f t="shared" ca="1" si="163"/>
        <v>SR-I11F3</v>
      </c>
      <c r="I1075" s="336"/>
      <c r="J1075" s="332" t="str">
        <f t="shared" ca="1" si="164"/>
        <v>(command "V" "R" "SR-I11F3" "N")</v>
      </c>
    </row>
    <row r="1076" spans="8:10">
      <c r="H1076" s="330" t="str">
        <f t="shared" ca="1" si="163"/>
        <v>SR-I11F8</v>
      </c>
      <c r="I1076" s="336"/>
      <c r="J1076" s="332" t="str">
        <f t="shared" ca="1" si="164"/>
        <v>(command "V" "R" "SR-I11F8" "N")</v>
      </c>
    </row>
    <row r="1077" spans="8:10">
      <c r="H1077" s="330" t="str">
        <f t="shared" ca="1" si="163"/>
        <v>RY-C13D5</v>
      </c>
      <c r="I1077" s="336"/>
      <c r="J1077" s="332" t="str">
        <f t="shared" ca="1" si="164"/>
        <v>(command "V" "R" "RY-C13D5" "N")</v>
      </c>
    </row>
    <row r="1078" spans="8:10">
      <c r="H1078" s="330" t="str">
        <f t="shared" ca="1" si="163"/>
        <v>RY-C13E5</v>
      </c>
      <c r="I1078" s="336"/>
      <c r="J1078" s="332" t="str">
        <f t="shared" ca="1" si="164"/>
        <v>(command "V" "R" "RY-C13E5" "N")</v>
      </c>
    </row>
    <row r="1079" spans="8:10">
      <c r="H1079" s="330" t="str">
        <f t="shared" ca="1" si="163"/>
        <v>2DPC11I1</v>
      </c>
      <c r="I1079" s="336"/>
      <c r="J1079" s="332" t="str">
        <f t="shared" ca="1" si="164"/>
        <v>(command "V" "R" "2DPC11I1" "N")</v>
      </c>
    </row>
    <row r="1080" spans="8:10">
      <c r="H1080" s="330" t="str">
        <f t="shared" ca="1" si="163"/>
        <v>2DNC11I1</v>
      </c>
      <c r="I1080" s="336"/>
      <c r="J1080" s="332" t="str">
        <f t="shared" ca="1" si="164"/>
        <v>(command "V" "R" "2DNC11I1" "N")</v>
      </c>
    </row>
    <row r="1081" spans="8:10">
      <c r="H1081" s="330" t="str">
        <f t="shared" ca="1" si="163"/>
        <v>E</v>
      </c>
      <c r="I1081" s="336"/>
      <c r="J1081" s="332" t="str">
        <f t="shared" ca="1" si="164"/>
        <v>(command "V" "R" "E" "N")</v>
      </c>
    </row>
    <row r="1082" spans="8:10">
      <c r="H1082" s="330" t="str">
        <f t="shared" ca="1" si="163"/>
        <v>012</v>
      </c>
      <c r="I1082" s="336"/>
      <c r="J1082" s="332" t="str">
        <f t="shared" ca="1" si="164"/>
        <v>(command "V" "R" "012" "N")</v>
      </c>
    </row>
    <row r="1083" spans="8:10">
      <c r="H1083" s="330" t="str">
        <f t="shared" ca="1" si="163"/>
        <v>012</v>
      </c>
      <c r="I1083" s="336"/>
      <c r="J1083" s="332" t="str">
        <f t="shared" ca="1" si="164"/>
        <v>(command "V" "R" "012" "N")</v>
      </c>
    </row>
    <row r="1084" spans="8:10">
      <c r="H1084" s="330" t="str">
        <f t="shared" ca="1" si="163"/>
        <v>012</v>
      </c>
      <c r="I1084" s="336"/>
      <c r="J1084" s="332" t="str">
        <f t="shared" ca="1" si="164"/>
        <v>(command "V" "R" "012" "N")</v>
      </c>
    </row>
    <row r="1085" spans="8:10">
      <c r="H1085" s="330" t="str">
        <f t="shared" ca="1" si="163"/>
        <v>012</v>
      </c>
      <c r="I1085" s="336"/>
      <c r="J1085" s="332" t="str">
        <f t="shared" ca="1" si="164"/>
        <v>(command "V" "R" "012" "N")</v>
      </c>
    </row>
    <row r="1086" spans="8:10">
      <c r="H1086" s="330" t="str">
        <f t="shared" ca="1" si="163"/>
        <v>012</v>
      </c>
      <c r="I1086" s="336"/>
      <c r="J1086" s="332" t="str">
        <f t="shared" ca="1" si="164"/>
        <v>(command "V" "R" "012" "N")</v>
      </c>
    </row>
    <row r="1087" spans="8:10">
      <c r="H1087" s="330" t="str">
        <f t="shared" ca="1" si="163"/>
        <v>012</v>
      </c>
      <c r="I1087" s="336"/>
      <c r="J1087" s="332" t="str">
        <f t="shared" ca="1" si="164"/>
        <v>(command "V" "R" "012" "N")</v>
      </c>
    </row>
    <row r="1088" spans="8:10">
      <c r="H1088" s="330" t="str">
        <f t="shared" ca="1" si="163"/>
        <v>012</v>
      </c>
      <c r="I1088" s="336"/>
      <c r="J1088" s="332" t="str">
        <f t="shared" ca="1" si="164"/>
        <v>(command "V" "R" "012" "N")</v>
      </c>
    </row>
    <row r="1089" spans="8:10">
      <c r="H1089" s="330" t="str">
        <f t="shared" ca="1" si="163"/>
        <v>012</v>
      </c>
      <c r="I1089" s="336"/>
      <c r="J1089" s="332" t="str">
        <f t="shared" ca="1" si="164"/>
        <v>(command "V" "R" "012" "N")</v>
      </c>
    </row>
    <row r="1090" spans="8:10">
      <c r="H1090" s="330" t="str">
        <f t="shared" ca="1" si="163"/>
        <v>013</v>
      </c>
      <c r="I1090" s="336"/>
      <c r="J1090" s="332" t="str">
        <f t="shared" ca="1" si="164"/>
        <v>(command "V" "R" "013" "N")</v>
      </c>
    </row>
    <row r="1091" spans="8:10">
      <c r="H1091" s="330" t="str">
        <f t="shared" ca="1" si="163"/>
        <v>013</v>
      </c>
      <c r="I1091" s="336"/>
      <c r="J1091" s="332" t="str">
        <f t="shared" ca="1" si="164"/>
        <v>(command "V" "R" "013" "N")</v>
      </c>
    </row>
    <row r="1092" spans="8:10">
      <c r="H1092" s="330" t="str">
        <f t="shared" ca="1" si="163"/>
        <v>013</v>
      </c>
      <c r="I1092" s="336"/>
      <c r="J1092" s="332" t="str">
        <f t="shared" ca="1" si="164"/>
        <v>(command "V" "R" "013" "N")</v>
      </c>
    </row>
    <row r="1093" spans="8:10">
      <c r="H1093" s="330" t="str">
        <f t="shared" ca="1" si="163"/>
        <v>013</v>
      </c>
      <c r="I1093" s="336"/>
      <c r="J1093" s="332" t="str">
        <f t="shared" ca="1" si="164"/>
        <v>(command "V" "R" "013" "N")</v>
      </c>
    </row>
    <row r="1094" spans="8:10">
      <c r="H1094" s="330" t="str">
        <f t="shared" ca="1" si="163"/>
        <v>013</v>
      </c>
      <c r="I1094" s="336"/>
      <c r="J1094" s="332" t="str">
        <f t="shared" ca="1" si="164"/>
        <v>(command "V" "R" "013" "N")</v>
      </c>
    </row>
    <row r="1095" spans="8:10">
      <c r="H1095" s="330" t="str">
        <f t="shared" ca="1" si="163"/>
        <v>013</v>
      </c>
      <c r="I1095" s="336"/>
      <c r="J1095" s="332" t="str">
        <f t="shared" ca="1" si="164"/>
        <v>(command "V" "R" "013" "N")</v>
      </c>
    </row>
    <row r="1096" spans="8:10">
      <c r="H1096" s="330" t="str">
        <f t="shared" ref="H1096:H1159" ca="1" si="165">IF(INDIRECT(ADDRESS(FLOOR((ROW(A1089)-1)/$F$6,1)+9,FLOOR((MOD((ROW(A1089)-1),$F$6)),1)+21))="","",INDIRECT(ADDRESS(FLOOR((ROW(A1089)-1)/$F$6,1)+9,FLOOR((MOD((ROW(A1089)-1),$F$6)),1)+21)))</f>
        <v>013</v>
      </c>
      <c r="I1096" s="336"/>
      <c r="J1096" s="332" t="str">
        <f t="shared" ca="1" si="164"/>
        <v>(command "V" "R" "013" "N")</v>
      </c>
    </row>
    <row r="1097" spans="8:10">
      <c r="H1097" s="330" t="str">
        <f t="shared" ca="1" si="165"/>
        <v>013</v>
      </c>
      <c r="I1097" s="336"/>
      <c r="J1097" s="332" t="str">
        <f t="shared" ca="1" si="164"/>
        <v>(command "V" "R" "013" "N")</v>
      </c>
    </row>
    <row r="1098" spans="8:10">
      <c r="H1098" s="330" t="str">
        <f t="shared" ca="1" si="165"/>
        <v>#1震動鋼輪 ALM(異常) 信號</v>
      </c>
      <c r="I1098" s="336"/>
      <c r="J1098" s="332" t="str">
        <f t="shared" ca="1" si="164"/>
        <v>(command "V" "R" "#1震動鋼輪 ALM(異常) 信號" "N")</v>
      </c>
    </row>
    <row r="1099" spans="8:10">
      <c r="H1099" s="330" t="str">
        <f t="shared" ca="1" si="165"/>
        <v>#1震動鋼輪 MOVE(運轉) 信號</v>
      </c>
      <c r="I1099" s="336"/>
      <c r="J1099" s="332" t="str">
        <f t="shared" ca="1" si="164"/>
        <v>(command "V" "R" "#1震動鋼輪 MOVE(運轉) 信號" "N")</v>
      </c>
    </row>
    <row r="1100" spans="8:10">
      <c r="H1100" s="330" t="str">
        <f t="shared" ca="1" si="165"/>
        <v>#2震動鋼輪 ALM(異常) 信號</v>
      </c>
      <c r="I1100" s="336"/>
      <c r="J1100" s="332" t="str">
        <f t="shared" ca="1" si="164"/>
        <v>(command "V" "R" "#2震動鋼輪 ALM(異常) 信號" "N")</v>
      </c>
    </row>
    <row r="1101" spans="8:10">
      <c r="H1101" s="330" t="str">
        <f t="shared" ca="1" si="165"/>
        <v>#2震動鋼輪 MOVE(運轉) 信號</v>
      </c>
      <c r="I1101" s="336"/>
      <c r="J1101" s="332" t="str">
        <f t="shared" ref="J1101:J1164" ca="1" si="166">"(command"&amp;" "&amp;""""&amp;"V"&amp;""""&amp;" "&amp;""""&amp;"R"&amp;""""&amp;" "&amp;""""&amp;$H1101&amp;""""&amp;" """&amp;"N"&amp;""""&amp;")"</f>
        <v>(command "V" "R" "#2震動鋼輪 MOVE(運轉) 信號" "N")</v>
      </c>
    </row>
    <row r="1102" spans="8:10">
      <c r="H1102" s="330" t="str">
        <f t="shared" ca="1" si="165"/>
        <v>#3震動鋼輪 ALM(異常) 信號</v>
      </c>
      <c r="I1102" s="336"/>
      <c r="J1102" s="332" t="str">
        <f t="shared" ca="1" si="166"/>
        <v>(command "V" "R" "#3震動鋼輪 ALM(異常) 信號" "N")</v>
      </c>
    </row>
    <row r="1103" spans="8:10">
      <c r="H1103" s="330" t="str">
        <f t="shared" ca="1" si="165"/>
        <v>#3震動鋼輪 MOVE(運轉) 信號</v>
      </c>
      <c r="I1103" s="336"/>
      <c r="J1103" s="332" t="str">
        <f t="shared" ca="1" si="166"/>
        <v>(command "V" "R" "#3震動鋼輪 MOVE(運轉) 信號" "N")</v>
      </c>
    </row>
    <row r="1104" spans="8:10">
      <c r="H1104" s="330" t="str">
        <f t="shared" ca="1" si="165"/>
        <v>#4震動鋼輪 ALM(異常) 信號</v>
      </c>
      <c r="I1104" s="336"/>
      <c r="J1104" s="332" t="str">
        <f t="shared" ca="1" si="166"/>
        <v>(command "V" "R" "#4震動鋼輪 ALM(異常) 信號" "N")</v>
      </c>
    </row>
    <row r="1105" spans="8:10">
      <c r="H1105" s="330" t="str">
        <f t="shared" ca="1" si="165"/>
        <v>#4震動鋼輪 MOVE(運轉) 信號</v>
      </c>
      <c r="I1105" s="336"/>
      <c r="J1105" s="332" t="str">
        <f t="shared" ca="1" si="166"/>
        <v>(command "V" "R" "#4震動鋼輪 MOVE(運轉) 信號" "N")</v>
      </c>
    </row>
    <row r="1106" spans="8:10">
      <c r="H1106" s="330" t="str">
        <f t="shared" ca="1" si="165"/>
        <v>#1下PE收卷LOCK檢知[預留]</v>
      </c>
      <c r="I1106" s="336"/>
      <c r="J1106" s="332" t="str">
        <f t="shared" ca="1" si="166"/>
        <v>(command "V" "R" "#1下PE收卷LOCK檢知[預留]" "N")</v>
      </c>
    </row>
    <row r="1107" spans="8:10">
      <c r="H1107" s="330" t="str">
        <f t="shared" ca="1" si="165"/>
        <v>#1下膠膜放卷LOCK檢知</v>
      </c>
      <c r="I1107" s="336"/>
      <c r="J1107" s="332" t="str">
        <f t="shared" ca="1" si="166"/>
        <v>(command "V" "R" "#1下膠膜放卷LOCK檢知" "N")</v>
      </c>
    </row>
    <row r="1108" spans="8:10">
      <c r="H1108" s="330" t="str">
        <f t="shared" ca="1" si="165"/>
        <v>碳紗牽引輪 上極限</v>
      </c>
      <c r="I1108" s="336"/>
      <c r="J1108" s="332" t="str">
        <f t="shared" ca="1" si="166"/>
        <v>(command "V" "R" "碳紗牽引輪 上極限" "N")</v>
      </c>
    </row>
    <row r="1109" spans="8:10">
      <c r="H1109" s="330" t="str">
        <f t="shared" ca="1" si="165"/>
        <v>_</v>
      </c>
      <c r="I1109" s="336"/>
      <c r="J1109" s="332" t="str">
        <f t="shared" ca="1" si="166"/>
        <v>(command "V" "R" "_" "N")</v>
      </c>
    </row>
    <row r="1110" spans="8:10">
      <c r="H1110" s="330" t="str">
        <f t="shared" ca="1" si="165"/>
        <v>#1展紗鋼輪升降伺服 上極限</v>
      </c>
      <c r="I1110" s="336"/>
      <c r="J1110" s="332" t="str">
        <f t="shared" ca="1" si="166"/>
        <v>(command "V" "R" "#1展紗鋼輪升降伺服 上極限" "N")</v>
      </c>
    </row>
    <row r="1111" spans="8:10">
      <c r="H1111" s="330" t="str">
        <f t="shared" ca="1" si="165"/>
        <v>#1展紗鋼輪升降伺服 原點</v>
      </c>
      <c r="I1111" s="336"/>
      <c r="J1111" s="332" t="str">
        <f t="shared" ca="1" si="166"/>
        <v>(command "V" "R" "#1展紗鋼輪升降伺服 原點" "N")</v>
      </c>
    </row>
    <row r="1112" spans="8:10">
      <c r="H1112" s="330" t="str">
        <f t="shared" ca="1" si="165"/>
        <v>#1展紗鋼輪升降伺服 下極限</v>
      </c>
      <c r="I1112" s="336"/>
      <c r="J1112" s="332" t="str">
        <f t="shared" ca="1" si="166"/>
        <v>(command "V" "R" "#1展紗鋼輪升降伺服 下極限" "N")</v>
      </c>
    </row>
    <row r="1113" spans="8:10">
      <c r="H1113" s="330" t="str">
        <f t="shared" ca="1" si="165"/>
        <v>#2展紗鋼輪升降伺服 上極限</v>
      </c>
      <c r="I1113" s="336"/>
      <c r="J1113" s="332" t="str">
        <f t="shared" ca="1" si="166"/>
        <v>(command "V" "R" "#2展紗鋼輪升降伺服 上極限" "N")</v>
      </c>
    </row>
    <row r="1114" spans="8:10">
      <c r="H1114" s="330" t="str">
        <f t="shared" ca="1" si="165"/>
        <v>From M52J8</v>
      </c>
      <c r="I1114" s="336"/>
      <c r="J1114" s="332" t="str">
        <f t="shared" ca="1" si="166"/>
        <v>(command "V" "R" "From M52J8" "N")</v>
      </c>
    </row>
    <row r="1115" spans="8:10">
      <c r="H1115" s="330" t="str">
        <f t="shared" ca="1" si="165"/>
        <v>From M52J8</v>
      </c>
      <c r="I1115" s="336"/>
      <c r="J1115" s="332" t="str">
        <f t="shared" ca="1" si="166"/>
        <v>(command "V" "R" "From M52J8" "N")</v>
      </c>
    </row>
    <row r="1116" spans="8:10">
      <c r="H1116" s="330" t="str">
        <f t="shared" ca="1" si="165"/>
        <v>From M53J8</v>
      </c>
      <c r="I1116" s="336"/>
      <c r="J1116" s="332" t="str">
        <f t="shared" ca="1" si="166"/>
        <v>(command "V" "R" "From M53J8" "N")</v>
      </c>
    </row>
    <row r="1117" spans="8:10">
      <c r="H1117" s="330" t="str">
        <f t="shared" ca="1" si="165"/>
        <v>From M53J8</v>
      </c>
      <c r="I1117" s="336"/>
      <c r="J1117" s="332" t="str">
        <f t="shared" ca="1" si="166"/>
        <v>(command "V" "R" "From M53J8" "N")</v>
      </c>
    </row>
    <row r="1118" spans="8:10">
      <c r="H1118" s="330" t="str">
        <f t="shared" ca="1" si="165"/>
        <v>From M54J8</v>
      </c>
      <c r="I1118" s="336"/>
      <c r="J1118" s="332" t="str">
        <f t="shared" ca="1" si="166"/>
        <v>(command "V" "R" "From M54J8" "N")</v>
      </c>
    </row>
    <row r="1119" spans="8:10">
      <c r="H1119" s="330" t="str">
        <f t="shared" ca="1" si="165"/>
        <v>From M54J8</v>
      </c>
      <c r="I1119" s="336"/>
      <c r="J1119" s="332" t="str">
        <f t="shared" ca="1" si="166"/>
        <v>(command "V" "R" "From M54J8" "N")</v>
      </c>
    </row>
    <row r="1120" spans="8:10">
      <c r="H1120" s="330" t="str">
        <f t="shared" ca="1" si="165"/>
        <v>From M55J8</v>
      </c>
      <c r="I1120" s="336"/>
      <c r="J1120" s="332" t="str">
        <f t="shared" ca="1" si="166"/>
        <v>(command "V" "R" "From M55J8" "N")</v>
      </c>
    </row>
    <row r="1121" spans="8:10">
      <c r="H1121" s="330" t="str">
        <f t="shared" ca="1" si="165"/>
        <v>From M55J8</v>
      </c>
      <c r="I1121" s="336"/>
      <c r="J1121" s="332" t="str">
        <f t="shared" ca="1" si="166"/>
        <v>(command "V" "R" "From M55J8" "N")</v>
      </c>
    </row>
    <row r="1122" spans="8:10">
      <c r="H1122" s="330" t="str">
        <f t="shared" ca="1" si="165"/>
        <v>SR-I12E3</v>
      </c>
      <c r="I1122" s="336"/>
      <c r="J1122" s="332" t="str">
        <f t="shared" ca="1" si="166"/>
        <v>(command "V" "R" "SR-I12E3" "N")</v>
      </c>
    </row>
    <row r="1123" spans="8:10">
      <c r="H1123" s="330" t="str">
        <f t="shared" ca="1" si="165"/>
        <v>SR-I12E8</v>
      </c>
      <c r="I1123" s="336"/>
      <c r="J1123" s="332" t="str">
        <f t="shared" ca="1" si="166"/>
        <v>(command "V" "R" "SR-I12E8" "N")</v>
      </c>
    </row>
    <row r="1124" spans="8:10">
      <c r="H1124" s="330" t="str">
        <f t="shared" ca="1" si="165"/>
        <v>SR-I12E2</v>
      </c>
      <c r="I1124" s="336"/>
      <c r="J1124" s="332" t="str">
        <f t="shared" ca="1" si="166"/>
        <v>(command "V" "R" "SR-I12E2" "N")</v>
      </c>
    </row>
    <row r="1125" spans="8:10">
      <c r="H1125" s="330" t="str">
        <f t="shared" ca="1" si="165"/>
        <v>[無使用]</v>
      </c>
      <c r="I1125" s="336"/>
      <c r="J1125" s="332" t="str">
        <f t="shared" ca="1" si="166"/>
        <v>(command "V" "R" "[無使用]" "N")</v>
      </c>
    </row>
    <row r="1126" spans="8:10">
      <c r="H1126" s="330" t="str">
        <f t="shared" ca="1" si="165"/>
        <v>SR-I12F3</v>
      </c>
      <c r="I1126" s="336"/>
      <c r="J1126" s="332" t="str">
        <f t="shared" ca="1" si="166"/>
        <v>(command "V" "R" "SR-I12F3" "N")</v>
      </c>
    </row>
    <row r="1127" spans="8:10">
      <c r="H1127" s="330" t="str">
        <f t="shared" ca="1" si="165"/>
        <v>SR-I12F8</v>
      </c>
      <c r="I1127" s="336"/>
      <c r="J1127" s="332" t="str">
        <f t="shared" ca="1" si="166"/>
        <v>(command "V" "R" "SR-I12F8" "N")</v>
      </c>
    </row>
    <row r="1128" spans="8:10">
      <c r="H1128" s="330" t="str">
        <f t="shared" ca="1" si="165"/>
        <v>SR-I12F2</v>
      </c>
      <c r="I1128" s="336"/>
      <c r="J1128" s="332" t="str">
        <f t="shared" ca="1" si="166"/>
        <v>(command "V" "R" "SR-I12F2" "N")</v>
      </c>
    </row>
    <row r="1129" spans="8:10">
      <c r="H1129" s="330" t="str">
        <f t="shared" ca="1" si="165"/>
        <v>SR-I12F7</v>
      </c>
      <c r="I1129" s="336"/>
      <c r="J1129" s="332" t="str">
        <f t="shared" ca="1" si="166"/>
        <v>(command "V" "R" "SR-I12F7" "N")</v>
      </c>
    </row>
    <row r="1130" spans="8:10">
      <c r="H1130" s="330" t="str">
        <f t="shared" ca="1" si="165"/>
        <v>2DPC11I1</v>
      </c>
      <c r="I1130" s="336"/>
      <c r="J1130" s="332" t="str">
        <f t="shared" ca="1" si="166"/>
        <v>(command "V" "R" "2DPC11I1" "N")</v>
      </c>
    </row>
    <row r="1131" spans="8:10">
      <c r="H1131" s="330" t="str">
        <f t="shared" ca="1" si="165"/>
        <v>2DNC11I1</v>
      </c>
      <c r="I1131" s="336"/>
      <c r="J1131" s="332" t="str">
        <f t="shared" ca="1" si="166"/>
        <v>(command "V" "R" "2DNC11I1" "N")</v>
      </c>
    </row>
    <row r="1132" spans="8:10">
      <c r="H1132" s="330" t="str">
        <f t="shared" ca="1" si="165"/>
        <v>E</v>
      </c>
      <c r="I1132" s="336"/>
      <c r="J1132" s="332" t="str">
        <f t="shared" ca="1" si="166"/>
        <v>(command "V" "R" "E" "N")</v>
      </c>
    </row>
    <row r="1133" spans="8:10">
      <c r="H1133" s="330" t="str">
        <f t="shared" ca="1" si="165"/>
        <v>014</v>
      </c>
      <c r="I1133" s="336"/>
      <c r="J1133" s="332" t="str">
        <f t="shared" ca="1" si="166"/>
        <v>(command "V" "R" "014" "N")</v>
      </c>
    </row>
    <row r="1134" spans="8:10">
      <c r="H1134" s="330" t="str">
        <f t="shared" ca="1" si="165"/>
        <v>014</v>
      </c>
      <c r="I1134" s="336"/>
      <c r="J1134" s="332" t="str">
        <f t="shared" ca="1" si="166"/>
        <v>(command "V" "R" "014" "N")</v>
      </c>
    </row>
    <row r="1135" spans="8:10">
      <c r="H1135" s="330" t="str">
        <f t="shared" ca="1" si="165"/>
        <v>014</v>
      </c>
      <c r="I1135" s="336"/>
      <c r="J1135" s="332" t="str">
        <f t="shared" ca="1" si="166"/>
        <v>(command "V" "R" "014" "N")</v>
      </c>
    </row>
    <row r="1136" spans="8:10">
      <c r="H1136" s="330" t="str">
        <f t="shared" ca="1" si="165"/>
        <v>014</v>
      </c>
      <c r="I1136" s="336"/>
      <c r="J1136" s="332" t="str">
        <f t="shared" ca="1" si="166"/>
        <v>(command "V" "R" "014" "N")</v>
      </c>
    </row>
    <row r="1137" spans="8:10">
      <c r="H1137" s="330" t="str">
        <f t="shared" ca="1" si="165"/>
        <v>014</v>
      </c>
      <c r="I1137" s="336"/>
      <c r="J1137" s="332" t="str">
        <f t="shared" ca="1" si="166"/>
        <v>(command "V" "R" "014" "N")</v>
      </c>
    </row>
    <row r="1138" spans="8:10">
      <c r="H1138" s="330" t="str">
        <f t="shared" ca="1" si="165"/>
        <v>014</v>
      </c>
      <c r="I1138" s="336"/>
      <c r="J1138" s="332" t="str">
        <f t="shared" ca="1" si="166"/>
        <v>(command "V" "R" "014" "N")</v>
      </c>
    </row>
    <row r="1139" spans="8:10">
      <c r="H1139" s="330" t="str">
        <f t="shared" ca="1" si="165"/>
        <v>014</v>
      </c>
      <c r="I1139" s="336"/>
      <c r="J1139" s="332" t="str">
        <f t="shared" ca="1" si="166"/>
        <v>(command "V" "R" "014" "N")</v>
      </c>
    </row>
    <row r="1140" spans="8:10">
      <c r="H1140" s="330" t="str">
        <f t="shared" ca="1" si="165"/>
        <v>014</v>
      </c>
      <c r="I1140" s="336"/>
      <c r="J1140" s="332" t="str">
        <f t="shared" ca="1" si="166"/>
        <v>(command "V" "R" "014" "N")</v>
      </c>
    </row>
    <row r="1141" spans="8:10">
      <c r="H1141" s="330" t="str">
        <f t="shared" ca="1" si="165"/>
        <v>015</v>
      </c>
      <c r="I1141" s="336"/>
      <c r="J1141" s="332" t="str">
        <f t="shared" ca="1" si="166"/>
        <v>(command "V" "R" "015" "N")</v>
      </c>
    </row>
    <row r="1142" spans="8:10">
      <c r="H1142" s="330" t="str">
        <f t="shared" ca="1" si="165"/>
        <v>015</v>
      </c>
      <c r="I1142" s="336"/>
      <c r="J1142" s="332" t="str">
        <f t="shared" ca="1" si="166"/>
        <v>(command "V" "R" "015" "N")</v>
      </c>
    </row>
    <row r="1143" spans="8:10">
      <c r="H1143" s="330" t="str">
        <f t="shared" ca="1" si="165"/>
        <v>015</v>
      </c>
      <c r="I1143" s="336"/>
      <c r="J1143" s="332" t="str">
        <f t="shared" ca="1" si="166"/>
        <v>(command "V" "R" "015" "N")</v>
      </c>
    </row>
    <row r="1144" spans="8:10">
      <c r="H1144" s="330" t="str">
        <f t="shared" ca="1" si="165"/>
        <v>015</v>
      </c>
      <c r="I1144" s="336"/>
      <c r="J1144" s="332" t="str">
        <f t="shared" ca="1" si="166"/>
        <v>(command "V" "R" "015" "N")</v>
      </c>
    </row>
    <row r="1145" spans="8:10">
      <c r="H1145" s="330" t="str">
        <f t="shared" ca="1" si="165"/>
        <v>015</v>
      </c>
      <c r="I1145" s="336"/>
      <c r="J1145" s="332" t="str">
        <f t="shared" ca="1" si="166"/>
        <v>(command "V" "R" "015" "N")</v>
      </c>
    </row>
    <row r="1146" spans="8:10">
      <c r="H1146" s="330" t="str">
        <f t="shared" ca="1" si="165"/>
        <v>015</v>
      </c>
      <c r="I1146" s="336"/>
      <c r="J1146" s="332" t="str">
        <f t="shared" ca="1" si="166"/>
        <v>(command "V" "R" "015" "N")</v>
      </c>
    </row>
    <row r="1147" spans="8:10">
      <c r="H1147" s="330" t="str">
        <f t="shared" ca="1" si="165"/>
        <v>015</v>
      </c>
      <c r="I1147" s="336"/>
      <c r="J1147" s="332" t="str">
        <f t="shared" ca="1" si="166"/>
        <v>(command "V" "R" "015" "N")</v>
      </c>
    </row>
    <row r="1148" spans="8:10">
      <c r="H1148" s="330" t="str">
        <f t="shared" ca="1" si="165"/>
        <v>015</v>
      </c>
      <c r="I1148" s="336"/>
      <c r="J1148" s="332" t="str">
        <f t="shared" ca="1" si="166"/>
        <v>(command "V" "R" "015" "N")</v>
      </c>
    </row>
    <row r="1149" spans="8:10">
      <c r="H1149" s="330" t="str">
        <f t="shared" ca="1" si="165"/>
        <v>#2展紗鋼輪升降伺服 原點</v>
      </c>
      <c r="I1149" s="336"/>
      <c r="J1149" s="332" t="str">
        <f t="shared" ca="1" si="166"/>
        <v>(command "V" "R" "#2展紗鋼輪升降伺服 原點" "N")</v>
      </c>
    </row>
    <row r="1150" spans="8:10">
      <c r="H1150" s="330" t="str">
        <f t="shared" ca="1" si="165"/>
        <v>#2展紗鋼輪升降伺服 下極限</v>
      </c>
      <c r="I1150" s="336"/>
      <c r="J1150" s="332" t="str">
        <f t="shared" ca="1" si="166"/>
        <v>(command "V" "R" "#2展紗鋼輪升降伺服 下極限" "N")</v>
      </c>
    </row>
    <row r="1151" spans="8:10">
      <c r="H1151" s="330" t="str">
        <f t="shared" ca="1" si="165"/>
        <v>#3展紗鋼輪升降伺服 上極限</v>
      </c>
      <c r="I1151" s="336"/>
      <c r="J1151" s="332" t="str">
        <f t="shared" ca="1" si="166"/>
        <v>(command "V" "R" "#3展紗鋼輪升降伺服 上極限" "N")</v>
      </c>
    </row>
    <row r="1152" spans="8:10">
      <c r="H1152" s="330" t="str">
        <f t="shared" ca="1" si="165"/>
        <v>#3展紗鋼輪升降伺服 原點</v>
      </c>
      <c r="I1152" s="336"/>
      <c r="J1152" s="332" t="str">
        <f t="shared" ca="1" si="166"/>
        <v>(command "V" "R" "#3展紗鋼輪升降伺服 原點" "N")</v>
      </c>
    </row>
    <row r="1153" spans="8:10">
      <c r="H1153" s="330" t="str">
        <f t="shared" ca="1" si="165"/>
        <v>#3展紗鋼輪升降伺服 下極限</v>
      </c>
      <c r="I1153" s="336"/>
      <c r="J1153" s="332" t="str">
        <f t="shared" ca="1" si="166"/>
        <v>(command "V" "R" "#3展紗鋼輪升降伺服 下極限" "N")</v>
      </c>
    </row>
    <row r="1154" spans="8:10">
      <c r="H1154" s="330" t="str">
        <f t="shared" ca="1" si="165"/>
        <v>#1熱壓輪 傳動側/操作側 上極限</v>
      </c>
      <c r="I1154" s="336"/>
      <c r="J1154" s="332" t="str">
        <f t="shared" ca="1" si="166"/>
        <v>(command "V" "R" "#1熱壓輪 傳動側/操作側 上極限" "N")</v>
      </c>
    </row>
    <row r="1155" spans="8:10">
      <c r="H1155" s="330" t="str">
        <f t="shared" ca="1" si="165"/>
        <v>#1熱壓輪傳動 原點</v>
      </c>
      <c r="I1155" s="336"/>
      <c r="J1155" s="332" t="str">
        <f t="shared" ca="1" si="166"/>
        <v>(command "V" "R" "#1熱壓輪傳動 原點" "N")</v>
      </c>
    </row>
    <row r="1156" spans="8:10">
      <c r="H1156" s="330" t="str">
        <f t="shared" ca="1" si="165"/>
        <v>_</v>
      </c>
      <c r="I1156" s="336"/>
      <c r="J1156" s="332" t="str">
        <f t="shared" ca="1" si="166"/>
        <v>(command "V" "R" "_" "N")</v>
      </c>
    </row>
    <row r="1157" spans="8:10">
      <c r="H1157" s="330" t="str">
        <f t="shared" ca="1" si="165"/>
        <v>#1織物放卷 EPC(糾邊)異常訊號</v>
      </c>
      <c r="I1157" s="336"/>
      <c r="J1157" s="332" t="str">
        <f t="shared" ca="1" si="166"/>
        <v>(command "V" "R" "#1織物放卷 EPC(糾邊)異常訊號" "N")</v>
      </c>
    </row>
    <row r="1158" spans="8:10">
      <c r="H1158" s="330" t="str">
        <f t="shared" ca="1" si="165"/>
        <v>#2織物放卷 EPC(糾邊)異常訊號</v>
      </c>
      <c r="I1158" s="336"/>
      <c r="J1158" s="332" t="str">
        <f t="shared" ca="1" si="166"/>
        <v>(command "V" "R" "#2織物放卷 EPC(糾邊)異常訊號" "N")</v>
      </c>
    </row>
    <row r="1159" spans="8:10">
      <c r="H1159" s="330" t="str">
        <f t="shared" ca="1" si="165"/>
        <v>#1上膠膜放卷 EPC(糾邊)異常訊號</v>
      </c>
      <c r="I1159" s="336"/>
      <c r="J1159" s="332" t="str">
        <f t="shared" ca="1" si="166"/>
        <v>(command "V" "R" "#1上膠膜放卷 EPC(糾邊)異常訊號" "N")</v>
      </c>
    </row>
    <row r="1160" spans="8:10">
      <c r="H1160" s="330" t="str">
        <f t="shared" ref="H1160:H1223" ca="1" si="167">IF(INDIRECT(ADDRESS(FLOOR((ROW(A1153)-1)/$F$6,1)+9,FLOOR((MOD((ROW(A1153)-1),$F$6)),1)+21))="","",INDIRECT(ADDRESS(FLOOR((ROW(A1153)-1)/$F$6,1)+9,FLOOR((MOD((ROW(A1153)-1),$F$6)),1)+21)))</f>
        <v>#1下膠膜放卷 EPC(糾邊)異常訊號</v>
      </c>
      <c r="I1160" s="336"/>
      <c r="J1160" s="332" t="str">
        <f t="shared" ca="1" si="166"/>
        <v>(command "V" "R" "#1下膠膜放卷 EPC(糾邊)異常訊號" "N")</v>
      </c>
    </row>
    <row r="1161" spans="8:10">
      <c r="H1161" s="330" t="str">
        <f t="shared" ca="1" si="167"/>
        <v>#1上織物煞車電源</v>
      </c>
      <c r="I1161" s="336"/>
      <c r="J1161" s="332" t="str">
        <f t="shared" ca="1" si="166"/>
        <v>(command "V" "R" "#1上織物煞車電源" "N")</v>
      </c>
    </row>
    <row r="1162" spans="8:10">
      <c r="H1162" s="330" t="str">
        <f t="shared" ca="1" si="167"/>
        <v>#2上織物煞車電源</v>
      </c>
      <c r="I1162" s="336"/>
      <c r="J1162" s="332" t="str">
        <f t="shared" ca="1" si="166"/>
        <v>(command "V" "R" "#2上織物煞車電源" "N")</v>
      </c>
    </row>
    <row r="1163" spans="8:10">
      <c r="H1163" s="330" t="str">
        <f t="shared" ca="1" si="167"/>
        <v>#5震動鋼輪 ALM(異常) 信號</v>
      </c>
      <c r="I1163" s="336"/>
      <c r="J1163" s="332" t="str">
        <f t="shared" ca="1" si="166"/>
        <v>(command "V" "R" "#5震動鋼輪 ALM(異常) 信號" "N")</v>
      </c>
    </row>
    <row r="1164" spans="8:10">
      <c r="H1164" s="330" t="str">
        <f t="shared" ca="1" si="167"/>
        <v>#5震動鋼輪 MOVE(運轉) 信號</v>
      </c>
      <c r="I1164" s="336"/>
      <c r="J1164" s="332" t="str">
        <f t="shared" ca="1" si="166"/>
        <v>(command "V" "R" "#5震動鋼輪 MOVE(運轉) 信號" "N")</v>
      </c>
    </row>
    <row r="1165" spans="8:10">
      <c r="H1165" s="330" t="str">
        <f t="shared" ca="1" si="167"/>
        <v>SR-I13C3</v>
      </c>
      <c r="I1165" s="336"/>
      <c r="J1165" s="332" t="str">
        <f t="shared" ref="J1165:J1228" ca="1" si="168">"(command"&amp;" "&amp;""""&amp;"V"&amp;""""&amp;" "&amp;""""&amp;"R"&amp;""""&amp;" "&amp;""""&amp;$H1165&amp;""""&amp;" """&amp;"N"&amp;""""&amp;")"</f>
        <v>(command "V" "R" "SR-I13C3" "N")</v>
      </c>
    </row>
    <row r="1166" spans="8:10">
      <c r="H1166" s="330" t="str">
        <f t="shared" ca="1" si="167"/>
        <v>SR-I13C8</v>
      </c>
      <c r="I1166" s="336"/>
      <c r="J1166" s="332" t="str">
        <f t="shared" ca="1" si="168"/>
        <v>(command "V" "R" "SR-I13C8" "N")</v>
      </c>
    </row>
    <row r="1167" spans="8:10">
      <c r="H1167" s="330" t="str">
        <f t="shared" ca="1" si="167"/>
        <v>SR-I13C2</v>
      </c>
      <c r="I1167" s="336"/>
      <c r="J1167" s="332" t="str">
        <f t="shared" ca="1" si="168"/>
        <v>(command "V" "R" "SR-I13C2" "N")</v>
      </c>
    </row>
    <row r="1168" spans="8:10">
      <c r="H1168" s="330" t="str">
        <f t="shared" ca="1" si="167"/>
        <v>SR-I13C7</v>
      </c>
      <c r="I1168" s="336"/>
      <c r="J1168" s="332" t="str">
        <f t="shared" ca="1" si="168"/>
        <v>(command "V" "R" "SR-I13C7" "N")</v>
      </c>
    </row>
    <row r="1169" spans="8:10">
      <c r="H1169" s="330" t="str">
        <f t="shared" ca="1" si="167"/>
        <v>SR-I13D3</v>
      </c>
      <c r="I1169" s="336"/>
      <c r="J1169" s="332" t="str">
        <f t="shared" ca="1" si="168"/>
        <v>(command "V" "R" "SR-I13D3" "N")</v>
      </c>
    </row>
    <row r="1170" spans="8:10">
      <c r="H1170" s="330" t="str">
        <f t="shared" ca="1" si="167"/>
        <v>SR-I13D8</v>
      </c>
      <c r="I1170" s="336"/>
      <c r="J1170" s="332" t="str">
        <f t="shared" ca="1" si="168"/>
        <v>(command "V" "R" "SR-I13D8" "N")</v>
      </c>
    </row>
    <row r="1171" spans="8:10">
      <c r="H1171" s="330" t="str">
        <f t="shared" ca="1" si="167"/>
        <v>SR-I13D2</v>
      </c>
      <c r="I1171" s="336"/>
      <c r="J1171" s="332" t="str">
        <f t="shared" ca="1" si="168"/>
        <v>(command "V" "R" "SR-I13D2" "N")</v>
      </c>
    </row>
    <row r="1172" spans="8:10">
      <c r="H1172" s="330" t="str">
        <f t="shared" ca="1" si="167"/>
        <v>[無使用]</v>
      </c>
      <c r="I1172" s="336"/>
      <c r="J1172" s="332" t="str">
        <f t="shared" ca="1" si="168"/>
        <v>(command "V" "R" "[無使用]" "N")</v>
      </c>
    </row>
    <row r="1173" spans="8:10">
      <c r="H1173" s="330" t="str">
        <f t="shared" ca="1" si="167"/>
        <v>乾接點-EPC-L11C6</v>
      </c>
      <c r="I1173" s="336"/>
      <c r="J1173" s="332" t="str">
        <f t="shared" ca="1" si="168"/>
        <v>(command "V" "R" "乾接點-EPC-L11C6" "N")</v>
      </c>
    </row>
    <row r="1174" spans="8:10">
      <c r="H1174" s="330" t="str">
        <f t="shared" ca="1" si="167"/>
        <v>乾接點-EPC-L11I6</v>
      </c>
      <c r="I1174" s="336"/>
      <c r="J1174" s="332" t="str">
        <f t="shared" ca="1" si="168"/>
        <v>(command "V" "R" "乾接點-EPC-L11I6" "N")</v>
      </c>
    </row>
    <row r="1175" spans="8:10">
      <c r="H1175" s="330" t="str">
        <f t="shared" ca="1" si="167"/>
        <v>乾接點-EPC-L12C6</v>
      </c>
      <c r="I1175" s="336"/>
      <c r="J1175" s="332" t="str">
        <f t="shared" ca="1" si="168"/>
        <v>(command "V" "R" "乾接點-EPC-L12C6" "N")</v>
      </c>
    </row>
    <row r="1176" spans="8:10">
      <c r="H1176" s="330" t="str">
        <f t="shared" ca="1" si="167"/>
        <v>乾接點-EPC-L12I6</v>
      </c>
      <c r="I1176" s="336"/>
      <c r="J1176" s="332" t="str">
        <f t="shared" ca="1" si="168"/>
        <v>(command "V" "R" "乾接點-EPC-L12I6" "N")</v>
      </c>
    </row>
    <row r="1177" spans="8:10">
      <c r="H1177" s="330" t="str">
        <f t="shared" ca="1" si="167"/>
        <v>RY-O13F3</v>
      </c>
      <c r="I1177" s="336"/>
      <c r="J1177" s="332" t="str">
        <f t="shared" ca="1" si="168"/>
        <v>(command "V" "R" "RY-O13F3" "N")</v>
      </c>
    </row>
    <row r="1178" spans="8:10">
      <c r="H1178" s="330" t="str">
        <f t="shared" ca="1" si="167"/>
        <v>RY-O13F8</v>
      </c>
      <c r="I1178" s="336"/>
      <c r="J1178" s="332" t="str">
        <f t="shared" ca="1" si="168"/>
        <v>(command "V" "R" "RY-O13F8" "N")</v>
      </c>
    </row>
    <row r="1179" spans="8:10">
      <c r="H1179" s="330" t="str">
        <f t="shared" ca="1" si="167"/>
        <v>From M56J8</v>
      </c>
      <c r="I1179" s="336"/>
      <c r="J1179" s="332" t="str">
        <f t="shared" ca="1" si="168"/>
        <v>(command "V" "R" "From M56J8" "N")</v>
      </c>
    </row>
    <row r="1180" spans="8:10">
      <c r="H1180" s="330" t="str">
        <f t="shared" ca="1" si="167"/>
        <v>From M56J8</v>
      </c>
      <c r="I1180" s="336"/>
      <c r="J1180" s="332" t="str">
        <f t="shared" ca="1" si="168"/>
        <v>(command "V" "R" "From M56J8" "N")</v>
      </c>
    </row>
    <row r="1181" spans="8:10">
      <c r="H1181" s="330" t="str">
        <f t="shared" ca="1" si="167"/>
        <v>2DPC11I1</v>
      </c>
      <c r="I1181" s="336"/>
      <c r="J1181" s="332" t="str">
        <f t="shared" ca="1" si="168"/>
        <v>(command "V" "R" "2DPC11I1" "N")</v>
      </c>
    </row>
    <row r="1182" spans="8:10">
      <c r="H1182" s="330" t="str">
        <f t="shared" ca="1" si="167"/>
        <v>2DNC11I1</v>
      </c>
      <c r="I1182" s="336"/>
      <c r="J1182" s="332" t="str">
        <f t="shared" ca="1" si="168"/>
        <v>(command "V" "R" "2DNC11I1" "N")</v>
      </c>
    </row>
    <row r="1183" spans="8:10">
      <c r="H1183" s="330" t="str">
        <f t="shared" ca="1" si="167"/>
        <v>E</v>
      </c>
      <c r="I1183" s="336"/>
      <c r="J1183" s="332" t="str">
        <f t="shared" ca="1" si="168"/>
        <v>(command "V" "R" "E" "N")</v>
      </c>
    </row>
    <row r="1184" spans="8:10">
      <c r="H1184" s="330" t="str">
        <f t="shared" ca="1" si="167"/>
        <v>016</v>
      </c>
      <c r="I1184" s="336"/>
      <c r="J1184" s="332" t="str">
        <f t="shared" ca="1" si="168"/>
        <v>(command "V" "R" "016" "N")</v>
      </c>
    </row>
    <row r="1185" spans="8:10">
      <c r="H1185" s="330" t="str">
        <f t="shared" ca="1" si="167"/>
        <v>016</v>
      </c>
      <c r="I1185" s="336"/>
      <c r="J1185" s="332" t="str">
        <f t="shared" ca="1" si="168"/>
        <v>(command "V" "R" "016" "N")</v>
      </c>
    </row>
    <row r="1186" spans="8:10">
      <c r="H1186" s="330" t="str">
        <f t="shared" ca="1" si="167"/>
        <v>016</v>
      </c>
      <c r="I1186" s="336"/>
      <c r="J1186" s="332" t="str">
        <f t="shared" ca="1" si="168"/>
        <v>(command "V" "R" "016" "N")</v>
      </c>
    </row>
    <row r="1187" spans="8:10">
      <c r="H1187" s="330" t="str">
        <f t="shared" ca="1" si="167"/>
        <v>016</v>
      </c>
      <c r="I1187" s="336"/>
      <c r="J1187" s="332" t="str">
        <f t="shared" ca="1" si="168"/>
        <v>(command "V" "R" "016" "N")</v>
      </c>
    </row>
    <row r="1188" spans="8:10">
      <c r="H1188" s="330" t="str">
        <f t="shared" ca="1" si="167"/>
        <v>016</v>
      </c>
      <c r="I1188" s="336"/>
      <c r="J1188" s="332" t="str">
        <f t="shared" ca="1" si="168"/>
        <v>(command "V" "R" "016" "N")</v>
      </c>
    </row>
    <row r="1189" spans="8:10">
      <c r="H1189" s="330" t="str">
        <f t="shared" ca="1" si="167"/>
        <v>016</v>
      </c>
      <c r="I1189" s="336"/>
      <c r="J1189" s="332" t="str">
        <f t="shared" ca="1" si="168"/>
        <v>(command "V" "R" "016" "N")</v>
      </c>
    </row>
    <row r="1190" spans="8:10">
      <c r="H1190" s="330" t="str">
        <f t="shared" ca="1" si="167"/>
        <v>016</v>
      </c>
      <c r="I1190" s="336"/>
      <c r="J1190" s="332" t="str">
        <f t="shared" ca="1" si="168"/>
        <v>(command "V" "R" "016" "N")</v>
      </c>
    </row>
    <row r="1191" spans="8:10">
      <c r="H1191" s="330" t="str">
        <f t="shared" ca="1" si="167"/>
        <v>016</v>
      </c>
      <c r="I1191" s="336"/>
      <c r="J1191" s="332" t="str">
        <f t="shared" ca="1" si="168"/>
        <v>(command "V" "R" "016" "N")</v>
      </c>
    </row>
    <row r="1192" spans="8:10">
      <c r="H1192" s="330" t="str">
        <f t="shared" ca="1" si="167"/>
        <v>017</v>
      </c>
      <c r="I1192" s="336"/>
      <c r="J1192" s="332" t="str">
        <f t="shared" ca="1" si="168"/>
        <v>(command "V" "R" "017" "N")</v>
      </c>
    </row>
    <row r="1193" spans="8:10">
      <c r="H1193" s="330" t="str">
        <f t="shared" ca="1" si="167"/>
        <v>017</v>
      </c>
      <c r="I1193" s="336"/>
      <c r="J1193" s="332" t="str">
        <f t="shared" ca="1" si="168"/>
        <v>(command "V" "R" "017" "N")</v>
      </c>
    </row>
    <row r="1194" spans="8:10">
      <c r="H1194" s="330" t="str">
        <f t="shared" ca="1" si="167"/>
        <v>017</v>
      </c>
      <c r="I1194" s="336"/>
      <c r="J1194" s="332" t="str">
        <f t="shared" ca="1" si="168"/>
        <v>(command "V" "R" "017" "N")</v>
      </c>
    </row>
    <row r="1195" spans="8:10">
      <c r="H1195" s="330" t="str">
        <f t="shared" ca="1" si="167"/>
        <v>017</v>
      </c>
      <c r="I1195" s="336"/>
      <c r="J1195" s="332" t="str">
        <f t="shared" ca="1" si="168"/>
        <v>(command "V" "R" "017" "N")</v>
      </c>
    </row>
    <row r="1196" spans="8:10">
      <c r="H1196" s="330" t="str">
        <f t="shared" ca="1" si="167"/>
        <v>017</v>
      </c>
      <c r="I1196" s="336"/>
      <c r="J1196" s="332" t="str">
        <f t="shared" ca="1" si="168"/>
        <v>(command "V" "R" "017" "N")</v>
      </c>
    </row>
    <row r="1197" spans="8:10">
      <c r="H1197" s="330" t="str">
        <f t="shared" ca="1" si="167"/>
        <v>017</v>
      </c>
      <c r="I1197" s="336"/>
      <c r="J1197" s="332" t="str">
        <f t="shared" ca="1" si="168"/>
        <v>(command "V" "R" "017" "N")</v>
      </c>
    </row>
    <row r="1198" spans="8:10">
      <c r="H1198" s="330" t="str">
        <f t="shared" ca="1" si="167"/>
        <v>017</v>
      </c>
      <c r="I1198" s="336"/>
      <c r="J1198" s="332" t="str">
        <f t="shared" ca="1" si="168"/>
        <v>(command "V" "R" "017" "N")</v>
      </c>
    </row>
    <row r="1199" spans="8:10">
      <c r="H1199" s="330" t="str">
        <f t="shared" ca="1" si="167"/>
        <v>017</v>
      </c>
      <c r="I1199" s="336"/>
      <c r="J1199" s="332" t="str">
        <f t="shared" ca="1" si="168"/>
        <v>(command "V" "R" "017" "N")</v>
      </c>
    </row>
    <row r="1200" spans="8:10">
      <c r="H1200" s="330" t="str">
        <f t="shared" ca="1" si="167"/>
        <v>#1上織物煞車電源</v>
      </c>
      <c r="I1200" s="336"/>
      <c r="J1200" s="332" t="str">
        <f t="shared" ca="1" si="168"/>
        <v>(command "V" "R" "#1上織物煞車電源" "N")</v>
      </c>
    </row>
    <row r="1201" spans="8:10">
      <c r="H1201" s="330" t="str">
        <f t="shared" ca="1" si="167"/>
        <v>#1上織物煞車電源(柱子)</v>
      </c>
      <c r="I1201" s="336"/>
      <c r="J1201" s="332" t="str">
        <f t="shared" ca="1" si="168"/>
        <v>(command "V" "R" "#1上織物煞車電源(柱子)" "N")</v>
      </c>
    </row>
    <row r="1202" spans="8:10">
      <c r="H1202" s="330" t="str">
        <f t="shared" ca="1" si="167"/>
        <v>#2上織物煞車電源</v>
      </c>
      <c r="I1202" s="336"/>
      <c r="J1202" s="332" t="str">
        <f t="shared" ca="1" si="168"/>
        <v>(command "V" "R" "#2上織物煞車電源" "N")</v>
      </c>
    </row>
    <row r="1203" spans="8:10">
      <c r="H1203" s="330" t="str">
        <f t="shared" ca="1" si="167"/>
        <v>#2上織物煞車電源(柱子)</v>
      </c>
      <c r="I1203" s="336"/>
      <c r="J1203" s="332" t="str">
        <f t="shared" ca="1" si="168"/>
        <v>(command "V" "R" "#2上織物煞車電源(柱子)" "N")</v>
      </c>
    </row>
    <row r="1204" spans="8:10">
      <c r="H1204" s="330" t="str">
        <f t="shared" ca="1" si="167"/>
        <v>#1上PE膜收卷 啟動</v>
      </c>
      <c r="I1204" s="336"/>
      <c r="J1204" s="332" t="str">
        <f t="shared" ca="1" si="168"/>
        <v>(command "V" "R" "#1上PE膜收卷 啟動" "N")</v>
      </c>
    </row>
    <row r="1205" spans="8:10">
      <c r="H1205" s="330" t="str">
        <f t="shared" ca="1" si="167"/>
        <v>#1下PE膜收卷 啟動</v>
      </c>
      <c r="I1205" s="336"/>
      <c r="J1205" s="332" t="str">
        <f t="shared" ca="1" si="168"/>
        <v>(command "V" "R" "#1下PE膜收卷 啟動" "N")</v>
      </c>
    </row>
    <row r="1206" spans="8:10">
      <c r="H1206" s="330" t="str">
        <f t="shared" ca="1" si="167"/>
        <v>#1上膠膜放卷 啟動[預留]</v>
      </c>
      <c r="I1206" s="336"/>
      <c r="J1206" s="332" t="str">
        <f t="shared" ca="1" si="168"/>
        <v>(command "V" "R" "#1上膠膜放卷 啟動[預留]" "N")</v>
      </c>
    </row>
    <row r="1207" spans="8:10">
      <c r="H1207" s="330" t="str">
        <f t="shared" ca="1" si="167"/>
        <v>#1下膠膜放卷 啟動[預留]</v>
      </c>
      <c r="I1207" s="336"/>
      <c r="J1207" s="332" t="str">
        <f t="shared" ca="1" si="168"/>
        <v>(command "V" "R" "#1下膠膜放卷 啟動[預留]" "N")</v>
      </c>
    </row>
    <row r="1208" spans="8:10">
      <c r="H1208" s="330" t="str">
        <f t="shared" ca="1" si="167"/>
        <v>#1上膠膜放卷張力 手動(一樓)</v>
      </c>
      <c r="I1208" s="336"/>
      <c r="J1208" s="332" t="str">
        <f t="shared" ca="1" si="168"/>
        <v>(command "V" "R" "#1上膠膜放卷張力 手動(一樓)" "N")</v>
      </c>
    </row>
    <row r="1209" spans="8:10">
      <c r="H1209" s="330" t="str">
        <f t="shared" ca="1" si="167"/>
        <v>#1上膠膜放卷 順轉</v>
      </c>
      <c r="I1209" s="336"/>
      <c r="J1209" s="332" t="str">
        <f t="shared" ca="1" si="168"/>
        <v>(command "V" "R" "#1上膠膜放卷 順轉" "N")</v>
      </c>
    </row>
    <row r="1210" spans="8:10">
      <c r="H1210" s="330" t="str">
        <f t="shared" ca="1" si="167"/>
        <v>#1上膠膜放卷張力 手動</v>
      </c>
      <c r="I1210" s="336"/>
      <c r="J1210" s="332" t="str">
        <f t="shared" ca="1" si="168"/>
        <v>(command "V" "R" "#1上膠膜放卷張力 手動" "N")</v>
      </c>
    </row>
    <row r="1211" spans="8:10">
      <c r="H1211" s="330" t="str">
        <f t="shared" ca="1" si="167"/>
        <v>#1上膠膜放卷 逆轉</v>
      </c>
      <c r="I1211" s="336"/>
      <c r="J1211" s="332" t="str">
        <f t="shared" ca="1" si="168"/>
        <v>(command "V" "R" "#1上膠膜放卷 逆轉" "N")</v>
      </c>
    </row>
    <row r="1212" spans="8:10">
      <c r="H1212" s="330" t="str">
        <f t="shared" ca="1" si="167"/>
        <v>#5震動鋼輪 開/關</v>
      </c>
      <c r="I1212" s="336"/>
      <c r="J1212" s="332" t="str">
        <f t="shared" ca="1" si="168"/>
        <v>(command "V" "R" "#5震動鋼輪 開/關" "N")</v>
      </c>
    </row>
    <row r="1213" spans="8:10">
      <c r="H1213" s="330" t="str">
        <f t="shared" ca="1" si="167"/>
        <v>#1下膠膜放卷 順轉</v>
      </c>
      <c r="I1213" s="336"/>
      <c r="J1213" s="332" t="str">
        <f t="shared" ca="1" si="168"/>
        <v>(command "V" "R" "#1下膠膜放卷 順轉" "N")</v>
      </c>
    </row>
    <row r="1214" spans="8:10">
      <c r="H1214" s="330" t="str">
        <f t="shared" ca="1" si="167"/>
        <v>#1下膠膜放卷張力 手動</v>
      </c>
      <c r="I1214" s="336"/>
      <c r="J1214" s="332" t="str">
        <f t="shared" ca="1" si="168"/>
        <v>(command "V" "R" "#1下膠膜放卷張力 手動" "N")</v>
      </c>
    </row>
    <row r="1215" spans="8:10">
      <c r="H1215" s="330" t="str">
        <f t="shared" ca="1" si="167"/>
        <v>#1下膠膜放卷 逆轉</v>
      </c>
      <c r="I1215" s="336"/>
      <c r="J1215" s="332" t="str">
        <f t="shared" ca="1" si="168"/>
        <v>(command "V" "R" "#1下膠膜放卷 逆轉" "N")</v>
      </c>
    </row>
    <row r="1216" spans="8:10">
      <c r="H1216" s="330" t="str">
        <f t="shared" ca="1" si="167"/>
        <v>LPBG-I14C3</v>
      </c>
      <c r="I1216" s="336"/>
      <c r="J1216" s="332" t="str">
        <f t="shared" ca="1" si="168"/>
        <v>(command "V" "R" "LPBG-I14C3" "N")</v>
      </c>
    </row>
    <row r="1217" spans="8:10">
      <c r="H1217" s="330" t="str">
        <f t="shared" ca="1" si="167"/>
        <v>LPBG-I14C8</v>
      </c>
      <c r="I1217" s="336"/>
      <c r="J1217" s="332" t="str">
        <f t="shared" ca="1" si="168"/>
        <v>(command "V" "R" "LPBG-I14C8" "N")</v>
      </c>
    </row>
    <row r="1218" spans="8:10">
      <c r="H1218" s="330" t="str">
        <f t="shared" ca="1" si="167"/>
        <v>LPBG-I14C2</v>
      </c>
      <c r="I1218" s="336"/>
      <c r="J1218" s="332" t="str">
        <f t="shared" ca="1" si="168"/>
        <v>(command "V" "R" "LPBG-I14C2" "N")</v>
      </c>
    </row>
    <row r="1219" spans="8:10">
      <c r="H1219" s="330" t="str">
        <f t="shared" ca="1" si="167"/>
        <v>LPBG-I14C7</v>
      </c>
      <c r="I1219" s="336"/>
      <c r="J1219" s="332" t="str">
        <f t="shared" ca="1" si="168"/>
        <v>(command "V" "R" "LPBG-I14C7" "N")</v>
      </c>
    </row>
    <row r="1220" spans="8:10">
      <c r="H1220" s="330" t="str">
        <f t="shared" ca="1" si="167"/>
        <v>LPBG-I14D3</v>
      </c>
      <c r="I1220" s="336"/>
      <c r="J1220" s="332" t="str">
        <f t="shared" ca="1" si="168"/>
        <v>(command "V" "R" "LPBG-I14D3" "N")</v>
      </c>
    </row>
    <row r="1221" spans="8:10">
      <c r="H1221" s="330" t="str">
        <f t="shared" ca="1" si="167"/>
        <v>LPBG-I14D8</v>
      </c>
      <c r="I1221" s="336"/>
      <c r="J1221" s="332" t="str">
        <f t="shared" ca="1" si="168"/>
        <v>(command "V" "R" "LPBG-I14D8" "N")</v>
      </c>
    </row>
    <row r="1222" spans="8:10">
      <c r="H1222" s="330" t="str">
        <f t="shared" ca="1" si="167"/>
        <v>LPBG-I14D2</v>
      </c>
      <c r="I1222" s="336"/>
      <c r="J1222" s="332" t="str">
        <f t="shared" ca="1" si="168"/>
        <v>(command "V" "R" "LPBG-I14D2" "N")</v>
      </c>
    </row>
    <row r="1223" spans="8:10">
      <c r="H1223" s="330" t="str">
        <f t="shared" ca="1" si="167"/>
        <v>LPBG-I14D7</v>
      </c>
      <c r="I1223" s="336"/>
      <c r="J1223" s="332" t="str">
        <f t="shared" ca="1" si="168"/>
        <v>(command "V" "R" "LPBG-I14D7" "N")</v>
      </c>
    </row>
    <row r="1224" spans="8:10">
      <c r="H1224" s="330" t="str">
        <f t="shared" ref="H1224:H1287" ca="1" si="169">IF(INDIRECT(ADDRESS(FLOOR((ROW(A1217)-1)/$F$6,1)+9,FLOOR((MOD((ROW(A1217)-1),$F$6)),1)+21))="","",INDIRECT(ADDRESS(FLOOR((ROW(A1217)-1)/$F$6,1)+9,FLOOR((MOD((ROW(A1217)-1),$F$6)),1)+21)))</f>
        <v>LPBG-I14E2</v>
      </c>
      <c r="I1224" s="336"/>
      <c r="J1224" s="332" t="str">
        <f t="shared" ca="1" si="168"/>
        <v>(command "V" "R" "LPBG-I14E2" "N")</v>
      </c>
    </row>
    <row r="1225" spans="8:10">
      <c r="H1225" s="330" t="str">
        <f t="shared" ca="1" si="169"/>
        <v>LCSG-I14E8</v>
      </c>
      <c r="I1225" s="336"/>
      <c r="J1225" s="332" t="str">
        <f t="shared" ca="1" si="168"/>
        <v>(command "V" "R" "LCSG-I14E8" "N")</v>
      </c>
    </row>
    <row r="1226" spans="8:10">
      <c r="H1226" s="330" t="str">
        <f t="shared" ca="1" si="169"/>
        <v>LPBG-I14E3</v>
      </c>
      <c r="I1226" s="336"/>
      <c r="J1226" s="332" t="str">
        <f t="shared" ca="1" si="168"/>
        <v>(command "V" "R" "LPBG-I14E3" "N")</v>
      </c>
    </row>
    <row r="1227" spans="8:10">
      <c r="H1227" s="330" t="str">
        <f t="shared" ca="1" si="169"/>
        <v>LCSG-I14E8</v>
      </c>
      <c r="I1227" s="336"/>
      <c r="J1227" s="332" t="str">
        <f t="shared" ca="1" si="168"/>
        <v>(command "V" "R" "LCSG-I14E8" "N")</v>
      </c>
    </row>
    <row r="1228" spans="8:10">
      <c r="H1228" s="330" t="str">
        <f t="shared" ca="1" si="169"/>
        <v>LPBG-I14F3</v>
      </c>
      <c r="I1228" s="336"/>
      <c r="J1228" s="332" t="str">
        <f t="shared" ca="1" si="168"/>
        <v>(command "V" "R" "LPBG-I14F3" "N")</v>
      </c>
    </row>
    <row r="1229" spans="8:10">
      <c r="H1229" s="330" t="str">
        <f t="shared" ca="1" si="169"/>
        <v>LCSG-I14F8</v>
      </c>
      <c r="I1229" s="336"/>
      <c r="J1229" s="332" t="str">
        <f t="shared" ref="J1229:J1292" ca="1" si="170">"(command"&amp;" "&amp;""""&amp;"V"&amp;""""&amp;" "&amp;""""&amp;"R"&amp;""""&amp;" "&amp;""""&amp;$H1229&amp;""""&amp;" """&amp;"N"&amp;""""&amp;")"</f>
        <v>(command "V" "R" "LCSG-I14F8" "N")</v>
      </c>
    </row>
    <row r="1230" spans="8:10">
      <c r="H1230" s="330" t="str">
        <f t="shared" ca="1" si="169"/>
        <v>LCSG-I14F3</v>
      </c>
      <c r="I1230" s="336"/>
      <c r="J1230" s="332" t="str">
        <f t="shared" ca="1" si="170"/>
        <v>(command "V" "R" "LCSG-I14F3" "N")</v>
      </c>
    </row>
    <row r="1231" spans="8:10">
      <c r="H1231" s="330" t="str">
        <f t="shared" ca="1" si="169"/>
        <v>LCSG-I14F8</v>
      </c>
      <c r="I1231" s="336"/>
      <c r="J1231" s="332" t="str">
        <f t="shared" ca="1" si="170"/>
        <v>(command "V" "R" "LCSG-I14F8" "N")</v>
      </c>
    </row>
    <row r="1232" spans="8:10">
      <c r="H1232" s="330" t="str">
        <f t="shared" ca="1" si="169"/>
        <v>2DPC11I1</v>
      </c>
      <c r="I1232" s="336"/>
      <c r="J1232" s="332" t="str">
        <f t="shared" ca="1" si="170"/>
        <v>(command "V" "R" "2DPC11I1" "N")</v>
      </c>
    </row>
    <row r="1233" spans="8:10">
      <c r="H1233" s="330" t="str">
        <f t="shared" ca="1" si="169"/>
        <v>2DNC11I1</v>
      </c>
      <c r="I1233" s="336"/>
      <c r="J1233" s="332" t="str">
        <f t="shared" ca="1" si="170"/>
        <v>(command "V" "R" "2DNC11I1" "N")</v>
      </c>
    </row>
    <row r="1234" spans="8:10">
      <c r="H1234" s="330" t="str">
        <f t="shared" ca="1" si="169"/>
        <v>E</v>
      </c>
      <c r="I1234" s="336"/>
      <c r="J1234" s="332" t="str">
        <f t="shared" ca="1" si="170"/>
        <v>(command "V" "R" "E" "N")</v>
      </c>
    </row>
    <row r="1235" spans="8:10">
      <c r="H1235" s="330" t="str">
        <f t="shared" ca="1" si="169"/>
        <v>018</v>
      </c>
      <c r="I1235" s="336"/>
      <c r="J1235" s="332" t="str">
        <f t="shared" ca="1" si="170"/>
        <v>(command "V" "R" "018" "N")</v>
      </c>
    </row>
    <row r="1236" spans="8:10">
      <c r="H1236" s="330" t="str">
        <f t="shared" ca="1" si="169"/>
        <v>018</v>
      </c>
      <c r="I1236" s="336"/>
      <c r="J1236" s="332" t="str">
        <f t="shared" ca="1" si="170"/>
        <v>(command "V" "R" "018" "N")</v>
      </c>
    </row>
    <row r="1237" spans="8:10">
      <c r="H1237" s="330" t="str">
        <f t="shared" ca="1" si="169"/>
        <v>018</v>
      </c>
      <c r="I1237" s="336"/>
      <c r="J1237" s="332" t="str">
        <f t="shared" ca="1" si="170"/>
        <v>(command "V" "R" "018" "N")</v>
      </c>
    </row>
    <row r="1238" spans="8:10">
      <c r="H1238" s="330" t="str">
        <f t="shared" ca="1" si="169"/>
        <v>018</v>
      </c>
      <c r="I1238" s="336"/>
      <c r="J1238" s="332" t="str">
        <f t="shared" ca="1" si="170"/>
        <v>(command "V" "R" "018" "N")</v>
      </c>
    </row>
    <row r="1239" spans="8:10">
      <c r="H1239" s="330" t="str">
        <f t="shared" ca="1" si="169"/>
        <v>018</v>
      </c>
      <c r="I1239" s="336"/>
      <c r="J1239" s="332" t="str">
        <f t="shared" ca="1" si="170"/>
        <v>(command "V" "R" "018" "N")</v>
      </c>
    </row>
    <row r="1240" spans="8:10">
      <c r="H1240" s="330" t="str">
        <f t="shared" ca="1" si="169"/>
        <v>018</v>
      </c>
      <c r="I1240" s="336"/>
      <c r="J1240" s="332" t="str">
        <f t="shared" ca="1" si="170"/>
        <v>(command "V" "R" "018" "N")</v>
      </c>
    </row>
    <row r="1241" spans="8:10">
      <c r="H1241" s="330" t="str">
        <f t="shared" ca="1" si="169"/>
        <v>018</v>
      </c>
      <c r="I1241" s="336"/>
      <c r="J1241" s="332" t="str">
        <f t="shared" ca="1" si="170"/>
        <v>(command "V" "R" "018" "N")</v>
      </c>
    </row>
    <row r="1242" spans="8:10">
      <c r="H1242" s="330" t="str">
        <f t="shared" ca="1" si="169"/>
        <v>018</v>
      </c>
      <c r="I1242" s="336"/>
      <c r="J1242" s="332" t="str">
        <f t="shared" ca="1" si="170"/>
        <v>(command "V" "R" "018" "N")</v>
      </c>
    </row>
    <row r="1243" spans="8:10">
      <c r="H1243" s="330" t="str">
        <f t="shared" ca="1" si="169"/>
        <v>019</v>
      </c>
      <c r="I1243" s="336"/>
      <c r="J1243" s="332" t="str">
        <f t="shared" ca="1" si="170"/>
        <v>(command "V" "R" "019" "N")</v>
      </c>
    </row>
    <row r="1244" spans="8:10">
      <c r="H1244" s="330" t="str">
        <f t="shared" ca="1" si="169"/>
        <v>019</v>
      </c>
      <c r="I1244" s="336"/>
      <c r="J1244" s="332" t="str">
        <f t="shared" ca="1" si="170"/>
        <v>(command "V" "R" "019" "N")</v>
      </c>
    </row>
    <row r="1245" spans="8:10">
      <c r="H1245" s="330" t="str">
        <f t="shared" ca="1" si="169"/>
        <v>019</v>
      </c>
      <c r="I1245" s="336"/>
      <c r="J1245" s="332" t="str">
        <f t="shared" ca="1" si="170"/>
        <v>(command "V" "R" "019" "N")</v>
      </c>
    </row>
    <row r="1246" spans="8:10">
      <c r="H1246" s="330" t="str">
        <f t="shared" ca="1" si="169"/>
        <v>019</v>
      </c>
      <c r="I1246" s="336"/>
      <c r="J1246" s="332" t="str">
        <f t="shared" ca="1" si="170"/>
        <v>(command "V" "R" "019" "N")</v>
      </c>
    </row>
    <row r="1247" spans="8:10">
      <c r="H1247" s="330" t="str">
        <f t="shared" ca="1" si="169"/>
        <v>019</v>
      </c>
      <c r="I1247" s="336"/>
      <c r="J1247" s="332" t="str">
        <f t="shared" ca="1" si="170"/>
        <v>(command "V" "R" "019" "N")</v>
      </c>
    </row>
    <row r="1248" spans="8:10">
      <c r="H1248" s="330" t="str">
        <f t="shared" ca="1" si="169"/>
        <v>019</v>
      </c>
      <c r="I1248" s="336"/>
      <c r="J1248" s="332" t="str">
        <f t="shared" ca="1" si="170"/>
        <v>(command "V" "R" "019" "N")</v>
      </c>
    </row>
    <row r="1249" spans="8:10">
      <c r="H1249" s="330" t="str">
        <f t="shared" ca="1" si="169"/>
        <v>019</v>
      </c>
      <c r="I1249" s="336"/>
      <c r="J1249" s="332" t="str">
        <f t="shared" ca="1" si="170"/>
        <v>(command "V" "R" "019" "N")</v>
      </c>
    </row>
    <row r="1250" spans="8:10">
      <c r="H1250" s="330" t="str">
        <f t="shared" ca="1" si="169"/>
        <v>019</v>
      </c>
      <c r="I1250" s="336"/>
      <c r="J1250" s="332" t="str">
        <f t="shared" ca="1" si="170"/>
        <v>(command "V" "R" "019" "N")</v>
      </c>
    </row>
    <row r="1251" spans="8:10">
      <c r="H1251" s="330" t="str">
        <f t="shared" ca="1" si="169"/>
        <v>碳紗牽引輪 上升</v>
      </c>
      <c r="I1251" s="336"/>
      <c r="J1251" s="332" t="str">
        <f t="shared" ca="1" si="170"/>
        <v>(command "V" "R" "碳紗牽引輪 上升" "N")</v>
      </c>
    </row>
    <row r="1252" spans="8:10">
      <c r="H1252" s="330" t="str">
        <f t="shared" ca="1" si="169"/>
        <v>#1熱壓鋼輪 上升</v>
      </c>
      <c r="I1252" s="336"/>
      <c r="J1252" s="332" t="str">
        <f t="shared" ca="1" si="170"/>
        <v>(command "V" "R" "#1熱壓鋼輪 上升" "N")</v>
      </c>
    </row>
    <row r="1253" spans="8:10">
      <c r="H1253" s="330" t="str">
        <f t="shared" ca="1" si="169"/>
        <v>碳紗牽引輪 下降</v>
      </c>
      <c r="I1253" s="336"/>
      <c r="J1253" s="332" t="str">
        <f t="shared" ca="1" si="170"/>
        <v>(command "V" "R" "碳紗牽引輪 下降" "N")</v>
      </c>
    </row>
    <row r="1254" spans="8:10">
      <c r="H1254" s="330" t="str">
        <f t="shared" ca="1" si="169"/>
        <v>#1熱壓鋼輪 下降</v>
      </c>
      <c r="I1254" s="336"/>
      <c r="J1254" s="332" t="str">
        <f t="shared" ca="1" si="170"/>
        <v>(command "V" "R" "#1熱壓鋼輪 下降" "N")</v>
      </c>
    </row>
    <row r="1255" spans="8:10">
      <c r="H1255" s="330" t="str">
        <f t="shared" ca="1" si="169"/>
        <v>#1震動鋼輪 開/關</v>
      </c>
      <c r="I1255" s="336"/>
      <c r="J1255" s="332" t="str">
        <f t="shared" ca="1" si="170"/>
        <v>(command "V" "R" "#1震動鋼輪 開/關" "N")</v>
      </c>
    </row>
    <row r="1256" spans="8:10">
      <c r="H1256" s="330" t="str">
        <f t="shared" ca="1" si="169"/>
        <v>#2震動鋼輪 開/關</v>
      </c>
      <c r="I1256" s="336"/>
      <c r="J1256" s="332" t="str">
        <f t="shared" ca="1" si="170"/>
        <v>(command "V" "R" "#2震動鋼輪 開/關" "N")</v>
      </c>
    </row>
    <row r="1257" spans="8:10">
      <c r="H1257" s="330" t="str">
        <f t="shared" ca="1" si="169"/>
        <v>#3震動鋼輪 開/關</v>
      </c>
      <c r="I1257" s="336"/>
      <c r="J1257" s="332" t="str">
        <f t="shared" ca="1" si="170"/>
        <v>(command "V" "R" "#3震動鋼輪 開/關" "N")</v>
      </c>
    </row>
    <row r="1258" spans="8:10">
      <c r="H1258" s="330" t="str">
        <f t="shared" ca="1" si="169"/>
        <v>#4震動鋼輪 開/關</v>
      </c>
      <c r="I1258" s="336"/>
      <c r="J1258" s="332" t="str">
        <f t="shared" ca="1" si="170"/>
        <v>(command "V" "R" "#4震動鋼輪 開/關" "N")</v>
      </c>
    </row>
    <row r="1259" spans="8:10">
      <c r="H1259" s="330" t="str">
        <f t="shared" ca="1" si="169"/>
        <v>#1展紗鋼輪 上升</v>
      </c>
      <c r="I1259" s="336"/>
      <c r="J1259" s="332" t="str">
        <f t="shared" ca="1" si="170"/>
        <v>(command "V" "R" "#1展紗鋼輪 上升" "N")</v>
      </c>
    </row>
    <row r="1260" spans="8:10">
      <c r="H1260" s="330" t="str">
        <f t="shared" ca="1" si="169"/>
        <v>#1展紗鋼輪 下降</v>
      </c>
      <c r="I1260" s="336"/>
      <c r="J1260" s="332" t="str">
        <f t="shared" ca="1" si="170"/>
        <v>(command "V" "R" "#1展紗鋼輪 下降" "N")</v>
      </c>
    </row>
    <row r="1261" spans="8:10">
      <c r="H1261" s="330" t="str">
        <f t="shared" ca="1" si="169"/>
        <v>#2展紗鋼輪 上升</v>
      </c>
      <c r="I1261" s="336"/>
      <c r="J1261" s="332" t="str">
        <f t="shared" ca="1" si="170"/>
        <v>(command "V" "R" "#2展紗鋼輪 上升" "N")</v>
      </c>
    </row>
    <row r="1262" spans="8:10">
      <c r="H1262" s="330" t="str">
        <f t="shared" ca="1" si="169"/>
        <v>#2展紗鋼輪 下降</v>
      </c>
      <c r="I1262" s="336"/>
      <c r="J1262" s="332" t="str">
        <f t="shared" ca="1" si="170"/>
        <v>(command "V" "R" "#2展紗鋼輪 下降" "N")</v>
      </c>
    </row>
    <row r="1263" spans="8:10">
      <c r="H1263" s="330" t="str">
        <f t="shared" ca="1" si="169"/>
        <v>#3展紗鋼輪 上升</v>
      </c>
      <c r="I1263" s="336"/>
      <c r="J1263" s="332" t="str">
        <f t="shared" ca="1" si="170"/>
        <v>(command "V" "R" "#3展紗鋼輪 上升" "N")</v>
      </c>
    </row>
    <row r="1264" spans="8:10">
      <c r="H1264" s="330" t="str">
        <f t="shared" ca="1" si="169"/>
        <v>#3展紗鋼輪 下降</v>
      </c>
      <c r="I1264" s="336"/>
      <c r="J1264" s="332" t="str">
        <f t="shared" ca="1" si="170"/>
        <v>(command "V" "R" "#3展紗鋼輪 下降" "N")</v>
      </c>
    </row>
    <row r="1265" spans="8:10">
      <c r="H1265" s="330" t="str">
        <f t="shared" ca="1" si="169"/>
        <v>#4展紗鋼輪 上升</v>
      </c>
      <c r="I1265" s="336"/>
      <c r="J1265" s="332" t="str">
        <f t="shared" ca="1" si="170"/>
        <v>(command "V" "R" "#4展紗鋼輪 上升" "N")</v>
      </c>
    </row>
    <row r="1266" spans="8:10">
      <c r="H1266" s="330" t="str">
        <f t="shared" ca="1" si="169"/>
        <v>#4展紗鋼輪 下降</v>
      </c>
      <c r="I1266" s="336"/>
      <c r="J1266" s="332" t="str">
        <f t="shared" ca="1" si="170"/>
        <v>(command "V" "R" "#4展紗鋼輪 下降" "N")</v>
      </c>
    </row>
    <row r="1267" spans="8:10">
      <c r="H1267" s="330" t="str">
        <f t="shared" ca="1" si="169"/>
        <v>LCSG-I15C3</v>
      </c>
      <c r="I1267" s="336"/>
      <c r="J1267" s="332" t="str">
        <f t="shared" ca="1" si="170"/>
        <v>(command "V" "R" "LCSG-I15C3" "N")</v>
      </c>
    </row>
    <row r="1268" spans="8:10">
      <c r="H1268" s="330" t="str">
        <f t="shared" ca="1" si="169"/>
        <v>LCSG-I15C8</v>
      </c>
      <c r="I1268" s="336"/>
      <c r="J1268" s="332" t="str">
        <f t="shared" ca="1" si="170"/>
        <v>(command "V" "R" "LCSG-I15C8" "N")</v>
      </c>
    </row>
    <row r="1269" spans="8:10">
      <c r="H1269" s="330" t="str">
        <f t="shared" ca="1" si="169"/>
        <v>LCSG-I15C3</v>
      </c>
      <c r="I1269" s="336"/>
      <c r="J1269" s="332" t="str">
        <f t="shared" ca="1" si="170"/>
        <v>(command "V" "R" "LCSG-I15C3" "N")</v>
      </c>
    </row>
    <row r="1270" spans="8:10">
      <c r="H1270" s="330" t="str">
        <f t="shared" ca="1" si="169"/>
        <v>LCSG-I15C8</v>
      </c>
      <c r="I1270" s="336"/>
      <c r="J1270" s="332" t="str">
        <f t="shared" ca="1" si="170"/>
        <v>(command "V" "R" "LCSG-I15C8" "N")</v>
      </c>
    </row>
    <row r="1271" spans="8:10">
      <c r="H1271" s="330" t="str">
        <f t="shared" ca="1" si="169"/>
        <v>LPBG-I15D3</v>
      </c>
      <c r="I1271" s="336"/>
      <c r="J1271" s="332" t="str">
        <f t="shared" ca="1" si="170"/>
        <v>(command "V" "R" "LPBG-I15D3" "N")</v>
      </c>
    </row>
    <row r="1272" spans="8:10">
      <c r="H1272" s="330" t="str">
        <f t="shared" ca="1" si="169"/>
        <v>LPBG-I15D8</v>
      </c>
      <c r="I1272" s="336"/>
      <c r="J1272" s="332" t="str">
        <f t="shared" ca="1" si="170"/>
        <v>(command "V" "R" "LPBG-I15D8" "N")</v>
      </c>
    </row>
    <row r="1273" spans="8:10">
      <c r="H1273" s="330" t="str">
        <f t="shared" ca="1" si="169"/>
        <v>LPBG-I15D2</v>
      </c>
      <c r="I1273" s="336"/>
      <c r="J1273" s="332" t="str">
        <f t="shared" ca="1" si="170"/>
        <v>(command "V" "R" "LPBG-I15D2" "N")</v>
      </c>
    </row>
    <row r="1274" spans="8:10">
      <c r="H1274" s="330" t="str">
        <f t="shared" ca="1" si="169"/>
        <v>LPBG-I15D7</v>
      </c>
      <c r="I1274" s="336"/>
      <c r="J1274" s="332" t="str">
        <f t="shared" ca="1" si="170"/>
        <v>(command "V" "R" "LPBG-I15D7" "N")</v>
      </c>
    </row>
    <row r="1275" spans="8:10">
      <c r="H1275" s="330" t="str">
        <f t="shared" ca="1" si="169"/>
        <v>LPBG-I15E3</v>
      </c>
      <c r="I1275" s="336"/>
      <c r="J1275" s="332" t="str">
        <f t="shared" ca="1" si="170"/>
        <v>(command "V" "R" "LPBG-I15E3" "N")</v>
      </c>
    </row>
    <row r="1276" spans="8:10">
      <c r="H1276" s="330" t="str">
        <f t="shared" ca="1" si="169"/>
        <v>LPBR-I15E8</v>
      </c>
      <c r="I1276" s="336"/>
      <c r="J1276" s="332" t="str">
        <f t="shared" ca="1" si="170"/>
        <v>(command "V" "R" "LPBR-I15E8" "N")</v>
      </c>
    </row>
    <row r="1277" spans="8:10">
      <c r="H1277" s="330" t="str">
        <f t="shared" ca="1" si="169"/>
        <v>LPBG-I15E2</v>
      </c>
      <c r="I1277" s="336"/>
      <c r="J1277" s="332" t="str">
        <f t="shared" ca="1" si="170"/>
        <v>(command "V" "R" "LPBG-I15E2" "N")</v>
      </c>
    </row>
    <row r="1278" spans="8:10">
      <c r="H1278" s="330" t="str">
        <f t="shared" ca="1" si="169"/>
        <v>LPBR-I15E7</v>
      </c>
      <c r="I1278" s="336"/>
      <c r="J1278" s="332" t="str">
        <f t="shared" ca="1" si="170"/>
        <v>(command "V" "R" "LPBR-I15E7" "N")</v>
      </c>
    </row>
    <row r="1279" spans="8:10">
      <c r="H1279" s="330" t="str">
        <f t="shared" ca="1" si="169"/>
        <v>LPBG-I15F3</v>
      </c>
      <c r="I1279" s="336"/>
      <c r="J1279" s="332" t="str">
        <f t="shared" ca="1" si="170"/>
        <v>(command "V" "R" "LPBG-I15F3" "N")</v>
      </c>
    </row>
    <row r="1280" spans="8:10">
      <c r="H1280" s="330" t="str">
        <f t="shared" ca="1" si="169"/>
        <v>LPBR-I15F8</v>
      </c>
      <c r="I1280" s="336"/>
      <c r="J1280" s="332" t="str">
        <f t="shared" ca="1" si="170"/>
        <v>(command "V" "R" "LPBR-I15F8" "N")</v>
      </c>
    </row>
    <row r="1281" spans="8:10">
      <c r="H1281" s="330" t="str">
        <f t="shared" ca="1" si="169"/>
        <v>LPBG-I15F2</v>
      </c>
      <c r="I1281" s="336"/>
      <c r="J1281" s="332" t="str">
        <f t="shared" ca="1" si="170"/>
        <v>(command "V" "R" "LPBG-I15F2" "N")</v>
      </c>
    </row>
    <row r="1282" spans="8:10">
      <c r="H1282" s="330" t="str">
        <f t="shared" ca="1" si="169"/>
        <v>LPBR-I15F7</v>
      </c>
      <c r="I1282" s="336"/>
      <c r="J1282" s="332" t="str">
        <f t="shared" ca="1" si="170"/>
        <v>(command "V" "R" "LPBR-I15F7" "N")</v>
      </c>
    </row>
    <row r="1283" spans="8:10" hidden="1">
      <c r="H1283" s="330" t="str">
        <f t="shared" ca="1" si="169"/>
        <v/>
      </c>
      <c r="I1283" s="336"/>
      <c r="J1283" s="332" t="str">
        <f t="shared" ca="1" si="170"/>
        <v>(command "V" "R" "" "N")</v>
      </c>
    </row>
    <row r="1284" spans="8:10" hidden="1">
      <c r="H1284" s="330" t="str">
        <f t="shared" ca="1" si="169"/>
        <v/>
      </c>
      <c r="I1284" s="336"/>
      <c r="J1284" s="332" t="str">
        <f t="shared" ca="1" si="170"/>
        <v>(command "V" "R" "" "N")</v>
      </c>
    </row>
    <row r="1285" spans="8:10" hidden="1">
      <c r="H1285" s="330" t="str">
        <f t="shared" ca="1" si="169"/>
        <v/>
      </c>
      <c r="I1285" s="336"/>
      <c r="J1285" s="332" t="str">
        <f t="shared" ca="1" si="170"/>
        <v>(command "V" "R" "" "N")</v>
      </c>
    </row>
    <row r="1286" spans="8:10" hidden="1">
      <c r="H1286" s="330" t="str">
        <f t="shared" ca="1" si="169"/>
        <v/>
      </c>
      <c r="I1286" s="336"/>
      <c r="J1286" s="332" t="str">
        <f t="shared" ca="1" si="170"/>
        <v>(command "V" "R" "" "N")</v>
      </c>
    </row>
    <row r="1287" spans="8:10" hidden="1">
      <c r="H1287" s="330" t="str">
        <f t="shared" ca="1" si="169"/>
        <v/>
      </c>
      <c r="I1287" s="336"/>
      <c r="J1287" s="332" t="str">
        <f t="shared" ca="1" si="170"/>
        <v>(command "V" "R" "" "N")</v>
      </c>
    </row>
    <row r="1288" spans="8:10" hidden="1">
      <c r="H1288" s="330" t="str">
        <f t="shared" ref="H1288:H1351" ca="1" si="171">IF(INDIRECT(ADDRESS(FLOOR((ROW(A1281)-1)/$F$6,1)+9,FLOOR((MOD((ROW(A1281)-1),$F$6)),1)+21))="","",INDIRECT(ADDRESS(FLOOR((ROW(A1281)-1)/$F$6,1)+9,FLOOR((MOD((ROW(A1281)-1),$F$6)),1)+21)))</f>
        <v/>
      </c>
      <c r="I1288" s="336"/>
      <c r="J1288" s="332" t="str">
        <f t="shared" ca="1" si="170"/>
        <v>(command "V" "R" "" "N")</v>
      </c>
    </row>
    <row r="1289" spans="8:10" hidden="1">
      <c r="H1289" s="330" t="str">
        <f t="shared" ca="1" si="171"/>
        <v/>
      </c>
      <c r="I1289" s="336"/>
      <c r="J1289" s="332" t="str">
        <f t="shared" ca="1" si="170"/>
        <v>(command "V" "R" "" "N")</v>
      </c>
    </row>
    <row r="1290" spans="8:10" hidden="1">
      <c r="H1290" s="330" t="str">
        <f t="shared" ca="1" si="171"/>
        <v/>
      </c>
      <c r="I1290" s="336"/>
      <c r="J1290" s="332" t="str">
        <f t="shared" ca="1" si="170"/>
        <v>(command "V" "R" "" "N")</v>
      </c>
    </row>
    <row r="1291" spans="8:10" hidden="1">
      <c r="H1291" s="330" t="str">
        <f t="shared" ca="1" si="171"/>
        <v/>
      </c>
      <c r="I1291" s="336"/>
      <c r="J1291" s="332" t="str">
        <f t="shared" ca="1" si="170"/>
        <v>(command "V" "R" "" "N")</v>
      </c>
    </row>
    <row r="1292" spans="8:10" hidden="1">
      <c r="H1292" s="330" t="str">
        <f t="shared" ca="1" si="171"/>
        <v/>
      </c>
      <c r="I1292" s="336"/>
      <c r="J1292" s="332" t="str">
        <f t="shared" ca="1" si="170"/>
        <v>(command "V" "R" "" "N")</v>
      </c>
    </row>
    <row r="1293" spans="8:10" hidden="1">
      <c r="H1293" s="330" t="str">
        <f t="shared" ca="1" si="171"/>
        <v/>
      </c>
      <c r="I1293" s="336"/>
      <c r="J1293" s="332" t="str">
        <f t="shared" ref="J1293:J1356" ca="1" si="172">"(command"&amp;" "&amp;""""&amp;"V"&amp;""""&amp;" "&amp;""""&amp;"R"&amp;""""&amp;" "&amp;""""&amp;$H1293&amp;""""&amp;" """&amp;"N"&amp;""""&amp;")"</f>
        <v>(command "V" "R" "" "N")</v>
      </c>
    </row>
    <row r="1294" spans="8:10" hidden="1">
      <c r="H1294" s="330" t="str">
        <f t="shared" ca="1" si="171"/>
        <v/>
      </c>
      <c r="I1294" s="336"/>
      <c r="J1294" s="332" t="str">
        <f t="shared" ca="1" si="172"/>
        <v>(command "V" "R" "" "N")</v>
      </c>
    </row>
    <row r="1295" spans="8:10" hidden="1">
      <c r="H1295" s="330" t="str">
        <f t="shared" ca="1" si="171"/>
        <v/>
      </c>
      <c r="I1295" s="336"/>
      <c r="J1295" s="332" t="str">
        <f t="shared" ca="1" si="172"/>
        <v>(command "V" "R" "" "N")</v>
      </c>
    </row>
    <row r="1296" spans="8:10" hidden="1">
      <c r="H1296" s="330" t="str">
        <f t="shared" ca="1" si="171"/>
        <v/>
      </c>
      <c r="I1296" s="336"/>
      <c r="J1296" s="332" t="str">
        <f t="shared" ca="1" si="172"/>
        <v>(command "V" "R" "" "N")</v>
      </c>
    </row>
    <row r="1297" spans="8:10" hidden="1">
      <c r="H1297" s="330" t="str">
        <f t="shared" ca="1" si="171"/>
        <v/>
      </c>
      <c r="I1297" s="336"/>
      <c r="J1297" s="332" t="str">
        <f t="shared" ca="1" si="172"/>
        <v>(command "V" "R" "" "N")</v>
      </c>
    </row>
    <row r="1298" spans="8:10" hidden="1">
      <c r="H1298" s="330" t="str">
        <f t="shared" ca="1" si="171"/>
        <v/>
      </c>
      <c r="I1298" s="336"/>
      <c r="J1298" s="332" t="str">
        <f t="shared" ca="1" si="172"/>
        <v>(command "V" "R" "" "N")</v>
      </c>
    </row>
    <row r="1299" spans="8:10" hidden="1">
      <c r="H1299" s="330" t="str">
        <f t="shared" ca="1" si="171"/>
        <v/>
      </c>
      <c r="I1299" s="336"/>
      <c r="J1299" s="332" t="str">
        <f t="shared" ca="1" si="172"/>
        <v>(command "V" "R" "" "N")</v>
      </c>
    </row>
    <row r="1300" spans="8:10" hidden="1">
      <c r="H1300" s="330" t="str">
        <f t="shared" ca="1" si="171"/>
        <v/>
      </c>
      <c r="I1300" s="336"/>
      <c r="J1300" s="332" t="str">
        <f t="shared" ca="1" si="172"/>
        <v>(command "V" "R" "" "N")</v>
      </c>
    </row>
    <row r="1301" spans="8:10" hidden="1">
      <c r="H1301" s="330" t="str">
        <f t="shared" ca="1" si="171"/>
        <v/>
      </c>
      <c r="I1301" s="336"/>
      <c r="J1301" s="332" t="str">
        <f t="shared" ca="1" si="172"/>
        <v>(command "V" "R" "" "N")</v>
      </c>
    </row>
    <row r="1302" spans="8:10" hidden="1">
      <c r="H1302" s="330" t="str">
        <f t="shared" ca="1" si="171"/>
        <v/>
      </c>
      <c r="I1302" s="336"/>
      <c r="J1302" s="332" t="str">
        <f t="shared" ca="1" si="172"/>
        <v>(command "V" "R" "" "N")</v>
      </c>
    </row>
    <row r="1303" spans="8:10" hidden="1">
      <c r="H1303" s="330" t="str">
        <f t="shared" ca="1" si="171"/>
        <v/>
      </c>
      <c r="I1303" s="336"/>
      <c r="J1303" s="332" t="str">
        <f t="shared" ca="1" si="172"/>
        <v>(command "V" "R" "" "N")</v>
      </c>
    </row>
    <row r="1304" spans="8:10" hidden="1">
      <c r="H1304" s="330" t="str">
        <f t="shared" ca="1" si="171"/>
        <v/>
      </c>
      <c r="I1304" s="336"/>
      <c r="J1304" s="332" t="str">
        <f t="shared" ca="1" si="172"/>
        <v>(command "V" "R" "" "N")</v>
      </c>
    </row>
    <row r="1305" spans="8:10" hidden="1">
      <c r="H1305" s="330" t="str">
        <f t="shared" ca="1" si="171"/>
        <v/>
      </c>
      <c r="I1305" s="336"/>
      <c r="J1305" s="332" t="str">
        <f t="shared" ca="1" si="172"/>
        <v>(command "V" "R" "" "N")</v>
      </c>
    </row>
    <row r="1306" spans="8:10" hidden="1">
      <c r="H1306" s="330" t="str">
        <f t="shared" ca="1" si="171"/>
        <v/>
      </c>
      <c r="I1306" s="336"/>
      <c r="J1306" s="332" t="str">
        <f t="shared" ca="1" si="172"/>
        <v>(command "V" "R" "" "N")</v>
      </c>
    </row>
    <row r="1307" spans="8:10" hidden="1">
      <c r="H1307" s="330" t="str">
        <f t="shared" ca="1" si="171"/>
        <v/>
      </c>
      <c r="I1307" s="336"/>
      <c r="J1307" s="332" t="str">
        <f t="shared" ca="1" si="172"/>
        <v>(command "V" "R" "" "N")</v>
      </c>
    </row>
    <row r="1308" spans="8:10" hidden="1">
      <c r="H1308" s="330" t="str">
        <f t="shared" ca="1" si="171"/>
        <v/>
      </c>
      <c r="I1308" s="336"/>
      <c r="J1308" s="332" t="str">
        <f t="shared" ca="1" si="172"/>
        <v>(command "V" "R" "" "N")</v>
      </c>
    </row>
    <row r="1309" spans="8:10" hidden="1">
      <c r="H1309" s="330" t="str">
        <f t="shared" ca="1" si="171"/>
        <v/>
      </c>
      <c r="I1309" s="336"/>
      <c r="J1309" s="332" t="str">
        <f t="shared" ca="1" si="172"/>
        <v>(command "V" "R" "" "N")</v>
      </c>
    </row>
    <row r="1310" spans="8:10" hidden="1">
      <c r="H1310" s="330" t="str">
        <f t="shared" ca="1" si="171"/>
        <v/>
      </c>
      <c r="I1310" s="336"/>
      <c r="J1310" s="332" t="str">
        <f t="shared" ca="1" si="172"/>
        <v>(command "V" "R" "" "N")</v>
      </c>
    </row>
    <row r="1311" spans="8:10" hidden="1">
      <c r="H1311" s="330" t="str">
        <f t="shared" ca="1" si="171"/>
        <v/>
      </c>
      <c r="I1311" s="336"/>
      <c r="J1311" s="332" t="str">
        <f t="shared" ca="1" si="172"/>
        <v>(command "V" "R" "" "N")</v>
      </c>
    </row>
    <row r="1312" spans="8:10" hidden="1">
      <c r="H1312" s="330" t="str">
        <f t="shared" ca="1" si="171"/>
        <v/>
      </c>
      <c r="I1312" s="336"/>
      <c r="J1312" s="332" t="str">
        <f t="shared" ca="1" si="172"/>
        <v>(command "V" "R" "" "N")</v>
      </c>
    </row>
    <row r="1313" spans="8:10" hidden="1">
      <c r="H1313" s="330" t="str">
        <f t="shared" ca="1" si="171"/>
        <v/>
      </c>
      <c r="I1313" s="336"/>
      <c r="J1313" s="332" t="str">
        <f t="shared" ca="1" si="172"/>
        <v>(command "V" "R" "" "N")</v>
      </c>
    </row>
    <row r="1314" spans="8:10" hidden="1">
      <c r="H1314" s="330" t="str">
        <f t="shared" ca="1" si="171"/>
        <v/>
      </c>
      <c r="I1314" s="336"/>
      <c r="J1314" s="332" t="str">
        <f t="shared" ca="1" si="172"/>
        <v>(command "V" "R" "" "N")</v>
      </c>
    </row>
    <row r="1315" spans="8:10" hidden="1">
      <c r="H1315" s="330" t="str">
        <f t="shared" ca="1" si="171"/>
        <v/>
      </c>
      <c r="I1315" s="336"/>
      <c r="J1315" s="332" t="str">
        <f t="shared" ca="1" si="172"/>
        <v>(command "V" "R" "" "N")</v>
      </c>
    </row>
    <row r="1316" spans="8:10" hidden="1">
      <c r="H1316" s="330" t="str">
        <f t="shared" ca="1" si="171"/>
        <v/>
      </c>
      <c r="I1316" s="336"/>
      <c r="J1316" s="332" t="str">
        <f t="shared" ca="1" si="172"/>
        <v>(command "V" "R" "" "N")</v>
      </c>
    </row>
    <row r="1317" spans="8:10" hidden="1">
      <c r="H1317" s="330" t="str">
        <f t="shared" ca="1" si="171"/>
        <v/>
      </c>
      <c r="I1317" s="336"/>
      <c r="J1317" s="332" t="str">
        <f t="shared" ca="1" si="172"/>
        <v>(command "V" "R" "" "N")</v>
      </c>
    </row>
    <row r="1318" spans="8:10" hidden="1">
      <c r="H1318" s="330" t="str">
        <f t="shared" ca="1" si="171"/>
        <v/>
      </c>
      <c r="I1318" s="336"/>
      <c r="J1318" s="332" t="str">
        <f t="shared" ca="1" si="172"/>
        <v>(command "V" "R" "" "N")</v>
      </c>
    </row>
    <row r="1319" spans="8:10" hidden="1">
      <c r="H1319" s="330" t="str">
        <f t="shared" ca="1" si="171"/>
        <v/>
      </c>
      <c r="I1319" s="336"/>
      <c r="J1319" s="332" t="str">
        <f t="shared" ca="1" si="172"/>
        <v>(command "V" "R" "" "N")</v>
      </c>
    </row>
    <row r="1320" spans="8:10" hidden="1">
      <c r="H1320" s="330" t="str">
        <f t="shared" ca="1" si="171"/>
        <v/>
      </c>
      <c r="I1320" s="336"/>
      <c r="J1320" s="332" t="str">
        <f t="shared" ca="1" si="172"/>
        <v>(command "V" "R" "" "N")</v>
      </c>
    </row>
    <row r="1321" spans="8:10" hidden="1">
      <c r="H1321" s="330" t="str">
        <f t="shared" ca="1" si="171"/>
        <v/>
      </c>
      <c r="I1321" s="336"/>
      <c r="J1321" s="332" t="str">
        <f t="shared" ca="1" si="172"/>
        <v>(command "V" "R" "" "N")</v>
      </c>
    </row>
    <row r="1322" spans="8:10" hidden="1">
      <c r="H1322" s="330" t="str">
        <f t="shared" ca="1" si="171"/>
        <v/>
      </c>
      <c r="I1322" s="336"/>
      <c r="J1322" s="332" t="str">
        <f t="shared" ca="1" si="172"/>
        <v>(command "V" "R" "" "N")</v>
      </c>
    </row>
    <row r="1323" spans="8:10" hidden="1">
      <c r="H1323" s="330" t="str">
        <f t="shared" ca="1" si="171"/>
        <v/>
      </c>
      <c r="I1323" s="336"/>
      <c r="J1323" s="332" t="str">
        <f t="shared" ca="1" si="172"/>
        <v>(command "V" "R" "" "N")</v>
      </c>
    </row>
    <row r="1324" spans="8:10" hidden="1">
      <c r="H1324" s="330" t="str">
        <f t="shared" ca="1" si="171"/>
        <v/>
      </c>
      <c r="I1324" s="336"/>
      <c r="J1324" s="332" t="str">
        <f t="shared" ca="1" si="172"/>
        <v>(command "V" "R" "" "N")</v>
      </c>
    </row>
    <row r="1325" spans="8:10" hidden="1">
      <c r="H1325" s="330" t="str">
        <f t="shared" ca="1" si="171"/>
        <v/>
      </c>
      <c r="I1325" s="336"/>
      <c r="J1325" s="332" t="str">
        <f t="shared" ca="1" si="172"/>
        <v>(command "V" "R" "" "N")</v>
      </c>
    </row>
    <row r="1326" spans="8:10" hidden="1">
      <c r="H1326" s="330" t="str">
        <f t="shared" ca="1" si="171"/>
        <v/>
      </c>
      <c r="I1326" s="336"/>
      <c r="J1326" s="332" t="str">
        <f t="shared" ca="1" si="172"/>
        <v>(command "V" "R" "" "N")</v>
      </c>
    </row>
    <row r="1327" spans="8:10" hidden="1">
      <c r="H1327" s="330" t="str">
        <f t="shared" ca="1" si="171"/>
        <v/>
      </c>
      <c r="I1327" s="336"/>
      <c r="J1327" s="332" t="str">
        <f t="shared" ca="1" si="172"/>
        <v>(command "V" "R" "" "N")</v>
      </c>
    </row>
    <row r="1328" spans="8:10" hidden="1">
      <c r="H1328" s="330" t="str">
        <f t="shared" ca="1" si="171"/>
        <v/>
      </c>
      <c r="I1328" s="336"/>
      <c r="J1328" s="332" t="str">
        <f t="shared" ca="1" si="172"/>
        <v>(command "V" "R" "" "N")</v>
      </c>
    </row>
    <row r="1329" spans="8:10" hidden="1">
      <c r="H1329" s="330" t="str">
        <f t="shared" ca="1" si="171"/>
        <v/>
      </c>
      <c r="I1329" s="336"/>
      <c r="J1329" s="332" t="str">
        <f t="shared" ca="1" si="172"/>
        <v>(command "V" "R" "" "N")</v>
      </c>
    </row>
    <row r="1330" spans="8:10" hidden="1">
      <c r="H1330" s="330" t="str">
        <f t="shared" ca="1" si="171"/>
        <v/>
      </c>
      <c r="I1330" s="336"/>
      <c r="J1330" s="332" t="str">
        <f t="shared" ca="1" si="172"/>
        <v>(command "V" "R" "" "N")</v>
      </c>
    </row>
    <row r="1331" spans="8:10" hidden="1">
      <c r="H1331" s="330" t="str">
        <f t="shared" ca="1" si="171"/>
        <v/>
      </c>
      <c r="I1331" s="336"/>
      <c r="J1331" s="332" t="str">
        <f t="shared" ca="1" si="172"/>
        <v>(command "V" "R" "" "N")</v>
      </c>
    </row>
    <row r="1332" spans="8:10" hidden="1">
      <c r="H1332" s="330" t="str">
        <f t="shared" ca="1" si="171"/>
        <v/>
      </c>
      <c r="I1332" s="336"/>
      <c r="J1332" s="332" t="str">
        <f t="shared" ca="1" si="172"/>
        <v>(command "V" "R" "" "N")</v>
      </c>
    </row>
    <row r="1333" spans="8:10" hidden="1">
      <c r="H1333" s="330" t="str">
        <f t="shared" ca="1" si="171"/>
        <v/>
      </c>
      <c r="I1333" s="336"/>
      <c r="J1333" s="332" t="str">
        <f t="shared" ca="1" si="172"/>
        <v>(command "V" "R" "" "N")</v>
      </c>
    </row>
    <row r="1334" spans="8:10" hidden="1">
      <c r="H1334" s="330" t="str">
        <f t="shared" ca="1" si="171"/>
        <v/>
      </c>
      <c r="I1334" s="336"/>
      <c r="J1334" s="332" t="str">
        <f t="shared" ca="1" si="172"/>
        <v>(command "V" "R" "" "N")</v>
      </c>
    </row>
    <row r="1335" spans="8:10" hidden="1">
      <c r="H1335" s="330" t="str">
        <f t="shared" ca="1" si="171"/>
        <v/>
      </c>
      <c r="I1335" s="336"/>
      <c r="J1335" s="332" t="str">
        <f t="shared" ca="1" si="172"/>
        <v>(command "V" "R" "" "N")</v>
      </c>
    </row>
    <row r="1336" spans="8:10" hidden="1">
      <c r="H1336" s="330" t="str">
        <f t="shared" ca="1" si="171"/>
        <v/>
      </c>
      <c r="I1336" s="336"/>
      <c r="J1336" s="332" t="str">
        <f t="shared" ca="1" si="172"/>
        <v>(command "V" "R" "" "N")</v>
      </c>
    </row>
    <row r="1337" spans="8:10" hidden="1">
      <c r="H1337" s="330" t="str">
        <f t="shared" ca="1" si="171"/>
        <v/>
      </c>
      <c r="I1337" s="336"/>
      <c r="J1337" s="332" t="str">
        <f t="shared" ca="1" si="172"/>
        <v>(command "V" "R" "" "N")</v>
      </c>
    </row>
    <row r="1338" spans="8:10" hidden="1">
      <c r="H1338" s="330" t="str">
        <f t="shared" ca="1" si="171"/>
        <v/>
      </c>
      <c r="I1338" s="336"/>
      <c r="J1338" s="332" t="str">
        <f t="shared" ca="1" si="172"/>
        <v>(command "V" "R" "" "N")</v>
      </c>
    </row>
    <row r="1339" spans="8:10" hidden="1">
      <c r="H1339" s="330" t="str">
        <f t="shared" ca="1" si="171"/>
        <v/>
      </c>
      <c r="I1339" s="336"/>
      <c r="J1339" s="332" t="str">
        <f t="shared" ca="1" si="172"/>
        <v>(command "V" "R" "" "N")</v>
      </c>
    </row>
    <row r="1340" spans="8:10" hidden="1">
      <c r="H1340" s="330" t="str">
        <f t="shared" ca="1" si="171"/>
        <v/>
      </c>
      <c r="I1340" s="336"/>
      <c r="J1340" s="332" t="str">
        <f t="shared" ca="1" si="172"/>
        <v>(command "V" "R" "" "N")</v>
      </c>
    </row>
    <row r="1341" spans="8:10" hidden="1">
      <c r="H1341" s="330" t="str">
        <f t="shared" ca="1" si="171"/>
        <v/>
      </c>
      <c r="I1341" s="336"/>
      <c r="J1341" s="332" t="str">
        <f t="shared" ca="1" si="172"/>
        <v>(command "V" "R" "" "N")</v>
      </c>
    </row>
    <row r="1342" spans="8:10" hidden="1">
      <c r="H1342" s="330" t="str">
        <f t="shared" ca="1" si="171"/>
        <v/>
      </c>
      <c r="I1342" s="336"/>
      <c r="J1342" s="332" t="str">
        <f t="shared" ca="1" si="172"/>
        <v>(command "V" "R" "" "N")</v>
      </c>
    </row>
    <row r="1343" spans="8:10" hidden="1">
      <c r="H1343" s="330" t="str">
        <f t="shared" ca="1" si="171"/>
        <v/>
      </c>
      <c r="I1343" s="336"/>
      <c r="J1343" s="332" t="str">
        <f t="shared" ca="1" si="172"/>
        <v>(command "V" "R" "" "N")</v>
      </c>
    </row>
    <row r="1344" spans="8:10" hidden="1">
      <c r="H1344" s="330" t="str">
        <f t="shared" ca="1" si="171"/>
        <v/>
      </c>
      <c r="I1344" s="336"/>
      <c r="J1344" s="332" t="str">
        <f t="shared" ca="1" si="172"/>
        <v>(command "V" "R" "" "N")</v>
      </c>
    </row>
    <row r="1345" spans="8:10" hidden="1">
      <c r="H1345" s="330" t="str">
        <f t="shared" ca="1" si="171"/>
        <v/>
      </c>
      <c r="I1345" s="336"/>
      <c r="J1345" s="332" t="str">
        <f t="shared" ca="1" si="172"/>
        <v>(command "V" "R" "" "N")</v>
      </c>
    </row>
    <row r="1346" spans="8:10" hidden="1">
      <c r="H1346" s="330" t="str">
        <f t="shared" ca="1" si="171"/>
        <v/>
      </c>
      <c r="I1346" s="336"/>
      <c r="J1346" s="332" t="str">
        <f t="shared" ca="1" si="172"/>
        <v>(command "V" "R" "" "N")</v>
      </c>
    </row>
    <row r="1347" spans="8:10" hidden="1">
      <c r="H1347" s="330" t="str">
        <f t="shared" ca="1" si="171"/>
        <v/>
      </c>
      <c r="I1347" s="336"/>
      <c r="J1347" s="332" t="str">
        <f t="shared" ca="1" si="172"/>
        <v>(command "V" "R" "" "N")</v>
      </c>
    </row>
    <row r="1348" spans="8:10" hidden="1">
      <c r="H1348" s="330" t="str">
        <f t="shared" ca="1" si="171"/>
        <v/>
      </c>
      <c r="I1348" s="336"/>
      <c r="J1348" s="332" t="str">
        <f t="shared" ca="1" si="172"/>
        <v>(command "V" "R" "" "N")</v>
      </c>
    </row>
    <row r="1349" spans="8:10" hidden="1">
      <c r="H1349" s="330" t="str">
        <f t="shared" ca="1" si="171"/>
        <v/>
      </c>
      <c r="I1349" s="336"/>
      <c r="J1349" s="332" t="str">
        <f t="shared" ca="1" si="172"/>
        <v>(command "V" "R" "" "N")</v>
      </c>
    </row>
    <row r="1350" spans="8:10" hidden="1">
      <c r="H1350" s="330" t="str">
        <f t="shared" ca="1" si="171"/>
        <v/>
      </c>
      <c r="I1350" s="336"/>
      <c r="J1350" s="332" t="str">
        <f t="shared" ca="1" si="172"/>
        <v>(command "V" "R" "" "N")</v>
      </c>
    </row>
    <row r="1351" spans="8:10" hidden="1">
      <c r="H1351" s="330" t="str">
        <f t="shared" ca="1" si="171"/>
        <v/>
      </c>
      <c r="I1351" s="336"/>
      <c r="J1351" s="332" t="str">
        <f t="shared" ca="1" si="172"/>
        <v>(command "V" "R" "" "N")</v>
      </c>
    </row>
    <row r="1352" spans="8:10" hidden="1">
      <c r="H1352" s="330" t="str">
        <f t="shared" ref="H1352:H1415" ca="1" si="173">IF(INDIRECT(ADDRESS(FLOOR((ROW(A1345)-1)/$F$6,1)+9,FLOOR((MOD((ROW(A1345)-1),$F$6)),1)+21))="","",INDIRECT(ADDRESS(FLOOR((ROW(A1345)-1)/$F$6,1)+9,FLOOR((MOD((ROW(A1345)-1),$F$6)),1)+21)))</f>
        <v/>
      </c>
      <c r="I1352" s="336"/>
      <c r="J1352" s="332" t="str">
        <f t="shared" ca="1" si="172"/>
        <v>(command "V" "R" "" "N")</v>
      </c>
    </row>
    <row r="1353" spans="8:10" hidden="1">
      <c r="H1353" s="330" t="str">
        <f t="shared" ca="1" si="173"/>
        <v/>
      </c>
      <c r="I1353" s="336"/>
      <c r="J1353" s="332" t="str">
        <f t="shared" ca="1" si="172"/>
        <v>(command "V" "R" "" "N")</v>
      </c>
    </row>
    <row r="1354" spans="8:10" hidden="1">
      <c r="H1354" s="330" t="str">
        <f t="shared" ca="1" si="173"/>
        <v/>
      </c>
      <c r="I1354" s="336"/>
      <c r="J1354" s="332" t="str">
        <f t="shared" ca="1" si="172"/>
        <v>(command "V" "R" "" "N")</v>
      </c>
    </row>
    <row r="1355" spans="8:10" hidden="1">
      <c r="H1355" s="330" t="str">
        <f t="shared" ca="1" si="173"/>
        <v/>
      </c>
      <c r="I1355" s="336"/>
      <c r="J1355" s="332" t="str">
        <f t="shared" ca="1" si="172"/>
        <v>(command "V" "R" "" "N")</v>
      </c>
    </row>
    <row r="1356" spans="8:10" hidden="1">
      <c r="H1356" s="330" t="str">
        <f t="shared" ca="1" si="173"/>
        <v/>
      </c>
      <c r="I1356" s="336"/>
      <c r="J1356" s="332" t="str">
        <f t="shared" ca="1" si="172"/>
        <v>(command "V" "R" "" "N")</v>
      </c>
    </row>
    <row r="1357" spans="8:10" hidden="1">
      <c r="H1357" s="330" t="str">
        <f t="shared" ca="1" si="173"/>
        <v/>
      </c>
      <c r="I1357" s="336"/>
      <c r="J1357" s="332" t="str">
        <f t="shared" ref="J1357:J1420" ca="1" si="174">"(command"&amp;" "&amp;""""&amp;"V"&amp;""""&amp;" "&amp;""""&amp;"R"&amp;""""&amp;" "&amp;""""&amp;$H1357&amp;""""&amp;" """&amp;"N"&amp;""""&amp;")"</f>
        <v>(command "V" "R" "" "N")</v>
      </c>
    </row>
    <row r="1358" spans="8:10" hidden="1">
      <c r="H1358" s="330" t="str">
        <f t="shared" ca="1" si="173"/>
        <v/>
      </c>
      <c r="I1358" s="336"/>
      <c r="J1358" s="332" t="str">
        <f t="shared" ca="1" si="174"/>
        <v>(command "V" "R" "" "N")</v>
      </c>
    </row>
    <row r="1359" spans="8:10" hidden="1">
      <c r="H1359" s="330" t="str">
        <f t="shared" ca="1" si="173"/>
        <v/>
      </c>
      <c r="I1359" s="336"/>
      <c r="J1359" s="332" t="str">
        <f t="shared" ca="1" si="174"/>
        <v>(command "V" "R" "" "N")</v>
      </c>
    </row>
    <row r="1360" spans="8:10" hidden="1">
      <c r="H1360" s="330" t="str">
        <f t="shared" ca="1" si="173"/>
        <v/>
      </c>
      <c r="I1360" s="336"/>
      <c r="J1360" s="332" t="str">
        <f t="shared" ca="1" si="174"/>
        <v>(command "V" "R" "" "N")</v>
      </c>
    </row>
    <row r="1361" spans="8:10" hidden="1">
      <c r="H1361" s="330" t="str">
        <f t="shared" ca="1" si="173"/>
        <v/>
      </c>
      <c r="I1361" s="336"/>
      <c r="J1361" s="332" t="str">
        <f t="shared" ca="1" si="174"/>
        <v>(command "V" "R" "" "N")</v>
      </c>
    </row>
    <row r="1362" spans="8:10" hidden="1">
      <c r="H1362" s="330" t="str">
        <f t="shared" ca="1" si="173"/>
        <v/>
      </c>
      <c r="I1362" s="336"/>
      <c r="J1362" s="332" t="str">
        <f t="shared" ca="1" si="174"/>
        <v>(command "V" "R" "" "N")</v>
      </c>
    </row>
    <row r="1363" spans="8:10" hidden="1">
      <c r="H1363" s="330" t="str">
        <f t="shared" ca="1" si="173"/>
        <v/>
      </c>
      <c r="I1363" s="336"/>
      <c r="J1363" s="332" t="str">
        <f t="shared" ca="1" si="174"/>
        <v>(command "V" "R" "" "N")</v>
      </c>
    </row>
    <row r="1364" spans="8:10" hidden="1">
      <c r="H1364" s="330" t="str">
        <f t="shared" ca="1" si="173"/>
        <v/>
      </c>
      <c r="I1364" s="336"/>
      <c r="J1364" s="332" t="str">
        <f t="shared" ca="1" si="174"/>
        <v>(command "V" "R" "" "N")</v>
      </c>
    </row>
    <row r="1365" spans="8:10" hidden="1">
      <c r="H1365" s="330" t="str">
        <f t="shared" ca="1" si="173"/>
        <v/>
      </c>
      <c r="I1365" s="336"/>
      <c r="J1365" s="332" t="str">
        <f t="shared" ca="1" si="174"/>
        <v>(command "V" "R" "" "N")</v>
      </c>
    </row>
    <row r="1366" spans="8:10" hidden="1">
      <c r="H1366" s="330" t="str">
        <f t="shared" ca="1" si="173"/>
        <v/>
      </c>
      <c r="I1366" s="336"/>
      <c r="J1366" s="332" t="str">
        <f t="shared" ca="1" si="174"/>
        <v>(command "V" "R" "" "N")</v>
      </c>
    </row>
    <row r="1367" spans="8:10" hidden="1">
      <c r="H1367" s="330" t="str">
        <f t="shared" ca="1" si="173"/>
        <v/>
      </c>
      <c r="I1367" s="336"/>
      <c r="J1367" s="332" t="str">
        <f t="shared" ca="1" si="174"/>
        <v>(command "V" "R" "" "N")</v>
      </c>
    </row>
    <row r="1368" spans="8:10" hidden="1">
      <c r="H1368" s="330" t="str">
        <f t="shared" ca="1" si="173"/>
        <v/>
      </c>
      <c r="I1368" s="336"/>
      <c r="J1368" s="332" t="str">
        <f t="shared" ca="1" si="174"/>
        <v>(command "V" "R" "" "N")</v>
      </c>
    </row>
    <row r="1369" spans="8:10" hidden="1">
      <c r="H1369" s="330" t="str">
        <f t="shared" ca="1" si="173"/>
        <v/>
      </c>
      <c r="I1369" s="336"/>
      <c r="J1369" s="332" t="str">
        <f t="shared" ca="1" si="174"/>
        <v>(command "V" "R" "" "N")</v>
      </c>
    </row>
    <row r="1370" spans="8:10" hidden="1">
      <c r="H1370" s="330" t="str">
        <f t="shared" ca="1" si="173"/>
        <v/>
      </c>
      <c r="I1370" s="336"/>
      <c r="J1370" s="332" t="str">
        <f t="shared" ca="1" si="174"/>
        <v>(command "V" "R" "" "N")</v>
      </c>
    </row>
    <row r="1371" spans="8:10" hidden="1">
      <c r="H1371" s="330" t="str">
        <f t="shared" ca="1" si="173"/>
        <v/>
      </c>
      <c r="I1371" s="336"/>
      <c r="J1371" s="332" t="str">
        <f t="shared" ca="1" si="174"/>
        <v>(command "V" "R" "" "N")</v>
      </c>
    </row>
    <row r="1372" spans="8:10" hidden="1">
      <c r="H1372" s="330" t="str">
        <f t="shared" ca="1" si="173"/>
        <v/>
      </c>
      <c r="I1372" s="336"/>
      <c r="J1372" s="332" t="str">
        <f t="shared" ca="1" si="174"/>
        <v>(command "V" "R" "" "N")</v>
      </c>
    </row>
    <row r="1373" spans="8:10" hidden="1">
      <c r="H1373" s="330" t="str">
        <f t="shared" ca="1" si="173"/>
        <v/>
      </c>
      <c r="I1373" s="336"/>
      <c r="J1373" s="332" t="str">
        <f t="shared" ca="1" si="174"/>
        <v>(command "V" "R" "" "N")</v>
      </c>
    </row>
    <row r="1374" spans="8:10" hidden="1">
      <c r="H1374" s="330" t="str">
        <f t="shared" ca="1" si="173"/>
        <v/>
      </c>
      <c r="I1374" s="336"/>
      <c r="J1374" s="332" t="str">
        <f t="shared" ca="1" si="174"/>
        <v>(command "V" "R" "" "N")</v>
      </c>
    </row>
    <row r="1375" spans="8:10" hidden="1">
      <c r="H1375" s="330" t="str">
        <f t="shared" ca="1" si="173"/>
        <v/>
      </c>
      <c r="I1375" s="336"/>
      <c r="J1375" s="332" t="str">
        <f t="shared" ca="1" si="174"/>
        <v>(command "V" "R" "" "N")</v>
      </c>
    </row>
    <row r="1376" spans="8:10" hidden="1">
      <c r="H1376" s="330" t="str">
        <f t="shared" ca="1" si="173"/>
        <v/>
      </c>
      <c r="I1376" s="336"/>
      <c r="J1376" s="332" t="str">
        <f t="shared" ca="1" si="174"/>
        <v>(command "V" "R" "" "N")</v>
      </c>
    </row>
    <row r="1377" spans="8:10" hidden="1">
      <c r="H1377" s="330" t="str">
        <f t="shared" ca="1" si="173"/>
        <v/>
      </c>
      <c r="I1377" s="336"/>
      <c r="J1377" s="332" t="str">
        <f t="shared" ca="1" si="174"/>
        <v>(command "V" "R" "" "N")</v>
      </c>
    </row>
    <row r="1378" spans="8:10" hidden="1">
      <c r="H1378" s="330" t="str">
        <f t="shared" ca="1" si="173"/>
        <v/>
      </c>
      <c r="I1378" s="336"/>
      <c r="J1378" s="332" t="str">
        <f t="shared" ca="1" si="174"/>
        <v>(command "V" "R" "" "N")</v>
      </c>
    </row>
    <row r="1379" spans="8:10" hidden="1">
      <c r="H1379" s="330" t="str">
        <f t="shared" ca="1" si="173"/>
        <v/>
      </c>
      <c r="I1379" s="336"/>
      <c r="J1379" s="332" t="str">
        <f t="shared" ca="1" si="174"/>
        <v>(command "V" "R" "" "N")</v>
      </c>
    </row>
    <row r="1380" spans="8:10" hidden="1">
      <c r="H1380" s="330" t="str">
        <f t="shared" ca="1" si="173"/>
        <v/>
      </c>
      <c r="I1380" s="336"/>
      <c r="J1380" s="332" t="str">
        <f t="shared" ca="1" si="174"/>
        <v>(command "V" "R" "" "N")</v>
      </c>
    </row>
    <row r="1381" spans="8:10" hidden="1">
      <c r="H1381" s="330" t="str">
        <f t="shared" ca="1" si="173"/>
        <v/>
      </c>
      <c r="I1381" s="336"/>
      <c r="J1381" s="332" t="str">
        <f t="shared" ca="1" si="174"/>
        <v>(command "V" "R" "" "N")</v>
      </c>
    </row>
    <row r="1382" spans="8:10" hidden="1">
      <c r="H1382" s="330" t="str">
        <f t="shared" ca="1" si="173"/>
        <v/>
      </c>
      <c r="I1382" s="336"/>
      <c r="J1382" s="332" t="str">
        <f t="shared" ca="1" si="174"/>
        <v>(command "V" "R" "" "N")</v>
      </c>
    </row>
    <row r="1383" spans="8:10" hidden="1">
      <c r="H1383" s="330" t="str">
        <f t="shared" ca="1" si="173"/>
        <v/>
      </c>
      <c r="I1383" s="336"/>
      <c r="J1383" s="332" t="str">
        <f t="shared" ca="1" si="174"/>
        <v>(command "V" "R" "" "N")</v>
      </c>
    </row>
    <row r="1384" spans="8:10" hidden="1">
      <c r="H1384" s="330" t="str">
        <f t="shared" ca="1" si="173"/>
        <v/>
      </c>
      <c r="I1384" s="336"/>
      <c r="J1384" s="332" t="str">
        <f t="shared" ca="1" si="174"/>
        <v>(command "V" "R" "" "N")</v>
      </c>
    </row>
    <row r="1385" spans="8:10" hidden="1">
      <c r="H1385" s="330" t="str">
        <f t="shared" ca="1" si="173"/>
        <v/>
      </c>
      <c r="I1385" s="336"/>
      <c r="J1385" s="332" t="str">
        <f t="shared" ca="1" si="174"/>
        <v>(command "V" "R" "" "N")</v>
      </c>
    </row>
    <row r="1386" spans="8:10" hidden="1">
      <c r="H1386" s="330" t="str">
        <f t="shared" ca="1" si="173"/>
        <v/>
      </c>
      <c r="I1386" s="336"/>
      <c r="J1386" s="332" t="str">
        <f t="shared" ca="1" si="174"/>
        <v>(command "V" "R" "" "N")</v>
      </c>
    </row>
    <row r="1387" spans="8:10" hidden="1">
      <c r="H1387" s="330" t="str">
        <f t="shared" ca="1" si="173"/>
        <v/>
      </c>
      <c r="I1387" s="336"/>
      <c r="J1387" s="332" t="str">
        <f t="shared" ca="1" si="174"/>
        <v>(command "V" "R" "" "N")</v>
      </c>
    </row>
    <row r="1388" spans="8:10" hidden="1">
      <c r="H1388" s="330" t="str">
        <f t="shared" ca="1" si="173"/>
        <v/>
      </c>
      <c r="I1388" s="336"/>
      <c r="J1388" s="332" t="str">
        <f t="shared" ca="1" si="174"/>
        <v>(command "V" "R" "" "N")</v>
      </c>
    </row>
    <row r="1389" spans="8:10" hidden="1">
      <c r="H1389" s="330" t="str">
        <f t="shared" ca="1" si="173"/>
        <v/>
      </c>
      <c r="I1389" s="336"/>
      <c r="J1389" s="332" t="str">
        <f t="shared" ca="1" si="174"/>
        <v>(command "V" "R" "" "N")</v>
      </c>
    </row>
    <row r="1390" spans="8:10" hidden="1">
      <c r="H1390" s="330" t="str">
        <f t="shared" ca="1" si="173"/>
        <v/>
      </c>
      <c r="I1390" s="336"/>
      <c r="J1390" s="332" t="str">
        <f t="shared" ca="1" si="174"/>
        <v>(command "V" "R" "" "N")</v>
      </c>
    </row>
    <row r="1391" spans="8:10" hidden="1">
      <c r="H1391" s="330" t="str">
        <f t="shared" ca="1" si="173"/>
        <v/>
      </c>
      <c r="I1391" s="336"/>
      <c r="J1391" s="332" t="str">
        <f t="shared" ca="1" si="174"/>
        <v>(command "V" "R" "" "N")</v>
      </c>
    </row>
    <row r="1392" spans="8:10" hidden="1">
      <c r="H1392" s="330" t="str">
        <f t="shared" ca="1" si="173"/>
        <v/>
      </c>
      <c r="I1392" s="336"/>
      <c r="J1392" s="332" t="str">
        <f t="shared" ca="1" si="174"/>
        <v>(command "V" "R" "" "N")</v>
      </c>
    </row>
    <row r="1393" spans="8:10" hidden="1">
      <c r="H1393" s="330" t="str">
        <f t="shared" ca="1" si="173"/>
        <v/>
      </c>
      <c r="I1393" s="336"/>
      <c r="J1393" s="332" t="str">
        <f t="shared" ca="1" si="174"/>
        <v>(command "V" "R" "" "N")</v>
      </c>
    </row>
    <row r="1394" spans="8:10" hidden="1">
      <c r="H1394" s="330" t="str">
        <f t="shared" ca="1" si="173"/>
        <v/>
      </c>
      <c r="I1394" s="336"/>
      <c r="J1394" s="332" t="str">
        <f t="shared" ca="1" si="174"/>
        <v>(command "V" "R" "" "N")</v>
      </c>
    </row>
    <row r="1395" spans="8:10" hidden="1">
      <c r="H1395" s="330" t="str">
        <f t="shared" ca="1" si="173"/>
        <v/>
      </c>
      <c r="I1395" s="336"/>
      <c r="J1395" s="332" t="str">
        <f t="shared" ca="1" si="174"/>
        <v>(command "V" "R" "" "N")</v>
      </c>
    </row>
    <row r="1396" spans="8:10" hidden="1">
      <c r="H1396" s="330" t="str">
        <f t="shared" ca="1" si="173"/>
        <v/>
      </c>
      <c r="I1396" s="336"/>
      <c r="J1396" s="332" t="str">
        <f t="shared" ca="1" si="174"/>
        <v>(command "V" "R" "" "N")</v>
      </c>
    </row>
    <row r="1397" spans="8:10" hidden="1">
      <c r="H1397" s="330" t="str">
        <f t="shared" ca="1" si="173"/>
        <v/>
      </c>
      <c r="I1397" s="336"/>
      <c r="J1397" s="332" t="str">
        <f t="shared" ca="1" si="174"/>
        <v>(command "V" "R" "" "N")</v>
      </c>
    </row>
    <row r="1398" spans="8:10" hidden="1">
      <c r="H1398" s="330" t="str">
        <f t="shared" ca="1" si="173"/>
        <v/>
      </c>
      <c r="I1398" s="336"/>
      <c r="J1398" s="332" t="str">
        <f t="shared" ca="1" si="174"/>
        <v>(command "V" "R" "" "N")</v>
      </c>
    </row>
    <row r="1399" spans="8:10" hidden="1">
      <c r="H1399" s="330" t="str">
        <f t="shared" ca="1" si="173"/>
        <v/>
      </c>
      <c r="I1399" s="336"/>
      <c r="J1399" s="332" t="str">
        <f t="shared" ca="1" si="174"/>
        <v>(command "V" "R" "" "N")</v>
      </c>
    </row>
    <row r="1400" spans="8:10" hidden="1">
      <c r="H1400" s="330" t="str">
        <f t="shared" ca="1" si="173"/>
        <v/>
      </c>
      <c r="I1400" s="336"/>
      <c r="J1400" s="332" t="str">
        <f t="shared" ca="1" si="174"/>
        <v>(command "V" "R" "" "N")</v>
      </c>
    </row>
    <row r="1401" spans="8:10" hidden="1">
      <c r="H1401" s="330" t="str">
        <f t="shared" ca="1" si="173"/>
        <v/>
      </c>
      <c r="I1401" s="336"/>
      <c r="J1401" s="332" t="str">
        <f t="shared" ca="1" si="174"/>
        <v>(command "V" "R" "" "N")</v>
      </c>
    </row>
    <row r="1402" spans="8:10" hidden="1">
      <c r="H1402" s="330" t="str">
        <f t="shared" ca="1" si="173"/>
        <v/>
      </c>
      <c r="I1402" s="336"/>
      <c r="J1402" s="332" t="str">
        <f t="shared" ca="1" si="174"/>
        <v>(command "V" "R" "" "N")</v>
      </c>
    </row>
    <row r="1403" spans="8:10" hidden="1">
      <c r="H1403" s="330" t="str">
        <f t="shared" ca="1" si="173"/>
        <v/>
      </c>
      <c r="I1403" s="336"/>
      <c r="J1403" s="332" t="str">
        <f t="shared" ca="1" si="174"/>
        <v>(command "V" "R" "" "N")</v>
      </c>
    </row>
    <row r="1404" spans="8:10" hidden="1">
      <c r="H1404" s="330" t="str">
        <f t="shared" ca="1" si="173"/>
        <v/>
      </c>
      <c r="I1404" s="336"/>
      <c r="J1404" s="332" t="str">
        <f t="shared" ca="1" si="174"/>
        <v>(command "V" "R" "" "N")</v>
      </c>
    </row>
    <row r="1405" spans="8:10" hidden="1">
      <c r="H1405" s="330" t="str">
        <f t="shared" ca="1" si="173"/>
        <v/>
      </c>
      <c r="I1405" s="336"/>
      <c r="J1405" s="332" t="str">
        <f t="shared" ca="1" si="174"/>
        <v>(command "V" "R" "" "N")</v>
      </c>
    </row>
    <row r="1406" spans="8:10" hidden="1">
      <c r="H1406" s="330" t="str">
        <f t="shared" ca="1" si="173"/>
        <v/>
      </c>
      <c r="I1406" s="336"/>
      <c r="J1406" s="332" t="str">
        <f t="shared" ca="1" si="174"/>
        <v>(command "V" "R" "" "N")</v>
      </c>
    </row>
    <row r="1407" spans="8:10" hidden="1">
      <c r="H1407" s="330" t="str">
        <f t="shared" ca="1" si="173"/>
        <v/>
      </c>
      <c r="I1407" s="336"/>
      <c r="J1407" s="332" t="str">
        <f t="shared" ca="1" si="174"/>
        <v>(command "V" "R" "" "N")</v>
      </c>
    </row>
    <row r="1408" spans="8:10" hidden="1">
      <c r="H1408" s="330" t="str">
        <f t="shared" ca="1" si="173"/>
        <v/>
      </c>
      <c r="I1408" s="336"/>
      <c r="J1408" s="332" t="str">
        <f t="shared" ca="1" si="174"/>
        <v>(command "V" "R" "" "N")</v>
      </c>
    </row>
    <row r="1409" spans="8:10" hidden="1">
      <c r="H1409" s="330" t="str">
        <f t="shared" ca="1" si="173"/>
        <v/>
      </c>
      <c r="I1409" s="336"/>
      <c r="J1409" s="332" t="str">
        <f t="shared" ca="1" si="174"/>
        <v>(command "V" "R" "" "N")</v>
      </c>
    </row>
    <row r="1410" spans="8:10" hidden="1">
      <c r="H1410" s="330" t="str">
        <f t="shared" ca="1" si="173"/>
        <v/>
      </c>
      <c r="I1410" s="336"/>
      <c r="J1410" s="332" t="str">
        <f t="shared" ca="1" si="174"/>
        <v>(command "V" "R" "" "N")</v>
      </c>
    </row>
    <row r="1411" spans="8:10" hidden="1">
      <c r="H1411" s="330" t="str">
        <f t="shared" ca="1" si="173"/>
        <v/>
      </c>
      <c r="I1411" s="336"/>
      <c r="J1411" s="332" t="str">
        <f t="shared" ca="1" si="174"/>
        <v>(command "V" "R" "" "N")</v>
      </c>
    </row>
    <row r="1412" spans="8:10" hidden="1">
      <c r="H1412" s="330" t="str">
        <f t="shared" ca="1" si="173"/>
        <v/>
      </c>
      <c r="I1412" s="336"/>
      <c r="J1412" s="332" t="str">
        <f t="shared" ca="1" si="174"/>
        <v>(command "V" "R" "" "N")</v>
      </c>
    </row>
    <row r="1413" spans="8:10" hidden="1">
      <c r="H1413" s="330" t="str">
        <f t="shared" ca="1" si="173"/>
        <v/>
      </c>
      <c r="I1413" s="336"/>
      <c r="J1413" s="332" t="str">
        <f t="shared" ca="1" si="174"/>
        <v>(command "V" "R" "" "N")</v>
      </c>
    </row>
    <row r="1414" spans="8:10" hidden="1">
      <c r="H1414" s="330" t="str">
        <f t="shared" ca="1" si="173"/>
        <v/>
      </c>
      <c r="I1414" s="336"/>
      <c r="J1414" s="332" t="str">
        <f t="shared" ca="1" si="174"/>
        <v>(command "V" "R" "" "N")</v>
      </c>
    </row>
    <row r="1415" spans="8:10" hidden="1">
      <c r="H1415" s="330" t="str">
        <f t="shared" ca="1" si="173"/>
        <v/>
      </c>
      <c r="I1415" s="336"/>
      <c r="J1415" s="332" t="str">
        <f t="shared" ca="1" si="174"/>
        <v>(command "V" "R" "" "N")</v>
      </c>
    </row>
    <row r="1416" spans="8:10" hidden="1">
      <c r="H1416" s="330" t="str">
        <f t="shared" ref="H1416:H1479" ca="1" si="175">IF(INDIRECT(ADDRESS(FLOOR((ROW(A1409)-1)/$F$6,1)+9,FLOOR((MOD((ROW(A1409)-1),$F$6)),1)+21))="","",INDIRECT(ADDRESS(FLOOR((ROW(A1409)-1)/$F$6,1)+9,FLOOR((MOD((ROW(A1409)-1),$F$6)),1)+21)))</f>
        <v/>
      </c>
      <c r="I1416" s="336"/>
      <c r="J1416" s="332" t="str">
        <f t="shared" ca="1" si="174"/>
        <v>(command "V" "R" "" "N")</v>
      </c>
    </row>
    <row r="1417" spans="8:10" hidden="1">
      <c r="H1417" s="330" t="str">
        <f t="shared" ca="1" si="175"/>
        <v/>
      </c>
      <c r="I1417" s="336"/>
      <c r="J1417" s="332" t="str">
        <f t="shared" ca="1" si="174"/>
        <v>(command "V" "R" "" "N")</v>
      </c>
    </row>
    <row r="1418" spans="8:10" hidden="1">
      <c r="H1418" s="330" t="str">
        <f t="shared" ca="1" si="175"/>
        <v/>
      </c>
      <c r="I1418" s="336"/>
      <c r="J1418" s="332" t="str">
        <f t="shared" ca="1" si="174"/>
        <v>(command "V" "R" "" "N")</v>
      </c>
    </row>
    <row r="1419" spans="8:10" hidden="1">
      <c r="H1419" s="330" t="str">
        <f t="shared" ca="1" si="175"/>
        <v/>
      </c>
      <c r="I1419" s="336"/>
      <c r="J1419" s="332" t="str">
        <f t="shared" ca="1" si="174"/>
        <v>(command "V" "R" "" "N")</v>
      </c>
    </row>
    <row r="1420" spans="8:10" hidden="1">
      <c r="H1420" s="330" t="str">
        <f t="shared" ca="1" si="175"/>
        <v/>
      </c>
      <c r="I1420" s="336"/>
      <c r="J1420" s="332" t="str">
        <f t="shared" ca="1" si="174"/>
        <v>(command "V" "R" "" "N")</v>
      </c>
    </row>
    <row r="1421" spans="8:10" hidden="1">
      <c r="H1421" s="330" t="str">
        <f t="shared" ca="1" si="175"/>
        <v/>
      </c>
      <c r="I1421" s="336"/>
      <c r="J1421" s="332" t="str">
        <f t="shared" ref="J1421:J1484" ca="1" si="176">"(command"&amp;" "&amp;""""&amp;"V"&amp;""""&amp;" "&amp;""""&amp;"R"&amp;""""&amp;" "&amp;""""&amp;$H1421&amp;""""&amp;" """&amp;"N"&amp;""""&amp;")"</f>
        <v>(command "V" "R" "" "N")</v>
      </c>
    </row>
    <row r="1422" spans="8:10" hidden="1">
      <c r="H1422" s="330" t="str">
        <f t="shared" ca="1" si="175"/>
        <v/>
      </c>
      <c r="I1422" s="336"/>
      <c r="J1422" s="332" t="str">
        <f t="shared" ca="1" si="176"/>
        <v>(command "V" "R" "" "N")</v>
      </c>
    </row>
    <row r="1423" spans="8:10" hidden="1">
      <c r="H1423" s="330" t="str">
        <f t="shared" ca="1" si="175"/>
        <v/>
      </c>
      <c r="I1423" s="336"/>
      <c r="J1423" s="332" t="str">
        <f t="shared" ca="1" si="176"/>
        <v>(command "V" "R" "" "N")</v>
      </c>
    </row>
    <row r="1424" spans="8:10" hidden="1">
      <c r="H1424" s="330" t="str">
        <f t="shared" ca="1" si="175"/>
        <v/>
      </c>
      <c r="I1424" s="336"/>
      <c r="J1424" s="332" t="str">
        <f t="shared" ca="1" si="176"/>
        <v>(command "V" "R" "" "N")</v>
      </c>
    </row>
    <row r="1425" spans="8:10" hidden="1">
      <c r="H1425" s="330" t="str">
        <f t="shared" ca="1" si="175"/>
        <v/>
      </c>
      <c r="I1425" s="336"/>
      <c r="J1425" s="332" t="str">
        <f t="shared" ca="1" si="176"/>
        <v>(command "V" "R" "" "N")</v>
      </c>
    </row>
    <row r="1426" spans="8:10" hidden="1">
      <c r="H1426" s="330" t="str">
        <f t="shared" ca="1" si="175"/>
        <v/>
      </c>
      <c r="I1426" s="336"/>
      <c r="J1426" s="332" t="str">
        <f t="shared" ca="1" si="176"/>
        <v>(command "V" "R" "" "N")</v>
      </c>
    </row>
    <row r="1427" spans="8:10" hidden="1">
      <c r="H1427" s="330" t="str">
        <f t="shared" ca="1" si="175"/>
        <v/>
      </c>
      <c r="I1427" s="336"/>
      <c r="J1427" s="332" t="str">
        <f t="shared" ca="1" si="176"/>
        <v>(command "V" "R" "" "N")</v>
      </c>
    </row>
    <row r="1428" spans="8:10" hidden="1">
      <c r="H1428" s="330" t="str">
        <f t="shared" ca="1" si="175"/>
        <v/>
      </c>
      <c r="I1428" s="336"/>
      <c r="J1428" s="332" t="str">
        <f t="shared" ca="1" si="176"/>
        <v>(command "V" "R" "" "N")</v>
      </c>
    </row>
    <row r="1429" spans="8:10" hidden="1">
      <c r="H1429" s="330" t="str">
        <f t="shared" ca="1" si="175"/>
        <v/>
      </c>
      <c r="I1429" s="336"/>
      <c r="J1429" s="332" t="str">
        <f t="shared" ca="1" si="176"/>
        <v>(command "V" "R" "" "N")</v>
      </c>
    </row>
    <row r="1430" spans="8:10" hidden="1">
      <c r="H1430" s="330" t="str">
        <f t="shared" ca="1" si="175"/>
        <v/>
      </c>
      <c r="I1430" s="336"/>
      <c r="J1430" s="332" t="str">
        <f t="shared" ca="1" si="176"/>
        <v>(command "V" "R" "" "N")</v>
      </c>
    </row>
    <row r="1431" spans="8:10" hidden="1">
      <c r="H1431" s="330" t="str">
        <f t="shared" ca="1" si="175"/>
        <v/>
      </c>
      <c r="I1431" s="336"/>
      <c r="J1431" s="332" t="str">
        <f t="shared" ca="1" si="176"/>
        <v>(command "V" "R" "" "N")</v>
      </c>
    </row>
    <row r="1432" spans="8:10" hidden="1">
      <c r="H1432" s="330" t="str">
        <f t="shared" ca="1" si="175"/>
        <v/>
      </c>
      <c r="I1432" s="336"/>
      <c r="J1432" s="332" t="str">
        <f t="shared" ca="1" si="176"/>
        <v>(command "V" "R" "" "N")</v>
      </c>
    </row>
    <row r="1433" spans="8:10" hidden="1">
      <c r="H1433" s="330" t="str">
        <f t="shared" ca="1" si="175"/>
        <v/>
      </c>
      <c r="I1433" s="336"/>
      <c r="J1433" s="332" t="str">
        <f t="shared" ca="1" si="176"/>
        <v>(command "V" "R" "" "N")</v>
      </c>
    </row>
    <row r="1434" spans="8:10" hidden="1">
      <c r="H1434" s="330" t="str">
        <f t="shared" ca="1" si="175"/>
        <v/>
      </c>
      <c r="I1434" s="336"/>
      <c r="J1434" s="332" t="str">
        <f t="shared" ca="1" si="176"/>
        <v>(command "V" "R" "" "N")</v>
      </c>
    </row>
    <row r="1435" spans="8:10" hidden="1">
      <c r="H1435" s="330" t="str">
        <f t="shared" ca="1" si="175"/>
        <v/>
      </c>
      <c r="I1435" s="336"/>
      <c r="J1435" s="332" t="str">
        <f t="shared" ca="1" si="176"/>
        <v>(command "V" "R" "" "N")</v>
      </c>
    </row>
    <row r="1436" spans="8:10" hidden="1">
      <c r="H1436" s="330" t="str">
        <f t="shared" ca="1" si="175"/>
        <v/>
      </c>
      <c r="I1436" s="336"/>
      <c r="J1436" s="332" t="str">
        <f t="shared" ca="1" si="176"/>
        <v>(command "V" "R" "" "N")</v>
      </c>
    </row>
    <row r="1437" spans="8:10" hidden="1">
      <c r="H1437" s="330" t="str">
        <f t="shared" ca="1" si="175"/>
        <v/>
      </c>
      <c r="I1437" s="336"/>
      <c r="J1437" s="332" t="str">
        <f t="shared" ca="1" si="176"/>
        <v>(command "V" "R" "" "N")</v>
      </c>
    </row>
    <row r="1438" spans="8:10" hidden="1">
      <c r="H1438" s="330" t="str">
        <f t="shared" ca="1" si="175"/>
        <v/>
      </c>
      <c r="I1438" s="336"/>
      <c r="J1438" s="332" t="str">
        <f t="shared" ca="1" si="176"/>
        <v>(command "V" "R" "" "N")</v>
      </c>
    </row>
    <row r="1439" spans="8:10" hidden="1">
      <c r="H1439" s="330" t="str">
        <f t="shared" ca="1" si="175"/>
        <v/>
      </c>
      <c r="I1439" s="336"/>
      <c r="J1439" s="332" t="str">
        <f t="shared" ca="1" si="176"/>
        <v>(command "V" "R" "" "N")</v>
      </c>
    </row>
    <row r="1440" spans="8:10" hidden="1">
      <c r="H1440" s="330" t="str">
        <f t="shared" ca="1" si="175"/>
        <v/>
      </c>
      <c r="I1440" s="336"/>
      <c r="J1440" s="332" t="str">
        <f t="shared" ca="1" si="176"/>
        <v>(command "V" "R" "" "N")</v>
      </c>
    </row>
    <row r="1441" spans="8:10" hidden="1">
      <c r="H1441" s="330" t="str">
        <f t="shared" ca="1" si="175"/>
        <v/>
      </c>
      <c r="I1441" s="336"/>
      <c r="J1441" s="332" t="str">
        <f t="shared" ca="1" si="176"/>
        <v>(command "V" "R" "" "N")</v>
      </c>
    </row>
    <row r="1442" spans="8:10" hidden="1">
      <c r="H1442" s="330" t="str">
        <f t="shared" ca="1" si="175"/>
        <v/>
      </c>
      <c r="I1442" s="336"/>
      <c r="J1442" s="332" t="str">
        <f t="shared" ca="1" si="176"/>
        <v>(command "V" "R" "" "N")</v>
      </c>
    </row>
    <row r="1443" spans="8:10" hidden="1">
      <c r="H1443" s="330" t="str">
        <f t="shared" ca="1" si="175"/>
        <v/>
      </c>
      <c r="I1443" s="336"/>
      <c r="J1443" s="332" t="str">
        <f t="shared" ca="1" si="176"/>
        <v>(command "V" "R" "" "N")</v>
      </c>
    </row>
    <row r="1444" spans="8:10" hidden="1">
      <c r="H1444" s="330" t="str">
        <f t="shared" ca="1" si="175"/>
        <v/>
      </c>
      <c r="I1444" s="336"/>
      <c r="J1444" s="332" t="str">
        <f t="shared" ca="1" si="176"/>
        <v>(command "V" "R" "" "N")</v>
      </c>
    </row>
    <row r="1445" spans="8:10" hidden="1">
      <c r="H1445" s="330" t="str">
        <f t="shared" ca="1" si="175"/>
        <v/>
      </c>
      <c r="I1445" s="336"/>
      <c r="J1445" s="332" t="str">
        <f t="shared" ca="1" si="176"/>
        <v>(command "V" "R" "" "N")</v>
      </c>
    </row>
    <row r="1446" spans="8:10" hidden="1">
      <c r="H1446" s="330" t="str">
        <f t="shared" ca="1" si="175"/>
        <v/>
      </c>
      <c r="I1446" s="336"/>
      <c r="J1446" s="332" t="str">
        <f t="shared" ca="1" si="176"/>
        <v>(command "V" "R" "" "N")</v>
      </c>
    </row>
    <row r="1447" spans="8:10" hidden="1">
      <c r="H1447" s="330" t="str">
        <f t="shared" ca="1" si="175"/>
        <v/>
      </c>
      <c r="I1447" s="336"/>
      <c r="J1447" s="332" t="str">
        <f t="shared" ca="1" si="176"/>
        <v>(command "V" "R" "" "N")</v>
      </c>
    </row>
    <row r="1448" spans="8:10" hidden="1">
      <c r="H1448" s="330" t="str">
        <f t="shared" ca="1" si="175"/>
        <v/>
      </c>
      <c r="I1448" s="336"/>
      <c r="J1448" s="332" t="str">
        <f t="shared" ca="1" si="176"/>
        <v>(command "V" "R" "" "N")</v>
      </c>
    </row>
    <row r="1449" spans="8:10" hidden="1">
      <c r="H1449" s="330" t="str">
        <f t="shared" ca="1" si="175"/>
        <v/>
      </c>
      <c r="I1449" s="336"/>
      <c r="J1449" s="332" t="str">
        <f t="shared" ca="1" si="176"/>
        <v>(command "V" "R" "" "N")</v>
      </c>
    </row>
    <row r="1450" spans="8:10" hidden="1">
      <c r="H1450" s="330" t="str">
        <f t="shared" ca="1" si="175"/>
        <v/>
      </c>
      <c r="I1450" s="336"/>
      <c r="J1450" s="332" t="str">
        <f t="shared" ca="1" si="176"/>
        <v>(command "V" "R" "" "N")</v>
      </c>
    </row>
    <row r="1451" spans="8:10" hidden="1">
      <c r="H1451" s="330" t="str">
        <f t="shared" ca="1" si="175"/>
        <v/>
      </c>
      <c r="I1451" s="336"/>
      <c r="J1451" s="332" t="str">
        <f t="shared" ca="1" si="176"/>
        <v>(command "V" "R" "" "N")</v>
      </c>
    </row>
    <row r="1452" spans="8:10" hidden="1">
      <c r="H1452" s="330" t="str">
        <f t="shared" ca="1" si="175"/>
        <v/>
      </c>
      <c r="I1452" s="336"/>
      <c r="J1452" s="332" t="str">
        <f t="shared" ca="1" si="176"/>
        <v>(command "V" "R" "" "N")</v>
      </c>
    </row>
    <row r="1453" spans="8:10" hidden="1">
      <c r="H1453" s="330" t="str">
        <f t="shared" ca="1" si="175"/>
        <v/>
      </c>
      <c r="I1453" s="336"/>
      <c r="J1453" s="332" t="str">
        <f t="shared" ca="1" si="176"/>
        <v>(command "V" "R" "" "N")</v>
      </c>
    </row>
    <row r="1454" spans="8:10" hidden="1">
      <c r="H1454" s="330" t="str">
        <f t="shared" ca="1" si="175"/>
        <v/>
      </c>
      <c r="I1454" s="336"/>
      <c r="J1454" s="332" t="str">
        <f t="shared" ca="1" si="176"/>
        <v>(command "V" "R" "" "N")</v>
      </c>
    </row>
    <row r="1455" spans="8:10" hidden="1">
      <c r="H1455" s="330" t="str">
        <f t="shared" ca="1" si="175"/>
        <v/>
      </c>
      <c r="I1455" s="336"/>
      <c r="J1455" s="332" t="str">
        <f t="shared" ca="1" si="176"/>
        <v>(command "V" "R" "" "N")</v>
      </c>
    </row>
    <row r="1456" spans="8:10" hidden="1">
      <c r="H1456" s="330" t="str">
        <f t="shared" ca="1" si="175"/>
        <v/>
      </c>
      <c r="I1456" s="336"/>
      <c r="J1456" s="332" t="str">
        <f t="shared" ca="1" si="176"/>
        <v>(command "V" "R" "" "N")</v>
      </c>
    </row>
    <row r="1457" spans="8:10" hidden="1">
      <c r="H1457" s="330" t="str">
        <f t="shared" ca="1" si="175"/>
        <v/>
      </c>
      <c r="I1457" s="336"/>
      <c r="J1457" s="332" t="str">
        <f t="shared" ca="1" si="176"/>
        <v>(command "V" "R" "" "N")</v>
      </c>
    </row>
    <row r="1458" spans="8:10" hidden="1">
      <c r="H1458" s="330" t="str">
        <f t="shared" ca="1" si="175"/>
        <v/>
      </c>
      <c r="I1458" s="336"/>
      <c r="J1458" s="332" t="str">
        <f t="shared" ca="1" si="176"/>
        <v>(command "V" "R" "" "N")</v>
      </c>
    </row>
    <row r="1459" spans="8:10" hidden="1">
      <c r="H1459" s="330" t="str">
        <f t="shared" ca="1" si="175"/>
        <v/>
      </c>
      <c r="I1459" s="336"/>
      <c r="J1459" s="332" t="str">
        <f t="shared" ca="1" si="176"/>
        <v>(command "V" "R" "" "N")</v>
      </c>
    </row>
    <row r="1460" spans="8:10" hidden="1">
      <c r="H1460" s="330" t="str">
        <f t="shared" ca="1" si="175"/>
        <v/>
      </c>
      <c r="I1460" s="336"/>
      <c r="J1460" s="332" t="str">
        <f t="shared" ca="1" si="176"/>
        <v>(command "V" "R" "" "N")</v>
      </c>
    </row>
    <row r="1461" spans="8:10" hidden="1">
      <c r="H1461" s="330" t="str">
        <f t="shared" ca="1" si="175"/>
        <v/>
      </c>
      <c r="I1461" s="336"/>
      <c r="J1461" s="332" t="str">
        <f t="shared" ca="1" si="176"/>
        <v>(command "V" "R" "" "N")</v>
      </c>
    </row>
    <row r="1462" spans="8:10" hidden="1">
      <c r="H1462" s="330" t="str">
        <f t="shared" ca="1" si="175"/>
        <v/>
      </c>
      <c r="I1462" s="336"/>
      <c r="J1462" s="332" t="str">
        <f t="shared" ca="1" si="176"/>
        <v>(command "V" "R" "" "N")</v>
      </c>
    </row>
    <row r="1463" spans="8:10" hidden="1">
      <c r="H1463" s="330" t="str">
        <f t="shared" ca="1" si="175"/>
        <v/>
      </c>
      <c r="I1463" s="336"/>
      <c r="J1463" s="332" t="str">
        <f t="shared" ca="1" si="176"/>
        <v>(command "V" "R" "" "N")</v>
      </c>
    </row>
    <row r="1464" spans="8:10" hidden="1">
      <c r="H1464" s="330" t="str">
        <f t="shared" ca="1" si="175"/>
        <v/>
      </c>
      <c r="I1464" s="336"/>
      <c r="J1464" s="332" t="str">
        <f t="shared" ca="1" si="176"/>
        <v>(command "V" "R" "" "N")</v>
      </c>
    </row>
    <row r="1465" spans="8:10" hidden="1">
      <c r="H1465" s="330" t="str">
        <f t="shared" ca="1" si="175"/>
        <v/>
      </c>
      <c r="I1465" s="336"/>
      <c r="J1465" s="332" t="str">
        <f t="shared" ca="1" si="176"/>
        <v>(command "V" "R" "" "N")</v>
      </c>
    </row>
    <row r="1466" spans="8:10" hidden="1">
      <c r="H1466" s="330" t="str">
        <f t="shared" ca="1" si="175"/>
        <v/>
      </c>
      <c r="I1466" s="336"/>
      <c r="J1466" s="332" t="str">
        <f t="shared" ca="1" si="176"/>
        <v>(command "V" "R" "" "N")</v>
      </c>
    </row>
    <row r="1467" spans="8:10" hidden="1">
      <c r="H1467" s="330" t="str">
        <f t="shared" ca="1" si="175"/>
        <v/>
      </c>
      <c r="I1467" s="336"/>
      <c r="J1467" s="332" t="str">
        <f t="shared" ca="1" si="176"/>
        <v>(command "V" "R" "" "N")</v>
      </c>
    </row>
    <row r="1468" spans="8:10" hidden="1">
      <c r="H1468" s="330" t="str">
        <f t="shared" ca="1" si="175"/>
        <v/>
      </c>
      <c r="I1468" s="336"/>
      <c r="J1468" s="332" t="str">
        <f t="shared" ca="1" si="176"/>
        <v>(command "V" "R" "" "N")</v>
      </c>
    </row>
    <row r="1469" spans="8:10" hidden="1">
      <c r="H1469" s="330" t="str">
        <f t="shared" ca="1" si="175"/>
        <v/>
      </c>
      <c r="I1469" s="336"/>
      <c r="J1469" s="332" t="str">
        <f t="shared" ca="1" si="176"/>
        <v>(command "V" "R" "" "N")</v>
      </c>
    </row>
    <row r="1470" spans="8:10" hidden="1">
      <c r="H1470" s="330" t="str">
        <f t="shared" ca="1" si="175"/>
        <v/>
      </c>
      <c r="I1470" s="336"/>
      <c r="J1470" s="332" t="str">
        <f t="shared" ca="1" si="176"/>
        <v>(command "V" "R" "" "N")</v>
      </c>
    </row>
    <row r="1471" spans="8:10" hidden="1">
      <c r="H1471" s="330" t="str">
        <f t="shared" ca="1" si="175"/>
        <v/>
      </c>
      <c r="I1471" s="336"/>
      <c r="J1471" s="332" t="str">
        <f t="shared" ca="1" si="176"/>
        <v>(command "V" "R" "" "N")</v>
      </c>
    </row>
    <row r="1472" spans="8:10" hidden="1">
      <c r="H1472" s="330" t="str">
        <f t="shared" ca="1" si="175"/>
        <v/>
      </c>
      <c r="I1472" s="336"/>
      <c r="J1472" s="332" t="str">
        <f t="shared" ca="1" si="176"/>
        <v>(command "V" "R" "" "N")</v>
      </c>
    </row>
    <row r="1473" spans="8:10" hidden="1">
      <c r="H1473" s="330" t="str">
        <f t="shared" ca="1" si="175"/>
        <v/>
      </c>
      <c r="I1473" s="336"/>
      <c r="J1473" s="332" t="str">
        <f t="shared" ca="1" si="176"/>
        <v>(command "V" "R" "" "N")</v>
      </c>
    </row>
    <row r="1474" spans="8:10" hidden="1">
      <c r="H1474" s="330" t="str">
        <f t="shared" ca="1" si="175"/>
        <v/>
      </c>
      <c r="I1474" s="336"/>
      <c r="J1474" s="332" t="str">
        <f t="shared" ca="1" si="176"/>
        <v>(command "V" "R" "" "N")</v>
      </c>
    </row>
    <row r="1475" spans="8:10" hidden="1">
      <c r="H1475" s="330" t="str">
        <f t="shared" ca="1" si="175"/>
        <v/>
      </c>
      <c r="I1475" s="336"/>
      <c r="J1475" s="332" t="str">
        <f t="shared" ca="1" si="176"/>
        <v>(command "V" "R" "" "N")</v>
      </c>
    </row>
    <row r="1476" spans="8:10" hidden="1">
      <c r="H1476" s="330" t="str">
        <f t="shared" ca="1" si="175"/>
        <v/>
      </c>
      <c r="I1476" s="336"/>
      <c r="J1476" s="332" t="str">
        <f t="shared" ca="1" si="176"/>
        <v>(command "V" "R" "" "N")</v>
      </c>
    </row>
    <row r="1477" spans="8:10" hidden="1">
      <c r="H1477" s="330" t="str">
        <f t="shared" ca="1" si="175"/>
        <v/>
      </c>
      <c r="I1477" s="336"/>
      <c r="J1477" s="332" t="str">
        <f t="shared" ca="1" si="176"/>
        <v>(command "V" "R" "" "N")</v>
      </c>
    </row>
    <row r="1478" spans="8:10" hidden="1">
      <c r="H1478" s="330" t="str">
        <f t="shared" ca="1" si="175"/>
        <v/>
      </c>
      <c r="I1478" s="336"/>
      <c r="J1478" s="332" t="str">
        <f t="shared" ca="1" si="176"/>
        <v>(command "V" "R" "" "N")</v>
      </c>
    </row>
    <row r="1479" spans="8:10" hidden="1">
      <c r="H1479" s="330" t="str">
        <f t="shared" ca="1" si="175"/>
        <v/>
      </c>
      <c r="I1479" s="336"/>
      <c r="J1479" s="332" t="str">
        <f t="shared" ca="1" si="176"/>
        <v>(command "V" "R" "" "N")</v>
      </c>
    </row>
    <row r="1480" spans="8:10" hidden="1">
      <c r="H1480" s="330" t="str">
        <f t="shared" ref="H1480:H1543" ca="1" si="177">IF(INDIRECT(ADDRESS(FLOOR((ROW(A1473)-1)/$F$6,1)+9,FLOOR((MOD((ROW(A1473)-1),$F$6)),1)+21))="","",INDIRECT(ADDRESS(FLOOR((ROW(A1473)-1)/$F$6,1)+9,FLOOR((MOD((ROW(A1473)-1),$F$6)),1)+21)))</f>
        <v/>
      </c>
      <c r="I1480" s="336"/>
      <c r="J1480" s="332" t="str">
        <f t="shared" ca="1" si="176"/>
        <v>(command "V" "R" "" "N")</v>
      </c>
    </row>
    <row r="1481" spans="8:10" hidden="1">
      <c r="H1481" s="330" t="str">
        <f t="shared" ca="1" si="177"/>
        <v/>
      </c>
      <c r="I1481" s="336"/>
      <c r="J1481" s="332" t="str">
        <f t="shared" ca="1" si="176"/>
        <v>(command "V" "R" "" "N")</v>
      </c>
    </row>
    <row r="1482" spans="8:10" hidden="1">
      <c r="H1482" s="330" t="str">
        <f t="shared" ca="1" si="177"/>
        <v/>
      </c>
      <c r="I1482" s="336"/>
      <c r="J1482" s="332" t="str">
        <f t="shared" ca="1" si="176"/>
        <v>(command "V" "R" "" "N")</v>
      </c>
    </row>
    <row r="1483" spans="8:10" hidden="1">
      <c r="H1483" s="330" t="str">
        <f t="shared" ca="1" si="177"/>
        <v/>
      </c>
      <c r="I1483" s="336"/>
      <c r="J1483" s="332" t="str">
        <f t="shared" ca="1" si="176"/>
        <v>(command "V" "R" "" "N")</v>
      </c>
    </row>
    <row r="1484" spans="8:10" hidden="1">
      <c r="H1484" s="330" t="str">
        <f t="shared" ca="1" si="177"/>
        <v/>
      </c>
      <c r="I1484" s="336"/>
      <c r="J1484" s="332" t="str">
        <f t="shared" ca="1" si="176"/>
        <v>(command "V" "R" "" "N")</v>
      </c>
    </row>
    <row r="1485" spans="8:10" hidden="1">
      <c r="H1485" s="330" t="str">
        <f t="shared" ca="1" si="177"/>
        <v/>
      </c>
      <c r="I1485" s="336"/>
      <c r="J1485" s="332" t="str">
        <f t="shared" ref="J1485:J1548" ca="1" si="178">"(command"&amp;" "&amp;""""&amp;"V"&amp;""""&amp;" "&amp;""""&amp;"R"&amp;""""&amp;" "&amp;""""&amp;$H1485&amp;""""&amp;" """&amp;"N"&amp;""""&amp;")"</f>
        <v>(command "V" "R" "" "N")</v>
      </c>
    </row>
    <row r="1486" spans="8:10" hidden="1">
      <c r="H1486" s="330" t="str">
        <f t="shared" ca="1" si="177"/>
        <v/>
      </c>
      <c r="I1486" s="336"/>
      <c r="J1486" s="332" t="str">
        <f t="shared" ca="1" si="178"/>
        <v>(command "V" "R" "" "N")</v>
      </c>
    </row>
    <row r="1487" spans="8:10" hidden="1">
      <c r="H1487" s="330" t="str">
        <f t="shared" ca="1" si="177"/>
        <v/>
      </c>
      <c r="I1487" s="336"/>
      <c r="J1487" s="332" t="str">
        <f t="shared" ca="1" si="178"/>
        <v>(command "V" "R" "" "N")</v>
      </c>
    </row>
    <row r="1488" spans="8:10" hidden="1">
      <c r="H1488" s="330" t="str">
        <f t="shared" ca="1" si="177"/>
        <v/>
      </c>
      <c r="I1488" s="336"/>
      <c r="J1488" s="332" t="str">
        <f t="shared" ca="1" si="178"/>
        <v>(command "V" "R" "" "N")</v>
      </c>
    </row>
    <row r="1489" spans="8:10" hidden="1">
      <c r="H1489" s="330" t="str">
        <f t="shared" ca="1" si="177"/>
        <v/>
      </c>
      <c r="I1489" s="336"/>
      <c r="J1489" s="332" t="str">
        <f t="shared" ca="1" si="178"/>
        <v>(command "V" "R" "" "N")</v>
      </c>
    </row>
    <row r="1490" spans="8:10" hidden="1">
      <c r="H1490" s="330" t="str">
        <f t="shared" ca="1" si="177"/>
        <v/>
      </c>
      <c r="I1490" s="336"/>
      <c r="J1490" s="332" t="str">
        <f t="shared" ca="1" si="178"/>
        <v>(command "V" "R" "" "N")</v>
      </c>
    </row>
    <row r="1491" spans="8:10" hidden="1">
      <c r="H1491" s="330" t="str">
        <f t="shared" ca="1" si="177"/>
        <v/>
      </c>
      <c r="I1491" s="336"/>
      <c r="J1491" s="332" t="str">
        <f t="shared" ca="1" si="178"/>
        <v>(command "V" "R" "" "N")</v>
      </c>
    </row>
    <row r="1492" spans="8:10" hidden="1">
      <c r="H1492" s="330" t="str">
        <f t="shared" ca="1" si="177"/>
        <v/>
      </c>
      <c r="I1492" s="336"/>
      <c r="J1492" s="332" t="str">
        <f t="shared" ca="1" si="178"/>
        <v>(command "V" "R" "" "N")</v>
      </c>
    </row>
    <row r="1493" spans="8:10" hidden="1">
      <c r="H1493" s="330" t="str">
        <f t="shared" ca="1" si="177"/>
        <v/>
      </c>
      <c r="I1493" s="336"/>
      <c r="J1493" s="332" t="str">
        <f t="shared" ca="1" si="178"/>
        <v>(command "V" "R" "" "N")</v>
      </c>
    </row>
    <row r="1494" spans="8:10" hidden="1">
      <c r="H1494" s="330" t="str">
        <f t="shared" ca="1" si="177"/>
        <v/>
      </c>
      <c r="I1494" s="336"/>
      <c r="J1494" s="332" t="str">
        <f t="shared" ca="1" si="178"/>
        <v>(command "V" "R" "" "N")</v>
      </c>
    </row>
    <row r="1495" spans="8:10" hidden="1">
      <c r="H1495" s="330" t="str">
        <f t="shared" ca="1" si="177"/>
        <v/>
      </c>
      <c r="I1495" s="336"/>
      <c r="J1495" s="332" t="str">
        <f t="shared" ca="1" si="178"/>
        <v>(command "V" "R" "" "N")</v>
      </c>
    </row>
    <row r="1496" spans="8:10" hidden="1">
      <c r="H1496" s="330" t="str">
        <f t="shared" ca="1" si="177"/>
        <v/>
      </c>
      <c r="I1496" s="336"/>
      <c r="J1496" s="332" t="str">
        <f t="shared" ca="1" si="178"/>
        <v>(command "V" "R" "" "N")</v>
      </c>
    </row>
    <row r="1497" spans="8:10" hidden="1">
      <c r="H1497" s="330" t="str">
        <f t="shared" ca="1" si="177"/>
        <v/>
      </c>
      <c r="I1497" s="336"/>
      <c r="J1497" s="332" t="str">
        <f t="shared" ca="1" si="178"/>
        <v>(command "V" "R" "" "N")</v>
      </c>
    </row>
    <row r="1498" spans="8:10" hidden="1">
      <c r="H1498" s="330" t="str">
        <f t="shared" ca="1" si="177"/>
        <v/>
      </c>
      <c r="I1498" s="336"/>
      <c r="J1498" s="332" t="str">
        <f t="shared" ca="1" si="178"/>
        <v>(command "V" "R" "" "N")</v>
      </c>
    </row>
    <row r="1499" spans="8:10" hidden="1">
      <c r="H1499" s="330" t="str">
        <f t="shared" ca="1" si="177"/>
        <v/>
      </c>
      <c r="I1499" s="336"/>
      <c r="J1499" s="332" t="str">
        <f t="shared" ca="1" si="178"/>
        <v>(command "V" "R" "" "N")</v>
      </c>
    </row>
    <row r="1500" spans="8:10" hidden="1">
      <c r="H1500" s="330" t="str">
        <f t="shared" ca="1" si="177"/>
        <v/>
      </c>
      <c r="I1500" s="336"/>
      <c r="J1500" s="332" t="str">
        <f t="shared" ca="1" si="178"/>
        <v>(command "V" "R" "" "N")</v>
      </c>
    </row>
    <row r="1501" spans="8:10" hidden="1">
      <c r="H1501" s="330" t="str">
        <f t="shared" ca="1" si="177"/>
        <v/>
      </c>
      <c r="I1501" s="336"/>
      <c r="J1501" s="332" t="str">
        <f t="shared" ca="1" si="178"/>
        <v>(command "V" "R" "" "N")</v>
      </c>
    </row>
    <row r="1502" spans="8:10" hidden="1">
      <c r="H1502" s="330" t="str">
        <f t="shared" ca="1" si="177"/>
        <v/>
      </c>
      <c r="I1502" s="336"/>
      <c r="J1502" s="332" t="str">
        <f t="shared" ca="1" si="178"/>
        <v>(command "V" "R" "" "N")</v>
      </c>
    </row>
    <row r="1503" spans="8:10" hidden="1">
      <c r="H1503" s="330" t="str">
        <f t="shared" ca="1" si="177"/>
        <v/>
      </c>
      <c r="I1503" s="336"/>
      <c r="J1503" s="332" t="str">
        <f t="shared" ca="1" si="178"/>
        <v>(command "V" "R" "" "N")</v>
      </c>
    </row>
    <row r="1504" spans="8:10" hidden="1">
      <c r="H1504" s="330" t="str">
        <f t="shared" ca="1" si="177"/>
        <v/>
      </c>
      <c r="I1504" s="336"/>
      <c r="J1504" s="332" t="str">
        <f t="shared" ca="1" si="178"/>
        <v>(command "V" "R" "" "N")</v>
      </c>
    </row>
    <row r="1505" spans="8:10" hidden="1">
      <c r="H1505" s="330" t="str">
        <f t="shared" ca="1" si="177"/>
        <v/>
      </c>
      <c r="I1505" s="336"/>
      <c r="J1505" s="332" t="str">
        <f t="shared" ca="1" si="178"/>
        <v>(command "V" "R" "" "N")</v>
      </c>
    </row>
    <row r="1506" spans="8:10" hidden="1">
      <c r="H1506" s="330" t="str">
        <f t="shared" ca="1" si="177"/>
        <v/>
      </c>
      <c r="I1506" s="336"/>
      <c r="J1506" s="332" t="str">
        <f t="shared" ca="1" si="178"/>
        <v>(command "V" "R" "" "N")</v>
      </c>
    </row>
    <row r="1507" spans="8:10" hidden="1">
      <c r="H1507" s="330" t="str">
        <f t="shared" ca="1" si="177"/>
        <v/>
      </c>
      <c r="I1507" s="336"/>
      <c r="J1507" s="332" t="str">
        <f t="shared" ca="1" si="178"/>
        <v>(command "V" "R" "" "N")</v>
      </c>
    </row>
    <row r="1508" spans="8:10" hidden="1">
      <c r="H1508" s="330" t="str">
        <f t="shared" ca="1" si="177"/>
        <v/>
      </c>
      <c r="I1508" s="336"/>
      <c r="J1508" s="332" t="str">
        <f t="shared" ca="1" si="178"/>
        <v>(command "V" "R" "" "N")</v>
      </c>
    </row>
    <row r="1509" spans="8:10" hidden="1">
      <c r="H1509" s="330" t="str">
        <f t="shared" ca="1" si="177"/>
        <v/>
      </c>
      <c r="I1509" s="336"/>
      <c r="J1509" s="332" t="str">
        <f t="shared" ca="1" si="178"/>
        <v>(command "V" "R" "" "N")</v>
      </c>
    </row>
    <row r="1510" spans="8:10" hidden="1">
      <c r="H1510" s="330" t="str">
        <f t="shared" ca="1" si="177"/>
        <v/>
      </c>
      <c r="I1510" s="336"/>
      <c r="J1510" s="332" t="str">
        <f t="shared" ca="1" si="178"/>
        <v>(command "V" "R" "" "N")</v>
      </c>
    </row>
    <row r="1511" spans="8:10" hidden="1">
      <c r="H1511" s="330" t="str">
        <f t="shared" ca="1" si="177"/>
        <v/>
      </c>
      <c r="I1511" s="336"/>
      <c r="J1511" s="332" t="str">
        <f t="shared" ca="1" si="178"/>
        <v>(command "V" "R" "" "N")</v>
      </c>
    </row>
    <row r="1512" spans="8:10" hidden="1">
      <c r="H1512" s="330" t="str">
        <f t="shared" ca="1" si="177"/>
        <v/>
      </c>
      <c r="I1512" s="336"/>
      <c r="J1512" s="332" t="str">
        <f t="shared" ca="1" si="178"/>
        <v>(command "V" "R" "" "N")</v>
      </c>
    </row>
    <row r="1513" spans="8:10" hidden="1">
      <c r="H1513" s="330" t="str">
        <f t="shared" ca="1" si="177"/>
        <v/>
      </c>
      <c r="I1513" s="336"/>
      <c r="J1513" s="332" t="str">
        <f t="shared" ca="1" si="178"/>
        <v>(command "V" "R" "" "N")</v>
      </c>
    </row>
    <row r="1514" spans="8:10" hidden="1">
      <c r="H1514" s="330" t="str">
        <f t="shared" ca="1" si="177"/>
        <v/>
      </c>
      <c r="I1514" s="336"/>
      <c r="J1514" s="332" t="str">
        <f t="shared" ca="1" si="178"/>
        <v>(command "V" "R" "" "N")</v>
      </c>
    </row>
    <row r="1515" spans="8:10" hidden="1">
      <c r="H1515" s="330" t="str">
        <f t="shared" ca="1" si="177"/>
        <v/>
      </c>
      <c r="I1515" s="336"/>
      <c r="J1515" s="332" t="str">
        <f t="shared" ca="1" si="178"/>
        <v>(command "V" "R" "" "N")</v>
      </c>
    </row>
    <row r="1516" spans="8:10" hidden="1">
      <c r="H1516" s="330" t="str">
        <f t="shared" ca="1" si="177"/>
        <v/>
      </c>
      <c r="I1516" s="336"/>
      <c r="J1516" s="332" t="str">
        <f t="shared" ca="1" si="178"/>
        <v>(command "V" "R" "" "N")</v>
      </c>
    </row>
    <row r="1517" spans="8:10" hidden="1">
      <c r="H1517" s="330" t="str">
        <f t="shared" ca="1" si="177"/>
        <v/>
      </c>
      <c r="I1517" s="336"/>
      <c r="J1517" s="332" t="str">
        <f t="shared" ca="1" si="178"/>
        <v>(command "V" "R" "" "N")</v>
      </c>
    </row>
    <row r="1518" spans="8:10" hidden="1">
      <c r="H1518" s="330" t="str">
        <f t="shared" ca="1" si="177"/>
        <v/>
      </c>
      <c r="I1518" s="336"/>
      <c r="J1518" s="332" t="str">
        <f t="shared" ca="1" si="178"/>
        <v>(command "V" "R" "" "N")</v>
      </c>
    </row>
    <row r="1519" spans="8:10" hidden="1">
      <c r="H1519" s="330" t="str">
        <f t="shared" ca="1" si="177"/>
        <v/>
      </c>
      <c r="I1519" s="336"/>
      <c r="J1519" s="332" t="str">
        <f t="shared" ca="1" si="178"/>
        <v>(command "V" "R" "" "N")</v>
      </c>
    </row>
    <row r="1520" spans="8:10" hidden="1">
      <c r="H1520" s="330" t="str">
        <f t="shared" ca="1" si="177"/>
        <v/>
      </c>
      <c r="I1520" s="336"/>
      <c r="J1520" s="332" t="str">
        <f t="shared" ca="1" si="178"/>
        <v>(command "V" "R" "" "N")</v>
      </c>
    </row>
    <row r="1521" spans="8:10" hidden="1">
      <c r="H1521" s="330" t="str">
        <f t="shared" ca="1" si="177"/>
        <v/>
      </c>
      <c r="I1521" s="336"/>
      <c r="J1521" s="332" t="str">
        <f t="shared" ca="1" si="178"/>
        <v>(command "V" "R" "" "N")</v>
      </c>
    </row>
    <row r="1522" spans="8:10" hidden="1">
      <c r="H1522" s="330" t="str">
        <f t="shared" ca="1" si="177"/>
        <v/>
      </c>
      <c r="I1522" s="336"/>
      <c r="J1522" s="332" t="str">
        <f t="shared" ca="1" si="178"/>
        <v>(command "V" "R" "" "N")</v>
      </c>
    </row>
    <row r="1523" spans="8:10" hidden="1">
      <c r="H1523" s="330" t="str">
        <f t="shared" ca="1" si="177"/>
        <v/>
      </c>
      <c r="I1523" s="336"/>
      <c r="J1523" s="332" t="str">
        <f t="shared" ca="1" si="178"/>
        <v>(command "V" "R" "" "N")</v>
      </c>
    </row>
    <row r="1524" spans="8:10" hidden="1">
      <c r="H1524" s="330" t="str">
        <f t="shared" ca="1" si="177"/>
        <v/>
      </c>
      <c r="I1524" s="336"/>
      <c r="J1524" s="332" t="str">
        <f t="shared" ca="1" si="178"/>
        <v>(command "V" "R" "" "N")</v>
      </c>
    </row>
    <row r="1525" spans="8:10" hidden="1">
      <c r="H1525" s="330" t="str">
        <f t="shared" ca="1" si="177"/>
        <v/>
      </c>
      <c r="I1525" s="336"/>
      <c r="J1525" s="332" t="str">
        <f t="shared" ca="1" si="178"/>
        <v>(command "V" "R" "" "N")</v>
      </c>
    </row>
    <row r="1526" spans="8:10" hidden="1">
      <c r="H1526" s="330" t="str">
        <f t="shared" ca="1" si="177"/>
        <v/>
      </c>
      <c r="I1526" s="336"/>
      <c r="J1526" s="332" t="str">
        <f t="shared" ca="1" si="178"/>
        <v>(command "V" "R" "" "N")</v>
      </c>
    </row>
    <row r="1527" spans="8:10" hidden="1">
      <c r="H1527" s="330" t="str">
        <f t="shared" ca="1" si="177"/>
        <v/>
      </c>
      <c r="I1527" s="336"/>
      <c r="J1527" s="332" t="str">
        <f t="shared" ca="1" si="178"/>
        <v>(command "V" "R" "" "N")</v>
      </c>
    </row>
    <row r="1528" spans="8:10" hidden="1">
      <c r="H1528" s="330" t="str">
        <f t="shared" ca="1" si="177"/>
        <v/>
      </c>
      <c r="I1528" s="336"/>
      <c r="J1528" s="332" t="str">
        <f t="shared" ca="1" si="178"/>
        <v>(command "V" "R" "" "N")</v>
      </c>
    </row>
    <row r="1529" spans="8:10" hidden="1">
      <c r="H1529" s="330" t="str">
        <f t="shared" ca="1" si="177"/>
        <v/>
      </c>
      <c r="I1529" s="336"/>
      <c r="J1529" s="332" t="str">
        <f t="shared" ca="1" si="178"/>
        <v>(command "V" "R" "" "N")</v>
      </c>
    </row>
    <row r="1530" spans="8:10" hidden="1">
      <c r="H1530" s="330" t="str">
        <f t="shared" ca="1" si="177"/>
        <v/>
      </c>
      <c r="I1530" s="336"/>
      <c r="J1530" s="332" t="str">
        <f t="shared" ca="1" si="178"/>
        <v>(command "V" "R" "" "N")</v>
      </c>
    </row>
    <row r="1531" spans="8:10" hidden="1">
      <c r="H1531" s="330" t="str">
        <f t="shared" ca="1" si="177"/>
        <v/>
      </c>
      <c r="I1531" s="336"/>
      <c r="J1531" s="332" t="str">
        <f t="shared" ca="1" si="178"/>
        <v>(command "V" "R" "" "N")</v>
      </c>
    </row>
    <row r="1532" spans="8:10" hidden="1">
      <c r="H1532" s="330" t="str">
        <f t="shared" ca="1" si="177"/>
        <v/>
      </c>
      <c r="I1532" s="336"/>
      <c r="J1532" s="332" t="str">
        <f t="shared" ca="1" si="178"/>
        <v>(command "V" "R" "" "N")</v>
      </c>
    </row>
    <row r="1533" spans="8:10" hidden="1">
      <c r="H1533" s="330" t="str">
        <f t="shared" ca="1" si="177"/>
        <v/>
      </c>
      <c r="I1533" s="336"/>
      <c r="J1533" s="332" t="str">
        <f t="shared" ca="1" si="178"/>
        <v>(command "V" "R" "" "N")</v>
      </c>
    </row>
    <row r="1534" spans="8:10" hidden="1">
      <c r="H1534" s="330" t="str">
        <f t="shared" ca="1" si="177"/>
        <v/>
      </c>
      <c r="I1534" s="336"/>
      <c r="J1534" s="332" t="str">
        <f t="shared" ca="1" si="178"/>
        <v>(command "V" "R" "" "N")</v>
      </c>
    </row>
    <row r="1535" spans="8:10" hidden="1">
      <c r="H1535" s="330" t="str">
        <f t="shared" ca="1" si="177"/>
        <v/>
      </c>
      <c r="I1535" s="336"/>
      <c r="J1535" s="332" t="str">
        <f t="shared" ca="1" si="178"/>
        <v>(command "V" "R" "" "N")</v>
      </c>
    </row>
    <row r="1536" spans="8:10" hidden="1">
      <c r="H1536" s="330" t="str">
        <f t="shared" ca="1" si="177"/>
        <v/>
      </c>
      <c r="I1536" s="336"/>
      <c r="J1536" s="332" t="str">
        <f t="shared" ca="1" si="178"/>
        <v>(command "V" "R" "" "N")</v>
      </c>
    </row>
    <row r="1537" spans="8:10" hidden="1">
      <c r="H1537" s="330" t="str">
        <f t="shared" ca="1" si="177"/>
        <v/>
      </c>
      <c r="I1537" s="336"/>
      <c r="J1537" s="332" t="str">
        <f t="shared" ca="1" si="178"/>
        <v>(command "V" "R" "" "N")</v>
      </c>
    </row>
    <row r="1538" spans="8:10">
      <c r="H1538" s="330" t="str">
        <f t="shared" ca="1" si="177"/>
        <v>2DPC11I1</v>
      </c>
      <c r="I1538" s="336"/>
      <c r="J1538" s="332" t="str">
        <f t="shared" ca="1" si="178"/>
        <v>(command "V" "R" "2DPC11I1" "N")</v>
      </c>
    </row>
    <row r="1539" spans="8:10">
      <c r="H1539" s="330" t="str">
        <f t="shared" ca="1" si="177"/>
        <v>2DNC11I1</v>
      </c>
      <c r="I1539" s="336"/>
      <c r="J1539" s="332" t="str">
        <f t="shared" ca="1" si="178"/>
        <v>(command "V" "R" "2DNC11I1" "N")</v>
      </c>
    </row>
    <row r="1540" spans="8:10">
      <c r="H1540" s="330" t="str">
        <f t="shared" ca="1" si="177"/>
        <v>E</v>
      </c>
      <c r="I1540" s="336"/>
      <c r="J1540" s="332" t="str">
        <f t="shared" ca="1" si="178"/>
        <v>(command "V" "R" "E" "N")</v>
      </c>
    </row>
    <row r="1541" spans="8:10">
      <c r="H1541" s="330" t="str">
        <f t="shared" ca="1" si="177"/>
        <v>010</v>
      </c>
      <c r="I1541" s="336"/>
      <c r="J1541" s="332" t="str">
        <f t="shared" ca="1" si="178"/>
        <v>(command "V" "R" "010" "N")</v>
      </c>
    </row>
    <row r="1542" spans="8:10">
      <c r="H1542" s="330" t="str">
        <f t="shared" ca="1" si="177"/>
        <v>010</v>
      </c>
      <c r="I1542" s="336"/>
      <c r="J1542" s="332" t="str">
        <f t="shared" ca="1" si="178"/>
        <v>(command "V" "R" "010" "N")</v>
      </c>
    </row>
    <row r="1543" spans="8:10">
      <c r="H1543" s="330" t="str">
        <f t="shared" ca="1" si="177"/>
        <v>010</v>
      </c>
      <c r="I1543" s="336"/>
      <c r="J1543" s="332" t="str">
        <f t="shared" ca="1" si="178"/>
        <v>(command "V" "R" "010" "N")</v>
      </c>
    </row>
    <row r="1544" spans="8:10">
      <c r="H1544" s="330" t="str">
        <f t="shared" ref="H1544:H1607" ca="1" si="179">IF(INDIRECT(ADDRESS(FLOOR((ROW(A1537)-1)/$F$6,1)+9,FLOOR((MOD((ROW(A1537)-1),$F$6)),1)+21))="","",INDIRECT(ADDRESS(FLOOR((ROW(A1537)-1)/$F$6,1)+9,FLOOR((MOD((ROW(A1537)-1),$F$6)),1)+21)))</f>
        <v>010</v>
      </c>
      <c r="I1544" s="336"/>
      <c r="J1544" s="332" t="str">
        <f t="shared" ca="1" si="178"/>
        <v>(command "V" "R" "010" "N")</v>
      </c>
    </row>
    <row r="1545" spans="8:10">
      <c r="H1545" s="330" t="str">
        <f t="shared" ca="1" si="179"/>
        <v>010</v>
      </c>
      <c r="I1545" s="336"/>
      <c r="J1545" s="332" t="str">
        <f t="shared" ca="1" si="178"/>
        <v>(command "V" "R" "010" "N")</v>
      </c>
    </row>
    <row r="1546" spans="8:10">
      <c r="H1546" s="330" t="str">
        <f t="shared" ca="1" si="179"/>
        <v>010</v>
      </c>
      <c r="I1546" s="336"/>
      <c r="J1546" s="332" t="str">
        <f t="shared" ca="1" si="178"/>
        <v>(command "V" "R" "010" "N")</v>
      </c>
    </row>
    <row r="1547" spans="8:10">
      <c r="H1547" s="330" t="str">
        <f t="shared" ca="1" si="179"/>
        <v>010</v>
      </c>
      <c r="I1547" s="336"/>
      <c r="J1547" s="332" t="str">
        <f t="shared" ca="1" si="178"/>
        <v>(command "V" "R" "010" "N")</v>
      </c>
    </row>
    <row r="1548" spans="8:10">
      <c r="H1548" s="330" t="str">
        <f t="shared" ca="1" si="179"/>
        <v>010</v>
      </c>
      <c r="I1548" s="336"/>
      <c r="J1548" s="332" t="str">
        <f t="shared" ca="1" si="178"/>
        <v>(command "V" "R" "010" "N")</v>
      </c>
    </row>
    <row r="1549" spans="8:10">
      <c r="H1549" s="330" t="str">
        <f t="shared" ca="1" si="179"/>
        <v>011</v>
      </c>
      <c r="I1549" s="336"/>
      <c r="J1549" s="332" t="str">
        <f t="shared" ref="J1549:J1612" ca="1" si="180">"(command"&amp;" "&amp;""""&amp;"V"&amp;""""&amp;" "&amp;""""&amp;"R"&amp;""""&amp;" "&amp;""""&amp;$H1549&amp;""""&amp;" """&amp;"N"&amp;""""&amp;")"</f>
        <v>(command "V" "R" "011" "N")</v>
      </c>
    </row>
    <row r="1550" spans="8:10">
      <c r="H1550" s="330" t="str">
        <f t="shared" ca="1" si="179"/>
        <v>011</v>
      </c>
      <c r="I1550" s="336"/>
      <c r="J1550" s="332" t="str">
        <f t="shared" ca="1" si="180"/>
        <v>(command "V" "R" "011" "N")</v>
      </c>
    </row>
    <row r="1551" spans="8:10">
      <c r="H1551" s="330" t="str">
        <f t="shared" ca="1" si="179"/>
        <v>011</v>
      </c>
      <c r="I1551" s="336"/>
      <c r="J1551" s="332" t="str">
        <f t="shared" ca="1" si="180"/>
        <v>(command "V" "R" "011" "N")</v>
      </c>
    </row>
    <row r="1552" spans="8:10">
      <c r="H1552" s="330" t="str">
        <f t="shared" ca="1" si="179"/>
        <v>011</v>
      </c>
      <c r="I1552" s="336"/>
      <c r="J1552" s="332" t="str">
        <f t="shared" ca="1" si="180"/>
        <v>(command "V" "R" "011" "N")</v>
      </c>
    </row>
    <row r="1553" spans="8:10">
      <c r="H1553" s="330" t="str">
        <f t="shared" ca="1" si="179"/>
        <v>011</v>
      </c>
      <c r="I1553" s="336"/>
      <c r="J1553" s="332" t="str">
        <f t="shared" ca="1" si="180"/>
        <v>(command "V" "R" "011" "N")</v>
      </c>
    </row>
    <row r="1554" spans="8:10">
      <c r="H1554" s="330" t="str">
        <f t="shared" ca="1" si="179"/>
        <v>011</v>
      </c>
      <c r="I1554" s="336"/>
      <c r="J1554" s="332" t="str">
        <f t="shared" ca="1" si="180"/>
        <v>(command "V" "R" "011" "N")</v>
      </c>
    </row>
    <row r="1555" spans="8:10">
      <c r="H1555" s="330" t="str">
        <f t="shared" ca="1" si="179"/>
        <v>011</v>
      </c>
      <c r="I1555" s="336"/>
      <c r="J1555" s="332" t="str">
        <f t="shared" ca="1" si="180"/>
        <v>(command "V" "R" "011" "N")</v>
      </c>
    </row>
    <row r="1556" spans="8:10">
      <c r="H1556" s="330" t="str">
        <f t="shared" ca="1" si="179"/>
        <v>011</v>
      </c>
      <c r="I1556" s="336"/>
      <c r="J1556" s="332" t="str">
        <f t="shared" ca="1" si="180"/>
        <v>(command "V" "R" "011" "N")</v>
      </c>
    </row>
    <row r="1557" spans="8:10">
      <c r="H1557" s="330" t="str">
        <f t="shared" ca="1" si="179"/>
        <v>震動鋼輪 電源</v>
      </c>
      <c r="I1557" s="336"/>
      <c r="J1557" s="332" t="str">
        <f t="shared" ca="1" si="180"/>
        <v>(command "V" "R" "震動鋼輪 電源" "N")</v>
      </c>
    </row>
    <row r="1558" spans="8:10">
      <c r="H1558" s="330" t="str">
        <f t="shared" ca="1" si="179"/>
        <v>2F前段伺服驅動 電源</v>
      </c>
      <c r="I1558" s="336"/>
      <c r="J1558" s="332" t="str">
        <f t="shared" ca="1" si="180"/>
        <v>(command "V" "R" "2F前段伺服驅動 電源" "N")</v>
      </c>
    </row>
    <row r="1559" spans="8:10">
      <c r="H1559" s="330" t="str">
        <f t="shared" ca="1" si="179"/>
        <v>前段 產品警鈴</v>
      </c>
      <c r="I1559" s="336"/>
      <c r="J1559" s="332" t="str">
        <f t="shared" ca="1" si="180"/>
        <v>(command "V" "R" "前段 產品警鈴" "N")</v>
      </c>
    </row>
    <row r="1560" spans="8:10">
      <c r="H1560" s="330" t="str">
        <f t="shared" ca="1" si="179"/>
        <v>2F前段伺服驅動器DC電源</v>
      </c>
      <c r="I1560" s="336"/>
      <c r="J1560" s="332" t="str">
        <f t="shared" ca="1" si="180"/>
        <v>(command "V" "R" "2F前段伺服驅動器DC電源" "N")</v>
      </c>
    </row>
    <row r="1561" spans="8:10">
      <c r="H1561" s="330" t="str">
        <f t="shared" ca="1" si="179"/>
        <v>#1震動鋼輪 IN0[FWD]</v>
      </c>
      <c r="I1561" s="336"/>
      <c r="J1561" s="332" t="str">
        <f t="shared" ca="1" si="180"/>
        <v>(command "V" "R" "#1震動鋼輪 IN0[FWD]" "N")</v>
      </c>
    </row>
    <row r="1562" spans="8:10">
      <c r="H1562" s="330" t="str">
        <f t="shared" ca="1" si="179"/>
        <v>#1震動鋼輪 IN2[M0]</v>
      </c>
      <c r="I1562" s="336"/>
      <c r="J1562" s="332" t="str">
        <f t="shared" ca="1" si="180"/>
        <v>(command "V" "R" "#1震動鋼輪 IN2[M0]" "N")</v>
      </c>
    </row>
    <row r="1563" spans="8:10">
      <c r="H1563" s="330" t="str">
        <f t="shared" ca="1" si="179"/>
        <v>#1震動鋼輪 IN7[ALM-RST]</v>
      </c>
      <c r="I1563" s="336"/>
      <c r="J1563" s="332" t="str">
        <f t="shared" ca="1" si="180"/>
        <v>(command "V" "R" "#1震動鋼輪 IN7[ALM-RST]" "N")</v>
      </c>
    </row>
    <row r="1564" spans="8:10">
      <c r="H1564" s="330" t="str">
        <f t="shared" ca="1" si="179"/>
        <v>#2震動鋼輪 IN0[FWD]</v>
      </c>
      <c r="I1564" s="336"/>
      <c r="J1564" s="332" t="str">
        <f t="shared" ca="1" si="180"/>
        <v>(command "V" "R" "#2震動鋼輪 IN0[FWD]" "N")</v>
      </c>
    </row>
    <row r="1565" spans="8:10">
      <c r="H1565" s="330" t="str">
        <f t="shared" ca="1" si="179"/>
        <v>#2震動鋼輪 IN2[M0]</v>
      </c>
      <c r="I1565" s="336"/>
      <c r="J1565" s="332" t="str">
        <f t="shared" ca="1" si="180"/>
        <v>(command "V" "R" "#2震動鋼輪 IN2[M0]" "N")</v>
      </c>
    </row>
    <row r="1566" spans="8:10">
      <c r="H1566" s="330" t="str">
        <f t="shared" ca="1" si="179"/>
        <v>#2震動鋼輪 IN7[ALM-RST]</v>
      </c>
      <c r="I1566" s="336"/>
      <c r="J1566" s="332" t="str">
        <f t="shared" ca="1" si="180"/>
        <v>(command "V" "R" "#2震動鋼輪 IN7[ALM-RST]" "N")</v>
      </c>
    </row>
    <row r="1567" spans="8:10">
      <c r="H1567" s="330" t="str">
        <f t="shared" ca="1" si="179"/>
        <v>#3震動鋼輪 IN0[FWD]</v>
      </c>
      <c r="I1567" s="336"/>
      <c r="J1567" s="332" t="str">
        <f t="shared" ca="1" si="180"/>
        <v>(command "V" "R" "#3震動鋼輪 IN0[FWD]" "N")</v>
      </c>
    </row>
    <row r="1568" spans="8:10">
      <c r="H1568" s="330" t="str">
        <f t="shared" ca="1" si="179"/>
        <v>#3震動鋼輪 IN2[M0]</v>
      </c>
      <c r="I1568" s="336"/>
      <c r="J1568" s="332" t="str">
        <f t="shared" ca="1" si="180"/>
        <v>(command "V" "R" "#3震動鋼輪 IN2[M0]" "N")</v>
      </c>
    </row>
    <row r="1569" spans="8:10">
      <c r="H1569" s="330" t="str">
        <f t="shared" ca="1" si="179"/>
        <v>#3震動鋼輪 IN7[ALM-RST]</v>
      </c>
      <c r="I1569" s="336"/>
      <c r="J1569" s="332" t="str">
        <f t="shared" ca="1" si="180"/>
        <v>(command "V" "R" "#3震動鋼輪 IN7[ALM-RST]" "N")</v>
      </c>
    </row>
    <row r="1570" spans="8:10">
      <c r="H1570" s="330" t="str">
        <f t="shared" ca="1" si="179"/>
        <v>_</v>
      </c>
      <c r="I1570" s="336"/>
      <c r="J1570" s="332" t="str">
        <f t="shared" ca="1" si="180"/>
        <v>(command "V" "R" "_" "N")</v>
      </c>
    </row>
    <row r="1571" spans="8:10">
      <c r="H1571" s="330" t="str">
        <f t="shared" ca="1" si="179"/>
        <v>_</v>
      </c>
      <c r="I1571" s="336"/>
      <c r="J1571" s="332" t="str">
        <f t="shared" ca="1" si="180"/>
        <v>(command "V" "R" "_" "N")</v>
      </c>
    </row>
    <row r="1572" spans="8:10">
      <c r="H1572" s="330" t="str">
        <f t="shared" ca="1" si="179"/>
        <v>_</v>
      </c>
      <c r="I1572" s="336"/>
      <c r="J1572" s="332" t="str">
        <f t="shared" ca="1" si="180"/>
        <v>(command "V" "R" "_" "N")</v>
      </c>
    </row>
    <row r="1573" spans="8:10">
      <c r="H1573" s="330" t="str">
        <f t="shared" ca="1" si="179"/>
        <v>RY-O11C3</v>
      </c>
      <c r="I1573" s="336"/>
      <c r="J1573" s="332" t="str">
        <f t="shared" ca="1" si="180"/>
        <v>(command "V" "R" "RY-O11C3" "N")</v>
      </c>
    </row>
    <row r="1574" spans="8:10">
      <c r="H1574" s="330" t="str">
        <f t="shared" ca="1" si="179"/>
        <v>RY-O11C8</v>
      </c>
      <c r="I1574" s="336"/>
      <c r="J1574" s="332" t="str">
        <f t="shared" ca="1" si="180"/>
        <v>(command "V" "R" "RY-O11C8" "N")</v>
      </c>
    </row>
    <row r="1575" spans="8:10">
      <c r="H1575" s="330" t="str">
        <f t="shared" ca="1" si="179"/>
        <v>RY-O11C2</v>
      </c>
      <c r="I1575" s="336"/>
      <c r="J1575" s="332" t="str">
        <f t="shared" ca="1" si="180"/>
        <v>(command "V" "R" "RY-O11C2" "N")</v>
      </c>
    </row>
    <row r="1576" spans="8:10">
      <c r="H1576" s="330" t="str">
        <f t="shared" ca="1" si="179"/>
        <v>RY-O11C7</v>
      </c>
      <c r="I1576" s="336"/>
      <c r="J1576" s="332" t="str">
        <f t="shared" ca="1" si="180"/>
        <v>(command "V" "R" "RY-O11C7" "N")</v>
      </c>
    </row>
    <row r="1577" spans="8:10">
      <c r="H1577" s="330" t="str">
        <f t="shared" ca="1" si="179"/>
        <v>To M48E7</v>
      </c>
      <c r="I1577" s="336"/>
      <c r="J1577" s="332" t="str">
        <f t="shared" ca="1" si="180"/>
        <v>(command "V" "R" "To M48E7" "N")</v>
      </c>
    </row>
    <row r="1578" spans="8:10">
      <c r="H1578" s="330" t="str">
        <f t="shared" ca="1" si="179"/>
        <v>To M48E7</v>
      </c>
      <c r="I1578" s="336"/>
      <c r="J1578" s="332" t="str">
        <f t="shared" ca="1" si="180"/>
        <v>(command "V" "R" "To M48E7" "N")</v>
      </c>
    </row>
    <row r="1579" spans="8:10">
      <c r="H1579" s="330" t="str">
        <f t="shared" ca="1" si="179"/>
        <v>To M48E7</v>
      </c>
      <c r="I1579" s="336"/>
      <c r="J1579" s="332" t="str">
        <f t="shared" ca="1" si="180"/>
        <v>(command "V" "R" "To M48E7" "N")</v>
      </c>
    </row>
    <row r="1580" spans="8:10">
      <c r="H1580" s="330" t="str">
        <f t="shared" ca="1" si="179"/>
        <v>To M49E7</v>
      </c>
      <c r="I1580" s="336"/>
      <c r="J1580" s="332" t="str">
        <f t="shared" ca="1" si="180"/>
        <v>(command "V" "R" "To M49E7" "N")</v>
      </c>
    </row>
    <row r="1581" spans="8:10">
      <c r="H1581" s="330" t="str">
        <f t="shared" ca="1" si="179"/>
        <v>To M49E7</v>
      </c>
      <c r="I1581" s="336"/>
      <c r="J1581" s="332" t="str">
        <f t="shared" ca="1" si="180"/>
        <v>(command "V" "R" "To M49E7" "N")</v>
      </c>
    </row>
    <row r="1582" spans="8:10">
      <c r="H1582" s="330" t="str">
        <f t="shared" ca="1" si="179"/>
        <v>To M49E7</v>
      </c>
      <c r="I1582" s="336"/>
      <c r="J1582" s="332" t="str">
        <f t="shared" ca="1" si="180"/>
        <v>(command "V" "R" "To M49E7" "N")</v>
      </c>
    </row>
    <row r="1583" spans="8:10">
      <c r="H1583" s="330" t="str">
        <f t="shared" ca="1" si="179"/>
        <v>To M50E7</v>
      </c>
      <c r="I1583" s="336"/>
      <c r="J1583" s="332" t="str">
        <f t="shared" ca="1" si="180"/>
        <v>(command "V" "R" "To M50E7" "N")</v>
      </c>
    </row>
    <row r="1584" spans="8:10">
      <c r="H1584" s="330" t="str">
        <f t="shared" ca="1" si="179"/>
        <v>To M50E7</v>
      </c>
      <c r="I1584" s="336"/>
      <c r="J1584" s="332" t="str">
        <f t="shared" ca="1" si="180"/>
        <v>(command "V" "R" "To M50E7" "N")</v>
      </c>
    </row>
    <row r="1585" spans="8:10">
      <c r="H1585" s="330" t="str">
        <f t="shared" ca="1" si="179"/>
        <v>To M50E7</v>
      </c>
      <c r="I1585" s="336"/>
      <c r="J1585" s="332" t="str">
        <f t="shared" ca="1" si="180"/>
        <v>(command "V" "R" "To M50E7" "N")</v>
      </c>
    </row>
    <row r="1586" spans="8:10">
      <c r="H1586" s="330" t="str">
        <f t="shared" ca="1" si="179"/>
        <v>[無使用]</v>
      </c>
      <c r="I1586" s="336"/>
      <c r="J1586" s="332" t="str">
        <f t="shared" ca="1" si="180"/>
        <v>(command "V" "R" "[無使用]" "N")</v>
      </c>
    </row>
    <row r="1587" spans="8:10">
      <c r="H1587" s="330" t="str">
        <f t="shared" ca="1" si="179"/>
        <v>[無使用]</v>
      </c>
      <c r="I1587" s="336"/>
      <c r="J1587" s="332" t="str">
        <f t="shared" ca="1" si="180"/>
        <v>(command "V" "R" "[無使用]" "N")</v>
      </c>
    </row>
    <row r="1588" spans="8:10">
      <c r="H1588" s="330" t="str">
        <f t="shared" ca="1" si="179"/>
        <v>[無使用]</v>
      </c>
      <c r="I1588" s="336"/>
      <c r="J1588" s="332" t="str">
        <f t="shared" ca="1" si="180"/>
        <v>(command "V" "R" "[無使用]" "N")</v>
      </c>
    </row>
    <row r="1589" spans="8:10">
      <c r="H1589" s="330" t="str">
        <f t="shared" ca="1" si="179"/>
        <v>2DPC11I1</v>
      </c>
      <c r="I1589" s="336"/>
      <c r="J1589" s="332" t="str">
        <f t="shared" ca="1" si="180"/>
        <v>(command "V" "R" "2DPC11I1" "N")</v>
      </c>
    </row>
    <row r="1590" spans="8:10">
      <c r="H1590" s="330" t="str">
        <f t="shared" ca="1" si="179"/>
        <v>2DNC11I1</v>
      </c>
      <c r="I1590" s="336"/>
      <c r="J1590" s="332" t="str">
        <f t="shared" ca="1" si="180"/>
        <v>(command "V" "R" "2DNC11I1" "N")</v>
      </c>
    </row>
    <row r="1591" spans="8:10">
      <c r="H1591" s="330" t="str">
        <f t="shared" ca="1" si="179"/>
        <v>E</v>
      </c>
      <c r="I1591" s="336"/>
      <c r="J1591" s="332" t="str">
        <f t="shared" ca="1" si="180"/>
        <v>(command "V" "R" "E" "N")</v>
      </c>
    </row>
    <row r="1592" spans="8:10">
      <c r="H1592" s="330" t="str">
        <f t="shared" ca="1" si="179"/>
        <v>012</v>
      </c>
      <c r="I1592" s="336"/>
      <c r="J1592" s="332" t="str">
        <f t="shared" ca="1" si="180"/>
        <v>(command "V" "R" "012" "N")</v>
      </c>
    </row>
    <row r="1593" spans="8:10">
      <c r="H1593" s="330" t="str">
        <f t="shared" ca="1" si="179"/>
        <v>012</v>
      </c>
      <c r="I1593" s="336"/>
      <c r="J1593" s="332" t="str">
        <f t="shared" ca="1" si="180"/>
        <v>(command "V" "R" "012" "N")</v>
      </c>
    </row>
    <row r="1594" spans="8:10">
      <c r="H1594" s="330" t="str">
        <f t="shared" ca="1" si="179"/>
        <v>012</v>
      </c>
      <c r="I1594" s="336"/>
      <c r="J1594" s="332" t="str">
        <f t="shared" ca="1" si="180"/>
        <v>(command "V" "R" "012" "N")</v>
      </c>
    </row>
    <row r="1595" spans="8:10">
      <c r="H1595" s="330" t="str">
        <f t="shared" ca="1" si="179"/>
        <v>012</v>
      </c>
      <c r="I1595" s="336"/>
      <c r="J1595" s="332" t="str">
        <f t="shared" ca="1" si="180"/>
        <v>(command "V" "R" "012" "N")</v>
      </c>
    </row>
    <row r="1596" spans="8:10">
      <c r="H1596" s="330" t="str">
        <f t="shared" ca="1" si="179"/>
        <v>012</v>
      </c>
      <c r="I1596" s="336"/>
      <c r="J1596" s="332" t="str">
        <f t="shared" ca="1" si="180"/>
        <v>(command "V" "R" "012" "N")</v>
      </c>
    </row>
    <row r="1597" spans="8:10">
      <c r="H1597" s="330" t="str">
        <f t="shared" ca="1" si="179"/>
        <v>012</v>
      </c>
      <c r="I1597" s="336"/>
      <c r="J1597" s="332" t="str">
        <f t="shared" ca="1" si="180"/>
        <v>(command "V" "R" "012" "N")</v>
      </c>
    </row>
    <row r="1598" spans="8:10">
      <c r="H1598" s="330" t="str">
        <f t="shared" ca="1" si="179"/>
        <v>012</v>
      </c>
      <c r="I1598" s="336"/>
      <c r="J1598" s="332" t="str">
        <f t="shared" ca="1" si="180"/>
        <v>(command "V" "R" "012" "N")</v>
      </c>
    </row>
    <row r="1599" spans="8:10">
      <c r="H1599" s="330" t="str">
        <f t="shared" ca="1" si="179"/>
        <v>012</v>
      </c>
      <c r="I1599" s="336"/>
      <c r="J1599" s="332" t="str">
        <f t="shared" ca="1" si="180"/>
        <v>(command "V" "R" "012" "N")</v>
      </c>
    </row>
    <row r="1600" spans="8:10">
      <c r="H1600" s="330" t="str">
        <f t="shared" ca="1" si="179"/>
        <v>013</v>
      </c>
      <c r="I1600" s="336"/>
      <c r="J1600" s="332" t="str">
        <f t="shared" ca="1" si="180"/>
        <v>(command "V" "R" "013" "N")</v>
      </c>
    </row>
    <row r="1601" spans="8:10">
      <c r="H1601" s="330" t="str">
        <f t="shared" ca="1" si="179"/>
        <v>013</v>
      </c>
      <c r="I1601" s="336"/>
      <c r="J1601" s="332" t="str">
        <f t="shared" ca="1" si="180"/>
        <v>(command "V" "R" "013" "N")</v>
      </c>
    </row>
    <row r="1602" spans="8:10">
      <c r="H1602" s="330" t="str">
        <f t="shared" ca="1" si="179"/>
        <v>013</v>
      </c>
      <c r="I1602" s="336"/>
      <c r="J1602" s="332" t="str">
        <f t="shared" ca="1" si="180"/>
        <v>(command "V" "R" "013" "N")</v>
      </c>
    </row>
    <row r="1603" spans="8:10">
      <c r="H1603" s="330" t="str">
        <f t="shared" ca="1" si="179"/>
        <v>013</v>
      </c>
      <c r="I1603" s="336"/>
      <c r="J1603" s="332" t="str">
        <f t="shared" ca="1" si="180"/>
        <v>(command "V" "R" "013" "N")</v>
      </c>
    </row>
    <row r="1604" spans="8:10">
      <c r="H1604" s="330" t="str">
        <f t="shared" ca="1" si="179"/>
        <v>013</v>
      </c>
      <c r="I1604" s="336"/>
      <c r="J1604" s="332" t="str">
        <f t="shared" ca="1" si="180"/>
        <v>(command "V" "R" "013" "N")</v>
      </c>
    </row>
    <row r="1605" spans="8:10">
      <c r="H1605" s="330" t="str">
        <f t="shared" ca="1" si="179"/>
        <v>013</v>
      </c>
      <c r="I1605" s="336"/>
      <c r="J1605" s="332" t="str">
        <f t="shared" ca="1" si="180"/>
        <v>(command "V" "R" "013" "N")</v>
      </c>
    </row>
    <row r="1606" spans="8:10">
      <c r="H1606" s="330" t="str">
        <f t="shared" ca="1" si="179"/>
        <v>013</v>
      </c>
      <c r="I1606" s="336"/>
      <c r="J1606" s="332" t="str">
        <f t="shared" ca="1" si="180"/>
        <v>(command "V" "R" "013" "N")</v>
      </c>
    </row>
    <row r="1607" spans="8:10">
      <c r="H1607" s="330" t="str">
        <f t="shared" ca="1" si="179"/>
        <v>013</v>
      </c>
      <c r="I1607" s="336"/>
      <c r="J1607" s="332" t="str">
        <f t="shared" ca="1" si="180"/>
        <v>(command "V" "R" "013" "N")</v>
      </c>
    </row>
    <row r="1608" spans="8:10">
      <c r="H1608" s="330" t="str">
        <f t="shared" ref="H1608:H1671" ca="1" si="181">IF(INDIRECT(ADDRESS(FLOOR((ROW(A1601)-1)/$F$6,1)+9,FLOOR((MOD((ROW(A1601)-1),$F$6)),1)+21))="","",INDIRECT(ADDRESS(FLOOR((ROW(A1601)-1)/$F$6,1)+9,FLOOR((MOD((ROW(A1601)-1),$F$6)),1)+21)))</f>
        <v>#1織物放卷 EPC(糾邊)停機訊號</v>
      </c>
      <c r="I1608" s="336"/>
      <c r="J1608" s="332" t="str">
        <f t="shared" ca="1" si="180"/>
        <v>(command "V" "R" "#1織物放卷 EPC(糾邊)停機訊號" "N")</v>
      </c>
    </row>
    <row r="1609" spans="8:10">
      <c r="H1609" s="330" t="str">
        <f t="shared" ca="1" si="181"/>
        <v>#2織物放卷 EPC(糾邊)停機訊號</v>
      </c>
      <c r="I1609" s="336"/>
      <c r="J1609" s="332" t="str">
        <f t="shared" ca="1" si="180"/>
        <v>(command "V" "R" "#2織物放卷 EPC(糾邊)停機訊號" "N")</v>
      </c>
    </row>
    <row r="1610" spans="8:10">
      <c r="H1610" s="330" t="str">
        <f t="shared" ca="1" si="181"/>
        <v>#1上膠膜放卷 EPC(糾邊)停機訊號</v>
      </c>
      <c r="I1610" s="336"/>
      <c r="J1610" s="332" t="str">
        <f t="shared" ca="1" si="180"/>
        <v>(command "V" "R" "#1上膠膜放卷 EPC(糾邊)停機訊號" "N")</v>
      </c>
    </row>
    <row r="1611" spans="8:10">
      <c r="H1611" s="330" t="str">
        <f t="shared" ca="1" si="181"/>
        <v>#1下膠膜放卷 EPC(糾邊)停機訊號</v>
      </c>
      <c r="I1611" s="336"/>
      <c r="J1611" s="332" t="str">
        <f t="shared" ca="1" si="180"/>
        <v>(command "V" "R" "#1下膠膜放卷 EPC(糾邊)停機訊號" "N")</v>
      </c>
    </row>
    <row r="1612" spans="8:10">
      <c r="H1612" s="330" t="str">
        <f t="shared" ca="1" si="181"/>
        <v>#1上膠膜放卷 張力切換 狀態指示燈</v>
      </c>
      <c r="I1612" s="336"/>
      <c r="J1612" s="332" t="str">
        <f t="shared" ca="1" si="180"/>
        <v>(command "V" "R" "#1上膠膜放卷 張力切換 狀態指示燈" "N")</v>
      </c>
    </row>
    <row r="1613" spans="8:10">
      <c r="H1613" s="330" t="str">
        <f t="shared" ca="1" si="181"/>
        <v>#1上膠膜放卷 順轉/逆轉 指示燈</v>
      </c>
      <c r="I1613" s="336"/>
      <c r="J1613" s="332" t="str">
        <f t="shared" ref="J1613:J1676" ca="1" si="182">"(command"&amp;" "&amp;""""&amp;"V"&amp;""""&amp;" "&amp;""""&amp;"R"&amp;""""&amp;" "&amp;""""&amp;$H1613&amp;""""&amp;" """&amp;"N"&amp;""""&amp;")"</f>
        <v>(command "V" "R" "#1上膠膜放卷 順轉/逆轉 指示燈" "N")</v>
      </c>
    </row>
    <row r="1614" spans="8:10">
      <c r="H1614" s="330" t="str">
        <f t="shared" ca="1" si="181"/>
        <v>#1下膠膜放卷 張力切換 狀態指示燈</v>
      </c>
      <c r="I1614" s="336"/>
      <c r="J1614" s="332" t="str">
        <f t="shared" ca="1" si="182"/>
        <v>(command "V" "R" "#1下膠膜放卷 張力切換 狀態指示燈" "N")</v>
      </c>
    </row>
    <row r="1615" spans="8:10">
      <c r="H1615" s="330" t="str">
        <f t="shared" ca="1" si="181"/>
        <v>#1下膠膜放卷 順轉/逆轉 指示燈</v>
      </c>
      <c r="I1615" s="336"/>
      <c r="J1615" s="332" t="str">
        <f t="shared" ca="1" si="182"/>
        <v>(command "V" "R" "#1下膠膜放卷 順轉/逆轉 指示燈" "N")</v>
      </c>
    </row>
    <row r="1616" spans="8:10">
      <c r="H1616" s="330" t="str">
        <f t="shared" ca="1" si="181"/>
        <v>#1上織物煞車電源 指示燈</v>
      </c>
      <c r="I1616" s="336"/>
      <c r="J1616" s="332" t="str">
        <f t="shared" ca="1" si="182"/>
        <v>(command "V" "R" "#1上織物煞車電源 指示燈" "N")</v>
      </c>
    </row>
    <row r="1617" spans="8:10">
      <c r="H1617" s="330" t="str">
        <f t="shared" ca="1" si="181"/>
        <v>#1上織物煞車電源(柱子) 指示燈</v>
      </c>
      <c r="I1617" s="336"/>
      <c r="J1617" s="332" t="str">
        <f t="shared" ca="1" si="182"/>
        <v>(command "V" "R" "#1上織物煞車電源(柱子) 指示燈" "N")</v>
      </c>
    </row>
    <row r="1618" spans="8:10">
      <c r="H1618" s="330" t="str">
        <f t="shared" ca="1" si="181"/>
        <v>#2上織物煞車電源 指示燈</v>
      </c>
      <c r="I1618" s="336"/>
      <c r="J1618" s="332" t="str">
        <f t="shared" ca="1" si="182"/>
        <v>(command "V" "R" "#2上織物煞車電源 指示燈" "N")</v>
      </c>
    </row>
    <row r="1619" spans="8:10">
      <c r="H1619" s="330" t="str">
        <f t="shared" ca="1" si="181"/>
        <v>#2上織物煞車電源(柱子) 指示燈</v>
      </c>
      <c r="I1619" s="336"/>
      <c r="J1619" s="332" t="str">
        <f t="shared" ca="1" si="182"/>
        <v>(command "V" "R" "#2上織物煞車電源(柱子) 指示燈" "N")</v>
      </c>
    </row>
    <row r="1620" spans="8:10">
      <c r="H1620" s="330" t="str">
        <f t="shared" ca="1" si="181"/>
        <v>#1上PE膜收卷 運轉指示燈</v>
      </c>
      <c r="I1620" s="336"/>
      <c r="J1620" s="332" t="str">
        <f t="shared" ca="1" si="182"/>
        <v>(command "V" "R" "#1上PE膜收卷 運轉指示燈" "N")</v>
      </c>
    </row>
    <row r="1621" spans="8:10">
      <c r="H1621" s="330" t="str">
        <f t="shared" ca="1" si="181"/>
        <v>#1下PE膜收卷 運轉指示燈</v>
      </c>
      <c r="I1621" s="336"/>
      <c r="J1621" s="332" t="str">
        <f t="shared" ca="1" si="182"/>
        <v>(command "V" "R" "#1下PE膜收卷 運轉指示燈" "N")</v>
      </c>
    </row>
    <row r="1622" spans="8:10">
      <c r="H1622" s="330" t="str">
        <f t="shared" ca="1" si="181"/>
        <v>#1上膠膜放卷 運轉指示燈[預留]</v>
      </c>
      <c r="I1622" s="336"/>
      <c r="J1622" s="332" t="str">
        <f t="shared" ca="1" si="182"/>
        <v>(command "V" "R" "#1上膠膜放卷 運轉指示燈[預留]" "N")</v>
      </c>
    </row>
    <row r="1623" spans="8:10">
      <c r="H1623" s="330" t="str">
        <f t="shared" ca="1" si="181"/>
        <v>#1下膠膜放卷 運轉指示燈[預留]</v>
      </c>
      <c r="I1623" s="336"/>
      <c r="J1623" s="332" t="str">
        <f t="shared" ca="1" si="182"/>
        <v>(command "V" "R" "#1下膠膜放卷 運轉指示燈[預留]" "N")</v>
      </c>
    </row>
    <row r="1624" spans="8:10">
      <c r="H1624" s="330" t="str">
        <f t="shared" ca="1" si="181"/>
        <v>RY-O12C3</v>
      </c>
      <c r="I1624" s="336"/>
      <c r="J1624" s="332" t="str">
        <f t="shared" ca="1" si="182"/>
        <v>(command "V" "R" "RY-O12C3" "N")</v>
      </c>
    </row>
    <row r="1625" spans="8:10">
      <c r="H1625" s="330" t="str">
        <f t="shared" ca="1" si="181"/>
        <v>RY-O12C8</v>
      </c>
      <c r="I1625" s="336"/>
      <c r="J1625" s="332" t="str">
        <f t="shared" ca="1" si="182"/>
        <v>(command "V" "R" "RY-O12C8" "N")</v>
      </c>
    </row>
    <row r="1626" spans="8:10">
      <c r="H1626" s="330" t="str">
        <f t="shared" ca="1" si="181"/>
        <v>RY-O12C2</v>
      </c>
      <c r="I1626" s="336"/>
      <c r="J1626" s="332" t="str">
        <f t="shared" ca="1" si="182"/>
        <v>(command "V" "R" "RY-O12C2" "N")</v>
      </c>
    </row>
    <row r="1627" spans="8:10">
      <c r="H1627" s="330" t="str">
        <f t="shared" ca="1" si="181"/>
        <v>RY-O12C7</v>
      </c>
      <c r="I1627" s="336"/>
      <c r="J1627" s="332" t="str">
        <f t="shared" ca="1" si="182"/>
        <v>(command "V" "R" "RY-O12C7" "N")</v>
      </c>
    </row>
    <row r="1628" spans="8:10">
      <c r="H1628" s="330" t="str">
        <f t="shared" ca="1" si="181"/>
        <v>LPBG-I14E3</v>
      </c>
      <c r="I1628" s="336"/>
      <c r="J1628" s="332" t="str">
        <f t="shared" ca="1" si="182"/>
        <v>(command "V" "R" "LPBG-I14E3" "N")</v>
      </c>
    </row>
    <row r="1629" spans="8:10">
      <c r="H1629" s="330" t="str">
        <f t="shared" ca="1" si="181"/>
        <v>LCSG-I14E8</v>
      </c>
      <c r="I1629" s="336"/>
      <c r="J1629" s="332" t="str">
        <f t="shared" ca="1" si="182"/>
        <v>(command "V" "R" "LCSG-I14E8" "N")</v>
      </c>
    </row>
    <row r="1630" spans="8:10">
      <c r="H1630" s="330" t="str">
        <f t="shared" ca="1" si="181"/>
        <v>LCSG-I14F3</v>
      </c>
      <c r="I1630" s="336"/>
      <c r="J1630" s="332" t="str">
        <f t="shared" ca="1" si="182"/>
        <v>(command "V" "R" "LCSG-I14F3" "N")</v>
      </c>
    </row>
    <row r="1631" spans="8:10">
      <c r="H1631" s="330" t="str">
        <f t="shared" ca="1" si="181"/>
        <v>LCSG-I14F8</v>
      </c>
      <c r="I1631" s="336"/>
      <c r="J1631" s="332" t="str">
        <f t="shared" ca="1" si="182"/>
        <v>(command "V" "R" "LCSG-I14F8" "N")</v>
      </c>
    </row>
    <row r="1632" spans="8:10">
      <c r="H1632" s="330" t="str">
        <f t="shared" ca="1" si="181"/>
        <v>LPBG-I14C3</v>
      </c>
      <c r="I1632" s="336"/>
      <c r="J1632" s="332" t="str">
        <f t="shared" ca="1" si="182"/>
        <v>(command "V" "R" "LPBG-I14C3" "N")</v>
      </c>
    </row>
    <row r="1633" spans="8:10">
      <c r="H1633" s="330" t="str">
        <f t="shared" ca="1" si="181"/>
        <v>LPBG-I14C8</v>
      </c>
      <c r="I1633" s="336"/>
      <c r="J1633" s="332" t="str">
        <f t="shared" ca="1" si="182"/>
        <v>(command "V" "R" "LPBG-I14C8" "N")</v>
      </c>
    </row>
    <row r="1634" spans="8:10">
      <c r="H1634" s="330" t="str">
        <f t="shared" ca="1" si="181"/>
        <v>LPBG-I14C2</v>
      </c>
      <c r="I1634" s="336"/>
      <c r="J1634" s="332" t="str">
        <f t="shared" ca="1" si="182"/>
        <v>(command "V" "R" "LPBG-I14C2" "N")</v>
      </c>
    </row>
    <row r="1635" spans="8:10">
      <c r="H1635" s="330" t="str">
        <f t="shared" ca="1" si="181"/>
        <v>LPBG-I14C7</v>
      </c>
      <c r="I1635" s="336"/>
      <c r="J1635" s="332" t="str">
        <f t="shared" ca="1" si="182"/>
        <v>(command "V" "R" "LPBG-I14C7" "N")</v>
      </c>
    </row>
    <row r="1636" spans="8:10">
      <c r="H1636" s="330" t="str">
        <f t="shared" ca="1" si="181"/>
        <v>LPBG-I14D3</v>
      </c>
      <c r="I1636" s="336"/>
      <c r="J1636" s="332" t="str">
        <f t="shared" ca="1" si="182"/>
        <v>(command "V" "R" "LPBG-I14D3" "N")</v>
      </c>
    </row>
    <row r="1637" spans="8:10">
      <c r="H1637" s="330" t="str">
        <f t="shared" ca="1" si="181"/>
        <v>LPBG-I14D8</v>
      </c>
      <c r="I1637" s="336"/>
      <c r="J1637" s="332" t="str">
        <f t="shared" ca="1" si="182"/>
        <v>(command "V" "R" "LPBG-I14D8" "N")</v>
      </c>
    </row>
    <row r="1638" spans="8:10">
      <c r="H1638" s="330" t="str">
        <f t="shared" ca="1" si="181"/>
        <v>LPBG-I14D2</v>
      </c>
      <c r="I1638" s="336"/>
      <c r="J1638" s="332" t="str">
        <f t="shared" ca="1" si="182"/>
        <v>(command "V" "R" "LPBG-I14D2" "N")</v>
      </c>
    </row>
    <row r="1639" spans="8:10">
      <c r="H1639" s="330" t="str">
        <f t="shared" ca="1" si="181"/>
        <v>LPBG-I14D7</v>
      </c>
      <c r="I1639" s="336"/>
      <c r="J1639" s="332" t="str">
        <f t="shared" ca="1" si="182"/>
        <v>(command "V" "R" "LPBG-I14D7" "N")</v>
      </c>
    </row>
    <row r="1640" spans="8:10">
      <c r="H1640" s="330" t="str">
        <f t="shared" ca="1" si="181"/>
        <v>2DPC11I1</v>
      </c>
      <c r="I1640" s="336"/>
      <c r="J1640" s="332" t="str">
        <f t="shared" ca="1" si="182"/>
        <v>(command "V" "R" "2DPC11I1" "N")</v>
      </c>
    </row>
    <row r="1641" spans="8:10">
      <c r="H1641" s="330" t="str">
        <f t="shared" ca="1" si="181"/>
        <v>2DNC11I1</v>
      </c>
      <c r="I1641" s="336"/>
      <c r="J1641" s="332" t="str">
        <f t="shared" ca="1" si="182"/>
        <v>(command "V" "R" "2DNC11I1" "N")</v>
      </c>
    </row>
    <row r="1642" spans="8:10">
      <c r="H1642" s="330" t="str">
        <f t="shared" ca="1" si="181"/>
        <v>E</v>
      </c>
      <c r="I1642" s="336"/>
      <c r="J1642" s="332" t="str">
        <f t="shared" ca="1" si="182"/>
        <v>(command "V" "R" "E" "N")</v>
      </c>
    </row>
    <row r="1643" spans="8:10">
      <c r="H1643" s="330" t="str">
        <f t="shared" ca="1" si="181"/>
        <v>014</v>
      </c>
      <c r="I1643" s="336"/>
      <c r="J1643" s="332" t="str">
        <f t="shared" ca="1" si="182"/>
        <v>(command "V" "R" "014" "N")</v>
      </c>
    </row>
    <row r="1644" spans="8:10">
      <c r="H1644" s="330" t="str">
        <f t="shared" ca="1" si="181"/>
        <v>014</v>
      </c>
      <c r="I1644" s="336"/>
      <c r="J1644" s="332" t="str">
        <f t="shared" ca="1" si="182"/>
        <v>(command "V" "R" "014" "N")</v>
      </c>
    </row>
    <row r="1645" spans="8:10">
      <c r="H1645" s="330" t="str">
        <f t="shared" ca="1" si="181"/>
        <v>014</v>
      </c>
      <c r="I1645" s="336"/>
      <c r="J1645" s="332" t="str">
        <f t="shared" ca="1" si="182"/>
        <v>(command "V" "R" "014" "N")</v>
      </c>
    </row>
    <row r="1646" spans="8:10">
      <c r="H1646" s="330" t="str">
        <f t="shared" ca="1" si="181"/>
        <v>014</v>
      </c>
      <c r="I1646" s="336"/>
      <c r="J1646" s="332" t="str">
        <f t="shared" ca="1" si="182"/>
        <v>(command "V" "R" "014" "N")</v>
      </c>
    </row>
    <row r="1647" spans="8:10">
      <c r="H1647" s="330" t="str">
        <f t="shared" ca="1" si="181"/>
        <v>014</v>
      </c>
      <c r="I1647" s="336"/>
      <c r="J1647" s="332" t="str">
        <f t="shared" ca="1" si="182"/>
        <v>(command "V" "R" "014" "N")</v>
      </c>
    </row>
    <row r="1648" spans="8:10">
      <c r="H1648" s="330" t="str">
        <f t="shared" ca="1" si="181"/>
        <v>014</v>
      </c>
      <c r="I1648" s="336"/>
      <c r="J1648" s="332" t="str">
        <f t="shared" ca="1" si="182"/>
        <v>(command "V" "R" "014" "N")</v>
      </c>
    </row>
    <row r="1649" spans="8:10">
      <c r="H1649" s="330" t="str">
        <f t="shared" ca="1" si="181"/>
        <v>014</v>
      </c>
      <c r="I1649" s="336"/>
      <c r="J1649" s="332" t="str">
        <f t="shared" ca="1" si="182"/>
        <v>(command "V" "R" "014" "N")</v>
      </c>
    </row>
    <row r="1650" spans="8:10">
      <c r="H1650" s="330" t="str">
        <f t="shared" ca="1" si="181"/>
        <v>014</v>
      </c>
      <c r="I1650" s="336"/>
      <c r="J1650" s="332" t="str">
        <f t="shared" ca="1" si="182"/>
        <v>(command "V" "R" "014" "N")</v>
      </c>
    </row>
    <row r="1651" spans="8:10">
      <c r="H1651" s="330" t="str">
        <f t="shared" ca="1" si="181"/>
        <v>015</v>
      </c>
      <c r="I1651" s="336"/>
      <c r="J1651" s="332" t="str">
        <f t="shared" ca="1" si="182"/>
        <v>(command "V" "R" "015" "N")</v>
      </c>
    </row>
    <row r="1652" spans="8:10">
      <c r="H1652" s="330" t="str">
        <f t="shared" ca="1" si="181"/>
        <v>015</v>
      </c>
      <c r="I1652" s="336"/>
      <c r="J1652" s="332" t="str">
        <f t="shared" ca="1" si="182"/>
        <v>(command "V" "R" "015" "N")</v>
      </c>
    </row>
    <row r="1653" spans="8:10">
      <c r="H1653" s="330" t="str">
        <f t="shared" ca="1" si="181"/>
        <v>015</v>
      </c>
      <c r="I1653" s="336"/>
      <c r="J1653" s="332" t="str">
        <f t="shared" ca="1" si="182"/>
        <v>(command "V" "R" "015" "N")</v>
      </c>
    </row>
    <row r="1654" spans="8:10">
      <c r="H1654" s="330" t="str">
        <f t="shared" ca="1" si="181"/>
        <v>015</v>
      </c>
      <c r="I1654" s="336"/>
      <c r="J1654" s="332" t="str">
        <f t="shared" ca="1" si="182"/>
        <v>(command "V" "R" "015" "N")</v>
      </c>
    </row>
    <row r="1655" spans="8:10">
      <c r="H1655" s="330" t="str">
        <f t="shared" ca="1" si="181"/>
        <v>015</v>
      </c>
      <c r="I1655" s="336"/>
      <c r="J1655" s="332" t="str">
        <f t="shared" ca="1" si="182"/>
        <v>(command "V" "R" "015" "N")</v>
      </c>
    </row>
    <row r="1656" spans="8:10">
      <c r="H1656" s="330" t="str">
        <f t="shared" ca="1" si="181"/>
        <v>015</v>
      </c>
      <c r="I1656" s="336"/>
      <c r="J1656" s="332" t="str">
        <f t="shared" ca="1" si="182"/>
        <v>(command "V" "R" "015" "N")</v>
      </c>
    </row>
    <row r="1657" spans="8:10">
      <c r="H1657" s="330" t="str">
        <f t="shared" ca="1" si="181"/>
        <v>015</v>
      </c>
      <c r="I1657" s="336"/>
      <c r="J1657" s="332" t="str">
        <f t="shared" ca="1" si="182"/>
        <v>(command "V" "R" "015" "N")</v>
      </c>
    </row>
    <row r="1658" spans="8:10">
      <c r="H1658" s="330" t="str">
        <f t="shared" ca="1" si="181"/>
        <v>015</v>
      </c>
      <c r="I1658" s="336"/>
      <c r="J1658" s="332" t="str">
        <f t="shared" ca="1" si="182"/>
        <v>(command "V" "R" "015" "N")</v>
      </c>
    </row>
    <row r="1659" spans="8:10">
      <c r="H1659" s="330" t="str">
        <f t="shared" ca="1" si="181"/>
        <v>碳紗牽引輪 升降 運轉指示燈</v>
      </c>
      <c r="I1659" s="336"/>
      <c r="J1659" s="332" t="str">
        <f t="shared" ca="1" si="182"/>
        <v>(command "V" "R" "碳紗牽引輪 升降 運轉指示燈" "N")</v>
      </c>
    </row>
    <row r="1660" spans="8:10">
      <c r="H1660" s="330" t="str">
        <f t="shared" ca="1" si="181"/>
        <v>#1熱壓鋼輪 升降 運轉指示燈</v>
      </c>
      <c r="I1660" s="336"/>
      <c r="J1660" s="332" t="str">
        <f t="shared" ca="1" si="182"/>
        <v>(command "V" "R" "#1熱壓鋼輪 升降 運轉指示燈" "N")</v>
      </c>
    </row>
    <row r="1661" spans="8:10">
      <c r="H1661" s="330" t="str">
        <f t="shared" ca="1" si="181"/>
        <v>#1震動鋼輪 運轉指示燈</v>
      </c>
      <c r="I1661" s="336"/>
      <c r="J1661" s="332" t="str">
        <f t="shared" ca="1" si="182"/>
        <v>(command "V" "R" "#1震動鋼輪 運轉指示燈" "N")</v>
      </c>
    </row>
    <row r="1662" spans="8:10">
      <c r="H1662" s="330" t="str">
        <f t="shared" ca="1" si="181"/>
        <v>#2震動鋼輪 運轉指示燈</v>
      </c>
      <c r="I1662" s="336"/>
      <c r="J1662" s="332" t="str">
        <f t="shared" ca="1" si="182"/>
        <v>(command "V" "R" "#2震動鋼輪 運轉指示燈" "N")</v>
      </c>
    </row>
    <row r="1663" spans="8:10">
      <c r="H1663" s="330" t="str">
        <f t="shared" ca="1" si="181"/>
        <v>#3震動鋼輪 運轉指示燈</v>
      </c>
      <c r="I1663" s="336"/>
      <c r="J1663" s="332" t="str">
        <f t="shared" ca="1" si="182"/>
        <v>(command "V" "R" "#3震動鋼輪 運轉指示燈" "N")</v>
      </c>
    </row>
    <row r="1664" spans="8:10">
      <c r="H1664" s="330" t="str">
        <f t="shared" ca="1" si="181"/>
        <v>#1展紗鋼輪 上升 運轉指示燈</v>
      </c>
      <c r="I1664" s="336"/>
      <c r="J1664" s="332" t="str">
        <f t="shared" ca="1" si="182"/>
        <v>(command "V" "R" "#1展紗鋼輪 上升 運轉指示燈" "N")</v>
      </c>
    </row>
    <row r="1665" spans="8:10">
      <c r="H1665" s="330" t="str">
        <f t="shared" ca="1" si="181"/>
        <v>#1展紗鋼輪 下降 運轉指示燈</v>
      </c>
      <c r="I1665" s="336"/>
      <c r="J1665" s="332" t="str">
        <f t="shared" ca="1" si="182"/>
        <v>(command "V" "R" "#1展紗鋼輪 下降 運轉指示燈" "N")</v>
      </c>
    </row>
    <row r="1666" spans="8:10">
      <c r="H1666" s="330" t="str">
        <f t="shared" ca="1" si="181"/>
        <v>#2展紗鋼輪 上升 運轉指示燈</v>
      </c>
      <c r="I1666" s="336"/>
      <c r="J1666" s="332" t="str">
        <f t="shared" ca="1" si="182"/>
        <v>(command "V" "R" "#2展紗鋼輪 上升 運轉指示燈" "N")</v>
      </c>
    </row>
    <row r="1667" spans="8:10">
      <c r="H1667" s="330" t="str">
        <f t="shared" ca="1" si="181"/>
        <v>#2展紗鋼輪 下降 運轉指示燈</v>
      </c>
      <c r="I1667" s="336"/>
      <c r="J1667" s="332" t="str">
        <f t="shared" ca="1" si="182"/>
        <v>(command "V" "R" "#2展紗鋼輪 下降 運轉指示燈" "N")</v>
      </c>
    </row>
    <row r="1668" spans="8:10">
      <c r="H1668" s="330" t="str">
        <f t="shared" ca="1" si="181"/>
        <v>#3展紗鋼輪 上升 運轉指示燈</v>
      </c>
      <c r="I1668" s="336"/>
      <c r="J1668" s="332" t="str">
        <f t="shared" ca="1" si="182"/>
        <v>(command "V" "R" "#3展紗鋼輪 上升 運轉指示燈" "N")</v>
      </c>
    </row>
    <row r="1669" spans="8:10">
      <c r="H1669" s="330" t="str">
        <f t="shared" ca="1" si="181"/>
        <v>#3展紗鋼輪 下降 運轉指示燈</v>
      </c>
      <c r="I1669" s="336"/>
      <c r="J1669" s="332" t="str">
        <f t="shared" ca="1" si="182"/>
        <v>(command "V" "R" "#3展紗鋼輪 下降 運轉指示燈" "N")</v>
      </c>
    </row>
    <row r="1670" spans="8:10">
      <c r="H1670" s="330" t="str">
        <f t="shared" ca="1" si="181"/>
        <v>#1上膠膜放卷 張力切換 狀態指示燈(一樓)</v>
      </c>
      <c r="I1670" s="336"/>
      <c r="J1670" s="332" t="str">
        <f t="shared" ca="1" si="182"/>
        <v>(command "V" "R" "#1上膠膜放卷 張力切換 狀態指示燈(一樓)" "N")</v>
      </c>
    </row>
    <row r="1671" spans="8:10">
      <c r="H1671" s="330" t="str">
        <f t="shared" ca="1" si="181"/>
        <v>#1上織物煞車電源</v>
      </c>
      <c r="I1671" s="336"/>
      <c r="J1671" s="332" t="str">
        <f t="shared" ca="1" si="182"/>
        <v>(command "V" "R" "#1上織物煞車電源" "N")</v>
      </c>
    </row>
    <row r="1672" spans="8:10">
      <c r="H1672" s="330" t="str">
        <f t="shared" ref="H1672:H1735" ca="1" si="183">IF(INDIRECT(ADDRESS(FLOOR((ROW(A1665)-1)/$F$6,1)+9,FLOOR((MOD((ROW(A1665)-1),$F$6)),1)+21))="","",INDIRECT(ADDRESS(FLOOR((ROW(A1665)-1)/$F$6,1)+9,FLOOR((MOD((ROW(A1665)-1),$F$6)),1)+21)))</f>
        <v>#2上織物煞車電源</v>
      </c>
      <c r="I1672" s="336"/>
      <c r="J1672" s="332" t="str">
        <f t="shared" ca="1" si="182"/>
        <v>(command "V" "R" "#2上織物煞車電源" "N")</v>
      </c>
    </row>
    <row r="1673" spans="8:10">
      <c r="H1673" s="330" t="str">
        <f t="shared" ca="1" si="183"/>
        <v>_</v>
      </c>
      <c r="I1673" s="336"/>
      <c r="J1673" s="332" t="str">
        <f t="shared" ca="1" si="182"/>
        <v>(command "V" "R" "_" "N")</v>
      </c>
    </row>
    <row r="1674" spans="8:10">
      <c r="H1674" s="330" t="str">
        <f t="shared" ca="1" si="183"/>
        <v>_</v>
      </c>
      <c r="I1674" s="336"/>
      <c r="J1674" s="332" t="str">
        <f t="shared" ca="1" si="182"/>
        <v>(command "V" "R" "_" "N")</v>
      </c>
    </row>
    <row r="1675" spans="8:10">
      <c r="H1675" s="330" t="str">
        <f t="shared" ca="1" si="183"/>
        <v>LCSG-I15C3</v>
      </c>
      <c r="I1675" s="336"/>
      <c r="J1675" s="332" t="str">
        <f t="shared" ca="1" si="182"/>
        <v>(command "V" "R" "LCSG-I15C3" "N")</v>
      </c>
    </row>
    <row r="1676" spans="8:10">
      <c r="H1676" s="330" t="str">
        <f t="shared" ca="1" si="183"/>
        <v>LCSG-I15C8</v>
      </c>
      <c r="I1676" s="336"/>
      <c r="J1676" s="332" t="str">
        <f t="shared" ca="1" si="182"/>
        <v>(command "V" "R" "LCSG-I15C8" "N")</v>
      </c>
    </row>
    <row r="1677" spans="8:10">
      <c r="H1677" s="330" t="str">
        <f t="shared" ca="1" si="183"/>
        <v>LPBG-I15D3</v>
      </c>
      <c r="I1677" s="336"/>
      <c r="J1677" s="332" t="str">
        <f t="shared" ref="J1677:J1740" ca="1" si="184">"(command"&amp;" "&amp;""""&amp;"V"&amp;""""&amp;" "&amp;""""&amp;"R"&amp;""""&amp;" "&amp;""""&amp;$H1677&amp;""""&amp;" """&amp;"N"&amp;""""&amp;")"</f>
        <v>(command "V" "R" "LPBG-I15D3" "N")</v>
      </c>
    </row>
    <row r="1678" spans="8:10">
      <c r="H1678" s="330" t="str">
        <f t="shared" ca="1" si="183"/>
        <v>LPBG-I15D8</v>
      </c>
      <c r="I1678" s="336"/>
      <c r="J1678" s="332" t="str">
        <f t="shared" ca="1" si="184"/>
        <v>(command "V" "R" "LPBG-I15D8" "N")</v>
      </c>
    </row>
    <row r="1679" spans="8:10">
      <c r="H1679" s="330" t="str">
        <f t="shared" ca="1" si="183"/>
        <v>LPBG-I15D2</v>
      </c>
      <c r="I1679" s="336"/>
      <c r="J1679" s="332" t="str">
        <f t="shared" ca="1" si="184"/>
        <v>(command "V" "R" "LPBG-I15D2" "N")</v>
      </c>
    </row>
    <row r="1680" spans="8:10">
      <c r="H1680" s="330" t="str">
        <f t="shared" ca="1" si="183"/>
        <v>LPBG-I15E3</v>
      </c>
      <c r="I1680" s="336"/>
      <c r="J1680" s="332" t="str">
        <f t="shared" ca="1" si="184"/>
        <v>(command "V" "R" "LPBG-I15E3" "N")</v>
      </c>
    </row>
    <row r="1681" spans="8:10">
      <c r="H1681" s="330" t="str">
        <f t="shared" ca="1" si="183"/>
        <v>LPBR-I15E8</v>
      </c>
      <c r="I1681" s="336"/>
      <c r="J1681" s="332" t="str">
        <f t="shared" ca="1" si="184"/>
        <v>(command "V" "R" "LPBR-I15E8" "N")</v>
      </c>
    </row>
    <row r="1682" spans="8:10">
      <c r="H1682" s="330" t="str">
        <f t="shared" ca="1" si="183"/>
        <v>LPBG-I15E2</v>
      </c>
      <c r="I1682" s="336"/>
      <c r="J1682" s="332" t="str">
        <f t="shared" ca="1" si="184"/>
        <v>(command "V" "R" "LPBG-I15E2" "N")</v>
      </c>
    </row>
    <row r="1683" spans="8:10">
      <c r="H1683" s="330" t="str">
        <f t="shared" ca="1" si="183"/>
        <v>LPBR-I15E7</v>
      </c>
      <c r="I1683" s="336"/>
      <c r="J1683" s="332" t="str">
        <f t="shared" ca="1" si="184"/>
        <v>(command "V" "R" "LPBR-I15E7" "N")</v>
      </c>
    </row>
    <row r="1684" spans="8:10">
      <c r="H1684" s="330" t="str">
        <f t="shared" ca="1" si="183"/>
        <v>LPBG-I15F3</v>
      </c>
      <c r="I1684" s="336"/>
      <c r="J1684" s="332" t="str">
        <f t="shared" ca="1" si="184"/>
        <v>(command "V" "R" "LPBG-I15F3" "N")</v>
      </c>
    </row>
    <row r="1685" spans="8:10">
      <c r="H1685" s="330" t="str">
        <f t="shared" ca="1" si="183"/>
        <v>LPBR-I15F8</v>
      </c>
      <c r="I1685" s="336"/>
      <c r="J1685" s="332" t="str">
        <f t="shared" ca="1" si="184"/>
        <v>(command "V" "R" "LPBR-I15F8" "N")</v>
      </c>
    </row>
    <row r="1686" spans="8:10">
      <c r="H1686" s="330" t="str">
        <f t="shared" ca="1" si="183"/>
        <v>LPBG-I14E2</v>
      </c>
      <c r="I1686" s="336"/>
      <c r="J1686" s="332" t="str">
        <f t="shared" ca="1" si="184"/>
        <v>(command "V" "R" "LPBG-I14E2" "N")</v>
      </c>
    </row>
    <row r="1687" spans="8:10">
      <c r="H1687" s="330" t="str">
        <f t="shared" ca="1" si="183"/>
        <v>RY-O13F3</v>
      </c>
      <c r="I1687" s="336"/>
      <c r="J1687" s="332" t="str">
        <f t="shared" ca="1" si="184"/>
        <v>(command "V" "R" "RY-O13F3" "N")</v>
      </c>
    </row>
    <row r="1688" spans="8:10">
      <c r="H1688" s="330" t="str">
        <f t="shared" ca="1" si="183"/>
        <v>RY-O13F8</v>
      </c>
      <c r="I1688" s="336"/>
      <c r="J1688" s="332" t="str">
        <f t="shared" ca="1" si="184"/>
        <v>(command "V" "R" "RY-O13F8" "N")</v>
      </c>
    </row>
    <row r="1689" spans="8:10">
      <c r="H1689" s="330" t="str">
        <f t="shared" ca="1" si="183"/>
        <v>[無使用]</v>
      </c>
      <c r="I1689" s="336"/>
      <c r="J1689" s="332" t="str">
        <f t="shared" ca="1" si="184"/>
        <v>(command "V" "R" "[無使用]" "N")</v>
      </c>
    </row>
    <row r="1690" spans="8:10">
      <c r="H1690" s="330" t="str">
        <f t="shared" ca="1" si="183"/>
        <v>[無使用]</v>
      </c>
      <c r="I1690" s="336"/>
      <c r="J1690" s="332" t="str">
        <f t="shared" ca="1" si="184"/>
        <v>(command "V" "R" "[無使用]" "N")</v>
      </c>
    </row>
    <row r="1691" spans="8:10" hidden="1">
      <c r="H1691" s="330" t="str">
        <f t="shared" ca="1" si="183"/>
        <v>2DPC11I1</v>
      </c>
      <c r="I1691" s="336"/>
      <c r="J1691" s="332" t="str">
        <f t="shared" ca="1" si="184"/>
        <v>(command "V" "R" "2DPC11I1" "N")</v>
      </c>
    </row>
    <row r="1692" spans="8:10" hidden="1">
      <c r="H1692" s="330" t="str">
        <f t="shared" ca="1" si="183"/>
        <v>2DNC11I1</v>
      </c>
      <c r="I1692" s="336"/>
      <c r="J1692" s="332" t="str">
        <f t="shared" ca="1" si="184"/>
        <v>(command "V" "R" "2DNC11I1" "N")</v>
      </c>
    </row>
    <row r="1693" spans="8:10" hidden="1">
      <c r="H1693" s="330" t="str">
        <f t="shared" ca="1" si="183"/>
        <v>E</v>
      </c>
      <c r="I1693" s="336"/>
      <c r="J1693" s="332" t="str">
        <f t="shared" ca="1" si="184"/>
        <v>(command "V" "R" "E" "N")</v>
      </c>
    </row>
    <row r="1694" spans="8:10" hidden="1">
      <c r="H1694" s="330" t="str">
        <f t="shared" ca="1" si="183"/>
        <v>016</v>
      </c>
      <c r="I1694" s="336"/>
      <c r="J1694" s="332" t="str">
        <f t="shared" ca="1" si="184"/>
        <v>(command "V" "R" "016" "N")</v>
      </c>
    </row>
    <row r="1695" spans="8:10" hidden="1">
      <c r="H1695" s="330" t="str">
        <f t="shared" ca="1" si="183"/>
        <v>016</v>
      </c>
      <c r="I1695" s="336"/>
      <c r="J1695" s="332" t="str">
        <f t="shared" ca="1" si="184"/>
        <v>(command "V" "R" "016" "N")</v>
      </c>
    </row>
    <row r="1696" spans="8:10" hidden="1">
      <c r="H1696" s="330" t="str">
        <f t="shared" ca="1" si="183"/>
        <v>016</v>
      </c>
      <c r="I1696" s="336"/>
      <c r="J1696" s="332" t="str">
        <f t="shared" ca="1" si="184"/>
        <v>(command "V" "R" "016" "N")</v>
      </c>
    </row>
    <row r="1697" spans="8:10" hidden="1">
      <c r="H1697" s="330" t="str">
        <f t="shared" ca="1" si="183"/>
        <v>016</v>
      </c>
      <c r="I1697" s="336"/>
      <c r="J1697" s="332" t="str">
        <f t="shared" ca="1" si="184"/>
        <v>(command "V" "R" "016" "N")</v>
      </c>
    </row>
    <row r="1698" spans="8:10" hidden="1">
      <c r="H1698" s="330" t="str">
        <f t="shared" ca="1" si="183"/>
        <v>016</v>
      </c>
      <c r="I1698" s="336"/>
      <c r="J1698" s="332" t="str">
        <f t="shared" ca="1" si="184"/>
        <v>(command "V" "R" "016" "N")</v>
      </c>
    </row>
    <row r="1699" spans="8:10" hidden="1">
      <c r="H1699" s="330" t="str">
        <f t="shared" ca="1" si="183"/>
        <v>016</v>
      </c>
      <c r="I1699" s="336"/>
      <c r="J1699" s="332" t="str">
        <f t="shared" ca="1" si="184"/>
        <v>(command "V" "R" "016" "N")</v>
      </c>
    </row>
    <row r="1700" spans="8:10" hidden="1">
      <c r="H1700" s="330" t="str">
        <f t="shared" ca="1" si="183"/>
        <v>016</v>
      </c>
      <c r="I1700" s="336"/>
      <c r="J1700" s="332" t="str">
        <f t="shared" ca="1" si="184"/>
        <v>(command "V" "R" "016" "N")</v>
      </c>
    </row>
    <row r="1701" spans="8:10" hidden="1">
      <c r="H1701" s="330" t="str">
        <f t="shared" ca="1" si="183"/>
        <v>016</v>
      </c>
      <c r="I1701" s="336"/>
      <c r="J1701" s="332" t="str">
        <f t="shared" ca="1" si="184"/>
        <v>(command "V" "R" "016" "N")</v>
      </c>
    </row>
    <row r="1702" spans="8:10" hidden="1">
      <c r="H1702" s="330" t="str">
        <f t="shared" ca="1" si="183"/>
        <v>017</v>
      </c>
      <c r="I1702" s="336"/>
      <c r="J1702" s="332" t="str">
        <f t="shared" ca="1" si="184"/>
        <v>(command "V" "R" "017" "N")</v>
      </c>
    </row>
    <row r="1703" spans="8:10" hidden="1">
      <c r="H1703" s="330" t="str">
        <f t="shared" ca="1" si="183"/>
        <v>017</v>
      </c>
      <c r="I1703" s="336"/>
      <c r="J1703" s="332" t="str">
        <f t="shared" ca="1" si="184"/>
        <v>(command "V" "R" "017" "N")</v>
      </c>
    </row>
    <row r="1704" spans="8:10" hidden="1">
      <c r="H1704" s="330" t="str">
        <f t="shared" ca="1" si="183"/>
        <v>017</v>
      </c>
      <c r="I1704" s="336"/>
      <c r="J1704" s="332" t="str">
        <f t="shared" ca="1" si="184"/>
        <v>(command "V" "R" "017" "N")</v>
      </c>
    </row>
    <row r="1705" spans="8:10" hidden="1">
      <c r="H1705" s="330" t="str">
        <f t="shared" ca="1" si="183"/>
        <v>017</v>
      </c>
      <c r="I1705" s="336"/>
      <c r="J1705" s="332" t="str">
        <f t="shared" ca="1" si="184"/>
        <v>(command "V" "R" "017" "N")</v>
      </c>
    </row>
    <row r="1706" spans="8:10" hidden="1">
      <c r="H1706" s="330" t="str">
        <f t="shared" ca="1" si="183"/>
        <v>017</v>
      </c>
      <c r="I1706" s="336"/>
      <c r="J1706" s="332" t="str">
        <f t="shared" ca="1" si="184"/>
        <v>(command "V" "R" "017" "N")</v>
      </c>
    </row>
    <row r="1707" spans="8:10" hidden="1">
      <c r="H1707" s="330" t="str">
        <f t="shared" ca="1" si="183"/>
        <v>017</v>
      </c>
      <c r="I1707" s="336"/>
      <c r="J1707" s="332" t="str">
        <f t="shared" ca="1" si="184"/>
        <v>(command "V" "R" "017" "N")</v>
      </c>
    </row>
    <row r="1708" spans="8:10" hidden="1">
      <c r="H1708" s="330" t="str">
        <f t="shared" ca="1" si="183"/>
        <v>017</v>
      </c>
      <c r="I1708" s="336"/>
      <c r="J1708" s="332" t="str">
        <f t="shared" ca="1" si="184"/>
        <v>(command "V" "R" "017" "N")</v>
      </c>
    </row>
    <row r="1709" spans="8:10" hidden="1">
      <c r="H1709" s="330" t="str">
        <f t="shared" ca="1" si="183"/>
        <v>017</v>
      </c>
      <c r="I1709" s="336"/>
      <c r="J1709" s="332" t="str">
        <f t="shared" ca="1" si="184"/>
        <v>(command "V" "R" "017" "N")</v>
      </c>
    </row>
    <row r="1710" spans="8:10" hidden="1">
      <c r="H1710" s="330" t="str">
        <f t="shared" ca="1" si="183"/>
        <v>#4震動鋼輪 IN0[FWD]</v>
      </c>
      <c r="I1710" s="336"/>
      <c r="J1710" s="332" t="str">
        <f t="shared" ca="1" si="184"/>
        <v>(command "V" "R" "#4震動鋼輪 IN0[FWD]" "N")</v>
      </c>
    </row>
    <row r="1711" spans="8:10" hidden="1">
      <c r="H1711" s="330" t="str">
        <f t="shared" ca="1" si="183"/>
        <v>#4震動鋼輪 IN2[M0]</v>
      </c>
      <c r="I1711" s="336"/>
      <c r="J1711" s="332" t="str">
        <f t="shared" ca="1" si="184"/>
        <v>(command "V" "R" "#4震動鋼輪 IN2[M0]" "N")</v>
      </c>
    </row>
    <row r="1712" spans="8:10" hidden="1">
      <c r="H1712" s="330" t="str">
        <f t="shared" ca="1" si="183"/>
        <v>#4震動鋼輪 IN7[ALM-RST]</v>
      </c>
      <c r="I1712" s="336"/>
      <c r="J1712" s="332" t="str">
        <f t="shared" ca="1" si="184"/>
        <v>(command "V" "R" "#4震動鋼輪 IN7[ALM-RST]" "N")</v>
      </c>
    </row>
    <row r="1713" spans="8:10" hidden="1">
      <c r="H1713" s="330" t="str">
        <f t="shared" ca="1" si="183"/>
        <v>#5震動鋼輪 IN0[FWD]</v>
      </c>
      <c r="I1713" s="336"/>
      <c r="J1713" s="332" t="str">
        <f t="shared" ca="1" si="184"/>
        <v>(command "V" "R" "#5震動鋼輪 IN0[FWD]" "N")</v>
      </c>
    </row>
    <row r="1714" spans="8:10" hidden="1">
      <c r="H1714" s="330" t="str">
        <f t="shared" ca="1" si="183"/>
        <v>#5震動鋼輪 IN2[M0]</v>
      </c>
      <c r="I1714" s="336"/>
      <c r="J1714" s="332" t="str">
        <f t="shared" ca="1" si="184"/>
        <v>(command "V" "R" "#5震動鋼輪 IN2[M0]" "N")</v>
      </c>
    </row>
    <row r="1715" spans="8:10" hidden="1">
      <c r="H1715" s="330" t="str">
        <f t="shared" ca="1" si="183"/>
        <v>#5震動鋼輪 IN7[ALM-RST]</v>
      </c>
      <c r="I1715" s="336"/>
      <c r="J1715" s="332" t="str">
        <f t="shared" ca="1" si="184"/>
        <v>(command "V" "R" "#5震動鋼輪 IN7[ALM-RST]" "N")</v>
      </c>
    </row>
    <row r="1716" spans="8:10" hidden="1">
      <c r="H1716" s="330" t="str">
        <f t="shared" ca="1" si="183"/>
        <v>#4震動鋼輪 運轉指示燈</v>
      </c>
      <c r="I1716" s="336"/>
      <c r="J1716" s="332" t="str">
        <f t="shared" ca="1" si="184"/>
        <v>(command "V" "R" "#4震動鋼輪 運轉指示燈" "N")</v>
      </c>
    </row>
    <row r="1717" spans="8:10" hidden="1">
      <c r="H1717" s="330" t="str">
        <f t="shared" ca="1" si="183"/>
        <v>#5震動鋼輪 運轉指示燈</v>
      </c>
      <c r="I1717" s="336"/>
      <c r="J1717" s="332" t="str">
        <f t="shared" ca="1" si="184"/>
        <v>(command "V" "R" "#5震動鋼輪 運轉指示燈" "N")</v>
      </c>
    </row>
    <row r="1718" spans="8:10" hidden="1">
      <c r="H1718" s="330" t="str">
        <f t="shared" ca="1" si="183"/>
        <v>#4展紗鋼輪 上升 運轉指示燈</v>
      </c>
      <c r="I1718" s="336"/>
      <c r="J1718" s="332" t="str">
        <f t="shared" ca="1" si="184"/>
        <v>(command "V" "R" "#4展紗鋼輪 上升 運轉指示燈" "N")</v>
      </c>
    </row>
    <row r="1719" spans="8:10" hidden="1">
      <c r="H1719" s="330" t="str">
        <f t="shared" ca="1" si="183"/>
        <v>#4展紗鋼輪 下降 運轉指示燈</v>
      </c>
      <c r="I1719" s="336"/>
      <c r="J1719" s="332" t="str">
        <f t="shared" ca="1" si="184"/>
        <v>(command "V" "R" "#4展紗鋼輪 下降 運轉指示燈" "N")</v>
      </c>
    </row>
    <row r="1720" spans="8:10" hidden="1">
      <c r="H1720" s="330" t="str">
        <f t="shared" ca="1" si="183"/>
        <v>_</v>
      </c>
      <c r="I1720" s="336"/>
      <c r="J1720" s="332" t="str">
        <f t="shared" ca="1" si="184"/>
        <v>(command "V" "R" "_" "N")</v>
      </c>
    </row>
    <row r="1721" spans="8:10" hidden="1">
      <c r="H1721" s="330" t="str">
        <f t="shared" ca="1" si="183"/>
        <v>_</v>
      </c>
      <c r="I1721" s="336"/>
      <c r="J1721" s="332" t="str">
        <f t="shared" ca="1" si="184"/>
        <v>(command "V" "R" "_" "N")</v>
      </c>
    </row>
    <row r="1722" spans="8:10" hidden="1">
      <c r="H1722" s="330" t="str">
        <f t="shared" ca="1" si="183"/>
        <v>_</v>
      </c>
      <c r="I1722" s="336"/>
      <c r="J1722" s="332" t="str">
        <f t="shared" ca="1" si="184"/>
        <v>(command "V" "R" "_" "N")</v>
      </c>
    </row>
    <row r="1723" spans="8:10" hidden="1">
      <c r="H1723" s="330" t="str">
        <f t="shared" ca="1" si="183"/>
        <v>_</v>
      </c>
      <c r="I1723" s="336"/>
      <c r="J1723" s="332" t="str">
        <f t="shared" ca="1" si="184"/>
        <v>(command "V" "R" "_" "N")</v>
      </c>
    </row>
    <row r="1724" spans="8:10" hidden="1">
      <c r="H1724" s="330" t="str">
        <f t="shared" ca="1" si="183"/>
        <v>_</v>
      </c>
      <c r="I1724" s="336"/>
      <c r="J1724" s="332" t="str">
        <f t="shared" ca="1" si="184"/>
        <v>(command "V" "R" "_" "N")</v>
      </c>
    </row>
    <row r="1725" spans="8:10" hidden="1">
      <c r="H1725" s="330" t="str">
        <f t="shared" ca="1" si="183"/>
        <v>_</v>
      </c>
      <c r="I1725" s="336"/>
      <c r="J1725" s="332" t="str">
        <f t="shared" ca="1" si="184"/>
        <v>(command "V" "R" "_" "N")</v>
      </c>
    </row>
    <row r="1726" spans="8:10" hidden="1">
      <c r="H1726" s="330" t="str">
        <f t="shared" ca="1" si="183"/>
        <v>XXX-%?#*</v>
      </c>
      <c r="I1726" s="336"/>
      <c r="J1726" s="332" t="str">
        <f t="shared" ca="1" si="184"/>
        <v>(command "V" "R" "XXX-%?#*" "N")</v>
      </c>
    </row>
    <row r="1727" spans="8:10" hidden="1">
      <c r="H1727" s="330" t="str">
        <f t="shared" ca="1" si="183"/>
        <v>XXX-%?#*</v>
      </c>
      <c r="I1727" s="336"/>
      <c r="J1727" s="332" t="str">
        <f t="shared" ca="1" si="184"/>
        <v>(command "V" "R" "XXX-%?#*" "N")</v>
      </c>
    </row>
    <row r="1728" spans="8:10" hidden="1">
      <c r="H1728" s="330" t="str">
        <f t="shared" ca="1" si="183"/>
        <v>XXX-%?#*</v>
      </c>
      <c r="I1728" s="336"/>
      <c r="J1728" s="332" t="str">
        <f t="shared" ca="1" si="184"/>
        <v>(command "V" "R" "XXX-%?#*" "N")</v>
      </c>
    </row>
    <row r="1729" spans="8:10" hidden="1">
      <c r="H1729" s="330" t="str">
        <f t="shared" ca="1" si="183"/>
        <v>XXX-%?#*</v>
      </c>
      <c r="I1729" s="336"/>
      <c r="J1729" s="332" t="str">
        <f t="shared" ca="1" si="184"/>
        <v>(command "V" "R" "XXX-%?#*" "N")</v>
      </c>
    </row>
    <row r="1730" spans="8:10" hidden="1">
      <c r="H1730" s="330" t="str">
        <f t="shared" ca="1" si="183"/>
        <v>XXX-%?#*</v>
      </c>
      <c r="I1730" s="336"/>
      <c r="J1730" s="332" t="str">
        <f t="shared" ca="1" si="184"/>
        <v>(command "V" "R" "XXX-%?#*" "N")</v>
      </c>
    </row>
    <row r="1731" spans="8:10" hidden="1">
      <c r="H1731" s="330" t="str">
        <f t="shared" ca="1" si="183"/>
        <v>XXX-%?#*</v>
      </c>
      <c r="I1731" s="336"/>
      <c r="J1731" s="332" t="str">
        <f t="shared" ca="1" si="184"/>
        <v>(command "V" "R" "XXX-%?#*" "N")</v>
      </c>
    </row>
    <row r="1732" spans="8:10" hidden="1">
      <c r="H1732" s="330" t="str">
        <f t="shared" ca="1" si="183"/>
        <v>LPBG-I15D7</v>
      </c>
      <c r="I1732" s="336"/>
      <c r="J1732" s="332" t="str">
        <f t="shared" ca="1" si="184"/>
        <v>(command "V" "R" "LPBG-I15D7" "N")</v>
      </c>
    </row>
    <row r="1733" spans="8:10" hidden="1">
      <c r="H1733" s="330" t="str">
        <f t="shared" ca="1" si="183"/>
        <v>LPBG-%?#*</v>
      </c>
      <c r="I1733" s="336"/>
      <c r="J1733" s="332" t="str">
        <f t="shared" ca="1" si="184"/>
        <v>(command "V" "R" "LPBG-%?#*" "N")</v>
      </c>
    </row>
    <row r="1734" spans="8:10" hidden="1">
      <c r="H1734" s="330" t="str">
        <f t="shared" ca="1" si="183"/>
        <v>LPBG-%?#*</v>
      </c>
      <c r="I1734" s="336"/>
      <c r="J1734" s="332" t="str">
        <f t="shared" ca="1" si="184"/>
        <v>(command "V" "R" "LPBG-%?#*" "N")</v>
      </c>
    </row>
    <row r="1735" spans="8:10" hidden="1">
      <c r="H1735" s="330" t="str">
        <f t="shared" ca="1" si="183"/>
        <v>LPBR-%?#*</v>
      </c>
      <c r="I1735" s="336"/>
      <c r="J1735" s="332" t="str">
        <f t="shared" ca="1" si="184"/>
        <v>(command "V" "R" "LPBR-%?#*" "N")</v>
      </c>
    </row>
    <row r="1736" spans="8:10" hidden="1">
      <c r="H1736" s="330" t="str">
        <f t="shared" ref="H1736:H1799" ca="1" si="185">IF(INDIRECT(ADDRESS(FLOOR((ROW(A1729)-1)/$F$6,1)+9,FLOOR((MOD((ROW(A1729)-1),$F$6)),1)+21))="","",INDIRECT(ADDRESS(FLOOR((ROW(A1729)-1)/$F$6,1)+9,FLOOR((MOD((ROW(A1729)-1),$F$6)),1)+21)))</f>
        <v>[無使用]</v>
      </c>
      <c r="I1736" s="336"/>
      <c r="J1736" s="332" t="str">
        <f t="shared" ca="1" si="184"/>
        <v>(command "V" "R" "[無使用]" "N")</v>
      </c>
    </row>
    <row r="1737" spans="8:10" hidden="1">
      <c r="H1737" s="330" t="str">
        <f t="shared" ca="1" si="185"/>
        <v>[無使用]</v>
      </c>
      <c r="I1737" s="336"/>
      <c r="J1737" s="332" t="str">
        <f t="shared" ca="1" si="184"/>
        <v>(command "V" "R" "[無使用]" "N")</v>
      </c>
    </row>
    <row r="1738" spans="8:10" hidden="1">
      <c r="H1738" s="330" t="str">
        <f t="shared" ca="1" si="185"/>
        <v>[無使用]</v>
      </c>
      <c r="I1738" s="336"/>
      <c r="J1738" s="332" t="str">
        <f t="shared" ca="1" si="184"/>
        <v>(command "V" "R" "[無使用]" "N")</v>
      </c>
    </row>
    <row r="1739" spans="8:10" hidden="1">
      <c r="H1739" s="330" t="str">
        <f t="shared" ca="1" si="185"/>
        <v>[無使用]</v>
      </c>
      <c r="I1739" s="336"/>
      <c r="J1739" s="332" t="str">
        <f t="shared" ca="1" si="184"/>
        <v>(command "V" "R" "[無使用]" "N")</v>
      </c>
    </row>
    <row r="1740" spans="8:10" hidden="1">
      <c r="H1740" s="330" t="str">
        <f t="shared" ca="1" si="185"/>
        <v>[無使用]</v>
      </c>
      <c r="I1740" s="336"/>
      <c r="J1740" s="332" t="str">
        <f t="shared" ca="1" si="184"/>
        <v>(command "V" "R" "[無使用]" "N")</v>
      </c>
    </row>
    <row r="1741" spans="8:10" hidden="1">
      <c r="H1741" s="330" t="str">
        <f t="shared" ca="1" si="185"/>
        <v>[無使用]</v>
      </c>
      <c r="I1741" s="336"/>
      <c r="J1741" s="332" t="str">
        <f t="shared" ref="J1741:J1804" ca="1" si="186">"(command"&amp;" "&amp;""""&amp;"V"&amp;""""&amp;" "&amp;""""&amp;"R"&amp;""""&amp;" "&amp;""""&amp;$H1741&amp;""""&amp;" """&amp;"N"&amp;""""&amp;")"</f>
        <v>(command "V" "R" "[無使用]" "N")</v>
      </c>
    </row>
    <row r="1742" spans="8:10" hidden="1">
      <c r="H1742" s="330" t="str">
        <f t="shared" ca="1" si="185"/>
        <v/>
      </c>
      <c r="I1742" s="336"/>
      <c r="J1742" s="332" t="str">
        <f t="shared" ca="1" si="186"/>
        <v>(command "V" "R" "" "N")</v>
      </c>
    </row>
    <row r="1743" spans="8:10" hidden="1">
      <c r="H1743" s="330" t="str">
        <f t="shared" ca="1" si="185"/>
        <v/>
      </c>
      <c r="I1743" s="336"/>
      <c r="J1743" s="332" t="str">
        <f t="shared" ca="1" si="186"/>
        <v>(command "V" "R" "" "N")</v>
      </c>
    </row>
    <row r="1744" spans="8:10" hidden="1">
      <c r="H1744" s="330" t="str">
        <f t="shared" ca="1" si="185"/>
        <v/>
      </c>
      <c r="I1744" s="336"/>
      <c r="J1744" s="332" t="str">
        <f t="shared" ca="1" si="186"/>
        <v>(command "V" "R" "" "N")</v>
      </c>
    </row>
    <row r="1745" spans="8:10" hidden="1">
      <c r="H1745" s="330" t="str">
        <f t="shared" ca="1" si="185"/>
        <v/>
      </c>
      <c r="I1745" s="336"/>
      <c r="J1745" s="332" t="str">
        <f t="shared" ca="1" si="186"/>
        <v>(command "V" "R" "" "N")</v>
      </c>
    </row>
    <row r="1746" spans="8:10" hidden="1">
      <c r="H1746" s="330" t="str">
        <f t="shared" ca="1" si="185"/>
        <v/>
      </c>
      <c r="I1746" s="336"/>
      <c r="J1746" s="332" t="str">
        <f t="shared" ca="1" si="186"/>
        <v>(command "V" "R" "" "N")</v>
      </c>
    </row>
    <row r="1747" spans="8:10" hidden="1">
      <c r="H1747" s="330" t="str">
        <f t="shared" ca="1" si="185"/>
        <v/>
      </c>
      <c r="I1747" s="336"/>
      <c r="J1747" s="332" t="str">
        <f t="shared" ca="1" si="186"/>
        <v>(command "V" "R" "" "N")</v>
      </c>
    </row>
    <row r="1748" spans="8:10" hidden="1">
      <c r="H1748" s="330" t="str">
        <f t="shared" ca="1" si="185"/>
        <v/>
      </c>
      <c r="I1748" s="336"/>
      <c r="J1748" s="332" t="str">
        <f t="shared" ca="1" si="186"/>
        <v>(command "V" "R" "" "N")</v>
      </c>
    </row>
    <row r="1749" spans="8:10" hidden="1">
      <c r="H1749" s="330" t="str">
        <f t="shared" ca="1" si="185"/>
        <v/>
      </c>
      <c r="I1749" s="336"/>
      <c r="J1749" s="332" t="str">
        <f t="shared" ca="1" si="186"/>
        <v>(command "V" "R" "" "N")</v>
      </c>
    </row>
    <row r="1750" spans="8:10" hidden="1">
      <c r="H1750" s="330" t="str">
        <f t="shared" ca="1" si="185"/>
        <v/>
      </c>
      <c r="I1750" s="336"/>
      <c r="J1750" s="332" t="str">
        <f t="shared" ca="1" si="186"/>
        <v>(command "V" "R" "" "N")</v>
      </c>
    </row>
    <row r="1751" spans="8:10" hidden="1">
      <c r="H1751" s="330" t="str">
        <f t="shared" ca="1" si="185"/>
        <v/>
      </c>
      <c r="I1751" s="336"/>
      <c r="J1751" s="332" t="str">
        <f t="shared" ca="1" si="186"/>
        <v>(command "V" "R" "" "N")</v>
      </c>
    </row>
    <row r="1752" spans="8:10" hidden="1">
      <c r="H1752" s="330" t="str">
        <f t="shared" ca="1" si="185"/>
        <v/>
      </c>
      <c r="I1752" s="336"/>
      <c r="J1752" s="332" t="str">
        <f t="shared" ca="1" si="186"/>
        <v>(command "V" "R" "" "N")</v>
      </c>
    </row>
    <row r="1753" spans="8:10" hidden="1">
      <c r="H1753" s="330" t="str">
        <f t="shared" ca="1" si="185"/>
        <v/>
      </c>
      <c r="I1753" s="336"/>
      <c r="J1753" s="332" t="str">
        <f t="shared" ca="1" si="186"/>
        <v>(command "V" "R" "" "N")</v>
      </c>
    </row>
    <row r="1754" spans="8:10" hidden="1">
      <c r="H1754" s="330" t="str">
        <f t="shared" ca="1" si="185"/>
        <v/>
      </c>
      <c r="I1754" s="336"/>
      <c r="J1754" s="332" t="str">
        <f t="shared" ca="1" si="186"/>
        <v>(command "V" "R" "" "N")</v>
      </c>
    </row>
    <row r="1755" spans="8:10" hidden="1">
      <c r="H1755" s="330" t="str">
        <f t="shared" ca="1" si="185"/>
        <v/>
      </c>
      <c r="I1755" s="336"/>
      <c r="J1755" s="332" t="str">
        <f t="shared" ca="1" si="186"/>
        <v>(command "V" "R" "" "N")</v>
      </c>
    </row>
    <row r="1756" spans="8:10" hidden="1">
      <c r="H1756" s="330" t="str">
        <f t="shared" ca="1" si="185"/>
        <v/>
      </c>
      <c r="I1756" s="336"/>
      <c r="J1756" s="332" t="str">
        <f t="shared" ca="1" si="186"/>
        <v>(command "V" "R" "" "N")</v>
      </c>
    </row>
    <row r="1757" spans="8:10" hidden="1">
      <c r="H1757" s="330" t="str">
        <f t="shared" ca="1" si="185"/>
        <v/>
      </c>
      <c r="I1757" s="336"/>
      <c r="J1757" s="332" t="str">
        <f t="shared" ca="1" si="186"/>
        <v>(command "V" "R" "" "N")</v>
      </c>
    </row>
    <row r="1758" spans="8:10" hidden="1">
      <c r="H1758" s="330" t="str">
        <f t="shared" ca="1" si="185"/>
        <v/>
      </c>
      <c r="I1758" s="336"/>
      <c r="J1758" s="332" t="str">
        <f t="shared" ca="1" si="186"/>
        <v>(command "V" "R" "" "N")</v>
      </c>
    </row>
    <row r="1759" spans="8:10" hidden="1">
      <c r="H1759" s="330" t="str">
        <f t="shared" ca="1" si="185"/>
        <v/>
      </c>
      <c r="I1759" s="336"/>
      <c r="J1759" s="332" t="str">
        <f t="shared" ca="1" si="186"/>
        <v>(command "V" "R" "" "N")</v>
      </c>
    </row>
    <row r="1760" spans="8:10" hidden="1">
      <c r="H1760" s="330" t="str">
        <f t="shared" ca="1" si="185"/>
        <v/>
      </c>
      <c r="I1760" s="336"/>
      <c r="J1760" s="332" t="str">
        <f t="shared" ca="1" si="186"/>
        <v>(command "V" "R" "" "N")</v>
      </c>
    </row>
    <row r="1761" spans="8:10" hidden="1">
      <c r="H1761" s="330" t="str">
        <f t="shared" ca="1" si="185"/>
        <v/>
      </c>
      <c r="I1761" s="336"/>
      <c r="J1761" s="332" t="str">
        <f t="shared" ca="1" si="186"/>
        <v>(command "V" "R" "" "N")</v>
      </c>
    </row>
    <row r="1762" spans="8:10" hidden="1">
      <c r="H1762" s="330" t="str">
        <f t="shared" ca="1" si="185"/>
        <v/>
      </c>
      <c r="I1762" s="336"/>
      <c r="J1762" s="332" t="str">
        <f t="shared" ca="1" si="186"/>
        <v>(command "V" "R" "" "N")</v>
      </c>
    </row>
    <row r="1763" spans="8:10" hidden="1">
      <c r="H1763" s="330" t="str">
        <f t="shared" ca="1" si="185"/>
        <v/>
      </c>
      <c r="I1763" s="336"/>
      <c r="J1763" s="332" t="str">
        <f t="shared" ca="1" si="186"/>
        <v>(command "V" "R" "" "N")</v>
      </c>
    </row>
    <row r="1764" spans="8:10" hidden="1">
      <c r="H1764" s="330" t="str">
        <f t="shared" ca="1" si="185"/>
        <v/>
      </c>
      <c r="I1764" s="336"/>
      <c r="J1764" s="332" t="str">
        <f t="shared" ca="1" si="186"/>
        <v>(command "V" "R" "" "N")</v>
      </c>
    </row>
    <row r="1765" spans="8:10" hidden="1">
      <c r="H1765" s="330" t="str">
        <f t="shared" ca="1" si="185"/>
        <v/>
      </c>
      <c r="I1765" s="336"/>
      <c r="J1765" s="332" t="str">
        <f t="shared" ca="1" si="186"/>
        <v>(command "V" "R" "" "N")</v>
      </c>
    </row>
    <row r="1766" spans="8:10" hidden="1">
      <c r="H1766" s="330" t="str">
        <f t="shared" ca="1" si="185"/>
        <v/>
      </c>
      <c r="I1766" s="336"/>
      <c r="J1766" s="332" t="str">
        <f t="shared" ca="1" si="186"/>
        <v>(command "V" "R" "" "N")</v>
      </c>
    </row>
    <row r="1767" spans="8:10" hidden="1">
      <c r="H1767" s="330" t="str">
        <f t="shared" ca="1" si="185"/>
        <v/>
      </c>
      <c r="I1767" s="336"/>
      <c r="J1767" s="332" t="str">
        <f t="shared" ca="1" si="186"/>
        <v>(command "V" "R" "" "N")</v>
      </c>
    </row>
    <row r="1768" spans="8:10" hidden="1">
      <c r="H1768" s="330" t="str">
        <f t="shared" ca="1" si="185"/>
        <v/>
      </c>
      <c r="I1768" s="336"/>
      <c r="J1768" s="332" t="str">
        <f t="shared" ca="1" si="186"/>
        <v>(command "V" "R" "" "N")</v>
      </c>
    </row>
    <row r="1769" spans="8:10" hidden="1">
      <c r="H1769" s="330" t="str">
        <f t="shared" ca="1" si="185"/>
        <v/>
      </c>
      <c r="I1769" s="336"/>
      <c r="J1769" s="332" t="str">
        <f t="shared" ca="1" si="186"/>
        <v>(command "V" "R" "" "N")</v>
      </c>
    </row>
    <row r="1770" spans="8:10" hidden="1">
      <c r="H1770" s="330" t="str">
        <f t="shared" ca="1" si="185"/>
        <v/>
      </c>
      <c r="I1770" s="336"/>
      <c r="J1770" s="332" t="str">
        <f t="shared" ca="1" si="186"/>
        <v>(command "V" "R" "" "N")</v>
      </c>
    </row>
    <row r="1771" spans="8:10" hidden="1">
      <c r="H1771" s="330" t="str">
        <f t="shared" ca="1" si="185"/>
        <v/>
      </c>
      <c r="I1771" s="336"/>
      <c r="J1771" s="332" t="str">
        <f t="shared" ca="1" si="186"/>
        <v>(command "V" "R" "" "N")</v>
      </c>
    </row>
    <row r="1772" spans="8:10" hidden="1">
      <c r="H1772" s="330" t="str">
        <f t="shared" ca="1" si="185"/>
        <v/>
      </c>
      <c r="I1772" s="336"/>
      <c r="J1772" s="332" t="str">
        <f t="shared" ca="1" si="186"/>
        <v>(command "V" "R" "" "N")</v>
      </c>
    </row>
    <row r="1773" spans="8:10" hidden="1">
      <c r="H1773" s="330" t="str">
        <f t="shared" ca="1" si="185"/>
        <v/>
      </c>
      <c r="I1773" s="336"/>
      <c r="J1773" s="332" t="str">
        <f t="shared" ca="1" si="186"/>
        <v>(command "V" "R" "" "N")</v>
      </c>
    </row>
    <row r="1774" spans="8:10" hidden="1">
      <c r="H1774" s="330" t="str">
        <f t="shared" ca="1" si="185"/>
        <v/>
      </c>
      <c r="I1774" s="336"/>
      <c r="J1774" s="332" t="str">
        <f t="shared" ca="1" si="186"/>
        <v>(command "V" "R" "" "N")</v>
      </c>
    </row>
    <row r="1775" spans="8:10" hidden="1">
      <c r="H1775" s="330" t="str">
        <f t="shared" ca="1" si="185"/>
        <v/>
      </c>
      <c r="I1775" s="336"/>
      <c r="J1775" s="332" t="str">
        <f t="shared" ca="1" si="186"/>
        <v>(command "V" "R" "" "N")</v>
      </c>
    </row>
    <row r="1776" spans="8:10" hidden="1">
      <c r="H1776" s="330" t="str">
        <f t="shared" ca="1" si="185"/>
        <v/>
      </c>
      <c r="I1776" s="336"/>
      <c r="J1776" s="332" t="str">
        <f t="shared" ca="1" si="186"/>
        <v>(command "V" "R" "" "N")</v>
      </c>
    </row>
    <row r="1777" spans="8:10" hidden="1">
      <c r="H1777" s="330" t="str">
        <f t="shared" ca="1" si="185"/>
        <v/>
      </c>
      <c r="I1777" s="336"/>
      <c r="J1777" s="332" t="str">
        <f t="shared" ca="1" si="186"/>
        <v>(command "V" "R" "" "N")</v>
      </c>
    </row>
    <row r="1778" spans="8:10" hidden="1">
      <c r="H1778" s="330" t="str">
        <f t="shared" ca="1" si="185"/>
        <v/>
      </c>
      <c r="I1778" s="336"/>
      <c r="J1778" s="332" t="str">
        <f t="shared" ca="1" si="186"/>
        <v>(command "V" "R" "" "N")</v>
      </c>
    </row>
    <row r="1779" spans="8:10" hidden="1">
      <c r="H1779" s="330" t="str">
        <f t="shared" ca="1" si="185"/>
        <v/>
      </c>
      <c r="I1779" s="336"/>
      <c r="J1779" s="332" t="str">
        <f t="shared" ca="1" si="186"/>
        <v>(command "V" "R" "" "N")</v>
      </c>
    </row>
    <row r="1780" spans="8:10" hidden="1">
      <c r="H1780" s="330" t="str">
        <f t="shared" ca="1" si="185"/>
        <v/>
      </c>
      <c r="I1780" s="336"/>
      <c r="J1780" s="332" t="str">
        <f t="shared" ca="1" si="186"/>
        <v>(command "V" "R" "" "N")</v>
      </c>
    </row>
    <row r="1781" spans="8:10" hidden="1">
      <c r="H1781" s="330" t="str">
        <f t="shared" ca="1" si="185"/>
        <v/>
      </c>
      <c r="I1781" s="336"/>
      <c r="J1781" s="332" t="str">
        <f t="shared" ca="1" si="186"/>
        <v>(command "V" "R" "" "N")</v>
      </c>
    </row>
    <row r="1782" spans="8:10" hidden="1">
      <c r="H1782" s="330" t="str">
        <f t="shared" ca="1" si="185"/>
        <v/>
      </c>
      <c r="I1782" s="336"/>
      <c r="J1782" s="332" t="str">
        <f t="shared" ca="1" si="186"/>
        <v>(command "V" "R" "" "N")</v>
      </c>
    </row>
    <row r="1783" spans="8:10" hidden="1">
      <c r="H1783" s="330" t="str">
        <f t="shared" ca="1" si="185"/>
        <v/>
      </c>
      <c r="I1783" s="336"/>
      <c r="J1783" s="332" t="str">
        <f t="shared" ca="1" si="186"/>
        <v>(command "V" "R" "" "N")</v>
      </c>
    </row>
    <row r="1784" spans="8:10" hidden="1">
      <c r="H1784" s="330" t="str">
        <f t="shared" ca="1" si="185"/>
        <v/>
      </c>
      <c r="I1784" s="336"/>
      <c r="J1784" s="332" t="str">
        <f t="shared" ca="1" si="186"/>
        <v>(command "V" "R" "" "N")</v>
      </c>
    </row>
    <row r="1785" spans="8:10" hidden="1">
      <c r="H1785" s="330" t="str">
        <f t="shared" ca="1" si="185"/>
        <v/>
      </c>
      <c r="I1785" s="336"/>
      <c r="J1785" s="332" t="str">
        <f t="shared" ca="1" si="186"/>
        <v>(command "V" "R" "" "N")</v>
      </c>
    </row>
    <row r="1786" spans="8:10" hidden="1">
      <c r="H1786" s="330" t="str">
        <f t="shared" ca="1" si="185"/>
        <v/>
      </c>
      <c r="I1786" s="336"/>
      <c r="J1786" s="332" t="str">
        <f t="shared" ca="1" si="186"/>
        <v>(command "V" "R" "" "N")</v>
      </c>
    </row>
    <row r="1787" spans="8:10" hidden="1">
      <c r="H1787" s="330" t="str">
        <f t="shared" ca="1" si="185"/>
        <v/>
      </c>
      <c r="I1787" s="336"/>
      <c r="J1787" s="332" t="str">
        <f t="shared" ca="1" si="186"/>
        <v>(command "V" "R" "" "N")</v>
      </c>
    </row>
    <row r="1788" spans="8:10" hidden="1">
      <c r="H1788" s="330" t="str">
        <f t="shared" ca="1" si="185"/>
        <v/>
      </c>
      <c r="I1788" s="336"/>
      <c r="J1788" s="332" t="str">
        <f t="shared" ca="1" si="186"/>
        <v>(command "V" "R" "" "N")</v>
      </c>
    </row>
    <row r="1789" spans="8:10" hidden="1">
      <c r="H1789" s="330" t="str">
        <f t="shared" ca="1" si="185"/>
        <v/>
      </c>
      <c r="I1789" s="336"/>
      <c r="J1789" s="332" t="str">
        <f t="shared" ca="1" si="186"/>
        <v>(command "V" "R" "" "N")</v>
      </c>
    </row>
    <row r="1790" spans="8:10" hidden="1">
      <c r="H1790" s="330" t="str">
        <f t="shared" ca="1" si="185"/>
        <v/>
      </c>
      <c r="I1790" s="336"/>
      <c r="J1790" s="332" t="str">
        <f t="shared" ca="1" si="186"/>
        <v>(command "V" "R" "" "N")</v>
      </c>
    </row>
    <row r="1791" spans="8:10" hidden="1">
      <c r="H1791" s="330" t="str">
        <f t="shared" ca="1" si="185"/>
        <v/>
      </c>
      <c r="I1791" s="336"/>
      <c r="J1791" s="332" t="str">
        <f t="shared" ca="1" si="186"/>
        <v>(command "V" "R" "" "N")</v>
      </c>
    </row>
    <row r="1792" spans="8:10" hidden="1">
      <c r="H1792" s="330" t="str">
        <f t="shared" ca="1" si="185"/>
        <v/>
      </c>
      <c r="I1792" s="336"/>
      <c r="J1792" s="332" t="str">
        <f t="shared" ca="1" si="186"/>
        <v>(command "V" "R" "" "N")</v>
      </c>
    </row>
    <row r="1793" spans="8:10" hidden="1">
      <c r="H1793" s="330" t="str">
        <f t="shared" ca="1" si="185"/>
        <v/>
      </c>
      <c r="I1793" s="336"/>
      <c r="J1793" s="332" t="str">
        <f t="shared" ca="1" si="186"/>
        <v>(command "V" "R" "" "N")</v>
      </c>
    </row>
    <row r="1794" spans="8:10" hidden="1">
      <c r="H1794" s="330" t="str">
        <f t="shared" ca="1" si="185"/>
        <v/>
      </c>
      <c r="I1794" s="336"/>
      <c r="J1794" s="332" t="str">
        <f t="shared" ca="1" si="186"/>
        <v>(command "V" "R" "" "N")</v>
      </c>
    </row>
    <row r="1795" spans="8:10" hidden="1">
      <c r="H1795" s="330" t="str">
        <f t="shared" ca="1" si="185"/>
        <v/>
      </c>
      <c r="I1795" s="336"/>
      <c r="J1795" s="332" t="str">
        <f t="shared" ca="1" si="186"/>
        <v>(command "V" "R" "" "N")</v>
      </c>
    </row>
    <row r="1796" spans="8:10" hidden="1">
      <c r="H1796" s="330" t="str">
        <f t="shared" ca="1" si="185"/>
        <v/>
      </c>
      <c r="I1796" s="336"/>
      <c r="J1796" s="332" t="str">
        <f t="shared" ca="1" si="186"/>
        <v>(command "V" "R" "" "N")</v>
      </c>
    </row>
    <row r="1797" spans="8:10" hidden="1">
      <c r="H1797" s="330" t="str">
        <f t="shared" ca="1" si="185"/>
        <v/>
      </c>
      <c r="I1797" s="336"/>
      <c r="J1797" s="332" t="str">
        <f t="shared" ca="1" si="186"/>
        <v>(command "V" "R" "" "N")</v>
      </c>
    </row>
    <row r="1798" spans="8:10" hidden="1">
      <c r="H1798" s="330" t="str">
        <f t="shared" ca="1" si="185"/>
        <v/>
      </c>
      <c r="I1798" s="336"/>
      <c r="J1798" s="332" t="str">
        <f t="shared" ca="1" si="186"/>
        <v>(command "V" "R" "" "N")</v>
      </c>
    </row>
    <row r="1799" spans="8:10" hidden="1">
      <c r="H1799" s="330" t="str">
        <f t="shared" ca="1" si="185"/>
        <v/>
      </c>
      <c r="I1799" s="336"/>
      <c r="J1799" s="332" t="str">
        <f t="shared" ca="1" si="186"/>
        <v>(command "V" "R" "" "N")</v>
      </c>
    </row>
    <row r="1800" spans="8:10" hidden="1">
      <c r="H1800" s="330" t="str">
        <f t="shared" ref="H1800:H1863" ca="1" si="187">IF(INDIRECT(ADDRESS(FLOOR((ROW(A1793)-1)/$F$6,1)+9,FLOOR((MOD((ROW(A1793)-1),$F$6)),1)+21))="","",INDIRECT(ADDRESS(FLOOR((ROW(A1793)-1)/$F$6,1)+9,FLOOR((MOD((ROW(A1793)-1),$F$6)),1)+21)))</f>
        <v/>
      </c>
      <c r="I1800" s="336"/>
      <c r="J1800" s="332" t="str">
        <f t="shared" ca="1" si="186"/>
        <v>(command "V" "R" "" "N")</v>
      </c>
    </row>
    <row r="1801" spans="8:10" hidden="1">
      <c r="H1801" s="330" t="str">
        <f t="shared" ca="1" si="187"/>
        <v/>
      </c>
      <c r="I1801" s="336"/>
      <c r="J1801" s="332" t="str">
        <f t="shared" ca="1" si="186"/>
        <v>(command "V" "R" "" "N")</v>
      </c>
    </row>
    <row r="1802" spans="8:10" hidden="1">
      <c r="H1802" s="330" t="str">
        <f t="shared" ca="1" si="187"/>
        <v/>
      </c>
      <c r="I1802" s="336"/>
      <c r="J1802" s="332" t="str">
        <f t="shared" ca="1" si="186"/>
        <v>(command "V" "R" "" "N")</v>
      </c>
    </row>
    <row r="1803" spans="8:10" hidden="1">
      <c r="H1803" s="330" t="str">
        <f t="shared" ca="1" si="187"/>
        <v/>
      </c>
      <c r="I1803" s="336"/>
      <c r="J1803" s="332" t="str">
        <f t="shared" ca="1" si="186"/>
        <v>(command "V" "R" "" "N")</v>
      </c>
    </row>
    <row r="1804" spans="8:10" hidden="1">
      <c r="H1804" s="330" t="str">
        <f t="shared" ca="1" si="187"/>
        <v/>
      </c>
      <c r="I1804" s="336"/>
      <c r="J1804" s="332" t="str">
        <f t="shared" ca="1" si="186"/>
        <v>(command "V" "R" "" "N")</v>
      </c>
    </row>
    <row r="1805" spans="8:10" hidden="1">
      <c r="H1805" s="330" t="str">
        <f t="shared" ca="1" si="187"/>
        <v/>
      </c>
      <c r="I1805" s="336"/>
      <c r="J1805" s="332" t="str">
        <f t="shared" ref="J1805:J1868" ca="1" si="188">"(command"&amp;" "&amp;""""&amp;"V"&amp;""""&amp;" "&amp;""""&amp;"R"&amp;""""&amp;" "&amp;""""&amp;$H1805&amp;""""&amp;" """&amp;"N"&amp;""""&amp;")"</f>
        <v>(command "V" "R" "" "N")</v>
      </c>
    </row>
    <row r="1806" spans="8:10" hidden="1">
      <c r="H1806" s="330" t="str">
        <f t="shared" ca="1" si="187"/>
        <v/>
      </c>
      <c r="I1806" s="336"/>
      <c r="J1806" s="332" t="str">
        <f t="shared" ca="1" si="188"/>
        <v>(command "V" "R" "" "N")</v>
      </c>
    </row>
    <row r="1807" spans="8:10" hidden="1">
      <c r="H1807" s="330" t="str">
        <f t="shared" ca="1" si="187"/>
        <v/>
      </c>
      <c r="I1807" s="336"/>
      <c r="J1807" s="332" t="str">
        <f t="shared" ca="1" si="188"/>
        <v>(command "V" "R" "" "N")</v>
      </c>
    </row>
    <row r="1808" spans="8:10" hidden="1">
      <c r="H1808" s="330" t="str">
        <f t="shared" ca="1" si="187"/>
        <v/>
      </c>
      <c r="I1808" s="336"/>
      <c r="J1808" s="332" t="str">
        <f t="shared" ca="1" si="188"/>
        <v>(command "V" "R" "" "N")</v>
      </c>
    </row>
    <row r="1809" spans="8:10" hidden="1">
      <c r="H1809" s="330" t="str">
        <f t="shared" ca="1" si="187"/>
        <v/>
      </c>
      <c r="I1809" s="336"/>
      <c r="J1809" s="332" t="str">
        <f t="shared" ca="1" si="188"/>
        <v>(command "V" "R" "" "N")</v>
      </c>
    </row>
    <row r="1810" spans="8:10" hidden="1">
      <c r="H1810" s="330" t="str">
        <f t="shared" ca="1" si="187"/>
        <v/>
      </c>
      <c r="I1810" s="336"/>
      <c r="J1810" s="332" t="str">
        <f t="shared" ca="1" si="188"/>
        <v>(command "V" "R" "" "N")</v>
      </c>
    </row>
    <row r="1811" spans="8:10" hidden="1">
      <c r="H1811" s="330" t="str">
        <f t="shared" ca="1" si="187"/>
        <v/>
      </c>
      <c r="I1811" s="336"/>
      <c r="J1811" s="332" t="str">
        <f t="shared" ca="1" si="188"/>
        <v>(command "V" "R" "" "N")</v>
      </c>
    </row>
    <row r="1812" spans="8:10" hidden="1">
      <c r="H1812" s="330" t="str">
        <f t="shared" ca="1" si="187"/>
        <v/>
      </c>
      <c r="I1812" s="336"/>
      <c r="J1812" s="332" t="str">
        <f t="shared" ca="1" si="188"/>
        <v>(command "V" "R" "" "N")</v>
      </c>
    </row>
    <row r="1813" spans="8:10" hidden="1">
      <c r="H1813" s="330" t="str">
        <f t="shared" ca="1" si="187"/>
        <v/>
      </c>
      <c r="I1813" s="336"/>
      <c r="J1813" s="332" t="str">
        <f t="shared" ca="1" si="188"/>
        <v>(command "V" "R" "" "N")</v>
      </c>
    </row>
    <row r="1814" spans="8:10" hidden="1">
      <c r="H1814" s="330" t="str">
        <f t="shared" ca="1" si="187"/>
        <v/>
      </c>
      <c r="I1814" s="336"/>
      <c r="J1814" s="332" t="str">
        <f t="shared" ca="1" si="188"/>
        <v>(command "V" "R" "" "N")</v>
      </c>
    </row>
    <row r="1815" spans="8:10" hidden="1">
      <c r="H1815" s="330" t="str">
        <f t="shared" ca="1" si="187"/>
        <v/>
      </c>
      <c r="I1815" s="336"/>
      <c r="J1815" s="332" t="str">
        <f t="shared" ca="1" si="188"/>
        <v>(command "V" "R" "" "N")</v>
      </c>
    </row>
    <row r="1816" spans="8:10" hidden="1">
      <c r="H1816" s="330" t="str">
        <f t="shared" ca="1" si="187"/>
        <v/>
      </c>
      <c r="I1816" s="336"/>
      <c r="J1816" s="332" t="str">
        <f t="shared" ca="1" si="188"/>
        <v>(command "V" "R" "" "N")</v>
      </c>
    </row>
    <row r="1817" spans="8:10" hidden="1">
      <c r="H1817" s="330" t="str">
        <f t="shared" ca="1" si="187"/>
        <v/>
      </c>
      <c r="I1817" s="336"/>
      <c r="J1817" s="332" t="str">
        <f t="shared" ca="1" si="188"/>
        <v>(command "V" "R" "" "N")</v>
      </c>
    </row>
    <row r="1818" spans="8:10" hidden="1">
      <c r="H1818" s="330" t="str">
        <f t="shared" ca="1" si="187"/>
        <v/>
      </c>
      <c r="I1818" s="336"/>
      <c r="J1818" s="332" t="str">
        <f t="shared" ca="1" si="188"/>
        <v>(command "V" "R" "" "N")</v>
      </c>
    </row>
    <row r="1819" spans="8:10" hidden="1">
      <c r="H1819" s="330" t="str">
        <f t="shared" ca="1" si="187"/>
        <v/>
      </c>
      <c r="I1819" s="336"/>
      <c r="J1819" s="332" t="str">
        <f t="shared" ca="1" si="188"/>
        <v>(command "V" "R" "" "N")</v>
      </c>
    </row>
    <row r="1820" spans="8:10" hidden="1">
      <c r="H1820" s="330" t="str">
        <f t="shared" ca="1" si="187"/>
        <v/>
      </c>
      <c r="I1820" s="336"/>
      <c r="J1820" s="332" t="str">
        <f t="shared" ca="1" si="188"/>
        <v>(command "V" "R" "" "N")</v>
      </c>
    </row>
    <row r="1821" spans="8:10" hidden="1">
      <c r="H1821" s="330" t="str">
        <f t="shared" ca="1" si="187"/>
        <v/>
      </c>
      <c r="I1821" s="336"/>
      <c r="J1821" s="332" t="str">
        <f t="shared" ca="1" si="188"/>
        <v>(command "V" "R" "" "N")</v>
      </c>
    </row>
    <row r="1822" spans="8:10" hidden="1">
      <c r="H1822" s="330" t="str">
        <f t="shared" ca="1" si="187"/>
        <v/>
      </c>
      <c r="I1822" s="336"/>
      <c r="J1822" s="332" t="str">
        <f t="shared" ca="1" si="188"/>
        <v>(command "V" "R" "" "N")</v>
      </c>
    </row>
    <row r="1823" spans="8:10" hidden="1">
      <c r="H1823" s="330" t="str">
        <f t="shared" ca="1" si="187"/>
        <v/>
      </c>
      <c r="I1823" s="336"/>
      <c r="J1823" s="332" t="str">
        <f t="shared" ca="1" si="188"/>
        <v>(command "V" "R" "" "N")</v>
      </c>
    </row>
    <row r="1824" spans="8:10" hidden="1">
      <c r="H1824" s="330" t="str">
        <f t="shared" ca="1" si="187"/>
        <v/>
      </c>
      <c r="I1824" s="336"/>
      <c r="J1824" s="332" t="str">
        <f t="shared" ca="1" si="188"/>
        <v>(command "V" "R" "" "N")</v>
      </c>
    </row>
    <row r="1825" spans="8:10" hidden="1">
      <c r="H1825" s="330" t="str">
        <f t="shared" ca="1" si="187"/>
        <v/>
      </c>
      <c r="I1825" s="336"/>
      <c r="J1825" s="332" t="str">
        <f t="shared" ca="1" si="188"/>
        <v>(command "V" "R" "" "N")</v>
      </c>
    </row>
    <row r="1826" spans="8:10" hidden="1">
      <c r="H1826" s="330" t="str">
        <f t="shared" ca="1" si="187"/>
        <v/>
      </c>
      <c r="I1826" s="336"/>
      <c r="J1826" s="332" t="str">
        <f t="shared" ca="1" si="188"/>
        <v>(command "V" "R" "" "N")</v>
      </c>
    </row>
    <row r="1827" spans="8:10" hidden="1">
      <c r="H1827" s="330" t="str">
        <f t="shared" ca="1" si="187"/>
        <v/>
      </c>
      <c r="I1827" s="336"/>
      <c r="J1827" s="332" t="str">
        <f t="shared" ca="1" si="188"/>
        <v>(command "V" "R" "" "N")</v>
      </c>
    </row>
    <row r="1828" spans="8:10" hidden="1">
      <c r="H1828" s="330" t="str">
        <f t="shared" ca="1" si="187"/>
        <v/>
      </c>
      <c r="I1828" s="336"/>
      <c r="J1828" s="332" t="str">
        <f t="shared" ca="1" si="188"/>
        <v>(command "V" "R" "" "N")</v>
      </c>
    </row>
    <row r="1829" spans="8:10" hidden="1">
      <c r="H1829" s="330" t="str">
        <f t="shared" ca="1" si="187"/>
        <v/>
      </c>
      <c r="I1829" s="336"/>
      <c r="J1829" s="332" t="str">
        <f t="shared" ca="1" si="188"/>
        <v>(command "V" "R" "" "N")</v>
      </c>
    </row>
    <row r="1830" spans="8:10" hidden="1">
      <c r="H1830" s="330" t="str">
        <f t="shared" ca="1" si="187"/>
        <v/>
      </c>
      <c r="I1830" s="336"/>
      <c r="J1830" s="332" t="str">
        <f t="shared" ca="1" si="188"/>
        <v>(command "V" "R" "" "N")</v>
      </c>
    </row>
    <row r="1831" spans="8:10" hidden="1">
      <c r="H1831" s="330" t="str">
        <f t="shared" ca="1" si="187"/>
        <v/>
      </c>
      <c r="I1831" s="336"/>
      <c r="J1831" s="332" t="str">
        <f t="shared" ca="1" si="188"/>
        <v>(command "V" "R" "" "N")</v>
      </c>
    </row>
    <row r="1832" spans="8:10" hidden="1">
      <c r="H1832" s="330" t="str">
        <f t="shared" ca="1" si="187"/>
        <v/>
      </c>
      <c r="I1832" s="336"/>
      <c r="J1832" s="332" t="str">
        <f t="shared" ca="1" si="188"/>
        <v>(command "V" "R" "" "N")</v>
      </c>
    </row>
    <row r="1833" spans="8:10" hidden="1">
      <c r="H1833" s="330" t="str">
        <f t="shared" ca="1" si="187"/>
        <v/>
      </c>
      <c r="I1833" s="336"/>
      <c r="J1833" s="332" t="str">
        <f t="shared" ca="1" si="188"/>
        <v>(command "V" "R" "" "N")</v>
      </c>
    </row>
    <row r="1834" spans="8:10" hidden="1">
      <c r="H1834" s="330" t="str">
        <f t="shared" ca="1" si="187"/>
        <v/>
      </c>
      <c r="I1834" s="336"/>
      <c r="J1834" s="332" t="str">
        <f t="shared" ca="1" si="188"/>
        <v>(command "V" "R" "" "N")</v>
      </c>
    </row>
    <row r="1835" spans="8:10" hidden="1">
      <c r="H1835" s="330" t="str">
        <f t="shared" ca="1" si="187"/>
        <v/>
      </c>
      <c r="I1835" s="336"/>
      <c r="J1835" s="332" t="str">
        <f t="shared" ca="1" si="188"/>
        <v>(command "V" "R" "" "N")</v>
      </c>
    </row>
    <row r="1836" spans="8:10" hidden="1">
      <c r="H1836" s="330" t="str">
        <f t="shared" ca="1" si="187"/>
        <v/>
      </c>
      <c r="I1836" s="336"/>
      <c r="J1836" s="332" t="str">
        <f t="shared" ca="1" si="188"/>
        <v>(command "V" "R" "" "N")</v>
      </c>
    </row>
    <row r="1837" spans="8:10" hidden="1">
      <c r="H1837" s="330" t="str">
        <f t="shared" ca="1" si="187"/>
        <v/>
      </c>
      <c r="I1837" s="336"/>
      <c r="J1837" s="332" t="str">
        <f t="shared" ca="1" si="188"/>
        <v>(command "V" "R" "" "N")</v>
      </c>
    </row>
    <row r="1838" spans="8:10" hidden="1">
      <c r="H1838" s="330" t="str">
        <f t="shared" ca="1" si="187"/>
        <v/>
      </c>
      <c r="I1838" s="336"/>
      <c r="J1838" s="332" t="str">
        <f t="shared" ca="1" si="188"/>
        <v>(command "V" "R" "" "N")</v>
      </c>
    </row>
    <row r="1839" spans="8:10" hidden="1">
      <c r="H1839" s="330" t="str">
        <f t="shared" ca="1" si="187"/>
        <v/>
      </c>
      <c r="I1839" s="336"/>
      <c r="J1839" s="332" t="str">
        <f t="shared" ca="1" si="188"/>
        <v>(command "V" "R" "" "N")</v>
      </c>
    </row>
    <row r="1840" spans="8:10" hidden="1">
      <c r="H1840" s="330" t="str">
        <f t="shared" ca="1" si="187"/>
        <v/>
      </c>
      <c r="I1840" s="336"/>
      <c r="J1840" s="332" t="str">
        <f t="shared" ca="1" si="188"/>
        <v>(command "V" "R" "" "N")</v>
      </c>
    </row>
    <row r="1841" spans="8:10" hidden="1">
      <c r="H1841" s="330" t="str">
        <f t="shared" ca="1" si="187"/>
        <v/>
      </c>
      <c r="I1841" s="336"/>
      <c r="J1841" s="332" t="str">
        <f t="shared" ca="1" si="188"/>
        <v>(command "V" "R" "" "N")</v>
      </c>
    </row>
    <row r="1842" spans="8:10" hidden="1">
      <c r="H1842" s="330" t="str">
        <f t="shared" ca="1" si="187"/>
        <v/>
      </c>
      <c r="I1842" s="336"/>
      <c r="J1842" s="332" t="str">
        <f t="shared" ca="1" si="188"/>
        <v>(command "V" "R" "" "N")</v>
      </c>
    </row>
    <row r="1843" spans="8:10" hidden="1">
      <c r="H1843" s="330" t="str">
        <f t="shared" ca="1" si="187"/>
        <v/>
      </c>
      <c r="I1843" s="336"/>
      <c r="J1843" s="332" t="str">
        <f t="shared" ca="1" si="188"/>
        <v>(command "V" "R" "" "N")</v>
      </c>
    </row>
    <row r="1844" spans="8:10" hidden="1">
      <c r="H1844" s="330" t="str">
        <f t="shared" ca="1" si="187"/>
        <v/>
      </c>
      <c r="I1844" s="336"/>
      <c r="J1844" s="332" t="str">
        <f t="shared" ca="1" si="188"/>
        <v>(command "V" "R" "" "N")</v>
      </c>
    </row>
    <row r="1845" spans="8:10" hidden="1">
      <c r="H1845" s="330" t="str">
        <f t="shared" ca="1" si="187"/>
        <v/>
      </c>
      <c r="I1845" s="336"/>
      <c r="J1845" s="332" t="str">
        <f t="shared" ca="1" si="188"/>
        <v>(command "V" "R" "" "N")</v>
      </c>
    </row>
    <row r="1846" spans="8:10" hidden="1">
      <c r="H1846" s="330" t="str">
        <f t="shared" ca="1" si="187"/>
        <v/>
      </c>
      <c r="I1846" s="336"/>
      <c r="J1846" s="332" t="str">
        <f t="shared" ca="1" si="188"/>
        <v>(command "V" "R" "" "N")</v>
      </c>
    </row>
    <row r="1847" spans="8:10" hidden="1">
      <c r="H1847" s="330" t="str">
        <f t="shared" ca="1" si="187"/>
        <v/>
      </c>
      <c r="I1847" s="336"/>
      <c r="J1847" s="332" t="str">
        <f t="shared" ca="1" si="188"/>
        <v>(command "V" "R" "" "N")</v>
      </c>
    </row>
    <row r="1848" spans="8:10" hidden="1">
      <c r="H1848" s="330" t="str">
        <f t="shared" ca="1" si="187"/>
        <v/>
      </c>
      <c r="I1848" s="336"/>
      <c r="J1848" s="332" t="str">
        <f t="shared" ca="1" si="188"/>
        <v>(command "V" "R" "" "N")</v>
      </c>
    </row>
    <row r="1849" spans="8:10" hidden="1">
      <c r="H1849" s="330" t="str">
        <f t="shared" ca="1" si="187"/>
        <v/>
      </c>
      <c r="I1849" s="336"/>
      <c r="J1849" s="332" t="str">
        <f t="shared" ca="1" si="188"/>
        <v>(command "V" "R" "" "N")</v>
      </c>
    </row>
    <row r="1850" spans="8:10" hidden="1">
      <c r="H1850" s="330" t="str">
        <f t="shared" ca="1" si="187"/>
        <v/>
      </c>
      <c r="I1850" s="336"/>
      <c r="J1850" s="332" t="str">
        <f t="shared" ca="1" si="188"/>
        <v>(command "V" "R" "" "N")</v>
      </c>
    </row>
    <row r="1851" spans="8:10" hidden="1">
      <c r="H1851" s="330" t="str">
        <f t="shared" ca="1" si="187"/>
        <v/>
      </c>
      <c r="I1851" s="336"/>
      <c r="J1851" s="332" t="str">
        <f t="shared" ca="1" si="188"/>
        <v>(command "V" "R" "" "N")</v>
      </c>
    </row>
    <row r="1852" spans="8:10" hidden="1">
      <c r="H1852" s="330" t="str">
        <f t="shared" ca="1" si="187"/>
        <v/>
      </c>
      <c r="I1852" s="336"/>
      <c r="J1852" s="332" t="str">
        <f t="shared" ca="1" si="188"/>
        <v>(command "V" "R" "" "N")</v>
      </c>
    </row>
    <row r="1853" spans="8:10" hidden="1">
      <c r="H1853" s="330" t="str">
        <f t="shared" ca="1" si="187"/>
        <v/>
      </c>
      <c r="I1853" s="336"/>
      <c r="J1853" s="332" t="str">
        <f t="shared" ca="1" si="188"/>
        <v>(command "V" "R" "" "N")</v>
      </c>
    </row>
    <row r="1854" spans="8:10" hidden="1">
      <c r="H1854" s="330" t="str">
        <f t="shared" ca="1" si="187"/>
        <v/>
      </c>
      <c r="I1854" s="336"/>
      <c r="J1854" s="332" t="str">
        <f t="shared" ca="1" si="188"/>
        <v>(command "V" "R" "" "N")</v>
      </c>
    </row>
    <row r="1855" spans="8:10" hidden="1">
      <c r="H1855" s="330" t="str">
        <f t="shared" ca="1" si="187"/>
        <v/>
      </c>
      <c r="I1855" s="336"/>
      <c r="J1855" s="332" t="str">
        <f t="shared" ca="1" si="188"/>
        <v>(command "V" "R" "" "N")</v>
      </c>
    </row>
    <row r="1856" spans="8:10" hidden="1">
      <c r="H1856" s="330" t="str">
        <f t="shared" ca="1" si="187"/>
        <v/>
      </c>
      <c r="I1856" s="336"/>
      <c r="J1856" s="332" t="str">
        <f t="shared" ca="1" si="188"/>
        <v>(command "V" "R" "" "N")</v>
      </c>
    </row>
    <row r="1857" spans="8:10" hidden="1">
      <c r="H1857" s="330" t="str">
        <f t="shared" ca="1" si="187"/>
        <v/>
      </c>
      <c r="I1857" s="336"/>
      <c r="J1857" s="332" t="str">
        <f t="shared" ca="1" si="188"/>
        <v>(command "V" "R" "" "N")</v>
      </c>
    </row>
    <row r="1858" spans="8:10" hidden="1">
      <c r="H1858" s="330" t="str">
        <f t="shared" ca="1" si="187"/>
        <v/>
      </c>
      <c r="I1858" s="336"/>
      <c r="J1858" s="332" t="str">
        <f t="shared" ca="1" si="188"/>
        <v>(command "V" "R" "" "N")</v>
      </c>
    </row>
    <row r="1859" spans="8:10" hidden="1">
      <c r="H1859" s="330" t="str">
        <f t="shared" ca="1" si="187"/>
        <v/>
      </c>
      <c r="I1859" s="336"/>
      <c r="J1859" s="332" t="str">
        <f t="shared" ca="1" si="188"/>
        <v>(command "V" "R" "" "N")</v>
      </c>
    </row>
    <row r="1860" spans="8:10" hidden="1">
      <c r="H1860" s="330" t="str">
        <f t="shared" ca="1" si="187"/>
        <v/>
      </c>
      <c r="I1860" s="336"/>
      <c r="J1860" s="332" t="str">
        <f t="shared" ca="1" si="188"/>
        <v>(command "V" "R" "" "N")</v>
      </c>
    </row>
    <row r="1861" spans="8:10" hidden="1">
      <c r="H1861" s="330" t="str">
        <f t="shared" ca="1" si="187"/>
        <v/>
      </c>
      <c r="I1861" s="336"/>
      <c r="J1861" s="332" t="str">
        <f t="shared" ca="1" si="188"/>
        <v>(command "V" "R" "" "N")</v>
      </c>
    </row>
    <row r="1862" spans="8:10" hidden="1">
      <c r="H1862" s="330" t="str">
        <f t="shared" ca="1" si="187"/>
        <v/>
      </c>
      <c r="I1862" s="336"/>
      <c r="J1862" s="332" t="str">
        <f t="shared" ca="1" si="188"/>
        <v>(command "V" "R" "" "N")</v>
      </c>
    </row>
    <row r="1863" spans="8:10" hidden="1">
      <c r="H1863" s="330" t="str">
        <f t="shared" ca="1" si="187"/>
        <v/>
      </c>
      <c r="I1863" s="336"/>
      <c r="J1863" s="332" t="str">
        <f t="shared" ca="1" si="188"/>
        <v>(command "V" "R" "" "N")</v>
      </c>
    </row>
    <row r="1864" spans="8:10" hidden="1">
      <c r="H1864" s="330" t="str">
        <f t="shared" ref="H1864:H1927" ca="1" si="189">IF(INDIRECT(ADDRESS(FLOOR((ROW(A1857)-1)/$F$6,1)+9,FLOOR((MOD((ROW(A1857)-1),$F$6)),1)+21))="","",INDIRECT(ADDRESS(FLOOR((ROW(A1857)-1)/$F$6,1)+9,FLOOR((MOD((ROW(A1857)-1),$F$6)),1)+21)))</f>
        <v/>
      </c>
      <c r="I1864" s="336"/>
      <c r="J1864" s="332" t="str">
        <f t="shared" ca="1" si="188"/>
        <v>(command "V" "R" "" "N")</v>
      </c>
    </row>
    <row r="1865" spans="8:10" hidden="1">
      <c r="H1865" s="330" t="str">
        <f t="shared" ca="1" si="189"/>
        <v/>
      </c>
      <c r="I1865" s="336"/>
      <c r="J1865" s="332" t="str">
        <f t="shared" ca="1" si="188"/>
        <v>(command "V" "R" "" "N")</v>
      </c>
    </row>
    <row r="1866" spans="8:10" hidden="1">
      <c r="H1866" s="330" t="str">
        <f t="shared" ca="1" si="189"/>
        <v/>
      </c>
      <c r="I1866" s="336"/>
      <c r="J1866" s="332" t="str">
        <f t="shared" ca="1" si="188"/>
        <v>(command "V" "R" "" "N")</v>
      </c>
    </row>
    <row r="1867" spans="8:10" hidden="1">
      <c r="H1867" s="330" t="str">
        <f t="shared" ca="1" si="189"/>
        <v/>
      </c>
      <c r="I1867" s="336"/>
      <c r="J1867" s="332" t="str">
        <f t="shared" ca="1" si="188"/>
        <v>(command "V" "R" "" "N")</v>
      </c>
    </row>
    <row r="1868" spans="8:10" hidden="1">
      <c r="H1868" s="330" t="str">
        <f t="shared" ca="1" si="189"/>
        <v/>
      </c>
      <c r="I1868" s="336"/>
      <c r="J1868" s="332" t="str">
        <f t="shared" ca="1" si="188"/>
        <v>(command "V" "R" "" "N")</v>
      </c>
    </row>
    <row r="1869" spans="8:10" hidden="1">
      <c r="H1869" s="330" t="str">
        <f t="shared" ca="1" si="189"/>
        <v/>
      </c>
      <c r="I1869" s="336"/>
      <c r="J1869" s="332" t="str">
        <f t="shared" ref="J1869:J1932" ca="1" si="190">"(command"&amp;" "&amp;""""&amp;"V"&amp;""""&amp;" "&amp;""""&amp;"R"&amp;""""&amp;" "&amp;""""&amp;$H1869&amp;""""&amp;" """&amp;"N"&amp;""""&amp;")"</f>
        <v>(command "V" "R" "" "N")</v>
      </c>
    </row>
    <row r="1870" spans="8:10" hidden="1">
      <c r="H1870" s="330" t="str">
        <f t="shared" ca="1" si="189"/>
        <v/>
      </c>
      <c r="I1870" s="336"/>
      <c r="J1870" s="332" t="str">
        <f t="shared" ca="1" si="190"/>
        <v>(command "V" "R" "" "N")</v>
      </c>
    </row>
    <row r="1871" spans="8:10" hidden="1">
      <c r="H1871" s="330" t="str">
        <f t="shared" ca="1" si="189"/>
        <v/>
      </c>
      <c r="I1871" s="336"/>
      <c r="J1871" s="332" t="str">
        <f t="shared" ca="1" si="190"/>
        <v>(command "V" "R" "" "N")</v>
      </c>
    </row>
    <row r="1872" spans="8:10" hidden="1">
      <c r="H1872" s="330" t="str">
        <f t="shared" ca="1" si="189"/>
        <v/>
      </c>
      <c r="I1872" s="336"/>
      <c r="J1872" s="332" t="str">
        <f t="shared" ca="1" si="190"/>
        <v>(command "V" "R" "" "N")</v>
      </c>
    </row>
    <row r="1873" spans="8:10" hidden="1">
      <c r="H1873" s="330" t="str">
        <f t="shared" ca="1" si="189"/>
        <v/>
      </c>
      <c r="I1873" s="336"/>
      <c r="J1873" s="332" t="str">
        <f t="shared" ca="1" si="190"/>
        <v>(command "V" "R" "" "N")</v>
      </c>
    </row>
    <row r="1874" spans="8:10" hidden="1">
      <c r="H1874" s="330" t="str">
        <f t="shared" ca="1" si="189"/>
        <v/>
      </c>
      <c r="I1874" s="336"/>
      <c r="J1874" s="332" t="str">
        <f t="shared" ca="1" si="190"/>
        <v>(command "V" "R" "" "N")</v>
      </c>
    </row>
    <row r="1875" spans="8:10" hidden="1">
      <c r="H1875" s="330" t="str">
        <f t="shared" ca="1" si="189"/>
        <v/>
      </c>
      <c r="I1875" s="336"/>
      <c r="J1875" s="332" t="str">
        <f t="shared" ca="1" si="190"/>
        <v>(command "V" "R" "" "N")</v>
      </c>
    </row>
    <row r="1876" spans="8:10" hidden="1">
      <c r="H1876" s="330" t="str">
        <f t="shared" ca="1" si="189"/>
        <v/>
      </c>
      <c r="I1876" s="336"/>
      <c r="J1876" s="332" t="str">
        <f t="shared" ca="1" si="190"/>
        <v>(command "V" "R" "" "N")</v>
      </c>
    </row>
    <row r="1877" spans="8:10" hidden="1">
      <c r="H1877" s="330" t="str">
        <f t="shared" ca="1" si="189"/>
        <v/>
      </c>
      <c r="I1877" s="336"/>
      <c r="J1877" s="332" t="str">
        <f t="shared" ca="1" si="190"/>
        <v>(command "V" "R" "" "N")</v>
      </c>
    </row>
    <row r="1878" spans="8:10" hidden="1">
      <c r="H1878" s="330" t="str">
        <f t="shared" ca="1" si="189"/>
        <v/>
      </c>
      <c r="I1878" s="336"/>
      <c r="J1878" s="332" t="str">
        <f t="shared" ca="1" si="190"/>
        <v>(command "V" "R" "" "N")</v>
      </c>
    </row>
    <row r="1879" spans="8:10" hidden="1">
      <c r="H1879" s="330" t="str">
        <f t="shared" ca="1" si="189"/>
        <v/>
      </c>
      <c r="I1879" s="336"/>
      <c r="J1879" s="332" t="str">
        <f t="shared" ca="1" si="190"/>
        <v>(command "V" "R" "" "N")</v>
      </c>
    </row>
    <row r="1880" spans="8:10" hidden="1">
      <c r="H1880" s="330" t="str">
        <f t="shared" ca="1" si="189"/>
        <v/>
      </c>
      <c r="I1880" s="336"/>
      <c r="J1880" s="332" t="str">
        <f t="shared" ca="1" si="190"/>
        <v>(command "V" "R" "" "N")</v>
      </c>
    </row>
    <row r="1881" spans="8:10" hidden="1">
      <c r="H1881" s="330" t="str">
        <f t="shared" ca="1" si="189"/>
        <v/>
      </c>
      <c r="I1881" s="336"/>
      <c r="J1881" s="332" t="str">
        <f t="shared" ca="1" si="190"/>
        <v>(command "V" "R" "" "N")</v>
      </c>
    </row>
    <row r="1882" spans="8:10" hidden="1">
      <c r="H1882" s="330" t="str">
        <f t="shared" ca="1" si="189"/>
        <v/>
      </c>
      <c r="I1882" s="336"/>
      <c r="J1882" s="332" t="str">
        <f t="shared" ca="1" si="190"/>
        <v>(command "V" "R" "" "N")</v>
      </c>
    </row>
    <row r="1883" spans="8:10" hidden="1">
      <c r="H1883" s="330" t="str">
        <f t="shared" ca="1" si="189"/>
        <v/>
      </c>
      <c r="I1883" s="336"/>
      <c r="J1883" s="332" t="str">
        <f t="shared" ca="1" si="190"/>
        <v>(command "V" "R" "" "N")</v>
      </c>
    </row>
    <row r="1884" spans="8:10" hidden="1">
      <c r="H1884" s="330" t="str">
        <f t="shared" ca="1" si="189"/>
        <v/>
      </c>
      <c r="I1884" s="336"/>
      <c r="J1884" s="332" t="str">
        <f t="shared" ca="1" si="190"/>
        <v>(command "V" "R" "" "N")</v>
      </c>
    </row>
    <row r="1885" spans="8:10" hidden="1">
      <c r="H1885" s="330" t="str">
        <f t="shared" ca="1" si="189"/>
        <v/>
      </c>
      <c r="I1885" s="336"/>
      <c r="J1885" s="332" t="str">
        <f t="shared" ca="1" si="190"/>
        <v>(command "V" "R" "" "N")</v>
      </c>
    </row>
    <row r="1886" spans="8:10" hidden="1">
      <c r="H1886" s="330" t="str">
        <f t="shared" ca="1" si="189"/>
        <v/>
      </c>
      <c r="I1886" s="336"/>
      <c r="J1886" s="332" t="str">
        <f t="shared" ca="1" si="190"/>
        <v>(command "V" "R" "" "N")</v>
      </c>
    </row>
    <row r="1887" spans="8:10" hidden="1">
      <c r="H1887" s="330" t="str">
        <f t="shared" ca="1" si="189"/>
        <v/>
      </c>
      <c r="I1887" s="336"/>
      <c r="J1887" s="332" t="str">
        <f t="shared" ca="1" si="190"/>
        <v>(command "V" "R" "" "N")</v>
      </c>
    </row>
    <row r="1888" spans="8:10" hidden="1">
      <c r="H1888" s="330" t="str">
        <f t="shared" ca="1" si="189"/>
        <v/>
      </c>
      <c r="I1888" s="336"/>
      <c r="J1888" s="332" t="str">
        <f t="shared" ca="1" si="190"/>
        <v>(command "V" "R" "" "N")</v>
      </c>
    </row>
    <row r="1889" spans="8:10" hidden="1">
      <c r="H1889" s="330" t="str">
        <f t="shared" ca="1" si="189"/>
        <v/>
      </c>
      <c r="I1889" s="336"/>
      <c r="J1889" s="332" t="str">
        <f t="shared" ca="1" si="190"/>
        <v>(command "V" "R" "" "N")</v>
      </c>
    </row>
    <row r="1890" spans="8:10" hidden="1">
      <c r="H1890" s="330" t="str">
        <f t="shared" ca="1" si="189"/>
        <v/>
      </c>
      <c r="I1890" s="336"/>
      <c r="J1890" s="332" t="str">
        <f t="shared" ca="1" si="190"/>
        <v>(command "V" "R" "" "N")</v>
      </c>
    </row>
    <row r="1891" spans="8:10" hidden="1">
      <c r="H1891" s="330" t="str">
        <f t="shared" ca="1" si="189"/>
        <v/>
      </c>
      <c r="I1891" s="336"/>
      <c r="J1891" s="332" t="str">
        <f t="shared" ca="1" si="190"/>
        <v>(command "V" "R" "" "N")</v>
      </c>
    </row>
    <row r="1892" spans="8:10" hidden="1">
      <c r="H1892" s="330" t="str">
        <f t="shared" ca="1" si="189"/>
        <v/>
      </c>
      <c r="I1892" s="336"/>
      <c r="J1892" s="332" t="str">
        <f t="shared" ca="1" si="190"/>
        <v>(command "V" "R" "" "N")</v>
      </c>
    </row>
    <row r="1893" spans="8:10" hidden="1">
      <c r="H1893" s="330" t="str">
        <f t="shared" ca="1" si="189"/>
        <v/>
      </c>
      <c r="I1893" s="336"/>
      <c r="J1893" s="332" t="str">
        <f t="shared" ca="1" si="190"/>
        <v>(command "V" "R" "" "N")</v>
      </c>
    </row>
    <row r="1894" spans="8:10" hidden="1">
      <c r="H1894" s="330" t="str">
        <f t="shared" ca="1" si="189"/>
        <v/>
      </c>
      <c r="I1894" s="336"/>
      <c r="J1894" s="332" t="str">
        <f t="shared" ca="1" si="190"/>
        <v>(command "V" "R" "" "N")</v>
      </c>
    </row>
    <row r="1895" spans="8:10" hidden="1">
      <c r="H1895" s="330" t="str">
        <f t="shared" ca="1" si="189"/>
        <v/>
      </c>
      <c r="I1895" s="336"/>
      <c r="J1895" s="332" t="str">
        <f t="shared" ca="1" si="190"/>
        <v>(command "V" "R" "" "N")</v>
      </c>
    </row>
    <row r="1896" spans="8:10" hidden="1">
      <c r="H1896" s="330" t="str">
        <f t="shared" ca="1" si="189"/>
        <v/>
      </c>
      <c r="I1896" s="336"/>
      <c r="J1896" s="332" t="str">
        <f t="shared" ca="1" si="190"/>
        <v>(command "V" "R" "" "N")</v>
      </c>
    </row>
    <row r="1897" spans="8:10" hidden="1">
      <c r="H1897" s="330" t="str">
        <f t="shared" ca="1" si="189"/>
        <v/>
      </c>
      <c r="I1897" s="336"/>
      <c r="J1897" s="332" t="str">
        <f t="shared" ca="1" si="190"/>
        <v>(command "V" "R" "" "N")</v>
      </c>
    </row>
    <row r="1898" spans="8:10" hidden="1">
      <c r="H1898" s="330" t="str">
        <f t="shared" ca="1" si="189"/>
        <v/>
      </c>
      <c r="I1898" s="336"/>
      <c r="J1898" s="332" t="str">
        <f t="shared" ca="1" si="190"/>
        <v>(command "V" "R" "" "N")</v>
      </c>
    </row>
    <row r="1899" spans="8:10" hidden="1">
      <c r="H1899" s="330" t="str">
        <f t="shared" ca="1" si="189"/>
        <v/>
      </c>
      <c r="I1899" s="336"/>
      <c r="J1899" s="332" t="str">
        <f t="shared" ca="1" si="190"/>
        <v>(command "V" "R" "" "N")</v>
      </c>
    </row>
    <row r="1900" spans="8:10" hidden="1">
      <c r="H1900" s="330" t="str">
        <f t="shared" ca="1" si="189"/>
        <v/>
      </c>
      <c r="I1900" s="336"/>
      <c r="J1900" s="332" t="str">
        <f t="shared" ca="1" si="190"/>
        <v>(command "V" "R" "" "N")</v>
      </c>
    </row>
    <row r="1901" spans="8:10" hidden="1">
      <c r="H1901" s="330" t="str">
        <f t="shared" ca="1" si="189"/>
        <v/>
      </c>
      <c r="I1901" s="336"/>
      <c r="J1901" s="332" t="str">
        <f t="shared" ca="1" si="190"/>
        <v>(command "V" "R" "" "N")</v>
      </c>
    </row>
    <row r="1902" spans="8:10" hidden="1">
      <c r="H1902" s="330" t="str">
        <f t="shared" ca="1" si="189"/>
        <v/>
      </c>
      <c r="I1902" s="336"/>
      <c r="J1902" s="332" t="str">
        <f t="shared" ca="1" si="190"/>
        <v>(command "V" "R" "" "N")</v>
      </c>
    </row>
    <row r="1903" spans="8:10" hidden="1">
      <c r="H1903" s="330" t="str">
        <f t="shared" ca="1" si="189"/>
        <v/>
      </c>
      <c r="I1903" s="336"/>
      <c r="J1903" s="332" t="str">
        <f t="shared" ca="1" si="190"/>
        <v>(command "V" "R" "" "N")</v>
      </c>
    </row>
    <row r="1904" spans="8:10" hidden="1">
      <c r="H1904" s="330" t="str">
        <f t="shared" ca="1" si="189"/>
        <v/>
      </c>
      <c r="I1904" s="336"/>
      <c r="J1904" s="332" t="str">
        <f t="shared" ca="1" si="190"/>
        <v>(command "V" "R" "" "N")</v>
      </c>
    </row>
    <row r="1905" spans="8:10" hidden="1">
      <c r="H1905" s="330" t="str">
        <f t="shared" ca="1" si="189"/>
        <v/>
      </c>
      <c r="I1905" s="336"/>
      <c r="J1905" s="332" t="str">
        <f t="shared" ca="1" si="190"/>
        <v>(command "V" "R" "" "N")</v>
      </c>
    </row>
    <row r="1906" spans="8:10" hidden="1">
      <c r="H1906" s="330" t="str">
        <f t="shared" ca="1" si="189"/>
        <v/>
      </c>
      <c r="I1906" s="336"/>
      <c r="J1906" s="332" t="str">
        <f t="shared" ca="1" si="190"/>
        <v>(command "V" "R" "" "N")</v>
      </c>
    </row>
    <row r="1907" spans="8:10" hidden="1">
      <c r="H1907" s="330" t="str">
        <f t="shared" ca="1" si="189"/>
        <v/>
      </c>
      <c r="I1907" s="336"/>
      <c r="J1907" s="332" t="str">
        <f t="shared" ca="1" si="190"/>
        <v>(command "V" "R" "" "N")</v>
      </c>
    </row>
    <row r="1908" spans="8:10" hidden="1">
      <c r="H1908" s="330" t="str">
        <f t="shared" ca="1" si="189"/>
        <v/>
      </c>
      <c r="I1908" s="336"/>
      <c r="J1908" s="332" t="str">
        <f t="shared" ca="1" si="190"/>
        <v>(command "V" "R" "" "N")</v>
      </c>
    </row>
    <row r="1909" spans="8:10" hidden="1">
      <c r="H1909" s="330" t="str">
        <f t="shared" ca="1" si="189"/>
        <v/>
      </c>
      <c r="I1909" s="336"/>
      <c r="J1909" s="332" t="str">
        <f t="shared" ca="1" si="190"/>
        <v>(command "V" "R" "" "N")</v>
      </c>
    </row>
    <row r="1910" spans="8:10" hidden="1">
      <c r="H1910" s="330" t="str">
        <f t="shared" ca="1" si="189"/>
        <v/>
      </c>
      <c r="I1910" s="336"/>
      <c r="J1910" s="332" t="str">
        <f t="shared" ca="1" si="190"/>
        <v>(command "V" "R" "" "N")</v>
      </c>
    </row>
    <row r="1911" spans="8:10" hidden="1">
      <c r="H1911" s="330" t="str">
        <f t="shared" ca="1" si="189"/>
        <v/>
      </c>
      <c r="I1911" s="336"/>
      <c r="J1911" s="332" t="str">
        <f t="shared" ca="1" si="190"/>
        <v>(command "V" "R" "" "N")</v>
      </c>
    </row>
    <row r="1912" spans="8:10" hidden="1">
      <c r="H1912" s="330" t="str">
        <f t="shared" ca="1" si="189"/>
        <v/>
      </c>
      <c r="I1912" s="336"/>
      <c r="J1912" s="332" t="str">
        <f t="shared" ca="1" si="190"/>
        <v>(command "V" "R" "" "N")</v>
      </c>
    </row>
    <row r="1913" spans="8:10" hidden="1">
      <c r="H1913" s="330" t="str">
        <f t="shared" ca="1" si="189"/>
        <v/>
      </c>
      <c r="I1913" s="336"/>
      <c r="J1913" s="332" t="str">
        <f t="shared" ca="1" si="190"/>
        <v>(command "V" "R" "" "N")</v>
      </c>
    </row>
    <row r="1914" spans="8:10" hidden="1">
      <c r="H1914" s="330" t="str">
        <f t="shared" ca="1" si="189"/>
        <v/>
      </c>
      <c r="I1914" s="336"/>
      <c r="J1914" s="332" t="str">
        <f t="shared" ca="1" si="190"/>
        <v>(command "V" "R" "" "N")</v>
      </c>
    </row>
    <row r="1915" spans="8:10" hidden="1">
      <c r="H1915" s="330" t="str">
        <f t="shared" ca="1" si="189"/>
        <v/>
      </c>
      <c r="I1915" s="336"/>
      <c r="J1915" s="332" t="str">
        <f t="shared" ca="1" si="190"/>
        <v>(command "V" "R" "" "N")</v>
      </c>
    </row>
    <row r="1916" spans="8:10" hidden="1">
      <c r="H1916" s="330" t="str">
        <f t="shared" ca="1" si="189"/>
        <v/>
      </c>
      <c r="I1916" s="336"/>
      <c r="J1916" s="332" t="str">
        <f t="shared" ca="1" si="190"/>
        <v>(command "V" "R" "" "N")</v>
      </c>
    </row>
    <row r="1917" spans="8:10" hidden="1">
      <c r="H1917" s="330" t="str">
        <f t="shared" ca="1" si="189"/>
        <v/>
      </c>
      <c r="I1917" s="336"/>
      <c r="J1917" s="332" t="str">
        <f t="shared" ca="1" si="190"/>
        <v>(command "V" "R" "" "N")</v>
      </c>
    </row>
    <row r="1918" spans="8:10" hidden="1">
      <c r="H1918" s="330" t="str">
        <f t="shared" ca="1" si="189"/>
        <v/>
      </c>
      <c r="I1918" s="336"/>
      <c r="J1918" s="332" t="str">
        <f t="shared" ca="1" si="190"/>
        <v>(command "V" "R" "" "N")</v>
      </c>
    </row>
    <row r="1919" spans="8:10" hidden="1">
      <c r="H1919" s="330" t="str">
        <f t="shared" ca="1" si="189"/>
        <v/>
      </c>
      <c r="I1919" s="336"/>
      <c r="J1919" s="332" t="str">
        <f t="shared" ca="1" si="190"/>
        <v>(command "V" "R" "" "N")</v>
      </c>
    </row>
    <row r="1920" spans="8:10" hidden="1">
      <c r="H1920" s="330" t="str">
        <f t="shared" ca="1" si="189"/>
        <v/>
      </c>
      <c r="I1920" s="336"/>
      <c r="J1920" s="332" t="str">
        <f t="shared" ca="1" si="190"/>
        <v>(command "V" "R" "" "N")</v>
      </c>
    </row>
    <row r="1921" spans="8:10" hidden="1">
      <c r="H1921" s="330" t="str">
        <f t="shared" ca="1" si="189"/>
        <v/>
      </c>
      <c r="I1921" s="336"/>
      <c r="J1921" s="332" t="str">
        <f t="shared" ca="1" si="190"/>
        <v>(command "V" "R" "" "N")</v>
      </c>
    </row>
    <row r="1922" spans="8:10" hidden="1">
      <c r="H1922" s="330" t="str">
        <f t="shared" ca="1" si="189"/>
        <v/>
      </c>
      <c r="I1922" s="336"/>
      <c r="J1922" s="332" t="str">
        <f t="shared" ca="1" si="190"/>
        <v>(command "V" "R" "" "N")</v>
      </c>
    </row>
    <row r="1923" spans="8:10" hidden="1">
      <c r="H1923" s="330" t="str">
        <f t="shared" ca="1" si="189"/>
        <v/>
      </c>
      <c r="I1923" s="336"/>
      <c r="J1923" s="332" t="str">
        <f t="shared" ca="1" si="190"/>
        <v>(command "V" "R" "" "N")</v>
      </c>
    </row>
    <row r="1924" spans="8:10" hidden="1">
      <c r="H1924" s="330" t="str">
        <f t="shared" ca="1" si="189"/>
        <v/>
      </c>
      <c r="I1924" s="336"/>
      <c r="J1924" s="332" t="str">
        <f t="shared" ca="1" si="190"/>
        <v>(command "V" "R" "" "N")</v>
      </c>
    </row>
    <row r="1925" spans="8:10" hidden="1">
      <c r="H1925" s="330" t="str">
        <f t="shared" ca="1" si="189"/>
        <v/>
      </c>
      <c r="I1925" s="336"/>
      <c r="J1925" s="332" t="str">
        <f t="shared" ca="1" si="190"/>
        <v>(command "V" "R" "" "N")</v>
      </c>
    </row>
    <row r="1926" spans="8:10" hidden="1">
      <c r="H1926" s="330" t="str">
        <f t="shared" ca="1" si="189"/>
        <v/>
      </c>
      <c r="I1926" s="336"/>
      <c r="J1926" s="332" t="str">
        <f t="shared" ca="1" si="190"/>
        <v>(command "V" "R" "" "N")</v>
      </c>
    </row>
    <row r="1927" spans="8:10" hidden="1">
      <c r="H1927" s="330" t="str">
        <f t="shared" ca="1" si="189"/>
        <v/>
      </c>
      <c r="I1927" s="336"/>
      <c r="J1927" s="332" t="str">
        <f t="shared" ca="1" si="190"/>
        <v>(command "V" "R" "" "N")</v>
      </c>
    </row>
    <row r="1928" spans="8:10" hidden="1">
      <c r="H1928" s="330" t="str">
        <f t="shared" ref="H1928:H1991" ca="1" si="191">IF(INDIRECT(ADDRESS(FLOOR((ROW(A1921)-1)/$F$6,1)+9,FLOOR((MOD((ROW(A1921)-1),$F$6)),1)+21))="","",INDIRECT(ADDRESS(FLOOR((ROW(A1921)-1)/$F$6,1)+9,FLOOR((MOD((ROW(A1921)-1),$F$6)),1)+21)))</f>
        <v/>
      </c>
      <c r="I1928" s="336"/>
      <c r="J1928" s="332" t="str">
        <f t="shared" ca="1" si="190"/>
        <v>(command "V" "R" "" "N")</v>
      </c>
    </row>
    <row r="1929" spans="8:10" hidden="1">
      <c r="H1929" s="330" t="str">
        <f t="shared" ca="1" si="191"/>
        <v/>
      </c>
      <c r="I1929" s="336"/>
      <c r="J1929" s="332" t="str">
        <f t="shared" ca="1" si="190"/>
        <v>(command "V" "R" "" "N")</v>
      </c>
    </row>
    <row r="1930" spans="8:10" hidden="1">
      <c r="H1930" s="330" t="str">
        <f t="shared" ca="1" si="191"/>
        <v/>
      </c>
      <c r="I1930" s="336"/>
      <c r="J1930" s="332" t="str">
        <f t="shared" ca="1" si="190"/>
        <v>(command "V" "R" "" "N")</v>
      </c>
    </row>
    <row r="1931" spans="8:10" hidden="1">
      <c r="H1931" s="330" t="str">
        <f t="shared" ca="1" si="191"/>
        <v/>
      </c>
      <c r="I1931" s="336"/>
      <c r="J1931" s="332" t="str">
        <f t="shared" ca="1" si="190"/>
        <v>(command "V" "R" "" "N")</v>
      </c>
    </row>
    <row r="1932" spans="8:10" hidden="1">
      <c r="H1932" s="330" t="str">
        <f t="shared" ca="1" si="191"/>
        <v/>
      </c>
      <c r="I1932" s="336"/>
      <c r="J1932" s="332" t="str">
        <f t="shared" ca="1" si="190"/>
        <v>(command "V" "R" "" "N")</v>
      </c>
    </row>
    <row r="1933" spans="8:10" hidden="1">
      <c r="H1933" s="330" t="str">
        <f t="shared" ca="1" si="191"/>
        <v/>
      </c>
      <c r="I1933" s="336"/>
      <c r="J1933" s="332" t="str">
        <f t="shared" ref="J1933:J1996" ca="1" si="192">"(command"&amp;" "&amp;""""&amp;"V"&amp;""""&amp;" "&amp;""""&amp;"R"&amp;""""&amp;" "&amp;""""&amp;$H1933&amp;""""&amp;" """&amp;"N"&amp;""""&amp;")"</f>
        <v>(command "V" "R" "" "N")</v>
      </c>
    </row>
    <row r="1934" spans="8:10" hidden="1">
      <c r="H1934" s="330" t="str">
        <f t="shared" ca="1" si="191"/>
        <v/>
      </c>
      <c r="I1934" s="336"/>
      <c r="J1934" s="332" t="str">
        <f t="shared" ca="1" si="192"/>
        <v>(command "V" "R" "" "N")</v>
      </c>
    </row>
    <row r="1935" spans="8:10" hidden="1">
      <c r="H1935" s="330" t="str">
        <f t="shared" ca="1" si="191"/>
        <v/>
      </c>
      <c r="I1935" s="336"/>
      <c r="J1935" s="332" t="str">
        <f t="shared" ca="1" si="192"/>
        <v>(command "V" "R" "" "N")</v>
      </c>
    </row>
    <row r="1936" spans="8:10" hidden="1">
      <c r="H1936" s="330" t="str">
        <f t="shared" ca="1" si="191"/>
        <v/>
      </c>
      <c r="I1936" s="336"/>
      <c r="J1936" s="332" t="str">
        <f t="shared" ca="1" si="192"/>
        <v>(command "V" "R" "" "N")</v>
      </c>
    </row>
    <row r="1937" spans="8:10" hidden="1">
      <c r="H1937" s="330" t="str">
        <f t="shared" ca="1" si="191"/>
        <v/>
      </c>
      <c r="I1937" s="336"/>
      <c r="J1937" s="332" t="str">
        <f t="shared" ca="1" si="192"/>
        <v>(command "V" "R" "" "N")</v>
      </c>
    </row>
    <row r="1938" spans="8:10" hidden="1">
      <c r="H1938" s="330" t="str">
        <f t="shared" ca="1" si="191"/>
        <v/>
      </c>
      <c r="I1938" s="336"/>
      <c r="J1938" s="332" t="str">
        <f t="shared" ca="1" si="192"/>
        <v>(command "V" "R" "" "N")</v>
      </c>
    </row>
    <row r="1939" spans="8:10" hidden="1">
      <c r="H1939" s="330" t="str">
        <f t="shared" ca="1" si="191"/>
        <v/>
      </c>
      <c r="I1939" s="336"/>
      <c r="J1939" s="332" t="str">
        <f t="shared" ca="1" si="192"/>
        <v>(command "V" "R" "" "N")</v>
      </c>
    </row>
    <row r="1940" spans="8:10" hidden="1">
      <c r="H1940" s="330" t="str">
        <f t="shared" ca="1" si="191"/>
        <v/>
      </c>
      <c r="I1940" s="336"/>
      <c r="J1940" s="332" t="str">
        <f t="shared" ca="1" si="192"/>
        <v>(command "V" "R" "" "N")</v>
      </c>
    </row>
    <row r="1941" spans="8:10" hidden="1">
      <c r="H1941" s="330" t="str">
        <f t="shared" ca="1" si="191"/>
        <v/>
      </c>
      <c r="I1941" s="336"/>
      <c r="J1941" s="332" t="str">
        <f t="shared" ca="1" si="192"/>
        <v>(command "V" "R" "" "N")</v>
      </c>
    </row>
    <row r="1942" spans="8:10" hidden="1">
      <c r="H1942" s="330" t="str">
        <f t="shared" ca="1" si="191"/>
        <v/>
      </c>
      <c r="I1942" s="336"/>
      <c r="J1942" s="332" t="str">
        <f t="shared" ca="1" si="192"/>
        <v>(command "V" "R" "" "N")</v>
      </c>
    </row>
    <row r="1943" spans="8:10" hidden="1">
      <c r="H1943" s="330" t="str">
        <f t="shared" ca="1" si="191"/>
        <v/>
      </c>
      <c r="I1943" s="336"/>
      <c r="J1943" s="332" t="str">
        <f t="shared" ca="1" si="192"/>
        <v>(command "V" "R" "" "N")</v>
      </c>
    </row>
    <row r="1944" spans="8:10" hidden="1">
      <c r="H1944" s="330" t="str">
        <f t="shared" ca="1" si="191"/>
        <v/>
      </c>
      <c r="I1944" s="336"/>
      <c r="J1944" s="332" t="str">
        <f t="shared" ca="1" si="192"/>
        <v>(command "V" "R" "" "N")</v>
      </c>
    </row>
    <row r="1945" spans="8:10" hidden="1">
      <c r="H1945" s="330" t="str">
        <f t="shared" ca="1" si="191"/>
        <v/>
      </c>
      <c r="I1945" s="336"/>
      <c r="J1945" s="332" t="str">
        <f t="shared" ca="1" si="192"/>
        <v>(command "V" "R" "" "N")</v>
      </c>
    </row>
    <row r="1946" spans="8:10" hidden="1">
      <c r="H1946" s="330" t="str">
        <f t="shared" ca="1" si="191"/>
        <v/>
      </c>
      <c r="I1946" s="336"/>
      <c r="J1946" s="332" t="str">
        <f t="shared" ca="1" si="192"/>
        <v>(command "V" "R" "" "N")</v>
      </c>
    </row>
    <row r="1947" spans="8:10" hidden="1">
      <c r="H1947" s="330" t="str">
        <f t="shared" ca="1" si="191"/>
        <v/>
      </c>
      <c r="I1947" s="336"/>
      <c r="J1947" s="332" t="str">
        <f t="shared" ca="1" si="192"/>
        <v>(command "V" "R" "" "N")</v>
      </c>
    </row>
    <row r="1948" spans="8:10" hidden="1">
      <c r="H1948" s="330" t="str">
        <f t="shared" ca="1" si="191"/>
        <v/>
      </c>
      <c r="I1948" s="336"/>
      <c r="J1948" s="332" t="str">
        <f t="shared" ca="1" si="192"/>
        <v>(command "V" "R" "" "N")</v>
      </c>
    </row>
    <row r="1949" spans="8:10" hidden="1">
      <c r="H1949" s="330" t="str">
        <f t="shared" ca="1" si="191"/>
        <v/>
      </c>
      <c r="I1949" s="336"/>
      <c r="J1949" s="332" t="str">
        <f t="shared" ca="1" si="192"/>
        <v>(command "V" "R" "" "N")</v>
      </c>
    </row>
    <row r="1950" spans="8:10" hidden="1">
      <c r="H1950" s="330" t="str">
        <f t="shared" ca="1" si="191"/>
        <v/>
      </c>
      <c r="I1950" s="336"/>
      <c r="J1950" s="332" t="str">
        <f t="shared" ca="1" si="192"/>
        <v>(command "V" "R" "" "N")</v>
      </c>
    </row>
    <row r="1951" spans="8:10" hidden="1">
      <c r="H1951" s="330" t="str">
        <f t="shared" ca="1" si="191"/>
        <v/>
      </c>
      <c r="I1951" s="336"/>
      <c r="J1951" s="332" t="str">
        <f t="shared" ca="1" si="192"/>
        <v>(command "V" "R" "" "N")</v>
      </c>
    </row>
    <row r="1952" spans="8:10" hidden="1">
      <c r="H1952" s="330" t="str">
        <f t="shared" ca="1" si="191"/>
        <v/>
      </c>
      <c r="I1952" s="336"/>
      <c r="J1952" s="332" t="str">
        <f t="shared" ca="1" si="192"/>
        <v>(command "V" "R" "" "N")</v>
      </c>
    </row>
    <row r="1953" spans="8:10" hidden="1">
      <c r="H1953" s="330" t="str">
        <f t="shared" ca="1" si="191"/>
        <v/>
      </c>
      <c r="I1953" s="336"/>
      <c r="J1953" s="332" t="str">
        <f t="shared" ca="1" si="192"/>
        <v>(command "V" "R" "" "N")</v>
      </c>
    </row>
    <row r="1954" spans="8:10" hidden="1">
      <c r="H1954" s="330" t="str">
        <f t="shared" ca="1" si="191"/>
        <v/>
      </c>
      <c r="I1954" s="336"/>
      <c r="J1954" s="332" t="str">
        <f t="shared" ca="1" si="192"/>
        <v>(command "V" "R" "" "N")</v>
      </c>
    </row>
    <row r="1955" spans="8:10" hidden="1">
      <c r="H1955" s="330" t="str">
        <f t="shared" ca="1" si="191"/>
        <v/>
      </c>
      <c r="I1955" s="336"/>
      <c r="J1955" s="332" t="str">
        <f t="shared" ca="1" si="192"/>
        <v>(command "V" "R" "" "N")</v>
      </c>
    </row>
    <row r="1956" spans="8:10" hidden="1">
      <c r="H1956" s="330" t="str">
        <f t="shared" ca="1" si="191"/>
        <v/>
      </c>
      <c r="I1956" s="336"/>
      <c r="J1956" s="332" t="str">
        <f t="shared" ca="1" si="192"/>
        <v>(command "V" "R" "" "N")</v>
      </c>
    </row>
    <row r="1957" spans="8:10" hidden="1">
      <c r="H1957" s="330" t="str">
        <f t="shared" ca="1" si="191"/>
        <v/>
      </c>
      <c r="I1957" s="336"/>
      <c r="J1957" s="332" t="str">
        <f t="shared" ca="1" si="192"/>
        <v>(command "V" "R" "" "N")</v>
      </c>
    </row>
    <row r="1958" spans="8:10" hidden="1">
      <c r="H1958" s="330" t="str">
        <f t="shared" ca="1" si="191"/>
        <v/>
      </c>
      <c r="I1958" s="336"/>
      <c r="J1958" s="332" t="str">
        <f t="shared" ca="1" si="192"/>
        <v>(command "V" "R" "" "N")</v>
      </c>
    </row>
    <row r="1959" spans="8:10" hidden="1">
      <c r="H1959" s="330" t="str">
        <f t="shared" ca="1" si="191"/>
        <v/>
      </c>
      <c r="I1959" s="336"/>
      <c r="J1959" s="332" t="str">
        <f t="shared" ca="1" si="192"/>
        <v>(command "V" "R" "" "N")</v>
      </c>
    </row>
    <row r="1960" spans="8:10" hidden="1">
      <c r="H1960" s="330" t="str">
        <f t="shared" ca="1" si="191"/>
        <v/>
      </c>
      <c r="I1960" s="336"/>
      <c r="J1960" s="332" t="str">
        <f t="shared" ca="1" si="192"/>
        <v>(command "V" "R" "" "N")</v>
      </c>
    </row>
    <row r="1961" spans="8:10" hidden="1">
      <c r="H1961" s="330" t="str">
        <f t="shared" ca="1" si="191"/>
        <v/>
      </c>
      <c r="I1961" s="336"/>
      <c r="J1961" s="332" t="str">
        <f t="shared" ca="1" si="192"/>
        <v>(command "V" "R" "" "N")</v>
      </c>
    </row>
    <row r="1962" spans="8:10" hidden="1">
      <c r="H1962" s="330" t="str">
        <f t="shared" ca="1" si="191"/>
        <v/>
      </c>
      <c r="I1962" s="336"/>
      <c r="J1962" s="332" t="str">
        <f t="shared" ca="1" si="192"/>
        <v>(command "V" "R" "" "N")</v>
      </c>
    </row>
    <row r="1963" spans="8:10" hidden="1">
      <c r="H1963" s="330" t="str">
        <f t="shared" ca="1" si="191"/>
        <v/>
      </c>
      <c r="I1963" s="336"/>
      <c r="J1963" s="332" t="str">
        <f t="shared" ca="1" si="192"/>
        <v>(command "V" "R" "" "N")</v>
      </c>
    </row>
    <row r="1964" spans="8:10" hidden="1">
      <c r="H1964" s="330" t="str">
        <f t="shared" ca="1" si="191"/>
        <v/>
      </c>
      <c r="I1964" s="336"/>
      <c r="J1964" s="332" t="str">
        <f t="shared" ca="1" si="192"/>
        <v>(command "V" "R" "" "N")</v>
      </c>
    </row>
    <row r="1965" spans="8:10" hidden="1">
      <c r="H1965" s="330" t="str">
        <f t="shared" ca="1" si="191"/>
        <v/>
      </c>
      <c r="I1965" s="336"/>
      <c r="J1965" s="332" t="str">
        <f t="shared" ca="1" si="192"/>
        <v>(command "V" "R" "" "N")</v>
      </c>
    </row>
    <row r="1966" spans="8:10" hidden="1">
      <c r="H1966" s="330" t="str">
        <f t="shared" ca="1" si="191"/>
        <v/>
      </c>
      <c r="I1966" s="336"/>
      <c r="J1966" s="332" t="str">
        <f t="shared" ca="1" si="192"/>
        <v>(command "V" "R" "" "N")</v>
      </c>
    </row>
    <row r="1967" spans="8:10" hidden="1">
      <c r="H1967" s="330" t="str">
        <f t="shared" ca="1" si="191"/>
        <v/>
      </c>
      <c r="I1967" s="336"/>
      <c r="J1967" s="332" t="str">
        <f t="shared" ca="1" si="192"/>
        <v>(command "V" "R" "" "N")</v>
      </c>
    </row>
    <row r="1968" spans="8:10" hidden="1">
      <c r="H1968" s="330" t="str">
        <f t="shared" ca="1" si="191"/>
        <v/>
      </c>
      <c r="I1968" s="336"/>
      <c r="J1968" s="332" t="str">
        <f t="shared" ca="1" si="192"/>
        <v>(command "V" "R" "" "N")</v>
      </c>
    </row>
    <row r="1969" spans="8:10" hidden="1">
      <c r="H1969" s="330" t="str">
        <f t="shared" ca="1" si="191"/>
        <v/>
      </c>
      <c r="I1969" s="336"/>
      <c r="J1969" s="332" t="str">
        <f t="shared" ca="1" si="192"/>
        <v>(command "V" "R" "" "N")</v>
      </c>
    </row>
    <row r="1970" spans="8:10" hidden="1">
      <c r="H1970" s="330" t="str">
        <f t="shared" ca="1" si="191"/>
        <v/>
      </c>
      <c r="I1970" s="336"/>
      <c r="J1970" s="332" t="str">
        <f t="shared" ca="1" si="192"/>
        <v>(command "V" "R" "" "N")</v>
      </c>
    </row>
    <row r="1971" spans="8:10" hidden="1">
      <c r="H1971" s="330" t="str">
        <f t="shared" ca="1" si="191"/>
        <v/>
      </c>
      <c r="I1971" s="336"/>
      <c r="J1971" s="332" t="str">
        <f t="shared" ca="1" si="192"/>
        <v>(command "V" "R" "" "N")</v>
      </c>
    </row>
    <row r="1972" spans="8:10" hidden="1">
      <c r="H1972" s="330" t="str">
        <f t="shared" ca="1" si="191"/>
        <v/>
      </c>
      <c r="I1972" s="336"/>
      <c r="J1972" s="332" t="str">
        <f t="shared" ca="1" si="192"/>
        <v>(command "V" "R" "" "N")</v>
      </c>
    </row>
    <row r="1973" spans="8:10" hidden="1">
      <c r="H1973" s="330" t="str">
        <f t="shared" ca="1" si="191"/>
        <v/>
      </c>
      <c r="I1973" s="336"/>
      <c r="J1973" s="332" t="str">
        <f t="shared" ca="1" si="192"/>
        <v>(command "V" "R" "" "N")</v>
      </c>
    </row>
    <row r="1974" spans="8:10" hidden="1">
      <c r="H1974" s="330" t="str">
        <f t="shared" ca="1" si="191"/>
        <v/>
      </c>
      <c r="I1974" s="336"/>
      <c r="J1974" s="332" t="str">
        <f t="shared" ca="1" si="192"/>
        <v>(command "V" "R" "" "N")</v>
      </c>
    </row>
    <row r="1975" spans="8:10" hidden="1">
      <c r="H1975" s="330" t="str">
        <f t="shared" ca="1" si="191"/>
        <v/>
      </c>
      <c r="I1975" s="336"/>
      <c r="J1975" s="332" t="str">
        <f t="shared" ca="1" si="192"/>
        <v>(command "V" "R" "" "N")</v>
      </c>
    </row>
    <row r="1976" spans="8:10" hidden="1">
      <c r="H1976" s="330" t="str">
        <f t="shared" ca="1" si="191"/>
        <v/>
      </c>
      <c r="I1976" s="336"/>
      <c r="J1976" s="332" t="str">
        <f t="shared" ca="1" si="192"/>
        <v>(command "V" "R" "" "N")</v>
      </c>
    </row>
    <row r="1977" spans="8:10" hidden="1">
      <c r="H1977" s="330" t="str">
        <f t="shared" ca="1" si="191"/>
        <v/>
      </c>
      <c r="I1977" s="336"/>
      <c r="J1977" s="332" t="str">
        <f t="shared" ca="1" si="192"/>
        <v>(command "V" "R" "" "N")</v>
      </c>
    </row>
    <row r="1978" spans="8:10" hidden="1">
      <c r="H1978" s="330" t="str">
        <f t="shared" ca="1" si="191"/>
        <v/>
      </c>
      <c r="I1978" s="336"/>
      <c r="J1978" s="332" t="str">
        <f t="shared" ca="1" si="192"/>
        <v>(command "V" "R" "" "N")</v>
      </c>
    </row>
    <row r="1979" spans="8:10" hidden="1">
      <c r="H1979" s="330" t="str">
        <f t="shared" ca="1" si="191"/>
        <v/>
      </c>
      <c r="I1979" s="336"/>
      <c r="J1979" s="332" t="str">
        <f t="shared" ca="1" si="192"/>
        <v>(command "V" "R" "" "N")</v>
      </c>
    </row>
    <row r="1980" spans="8:10" hidden="1">
      <c r="H1980" s="330" t="str">
        <f t="shared" ca="1" si="191"/>
        <v/>
      </c>
      <c r="I1980" s="336"/>
      <c r="J1980" s="332" t="str">
        <f t="shared" ca="1" si="192"/>
        <v>(command "V" "R" "" "N")</v>
      </c>
    </row>
    <row r="1981" spans="8:10" hidden="1">
      <c r="H1981" s="330" t="str">
        <f t="shared" ca="1" si="191"/>
        <v/>
      </c>
      <c r="I1981" s="336"/>
      <c r="J1981" s="332" t="str">
        <f t="shared" ca="1" si="192"/>
        <v>(command "V" "R" "" "N")</v>
      </c>
    </row>
    <row r="1982" spans="8:10" hidden="1">
      <c r="H1982" s="330" t="str">
        <f t="shared" ca="1" si="191"/>
        <v/>
      </c>
      <c r="I1982" s="336"/>
      <c r="J1982" s="332" t="str">
        <f t="shared" ca="1" si="192"/>
        <v>(command "V" "R" "" "N")</v>
      </c>
    </row>
    <row r="1983" spans="8:10" hidden="1">
      <c r="H1983" s="330" t="str">
        <f t="shared" ca="1" si="191"/>
        <v/>
      </c>
      <c r="I1983" s="336"/>
      <c r="J1983" s="332" t="str">
        <f t="shared" ca="1" si="192"/>
        <v>(command "V" "R" "" "N")</v>
      </c>
    </row>
    <row r="1984" spans="8:10" hidden="1">
      <c r="H1984" s="330" t="str">
        <f t="shared" ca="1" si="191"/>
        <v/>
      </c>
      <c r="I1984" s="336"/>
      <c r="J1984" s="332" t="str">
        <f t="shared" ca="1" si="192"/>
        <v>(command "V" "R" "" "N")</v>
      </c>
    </row>
    <row r="1985" spans="8:10" hidden="1">
      <c r="H1985" s="330" t="str">
        <f t="shared" ca="1" si="191"/>
        <v/>
      </c>
      <c r="I1985" s="336"/>
      <c r="J1985" s="332" t="str">
        <f t="shared" ca="1" si="192"/>
        <v>(command "V" "R" "" "N")</v>
      </c>
    </row>
    <row r="1986" spans="8:10" hidden="1">
      <c r="H1986" s="330" t="str">
        <f t="shared" ca="1" si="191"/>
        <v/>
      </c>
      <c r="I1986" s="336"/>
      <c r="J1986" s="332" t="str">
        <f t="shared" ca="1" si="192"/>
        <v>(command "V" "R" "" "N")</v>
      </c>
    </row>
    <row r="1987" spans="8:10" hidden="1">
      <c r="H1987" s="330" t="str">
        <f t="shared" ca="1" si="191"/>
        <v/>
      </c>
      <c r="I1987" s="336"/>
      <c r="J1987" s="332" t="str">
        <f t="shared" ca="1" si="192"/>
        <v>(command "V" "R" "" "N")</v>
      </c>
    </row>
    <row r="1988" spans="8:10" hidden="1">
      <c r="H1988" s="330" t="str">
        <f t="shared" ca="1" si="191"/>
        <v/>
      </c>
      <c r="I1988" s="336"/>
      <c r="J1988" s="332" t="str">
        <f t="shared" ca="1" si="192"/>
        <v>(command "V" "R" "" "N")</v>
      </c>
    </row>
    <row r="1989" spans="8:10" hidden="1">
      <c r="H1989" s="330" t="str">
        <f t="shared" ca="1" si="191"/>
        <v/>
      </c>
      <c r="I1989" s="336"/>
      <c r="J1989" s="332" t="str">
        <f t="shared" ca="1" si="192"/>
        <v>(command "V" "R" "" "N")</v>
      </c>
    </row>
    <row r="1990" spans="8:10" hidden="1">
      <c r="H1990" s="330" t="str">
        <f t="shared" ca="1" si="191"/>
        <v/>
      </c>
      <c r="I1990" s="336"/>
      <c r="J1990" s="332" t="str">
        <f t="shared" ca="1" si="192"/>
        <v>(command "V" "R" "" "N")</v>
      </c>
    </row>
    <row r="1991" spans="8:10" hidden="1">
      <c r="H1991" s="330" t="str">
        <f t="shared" ca="1" si="191"/>
        <v/>
      </c>
      <c r="I1991" s="336"/>
      <c r="J1991" s="332" t="str">
        <f t="shared" ca="1" si="192"/>
        <v>(command "V" "R" "" "N")</v>
      </c>
    </row>
    <row r="1992" spans="8:10" hidden="1">
      <c r="H1992" s="330" t="str">
        <f t="shared" ref="H1992:H2055" ca="1" si="193">IF(INDIRECT(ADDRESS(FLOOR((ROW(A1985)-1)/$F$6,1)+9,FLOOR((MOD((ROW(A1985)-1),$F$6)),1)+21))="","",INDIRECT(ADDRESS(FLOOR((ROW(A1985)-1)/$F$6,1)+9,FLOOR((MOD((ROW(A1985)-1),$F$6)),1)+21)))</f>
        <v/>
      </c>
      <c r="I1992" s="336"/>
      <c r="J1992" s="332" t="str">
        <f t="shared" ca="1" si="192"/>
        <v>(command "V" "R" "" "N")</v>
      </c>
    </row>
    <row r="1993" spans="8:10" hidden="1">
      <c r="H1993" s="330" t="str">
        <f t="shared" ca="1" si="193"/>
        <v/>
      </c>
      <c r="I1993" s="336"/>
      <c r="J1993" s="332" t="str">
        <f t="shared" ca="1" si="192"/>
        <v>(command "V" "R" "" "N")</v>
      </c>
    </row>
    <row r="1994" spans="8:10" hidden="1">
      <c r="H1994" s="330" t="str">
        <f t="shared" ca="1" si="193"/>
        <v/>
      </c>
      <c r="I1994" s="336"/>
      <c r="J1994" s="332" t="str">
        <f t="shared" ca="1" si="192"/>
        <v>(command "V" "R" "" "N")</v>
      </c>
    </row>
    <row r="1995" spans="8:10" hidden="1">
      <c r="H1995" s="330" t="str">
        <f t="shared" ca="1" si="193"/>
        <v/>
      </c>
      <c r="I1995" s="336"/>
      <c r="J1995" s="332" t="str">
        <f t="shared" ca="1" si="192"/>
        <v>(command "V" "R" "" "N")</v>
      </c>
    </row>
    <row r="1996" spans="8:10" hidden="1">
      <c r="H1996" s="330" t="str">
        <f t="shared" ca="1" si="193"/>
        <v/>
      </c>
      <c r="I1996" s="336"/>
      <c r="J1996" s="332" t="str">
        <f t="shared" ca="1" si="192"/>
        <v>(command "V" "R" "" "N")</v>
      </c>
    </row>
    <row r="1997" spans="8:10" hidden="1">
      <c r="H1997" s="330" t="str">
        <f t="shared" ca="1" si="193"/>
        <v/>
      </c>
      <c r="I1997" s="336"/>
      <c r="J1997" s="332" t="str">
        <f t="shared" ref="J1997:J2060" ca="1" si="194">"(command"&amp;" "&amp;""""&amp;"V"&amp;""""&amp;" "&amp;""""&amp;"R"&amp;""""&amp;" "&amp;""""&amp;$H1997&amp;""""&amp;" """&amp;"N"&amp;""""&amp;")"</f>
        <v>(command "V" "R" "" "N")</v>
      </c>
    </row>
    <row r="1998" spans="8:10" hidden="1">
      <c r="H1998" s="330" t="str">
        <f t="shared" ca="1" si="193"/>
        <v/>
      </c>
      <c r="I1998" s="336"/>
      <c r="J1998" s="332" t="str">
        <f t="shared" ca="1" si="194"/>
        <v>(command "V" "R" "" "N")</v>
      </c>
    </row>
    <row r="1999" spans="8:10" hidden="1">
      <c r="H1999" s="330" t="str">
        <f t="shared" ca="1" si="193"/>
        <v/>
      </c>
      <c r="I1999" s="336"/>
      <c r="J1999" s="332" t="str">
        <f t="shared" ca="1" si="194"/>
        <v>(command "V" "R" "" "N")</v>
      </c>
    </row>
    <row r="2000" spans="8:10" hidden="1">
      <c r="H2000" s="330" t="str">
        <f t="shared" ca="1" si="193"/>
        <v/>
      </c>
      <c r="I2000" s="336"/>
      <c r="J2000" s="332" t="str">
        <f t="shared" ca="1" si="194"/>
        <v>(command "V" "R" "" "N")</v>
      </c>
    </row>
    <row r="2001" spans="8:10" hidden="1">
      <c r="H2001" s="330" t="str">
        <f t="shared" ca="1" si="193"/>
        <v/>
      </c>
      <c r="I2001" s="336"/>
      <c r="J2001" s="332" t="str">
        <f t="shared" ca="1" si="194"/>
        <v>(command "V" "R" "" "N")</v>
      </c>
    </row>
    <row r="2002" spans="8:10" hidden="1">
      <c r="H2002" s="330" t="str">
        <f t="shared" ca="1" si="193"/>
        <v/>
      </c>
      <c r="I2002" s="336"/>
      <c r="J2002" s="332" t="str">
        <f t="shared" ca="1" si="194"/>
        <v>(command "V" "R" "" "N")</v>
      </c>
    </row>
    <row r="2003" spans="8:10" hidden="1">
      <c r="H2003" s="330" t="str">
        <f t="shared" ca="1" si="193"/>
        <v/>
      </c>
      <c r="I2003" s="336"/>
      <c r="J2003" s="332" t="str">
        <f t="shared" ca="1" si="194"/>
        <v>(command "V" "R" "" "N")</v>
      </c>
    </row>
    <row r="2004" spans="8:10" hidden="1">
      <c r="H2004" s="330" t="str">
        <f t="shared" ca="1" si="193"/>
        <v/>
      </c>
      <c r="I2004" s="336"/>
      <c r="J2004" s="332" t="str">
        <f t="shared" ca="1" si="194"/>
        <v>(command "V" "R" "" "N")</v>
      </c>
    </row>
    <row r="2005" spans="8:10" hidden="1">
      <c r="H2005" s="330" t="str">
        <f t="shared" ca="1" si="193"/>
        <v/>
      </c>
      <c r="I2005" s="336"/>
      <c r="J2005" s="332" t="str">
        <f t="shared" ca="1" si="194"/>
        <v>(command "V" "R" "" "N")</v>
      </c>
    </row>
    <row r="2006" spans="8:10" hidden="1">
      <c r="H2006" s="330" t="str">
        <f t="shared" ca="1" si="193"/>
        <v/>
      </c>
      <c r="I2006" s="336"/>
      <c r="J2006" s="332" t="str">
        <f t="shared" ca="1" si="194"/>
        <v>(command "V" "R" "" "N")</v>
      </c>
    </row>
    <row r="2007" spans="8:10" hidden="1">
      <c r="H2007" s="330" t="str">
        <f t="shared" ca="1" si="193"/>
        <v/>
      </c>
      <c r="I2007" s="336"/>
      <c r="J2007" s="332" t="str">
        <f t="shared" ca="1" si="194"/>
        <v>(command "V" "R" "" "N")</v>
      </c>
    </row>
    <row r="2008" spans="8:10" hidden="1">
      <c r="H2008" s="330" t="str">
        <f t="shared" ca="1" si="193"/>
        <v/>
      </c>
      <c r="I2008" s="336"/>
      <c r="J2008" s="332" t="str">
        <f t="shared" ca="1" si="194"/>
        <v>(command "V" "R" "" "N")</v>
      </c>
    </row>
    <row r="2009" spans="8:10" hidden="1">
      <c r="H2009" s="330" t="str">
        <f t="shared" ca="1" si="193"/>
        <v/>
      </c>
      <c r="I2009" s="336"/>
      <c r="J2009" s="332" t="str">
        <f t="shared" ca="1" si="194"/>
        <v>(command "V" "R" "" "N")</v>
      </c>
    </row>
    <row r="2010" spans="8:10" hidden="1">
      <c r="H2010" s="330" t="str">
        <f t="shared" ca="1" si="193"/>
        <v/>
      </c>
      <c r="I2010" s="336"/>
      <c r="J2010" s="332" t="str">
        <f t="shared" ca="1" si="194"/>
        <v>(command "V" "R" "" "N")</v>
      </c>
    </row>
    <row r="2011" spans="8:10" hidden="1">
      <c r="H2011" s="330" t="str">
        <f t="shared" ca="1" si="193"/>
        <v/>
      </c>
      <c r="I2011" s="336"/>
      <c r="J2011" s="332" t="str">
        <f t="shared" ca="1" si="194"/>
        <v>(command "V" "R" "" "N")</v>
      </c>
    </row>
    <row r="2012" spans="8:10" hidden="1">
      <c r="H2012" s="330" t="str">
        <f t="shared" ca="1" si="193"/>
        <v/>
      </c>
      <c r="I2012" s="336"/>
      <c r="J2012" s="332" t="str">
        <f t="shared" ca="1" si="194"/>
        <v>(command "V" "R" "" "N")</v>
      </c>
    </row>
    <row r="2013" spans="8:10" hidden="1">
      <c r="H2013" s="330" t="str">
        <f t="shared" ca="1" si="193"/>
        <v/>
      </c>
      <c r="I2013" s="336"/>
      <c r="J2013" s="332" t="str">
        <f t="shared" ca="1" si="194"/>
        <v>(command "V" "R" "" "N")</v>
      </c>
    </row>
    <row r="2014" spans="8:10" hidden="1">
      <c r="H2014" s="330" t="str">
        <f t="shared" ca="1" si="193"/>
        <v/>
      </c>
      <c r="I2014" s="336"/>
      <c r="J2014" s="332" t="str">
        <f t="shared" ca="1" si="194"/>
        <v>(command "V" "R" "" "N")</v>
      </c>
    </row>
    <row r="2015" spans="8:10" hidden="1">
      <c r="H2015" s="330" t="str">
        <f t="shared" ca="1" si="193"/>
        <v/>
      </c>
      <c r="I2015" s="336"/>
      <c r="J2015" s="332" t="str">
        <f t="shared" ca="1" si="194"/>
        <v>(command "V" "R" "" "N")</v>
      </c>
    </row>
    <row r="2016" spans="8:10" hidden="1">
      <c r="H2016" s="330" t="str">
        <f t="shared" ca="1" si="193"/>
        <v/>
      </c>
      <c r="I2016" s="336"/>
      <c r="J2016" s="332" t="str">
        <f t="shared" ca="1" si="194"/>
        <v>(command "V" "R" "" "N")</v>
      </c>
    </row>
    <row r="2017" spans="8:10" hidden="1">
      <c r="H2017" s="330" t="str">
        <f t="shared" ca="1" si="193"/>
        <v/>
      </c>
      <c r="I2017" s="336"/>
      <c r="J2017" s="332" t="str">
        <f t="shared" ca="1" si="194"/>
        <v>(command "V" "R" "" "N")</v>
      </c>
    </row>
    <row r="2018" spans="8:10" hidden="1">
      <c r="H2018" s="330" t="str">
        <f t="shared" ca="1" si="193"/>
        <v/>
      </c>
      <c r="I2018" s="336"/>
      <c r="J2018" s="332" t="str">
        <f t="shared" ca="1" si="194"/>
        <v>(command "V" "R" "" "N")</v>
      </c>
    </row>
    <row r="2019" spans="8:10" hidden="1">
      <c r="H2019" s="330" t="str">
        <f t="shared" ca="1" si="193"/>
        <v/>
      </c>
      <c r="I2019" s="336"/>
      <c r="J2019" s="332" t="str">
        <f t="shared" ca="1" si="194"/>
        <v>(command "V" "R" "" "N")</v>
      </c>
    </row>
    <row r="2020" spans="8:10" hidden="1">
      <c r="H2020" s="330" t="str">
        <f t="shared" ca="1" si="193"/>
        <v/>
      </c>
      <c r="I2020" s="336"/>
      <c r="J2020" s="332" t="str">
        <f t="shared" ca="1" si="194"/>
        <v>(command "V" "R" "" "N")</v>
      </c>
    </row>
    <row r="2021" spans="8:10" hidden="1">
      <c r="H2021" s="330" t="str">
        <f t="shared" ca="1" si="193"/>
        <v/>
      </c>
      <c r="I2021" s="336"/>
      <c r="J2021" s="332" t="str">
        <f t="shared" ca="1" si="194"/>
        <v>(command "V" "R" "" "N")</v>
      </c>
    </row>
    <row r="2022" spans="8:10" hidden="1">
      <c r="H2022" s="330" t="str">
        <f t="shared" ca="1" si="193"/>
        <v/>
      </c>
      <c r="I2022" s="336"/>
      <c r="J2022" s="332" t="str">
        <f t="shared" ca="1" si="194"/>
        <v>(command "V" "R" "" "N")</v>
      </c>
    </row>
    <row r="2023" spans="8:10" hidden="1">
      <c r="H2023" s="330" t="str">
        <f t="shared" ca="1" si="193"/>
        <v/>
      </c>
      <c r="I2023" s="336"/>
      <c r="J2023" s="332" t="str">
        <f t="shared" ca="1" si="194"/>
        <v>(command "V" "R" "" "N")</v>
      </c>
    </row>
    <row r="2024" spans="8:10" hidden="1">
      <c r="H2024" s="330" t="str">
        <f t="shared" ca="1" si="193"/>
        <v/>
      </c>
      <c r="I2024" s="336"/>
      <c r="J2024" s="332" t="str">
        <f t="shared" ca="1" si="194"/>
        <v>(command "V" "R" "" "N")</v>
      </c>
    </row>
    <row r="2025" spans="8:10" hidden="1">
      <c r="H2025" s="330" t="str">
        <f t="shared" ca="1" si="193"/>
        <v/>
      </c>
      <c r="I2025" s="336"/>
      <c r="J2025" s="332" t="str">
        <f t="shared" ca="1" si="194"/>
        <v>(command "V" "R" "" "N")</v>
      </c>
    </row>
    <row r="2026" spans="8:10" hidden="1">
      <c r="H2026" s="330" t="str">
        <f t="shared" ca="1" si="193"/>
        <v/>
      </c>
      <c r="I2026" s="336"/>
      <c r="J2026" s="332" t="str">
        <f t="shared" ca="1" si="194"/>
        <v>(command "V" "R" "" "N")</v>
      </c>
    </row>
    <row r="2027" spans="8:10" hidden="1">
      <c r="H2027" s="330" t="str">
        <f t="shared" ca="1" si="193"/>
        <v/>
      </c>
      <c r="I2027" s="336"/>
      <c r="J2027" s="332" t="str">
        <f t="shared" ca="1" si="194"/>
        <v>(command "V" "R" "" "N")</v>
      </c>
    </row>
    <row r="2028" spans="8:10" hidden="1">
      <c r="H2028" s="330" t="str">
        <f t="shared" ca="1" si="193"/>
        <v/>
      </c>
      <c r="I2028" s="336"/>
      <c r="J2028" s="332" t="str">
        <f t="shared" ca="1" si="194"/>
        <v>(command "V" "R" "" "N")</v>
      </c>
    </row>
    <row r="2029" spans="8:10" hidden="1">
      <c r="H2029" s="330" t="str">
        <f t="shared" ca="1" si="193"/>
        <v/>
      </c>
      <c r="I2029" s="336"/>
      <c r="J2029" s="332" t="str">
        <f t="shared" ca="1" si="194"/>
        <v>(command "V" "R" "" "N")</v>
      </c>
    </row>
    <row r="2030" spans="8:10" hidden="1">
      <c r="H2030" s="330" t="str">
        <f t="shared" ca="1" si="193"/>
        <v/>
      </c>
      <c r="I2030" s="336"/>
      <c r="J2030" s="332" t="str">
        <f t="shared" ca="1" si="194"/>
        <v>(command "V" "R" "" "N")</v>
      </c>
    </row>
    <row r="2031" spans="8:10" hidden="1">
      <c r="H2031" s="330" t="str">
        <f t="shared" ca="1" si="193"/>
        <v/>
      </c>
      <c r="I2031" s="336"/>
      <c r="J2031" s="332" t="str">
        <f t="shared" ca="1" si="194"/>
        <v>(command "V" "R" "" "N")</v>
      </c>
    </row>
    <row r="2032" spans="8:10" hidden="1">
      <c r="H2032" s="330" t="str">
        <f t="shared" ca="1" si="193"/>
        <v/>
      </c>
      <c r="I2032" s="336"/>
      <c r="J2032" s="332" t="str">
        <f t="shared" ca="1" si="194"/>
        <v>(command "V" "R" "" "N")</v>
      </c>
    </row>
    <row r="2033" spans="8:10" hidden="1">
      <c r="H2033" s="330" t="str">
        <f t="shared" ca="1" si="193"/>
        <v/>
      </c>
      <c r="I2033" s="336"/>
      <c r="J2033" s="332" t="str">
        <f t="shared" ca="1" si="194"/>
        <v>(command "V" "R" "" "N")</v>
      </c>
    </row>
    <row r="2034" spans="8:10" hidden="1">
      <c r="H2034" s="330" t="str">
        <f t="shared" ca="1" si="193"/>
        <v/>
      </c>
      <c r="I2034" s="336"/>
      <c r="J2034" s="332" t="str">
        <f t="shared" ca="1" si="194"/>
        <v>(command "V" "R" "" "N")</v>
      </c>
    </row>
    <row r="2035" spans="8:10" hidden="1">
      <c r="H2035" s="330" t="str">
        <f t="shared" ca="1" si="193"/>
        <v/>
      </c>
      <c r="I2035" s="336"/>
      <c r="J2035" s="332" t="str">
        <f t="shared" ca="1" si="194"/>
        <v>(command "V" "R" "" "N")</v>
      </c>
    </row>
    <row r="2036" spans="8:10" hidden="1">
      <c r="H2036" s="330" t="str">
        <f t="shared" ca="1" si="193"/>
        <v/>
      </c>
      <c r="I2036" s="336"/>
      <c r="J2036" s="332" t="str">
        <f t="shared" ca="1" si="194"/>
        <v>(command "V" "R" "" "N")</v>
      </c>
    </row>
    <row r="2037" spans="8:10" hidden="1">
      <c r="H2037" s="330" t="str">
        <f t="shared" ca="1" si="193"/>
        <v/>
      </c>
      <c r="I2037" s="336"/>
      <c r="J2037" s="332" t="str">
        <f t="shared" ca="1" si="194"/>
        <v>(command "V" "R" "" "N")</v>
      </c>
    </row>
    <row r="2038" spans="8:10" hidden="1">
      <c r="H2038" s="330" t="str">
        <f t="shared" ca="1" si="193"/>
        <v/>
      </c>
      <c r="I2038" s="336"/>
      <c r="J2038" s="332" t="str">
        <f t="shared" ca="1" si="194"/>
        <v>(command "V" "R" "" "N")</v>
      </c>
    </row>
    <row r="2039" spans="8:10" hidden="1">
      <c r="H2039" s="330" t="str">
        <f t="shared" ca="1" si="193"/>
        <v/>
      </c>
      <c r="I2039" s="336"/>
      <c r="J2039" s="332" t="str">
        <f t="shared" ca="1" si="194"/>
        <v>(command "V" "R" "" "N")</v>
      </c>
    </row>
    <row r="2040" spans="8:10" hidden="1">
      <c r="H2040" s="330" t="str">
        <f t="shared" ca="1" si="193"/>
        <v/>
      </c>
      <c r="I2040" s="336"/>
      <c r="J2040" s="332" t="str">
        <f t="shared" ca="1" si="194"/>
        <v>(command "V" "R" "" "N")</v>
      </c>
    </row>
    <row r="2041" spans="8:10" hidden="1">
      <c r="H2041" s="330" t="str">
        <f t="shared" ca="1" si="193"/>
        <v/>
      </c>
      <c r="I2041" s="336"/>
      <c r="J2041" s="332" t="str">
        <f t="shared" ca="1" si="194"/>
        <v>(command "V" "R" "" "N")</v>
      </c>
    </row>
    <row r="2042" spans="8:10" hidden="1">
      <c r="H2042" s="330" t="str">
        <f t="shared" ca="1" si="193"/>
        <v/>
      </c>
      <c r="I2042" s="336"/>
      <c r="J2042" s="332" t="str">
        <f t="shared" ca="1" si="194"/>
        <v>(command "V" "R" "" "N")</v>
      </c>
    </row>
    <row r="2043" spans="8:10" hidden="1">
      <c r="H2043" s="330" t="str">
        <f t="shared" ca="1" si="193"/>
        <v/>
      </c>
      <c r="I2043" s="336"/>
      <c r="J2043" s="332" t="str">
        <f t="shared" ca="1" si="194"/>
        <v>(command "V" "R" "" "N")</v>
      </c>
    </row>
    <row r="2044" spans="8:10" hidden="1">
      <c r="H2044" s="330" t="str">
        <f t="shared" ca="1" si="193"/>
        <v/>
      </c>
      <c r="I2044" s="336"/>
      <c r="J2044" s="332" t="str">
        <f t="shared" ca="1" si="194"/>
        <v>(command "V" "R" "" "N")</v>
      </c>
    </row>
    <row r="2045" spans="8:10" hidden="1">
      <c r="H2045" s="330" t="str">
        <f t="shared" ca="1" si="193"/>
        <v/>
      </c>
      <c r="I2045" s="336"/>
      <c r="J2045" s="332" t="str">
        <f t="shared" ca="1" si="194"/>
        <v>(command "V" "R" "" "N")</v>
      </c>
    </row>
    <row r="2046" spans="8:10" hidden="1">
      <c r="H2046" s="330" t="str">
        <f t="shared" ca="1" si="193"/>
        <v/>
      </c>
      <c r="I2046" s="336"/>
      <c r="J2046" s="332" t="str">
        <f t="shared" ca="1" si="194"/>
        <v>(command "V" "R" "" "N")</v>
      </c>
    </row>
    <row r="2047" spans="8:10" hidden="1">
      <c r="H2047" s="330" t="str">
        <f t="shared" ca="1" si="193"/>
        <v/>
      </c>
      <c r="I2047" s="336"/>
      <c r="J2047" s="332" t="str">
        <f t="shared" ca="1" si="194"/>
        <v>(command "V" "R" "" "N")</v>
      </c>
    </row>
    <row r="2048" spans="8:10">
      <c r="H2048" s="330" t="str">
        <f t="shared" ca="1" si="193"/>
        <v>2DPC21I1</v>
      </c>
      <c r="I2048" s="336"/>
      <c r="J2048" s="332" t="str">
        <f t="shared" ca="1" si="194"/>
        <v>(command "V" "R" "2DPC21I1" "N")</v>
      </c>
    </row>
    <row r="2049" spans="8:10">
      <c r="H2049" s="330" t="str">
        <f t="shared" ca="1" si="193"/>
        <v>2DNC21I1</v>
      </c>
      <c r="I2049" s="336"/>
      <c r="J2049" s="332" t="str">
        <f t="shared" ca="1" si="194"/>
        <v>(command "V" "R" "2DNC21I1" "N")</v>
      </c>
    </row>
    <row r="2050" spans="8:10">
      <c r="H2050" s="330" t="str">
        <f t="shared" ca="1" si="193"/>
        <v>E</v>
      </c>
      <c r="I2050" s="336"/>
      <c r="J2050" s="332" t="str">
        <f t="shared" ca="1" si="194"/>
        <v>(command "V" "R" "E" "N")</v>
      </c>
    </row>
    <row r="2051" spans="8:10">
      <c r="H2051" s="330" t="str">
        <f t="shared" ca="1" si="193"/>
        <v>020</v>
      </c>
      <c r="I2051" s="336"/>
      <c r="J2051" s="332" t="str">
        <f t="shared" ca="1" si="194"/>
        <v>(command "V" "R" "020" "N")</v>
      </c>
    </row>
    <row r="2052" spans="8:10">
      <c r="H2052" s="330" t="str">
        <f t="shared" ca="1" si="193"/>
        <v>020</v>
      </c>
      <c r="I2052" s="336"/>
      <c r="J2052" s="332" t="str">
        <f t="shared" ca="1" si="194"/>
        <v>(command "V" "R" "020" "N")</v>
      </c>
    </row>
    <row r="2053" spans="8:10">
      <c r="H2053" s="330" t="str">
        <f t="shared" ca="1" si="193"/>
        <v>020</v>
      </c>
      <c r="I2053" s="336"/>
      <c r="J2053" s="332" t="str">
        <f t="shared" ca="1" si="194"/>
        <v>(command "V" "R" "020" "N")</v>
      </c>
    </row>
    <row r="2054" spans="8:10">
      <c r="H2054" s="330" t="str">
        <f t="shared" ca="1" si="193"/>
        <v>020</v>
      </c>
      <c r="I2054" s="336"/>
      <c r="J2054" s="332" t="str">
        <f t="shared" ca="1" si="194"/>
        <v>(command "V" "R" "020" "N")</v>
      </c>
    </row>
    <row r="2055" spans="8:10">
      <c r="H2055" s="330" t="str">
        <f t="shared" ca="1" si="193"/>
        <v>020</v>
      </c>
      <c r="I2055" s="336"/>
      <c r="J2055" s="332" t="str">
        <f t="shared" ca="1" si="194"/>
        <v>(command "V" "R" "020" "N")</v>
      </c>
    </row>
    <row r="2056" spans="8:10">
      <c r="H2056" s="330" t="str">
        <f t="shared" ref="H2056:H2119" ca="1" si="195">IF(INDIRECT(ADDRESS(FLOOR((ROW(A2049)-1)/$F$6,1)+9,FLOOR((MOD((ROW(A2049)-1),$F$6)),1)+21))="","",INDIRECT(ADDRESS(FLOOR((ROW(A2049)-1)/$F$6,1)+9,FLOOR((MOD((ROW(A2049)-1),$F$6)),1)+21)))</f>
        <v>020</v>
      </c>
      <c r="I2056" s="336"/>
      <c r="J2056" s="332" t="str">
        <f t="shared" ca="1" si="194"/>
        <v>(command "V" "R" "020" "N")</v>
      </c>
    </row>
    <row r="2057" spans="8:10">
      <c r="H2057" s="330" t="str">
        <f t="shared" ca="1" si="195"/>
        <v>020</v>
      </c>
      <c r="I2057" s="336"/>
      <c r="J2057" s="332" t="str">
        <f t="shared" ca="1" si="194"/>
        <v>(command "V" "R" "020" "N")</v>
      </c>
    </row>
    <row r="2058" spans="8:10">
      <c r="H2058" s="330" t="str">
        <f t="shared" ca="1" si="195"/>
        <v>020</v>
      </c>
      <c r="I2058" s="336"/>
      <c r="J2058" s="332" t="str">
        <f t="shared" ca="1" si="194"/>
        <v>(command "V" "R" "020" "N")</v>
      </c>
    </row>
    <row r="2059" spans="8:10">
      <c r="H2059" s="330" t="str">
        <f t="shared" ca="1" si="195"/>
        <v>021</v>
      </c>
      <c r="I2059" s="336"/>
      <c r="J2059" s="332" t="str">
        <f t="shared" ca="1" si="194"/>
        <v>(command "V" "R" "021" "N")</v>
      </c>
    </row>
    <row r="2060" spans="8:10">
      <c r="H2060" s="330" t="str">
        <f t="shared" ca="1" si="195"/>
        <v>021</v>
      </c>
      <c r="I2060" s="336"/>
      <c r="J2060" s="332" t="str">
        <f t="shared" ca="1" si="194"/>
        <v>(command "V" "R" "021" "N")</v>
      </c>
    </row>
    <row r="2061" spans="8:10">
      <c r="H2061" s="330" t="str">
        <f t="shared" ca="1" si="195"/>
        <v>021</v>
      </c>
      <c r="I2061" s="336"/>
      <c r="J2061" s="332" t="str">
        <f t="shared" ref="J2061:J2124" ca="1" si="196">"(command"&amp;" "&amp;""""&amp;"V"&amp;""""&amp;" "&amp;""""&amp;"R"&amp;""""&amp;" "&amp;""""&amp;$H2061&amp;""""&amp;" """&amp;"N"&amp;""""&amp;")"</f>
        <v>(command "V" "R" "021" "N")</v>
      </c>
    </row>
    <row r="2062" spans="8:10">
      <c r="H2062" s="330" t="str">
        <f t="shared" ca="1" si="195"/>
        <v>021</v>
      </c>
      <c r="I2062" s="336"/>
      <c r="J2062" s="332" t="str">
        <f t="shared" ca="1" si="196"/>
        <v>(command "V" "R" "021" "N")</v>
      </c>
    </row>
    <row r="2063" spans="8:10">
      <c r="H2063" s="330" t="str">
        <f t="shared" ca="1" si="195"/>
        <v>021</v>
      </c>
      <c r="I2063" s="336"/>
      <c r="J2063" s="332" t="str">
        <f t="shared" ca="1" si="196"/>
        <v>(command "V" "R" "021" "N")</v>
      </c>
    </row>
    <row r="2064" spans="8:10">
      <c r="H2064" s="330" t="str">
        <f t="shared" ca="1" si="195"/>
        <v>021</v>
      </c>
      <c r="I2064" s="336"/>
      <c r="J2064" s="332" t="str">
        <f t="shared" ca="1" si="196"/>
        <v>(command "V" "R" "021" "N")</v>
      </c>
    </row>
    <row r="2065" spans="8:10">
      <c r="H2065" s="330" t="str">
        <f t="shared" ca="1" si="195"/>
        <v>021</v>
      </c>
      <c r="I2065" s="336"/>
      <c r="J2065" s="332" t="str">
        <f t="shared" ca="1" si="196"/>
        <v>(command "V" "R" "021" "N")</v>
      </c>
    </row>
    <row r="2066" spans="8:10">
      <c r="H2066" s="330" t="str">
        <f t="shared" ca="1" si="195"/>
        <v>021</v>
      </c>
      <c r="I2066" s="336"/>
      <c r="J2066" s="332" t="str">
        <f t="shared" ca="1" si="196"/>
        <v>(command "V" "R" "021" "N")</v>
      </c>
    </row>
    <row r="2067" spans="8:10">
      <c r="H2067" s="330" t="str">
        <f t="shared" ca="1" si="195"/>
        <v>#2熱壓輪 傳動側 EMO信號</v>
      </c>
      <c r="I2067" s="336"/>
      <c r="J2067" s="332" t="str">
        <f t="shared" ca="1" si="196"/>
        <v>(command "V" "R" "#2熱壓輪 傳動側 EMO信號" "N")</v>
      </c>
    </row>
    <row r="2068" spans="8:10">
      <c r="H2068" s="330" t="str">
        <f t="shared" ca="1" si="195"/>
        <v>#2熱壓輪 操作側 EMO信號</v>
      </c>
      <c r="I2068" s="336"/>
      <c r="J2068" s="332" t="str">
        <f t="shared" ca="1" si="196"/>
        <v>(command "V" "R" "#2熱壓輪 操作側 EMO信號" "N")</v>
      </c>
    </row>
    <row r="2069" spans="8:10">
      <c r="H2069" s="330" t="str">
        <f t="shared" ca="1" si="195"/>
        <v>#3熱壓輪 傳動側 EMO信號</v>
      </c>
      <c r="I2069" s="336"/>
      <c r="J2069" s="332" t="str">
        <f t="shared" ca="1" si="196"/>
        <v>(command "V" "R" "#3熱壓輪 傳動側 EMO信號" "N")</v>
      </c>
    </row>
    <row r="2070" spans="8:10">
      <c r="H2070" s="330" t="str">
        <f t="shared" ca="1" si="195"/>
        <v>#3熱壓輪 操作側 EMO信號</v>
      </c>
      <c r="I2070" s="336"/>
      <c r="J2070" s="332" t="str">
        <f t="shared" ca="1" si="196"/>
        <v>(command "V" "R" "#3熱壓輪 操作側 EMO信號" "N")</v>
      </c>
    </row>
    <row r="2071" spans="8:10">
      <c r="H2071" s="330" t="str">
        <f t="shared" ca="1" si="195"/>
        <v>#4熱壓輪 傳動側 EMO信號</v>
      </c>
      <c r="I2071" s="336"/>
      <c r="J2071" s="332" t="str">
        <f t="shared" ca="1" si="196"/>
        <v>(command "V" "R" "#4熱壓輪 傳動側 EMO信號" "N")</v>
      </c>
    </row>
    <row r="2072" spans="8:10">
      <c r="H2072" s="330" t="str">
        <f t="shared" ca="1" si="195"/>
        <v>#4熱壓輪 操作側 EMO信號</v>
      </c>
      <c r="I2072" s="336"/>
      <c r="J2072" s="332" t="str">
        <f t="shared" ca="1" si="196"/>
        <v>(command "V" "R" "#4熱壓輪 操作側 EMO信號" "N")</v>
      </c>
    </row>
    <row r="2073" spans="8:10">
      <c r="H2073" s="330" t="str">
        <f t="shared" ca="1" si="195"/>
        <v>#5熱壓輪 傳動側 EMO信號</v>
      </c>
      <c r="I2073" s="336"/>
      <c r="J2073" s="332" t="str">
        <f t="shared" ca="1" si="196"/>
        <v>(command "V" "R" "#5熱壓輪 傳動側 EMO信號" "N")</v>
      </c>
    </row>
    <row r="2074" spans="8:10">
      <c r="H2074" s="330" t="str">
        <f t="shared" ca="1" si="195"/>
        <v>#5熱壓輪 操作側 EMO信號</v>
      </c>
      <c r="I2074" s="336"/>
      <c r="J2074" s="332" t="str">
        <f t="shared" ca="1" si="196"/>
        <v>(command "V" "R" "#5熱壓輪 操作側 EMO信號" "N")</v>
      </c>
    </row>
    <row r="2075" spans="8:10">
      <c r="H2075" s="330" t="str">
        <f t="shared" ca="1" si="195"/>
        <v>#6熱壓輪 傳動側 EMO信號</v>
      </c>
      <c r="I2075" s="336"/>
      <c r="J2075" s="332" t="str">
        <f t="shared" ca="1" si="196"/>
        <v>(command "V" "R" "#6熱壓輪 傳動側 EMO信號" "N")</v>
      </c>
    </row>
    <row r="2076" spans="8:10">
      <c r="H2076" s="330" t="str">
        <f t="shared" ca="1" si="195"/>
        <v>#6熱壓輪 操作側 EMO信號</v>
      </c>
      <c r="I2076" s="336"/>
      <c r="J2076" s="332" t="str">
        <f t="shared" ca="1" si="196"/>
        <v>(command "V" "R" "#6熱壓輪 操作側 EMO信號" "N")</v>
      </c>
    </row>
    <row r="2077" spans="8:10">
      <c r="H2077" s="330" t="str">
        <f t="shared" ca="1" si="195"/>
        <v>#1下離型紙收卷 EMO信號</v>
      </c>
      <c r="I2077" s="336"/>
      <c r="J2077" s="332" t="str">
        <f t="shared" ca="1" si="196"/>
        <v>(command "V" "R" "#1下離型紙收卷 EMO信號" "N")</v>
      </c>
    </row>
    <row r="2078" spans="8:10">
      <c r="H2078" s="330" t="str">
        <f t="shared" ca="1" si="195"/>
        <v>_</v>
      </c>
      <c r="I2078" s="336"/>
      <c r="J2078" s="332" t="str">
        <f t="shared" ca="1" si="196"/>
        <v>(command "V" "R" "_" "N")</v>
      </c>
    </row>
    <row r="2079" spans="8:10">
      <c r="H2079" s="330" t="str">
        <f t="shared" ca="1" si="195"/>
        <v>#1熱板 溫控器電源 開啟</v>
      </c>
      <c r="I2079" s="336"/>
      <c r="J2079" s="332" t="str">
        <f t="shared" ca="1" si="196"/>
        <v>(command "V" "R" "#1熱板 溫控器電源 開啟" "N")</v>
      </c>
    </row>
    <row r="2080" spans="8:10">
      <c r="H2080" s="330" t="str">
        <f t="shared" ca="1" si="195"/>
        <v>#2熱板 溫控器電源 開啟</v>
      </c>
      <c r="I2080" s="336"/>
      <c r="J2080" s="332" t="str">
        <f t="shared" ca="1" si="196"/>
        <v>(command "V" "R" "#2熱板 溫控器電源 開啟" "N")</v>
      </c>
    </row>
    <row r="2081" spans="8:10">
      <c r="H2081" s="330" t="str">
        <f t="shared" ca="1" si="195"/>
        <v>#1熱板 SCR電源 開啟</v>
      </c>
      <c r="I2081" s="336"/>
      <c r="J2081" s="332" t="str">
        <f t="shared" ca="1" si="196"/>
        <v>(command "V" "R" "#1熱板 SCR電源 開啟" "N")</v>
      </c>
    </row>
    <row r="2082" spans="8:10">
      <c r="H2082" s="330" t="str">
        <f t="shared" ca="1" si="195"/>
        <v>#2熱板 SCR電源 開啟</v>
      </c>
      <c r="I2082" s="336"/>
      <c r="J2082" s="332" t="str">
        <f t="shared" ca="1" si="196"/>
        <v>(command "V" "R" "#2熱板 SCR電源 開啟" "N")</v>
      </c>
    </row>
    <row r="2083" spans="8:10">
      <c r="H2083" s="330" t="str">
        <f t="shared" ca="1" si="195"/>
        <v>EMO-I21C3</v>
      </c>
      <c r="I2083" s="336"/>
      <c r="J2083" s="332" t="str">
        <f t="shared" ca="1" si="196"/>
        <v>(command "V" "R" "EMO-I21C3" "N")</v>
      </c>
    </row>
    <row r="2084" spans="8:10">
      <c r="H2084" s="330" t="str">
        <f t="shared" ca="1" si="195"/>
        <v>EMO-I21C8</v>
      </c>
      <c r="I2084" s="336"/>
      <c r="J2084" s="332" t="str">
        <f t="shared" ca="1" si="196"/>
        <v>(command "V" "R" "EMO-I21C8" "N")</v>
      </c>
    </row>
    <row r="2085" spans="8:10">
      <c r="H2085" s="330" t="str">
        <f t="shared" ca="1" si="195"/>
        <v>EMO-I21C2</v>
      </c>
      <c r="I2085" s="336"/>
      <c r="J2085" s="332" t="str">
        <f t="shared" ca="1" si="196"/>
        <v>(command "V" "R" "EMO-I21C2" "N")</v>
      </c>
    </row>
    <row r="2086" spans="8:10">
      <c r="H2086" s="330" t="str">
        <f t="shared" ca="1" si="195"/>
        <v>EMO-I21C7</v>
      </c>
      <c r="I2086" s="336"/>
      <c r="J2086" s="332" t="str">
        <f t="shared" ca="1" si="196"/>
        <v>(command "V" "R" "EMO-I21C7" "N")</v>
      </c>
    </row>
    <row r="2087" spans="8:10">
      <c r="H2087" s="330" t="str">
        <f t="shared" ca="1" si="195"/>
        <v>EMO-I21D3</v>
      </c>
      <c r="I2087" s="336"/>
      <c r="J2087" s="332" t="str">
        <f t="shared" ca="1" si="196"/>
        <v>(command "V" "R" "EMO-I21D3" "N")</v>
      </c>
    </row>
    <row r="2088" spans="8:10">
      <c r="H2088" s="330" t="str">
        <f t="shared" ca="1" si="195"/>
        <v>EMO-I21D8</v>
      </c>
      <c r="I2088" s="336"/>
      <c r="J2088" s="332" t="str">
        <f t="shared" ca="1" si="196"/>
        <v>(command "V" "R" "EMO-I21D8" "N")</v>
      </c>
    </row>
    <row r="2089" spans="8:10">
      <c r="H2089" s="330" t="str">
        <f t="shared" ca="1" si="195"/>
        <v>EMO-I21D2</v>
      </c>
      <c r="I2089" s="336"/>
      <c r="J2089" s="332" t="str">
        <f t="shared" ca="1" si="196"/>
        <v>(command "V" "R" "EMO-I21D2" "N")</v>
      </c>
    </row>
    <row r="2090" spans="8:10">
      <c r="H2090" s="330" t="str">
        <f t="shared" ca="1" si="195"/>
        <v>EMO-I21D7</v>
      </c>
      <c r="I2090" s="336"/>
      <c r="J2090" s="332" t="str">
        <f t="shared" ca="1" si="196"/>
        <v>(command "V" "R" "EMO-I21D7" "N")</v>
      </c>
    </row>
    <row r="2091" spans="8:10">
      <c r="H2091" s="330" t="str">
        <f t="shared" ca="1" si="195"/>
        <v>EMO-I21E3</v>
      </c>
      <c r="I2091" s="336"/>
      <c r="J2091" s="332" t="str">
        <f t="shared" ca="1" si="196"/>
        <v>(command "V" "R" "EMO-I21E3" "N")</v>
      </c>
    </row>
    <row r="2092" spans="8:10">
      <c r="H2092" s="330" t="str">
        <f t="shared" ca="1" si="195"/>
        <v>EMO-I21E8</v>
      </c>
      <c r="I2092" s="336"/>
      <c r="J2092" s="332" t="str">
        <f t="shared" ca="1" si="196"/>
        <v>(command "V" "R" "EMO-I21E8" "N")</v>
      </c>
    </row>
    <row r="2093" spans="8:10">
      <c r="H2093" s="330" t="str">
        <f t="shared" ca="1" si="195"/>
        <v>EMO-I21E2</v>
      </c>
      <c r="I2093" s="336"/>
      <c r="J2093" s="332" t="str">
        <f t="shared" ca="1" si="196"/>
        <v>(command "V" "R" "EMO-I21E2" "N")</v>
      </c>
    </row>
    <row r="2094" spans="8:10">
      <c r="H2094" s="330" t="str">
        <f t="shared" ca="1" si="195"/>
        <v>[無使用]</v>
      </c>
      <c r="I2094" s="336"/>
      <c r="J2094" s="332" t="str">
        <f t="shared" ca="1" si="196"/>
        <v>(command "V" "R" "[無使用]" "N")</v>
      </c>
    </row>
    <row r="2095" spans="8:10">
      <c r="H2095" s="330" t="str">
        <f t="shared" ca="1" si="195"/>
        <v>RY-O21C3</v>
      </c>
      <c r="I2095" s="336"/>
      <c r="J2095" s="332" t="str">
        <f t="shared" ca="1" si="196"/>
        <v>(command "V" "R" "RY-O21C3" "N")</v>
      </c>
    </row>
    <row r="2096" spans="8:10">
      <c r="H2096" s="330" t="str">
        <f t="shared" ca="1" si="195"/>
        <v>RY-O21C8</v>
      </c>
      <c r="I2096" s="336"/>
      <c r="J2096" s="332" t="str">
        <f t="shared" ca="1" si="196"/>
        <v>(command "V" "R" "RY-O21C8" "N")</v>
      </c>
    </row>
    <row r="2097" spans="8:10">
      <c r="H2097" s="330" t="str">
        <f t="shared" ca="1" si="195"/>
        <v>MC-C22F6</v>
      </c>
      <c r="I2097" s="336"/>
      <c r="J2097" s="332" t="str">
        <f t="shared" ca="1" si="196"/>
        <v>(command "V" "R" "MC-C22F6" "N")</v>
      </c>
    </row>
    <row r="2098" spans="8:10">
      <c r="H2098" s="330" t="str">
        <f t="shared" ca="1" si="195"/>
        <v>MC-C23F6</v>
      </c>
      <c r="I2098" s="336"/>
      <c r="J2098" s="332" t="str">
        <f t="shared" ca="1" si="196"/>
        <v>(command "V" "R" "MC-C23F6" "N")</v>
      </c>
    </row>
    <row r="2099" spans="8:10">
      <c r="H2099" s="330" t="str">
        <f t="shared" ca="1" si="195"/>
        <v>2DPC21I1</v>
      </c>
      <c r="I2099" s="336"/>
      <c r="J2099" s="332" t="str">
        <f t="shared" ca="1" si="196"/>
        <v>(command "V" "R" "2DPC21I1" "N")</v>
      </c>
    </row>
    <row r="2100" spans="8:10">
      <c r="H2100" s="330" t="str">
        <f t="shared" ca="1" si="195"/>
        <v>2DNC21I1</v>
      </c>
      <c r="I2100" s="336"/>
      <c r="J2100" s="332" t="str">
        <f t="shared" ca="1" si="196"/>
        <v>(command "V" "R" "2DNC21I1" "N")</v>
      </c>
    </row>
    <row r="2101" spans="8:10">
      <c r="H2101" s="330" t="str">
        <f t="shared" ca="1" si="195"/>
        <v>E</v>
      </c>
      <c r="I2101" s="336"/>
      <c r="J2101" s="332" t="str">
        <f t="shared" ca="1" si="196"/>
        <v>(command "V" "R" "E" "N")</v>
      </c>
    </row>
    <row r="2102" spans="8:10">
      <c r="H2102" s="330" t="str">
        <f t="shared" ca="1" si="195"/>
        <v>022</v>
      </c>
      <c r="I2102" s="336"/>
      <c r="J2102" s="332" t="str">
        <f t="shared" ca="1" si="196"/>
        <v>(command "V" "R" "022" "N")</v>
      </c>
    </row>
    <row r="2103" spans="8:10">
      <c r="H2103" s="330" t="str">
        <f t="shared" ca="1" si="195"/>
        <v>022</v>
      </c>
      <c r="I2103" s="336"/>
      <c r="J2103" s="332" t="str">
        <f t="shared" ca="1" si="196"/>
        <v>(command "V" "R" "022" "N")</v>
      </c>
    </row>
    <row r="2104" spans="8:10">
      <c r="H2104" s="330" t="str">
        <f t="shared" ca="1" si="195"/>
        <v>022</v>
      </c>
      <c r="I2104" s="336"/>
      <c r="J2104" s="332" t="str">
        <f t="shared" ca="1" si="196"/>
        <v>(command "V" "R" "022" "N")</v>
      </c>
    </row>
    <row r="2105" spans="8:10">
      <c r="H2105" s="330" t="str">
        <f t="shared" ca="1" si="195"/>
        <v>022</v>
      </c>
      <c r="I2105" s="336"/>
      <c r="J2105" s="332" t="str">
        <f t="shared" ca="1" si="196"/>
        <v>(command "V" "R" "022" "N")</v>
      </c>
    </row>
    <row r="2106" spans="8:10">
      <c r="H2106" s="330" t="str">
        <f t="shared" ca="1" si="195"/>
        <v>022</v>
      </c>
      <c r="I2106" s="336"/>
      <c r="J2106" s="332" t="str">
        <f t="shared" ca="1" si="196"/>
        <v>(command "V" "R" "022" "N")</v>
      </c>
    </row>
    <row r="2107" spans="8:10">
      <c r="H2107" s="330" t="str">
        <f t="shared" ca="1" si="195"/>
        <v>022</v>
      </c>
      <c r="I2107" s="336"/>
      <c r="J2107" s="332" t="str">
        <f t="shared" ca="1" si="196"/>
        <v>(command "V" "R" "022" "N")</v>
      </c>
    </row>
    <row r="2108" spans="8:10">
      <c r="H2108" s="330" t="str">
        <f t="shared" ca="1" si="195"/>
        <v>022</v>
      </c>
      <c r="I2108" s="336"/>
      <c r="J2108" s="332" t="str">
        <f t="shared" ca="1" si="196"/>
        <v>(command "V" "R" "022" "N")</v>
      </c>
    </row>
    <row r="2109" spans="8:10">
      <c r="H2109" s="330" t="str">
        <f t="shared" ca="1" si="195"/>
        <v>022</v>
      </c>
      <c r="I2109" s="336"/>
      <c r="J2109" s="332" t="str">
        <f t="shared" ca="1" si="196"/>
        <v>(command "V" "R" "022" "N")</v>
      </c>
    </row>
    <row r="2110" spans="8:10">
      <c r="H2110" s="330" t="str">
        <f t="shared" ca="1" si="195"/>
        <v>023</v>
      </c>
      <c r="I2110" s="336"/>
      <c r="J2110" s="332" t="str">
        <f t="shared" ca="1" si="196"/>
        <v>(command "V" "R" "023" "N")</v>
      </c>
    </row>
    <row r="2111" spans="8:10">
      <c r="H2111" s="330" t="str">
        <f t="shared" ca="1" si="195"/>
        <v>023</v>
      </c>
      <c r="I2111" s="336"/>
      <c r="J2111" s="332" t="str">
        <f t="shared" ca="1" si="196"/>
        <v>(command "V" "R" "023" "N")</v>
      </c>
    </row>
    <row r="2112" spans="8:10">
      <c r="H2112" s="330" t="str">
        <f t="shared" ca="1" si="195"/>
        <v>023</v>
      </c>
      <c r="I2112" s="336"/>
      <c r="J2112" s="332" t="str">
        <f t="shared" ca="1" si="196"/>
        <v>(command "V" "R" "023" "N")</v>
      </c>
    </row>
    <row r="2113" spans="8:10">
      <c r="H2113" s="330" t="str">
        <f t="shared" ca="1" si="195"/>
        <v>023</v>
      </c>
      <c r="I2113" s="336"/>
      <c r="J2113" s="332" t="str">
        <f t="shared" ca="1" si="196"/>
        <v>(command "V" "R" "023" "N")</v>
      </c>
    </row>
    <row r="2114" spans="8:10">
      <c r="H2114" s="330" t="str">
        <f t="shared" ca="1" si="195"/>
        <v>023</v>
      </c>
      <c r="I2114" s="336"/>
      <c r="J2114" s="332" t="str">
        <f t="shared" ca="1" si="196"/>
        <v>(command "V" "R" "023" "N")</v>
      </c>
    </row>
    <row r="2115" spans="8:10">
      <c r="H2115" s="330" t="str">
        <f t="shared" ca="1" si="195"/>
        <v>023</v>
      </c>
      <c r="I2115" s="336"/>
      <c r="J2115" s="332" t="str">
        <f t="shared" ca="1" si="196"/>
        <v>(command "V" "R" "023" "N")</v>
      </c>
    </row>
    <row r="2116" spans="8:10">
      <c r="H2116" s="330" t="str">
        <f t="shared" ca="1" si="195"/>
        <v>023</v>
      </c>
      <c r="I2116" s="336"/>
      <c r="J2116" s="332" t="str">
        <f t="shared" ca="1" si="196"/>
        <v>(command "V" "R" "023" "N")</v>
      </c>
    </row>
    <row r="2117" spans="8:10">
      <c r="H2117" s="330" t="str">
        <f t="shared" ca="1" si="195"/>
        <v>023</v>
      </c>
      <c r="I2117" s="336"/>
      <c r="J2117" s="332" t="str">
        <f t="shared" ca="1" si="196"/>
        <v>(command "V" "R" "023" "N")</v>
      </c>
    </row>
    <row r="2118" spans="8:10">
      <c r="H2118" s="330" t="str">
        <f t="shared" ca="1" si="195"/>
        <v>#6鋼輪 靜電棒電源開啟</v>
      </c>
      <c r="I2118" s="336"/>
      <c r="J2118" s="332" t="str">
        <f t="shared" ca="1" si="196"/>
        <v>(command "V" "R" "#6鋼輪 靜電棒電源開啟" "N")</v>
      </c>
    </row>
    <row r="2119" spans="8:10">
      <c r="H2119" s="330" t="str">
        <f t="shared" ca="1" si="195"/>
        <v>#6鋼輪 靜電棒異常訊號</v>
      </c>
      <c r="I2119" s="336"/>
      <c r="J2119" s="332" t="str">
        <f t="shared" ca="1" si="196"/>
        <v>(command "V" "R" "#6鋼輪 靜電棒異常訊號" "N")</v>
      </c>
    </row>
    <row r="2120" spans="8:10">
      <c r="H2120" s="330" t="str">
        <f t="shared" ref="H2120:H2183" ca="1" si="197">IF(INDIRECT(ADDRESS(FLOOR((ROW(A2113)-1)/$F$6,1)+9,FLOOR((MOD((ROW(A2113)-1),$F$6)),1)+21))="","",INDIRECT(ADDRESS(FLOOR((ROW(A2113)-1)/$F$6,1)+9,FLOOR((MOD((ROW(A2113)-1),$F$6)),1)+21)))</f>
        <v>_</v>
      </c>
      <c r="I2120" s="336"/>
      <c r="J2120" s="332" t="str">
        <f t="shared" ca="1" si="196"/>
        <v>(command "V" "R" "_" "N")</v>
      </c>
    </row>
    <row r="2121" spans="8:10">
      <c r="H2121" s="330" t="str">
        <f t="shared" ca="1" si="197"/>
        <v>_</v>
      </c>
      <c r="I2121" s="336"/>
      <c r="J2121" s="332" t="str">
        <f t="shared" ca="1" si="196"/>
        <v>(command "V" "R" "_" "N")</v>
      </c>
    </row>
    <row r="2122" spans="8:10">
      <c r="H2122" s="330" t="str">
        <f t="shared" ca="1" si="197"/>
        <v>#1-1熱板 溫控器 異常信號</v>
      </c>
      <c r="I2122" s="336"/>
      <c r="J2122" s="332" t="str">
        <f t="shared" ca="1" si="196"/>
        <v>(command "V" "R" "#1-1熱板 溫控器 異常信號" "N")</v>
      </c>
    </row>
    <row r="2123" spans="8:10">
      <c r="H2123" s="330" t="str">
        <f t="shared" ca="1" si="197"/>
        <v>#1-1熱板 SCR 異常信號</v>
      </c>
      <c r="I2123" s="336"/>
      <c r="J2123" s="332" t="str">
        <f t="shared" ca="1" si="196"/>
        <v>(command "V" "R" "#1-1熱板 SCR 異常信號" "N")</v>
      </c>
    </row>
    <row r="2124" spans="8:10">
      <c r="H2124" s="330" t="str">
        <f t="shared" ca="1" si="197"/>
        <v>#1-2熱板 溫控器 異常信號</v>
      </c>
      <c r="I2124" s="336"/>
      <c r="J2124" s="332" t="str">
        <f t="shared" ca="1" si="196"/>
        <v>(command "V" "R" "#1-2熱板 溫控器 異常信號" "N")</v>
      </c>
    </row>
    <row r="2125" spans="8:10">
      <c r="H2125" s="330" t="str">
        <f t="shared" ca="1" si="197"/>
        <v>#1-2熱板 SCR 異常信號</v>
      </c>
      <c r="I2125" s="336"/>
      <c r="J2125" s="332" t="str">
        <f t="shared" ref="J2125:J2188" ca="1" si="198">"(command"&amp;" "&amp;""""&amp;"V"&amp;""""&amp;" "&amp;""""&amp;"R"&amp;""""&amp;" "&amp;""""&amp;$H2125&amp;""""&amp;" """&amp;"N"&amp;""""&amp;")"</f>
        <v>(command "V" "R" "#1-2熱板 SCR 異常信號" "N")</v>
      </c>
    </row>
    <row r="2126" spans="8:10">
      <c r="H2126" s="330" t="str">
        <f t="shared" ca="1" si="197"/>
        <v>#1-3熱板 溫控器 異常信號</v>
      </c>
      <c r="I2126" s="336"/>
      <c r="J2126" s="332" t="str">
        <f t="shared" ca="1" si="198"/>
        <v>(command "V" "R" "#1-3熱板 溫控器 異常信號" "N")</v>
      </c>
    </row>
    <row r="2127" spans="8:10">
      <c r="H2127" s="330" t="str">
        <f t="shared" ca="1" si="197"/>
        <v>#1-3熱板 SCR 異常信號</v>
      </c>
      <c r="I2127" s="336"/>
      <c r="J2127" s="332" t="str">
        <f t="shared" ca="1" si="198"/>
        <v>(command "V" "R" "#1-3熱板 SCR 異常信號" "N")</v>
      </c>
    </row>
    <row r="2128" spans="8:10">
      <c r="H2128" s="330" t="str">
        <f t="shared" ca="1" si="197"/>
        <v>#1-4熱板 溫控器 異常信號</v>
      </c>
      <c r="I2128" s="336"/>
      <c r="J2128" s="332" t="str">
        <f t="shared" ca="1" si="198"/>
        <v>(command "V" "R" "#1-4熱板 溫控器 異常信號" "N")</v>
      </c>
    </row>
    <row r="2129" spans="8:10">
      <c r="H2129" s="330" t="str">
        <f t="shared" ca="1" si="197"/>
        <v>#1-4熱板 SCR 異常信號</v>
      </c>
      <c r="I2129" s="336"/>
      <c r="J2129" s="332" t="str">
        <f t="shared" ca="1" si="198"/>
        <v>(command "V" "R" "#1-4熱板 SCR 異常信號" "N")</v>
      </c>
    </row>
    <row r="2130" spans="8:10">
      <c r="H2130" s="330" t="str">
        <f t="shared" ca="1" si="197"/>
        <v>#1-5熱板 溫控器 異常信號</v>
      </c>
      <c r="I2130" s="336"/>
      <c r="J2130" s="332" t="str">
        <f t="shared" ca="1" si="198"/>
        <v>(command "V" "R" "#1-5熱板 溫控器 異常信號" "N")</v>
      </c>
    </row>
    <row r="2131" spans="8:10">
      <c r="H2131" s="330" t="str">
        <f t="shared" ca="1" si="197"/>
        <v>#1-5熱板 SCR 異常信號</v>
      </c>
      <c r="I2131" s="336"/>
      <c r="J2131" s="332" t="str">
        <f t="shared" ca="1" si="198"/>
        <v>(command "V" "R" "#1-5熱板 SCR 異常信號" "N")</v>
      </c>
    </row>
    <row r="2132" spans="8:10">
      <c r="H2132" s="330" t="str">
        <f t="shared" ca="1" si="197"/>
        <v>#1-6熱板 溫控器 異常信號</v>
      </c>
      <c r="I2132" s="336"/>
      <c r="J2132" s="332" t="str">
        <f t="shared" ca="1" si="198"/>
        <v>(command "V" "R" "#1-6熱板 溫控器 異常信號" "N")</v>
      </c>
    </row>
    <row r="2133" spans="8:10">
      <c r="H2133" s="330" t="str">
        <f t="shared" ca="1" si="197"/>
        <v>#1-6熱板 SCR 異常信號</v>
      </c>
      <c r="I2133" s="336"/>
      <c r="J2133" s="332" t="str">
        <f t="shared" ca="1" si="198"/>
        <v>(command "V" "R" "#1-6熱板 SCR 異常信號" "N")</v>
      </c>
    </row>
    <row r="2134" spans="8:10">
      <c r="H2134" s="330" t="str">
        <f t="shared" ca="1" si="197"/>
        <v>RY-O21D3</v>
      </c>
      <c r="I2134" s="336"/>
      <c r="J2134" s="332" t="str">
        <f t="shared" ca="1" si="198"/>
        <v>(command "V" "R" "RY-O21D3" "N")</v>
      </c>
    </row>
    <row r="2135" spans="8:10">
      <c r="H2135" s="330" t="str">
        <f t="shared" ca="1" si="197"/>
        <v>RY-L21E2</v>
      </c>
      <c r="I2135" s="336"/>
      <c r="J2135" s="332" t="str">
        <f t="shared" ca="1" si="198"/>
        <v>(command "V" "R" "RY-L21E2" "N")</v>
      </c>
    </row>
    <row r="2136" spans="8:10">
      <c r="H2136" s="330" t="str">
        <f t="shared" ca="1" si="197"/>
        <v>[無使用]</v>
      </c>
      <c r="I2136" s="336"/>
      <c r="J2136" s="332" t="str">
        <f t="shared" ca="1" si="198"/>
        <v>(command "V" "R" "[無使用]" "N")</v>
      </c>
    </row>
    <row r="2137" spans="8:10">
      <c r="H2137" s="330" t="str">
        <f t="shared" ca="1" si="197"/>
        <v>[無使用]</v>
      </c>
      <c r="I2137" s="336"/>
      <c r="J2137" s="332" t="str">
        <f t="shared" ca="1" si="198"/>
        <v>(command "V" "R" "[無使用]" "N")</v>
      </c>
    </row>
    <row r="2138" spans="8:10">
      <c r="H2138" s="330" t="str">
        <f t="shared" ca="1" si="197"/>
        <v>From TC1-1</v>
      </c>
      <c r="I2138" s="336"/>
      <c r="J2138" s="332" t="str">
        <f t="shared" ca="1" si="198"/>
        <v>(command "V" "R" "From TC1-1" "N")</v>
      </c>
    </row>
    <row r="2139" spans="8:10">
      <c r="H2139" s="330" t="str">
        <f t="shared" ca="1" si="197"/>
        <v>From SCR1-1</v>
      </c>
      <c r="I2139" s="336"/>
      <c r="J2139" s="332" t="str">
        <f t="shared" ca="1" si="198"/>
        <v>(command "V" "R" "From SCR1-1" "N")</v>
      </c>
    </row>
    <row r="2140" spans="8:10">
      <c r="H2140" s="330" t="str">
        <f t="shared" ca="1" si="197"/>
        <v>From TC1-2</v>
      </c>
      <c r="I2140" s="336"/>
      <c r="J2140" s="332" t="str">
        <f t="shared" ca="1" si="198"/>
        <v>(command "V" "R" "From TC1-2" "N")</v>
      </c>
    </row>
    <row r="2141" spans="8:10">
      <c r="H2141" s="330" t="str">
        <f t="shared" ca="1" si="197"/>
        <v>From SCR1-2</v>
      </c>
      <c r="I2141" s="336"/>
      <c r="J2141" s="332" t="str">
        <f t="shared" ca="1" si="198"/>
        <v>(command "V" "R" "From SCR1-2" "N")</v>
      </c>
    </row>
    <row r="2142" spans="8:10">
      <c r="H2142" s="330" t="str">
        <f t="shared" ca="1" si="197"/>
        <v>From TC1-3</v>
      </c>
      <c r="I2142" s="336"/>
      <c r="J2142" s="332" t="str">
        <f t="shared" ca="1" si="198"/>
        <v>(command "V" "R" "From TC1-3" "N")</v>
      </c>
    </row>
    <row r="2143" spans="8:10">
      <c r="H2143" s="330" t="str">
        <f t="shared" ca="1" si="197"/>
        <v>From SCR1-3</v>
      </c>
      <c r="I2143" s="336"/>
      <c r="J2143" s="332" t="str">
        <f t="shared" ca="1" si="198"/>
        <v>(command "V" "R" "From SCR1-3" "N")</v>
      </c>
    </row>
    <row r="2144" spans="8:10">
      <c r="H2144" s="330" t="str">
        <f t="shared" ca="1" si="197"/>
        <v>From TC1-4</v>
      </c>
      <c r="I2144" s="336"/>
      <c r="J2144" s="332" t="str">
        <f t="shared" ca="1" si="198"/>
        <v>(command "V" "R" "From TC1-4" "N")</v>
      </c>
    </row>
    <row r="2145" spans="8:10">
      <c r="H2145" s="330" t="str">
        <f t="shared" ca="1" si="197"/>
        <v>From SCR1-4</v>
      </c>
      <c r="I2145" s="336"/>
      <c r="J2145" s="332" t="str">
        <f t="shared" ca="1" si="198"/>
        <v>(command "V" "R" "From SCR1-4" "N")</v>
      </c>
    </row>
    <row r="2146" spans="8:10">
      <c r="H2146" s="330" t="str">
        <f t="shared" ca="1" si="197"/>
        <v>From TC1-5</v>
      </c>
      <c r="I2146" s="336"/>
      <c r="J2146" s="332" t="str">
        <f t="shared" ca="1" si="198"/>
        <v>(command "V" "R" "From TC1-5" "N")</v>
      </c>
    </row>
    <row r="2147" spans="8:10">
      <c r="H2147" s="330" t="str">
        <f t="shared" ca="1" si="197"/>
        <v>From SCR1-5</v>
      </c>
      <c r="I2147" s="336"/>
      <c r="J2147" s="332" t="str">
        <f t="shared" ca="1" si="198"/>
        <v>(command "V" "R" "From SCR1-5" "N")</v>
      </c>
    </row>
    <row r="2148" spans="8:10">
      <c r="H2148" s="330" t="str">
        <f t="shared" ca="1" si="197"/>
        <v>From TC1-6</v>
      </c>
      <c r="I2148" s="336"/>
      <c r="J2148" s="332" t="str">
        <f t="shared" ca="1" si="198"/>
        <v>(command "V" "R" "From TC1-6" "N")</v>
      </c>
    </row>
    <row r="2149" spans="8:10">
      <c r="H2149" s="330" t="str">
        <f t="shared" ca="1" si="197"/>
        <v>From SCR1-6</v>
      </c>
      <c r="I2149" s="336"/>
      <c r="J2149" s="332" t="str">
        <f t="shared" ca="1" si="198"/>
        <v>(command "V" "R" "From SCR1-6" "N")</v>
      </c>
    </row>
    <row r="2150" spans="8:10">
      <c r="H2150" s="330" t="str">
        <f t="shared" ca="1" si="197"/>
        <v>2DPC21I1</v>
      </c>
      <c r="I2150" s="336"/>
      <c r="J2150" s="332" t="str">
        <f t="shared" ca="1" si="198"/>
        <v>(command "V" "R" "2DPC21I1" "N")</v>
      </c>
    </row>
    <row r="2151" spans="8:10">
      <c r="H2151" s="330" t="str">
        <f t="shared" ca="1" si="197"/>
        <v>2DNC21I1</v>
      </c>
      <c r="I2151" s="336"/>
      <c r="J2151" s="332" t="str">
        <f t="shared" ca="1" si="198"/>
        <v>(command "V" "R" "2DNC21I1" "N")</v>
      </c>
    </row>
    <row r="2152" spans="8:10">
      <c r="H2152" s="330" t="str">
        <f t="shared" ca="1" si="197"/>
        <v>E</v>
      </c>
      <c r="I2152" s="336"/>
      <c r="J2152" s="332" t="str">
        <f t="shared" ca="1" si="198"/>
        <v>(command "V" "R" "E" "N")</v>
      </c>
    </row>
    <row r="2153" spans="8:10">
      <c r="H2153" s="330" t="str">
        <f t="shared" ca="1" si="197"/>
        <v>024</v>
      </c>
      <c r="I2153" s="336"/>
      <c r="J2153" s="332" t="str">
        <f t="shared" ca="1" si="198"/>
        <v>(command "V" "R" "024" "N")</v>
      </c>
    </row>
    <row r="2154" spans="8:10">
      <c r="H2154" s="330" t="str">
        <f t="shared" ca="1" si="197"/>
        <v>024</v>
      </c>
      <c r="I2154" s="336"/>
      <c r="J2154" s="332" t="str">
        <f t="shared" ca="1" si="198"/>
        <v>(command "V" "R" "024" "N")</v>
      </c>
    </row>
    <row r="2155" spans="8:10">
      <c r="H2155" s="330" t="str">
        <f t="shared" ca="1" si="197"/>
        <v>024</v>
      </c>
      <c r="I2155" s="336"/>
      <c r="J2155" s="332" t="str">
        <f t="shared" ca="1" si="198"/>
        <v>(command "V" "R" "024" "N")</v>
      </c>
    </row>
    <row r="2156" spans="8:10">
      <c r="H2156" s="330" t="str">
        <f t="shared" ca="1" si="197"/>
        <v>024</v>
      </c>
      <c r="I2156" s="336"/>
      <c r="J2156" s="332" t="str">
        <f t="shared" ca="1" si="198"/>
        <v>(command "V" "R" "024" "N")</v>
      </c>
    </row>
    <row r="2157" spans="8:10">
      <c r="H2157" s="330" t="str">
        <f t="shared" ca="1" si="197"/>
        <v>024</v>
      </c>
      <c r="I2157" s="336"/>
      <c r="J2157" s="332" t="str">
        <f t="shared" ca="1" si="198"/>
        <v>(command "V" "R" "024" "N")</v>
      </c>
    </row>
    <row r="2158" spans="8:10">
      <c r="H2158" s="330" t="str">
        <f t="shared" ca="1" si="197"/>
        <v>024</v>
      </c>
      <c r="I2158" s="336"/>
      <c r="J2158" s="332" t="str">
        <f t="shared" ca="1" si="198"/>
        <v>(command "V" "R" "024" "N")</v>
      </c>
    </row>
    <row r="2159" spans="8:10">
      <c r="H2159" s="330" t="str">
        <f t="shared" ca="1" si="197"/>
        <v>024</v>
      </c>
      <c r="I2159" s="336"/>
      <c r="J2159" s="332" t="str">
        <f t="shared" ca="1" si="198"/>
        <v>(command "V" "R" "024" "N")</v>
      </c>
    </row>
    <row r="2160" spans="8:10">
      <c r="H2160" s="330" t="str">
        <f t="shared" ca="1" si="197"/>
        <v>024</v>
      </c>
      <c r="I2160" s="336"/>
      <c r="J2160" s="332" t="str">
        <f t="shared" ca="1" si="198"/>
        <v>(command "V" "R" "024" "N")</v>
      </c>
    </row>
    <row r="2161" spans="8:10">
      <c r="H2161" s="330" t="str">
        <f t="shared" ca="1" si="197"/>
        <v>025</v>
      </c>
      <c r="I2161" s="336"/>
      <c r="J2161" s="332" t="str">
        <f t="shared" ca="1" si="198"/>
        <v>(command "V" "R" "025" "N")</v>
      </c>
    </row>
    <row r="2162" spans="8:10">
      <c r="H2162" s="330" t="str">
        <f t="shared" ca="1" si="197"/>
        <v>025</v>
      </c>
      <c r="I2162" s="336"/>
      <c r="J2162" s="332" t="str">
        <f t="shared" ca="1" si="198"/>
        <v>(command "V" "R" "025" "N")</v>
      </c>
    </row>
    <row r="2163" spans="8:10">
      <c r="H2163" s="330" t="str">
        <f t="shared" ca="1" si="197"/>
        <v>025</v>
      </c>
      <c r="I2163" s="336"/>
      <c r="J2163" s="332" t="str">
        <f t="shared" ca="1" si="198"/>
        <v>(command "V" "R" "025" "N")</v>
      </c>
    </row>
    <row r="2164" spans="8:10">
      <c r="H2164" s="330" t="str">
        <f t="shared" ca="1" si="197"/>
        <v>025</v>
      </c>
      <c r="I2164" s="336"/>
      <c r="J2164" s="332" t="str">
        <f t="shared" ca="1" si="198"/>
        <v>(command "V" "R" "025" "N")</v>
      </c>
    </row>
    <row r="2165" spans="8:10">
      <c r="H2165" s="330" t="str">
        <f t="shared" ca="1" si="197"/>
        <v>025</v>
      </c>
      <c r="I2165" s="336"/>
      <c r="J2165" s="332" t="str">
        <f t="shared" ca="1" si="198"/>
        <v>(command "V" "R" "025" "N")</v>
      </c>
    </row>
    <row r="2166" spans="8:10">
      <c r="H2166" s="330" t="str">
        <f t="shared" ca="1" si="197"/>
        <v>025</v>
      </c>
      <c r="I2166" s="336"/>
      <c r="J2166" s="332" t="str">
        <f t="shared" ca="1" si="198"/>
        <v>(command "V" "R" "025" "N")</v>
      </c>
    </row>
    <row r="2167" spans="8:10">
      <c r="H2167" s="330" t="str">
        <f t="shared" ca="1" si="197"/>
        <v>025</v>
      </c>
      <c r="I2167" s="336"/>
      <c r="J2167" s="332" t="str">
        <f t="shared" ca="1" si="198"/>
        <v>(command "V" "R" "025" "N")</v>
      </c>
    </row>
    <row r="2168" spans="8:10">
      <c r="H2168" s="330" t="str">
        <f t="shared" ca="1" si="197"/>
        <v>025</v>
      </c>
      <c r="I2168" s="336"/>
      <c r="J2168" s="332" t="str">
        <f t="shared" ca="1" si="198"/>
        <v>(command "V" "R" "025" "N")</v>
      </c>
    </row>
    <row r="2169" spans="8:10">
      <c r="H2169" s="330" t="str">
        <f t="shared" ca="1" si="197"/>
        <v>#2-1熱板 溫控器 異常信號</v>
      </c>
      <c r="I2169" s="336"/>
      <c r="J2169" s="332" t="str">
        <f t="shared" ca="1" si="198"/>
        <v>(command "V" "R" "#2-1熱板 溫控器 異常信號" "N")</v>
      </c>
    </row>
    <row r="2170" spans="8:10">
      <c r="H2170" s="330" t="str">
        <f t="shared" ca="1" si="197"/>
        <v>#2-1熱板 SCR 異常信號</v>
      </c>
      <c r="I2170" s="336"/>
      <c r="J2170" s="332" t="str">
        <f t="shared" ca="1" si="198"/>
        <v>(command "V" "R" "#2-1熱板 SCR 異常信號" "N")</v>
      </c>
    </row>
    <row r="2171" spans="8:10">
      <c r="H2171" s="330" t="str">
        <f t="shared" ca="1" si="197"/>
        <v>#2-2熱板 溫控器 異常信號</v>
      </c>
      <c r="I2171" s="336"/>
      <c r="J2171" s="332" t="str">
        <f t="shared" ca="1" si="198"/>
        <v>(command "V" "R" "#2-2熱板 溫控器 異常信號" "N")</v>
      </c>
    </row>
    <row r="2172" spans="8:10">
      <c r="H2172" s="330" t="str">
        <f t="shared" ca="1" si="197"/>
        <v>#2-2熱板 SCR 異常信號</v>
      </c>
      <c r="I2172" s="336"/>
      <c r="J2172" s="332" t="str">
        <f t="shared" ca="1" si="198"/>
        <v>(command "V" "R" "#2-2熱板 SCR 異常信號" "N")</v>
      </c>
    </row>
    <row r="2173" spans="8:10">
      <c r="H2173" s="330" t="str">
        <f t="shared" ca="1" si="197"/>
        <v>#2-3熱板 溫控器 異常信號</v>
      </c>
      <c r="I2173" s="336"/>
      <c r="J2173" s="332" t="str">
        <f t="shared" ca="1" si="198"/>
        <v>(command "V" "R" "#2-3熱板 溫控器 異常信號" "N")</v>
      </c>
    </row>
    <row r="2174" spans="8:10">
      <c r="H2174" s="330" t="str">
        <f t="shared" ca="1" si="197"/>
        <v>#2-3熱板 SCR 異常信號</v>
      </c>
      <c r="I2174" s="336"/>
      <c r="J2174" s="332" t="str">
        <f t="shared" ca="1" si="198"/>
        <v>(command "V" "R" "#2-3熱板 SCR 異常信號" "N")</v>
      </c>
    </row>
    <row r="2175" spans="8:10">
      <c r="H2175" s="330" t="str">
        <f t="shared" ca="1" si="197"/>
        <v>#2-4熱板 溫控器 異常信號</v>
      </c>
      <c r="I2175" s="336"/>
      <c r="J2175" s="332" t="str">
        <f t="shared" ca="1" si="198"/>
        <v>(command "V" "R" "#2-4熱板 溫控器 異常信號" "N")</v>
      </c>
    </row>
    <row r="2176" spans="8:10">
      <c r="H2176" s="330" t="str">
        <f t="shared" ca="1" si="197"/>
        <v>#2-4熱板 SCR 異常信號</v>
      </c>
      <c r="I2176" s="336"/>
      <c r="J2176" s="332" t="str">
        <f t="shared" ca="1" si="198"/>
        <v>(command "V" "R" "#2-4熱板 SCR 異常信號" "N")</v>
      </c>
    </row>
    <row r="2177" spans="8:10">
      <c r="H2177" s="330" t="str">
        <f t="shared" ca="1" si="197"/>
        <v>#2熱壓輪 傳動側/操作側 上極限</v>
      </c>
      <c r="I2177" s="336"/>
      <c r="J2177" s="332" t="str">
        <f t="shared" ca="1" si="198"/>
        <v>(command "V" "R" "#2熱壓輪 傳動側/操作側 上極限" "N")</v>
      </c>
    </row>
    <row r="2178" spans="8:10">
      <c r="H2178" s="330" t="str">
        <f t="shared" ca="1" si="197"/>
        <v>#2熱壓上輪驅動 原點</v>
      </c>
      <c r="I2178" s="336"/>
      <c r="J2178" s="332" t="str">
        <f t="shared" ca="1" si="198"/>
        <v>(command "V" "R" "#2熱壓上輪驅動 原點" "N")</v>
      </c>
    </row>
    <row r="2179" spans="8:10">
      <c r="H2179" s="330" t="str">
        <f t="shared" ca="1" si="197"/>
        <v>#2熱壓下輪驅動 原點</v>
      </c>
      <c r="I2179" s="336"/>
      <c r="J2179" s="332" t="str">
        <f t="shared" ca="1" si="198"/>
        <v>(command "V" "R" "#2熱壓下輪驅動 原點" "N")</v>
      </c>
    </row>
    <row r="2180" spans="8:10">
      <c r="H2180" s="330" t="str">
        <f t="shared" ca="1" si="197"/>
        <v>#3熱壓輪 傳動側/操作側 上極限</v>
      </c>
      <c r="I2180" s="336"/>
      <c r="J2180" s="332" t="str">
        <f t="shared" ca="1" si="198"/>
        <v>(command "V" "R" "#3熱壓輪 傳動側/操作側 上極限" "N")</v>
      </c>
    </row>
    <row r="2181" spans="8:10">
      <c r="H2181" s="330" t="str">
        <f t="shared" ca="1" si="197"/>
        <v>#3熱壓上輪驅動 原點</v>
      </c>
      <c r="I2181" s="336"/>
      <c r="J2181" s="332" t="str">
        <f t="shared" ca="1" si="198"/>
        <v>(command "V" "R" "#3熱壓上輪驅動 原點" "N")</v>
      </c>
    </row>
    <row r="2182" spans="8:10">
      <c r="H2182" s="330" t="str">
        <f t="shared" ca="1" si="197"/>
        <v>#3熱壓下輪驅動 原點</v>
      </c>
      <c r="I2182" s="336"/>
      <c r="J2182" s="332" t="str">
        <f t="shared" ca="1" si="198"/>
        <v>(command "V" "R" "#3熱壓下輪驅動 原點" "N")</v>
      </c>
    </row>
    <row r="2183" spans="8:10">
      <c r="H2183" s="330" t="str">
        <f t="shared" ca="1" si="197"/>
        <v>#4熱壓輪 傳動側/操作側 上極限</v>
      </c>
      <c r="I2183" s="336"/>
      <c r="J2183" s="332" t="str">
        <f t="shared" ca="1" si="198"/>
        <v>(command "V" "R" "#4熱壓輪 傳動側/操作側 上極限" "N")</v>
      </c>
    </row>
    <row r="2184" spans="8:10">
      <c r="H2184" s="330" t="str">
        <f t="shared" ref="H2184:H2247" ca="1" si="199">IF(INDIRECT(ADDRESS(FLOOR((ROW(A2177)-1)/$F$6,1)+9,FLOOR((MOD((ROW(A2177)-1),$F$6)),1)+21))="","",INDIRECT(ADDRESS(FLOOR((ROW(A2177)-1)/$F$6,1)+9,FLOOR((MOD((ROW(A2177)-1),$F$6)),1)+21)))</f>
        <v>#4熱壓上輪驅動 原點</v>
      </c>
      <c r="I2184" s="336"/>
      <c r="J2184" s="332" t="str">
        <f t="shared" ca="1" si="198"/>
        <v>(command "V" "R" "#4熱壓上輪驅動 原點" "N")</v>
      </c>
    </row>
    <row r="2185" spans="8:10">
      <c r="H2185" s="330" t="str">
        <f t="shared" ca="1" si="199"/>
        <v>From TC2-1</v>
      </c>
      <c r="I2185" s="336"/>
      <c r="J2185" s="332" t="str">
        <f t="shared" ca="1" si="198"/>
        <v>(command "V" "R" "From TC2-1" "N")</v>
      </c>
    </row>
    <row r="2186" spans="8:10">
      <c r="H2186" s="330" t="str">
        <f t="shared" ca="1" si="199"/>
        <v>From SCR2-1</v>
      </c>
      <c r="I2186" s="336"/>
      <c r="J2186" s="332" t="str">
        <f t="shared" ca="1" si="198"/>
        <v>(command "V" "R" "From SCR2-1" "N")</v>
      </c>
    </row>
    <row r="2187" spans="8:10">
      <c r="H2187" s="330" t="str">
        <f t="shared" ca="1" si="199"/>
        <v>From TC2-2</v>
      </c>
      <c r="I2187" s="336"/>
      <c r="J2187" s="332" t="str">
        <f t="shared" ca="1" si="198"/>
        <v>(command "V" "R" "From TC2-2" "N")</v>
      </c>
    </row>
    <row r="2188" spans="8:10">
      <c r="H2188" s="330" t="str">
        <f t="shared" ca="1" si="199"/>
        <v>From SCR2-2</v>
      </c>
      <c r="I2188" s="336"/>
      <c r="J2188" s="332" t="str">
        <f t="shared" ca="1" si="198"/>
        <v>(command "V" "R" "From SCR2-2" "N")</v>
      </c>
    </row>
    <row r="2189" spans="8:10">
      <c r="H2189" s="330" t="str">
        <f t="shared" ca="1" si="199"/>
        <v>From TC2-3</v>
      </c>
      <c r="I2189" s="336"/>
      <c r="J2189" s="332" t="str">
        <f t="shared" ref="J2189:J2252" ca="1" si="200">"(command"&amp;" "&amp;""""&amp;"V"&amp;""""&amp;" "&amp;""""&amp;"R"&amp;""""&amp;" "&amp;""""&amp;$H2189&amp;""""&amp;" """&amp;"N"&amp;""""&amp;")"</f>
        <v>(command "V" "R" "From TC2-3" "N")</v>
      </c>
    </row>
    <row r="2190" spans="8:10">
      <c r="H2190" s="330" t="str">
        <f t="shared" ca="1" si="199"/>
        <v>From SCR2-3</v>
      </c>
      <c r="I2190" s="336"/>
      <c r="J2190" s="332" t="str">
        <f t="shared" ca="1" si="200"/>
        <v>(command "V" "R" "From SCR2-3" "N")</v>
      </c>
    </row>
    <row r="2191" spans="8:10">
      <c r="H2191" s="330" t="str">
        <f t="shared" ca="1" si="199"/>
        <v>From TC2-4</v>
      </c>
      <c r="I2191" s="336"/>
      <c r="J2191" s="332" t="str">
        <f t="shared" ca="1" si="200"/>
        <v>(command "V" "R" "From TC2-4" "N")</v>
      </c>
    </row>
    <row r="2192" spans="8:10">
      <c r="H2192" s="330" t="str">
        <f t="shared" ca="1" si="199"/>
        <v>From SCR2-4</v>
      </c>
      <c r="I2192" s="336"/>
      <c r="J2192" s="332" t="str">
        <f t="shared" ca="1" si="200"/>
        <v>(command "V" "R" "From SCR2-4" "N")</v>
      </c>
    </row>
    <row r="2193" spans="8:10">
      <c r="H2193" s="330" t="str">
        <f t="shared" ca="1" si="199"/>
        <v>SR-I23E3</v>
      </c>
      <c r="I2193" s="336"/>
      <c r="J2193" s="332" t="str">
        <f t="shared" ca="1" si="200"/>
        <v>(command "V" "R" "SR-I23E3" "N")</v>
      </c>
    </row>
    <row r="2194" spans="8:10">
      <c r="H2194" s="330" t="str">
        <f t="shared" ca="1" si="199"/>
        <v>SR-I23E8</v>
      </c>
      <c r="I2194" s="336"/>
      <c r="J2194" s="332" t="str">
        <f t="shared" ca="1" si="200"/>
        <v>(command "V" "R" "SR-I23E8" "N")</v>
      </c>
    </row>
    <row r="2195" spans="8:10">
      <c r="H2195" s="330" t="str">
        <f t="shared" ca="1" si="199"/>
        <v>SR-I23E2</v>
      </c>
      <c r="I2195" s="336"/>
      <c r="J2195" s="332" t="str">
        <f t="shared" ca="1" si="200"/>
        <v>(command "V" "R" "SR-I23E2" "N")</v>
      </c>
    </row>
    <row r="2196" spans="8:10">
      <c r="H2196" s="330" t="str">
        <f t="shared" ca="1" si="199"/>
        <v>SR-I23E7</v>
      </c>
      <c r="I2196" s="336"/>
      <c r="J2196" s="332" t="str">
        <f t="shared" ca="1" si="200"/>
        <v>(command "V" "R" "SR-I23E7" "N")</v>
      </c>
    </row>
    <row r="2197" spans="8:10">
      <c r="H2197" s="330" t="str">
        <f t="shared" ca="1" si="199"/>
        <v>SR-I23F3</v>
      </c>
      <c r="I2197" s="336"/>
      <c r="J2197" s="332" t="str">
        <f t="shared" ca="1" si="200"/>
        <v>(command "V" "R" "SR-I23F3" "N")</v>
      </c>
    </row>
    <row r="2198" spans="8:10">
      <c r="H2198" s="330" t="str">
        <f t="shared" ca="1" si="199"/>
        <v>SR-I23F8</v>
      </c>
      <c r="I2198" s="336"/>
      <c r="J2198" s="332" t="str">
        <f t="shared" ca="1" si="200"/>
        <v>(command "V" "R" "SR-I23F8" "N")</v>
      </c>
    </row>
    <row r="2199" spans="8:10">
      <c r="H2199" s="330" t="str">
        <f t="shared" ca="1" si="199"/>
        <v>SR-I23F2</v>
      </c>
      <c r="I2199" s="336"/>
      <c r="J2199" s="332" t="str">
        <f t="shared" ca="1" si="200"/>
        <v>(command "V" "R" "SR-I23F2" "N")</v>
      </c>
    </row>
    <row r="2200" spans="8:10">
      <c r="H2200" s="330" t="str">
        <f t="shared" ca="1" si="199"/>
        <v>SR-I23F7</v>
      </c>
      <c r="I2200" s="336"/>
      <c r="J2200" s="332" t="str">
        <f t="shared" ca="1" si="200"/>
        <v>(command "V" "R" "SR-I23F7" "N")</v>
      </c>
    </row>
    <row r="2201" spans="8:10">
      <c r="H2201" s="330" t="str">
        <f t="shared" ca="1" si="199"/>
        <v>2DPC21I1</v>
      </c>
      <c r="I2201" s="336"/>
      <c r="J2201" s="332" t="str">
        <f t="shared" ca="1" si="200"/>
        <v>(command "V" "R" "2DPC21I1" "N")</v>
      </c>
    </row>
    <row r="2202" spans="8:10">
      <c r="H2202" s="330" t="str">
        <f t="shared" ca="1" si="199"/>
        <v>2DNC21I1</v>
      </c>
      <c r="I2202" s="336"/>
      <c r="J2202" s="332" t="str">
        <f t="shared" ca="1" si="200"/>
        <v>(command "V" "R" "2DNC21I1" "N")</v>
      </c>
    </row>
    <row r="2203" spans="8:10">
      <c r="H2203" s="330" t="str">
        <f t="shared" ca="1" si="199"/>
        <v>E</v>
      </c>
      <c r="I2203" s="336"/>
      <c r="J2203" s="332" t="str">
        <f t="shared" ca="1" si="200"/>
        <v>(command "V" "R" "E" "N")</v>
      </c>
    </row>
    <row r="2204" spans="8:10">
      <c r="H2204" s="330" t="str">
        <f t="shared" ca="1" si="199"/>
        <v>026</v>
      </c>
      <c r="I2204" s="336"/>
      <c r="J2204" s="332" t="str">
        <f t="shared" ca="1" si="200"/>
        <v>(command "V" "R" "026" "N")</v>
      </c>
    </row>
    <row r="2205" spans="8:10">
      <c r="H2205" s="330" t="str">
        <f t="shared" ca="1" si="199"/>
        <v>026</v>
      </c>
      <c r="I2205" s="336"/>
      <c r="J2205" s="332" t="str">
        <f t="shared" ca="1" si="200"/>
        <v>(command "V" "R" "026" "N")</v>
      </c>
    </row>
    <row r="2206" spans="8:10">
      <c r="H2206" s="330" t="str">
        <f t="shared" ca="1" si="199"/>
        <v>026</v>
      </c>
      <c r="I2206" s="336"/>
      <c r="J2206" s="332" t="str">
        <f t="shared" ca="1" si="200"/>
        <v>(command "V" "R" "026" "N")</v>
      </c>
    </row>
    <row r="2207" spans="8:10">
      <c r="H2207" s="330" t="str">
        <f t="shared" ca="1" si="199"/>
        <v>026</v>
      </c>
      <c r="I2207" s="336"/>
      <c r="J2207" s="332" t="str">
        <f t="shared" ca="1" si="200"/>
        <v>(command "V" "R" "026" "N")</v>
      </c>
    </row>
    <row r="2208" spans="8:10">
      <c r="H2208" s="330" t="str">
        <f t="shared" ca="1" si="199"/>
        <v>026</v>
      </c>
      <c r="I2208" s="336"/>
      <c r="J2208" s="332" t="str">
        <f t="shared" ca="1" si="200"/>
        <v>(command "V" "R" "026" "N")</v>
      </c>
    </row>
    <row r="2209" spans="8:10">
      <c r="H2209" s="330" t="str">
        <f t="shared" ca="1" si="199"/>
        <v>026</v>
      </c>
      <c r="I2209" s="336"/>
      <c r="J2209" s="332" t="str">
        <f t="shared" ca="1" si="200"/>
        <v>(command "V" "R" "026" "N")</v>
      </c>
    </row>
    <row r="2210" spans="8:10">
      <c r="H2210" s="330" t="str">
        <f t="shared" ca="1" si="199"/>
        <v>026</v>
      </c>
      <c r="I2210" s="336"/>
      <c r="J2210" s="332" t="str">
        <f t="shared" ca="1" si="200"/>
        <v>(command "V" "R" "026" "N")</v>
      </c>
    </row>
    <row r="2211" spans="8:10">
      <c r="H2211" s="330" t="str">
        <f t="shared" ca="1" si="199"/>
        <v>026</v>
      </c>
      <c r="I2211" s="336"/>
      <c r="J2211" s="332" t="str">
        <f t="shared" ca="1" si="200"/>
        <v>(command "V" "R" "026" "N")</v>
      </c>
    </row>
    <row r="2212" spans="8:10">
      <c r="H2212" s="330" t="str">
        <f t="shared" ca="1" si="199"/>
        <v>027</v>
      </c>
      <c r="I2212" s="336"/>
      <c r="J2212" s="332" t="str">
        <f t="shared" ca="1" si="200"/>
        <v>(command "V" "R" "027" "N")</v>
      </c>
    </row>
    <row r="2213" spans="8:10">
      <c r="H2213" s="330" t="str">
        <f t="shared" ca="1" si="199"/>
        <v>027</v>
      </c>
      <c r="I2213" s="336"/>
      <c r="J2213" s="332" t="str">
        <f t="shared" ca="1" si="200"/>
        <v>(command "V" "R" "027" "N")</v>
      </c>
    </row>
    <row r="2214" spans="8:10">
      <c r="H2214" s="330" t="str">
        <f t="shared" ca="1" si="199"/>
        <v>027</v>
      </c>
      <c r="I2214" s="336"/>
      <c r="J2214" s="332" t="str">
        <f t="shared" ca="1" si="200"/>
        <v>(command "V" "R" "027" "N")</v>
      </c>
    </row>
    <row r="2215" spans="8:10">
      <c r="H2215" s="330" t="str">
        <f t="shared" ca="1" si="199"/>
        <v>027</v>
      </c>
      <c r="I2215" s="336"/>
      <c r="J2215" s="332" t="str">
        <f t="shared" ca="1" si="200"/>
        <v>(command "V" "R" "027" "N")</v>
      </c>
    </row>
    <row r="2216" spans="8:10">
      <c r="H2216" s="330" t="str">
        <f t="shared" ca="1" si="199"/>
        <v>027</v>
      </c>
      <c r="I2216" s="336"/>
      <c r="J2216" s="332" t="str">
        <f t="shared" ca="1" si="200"/>
        <v>(command "V" "R" "027" "N")</v>
      </c>
    </row>
    <row r="2217" spans="8:10">
      <c r="H2217" s="330" t="str">
        <f t="shared" ca="1" si="199"/>
        <v>027</v>
      </c>
      <c r="I2217" s="336"/>
      <c r="J2217" s="332" t="str">
        <f t="shared" ca="1" si="200"/>
        <v>(command "V" "R" "027" "N")</v>
      </c>
    </row>
    <row r="2218" spans="8:10">
      <c r="H2218" s="330" t="str">
        <f t="shared" ca="1" si="199"/>
        <v>027</v>
      </c>
      <c r="I2218" s="336"/>
      <c r="J2218" s="332" t="str">
        <f t="shared" ca="1" si="200"/>
        <v>(command "V" "R" "027" "N")</v>
      </c>
    </row>
    <row r="2219" spans="8:10">
      <c r="H2219" s="330" t="str">
        <f t="shared" ca="1" si="199"/>
        <v>027</v>
      </c>
      <c r="I2219" s="336"/>
      <c r="J2219" s="332" t="str">
        <f t="shared" ca="1" si="200"/>
        <v>(command "V" "R" "027" "N")</v>
      </c>
    </row>
    <row r="2220" spans="8:10">
      <c r="H2220" s="330" t="str">
        <f t="shared" ca="1" si="199"/>
        <v>#4熱壓下輪驅動 原點</v>
      </c>
      <c r="I2220" s="336"/>
      <c r="J2220" s="332" t="str">
        <f t="shared" ca="1" si="200"/>
        <v>(command "V" "R" "#4熱壓下輪驅動 原點" "N")</v>
      </c>
    </row>
    <row r="2221" spans="8:10">
      <c r="H2221" s="330" t="str">
        <f t="shared" ca="1" si="199"/>
        <v>#5熱壓輪 傳動側/操作側 上極限</v>
      </c>
      <c r="I2221" s="336"/>
      <c r="J2221" s="332" t="str">
        <f t="shared" ca="1" si="200"/>
        <v>(command "V" "R" "#5熱壓輪 傳動側/操作側 上極限" "N")</v>
      </c>
    </row>
    <row r="2222" spans="8:10">
      <c r="H2222" s="330" t="str">
        <f t="shared" ca="1" si="199"/>
        <v>#5熱壓輪驅動 原點</v>
      </c>
      <c r="I2222" s="336"/>
      <c r="J2222" s="332" t="str">
        <f t="shared" ca="1" si="200"/>
        <v>(command "V" "R" "#5熱壓輪驅動 原點" "N")</v>
      </c>
    </row>
    <row r="2223" spans="8:10">
      <c r="H2223" s="330" t="str">
        <f t="shared" ca="1" si="199"/>
        <v>#6熱壓輪 傳動側/操作側 上極限</v>
      </c>
      <c r="I2223" s="336"/>
      <c r="J2223" s="332" t="str">
        <f t="shared" ca="1" si="200"/>
        <v>(command "V" "R" "#6熱壓輪 傳動側/操作側 上極限" "N")</v>
      </c>
    </row>
    <row r="2224" spans="8:10">
      <c r="H2224" s="330" t="str">
        <f t="shared" ca="1" si="199"/>
        <v>#6熱壓輪驅動 原點</v>
      </c>
      <c r="I2224" s="336"/>
      <c r="J2224" s="332" t="str">
        <f t="shared" ca="1" si="200"/>
        <v>(command "V" "R" "#6熱壓輪驅動 原點" "N")</v>
      </c>
    </row>
    <row r="2225" spans="8:10">
      <c r="H2225" s="330" t="str">
        <f t="shared" ca="1" si="199"/>
        <v>_</v>
      </c>
      <c r="I2225" s="336"/>
      <c r="J2225" s="332" t="str">
        <f t="shared" ca="1" si="200"/>
        <v>(command "V" "R" "_" "N")</v>
      </c>
    </row>
    <row r="2226" spans="8:10">
      <c r="H2226" s="330" t="str">
        <f t="shared" ca="1" si="199"/>
        <v>_</v>
      </c>
      <c r="I2226" s="336"/>
      <c r="J2226" s="332" t="str">
        <f t="shared" ca="1" si="200"/>
        <v>(command "V" "R" "_" "N")</v>
      </c>
    </row>
    <row r="2227" spans="8:10">
      <c r="H2227" s="330" t="str">
        <f t="shared" ca="1" si="199"/>
        <v>_</v>
      </c>
      <c r="I2227" s="336"/>
      <c r="J2227" s="332" t="str">
        <f t="shared" ca="1" si="200"/>
        <v>(command "V" "R" "_" "N")</v>
      </c>
    </row>
    <row r="2228" spans="8:10">
      <c r="H2228" s="330" t="str">
        <f t="shared" ca="1" si="199"/>
        <v>#1下離型紙收卷 EPC(糾邊)異常訊號</v>
      </c>
      <c r="I2228" s="336"/>
      <c r="J2228" s="332" t="str">
        <f t="shared" ca="1" si="200"/>
        <v>(command "V" "R" "#1下離型紙收卷 EPC(糾邊)異常訊號" "N")</v>
      </c>
    </row>
    <row r="2229" spans="8:10">
      <c r="H2229" s="330" t="str">
        <f t="shared" ca="1" si="199"/>
        <v>#1下離型紙收卷LOCK檢知</v>
      </c>
      <c r="I2229" s="336"/>
      <c r="J2229" s="332" t="str">
        <f t="shared" ca="1" si="200"/>
        <v>(command "V" "R" "#1下離型紙收卷LOCK檢知" "N")</v>
      </c>
    </row>
    <row r="2230" spans="8:10">
      <c r="H2230" s="330" t="str">
        <f t="shared" ca="1" si="199"/>
        <v>#2熱板升降 在席檢 傳動側</v>
      </c>
      <c r="I2230" s="336"/>
      <c r="J2230" s="332" t="str">
        <f t="shared" ca="1" si="200"/>
        <v>(command "V" "R" "#2熱板升降 在席檢 傳動側" "N")</v>
      </c>
    </row>
    <row r="2231" spans="8:10">
      <c r="H2231" s="330" t="str">
        <f t="shared" ca="1" si="199"/>
        <v>#2熱板升降 在席檢 操作側</v>
      </c>
      <c r="I2231" s="336"/>
      <c r="J2231" s="332" t="str">
        <f t="shared" ca="1" si="200"/>
        <v>(command "V" "R" "#2熱板升降 在席檢 操作側" "N")</v>
      </c>
    </row>
    <row r="2232" spans="8:10">
      <c r="H2232" s="330" t="str">
        <f t="shared" ca="1" si="199"/>
        <v>#2熱板升降 傳動側 上限</v>
      </c>
      <c r="I2232" s="336"/>
      <c r="J2232" s="332" t="str">
        <f t="shared" ca="1" si="200"/>
        <v>(command "V" "R" "#2熱板升降 傳動側 上限" "N")</v>
      </c>
    </row>
    <row r="2233" spans="8:10">
      <c r="H2233" s="330" t="str">
        <f t="shared" ca="1" si="199"/>
        <v>#2熱板升降 傳動側 下限</v>
      </c>
      <c r="I2233" s="336"/>
      <c r="J2233" s="332" t="str">
        <f t="shared" ca="1" si="200"/>
        <v>(command "V" "R" "#2熱板升降 傳動側 下限" "N")</v>
      </c>
    </row>
    <row r="2234" spans="8:10">
      <c r="H2234" s="330" t="str">
        <f t="shared" ca="1" si="199"/>
        <v>#2熱板升降 操作側 上限</v>
      </c>
      <c r="I2234" s="336"/>
      <c r="J2234" s="332" t="str">
        <f t="shared" ca="1" si="200"/>
        <v>(command "V" "R" "#2熱板升降 操作側 上限" "N")</v>
      </c>
    </row>
    <row r="2235" spans="8:10">
      <c r="H2235" s="330" t="str">
        <f t="shared" ca="1" si="199"/>
        <v>#2熱板升降 操作側 下限</v>
      </c>
      <c r="I2235" s="336"/>
      <c r="J2235" s="332" t="str">
        <f t="shared" ca="1" si="200"/>
        <v>(command "V" "R" "#2熱板升降 操作側 下限" "N")</v>
      </c>
    </row>
    <row r="2236" spans="8:10">
      <c r="H2236" s="330" t="str">
        <f t="shared" ca="1" si="199"/>
        <v>SR-I24C3</v>
      </c>
      <c r="I2236" s="336"/>
      <c r="J2236" s="332" t="str">
        <f t="shared" ca="1" si="200"/>
        <v>(command "V" "R" "SR-I24C3" "N")</v>
      </c>
    </row>
    <row r="2237" spans="8:10">
      <c r="H2237" s="330" t="str">
        <f t="shared" ca="1" si="199"/>
        <v>SR-I24C8</v>
      </c>
      <c r="I2237" s="336"/>
      <c r="J2237" s="332" t="str">
        <f t="shared" ca="1" si="200"/>
        <v>(command "V" "R" "SR-I24C8" "N")</v>
      </c>
    </row>
    <row r="2238" spans="8:10">
      <c r="H2238" s="330" t="str">
        <f t="shared" ca="1" si="199"/>
        <v>SR-I24C2</v>
      </c>
      <c r="I2238" s="336"/>
      <c r="J2238" s="332" t="str">
        <f t="shared" ca="1" si="200"/>
        <v>(command "V" "R" "SR-I24C2" "N")</v>
      </c>
    </row>
    <row r="2239" spans="8:10">
      <c r="H2239" s="330" t="str">
        <f t="shared" ca="1" si="199"/>
        <v>SR-I24C7</v>
      </c>
      <c r="I2239" s="336"/>
      <c r="J2239" s="332" t="str">
        <f t="shared" ca="1" si="200"/>
        <v>(command "V" "R" "SR-I24C7" "N")</v>
      </c>
    </row>
    <row r="2240" spans="8:10">
      <c r="H2240" s="330" t="str">
        <f t="shared" ca="1" si="199"/>
        <v>SR-I24D3</v>
      </c>
      <c r="I2240" s="336"/>
      <c r="J2240" s="332" t="str">
        <f t="shared" ca="1" si="200"/>
        <v>(command "V" "R" "SR-I24D3" "N")</v>
      </c>
    </row>
    <row r="2241" spans="8:10">
      <c r="H2241" s="330" t="str">
        <f t="shared" ca="1" si="199"/>
        <v>[無使用]</v>
      </c>
      <c r="I2241" s="336"/>
      <c r="J2241" s="332" t="str">
        <f t="shared" ca="1" si="200"/>
        <v>(command "V" "R" "[無使用]" "N")</v>
      </c>
    </row>
    <row r="2242" spans="8:10">
      <c r="H2242" s="330" t="str">
        <f t="shared" ca="1" si="199"/>
        <v>[無使用]</v>
      </c>
      <c r="I2242" s="336"/>
      <c r="J2242" s="332" t="str">
        <f t="shared" ca="1" si="200"/>
        <v>(command "V" "R" "[無使用]" "N")</v>
      </c>
    </row>
    <row r="2243" spans="8:10">
      <c r="H2243" s="330" t="str">
        <f t="shared" ca="1" si="199"/>
        <v>[無使用]</v>
      </c>
      <c r="I2243" s="336"/>
      <c r="J2243" s="332" t="str">
        <f t="shared" ca="1" si="200"/>
        <v>(command "V" "R" "[無使用]" "N")</v>
      </c>
    </row>
    <row r="2244" spans="8:10">
      <c r="H2244" s="330" t="str">
        <f t="shared" ca="1" si="199"/>
        <v>乾接點-EPC-L21I6</v>
      </c>
      <c r="I2244" s="336"/>
      <c r="J2244" s="332" t="str">
        <f t="shared" ca="1" si="200"/>
        <v>(command "V" "R" "乾接點-EPC-L21I6" "N")</v>
      </c>
    </row>
    <row r="2245" spans="8:10">
      <c r="H2245" s="330" t="str">
        <f t="shared" ca="1" si="199"/>
        <v>SR-I24E8</v>
      </c>
      <c r="I2245" s="336"/>
      <c r="J2245" s="332" t="str">
        <f t="shared" ca="1" si="200"/>
        <v>(command "V" "R" "SR-I24E8" "N")</v>
      </c>
    </row>
    <row r="2246" spans="8:10">
      <c r="H2246" s="330" t="str">
        <f t="shared" ca="1" si="199"/>
        <v>SR-I24E2</v>
      </c>
      <c r="I2246" s="336"/>
      <c r="J2246" s="332" t="str">
        <f t="shared" ca="1" si="200"/>
        <v>(command "V" "R" "SR-I24E2" "N")</v>
      </c>
    </row>
    <row r="2247" spans="8:10">
      <c r="H2247" s="330" t="str">
        <f t="shared" ca="1" si="199"/>
        <v>SR-I24E7</v>
      </c>
      <c r="I2247" s="336"/>
      <c r="J2247" s="332" t="str">
        <f t="shared" ca="1" si="200"/>
        <v>(command "V" "R" "SR-I24E7" "N")</v>
      </c>
    </row>
    <row r="2248" spans="8:10">
      <c r="H2248" s="330" t="str">
        <f t="shared" ref="H2248:H2311" ca="1" si="201">IF(INDIRECT(ADDRESS(FLOOR((ROW(A2241)-1)/$F$6,1)+9,FLOOR((MOD((ROW(A2241)-1),$F$6)),1)+21))="","",INDIRECT(ADDRESS(FLOOR((ROW(A2241)-1)/$F$6,1)+9,FLOOR((MOD((ROW(A2241)-1),$F$6)),1)+21)))</f>
        <v>SR-I24F3</v>
      </c>
      <c r="I2248" s="336"/>
      <c r="J2248" s="332" t="str">
        <f t="shared" ca="1" si="200"/>
        <v>(command "V" "R" "SR-I24F3" "N")</v>
      </c>
    </row>
    <row r="2249" spans="8:10">
      <c r="H2249" s="330" t="str">
        <f t="shared" ca="1" si="201"/>
        <v>SR-I24F8</v>
      </c>
      <c r="I2249" s="336"/>
      <c r="J2249" s="332" t="str">
        <f t="shared" ca="1" si="200"/>
        <v>(command "V" "R" "SR-I24F8" "N")</v>
      </c>
    </row>
    <row r="2250" spans="8:10">
      <c r="H2250" s="330" t="str">
        <f t="shared" ca="1" si="201"/>
        <v>SR-I24F2</v>
      </c>
      <c r="I2250" s="336"/>
      <c r="J2250" s="332" t="str">
        <f t="shared" ca="1" si="200"/>
        <v>(command "V" "R" "SR-I24F2" "N")</v>
      </c>
    </row>
    <row r="2251" spans="8:10">
      <c r="H2251" s="330" t="str">
        <f t="shared" ca="1" si="201"/>
        <v>SR-I24F7</v>
      </c>
      <c r="I2251" s="336"/>
      <c r="J2251" s="332" t="str">
        <f t="shared" ca="1" si="200"/>
        <v>(command "V" "R" "SR-I24F7" "N")</v>
      </c>
    </row>
    <row r="2252" spans="8:10">
      <c r="H2252" s="330" t="str">
        <f t="shared" ca="1" si="201"/>
        <v>2DPC21I1</v>
      </c>
      <c r="I2252" s="336"/>
      <c r="J2252" s="332" t="str">
        <f t="shared" ca="1" si="200"/>
        <v>(command "V" "R" "2DPC21I1" "N")</v>
      </c>
    </row>
    <row r="2253" spans="8:10">
      <c r="H2253" s="330" t="str">
        <f t="shared" ca="1" si="201"/>
        <v>2DNC21I1</v>
      </c>
      <c r="I2253" s="336"/>
      <c r="J2253" s="332" t="str">
        <f t="shared" ref="J2253:J2316" ca="1" si="202">"(command"&amp;" "&amp;""""&amp;"V"&amp;""""&amp;" "&amp;""""&amp;"R"&amp;""""&amp;" "&amp;""""&amp;$H2253&amp;""""&amp;" """&amp;"N"&amp;""""&amp;")"</f>
        <v>(command "V" "R" "2DNC21I1" "N")</v>
      </c>
    </row>
    <row r="2254" spans="8:10">
      <c r="H2254" s="330" t="str">
        <f t="shared" ca="1" si="201"/>
        <v>E</v>
      </c>
      <c r="I2254" s="336"/>
      <c r="J2254" s="332" t="str">
        <f t="shared" ca="1" si="202"/>
        <v>(command "V" "R" "E" "N")</v>
      </c>
    </row>
    <row r="2255" spans="8:10">
      <c r="H2255" s="330" t="str">
        <f t="shared" ca="1" si="201"/>
        <v>028</v>
      </c>
      <c r="I2255" s="336"/>
      <c r="J2255" s="332" t="str">
        <f t="shared" ca="1" si="202"/>
        <v>(command "V" "R" "028" "N")</v>
      </c>
    </row>
    <row r="2256" spans="8:10">
      <c r="H2256" s="330" t="str">
        <f t="shared" ca="1" si="201"/>
        <v>028</v>
      </c>
      <c r="I2256" s="336"/>
      <c r="J2256" s="332" t="str">
        <f t="shared" ca="1" si="202"/>
        <v>(command "V" "R" "028" "N")</v>
      </c>
    </row>
    <row r="2257" spans="8:10">
      <c r="H2257" s="330" t="str">
        <f t="shared" ca="1" si="201"/>
        <v>028</v>
      </c>
      <c r="I2257" s="336"/>
      <c r="J2257" s="332" t="str">
        <f t="shared" ca="1" si="202"/>
        <v>(command "V" "R" "028" "N")</v>
      </c>
    </row>
    <row r="2258" spans="8:10">
      <c r="H2258" s="330" t="str">
        <f t="shared" ca="1" si="201"/>
        <v>028</v>
      </c>
      <c r="I2258" s="336"/>
      <c r="J2258" s="332" t="str">
        <f t="shared" ca="1" si="202"/>
        <v>(command "V" "R" "028" "N")</v>
      </c>
    </row>
    <row r="2259" spans="8:10">
      <c r="H2259" s="330" t="str">
        <f t="shared" ca="1" si="201"/>
        <v>028</v>
      </c>
      <c r="I2259" s="336"/>
      <c r="J2259" s="332" t="str">
        <f t="shared" ca="1" si="202"/>
        <v>(command "V" "R" "028" "N")</v>
      </c>
    </row>
    <row r="2260" spans="8:10">
      <c r="H2260" s="330" t="str">
        <f t="shared" ca="1" si="201"/>
        <v>028</v>
      </c>
      <c r="I2260" s="336"/>
      <c r="J2260" s="332" t="str">
        <f t="shared" ca="1" si="202"/>
        <v>(command "V" "R" "028" "N")</v>
      </c>
    </row>
    <row r="2261" spans="8:10">
      <c r="H2261" s="330" t="str">
        <f t="shared" ca="1" si="201"/>
        <v>028</v>
      </c>
      <c r="I2261" s="336"/>
      <c r="J2261" s="332" t="str">
        <f t="shared" ca="1" si="202"/>
        <v>(command "V" "R" "028" "N")</v>
      </c>
    </row>
    <row r="2262" spans="8:10">
      <c r="H2262" s="330" t="str">
        <f t="shared" ca="1" si="201"/>
        <v>028</v>
      </c>
      <c r="I2262" s="336"/>
      <c r="J2262" s="332" t="str">
        <f t="shared" ca="1" si="202"/>
        <v>(command "V" "R" "028" "N")</v>
      </c>
    </row>
    <row r="2263" spans="8:10">
      <c r="H2263" s="330" t="str">
        <f t="shared" ca="1" si="201"/>
        <v>029</v>
      </c>
      <c r="I2263" s="336"/>
      <c r="J2263" s="332" t="str">
        <f t="shared" ca="1" si="202"/>
        <v>(command "V" "R" "029" "N")</v>
      </c>
    </row>
    <row r="2264" spans="8:10">
      <c r="H2264" s="330" t="str">
        <f t="shared" ca="1" si="201"/>
        <v>029</v>
      </c>
      <c r="I2264" s="336"/>
      <c r="J2264" s="332" t="str">
        <f t="shared" ca="1" si="202"/>
        <v>(command "V" "R" "029" "N")</v>
      </c>
    </row>
    <row r="2265" spans="8:10">
      <c r="H2265" s="330" t="str">
        <f t="shared" ca="1" si="201"/>
        <v>029</v>
      </c>
      <c r="I2265" s="336"/>
      <c r="J2265" s="332" t="str">
        <f t="shared" ca="1" si="202"/>
        <v>(command "V" "R" "029" "N")</v>
      </c>
    </row>
    <row r="2266" spans="8:10">
      <c r="H2266" s="330" t="str">
        <f t="shared" ca="1" si="201"/>
        <v>029</v>
      </c>
      <c r="I2266" s="336"/>
      <c r="J2266" s="332" t="str">
        <f t="shared" ca="1" si="202"/>
        <v>(command "V" "R" "029" "N")</v>
      </c>
    </row>
    <row r="2267" spans="8:10">
      <c r="H2267" s="330" t="str">
        <f t="shared" ca="1" si="201"/>
        <v>029</v>
      </c>
      <c r="I2267" s="336"/>
      <c r="J2267" s="332" t="str">
        <f t="shared" ca="1" si="202"/>
        <v>(command "V" "R" "029" "N")</v>
      </c>
    </row>
    <row r="2268" spans="8:10">
      <c r="H2268" s="330" t="str">
        <f t="shared" ca="1" si="201"/>
        <v>029</v>
      </c>
      <c r="I2268" s="336"/>
      <c r="J2268" s="332" t="str">
        <f t="shared" ca="1" si="202"/>
        <v>(command "V" "R" "029" "N")</v>
      </c>
    </row>
    <row r="2269" spans="8:10">
      <c r="H2269" s="330" t="str">
        <f t="shared" ca="1" si="201"/>
        <v>029</v>
      </c>
      <c r="I2269" s="336"/>
      <c r="J2269" s="332" t="str">
        <f t="shared" ca="1" si="202"/>
        <v>(command "V" "R" "029" "N")</v>
      </c>
    </row>
    <row r="2270" spans="8:10">
      <c r="H2270" s="330" t="str">
        <f t="shared" ca="1" si="201"/>
        <v>029</v>
      </c>
      <c r="I2270" s="336"/>
      <c r="J2270" s="332" t="str">
        <f t="shared" ca="1" si="202"/>
        <v>(command "V" "R" "029" "N")</v>
      </c>
    </row>
    <row r="2271" spans="8:10">
      <c r="H2271" s="330" t="str">
        <f t="shared" ca="1" si="201"/>
        <v>#2熱壓鋼輪 上升</v>
      </c>
      <c r="I2271" s="336"/>
      <c r="J2271" s="332" t="str">
        <f t="shared" ca="1" si="202"/>
        <v>(command "V" "R" "#2熱壓鋼輪 上升" "N")</v>
      </c>
    </row>
    <row r="2272" spans="8:10">
      <c r="H2272" s="330" t="str">
        <f t="shared" ca="1" si="201"/>
        <v>#3熱壓鋼輪 上升</v>
      </c>
      <c r="I2272" s="336"/>
      <c r="J2272" s="332" t="str">
        <f t="shared" ca="1" si="202"/>
        <v>(command "V" "R" "#3熱壓鋼輪 上升" "N")</v>
      </c>
    </row>
    <row r="2273" spans="8:10">
      <c r="H2273" s="330" t="str">
        <f t="shared" ca="1" si="201"/>
        <v>#2熱壓鋼輪 下降</v>
      </c>
      <c r="I2273" s="336"/>
      <c r="J2273" s="332" t="str">
        <f t="shared" ca="1" si="202"/>
        <v>(command "V" "R" "#2熱壓鋼輪 下降" "N")</v>
      </c>
    </row>
    <row r="2274" spans="8:10">
      <c r="H2274" s="330" t="str">
        <f t="shared" ca="1" si="201"/>
        <v>#3熱壓鋼輪 下降</v>
      </c>
      <c r="I2274" s="336"/>
      <c r="J2274" s="332" t="str">
        <f t="shared" ca="1" si="202"/>
        <v>(command "V" "R" "#3熱壓鋼輪 下降" "N")</v>
      </c>
    </row>
    <row r="2275" spans="8:10">
      <c r="H2275" s="330" t="str">
        <f t="shared" ca="1" si="201"/>
        <v>#4熱壓鋼輪 上升</v>
      </c>
      <c r="I2275" s="336"/>
      <c r="J2275" s="332" t="str">
        <f t="shared" ca="1" si="202"/>
        <v>(command "V" "R" "#4熱壓鋼輪 上升" "N")</v>
      </c>
    </row>
    <row r="2276" spans="8:10">
      <c r="H2276" s="330" t="str">
        <f t="shared" ca="1" si="201"/>
        <v>#5熱壓鋼輪 上升</v>
      </c>
      <c r="I2276" s="336"/>
      <c r="J2276" s="332" t="str">
        <f t="shared" ca="1" si="202"/>
        <v>(command "V" "R" "#5熱壓鋼輪 上升" "N")</v>
      </c>
    </row>
    <row r="2277" spans="8:10">
      <c r="H2277" s="330" t="str">
        <f t="shared" ca="1" si="201"/>
        <v>#4熱壓鋼輪 下降</v>
      </c>
      <c r="I2277" s="336"/>
      <c r="J2277" s="332" t="str">
        <f t="shared" ca="1" si="202"/>
        <v>(command "V" "R" "#4熱壓鋼輪 下降" "N")</v>
      </c>
    </row>
    <row r="2278" spans="8:10">
      <c r="H2278" s="330" t="str">
        <f t="shared" ca="1" si="201"/>
        <v>#5熱壓鋼輪 下降</v>
      </c>
      <c r="I2278" s="336"/>
      <c r="J2278" s="332" t="str">
        <f t="shared" ca="1" si="202"/>
        <v>(command "V" "R" "#5熱壓鋼輪 下降" "N")</v>
      </c>
    </row>
    <row r="2279" spans="8:10">
      <c r="H2279" s="330" t="str">
        <f t="shared" ca="1" si="201"/>
        <v>#6熱壓鋼輪 上升</v>
      </c>
      <c r="I2279" s="336"/>
      <c r="J2279" s="332" t="str">
        <f t="shared" ca="1" si="202"/>
        <v>(command "V" "R" "#6熱壓鋼輪 上升" "N")</v>
      </c>
    </row>
    <row r="2280" spans="8:10">
      <c r="H2280" s="330" t="str">
        <f t="shared" ca="1" si="201"/>
        <v>_</v>
      </c>
      <c r="I2280" s="336"/>
      <c r="J2280" s="332" t="str">
        <f t="shared" ca="1" si="202"/>
        <v>(command "V" "R" "_" "N")</v>
      </c>
    </row>
    <row r="2281" spans="8:10">
      <c r="H2281" s="330" t="str">
        <f t="shared" ca="1" si="201"/>
        <v>#6熱壓鋼輪 下降</v>
      </c>
      <c r="I2281" s="336"/>
      <c r="J2281" s="332" t="str">
        <f t="shared" ca="1" si="202"/>
        <v>(command "V" "R" "#6熱壓鋼輪 下降" "N")</v>
      </c>
    </row>
    <row r="2282" spans="8:10">
      <c r="H2282" s="330" t="str">
        <f t="shared" ca="1" si="201"/>
        <v>_</v>
      </c>
      <c r="I2282" s="336"/>
      <c r="J2282" s="332" t="str">
        <f t="shared" ca="1" si="202"/>
        <v>(command "V" "R" "_" "N")</v>
      </c>
    </row>
    <row r="2283" spans="8:10">
      <c r="H2283" s="330" t="str">
        <f t="shared" ca="1" si="201"/>
        <v>#1下離型紙收卷 寸動</v>
      </c>
      <c r="I2283" s="336"/>
      <c r="J2283" s="332" t="str">
        <f t="shared" ca="1" si="202"/>
        <v>(command "V" "R" "#1下離型紙收卷 寸動" "N")</v>
      </c>
    </row>
    <row r="2284" spans="8:10">
      <c r="H2284" s="330" t="str">
        <f t="shared" ca="1" si="201"/>
        <v>#1下離型紙收卷 啟動</v>
      </c>
      <c r="I2284" s="336"/>
      <c r="J2284" s="332" t="str">
        <f t="shared" ca="1" si="202"/>
        <v>(command "V" "R" "#1下離型紙收卷 啟動" "N")</v>
      </c>
    </row>
    <row r="2285" spans="8:10">
      <c r="H2285" s="330" t="str">
        <f t="shared" ca="1" si="201"/>
        <v>_</v>
      </c>
      <c r="I2285" s="336"/>
      <c r="J2285" s="332" t="str">
        <f t="shared" ca="1" si="202"/>
        <v>(command "V" "R" "_" "N")</v>
      </c>
    </row>
    <row r="2286" spans="8:10">
      <c r="H2286" s="330" t="str">
        <f t="shared" ca="1" si="201"/>
        <v>_</v>
      </c>
      <c r="I2286" s="336"/>
      <c r="J2286" s="332" t="str">
        <f t="shared" ca="1" si="202"/>
        <v>(command "V" "R" "_" "N")</v>
      </c>
    </row>
    <row r="2287" spans="8:10">
      <c r="H2287" s="330" t="str">
        <f t="shared" ca="1" si="201"/>
        <v>LCSG-I25C3</v>
      </c>
      <c r="I2287" s="336"/>
      <c r="J2287" s="332" t="str">
        <f t="shared" ca="1" si="202"/>
        <v>(command "V" "R" "LCSG-I25C3" "N")</v>
      </c>
    </row>
    <row r="2288" spans="8:10">
      <c r="H2288" s="330" t="str">
        <f t="shared" ca="1" si="201"/>
        <v>LCSG-I25C8</v>
      </c>
      <c r="I2288" s="336"/>
      <c r="J2288" s="332" t="str">
        <f t="shared" ca="1" si="202"/>
        <v>(command "V" "R" "LCSG-I25C8" "N")</v>
      </c>
    </row>
    <row r="2289" spans="8:10">
      <c r="H2289" s="330" t="str">
        <f t="shared" ca="1" si="201"/>
        <v>LCSG-I25C3</v>
      </c>
      <c r="I2289" s="336"/>
      <c r="J2289" s="332" t="str">
        <f t="shared" ca="1" si="202"/>
        <v>(command "V" "R" "LCSG-I25C3" "N")</v>
      </c>
    </row>
    <row r="2290" spans="8:10">
      <c r="H2290" s="330" t="str">
        <f t="shared" ca="1" si="201"/>
        <v>LCSG-I25C8</v>
      </c>
      <c r="I2290" s="336"/>
      <c r="J2290" s="332" t="str">
        <f t="shared" ca="1" si="202"/>
        <v>(command "V" "R" "LCSG-I25C8" "N")</v>
      </c>
    </row>
    <row r="2291" spans="8:10">
      <c r="H2291" s="330" t="str">
        <f t="shared" ca="1" si="201"/>
        <v>LCSG-I25D3</v>
      </c>
      <c r="I2291" s="336"/>
      <c r="J2291" s="332" t="str">
        <f t="shared" ca="1" si="202"/>
        <v>(command "V" "R" "LCSG-I25D3" "N")</v>
      </c>
    </row>
    <row r="2292" spans="8:10">
      <c r="H2292" s="330" t="str">
        <f t="shared" ca="1" si="201"/>
        <v>LCSG-I25D8</v>
      </c>
      <c r="I2292" s="336"/>
      <c r="J2292" s="332" t="str">
        <f t="shared" ca="1" si="202"/>
        <v>(command "V" "R" "LCSG-I25D8" "N")</v>
      </c>
    </row>
    <row r="2293" spans="8:10">
      <c r="H2293" s="330" t="str">
        <f t="shared" ca="1" si="201"/>
        <v>LCSG-I25D3</v>
      </c>
      <c r="I2293" s="336"/>
      <c r="J2293" s="332" t="str">
        <f t="shared" ca="1" si="202"/>
        <v>(command "V" "R" "LCSG-I25D3" "N")</v>
      </c>
    </row>
    <row r="2294" spans="8:10">
      <c r="H2294" s="330" t="str">
        <f t="shared" ca="1" si="201"/>
        <v>LCSG-I25D8</v>
      </c>
      <c r="I2294" s="336"/>
      <c r="J2294" s="332" t="str">
        <f t="shared" ca="1" si="202"/>
        <v>(command "V" "R" "LCSG-I25D8" "N")</v>
      </c>
    </row>
    <row r="2295" spans="8:10">
      <c r="H2295" s="330" t="str">
        <f t="shared" ca="1" si="201"/>
        <v>LCSG-I25E3</v>
      </c>
      <c r="I2295" s="336"/>
      <c r="J2295" s="332" t="str">
        <f t="shared" ca="1" si="202"/>
        <v>(command "V" "R" "LCSG-I25E3" "N")</v>
      </c>
    </row>
    <row r="2296" spans="8:10">
      <c r="H2296" s="330" t="str">
        <f t="shared" ca="1" si="201"/>
        <v>[無使用]</v>
      </c>
      <c r="I2296" s="336"/>
      <c r="J2296" s="332" t="str">
        <f t="shared" ca="1" si="202"/>
        <v>(command "V" "R" "[無使用]" "N")</v>
      </c>
    </row>
    <row r="2297" spans="8:10">
      <c r="H2297" s="330" t="str">
        <f t="shared" ca="1" si="201"/>
        <v>LCSG-I25E3</v>
      </c>
      <c r="I2297" s="336"/>
      <c r="J2297" s="332" t="str">
        <f t="shared" ca="1" si="202"/>
        <v>(command "V" "R" "LCSG-I25E3" "N")</v>
      </c>
    </row>
    <row r="2298" spans="8:10">
      <c r="H2298" s="330" t="str">
        <f t="shared" ca="1" si="201"/>
        <v>[無使用]</v>
      </c>
      <c r="I2298" s="336"/>
      <c r="J2298" s="332" t="str">
        <f t="shared" ca="1" si="202"/>
        <v>(command "V" "R" "[無使用]" "N")</v>
      </c>
    </row>
    <row r="2299" spans="8:10">
      <c r="H2299" s="330" t="str">
        <f t="shared" ca="1" si="201"/>
        <v>LPBG-I25F3</v>
      </c>
      <c r="I2299" s="336"/>
      <c r="J2299" s="332" t="str">
        <f t="shared" ca="1" si="202"/>
        <v>(command "V" "R" "LPBG-I25F3" "N")</v>
      </c>
    </row>
    <row r="2300" spans="8:10">
      <c r="H2300" s="330" t="str">
        <f t="shared" ca="1" si="201"/>
        <v>LPBG-I25F8</v>
      </c>
      <c r="I2300" s="336"/>
      <c r="J2300" s="332" t="str">
        <f t="shared" ca="1" si="202"/>
        <v>(command "V" "R" "LPBG-I25F8" "N")</v>
      </c>
    </row>
    <row r="2301" spans="8:10">
      <c r="H2301" s="330" t="str">
        <f t="shared" ca="1" si="201"/>
        <v>[無使用]</v>
      </c>
      <c r="I2301" s="336"/>
      <c r="J2301" s="332" t="str">
        <f t="shared" ca="1" si="202"/>
        <v>(command "V" "R" "[無使用]" "N")</v>
      </c>
    </row>
    <row r="2302" spans="8:10">
      <c r="H2302" s="330" t="str">
        <f t="shared" ca="1" si="201"/>
        <v>[無使用]</v>
      </c>
      <c r="I2302" s="336"/>
      <c r="J2302" s="332" t="str">
        <f t="shared" ca="1" si="202"/>
        <v>(command "V" "R" "[無使用]" "N")</v>
      </c>
    </row>
    <row r="2303" spans="8:10" hidden="1">
      <c r="H2303" s="330" t="str">
        <f t="shared" ca="1" si="201"/>
        <v/>
      </c>
      <c r="I2303" s="336"/>
      <c r="J2303" s="332" t="str">
        <f t="shared" ca="1" si="202"/>
        <v>(command "V" "R" "" "N")</v>
      </c>
    </row>
    <row r="2304" spans="8:10" hidden="1">
      <c r="H2304" s="330" t="str">
        <f t="shared" ca="1" si="201"/>
        <v/>
      </c>
      <c r="I2304" s="336"/>
      <c r="J2304" s="332" t="str">
        <f t="shared" ca="1" si="202"/>
        <v>(command "V" "R" "" "N")</v>
      </c>
    </row>
    <row r="2305" spans="8:10" hidden="1">
      <c r="H2305" s="330" t="str">
        <f t="shared" ca="1" si="201"/>
        <v/>
      </c>
      <c r="I2305" s="336"/>
      <c r="J2305" s="332" t="str">
        <f t="shared" ca="1" si="202"/>
        <v>(command "V" "R" "" "N")</v>
      </c>
    </row>
    <row r="2306" spans="8:10" hidden="1">
      <c r="H2306" s="330" t="str">
        <f t="shared" ca="1" si="201"/>
        <v/>
      </c>
      <c r="I2306" s="336"/>
      <c r="J2306" s="332" t="str">
        <f t="shared" ca="1" si="202"/>
        <v>(command "V" "R" "" "N")</v>
      </c>
    </row>
    <row r="2307" spans="8:10" hidden="1">
      <c r="H2307" s="330" t="str">
        <f t="shared" ca="1" si="201"/>
        <v/>
      </c>
      <c r="I2307" s="336"/>
      <c r="J2307" s="332" t="str">
        <f t="shared" ca="1" si="202"/>
        <v>(command "V" "R" "" "N")</v>
      </c>
    </row>
    <row r="2308" spans="8:10" hidden="1">
      <c r="H2308" s="330" t="str">
        <f t="shared" ca="1" si="201"/>
        <v/>
      </c>
      <c r="I2308" s="336"/>
      <c r="J2308" s="332" t="str">
        <f t="shared" ca="1" si="202"/>
        <v>(command "V" "R" "" "N")</v>
      </c>
    </row>
    <row r="2309" spans="8:10" hidden="1">
      <c r="H2309" s="330" t="str">
        <f t="shared" ca="1" si="201"/>
        <v/>
      </c>
      <c r="I2309" s="336"/>
      <c r="J2309" s="332" t="str">
        <f t="shared" ca="1" si="202"/>
        <v>(command "V" "R" "" "N")</v>
      </c>
    </row>
    <row r="2310" spans="8:10" hidden="1">
      <c r="H2310" s="330" t="str">
        <f t="shared" ca="1" si="201"/>
        <v/>
      </c>
      <c r="I2310" s="336"/>
      <c r="J2310" s="332" t="str">
        <f t="shared" ca="1" si="202"/>
        <v>(command "V" "R" "" "N")</v>
      </c>
    </row>
    <row r="2311" spans="8:10" hidden="1">
      <c r="H2311" s="330" t="str">
        <f t="shared" ca="1" si="201"/>
        <v/>
      </c>
      <c r="I2311" s="336"/>
      <c r="J2311" s="332" t="str">
        <f t="shared" ca="1" si="202"/>
        <v>(command "V" "R" "" "N")</v>
      </c>
    </row>
    <row r="2312" spans="8:10" hidden="1">
      <c r="H2312" s="330" t="str">
        <f t="shared" ref="H2312:H2375" ca="1" si="203">IF(INDIRECT(ADDRESS(FLOOR((ROW(A2305)-1)/$F$6,1)+9,FLOOR((MOD((ROW(A2305)-1),$F$6)),1)+21))="","",INDIRECT(ADDRESS(FLOOR((ROW(A2305)-1)/$F$6,1)+9,FLOOR((MOD((ROW(A2305)-1),$F$6)),1)+21)))</f>
        <v/>
      </c>
      <c r="I2312" s="336"/>
      <c r="J2312" s="332" t="str">
        <f t="shared" ca="1" si="202"/>
        <v>(command "V" "R" "" "N")</v>
      </c>
    </row>
    <row r="2313" spans="8:10" hidden="1">
      <c r="H2313" s="330" t="str">
        <f t="shared" ca="1" si="203"/>
        <v/>
      </c>
      <c r="I2313" s="336"/>
      <c r="J2313" s="332" t="str">
        <f t="shared" ca="1" si="202"/>
        <v>(command "V" "R" "" "N")</v>
      </c>
    </row>
    <row r="2314" spans="8:10" hidden="1">
      <c r="H2314" s="330" t="str">
        <f t="shared" ca="1" si="203"/>
        <v/>
      </c>
      <c r="I2314" s="336"/>
      <c r="J2314" s="332" t="str">
        <f t="shared" ca="1" si="202"/>
        <v>(command "V" "R" "" "N")</v>
      </c>
    </row>
    <row r="2315" spans="8:10" hidden="1">
      <c r="H2315" s="330" t="str">
        <f t="shared" ca="1" si="203"/>
        <v/>
      </c>
      <c r="I2315" s="336"/>
      <c r="J2315" s="332" t="str">
        <f t="shared" ca="1" si="202"/>
        <v>(command "V" "R" "" "N")</v>
      </c>
    </row>
    <row r="2316" spans="8:10" hidden="1">
      <c r="H2316" s="330" t="str">
        <f t="shared" ca="1" si="203"/>
        <v/>
      </c>
      <c r="I2316" s="336"/>
      <c r="J2316" s="332" t="str">
        <f t="shared" ca="1" si="202"/>
        <v>(command "V" "R" "" "N")</v>
      </c>
    </row>
    <row r="2317" spans="8:10" hidden="1">
      <c r="H2317" s="330" t="str">
        <f t="shared" ca="1" si="203"/>
        <v/>
      </c>
      <c r="I2317" s="336"/>
      <c r="J2317" s="332" t="str">
        <f t="shared" ref="J2317:J2380" ca="1" si="204">"(command"&amp;" "&amp;""""&amp;"V"&amp;""""&amp;" "&amp;""""&amp;"R"&amp;""""&amp;" "&amp;""""&amp;$H2317&amp;""""&amp;" """&amp;"N"&amp;""""&amp;")"</f>
        <v>(command "V" "R" "" "N")</v>
      </c>
    </row>
    <row r="2318" spans="8:10" hidden="1">
      <c r="H2318" s="330" t="str">
        <f t="shared" ca="1" si="203"/>
        <v/>
      </c>
      <c r="I2318" s="336"/>
      <c r="J2318" s="332" t="str">
        <f t="shared" ca="1" si="204"/>
        <v>(command "V" "R" "" "N")</v>
      </c>
    </row>
    <row r="2319" spans="8:10" hidden="1">
      <c r="H2319" s="330" t="str">
        <f t="shared" ca="1" si="203"/>
        <v/>
      </c>
      <c r="I2319" s="336"/>
      <c r="J2319" s="332" t="str">
        <f t="shared" ca="1" si="204"/>
        <v>(command "V" "R" "" "N")</v>
      </c>
    </row>
    <row r="2320" spans="8:10" hidden="1">
      <c r="H2320" s="330" t="str">
        <f t="shared" ca="1" si="203"/>
        <v/>
      </c>
      <c r="I2320" s="336"/>
      <c r="J2320" s="332" t="str">
        <f t="shared" ca="1" si="204"/>
        <v>(command "V" "R" "" "N")</v>
      </c>
    </row>
    <row r="2321" spans="8:10" hidden="1">
      <c r="H2321" s="330" t="str">
        <f t="shared" ca="1" si="203"/>
        <v/>
      </c>
      <c r="I2321" s="336"/>
      <c r="J2321" s="332" t="str">
        <f t="shared" ca="1" si="204"/>
        <v>(command "V" "R" "" "N")</v>
      </c>
    </row>
    <row r="2322" spans="8:10" hidden="1">
      <c r="H2322" s="330" t="str">
        <f t="shared" ca="1" si="203"/>
        <v/>
      </c>
      <c r="I2322" s="336"/>
      <c r="J2322" s="332" t="str">
        <f t="shared" ca="1" si="204"/>
        <v>(command "V" "R" "" "N")</v>
      </c>
    </row>
    <row r="2323" spans="8:10" hidden="1">
      <c r="H2323" s="330" t="str">
        <f t="shared" ca="1" si="203"/>
        <v/>
      </c>
      <c r="I2323" s="336"/>
      <c r="J2323" s="332" t="str">
        <f t="shared" ca="1" si="204"/>
        <v>(command "V" "R" "" "N")</v>
      </c>
    </row>
    <row r="2324" spans="8:10" hidden="1">
      <c r="H2324" s="330" t="str">
        <f t="shared" ca="1" si="203"/>
        <v/>
      </c>
      <c r="I2324" s="336"/>
      <c r="J2324" s="332" t="str">
        <f t="shared" ca="1" si="204"/>
        <v>(command "V" "R" "" "N")</v>
      </c>
    </row>
    <row r="2325" spans="8:10" hidden="1">
      <c r="H2325" s="330" t="str">
        <f t="shared" ca="1" si="203"/>
        <v/>
      </c>
      <c r="I2325" s="336"/>
      <c r="J2325" s="332" t="str">
        <f t="shared" ca="1" si="204"/>
        <v>(command "V" "R" "" "N")</v>
      </c>
    </row>
    <row r="2326" spans="8:10" hidden="1">
      <c r="H2326" s="330" t="str">
        <f t="shared" ca="1" si="203"/>
        <v/>
      </c>
      <c r="I2326" s="336"/>
      <c r="J2326" s="332" t="str">
        <f t="shared" ca="1" si="204"/>
        <v>(command "V" "R" "" "N")</v>
      </c>
    </row>
    <row r="2327" spans="8:10" hidden="1">
      <c r="H2327" s="330" t="str">
        <f t="shared" ca="1" si="203"/>
        <v/>
      </c>
      <c r="I2327" s="336"/>
      <c r="J2327" s="332" t="str">
        <f t="shared" ca="1" si="204"/>
        <v>(command "V" "R" "" "N")</v>
      </c>
    </row>
    <row r="2328" spans="8:10" hidden="1">
      <c r="H2328" s="330" t="str">
        <f t="shared" ca="1" si="203"/>
        <v/>
      </c>
      <c r="I2328" s="336"/>
      <c r="J2328" s="332" t="str">
        <f t="shared" ca="1" si="204"/>
        <v>(command "V" "R" "" "N")</v>
      </c>
    </row>
    <row r="2329" spans="8:10" hidden="1">
      <c r="H2329" s="330" t="str">
        <f t="shared" ca="1" si="203"/>
        <v/>
      </c>
      <c r="I2329" s="336"/>
      <c r="J2329" s="332" t="str">
        <f t="shared" ca="1" si="204"/>
        <v>(command "V" "R" "" "N")</v>
      </c>
    </row>
    <row r="2330" spans="8:10" hidden="1">
      <c r="H2330" s="330" t="str">
        <f t="shared" ca="1" si="203"/>
        <v/>
      </c>
      <c r="I2330" s="336"/>
      <c r="J2330" s="332" t="str">
        <f t="shared" ca="1" si="204"/>
        <v>(command "V" "R" "" "N")</v>
      </c>
    </row>
    <row r="2331" spans="8:10" hidden="1">
      <c r="H2331" s="330" t="str">
        <f t="shared" ca="1" si="203"/>
        <v/>
      </c>
      <c r="I2331" s="336"/>
      <c r="J2331" s="332" t="str">
        <f t="shared" ca="1" si="204"/>
        <v>(command "V" "R" "" "N")</v>
      </c>
    </row>
    <row r="2332" spans="8:10" hidden="1">
      <c r="H2332" s="330" t="str">
        <f t="shared" ca="1" si="203"/>
        <v/>
      </c>
      <c r="I2332" s="336"/>
      <c r="J2332" s="332" t="str">
        <f t="shared" ca="1" si="204"/>
        <v>(command "V" "R" "" "N")</v>
      </c>
    </row>
    <row r="2333" spans="8:10" hidden="1">
      <c r="H2333" s="330" t="str">
        <f t="shared" ca="1" si="203"/>
        <v/>
      </c>
      <c r="I2333" s="336"/>
      <c r="J2333" s="332" t="str">
        <f t="shared" ca="1" si="204"/>
        <v>(command "V" "R" "" "N")</v>
      </c>
    </row>
    <row r="2334" spans="8:10" hidden="1">
      <c r="H2334" s="330" t="str">
        <f t="shared" ca="1" si="203"/>
        <v/>
      </c>
      <c r="I2334" s="336"/>
      <c r="J2334" s="332" t="str">
        <f t="shared" ca="1" si="204"/>
        <v>(command "V" "R" "" "N")</v>
      </c>
    </row>
    <row r="2335" spans="8:10" hidden="1">
      <c r="H2335" s="330" t="str">
        <f t="shared" ca="1" si="203"/>
        <v/>
      </c>
      <c r="I2335" s="336"/>
      <c r="J2335" s="332" t="str">
        <f t="shared" ca="1" si="204"/>
        <v>(command "V" "R" "" "N")</v>
      </c>
    </row>
    <row r="2336" spans="8:10" hidden="1">
      <c r="H2336" s="330" t="str">
        <f t="shared" ca="1" si="203"/>
        <v/>
      </c>
      <c r="I2336" s="336"/>
      <c r="J2336" s="332" t="str">
        <f t="shared" ca="1" si="204"/>
        <v>(command "V" "R" "" "N")</v>
      </c>
    </row>
    <row r="2337" spans="8:10" hidden="1">
      <c r="H2337" s="330" t="str">
        <f t="shared" ca="1" si="203"/>
        <v/>
      </c>
      <c r="I2337" s="336"/>
      <c r="J2337" s="332" t="str">
        <f t="shared" ca="1" si="204"/>
        <v>(command "V" "R" "" "N")</v>
      </c>
    </row>
    <row r="2338" spans="8:10" hidden="1">
      <c r="H2338" s="330" t="str">
        <f t="shared" ca="1" si="203"/>
        <v/>
      </c>
      <c r="I2338" s="336"/>
      <c r="J2338" s="332" t="str">
        <f t="shared" ca="1" si="204"/>
        <v>(command "V" "R" "" "N")</v>
      </c>
    </row>
    <row r="2339" spans="8:10" hidden="1">
      <c r="H2339" s="330" t="str">
        <f t="shared" ca="1" si="203"/>
        <v/>
      </c>
      <c r="I2339" s="336"/>
      <c r="J2339" s="332" t="str">
        <f t="shared" ca="1" si="204"/>
        <v>(command "V" "R" "" "N")</v>
      </c>
    </row>
    <row r="2340" spans="8:10" hidden="1">
      <c r="H2340" s="330" t="str">
        <f t="shared" ca="1" si="203"/>
        <v/>
      </c>
      <c r="I2340" s="336"/>
      <c r="J2340" s="332" t="str">
        <f t="shared" ca="1" si="204"/>
        <v>(command "V" "R" "" "N")</v>
      </c>
    </row>
    <row r="2341" spans="8:10" hidden="1">
      <c r="H2341" s="330" t="str">
        <f t="shared" ca="1" si="203"/>
        <v/>
      </c>
      <c r="I2341" s="336"/>
      <c r="J2341" s="332" t="str">
        <f t="shared" ca="1" si="204"/>
        <v>(command "V" "R" "" "N")</v>
      </c>
    </row>
    <row r="2342" spans="8:10" hidden="1">
      <c r="H2342" s="330" t="str">
        <f t="shared" ca="1" si="203"/>
        <v/>
      </c>
      <c r="I2342" s="336"/>
      <c r="J2342" s="332" t="str">
        <f t="shared" ca="1" si="204"/>
        <v>(command "V" "R" "" "N")</v>
      </c>
    </row>
    <row r="2343" spans="8:10" hidden="1">
      <c r="H2343" s="330" t="str">
        <f t="shared" ca="1" si="203"/>
        <v/>
      </c>
      <c r="I2343" s="336"/>
      <c r="J2343" s="332" t="str">
        <f t="shared" ca="1" si="204"/>
        <v>(command "V" "R" "" "N")</v>
      </c>
    </row>
    <row r="2344" spans="8:10" hidden="1">
      <c r="H2344" s="330" t="str">
        <f t="shared" ca="1" si="203"/>
        <v/>
      </c>
      <c r="I2344" s="336"/>
      <c r="J2344" s="332" t="str">
        <f t="shared" ca="1" si="204"/>
        <v>(command "V" "R" "" "N")</v>
      </c>
    </row>
    <row r="2345" spans="8:10" hidden="1">
      <c r="H2345" s="330" t="str">
        <f t="shared" ca="1" si="203"/>
        <v/>
      </c>
      <c r="I2345" s="336"/>
      <c r="J2345" s="332" t="str">
        <f t="shared" ca="1" si="204"/>
        <v>(command "V" "R" "" "N")</v>
      </c>
    </row>
    <row r="2346" spans="8:10" hidden="1">
      <c r="H2346" s="330" t="str">
        <f t="shared" ca="1" si="203"/>
        <v/>
      </c>
      <c r="I2346" s="336"/>
      <c r="J2346" s="332" t="str">
        <f t="shared" ca="1" si="204"/>
        <v>(command "V" "R" "" "N")</v>
      </c>
    </row>
    <row r="2347" spans="8:10" hidden="1">
      <c r="H2347" s="330" t="str">
        <f t="shared" ca="1" si="203"/>
        <v/>
      </c>
      <c r="I2347" s="336"/>
      <c r="J2347" s="332" t="str">
        <f t="shared" ca="1" si="204"/>
        <v>(command "V" "R" "" "N")</v>
      </c>
    </row>
    <row r="2348" spans="8:10" hidden="1">
      <c r="H2348" s="330" t="str">
        <f t="shared" ca="1" si="203"/>
        <v/>
      </c>
      <c r="I2348" s="336"/>
      <c r="J2348" s="332" t="str">
        <f t="shared" ca="1" si="204"/>
        <v>(command "V" "R" "" "N")</v>
      </c>
    </row>
    <row r="2349" spans="8:10" hidden="1">
      <c r="H2349" s="330" t="str">
        <f t="shared" ca="1" si="203"/>
        <v/>
      </c>
      <c r="I2349" s="336"/>
      <c r="J2349" s="332" t="str">
        <f t="shared" ca="1" si="204"/>
        <v>(command "V" "R" "" "N")</v>
      </c>
    </row>
    <row r="2350" spans="8:10" hidden="1">
      <c r="H2350" s="330" t="str">
        <f t="shared" ca="1" si="203"/>
        <v/>
      </c>
      <c r="I2350" s="336"/>
      <c r="J2350" s="332" t="str">
        <f t="shared" ca="1" si="204"/>
        <v>(command "V" "R" "" "N")</v>
      </c>
    </row>
    <row r="2351" spans="8:10" hidden="1">
      <c r="H2351" s="330" t="str">
        <f t="shared" ca="1" si="203"/>
        <v/>
      </c>
      <c r="I2351" s="336"/>
      <c r="J2351" s="332" t="str">
        <f t="shared" ca="1" si="204"/>
        <v>(command "V" "R" "" "N")</v>
      </c>
    </row>
    <row r="2352" spans="8:10" hidden="1">
      <c r="H2352" s="330" t="str">
        <f t="shared" ca="1" si="203"/>
        <v/>
      </c>
      <c r="I2352" s="336"/>
      <c r="J2352" s="332" t="str">
        <f t="shared" ca="1" si="204"/>
        <v>(command "V" "R" "" "N")</v>
      </c>
    </row>
    <row r="2353" spans="8:10" hidden="1">
      <c r="H2353" s="330" t="str">
        <f t="shared" ca="1" si="203"/>
        <v/>
      </c>
      <c r="I2353" s="336"/>
      <c r="J2353" s="332" t="str">
        <f t="shared" ca="1" si="204"/>
        <v>(command "V" "R" "" "N")</v>
      </c>
    </row>
    <row r="2354" spans="8:10" hidden="1">
      <c r="H2354" s="330" t="str">
        <f t="shared" ca="1" si="203"/>
        <v/>
      </c>
      <c r="I2354" s="336"/>
      <c r="J2354" s="332" t="str">
        <f t="shared" ca="1" si="204"/>
        <v>(command "V" "R" "" "N")</v>
      </c>
    </row>
    <row r="2355" spans="8:10" hidden="1">
      <c r="H2355" s="330" t="str">
        <f t="shared" ca="1" si="203"/>
        <v/>
      </c>
      <c r="I2355" s="336"/>
      <c r="J2355" s="332" t="str">
        <f t="shared" ca="1" si="204"/>
        <v>(command "V" "R" "" "N")</v>
      </c>
    </row>
    <row r="2356" spans="8:10" hidden="1">
      <c r="H2356" s="330" t="str">
        <f t="shared" ca="1" si="203"/>
        <v/>
      </c>
      <c r="I2356" s="336"/>
      <c r="J2356" s="332" t="str">
        <f t="shared" ca="1" si="204"/>
        <v>(command "V" "R" "" "N")</v>
      </c>
    </row>
    <row r="2357" spans="8:10" hidden="1">
      <c r="H2357" s="330" t="str">
        <f t="shared" ca="1" si="203"/>
        <v/>
      </c>
      <c r="I2357" s="336"/>
      <c r="J2357" s="332" t="str">
        <f t="shared" ca="1" si="204"/>
        <v>(command "V" "R" "" "N")</v>
      </c>
    </row>
    <row r="2358" spans="8:10" hidden="1">
      <c r="H2358" s="330" t="str">
        <f t="shared" ca="1" si="203"/>
        <v/>
      </c>
      <c r="I2358" s="336"/>
      <c r="J2358" s="332" t="str">
        <f t="shared" ca="1" si="204"/>
        <v>(command "V" "R" "" "N")</v>
      </c>
    </row>
    <row r="2359" spans="8:10" hidden="1">
      <c r="H2359" s="330" t="str">
        <f t="shared" ca="1" si="203"/>
        <v/>
      </c>
      <c r="I2359" s="336"/>
      <c r="J2359" s="332" t="str">
        <f t="shared" ca="1" si="204"/>
        <v>(command "V" "R" "" "N")</v>
      </c>
    </row>
    <row r="2360" spans="8:10" hidden="1">
      <c r="H2360" s="330" t="str">
        <f t="shared" ca="1" si="203"/>
        <v/>
      </c>
      <c r="I2360" s="336"/>
      <c r="J2360" s="332" t="str">
        <f t="shared" ca="1" si="204"/>
        <v>(command "V" "R" "" "N")</v>
      </c>
    </row>
    <row r="2361" spans="8:10" hidden="1">
      <c r="H2361" s="330" t="str">
        <f t="shared" ca="1" si="203"/>
        <v/>
      </c>
      <c r="I2361" s="336"/>
      <c r="J2361" s="332" t="str">
        <f t="shared" ca="1" si="204"/>
        <v>(command "V" "R" "" "N")</v>
      </c>
    </row>
    <row r="2362" spans="8:10" hidden="1">
      <c r="H2362" s="330" t="str">
        <f t="shared" ca="1" si="203"/>
        <v/>
      </c>
      <c r="I2362" s="336"/>
      <c r="J2362" s="332" t="str">
        <f t="shared" ca="1" si="204"/>
        <v>(command "V" "R" "" "N")</v>
      </c>
    </row>
    <row r="2363" spans="8:10" hidden="1">
      <c r="H2363" s="330" t="str">
        <f t="shared" ca="1" si="203"/>
        <v/>
      </c>
      <c r="I2363" s="336"/>
      <c r="J2363" s="332" t="str">
        <f t="shared" ca="1" si="204"/>
        <v>(command "V" "R" "" "N")</v>
      </c>
    </row>
    <row r="2364" spans="8:10" hidden="1">
      <c r="H2364" s="330" t="str">
        <f t="shared" ca="1" si="203"/>
        <v/>
      </c>
      <c r="I2364" s="336"/>
      <c r="J2364" s="332" t="str">
        <f t="shared" ca="1" si="204"/>
        <v>(command "V" "R" "" "N")</v>
      </c>
    </row>
    <row r="2365" spans="8:10" hidden="1">
      <c r="H2365" s="330" t="str">
        <f t="shared" ca="1" si="203"/>
        <v/>
      </c>
      <c r="I2365" s="336"/>
      <c r="J2365" s="332" t="str">
        <f t="shared" ca="1" si="204"/>
        <v>(command "V" "R" "" "N")</v>
      </c>
    </row>
    <row r="2366" spans="8:10" hidden="1">
      <c r="H2366" s="330" t="str">
        <f t="shared" ca="1" si="203"/>
        <v/>
      </c>
      <c r="I2366" s="336"/>
      <c r="J2366" s="332" t="str">
        <f t="shared" ca="1" si="204"/>
        <v>(command "V" "R" "" "N")</v>
      </c>
    </row>
    <row r="2367" spans="8:10" hidden="1">
      <c r="H2367" s="330" t="str">
        <f t="shared" ca="1" si="203"/>
        <v/>
      </c>
      <c r="I2367" s="336"/>
      <c r="J2367" s="332" t="str">
        <f t="shared" ca="1" si="204"/>
        <v>(command "V" "R" "" "N")</v>
      </c>
    </row>
    <row r="2368" spans="8:10" hidden="1">
      <c r="H2368" s="330" t="str">
        <f t="shared" ca="1" si="203"/>
        <v/>
      </c>
      <c r="I2368" s="336"/>
      <c r="J2368" s="332" t="str">
        <f t="shared" ca="1" si="204"/>
        <v>(command "V" "R" "" "N")</v>
      </c>
    </row>
    <row r="2369" spans="8:10" hidden="1">
      <c r="H2369" s="330" t="str">
        <f t="shared" ca="1" si="203"/>
        <v/>
      </c>
      <c r="I2369" s="336"/>
      <c r="J2369" s="332" t="str">
        <f t="shared" ca="1" si="204"/>
        <v>(command "V" "R" "" "N")</v>
      </c>
    </row>
    <row r="2370" spans="8:10" hidden="1">
      <c r="H2370" s="330" t="str">
        <f t="shared" ca="1" si="203"/>
        <v/>
      </c>
      <c r="I2370" s="336"/>
      <c r="J2370" s="332" t="str">
        <f t="shared" ca="1" si="204"/>
        <v>(command "V" "R" "" "N")</v>
      </c>
    </row>
    <row r="2371" spans="8:10" hidden="1">
      <c r="H2371" s="330" t="str">
        <f t="shared" ca="1" si="203"/>
        <v/>
      </c>
      <c r="I2371" s="336"/>
      <c r="J2371" s="332" t="str">
        <f t="shared" ca="1" si="204"/>
        <v>(command "V" "R" "" "N")</v>
      </c>
    </row>
    <row r="2372" spans="8:10" hidden="1">
      <c r="H2372" s="330" t="str">
        <f t="shared" ca="1" si="203"/>
        <v/>
      </c>
      <c r="I2372" s="336"/>
      <c r="J2372" s="332" t="str">
        <f t="shared" ca="1" si="204"/>
        <v>(command "V" "R" "" "N")</v>
      </c>
    </row>
    <row r="2373" spans="8:10" hidden="1">
      <c r="H2373" s="330" t="str">
        <f t="shared" ca="1" si="203"/>
        <v/>
      </c>
      <c r="I2373" s="336"/>
      <c r="J2373" s="332" t="str">
        <f t="shared" ca="1" si="204"/>
        <v>(command "V" "R" "" "N")</v>
      </c>
    </row>
    <row r="2374" spans="8:10" hidden="1">
      <c r="H2374" s="330" t="str">
        <f t="shared" ca="1" si="203"/>
        <v/>
      </c>
      <c r="I2374" s="336"/>
      <c r="J2374" s="332" t="str">
        <f t="shared" ca="1" si="204"/>
        <v>(command "V" "R" "" "N")</v>
      </c>
    </row>
    <row r="2375" spans="8:10" hidden="1">
      <c r="H2375" s="330" t="str">
        <f t="shared" ca="1" si="203"/>
        <v/>
      </c>
      <c r="I2375" s="336"/>
      <c r="J2375" s="332" t="str">
        <f t="shared" ca="1" si="204"/>
        <v>(command "V" "R" "" "N")</v>
      </c>
    </row>
    <row r="2376" spans="8:10" hidden="1">
      <c r="H2376" s="330" t="str">
        <f t="shared" ref="H2376:H2439" ca="1" si="205">IF(INDIRECT(ADDRESS(FLOOR((ROW(A2369)-1)/$F$6,1)+9,FLOOR((MOD((ROW(A2369)-1),$F$6)),1)+21))="","",INDIRECT(ADDRESS(FLOOR((ROW(A2369)-1)/$F$6,1)+9,FLOOR((MOD((ROW(A2369)-1),$F$6)),1)+21)))</f>
        <v/>
      </c>
      <c r="I2376" s="336"/>
      <c r="J2376" s="332" t="str">
        <f t="shared" ca="1" si="204"/>
        <v>(command "V" "R" "" "N")</v>
      </c>
    </row>
    <row r="2377" spans="8:10" hidden="1">
      <c r="H2377" s="330" t="str">
        <f t="shared" ca="1" si="205"/>
        <v/>
      </c>
      <c r="I2377" s="336"/>
      <c r="J2377" s="332" t="str">
        <f t="shared" ca="1" si="204"/>
        <v>(command "V" "R" "" "N")</v>
      </c>
    </row>
    <row r="2378" spans="8:10" hidden="1">
      <c r="H2378" s="330" t="str">
        <f t="shared" ca="1" si="205"/>
        <v/>
      </c>
      <c r="I2378" s="336"/>
      <c r="J2378" s="332" t="str">
        <f t="shared" ca="1" si="204"/>
        <v>(command "V" "R" "" "N")</v>
      </c>
    </row>
    <row r="2379" spans="8:10" hidden="1">
      <c r="H2379" s="330" t="str">
        <f t="shared" ca="1" si="205"/>
        <v/>
      </c>
      <c r="I2379" s="336"/>
      <c r="J2379" s="332" t="str">
        <f t="shared" ca="1" si="204"/>
        <v>(command "V" "R" "" "N")</v>
      </c>
    </row>
    <row r="2380" spans="8:10" hidden="1">
      <c r="H2380" s="330" t="str">
        <f t="shared" ca="1" si="205"/>
        <v/>
      </c>
      <c r="I2380" s="336"/>
      <c r="J2380" s="332" t="str">
        <f t="shared" ca="1" si="204"/>
        <v>(command "V" "R" "" "N")</v>
      </c>
    </row>
    <row r="2381" spans="8:10" hidden="1">
      <c r="H2381" s="330" t="str">
        <f t="shared" ca="1" si="205"/>
        <v/>
      </c>
      <c r="I2381" s="336"/>
      <c r="J2381" s="332" t="str">
        <f t="shared" ref="J2381:J2444" ca="1" si="206">"(command"&amp;" "&amp;""""&amp;"V"&amp;""""&amp;" "&amp;""""&amp;"R"&amp;""""&amp;" "&amp;""""&amp;$H2381&amp;""""&amp;" """&amp;"N"&amp;""""&amp;")"</f>
        <v>(command "V" "R" "" "N")</v>
      </c>
    </row>
    <row r="2382" spans="8:10" hidden="1">
      <c r="H2382" s="330" t="str">
        <f t="shared" ca="1" si="205"/>
        <v/>
      </c>
      <c r="I2382" s="336"/>
      <c r="J2382" s="332" t="str">
        <f t="shared" ca="1" si="206"/>
        <v>(command "V" "R" "" "N")</v>
      </c>
    </row>
    <row r="2383" spans="8:10" hidden="1">
      <c r="H2383" s="330" t="str">
        <f t="shared" ca="1" si="205"/>
        <v/>
      </c>
      <c r="I2383" s="336"/>
      <c r="J2383" s="332" t="str">
        <f t="shared" ca="1" si="206"/>
        <v>(command "V" "R" "" "N")</v>
      </c>
    </row>
    <row r="2384" spans="8:10" hidden="1">
      <c r="H2384" s="330" t="str">
        <f t="shared" ca="1" si="205"/>
        <v/>
      </c>
      <c r="I2384" s="336"/>
      <c r="J2384" s="332" t="str">
        <f t="shared" ca="1" si="206"/>
        <v>(command "V" "R" "" "N")</v>
      </c>
    </row>
    <row r="2385" spans="8:10" hidden="1">
      <c r="H2385" s="330" t="str">
        <f t="shared" ca="1" si="205"/>
        <v/>
      </c>
      <c r="I2385" s="336"/>
      <c r="J2385" s="332" t="str">
        <f t="shared" ca="1" si="206"/>
        <v>(command "V" "R" "" "N")</v>
      </c>
    </row>
    <row r="2386" spans="8:10" hidden="1">
      <c r="H2386" s="330" t="str">
        <f t="shared" ca="1" si="205"/>
        <v/>
      </c>
      <c r="I2386" s="336"/>
      <c r="J2386" s="332" t="str">
        <f t="shared" ca="1" si="206"/>
        <v>(command "V" "R" "" "N")</v>
      </c>
    </row>
    <row r="2387" spans="8:10" hidden="1">
      <c r="H2387" s="330" t="str">
        <f t="shared" ca="1" si="205"/>
        <v/>
      </c>
      <c r="I2387" s="336"/>
      <c r="J2387" s="332" t="str">
        <f t="shared" ca="1" si="206"/>
        <v>(command "V" "R" "" "N")</v>
      </c>
    </row>
    <row r="2388" spans="8:10" hidden="1">
      <c r="H2388" s="330" t="str">
        <f t="shared" ca="1" si="205"/>
        <v/>
      </c>
      <c r="I2388" s="336"/>
      <c r="J2388" s="332" t="str">
        <f t="shared" ca="1" si="206"/>
        <v>(command "V" "R" "" "N")</v>
      </c>
    </row>
    <row r="2389" spans="8:10" hidden="1">
      <c r="H2389" s="330" t="str">
        <f t="shared" ca="1" si="205"/>
        <v/>
      </c>
      <c r="I2389" s="336"/>
      <c r="J2389" s="332" t="str">
        <f t="shared" ca="1" si="206"/>
        <v>(command "V" "R" "" "N")</v>
      </c>
    </row>
    <row r="2390" spans="8:10" hidden="1">
      <c r="H2390" s="330" t="str">
        <f t="shared" ca="1" si="205"/>
        <v/>
      </c>
      <c r="I2390" s="336"/>
      <c r="J2390" s="332" t="str">
        <f t="shared" ca="1" si="206"/>
        <v>(command "V" "R" "" "N")</v>
      </c>
    </row>
    <row r="2391" spans="8:10" hidden="1">
      <c r="H2391" s="330" t="str">
        <f t="shared" ca="1" si="205"/>
        <v/>
      </c>
      <c r="I2391" s="336"/>
      <c r="J2391" s="332" t="str">
        <f t="shared" ca="1" si="206"/>
        <v>(command "V" "R" "" "N")</v>
      </c>
    </row>
    <row r="2392" spans="8:10" hidden="1">
      <c r="H2392" s="330" t="str">
        <f t="shared" ca="1" si="205"/>
        <v/>
      </c>
      <c r="I2392" s="336"/>
      <c r="J2392" s="332" t="str">
        <f t="shared" ca="1" si="206"/>
        <v>(command "V" "R" "" "N")</v>
      </c>
    </row>
    <row r="2393" spans="8:10" hidden="1">
      <c r="H2393" s="330" t="str">
        <f t="shared" ca="1" si="205"/>
        <v/>
      </c>
      <c r="I2393" s="336"/>
      <c r="J2393" s="332" t="str">
        <f t="shared" ca="1" si="206"/>
        <v>(command "V" "R" "" "N")</v>
      </c>
    </row>
    <row r="2394" spans="8:10" hidden="1">
      <c r="H2394" s="330" t="str">
        <f t="shared" ca="1" si="205"/>
        <v/>
      </c>
      <c r="I2394" s="336"/>
      <c r="J2394" s="332" t="str">
        <f t="shared" ca="1" si="206"/>
        <v>(command "V" "R" "" "N")</v>
      </c>
    </row>
    <row r="2395" spans="8:10" hidden="1">
      <c r="H2395" s="330" t="str">
        <f t="shared" ca="1" si="205"/>
        <v/>
      </c>
      <c r="I2395" s="336"/>
      <c r="J2395" s="332" t="str">
        <f t="shared" ca="1" si="206"/>
        <v>(command "V" "R" "" "N")</v>
      </c>
    </row>
    <row r="2396" spans="8:10" hidden="1">
      <c r="H2396" s="330" t="str">
        <f t="shared" ca="1" si="205"/>
        <v/>
      </c>
      <c r="I2396" s="336"/>
      <c r="J2396" s="332" t="str">
        <f t="shared" ca="1" si="206"/>
        <v>(command "V" "R" "" "N")</v>
      </c>
    </row>
    <row r="2397" spans="8:10" hidden="1">
      <c r="H2397" s="330" t="str">
        <f t="shared" ca="1" si="205"/>
        <v/>
      </c>
      <c r="I2397" s="336"/>
      <c r="J2397" s="332" t="str">
        <f t="shared" ca="1" si="206"/>
        <v>(command "V" "R" "" "N")</v>
      </c>
    </row>
    <row r="2398" spans="8:10" hidden="1">
      <c r="H2398" s="330" t="str">
        <f t="shared" ca="1" si="205"/>
        <v/>
      </c>
      <c r="I2398" s="336"/>
      <c r="J2398" s="332" t="str">
        <f t="shared" ca="1" si="206"/>
        <v>(command "V" "R" "" "N")</v>
      </c>
    </row>
    <row r="2399" spans="8:10" hidden="1">
      <c r="H2399" s="330" t="str">
        <f t="shared" ca="1" si="205"/>
        <v/>
      </c>
      <c r="I2399" s="336"/>
      <c r="J2399" s="332" t="str">
        <f t="shared" ca="1" si="206"/>
        <v>(command "V" "R" "" "N")</v>
      </c>
    </row>
    <row r="2400" spans="8:10" hidden="1">
      <c r="H2400" s="330" t="str">
        <f t="shared" ca="1" si="205"/>
        <v/>
      </c>
      <c r="I2400" s="336"/>
      <c r="J2400" s="332" t="str">
        <f t="shared" ca="1" si="206"/>
        <v>(command "V" "R" "" "N")</v>
      </c>
    </row>
    <row r="2401" spans="8:10" hidden="1">
      <c r="H2401" s="330" t="str">
        <f t="shared" ca="1" si="205"/>
        <v/>
      </c>
      <c r="I2401" s="336"/>
      <c r="J2401" s="332" t="str">
        <f t="shared" ca="1" si="206"/>
        <v>(command "V" "R" "" "N")</v>
      </c>
    </row>
    <row r="2402" spans="8:10" hidden="1">
      <c r="H2402" s="330" t="str">
        <f t="shared" ca="1" si="205"/>
        <v/>
      </c>
      <c r="I2402" s="336"/>
      <c r="J2402" s="332" t="str">
        <f t="shared" ca="1" si="206"/>
        <v>(command "V" "R" "" "N")</v>
      </c>
    </row>
    <row r="2403" spans="8:10" hidden="1">
      <c r="H2403" s="330" t="str">
        <f t="shared" ca="1" si="205"/>
        <v/>
      </c>
      <c r="I2403" s="336"/>
      <c r="J2403" s="332" t="str">
        <f t="shared" ca="1" si="206"/>
        <v>(command "V" "R" "" "N")</v>
      </c>
    </row>
    <row r="2404" spans="8:10" hidden="1">
      <c r="H2404" s="330" t="str">
        <f t="shared" ca="1" si="205"/>
        <v/>
      </c>
      <c r="I2404" s="336"/>
      <c r="J2404" s="332" t="str">
        <f t="shared" ca="1" si="206"/>
        <v>(command "V" "R" "" "N")</v>
      </c>
    </row>
    <row r="2405" spans="8:10" hidden="1">
      <c r="H2405" s="330" t="str">
        <f t="shared" ca="1" si="205"/>
        <v/>
      </c>
      <c r="I2405" s="336"/>
      <c r="J2405" s="332" t="str">
        <f t="shared" ca="1" si="206"/>
        <v>(command "V" "R" "" "N")</v>
      </c>
    </row>
    <row r="2406" spans="8:10" hidden="1">
      <c r="H2406" s="330" t="str">
        <f t="shared" ca="1" si="205"/>
        <v/>
      </c>
      <c r="I2406" s="336"/>
      <c r="J2406" s="332" t="str">
        <f t="shared" ca="1" si="206"/>
        <v>(command "V" "R" "" "N")</v>
      </c>
    </row>
    <row r="2407" spans="8:10" hidden="1">
      <c r="H2407" s="330" t="str">
        <f t="shared" ca="1" si="205"/>
        <v/>
      </c>
      <c r="I2407" s="336"/>
      <c r="J2407" s="332" t="str">
        <f t="shared" ca="1" si="206"/>
        <v>(command "V" "R" "" "N")</v>
      </c>
    </row>
    <row r="2408" spans="8:10" hidden="1">
      <c r="H2408" s="330" t="str">
        <f t="shared" ca="1" si="205"/>
        <v/>
      </c>
      <c r="I2408" s="336"/>
      <c r="J2408" s="332" t="str">
        <f t="shared" ca="1" si="206"/>
        <v>(command "V" "R" "" "N")</v>
      </c>
    </row>
    <row r="2409" spans="8:10" hidden="1">
      <c r="H2409" s="330" t="str">
        <f t="shared" ca="1" si="205"/>
        <v/>
      </c>
      <c r="I2409" s="336"/>
      <c r="J2409" s="332" t="str">
        <f t="shared" ca="1" si="206"/>
        <v>(command "V" "R" "" "N")</v>
      </c>
    </row>
    <row r="2410" spans="8:10" hidden="1">
      <c r="H2410" s="330" t="str">
        <f t="shared" ca="1" si="205"/>
        <v/>
      </c>
      <c r="I2410" s="336"/>
      <c r="J2410" s="332" t="str">
        <f t="shared" ca="1" si="206"/>
        <v>(command "V" "R" "" "N")</v>
      </c>
    </row>
    <row r="2411" spans="8:10" hidden="1">
      <c r="H2411" s="330" t="str">
        <f t="shared" ca="1" si="205"/>
        <v/>
      </c>
      <c r="I2411" s="336"/>
      <c r="J2411" s="332" t="str">
        <f t="shared" ca="1" si="206"/>
        <v>(command "V" "R" "" "N")</v>
      </c>
    </row>
    <row r="2412" spans="8:10" hidden="1">
      <c r="H2412" s="330" t="str">
        <f t="shared" ca="1" si="205"/>
        <v/>
      </c>
      <c r="I2412" s="336"/>
      <c r="J2412" s="332" t="str">
        <f t="shared" ca="1" si="206"/>
        <v>(command "V" "R" "" "N")</v>
      </c>
    </row>
    <row r="2413" spans="8:10" hidden="1">
      <c r="H2413" s="330" t="str">
        <f t="shared" ca="1" si="205"/>
        <v/>
      </c>
      <c r="I2413" s="336"/>
      <c r="J2413" s="332" t="str">
        <f t="shared" ca="1" si="206"/>
        <v>(command "V" "R" "" "N")</v>
      </c>
    </row>
    <row r="2414" spans="8:10" hidden="1">
      <c r="H2414" s="330" t="str">
        <f t="shared" ca="1" si="205"/>
        <v/>
      </c>
      <c r="I2414" s="336"/>
      <c r="J2414" s="332" t="str">
        <f t="shared" ca="1" si="206"/>
        <v>(command "V" "R" "" "N")</v>
      </c>
    </row>
    <row r="2415" spans="8:10" hidden="1">
      <c r="H2415" s="330" t="str">
        <f t="shared" ca="1" si="205"/>
        <v/>
      </c>
      <c r="I2415" s="336"/>
      <c r="J2415" s="332" t="str">
        <f t="shared" ca="1" si="206"/>
        <v>(command "V" "R" "" "N")</v>
      </c>
    </row>
    <row r="2416" spans="8:10" hidden="1">
      <c r="H2416" s="330" t="str">
        <f t="shared" ca="1" si="205"/>
        <v/>
      </c>
      <c r="I2416" s="336"/>
      <c r="J2416" s="332" t="str">
        <f t="shared" ca="1" si="206"/>
        <v>(command "V" "R" "" "N")</v>
      </c>
    </row>
    <row r="2417" spans="8:10" hidden="1">
      <c r="H2417" s="330" t="str">
        <f t="shared" ca="1" si="205"/>
        <v/>
      </c>
      <c r="I2417" s="336"/>
      <c r="J2417" s="332" t="str">
        <f t="shared" ca="1" si="206"/>
        <v>(command "V" "R" "" "N")</v>
      </c>
    </row>
    <row r="2418" spans="8:10" hidden="1">
      <c r="H2418" s="330" t="str">
        <f t="shared" ca="1" si="205"/>
        <v/>
      </c>
      <c r="I2418" s="336"/>
      <c r="J2418" s="332" t="str">
        <f t="shared" ca="1" si="206"/>
        <v>(command "V" "R" "" "N")</v>
      </c>
    </row>
    <row r="2419" spans="8:10" hidden="1">
      <c r="H2419" s="330" t="str">
        <f t="shared" ca="1" si="205"/>
        <v/>
      </c>
      <c r="I2419" s="336"/>
      <c r="J2419" s="332" t="str">
        <f t="shared" ca="1" si="206"/>
        <v>(command "V" "R" "" "N")</v>
      </c>
    </row>
    <row r="2420" spans="8:10" hidden="1">
      <c r="H2420" s="330" t="str">
        <f t="shared" ca="1" si="205"/>
        <v/>
      </c>
      <c r="I2420" s="336"/>
      <c r="J2420" s="332" t="str">
        <f t="shared" ca="1" si="206"/>
        <v>(command "V" "R" "" "N")</v>
      </c>
    </row>
    <row r="2421" spans="8:10" hidden="1">
      <c r="H2421" s="330" t="str">
        <f t="shared" ca="1" si="205"/>
        <v/>
      </c>
      <c r="I2421" s="336"/>
      <c r="J2421" s="332" t="str">
        <f t="shared" ca="1" si="206"/>
        <v>(command "V" "R" "" "N")</v>
      </c>
    </row>
    <row r="2422" spans="8:10" hidden="1">
      <c r="H2422" s="330" t="str">
        <f t="shared" ca="1" si="205"/>
        <v/>
      </c>
      <c r="I2422" s="336"/>
      <c r="J2422" s="332" t="str">
        <f t="shared" ca="1" si="206"/>
        <v>(command "V" "R" "" "N")</v>
      </c>
    </row>
    <row r="2423" spans="8:10" hidden="1">
      <c r="H2423" s="330" t="str">
        <f t="shared" ca="1" si="205"/>
        <v/>
      </c>
      <c r="I2423" s="336"/>
      <c r="J2423" s="332" t="str">
        <f t="shared" ca="1" si="206"/>
        <v>(command "V" "R" "" "N")</v>
      </c>
    </row>
    <row r="2424" spans="8:10" hidden="1">
      <c r="H2424" s="330" t="str">
        <f t="shared" ca="1" si="205"/>
        <v/>
      </c>
      <c r="I2424" s="336"/>
      <c r="J2424" s="332" t="str">
        <f t="shared" ca="1" si="206"/>
        <v>(command "V" "R" "" "N")</v>
      </c>
    </row>
    <row r="2425" spans="8:10" hidden="1">
      <c r="H2425" s="330" t="str">
        <f t="shared" ca="1" si="205"/>
        <v/>
      </c>
      <c r="I2425" s="336"/>
      <c r="J2425" s="332" t="str">
        <f t="shared" ca="1" si="206"/>
        <v>(command "V" "R" "" "N")</v>
      </c>
    </row>
    <row r="2426" spans="8:10" hidden="1">
      <c r="H2426" s="330" t="str">
        <f t="shared" ca="1" si="205"/>
        <v/>
      </c>
      <c r="I2426" s="336"/>
      <c r="J2426" s="332" t="str">
        <f t="shared" ca="1" si="206"/>
        <v>(command "V" "R" "" "N")</v>
      </c>
    </row>
    <row r="2427" spans="8:10" hidden="1">
      <c r="H2427" s="330" t="str">
        <f t="shared" ca="1" si="205"/>
        <v/>
      </c>
      <c r="I2427" s="336"/>
      <c r="J2427" s="332" t="str">
        <f t="shared" ca="1" si="206"/>
        <v>(command "V" "R" "" "N")</v>
      </c>
    </row>
    <row r="2428" spans="8:10" hidden="1">
      <c r="H2428" s="330" t="str">
        <f t="shared" ca="1" si="205"/>
        <v/>
      </c>
      <c r="I2428" s="336"/>
      <c r="J2428" s="332" t="str">
        <f t="shared" ca="1" si="206"/>
        <v>(command "V" "R" "" "N")</v>
      </c>
    </row>
    <row r="2429" spans="8:10" hidden="1">
      <c r="H2429" s="330" t="str">
        <f t="shared" ca="1" si="205"/>
        <v/>
      </c>
      <c r="I2429" s="336"/>
      <c r="J2429" s="332" t="str">
        <f t="shared" ca="1" si="206"/>
        <v>(command "V" "R" "" "N")</v>
      </c>
    </row>
    <row r="2430" spans="8:10" hidden="1">
      <c r="H2430" s="330" t="str">
        <f t="shared" ca="1" si="205"/>
        <v/>
      </c>
      <c r="I2430" s="336"/>
      <c r="J2430" s="332" t="str">
        <f t="shared" ca="1" si="206"/>
        <v>(command "V" "R" "" "N")</v>
      </c>
    </row>
    <row r="2431" spans="8:10" hidden="1">
      <c r="H2431" s="330" t="str">
        <f t="shared" ca="1" si="205"/>
        <v/>
      </c>
      <c r="I2431" s="336"/>
      <c r="J2431" s="332" t="str">
        <f t="shared" ca="1" si="206"/>
        <v>(command "V" "R" "" "N")</v>
      </c>
    </row>
    <row r="2432" spans="8:10" hidden="1">
      <c r="H2432" s="330" t="str">
        <f t="shared" ca="1" si="205"/>
        <v/>
      </c>
      <c r="I2432" s="336"/>
      <c r="J2432" s="332" t="str">
        <f t="shared" ca="1" si="206"/>
        <v>(command "V" "R" "" "N")</v>
      </c>
    </row>
    <row r="2433" spans="8:10" hidden="1">
      <c r="H2433" s="330" t="str">
        <f t="shared" ca="1" si="205"/>
        <v/>
      </c>
      <c r="I2433" s="336"/>
      <c r="J2433" s="332" t="str">
        <f t="shared" ca="1" si="206"/>
        <v>(command "V" "R" "" "N")</v>
      </c>
    </row>
    <row r="2434" spans="8:10" hidden="1">
      <c r="H2434" s="330" t="str">
        <f t="shared" ca="1" si="205"/>
        <v/>
      </c>
      <c r="I2434" s="336"/>
      <c r="J2434" s="332" t="str">
        <f t="shared" ca="1" si="206"/>
        <v>(command "V" "R" "" "N")</v>
      </c>
    </row>
    <row r="2435" spans="8:10" hidden="1">
      <c r="H2435" s="330" t="str">
        <f t="shared" ca="1" si="205"/>
        <v/>
      </c>
      <c r="I2435" s="336"/>
      <c r="J2435" s="332" t="str">
        <f t="shared" ca="1" si="206"/>
        <v>(command "V" "R" "" "N")</v>
      </c>
    </row>
    <row r="2436" spans="8:10" hidden="1">
      <c r="H2436" s="330" t="str">
        <f t="shared" ca="1" si="205"/>
        <v/>
      </c>
      <c r="I2436" s="336"/>
      <c r="J2436" s="332" t="str">
        <f t="shared" ca="1" si="206"/>
        <v>(command "V" "R" "" "N")</v>
      </c>
    </row>
    <row r="2437" spans="8:10" hidden="1">
      <c r="H2437" s="330" t="str">
        <f t="shared" ca="1" si="205"/>
        <v/>
      </c>
      <c r="I2437" s="336"/>
      <c r="J2437" s="332" t="str">
        <f t="shared" ca="1" si="206"/>
        <v>(command "V" "R" "" "N")</v>
      </c>
    </row>
    <row r="2438" spans="8:10" hidden="1">
      <c r="H2438" s="330" t="str">
        <f t="shared" ca="1" si="205"/>
        <v/>
      </c>
      <c r="I2438" s="336"/>
      <c r="J2438" s="332" t="str">
        <f t="shared" ca="1" si="206"/>
        <v>(command "V" "R" "" "N")</v>
      </c>
    </row>
    <row r="2439" spans="8:10" hidden="1">
      <c r="H2439" s="330" t="str">
        <f t="shared" ca="1" si="205"/>
        <v/>
      </c>
      <c r="I2439" s="336"/>
      <c r="J2439" s="332" t="str">
        <f t="shared" ca="1" si="206"/>
        <v>(command "V" "R" "" "N")</v>
      </c>
    </row>
    <row r="2440" spans="8:10" hidden="1">
      <c r="H2440" s="330" t="str">
        <f t="shared" ref="H2440:H2503" ca="1" si="207">IF(INDIRECT(ADDRESS(FLOOR((ROW(A2433)-1)/$F$6,1)+9,FLOOR((MOD((ROW(A2433)-1),$F$6)),1)+21))="","",INDIRECT(ADDRESS(FLOOR((ROW(A2433)-1)/$F$6,1)+9,FLOOR((MOD((ROW(A2433)-1),$F$6)),1)+21)))</f>
        <v/>
      </c>
      <c r="I2440" s="336"/>
      <c r="J2440" s="332" t="str">
        <f t="shared" ca="1" si="206"/>
        <v>(command "V" "R" "" "N")</v>
      </c>
    </row>
    <row r="2441" spans="8:10" hidden="1">
      <c r="H2441" s="330" t="str">
        <f t="shared" ca="1" si="207"/>
        <v/>
      </c>
      <c r="I2441" s="336"/>
      <c r="J2441" s="332" t="str">
        <f t="shared" ca="1" si="206"/>
        <v>(command "V" "R" "" "N")</v>
      </c>
    </row>
    <row r="2442" spans="8:10" hidden="1">
      <c r="H2442" s="330" t="str">
        <f t="shared" ca="1" si="207"/>
        <v/>
      </c>
      <c r="I2442" s="336"/>
      <c r="J2442" s="332" t="str">
        <f t="shared" ca="1" si="206"/>
        <v>(command "V" "R" "" "N")</v>
      </c>
    </row>
    <row r="2443" spans="8:10" hidden="1">
      <c r="H2443" s="330" t="str">
        <f t="shared" ca="1" si="207"/>
        <v/>
      </c>
      <c r="I2443" s="336"/>
      <c r="J2443" s="332" t="str">
        <f t="shared" ca="1" si="206"/>
        <v>(command "V" "R" "" "N")</v>
      </c>
    </row>
    <row r="2444" spans="8:10" hidden="1">
      <c r="H2444" s="330" t="str">
        <f t="shared" ca="1" si="207"/>
        <v/>
      </c>
      <c r="I2444" s="336"/>
      <c r="J2444" s="332" t="str">
        <f t="shared" ca="1" si="206"/>
        <v>(command "V" "R" "" "N")</v>
      </c>
    </row>
    <row r="2445" spans="8:10" hidden="1">
      <c r="H2445" s="330" t="str">
        <f t="shared" ca="1" si="207"/>
        <v/>
      </c>
      <c r="I2445" s="336"/>
      <c r="J2445" s="332" t="str">
        <f t="shared" ref="J2445:J2508" ca="1" si="208">"(command"&amp;" "&amp;""""&amp;"V"&amp;""""&amp;" "&amp;""""&amp;"R"&amp;""""&amp;" "&amp;""""&amp;$H2445&amp;""""&amp;" """&amp;"N"&amp;""""&amp;")"</f>
        <v>(command "V" "R" "" "N")</v>
      </c>
    </row>
    <row r="2446" spans="8:10" hidden="1">
      <c r="H2446" s="330" t="str">
        <f t="shared" ca="1" si="207"/>
        <v/>
      </c>
      <c r="I2446" s="336"/>
      <c r="J2446" s="332" t="str">
        <f t="shared" ca="1" si="208"/>
        <v>(command "V" "R" "" "N")</v>
      </c>
    </row>
    <row r="2447" spans="8:10" hidden="1">
      <c r="H2447" s="330" t="str">
        <f t="shared" ca="1" si="207"/>
        <v/>
      </c>
      <c r="I2447" s="336"/>
      <c r="J2447" s="332" t="str">
        <f t="shared" ca="1" si="208"/>
        <v>(command "V" "R" "" "N")</v>
      </c>
    </row>
    <row r="2448" spans="8:10" hidden="1">
      <c r="H2448" s="330" t="str">
        <f t="shared" ca="1" si="207"/>
        <v/>
      </c>
      <c r="I2448" s="336"/>
      <c r="J2448" s="332" t="str">
        <f t="shared" ca="1" si="208"/>
        <v>(command "V" "R" "" "N")</v>
      </c>
    </row>
    <row r="2449" spans="8:10" hidden="1">
      <c r="H2449" s="330" t="str">
        <f t="shared" ca="1" si="207"/>
        <v/>
      </c>
      <c r="I2449" s="336"/>
      <c r="J2449" s="332" t="str">
        <f t="shared" ca="1" si="208"/>
        <v>(command "V" "R" "" "N")</v>
      </c>
    </row>
    <row r="2450" spans="8:10" hidden="1">
      <c r="H2450" s="330" t="str">
        <f t="shared" ca="1" si="207"/>
        <v/>
      </c>
      <c r="I2450" s="336"/>
      <c r="J2450" s="332" t="str">
        <f t="shared" ca="1" si="208"/>
        <v>(command "V" "R" "" "N")</v>
      </c>
    </row>
    <row r="2451" spans="8:10" hidden="1">
      <c r="H2451" s="330" t="str">
        <f t="shared" ca="1" si="207"/>
        <v/>
      </c>
      <c r="I2451" s="336"/>
      <c r="J2451" s="332" t="str">
        <f t="shared" ca="1" si="208"/>
        <v>(command "V" "R" "" "N")</v>
      </c>
    </row>
    <row r="2452" spans="8:10" hidden="1">
      <c r="H2452" s="330" t="str">
        <f t="shared" ca="1" si="207"/>
        <v/>
      </c>
      <c r="I2452" s="336"/>
      <c r="J2452" s="332" t="str">
        <f t="shared" ca="1" si="208"/>
        <v>(command "V" "R" "" "N")</v>
      </c>
    </row>
    <row r="2453" spans="8:10" hidden="1">
      <c r="H2453" s="330" t="str">
        <f t="shared" ca="1" si="207"/>
        <v/>
      </c>
      <c r="I2453" s="336"/>
      <c r="J2453" s="332" t="str">
        <f t="shared" ca="1" si="208"/>
        <v>(command "V" "R" "" "N")</v>
      </c>
    </row>
    <row r="2454" spans="8:10" hidden="1">
      <c r="H2454" s="330" t="str">
        <f t="shared" ca="1" si="207"/>
        <v/>
      </c>
      <c r="I2454" s="336"/>
      <c r="J2454" s="332" t="str">
        <f t="shared" ca="1" si="208"/>
        <v>(command "V" "R" "" "N")</v>
      </c>
    </row>
    <row r="2455" spans="8:10" hidden="1">
      <c r="H2455" s="330" t="str">
        <f t="shared" ca="1" si="207"/>
        <v/>
      </c>
      <c r="I2455" s="336"/>
      <c r="J2455" s="332" t="str">
        <f t="shared" ca="1" si="208"/>
        <v>(command "V" "R" "" "N")</v>
      </c>
    </row>
    <row r="2456" spans="8:10" hidden="1">
      <c r="H2456" s="330" t="str">
        <f t="shared" ca="1" si="207"/>
        <v/>
      </c>
      <c r="I2456" s="336"/>
      <c r="J2456" s="332" t="str">
        <f t="shared" ca="1" si="208"/>
        <v>(command "V" "R" "" "N")</v>
      </c>
    </row>
    <row r="2457" spans="8:10" hidden="1">
      <c r="H2457" s="330" t="str">
        <f t="shared" ca="1" si="207"/>
        <v/>
      </c>
      <c r="I2457" s="336"/>
      <c r="J2457" s="332" t="str">
        <f t="shared" ca="1" si="208"/>
        <v>(command "V" "R" "" "N")</v>
      </c>
    </row>
    <row r="2458" spans="8:10" hidden="1">
      <c r="H2458" s="330" t="str">
        <f t="shared" ca="1" si="207"/>
        <v/>
      </c>
      <c r="I2458" s="336"/>
      <c r="J2458" s="332" t="str">
        <f t="shared" ca="1" si="208"/>
        <v>(command "V" "R" "" "N")</v>
      </c>
    </row>
    <row r="2459" spans="8:10" hidden="1">
      <c r="H2459" s="330" t="str">
        <f t="shared" ca="1" si="207"/>
        <v/>
      </c>
      <c r="I2459" s="336"/>
      <c r="J2459" s="332" t="str">
        <f t="shared" ca="1" si="208"/>
        <v>(command "V" "R" "" "N")</v>
      </c>
    </row>
    <row r="2460" spans="8:10" hidden="1">
      <c r="H2460" s="330" t="str">
        <f t="shared" ca="1" si="207"/>
        <v/>
      </c>
      <c r="I2460" s="336"/>
      <c r="J2460" s="332" t="str">
        <f t="shared" ca="1" si="208"/>
        <v>(command "V" "R" "" "N")</v>
      </c>
    </row>
    <row r="2461" spans="8:10" hidden="1">
      <c r="H2461" s="330" t="str">
        <f t="shared" ca="1" si="207"/>
        <v/>
      </c>
      <c r="I2461" s="336"/>
      <c r="J2461" s="332" t="str">
        <f t="shared" ca="1" si="208"/>
        <v>(command "V" "R" "" "N")</v>
      </c>
    </row>
    <row r="2462" spans="8:10" hidden="1">
      <c r="H2462" s="330" t="str">
        <f t="shared" ca="1" si="207"/>
        <v/>
      </c>
      <c r="I2462" s="336"/>
      <c r="J2462" s="332" t="str">
        <f t="shared" ca="1" si="208"/>
        <v>(command "V" "R" "" "N")</v>
      </c>
    </row>
    <row r="2463" spans="8:10" hidden="1">
      <c r="H2463" s="330" t="str">
        <f t="shared" ca="1" si="207"/>
        <v/>
      </c>
      <c r="I2463" s="336"/>
      <c r="J2463" s="332" t="str">
        <f t="shared" ca="1" si="208"/>
        <v>(command "V" "R" "" "N")</v>
      </c>
    </row>
    <row r="2464" spans="8:10" hidden="1">
      <c r="H2464" s="330" t="str">
        <f t="shared" ca="1" si="207"/>
        <v/>
      </c>
      <c r="I2464" s="336"/>
      <c r="J2464" s="332" t="str">
        <f t="shared" ca="1" si="208"/>
        <v>(command "V" "R" "" "N")</v>
      </c>
    </row>
    <row r="2465" spans="8:10" hidden="1">
      <c r="H2465" s="330" t="str">
        <f t="shared" ca="1" si="207"/>
        <v/>
      </c>
      <c r="I2465" s="336"/>
      <c r="J2465" s="332" t="str">
        <f t="shared" ca="1" si="208"/>
        <v>(command "V" "R" "" "N")</v>
      </c>
    </row>
    <row r="2466" spans="8:10" hidden="1">
      <c r="H2466" s="330" t="str">
        <f t="shared" ca="1" si="207"/>
        <v/>
      </c>
      <c r="I2466" s="336"/>
      <c r="J2466" s="332" t="str">
        <f t="shared" ca="1" si="208"/>
        <v>(command "V" "R" "" "N")</v>
      </c>
    </row>
    <row r="2467" spans="8:10" hidden="1">
      <c r="H2467" s="330" t="str">
        <f t="shared" ca="1" si="207"/>
        <v/>
      </c>
      <c r="I2467" s="336"/>
      <c r="J2467" s="332" t="str">
        <f t="shared" ca="1" si="208"/>
        <v>(command "V" "R" "" "N")</v>
      </c>
    </row>
    <row r="2468" spans="8:10" hidden="1">
      <c r="H2468" s="330" t="str">
        <f t="shared" ca="1" si="207"/>
        <v/>
      </c>
      <c r="I2468" s="336"/>
      <c r="J2468" s="332" t="str">
        <f t="shared" ca="1" si="208"/>
        <v>(command "V" "R" "" "N")</v>
      </c>
    </row>
    <row r="2469" spans="8:10" hidden="1">
      <c r="H2469" s="330" t="str">
        <f t="shared" ca="1" si="207"/>
        <v/>
      </c>
      <c r="I2469" s="336"/>
      <c r="J2469" s="332" t="str">
        <f t="shared" ca="1" si="208"/>
        <v>(command "V" "R" "" "N")</v>
      </c>
    </row>
    <row r="2470" spans="8:10" hidden="1">
      <c r="H2470" s="330" t="str">
        <f t="shared" ca="1" si="207"/>
        <v/>
      </c>
      <c r="I2470" s="336"/>
      <c r="J2470" s="332" t="str">
        <f t="shared" ca="1" si="208"/>
        <v>(command "V" "R" "" "N")</v>
      </c>
    </row>
    <row r="2471" spans="8:10" hidden="1">
      <c r="H2471" s="330" t="str">
        <f t="shared" ca="1" si="207"/>
        <v/>
      </c>
      <c r="I2471" s="336"/>
      <c r="J2471" s="332" t="str">
        <f t="shared" ca="1" si="208"/>
        <v>(command "V" "R" "" "N")</v>
      </c>
    </row>
    <row r="2472" spans="8:10" hidden="1">
      <c r="H2472" s="330" t="str">
        <f t="shared" ca="1" si="207"/>
        <v/>
      </c>
      <c r="I2472" s="336"/>
      <c r="J2472" s="332" t="str">
        <f t="shared" ca="1" si="208"/>
        <v>(command "V" "R" "" "N")</v>
      </c>
    </row>
    <row r="2473" spans="8:10" hidden="1">
      <c r="H2473" s="330" t="str">
        <f t="shared" ca="1" si="207"/>
        <v/>
      </c>
      <c r="I2473" s="336"/>
      <c r="J2473" s="332" t="str">
        <f t="shared" ca="1" si="208"/>
        <v>(command "V" "R" "" "N")</v>
      </c>
    </row>
    <row r="2474" spans="8:10" hidden="1">
      <c r="H2474" s="330" t="str">
        <f t="shared" ca="1" si="207"/>
        <v/>
      </c>
      <c r="I2474" s="336"/>
      <c r="J2474" s="332" t="str">
        <f t="shared" ca="1" si="208"/>
        <v>(command "V" "R" "" "N")</v>
      </c>
    </row>
    <row r="2475" spans="8:10" hidden="1">
      <c r="H2475" s="330" t="str">
        <f t="shared" ca="1" si="207"/>
        <v/>
      </c>
      <c r="I2475" s="336"/>
      <c r="J2475" s="332" t="str">
        <f t="shared" ca="1" si="208"/>
        <v>(command "V" "R" "" "N")</v>
      </c>
    </row>
    <row r="2476" spans="8:10" hidden="1">
      <c r="H2476" s="330" t="str">
        <f t="shared" ca="1" si="207"/>
        <v/>
      </c>
      <c r="I2476" s="336"/>
      <c r="J2476" s="332" t="str">
        <f t="shared" ca="1" si="208"/>
        <v>(command "V" "R" "" "N")</v>
      </c>
    </row>
    <row r="2477" spans="8:10" hidden="1">
      <c r="H2477" s="330" t="str">
        <f t="shared" ca="1" si="207"/>
        <v/>
      </c>
      <c r="I2477" s="336"/>
      <c r="J2477" s="332" t="str">
        <f t="shared" ca="1" si="208"/>
        <v>(command "V" "R" "" "N")</v>
      </c>
    </row>
    <row r="2478" spans="8:10" hidden="1">
      <c r="H2478" s="330" t="str">
        <f t="shared" ca="1" si="207"/>
        <v/>
      </c>
      <c r="I2478" s="336"/>
      <c r="J2478" s="332" t="str">
        <f t="shared" ca="1" si="208"/>
        <v>(command "V" "R" "" "N")</v>
      </c>
    </row>
    <row r="2479" spans="8:10" hidden="1">
      <c r="H2479" s="330" t="str">
        <f t="shared" ca="1" si="207"/>
        <v/>
      </c>
      <c r="I2479" s="336"/>
      <c r="J2479" s="332" t="str">
        <f t="shared" ca="1" si="208"/>
        <v>(command "V" "R" "" "N")</v>
      </c>
    </row>
    <row r="2480" spans="8:10" hidden="1">
      <c r="H2480" s="330" t="str">
        <f t="shared" ca="1" si="207"/>
        <v/>
      </c>
      <c r="I2480" s="336"/>
      <c r="J2480" s="332" t="str">
        <f t="shared" ca="1" si="208"/>
        <v>(command "V" "R" "" "N")</v>
      </c>
    </row>
    <row r="2481" spans="8:10" hidden="1">
      <c r="H2481" s="330" t="str">
        <f t="shared" ca="1" si="207"/>
        <v/>
      </c>
      <c r="I2481" s="336"/>
      <c r="J2481" s="332" t="str">
        <f t="shared" ca="1" si="208"/>
        <v>(command "V" "R" "" "N")</v>
      </c>
    </row>
    <row r="2482" spans="8:10" hidden="1">
      <c r="H2482" s="330" t="str">
        <f t="shared" ca="1" si="207"/>
        <v/>
      </c>
      <c r="I2482" s="336"/>
      <c r="J2482" s="332" t="str">
        <f t="shared" ca="1" si="208"/>
        <v>(command "V" "R" "" "N")</v>
      </c>
    </row>
    <row r="2483" spans="8:10" hidden="1">
      <c r="H2483" s="330" t="str">
        <f t="shared" ca="1" si="207"/>
        <v/>
      </c>
      <c r="I2483" s="336"/>
      <c r="J2483" s="332" t="str">
        <f t="shared" ca="1" si="208"/>
        <v>(command "V" "R" "" "N")</v>
      </c>
    </row>
    <row r="2484" spans="8:10" hidden="1">
      <c r="H2484" s="330" t="str">
        <f t="shared" ca="1" si="207"/>
        <v/>
      </c>
      <c r="I2484" s="336"/>
      <c r="J2484" s="332" t="str">
        <f t="shared" ca="1" si="208"/>
        <v>(command "V" "R" "" "N")</v>
      </c>
    </row>
    <row r="2485" spans="8:10" hidden="1">
      <c r="H2485" s="330" t="str">
        <f t="shared" ca="1" si="207"/>
        <v/>
      </c>
      <c r="I2485" s="336"/>
      <c r="J2485" s="332" t="str">
        <f t="shared" ca="1" si="208"/>
        <v>(command "V" "R" "" "N")</v>
      </c>
    </row>
    <row r="2486" spans="8:10" hidden="1">
      <c r="H2486" s="330" t="str">
        <f t="shared" ca="1" si="207"/>
        <v/>
      </c>
      <c r="I2486" s="336"/>
      <c r="J2486" s="332" t="str">
        <f t="shared" ca="1" si="208"/>
        <v>(command "V" "R" "" "N")</v>
      </c>
    </row>
    <row r="2487" spans="8:10" hidden="1">
      <c r="H2487" s="330" t="str">
        <f t="shared" ca="1" si="207"/>
        <v/>
      </c>
      <c r="I2487" s="336"/>
      <c r="J2487" s="332" t="str">
        <f t="shared" ca="1" si="208"/>
        <v>(command "V" "R" "" "N")</v>
      </c>
    </row>
    <row r="2488" spans="8:10" hidden="1">
      <c r="H2488" s="330" t="str">
        <f t="shared" ca="1" si="207"/>
        <v/>
      </c>
      <c r="I2488" s="336"/>
      <c r="J2488" s="332" t="str">
        <f t="shared" ca="1" si="208"/>
        <v>(command "V" "R" "" "N")</v>
      </c>
    </row>
    <row r="2489" spans="8:10" hidden="1">
      <c r="H2489" s="330" t="str">
        <f t="shared" ca="1" si="207"/>
        <v/>
      </c>
      <c r="I2489" s="336"/>
      <c r="J2489" s="332" t="str">
        <f t="shared" ca="1" si="208"/>
        <v>(command "V" "R" "" "N")</v>
      </c>
    </row>
    <row r="2490" spans="8:10" hidden="1">
      <c r="H2490" s="330" t="str">
        <f t="shared" ca="1" si="207"/>
        <v/>
      </c>
      <c r="I2490" s="336"/>
      <c r="J2490" s="332" t="str">
        <f t="shared" ca="1" si="208"/>
        <v>(command "V" "R" "" "N")</v>
      </c>
    </row>
    <row r="2491" spans="8:10" hidden="1">
      <c r="H2491" s="330" t="str">
        <f t="shared" ca="1" si="207"/>
        <v/>
      </c>
      <c r="I2491" s="336"/>
      <c r="J2491" s="332" t="str">
        <f t="shared" ca="1" si="208"/>
        <v>(command "V" "R" "" "N")</v>
      </c>
    </row>
    <row r="2492" spans="8:10" hidden="1">
      <c r="H2492" s="330" t="str">
        <f t="shared" ca="1" si="207"/>
        <v/>
      </c>
      <c r="I2492" s="336"/>
      <c r="J2492" s="332" t="str">
        <f t="shared" ca="1" si="208"/>
        <v>(command "V" "R" "" "N")</v>
      </c>
    </row>
    <row r="2493" spans="8:10" hidden="1">
      <c r="H2493" s="330" t="str">
        <f t="shared" ca="1" si="207"/>
        <v/>
      </c>
      <c r="I2493" s="336"/>
      <c r="J2493" s="332" t="str">
        <f t="shared" ca="1" si="208"/>
        <v>(command "V" "R" "" "N")</v>
      </c>
    </row>
    <row r="2494" spans="8:10" hidden="1">
      <c r="H2494" s="330" t="str">
        <f t="shared" ca="1" si="207"/>
        <v/>
      </c>
      <c r="I2494" s="336"/>
      <c r="J2494" s="332" t="str">
        <f t="shared" ca="1" si="208"/>
        <v>(command "V" "R" "" "N")</v>
      </c>
    </row>
    <row r="2495" spans="8:10" hidden="1">
      <c r="H2495" s="330" t="str">
        <f t="shared" ca="1" si="207"/>
        <v/>
      </c>
      <c r="I2495" s="336"/>
      <c r="J2495" s="332" t="str">
        <f t="shared" ca="1" si="208"/>
        <v>(command "V" "R" "" "N")</v>
      </c>
    </row>
    <row r="2496" spans="8:10" hidden="1">
      <c r="H2496" s="330" t="str">
        <f t="shared" ca="1" si="207"/>
        <v/>
      </c>
      <c r="I2496" s="336"/>
      <c r="J2496" s="332" t="str">
        <f t="shared" ca="1" si="208"/>
        <v>(command "V" "R" "" "N")</v>
      </c>
    </row>
    <row r="2497" spans="8:10" hidden="1">
      <c r="H2497" s="330" t="str">
        <f t="shared" ca="1" si="207"/>
        <v/>
      </c>
      <c r="I2497" s="336"/>
      <c r="J2497" s="332" t="str">
        <f t="shared" ca="1" si="208"/>
        <v>(command "V" "R" "" "N")</v>
      </c>
    </row>
    <row r="2498" spans="8:10" hidden="1">
      <c r="H2498" s="330" t="str">
        <f t="shared" ca="1" si="207"/>
        <v/>
      </c>
      <c r="I2498" s="336"/>
      <c r="J2498" s="332" t="str">
        <f t="shared" ca="1" si="208"/>
        <v>(command "V" "R" "" "N")</v>
      </c>
    </row>
    <row r="2499" spans="8:10" hidden="1">
      <c r="H2499" s="330" t="str">
        <f t="shared" ca="1" si="207"/>
        <v/>
      </c>
      <c r="I2499" s="336"/>
      <c r="J2499" s="332" t="str">
        <f t="shared" ca="1" si="208"/>
        <v>(command "V" "R" "" "N")</v>
      </c>
    </row>
    <row r="2500" spans="8:10" hidden="1">
      <c r="H2500" s="330" t="str">
        <f t="shared" ca="1" si="207"/>
        <v/>
      </c>
      <c r="I2500" s="336"/>
      <c r="J2500" s="332" t="str">
        <f t="shared" ca="1" si="208"/>
        <v>(command "V" "R" "" "N")</v>
      </c>
    </row>
    <row r="2501" spans="8:10" hidden="1">
      <c r="H2501" s="330" t="str">
        <f t="shared" ca="1" si="207"/>
        <v/>
      </c>
      <c r="I2501" s="336"/>
      <c r="J2501" s="332" t="str">
        <f t="shared" ca="1" si="208"/>
        <v>(command "V" "R" "" "N")</v>
      </c>
    </row>
    <row r="2502" spans="8:10" hidden="1">
      <c r="H2502" s="330" t="str">
        <f t="shared" ca="1" si="207"/>
        <v/>
      </c>
      <c r="I2502" s="336"/>
      <c r="J2502" s="332" t="str">
        <f t="shared" ca="1" si="208"/>
        <v>(command "V" "R" "" "N")</v>
      </c>
    </row>
    <row r="2503" spans="8:10" hidden="1">
      <c r="H2503" s="330" t="str">
        <f t="shared" ca="1" si="207"/>
        <v/>
      </c>
      <c r="I2503" s="336"/>
      <c r="J2503" s="332" t="str">
        <f t="shared" ca="1" si="208"/>
        <v>(command "V" "R" "" "N")</v>
      </c>
    </row>
    <row r="2504" spans="8:10" hidden="1">
      <c r="H2504" s="330" t="str">
        <f t="shared" ref="H2504:H2567" ca="1" si="209">IF(INDIRECT(ADDRESS(FLOOR((ROW(A2497)-1)/$F$6,1)+9,FLOOR((MOD((ROW(A2497)-1),$F$6)),1)+21))="","",INDIRECT(ADDRESS(FLOOR((ROW(A2497)-1)/$F$6,1)+9,FLOOR((MOD((ROW(A2497)-1),$F$6)),1)+21)))</f>
        <v/>
      </c>
      <c r="I2504" s="336"/>
      <c r="J2504" s="332" t="str">
        <f t="shared" ca="1" si="208"/>
        <v>(command "V" "R" "" "N")</v>
      </c>
    </row>
    <row r="2505" spans="8:10" hidden="1">
      <c r="H2505" s="330" t="str">
        <f t="shared" ca="1" si="209"/>
        <v/>
      </c>
      <c r="I2505" s="336"/>
      <c r="J2505" s="332" t="str">
        <f t="shared" ca="1" si="208"/>
        <v>(command "V" "R" "" "N")</v>
      </c>
    </row>
    <row r="2506" spans="8:10" hidden="1">
      <c r="H2506" s="330" t="str">
        <f t="shared" ca="1" si="209"/>
        <v/>
      </c>
      <c r="I2506" s="336"/>
      <c r="J2506" s="332" t="str">
        <f t="shared" ca="1" si="208"/>
        <v>(command "V" "R" "" "N")</v>
      </c>
    </row>
    <row r="2507" spans="8:10" hidden="1">
      <c r="H2507" s="330" t="str">
        <f t="shared" ca="1" si="209"/>
        <v/>
      </c>
      <c r="I2507" s="336"/>
      <c r="J2507" s="332" t="str">
        <f t="shared" ca="1" si="208"/>
        <v>(command "V" "R" "" "N")</v>
      </c>
    </row>
    <row r="2508" spans="8:10" hidden="1">
      <c r="H2508" s="330" t="str">
        <f t="shared" ca="1" si="209"/>
        <v/>
      </c>
      <c r="I2508" s="336"/>
      <c r="J2508" s="332" t="str">
        <f t="shared" ca="1" si="208"/>
        <v>(command "V" "R" "" "N")</v>
      </c>
    </row>
    <row r="2509" spans="8:10" hidden="1">
      <c r="H2509" s="330" t="str">
        <f t="shared" ca="1" si="209"/>
        <v/>
      </c>
      <c r="I2509" s="336"/>
      <c r="J2509" s="332" t="str">
        <f t="shared" ref="J2509:J2572" ca="1" si="210">"(command"&amp;" "&amp;""""&amp;"V"&amp;""""&amp;" "&amp;""""&amp;"R"&amp;""""&amp;" "&amp;""""&amp;$H2509&amp;""""&amp;" """&amp;"N"&amp;""""&amp;")"</f>
        <v>(command "V" "R" "" "N")</v>
      </c>
    </row>
    <row r="2510" spans="8:10" hidden="1">
      <c r="H2510" s="330" t="str">
        <f t="shared" ca="1" si="209"/>
        <v/>
      </c>
      <c r="I2510" s="336"/>
      <c r="J2510" s="332" t="str">
        <f t="shared" ca="1" si="210"/>
        <v>(command "V" "R" "" "N")</v>
      </c>
    </row>
    <row r="2511" spans="8:10" hidden="1">
      <c r="H2511" s="330" t="str">
        <f t="shared" ca="1" si="209"/>
        <v/>
      </c>
      <c r="I2511" s="336"/>
      <c r="J2511" s="332" t="str">
        <f t="shared" ca="1" si="210"/>
        <v>(command "V" "R" "" "N")</v>
      </c>
    </row>
    <row r="2512" spans="8:10" hidden="1">
      <c r="H2512" s="330" t="str">
        <f t="shared" ca="1" si="209"/>
        <v/>
      </c>
      <c r="I2512" s="336"/>
      <c r="J2512" s="332" t="str">
        <f t="shared" ca="1" si="210"/>
        <v>(command "V" "R" "" "N")</v>
      </c>
    </row>
    <row r="2513" spans="8:10" hidden="1">
      <c r="H2513" s="330" t="str">
        <f t="shared" ca="1" si="209"/>
        <v/>
      </c>
      <c r="I2513" s="336"/>
      <c r="J2513" s="332" t="str">
        <f t="shared" ca="1" si="210"/>
        <v>(command "V" "R" "" "N")</v>
      </c>
    </row>
    <row r="2514" spans="8:10" hidden="1">
      <c r="H2514" s="330" t="str">
        <f t="shared" ca="1" si="209"/>
        <v/>
      </c>
      <c r="I2514" s="336"/>
      <c r="J2514" s="332" t="str">
        <f t="shared" ca="1" si="210"/>
        <v>(command "V" "R" "" "N")</v>
      </c>
    </row>
    <row r="2515" spans="8:10" hidden="1">
      <c r="H2515" s="330" t="str">
        <f t="shared" ca="1" si="209"/>
        <v/>
      </c>
      <c r="I2515" s="336"/>
      <c r="J2515" s="332" t="str">
        <f t="shared" ca="1" si="210"/>
        <v>(command "V" "R" "" "N")</v>
      </c>
    </row>
    <row r="2516" spans="8:10" hidden="1">
      <c r="H2516" s="330" t="str">
        <f t="shared" ca="1" si="209"/>
        <v/>
      </c>
      <c r="I2516" s="336"/>
      <c r="J2516" s="332" t="str">
        <f t="shared" ca="1" si="210"/>
        <v>(command "V" "R" "" "N")</v>
      </c>
    </row>
    <row r="2517" spans="8:10" hidden="1">
      <c r="H2517" s="330" t="str">
        <f t="shared" ca="1" si="209"/>
        <v/>
      </c>
      <c r="I2517" s="336"/>
      <c r="J2517" s="332" t="str">
        <f t="shared" ca="1" si="210"/>
        <v>(command "V" "R" "" "N")</v>
      </c>
    </row>
    <row r="2518" spans="8:10" hidden="1">
      <c r="H2518" s="330" t="str">
        <f t="shared" ca="1" si="209"/>
        <v/>
      </c>
      <c r="I2518" s="336"/>
      <c r="J2518" s="332" t="str">
        <f t="shared" ca="1" si="210"/>
        <v>(command "V" "R" "" "N")</v>
      </c>
    </row>
    <row r="2519" spans="8:10" hidden="1">
      <c r="H2519" s="330" t="str">
        <f t="shared" ca="1" si="209"/>
        <v/>
      </c>
      <c r="I2519" s="336"/>
      <c r="J2519" s="332" t="str">
        <f t="shared" ca="1" si="210"/>
        <v>(command "V" "R" "" "N")</v>
      </c>
    </row>
    <row r="2520" spans="8:10" hidden="1">
      <c r="H2520" s="330" t="str">
        <f t="shared" ca="1" si="209"/>
        <v/>
      </c>
      <c r="I2520" s="336"/>
      <c r="J2520" s="332" t="str">
        <f t="shared" ca="1" si="210"/>
        <v>(command "V" "R" "" "N")</v>
      </c>
    </row>
    <row r="2521" spans="8:10" hidden="1">
      <c r="H2521" s="330" t="str">
        <f t="shared" ca="1" si="209"/>
        <v/>
      </c>
      <c r="I2521" s="336"/>
      <c r="J2521" s="332" t="str">
        <f t="shared" ca="1" si="210"/>
        <v>(command "V" "R" "" "N")</v>
      </c>
    </row>
    <row r="2522" spans="8:10" hidden="1">
      <c r="H2522" s="330" t="str">
        <f t="shared" ca="1" si="209"/>
        <v/>
      </c>
      <c r="I2522" s="336"/>
      <c r="J2522" s="332" t="str">
        <f t="shared" ca="1" si="210"/>
        <v>(command "V" "R" "" "N")</v>
      </c>
    </row>
    <row r="2523" spans="8:10" hidden="1">
      <c r="H2523" s="330" t="str">
        <f t="shared" ca="1" si="209"/>
        <v/>
      </c>
      <c r="I2523" s="336"/>
      <c r="J2523" s="332" t="str">
        <f t="shared" ca="1" si="210"/>
        <v>(command "V" "R" "" "N")</v>
      </c>
    </row>
    <row r="2524" spans="8:10" hidden="1">
      <c r="H2524" s="330" t="str">
        <f t="shared" ca="1" si="209"/>
        <v/>
      </c>
      <c r="I2524" s="336"/>
      <c r="J2524" s="332" t="str">
        <f t="shared" ca="1" si="210"/>
        <v>(command "V" "R" "" "N")</v>
      </c>
    </row>
    <row r="2525" spans="8:10" hidden="1">
      <c r="H2525" s="330" t="str">
        <f t="shared" ca="1" si="209"/>
        <v/>
      </c>
      <c r="I2525" s="336"/>
      <c r="J2525" s="332" t="str">
        <f t="shared" ca="1" si="210"/>
        <v>(command "V" "R" "" "N")</v>
      </c>
    </row>
    <row r="2526" spans="8:10" hidden="1">
      <c r="H2526" s="330" t="str">
        <f t="shared" ca="1" si="209"/>
        <v/>
      </c>
      <c r="I2526" s="336"/>
      <c r="J2526" s="332" t="str">
        <f t="shared" ca="1" si="210"/>
        <v>(command "V" "R" "" "N")</v>
      </c>
    </row>
    <row r="2527" spans="8:10" hidden="1">
      <c r="H2527" s="330" t="str">
        <f t="shared" ca="1" si="209"/>
        <v/>
      </c>
      <c r="I2527" s="336"/>
      <c r="J2527" s="332" t="str">
        <f t="shared" ca="1" si="210"/>
        <v>(command "V" "R" "" "N")</v>
      </c>
    </row>
    <row r="2528" spans="8:10" hidden="1">
      <c r="H2528" s="330" t="str">
        <f t="shared" ca="1" si="209"/>
        <v/>
      </c>
      <c r="I2528" s="336"/>
      <c r="J2528" s="332" t="str">
        <f t="shared" ca="1" si="210"/>
        <v>(command "V" "R" "" "N")</v>
      </c>
    </row>
    <row r="2529" spans="8:10" hidden="1">
      <c r="H2529" s="330" t="str">
        <f t="shared" ca="1" si="209"/>
        <v/>
      </c>
      <c r="I2529" s="336"/>
      <c r="J2529" s="332" t="str">
        <f t="shared" ca="1" si="210"/>
        <v>(command "V" "R" "" "N")</v>
      </c>
    </row>
    <row r="2530" spans="8:10" hidden="1">
      <c r="H2530" s="330" t="str">
        <f t="shared" ca="1" si="209"/>
        <v/>
      </c>
      <c r="I2530" s="336"/>
      <c r="J2530" s="332" t="str">
        <f t="shared" ca="1" si="210"/>
        <v>(command "V" "R" "" "N")</v>
      </c>
    </row>
    <row r="2531" spans="8:10" hidden="1">
      <c r="H2531" s="330" t="str">
        <f t="shared" ca="1" si="209"/>
        <v/>
      </c>
      <c r="I2531" s="336"/>
      <c r="J2531" s="332" t="str">
        <f t="shared" ca="1" si="210"/>
        <v>(command "V" "R" "" "N")</v>
      </c>
    </row>
    <row r="2532" spans="8:10" hidden="1">
      <c r="H2532" s="330" t="str">
        <f t="shared" ca="1" si="209"/>
        <v/>
      </c>
      <c r="I2532" s="336"/>
      <c r="J2532" s="332" t="str">
        <f t="shared" ca="1" si="210"/>
        <v>(command "V" "R" "" "N")</v>
      </c>
    </row>
    <row r="2533" spans="8:10" hidden="1">
      <c r="H2533" s="330" t="str">
        <f t="shared" ca="1" si="209"/>
        <v/>
      </c>
      <c r="I2533" s="336"/>
      <c r="J2533" s="332" t="str">
        <f t="shared" ca="1" si="210"/>
        <v>(command "V" "R" "" "N")</v>
      </c>
    </row>
    <row r="2534" spans="8:10" hidden="1">
      <c r="H2534" s="330" t="str">
        <f t="shared" ca="1" si="209"/>
        <v/>
      </c>
      <c r="I2534" s="336"/>
      <c r="J2534" s="332" t="str">
        <f t="shared" ca="1" si="210"/>
        <v>(command "V" "R" "" "N")</v>
      </c>
    </row>
    <row r="2535" spans="8:10" hidden="1">
      <c r="H2535" s="330" t="str">
        <f t="shared" ca="1" si="209"/>
        <v/>
      </c>
      <c r="I2535" s="336"/>
      <c r="J2535" s="332" t="str">
        <f t="shared" ca="1" si="210"/>
        <v>(command "V" "R" "" "N")</v>
      </c>
    </row>
    <row r="2536" spans="8:10" hidden="1">
      <c r="H2536" s="330" t="str">
        <f t="shared" ca="1" si="209"/>
        <v/>
      </c>
      <c r="I2536" s="336"/>
      <c r="J2536" s="332" t="str">
        <f t="shared" ca="1" si="210"/>
        <v>(command "V" "R" "" "N")</v>
      </c>
    </row>
    <row r="2537" spans="8:10" hidden="1">
      <c r="H2537" s="330" t="str">
        <f t="shared" ca="1" si="209"/>
        <v/>
      </c>
      <c r="I2537" s="336"/>
      <c r="J2537" s="332" t="str">
        <f t="shared" ca="1" si="210"/>
        <v>(command "V" "R" "" "N")</v>
      </c>
    </row>
    <row r="2538" spans="8:10" hidden="1">
      <c r="H2538" s="330" t="str">
        <f t="shared" ca="1" si="209"/>
        <v/>
      </c>
      <c r="I2538" s="336"/>
      <c r="J2538" s="332" t="str">
        <f t="shared" ca="1" si="210"/>
        <v>(command "V" "R" "" "N")</v>
      </c>
    </row>
    <row r="2539" spans="8:10" hidden="1">
      <c r="H2539" s="330" t="str">
        <f t="shared" ca="1" si="209"/>
        <v/>
      </c>
      <c r="I2539" s="336"/>
      <c r="J2539" s="332" t="str">
        <f t="shared" ca="1" si="210"/>
        <v>(command "V" "R" "" "N")</v>
      </c>
    </row>
    <row r="2540" spans="8:10" hidden="1">
      <c r="H2540" s="330" t="str">
        <f t="shared" ca="1" si="209"/>
        <v/>
      </c>
      <c r="I2540" s="336"/>
      <c r="J2540" s="332" t="str">
        <f t="shared" ca="1" si="210"/>
        <v>(command "V" "R" "" "N")</v>
      </c>
    </row>
    <row r="2541" spans="8:10" hidden="1">
      <c r="H2541" s="330" t="str">
        <f t="shared" ca="1" si="209"/>
        <v/>
      </c>
      <c r="I2541" s="336"/>
      <c r="J2541" s="332" t="str">
        <f t="shared" ca="1" si="210"/>
        <v>(command "V" "R" "" "N")</v>
      </c>
    </row>
    <row r="2542" spans="8:10" hidden="1">
      <c r="H2542" s="330" t="str">
        <f t="shared" ca="1" si="209"/>
        <v/>
      </c>
      <c r="I2542" s="336"/>
      <c r="J2542" s="332" t="str">
        <f t="shared" ca="1" si="210"/>
        <v>(command "V" "R" "" "N")</v>
      </c>
    </row>
    <row r="2543" spans="8:10" hidden="1">
      <c r="H2543" s="330" t="str">
        <f t="shared" ca="1" si="209"/>
        <v/>
      </c>
      <c r="I2543" s="336"/>
      <c r="J2543" s="332" t="str">
        <f t="shared" ca="1" si="210"/>
        <v>(command "V" "R" "" "N")</v>
      </c>
    </row>
    <row r="2544" spans="8:10" hidden="1">
      <c r="H2544" s="330" t="str">
        <f t="shared" ca="1" si="209"/>
        <v/>
      </c>
      <c r="I2544" s="336"/>
      <c r="J2544" s="332" t="str">
        <f t="shared" ca="1" si="210"/>
        <v>(command "V" "R" "" "N")</v>
      </c>
    </row>
    <row r="2545" spans="8:10" hidden="1">
      <c r="H2545" s="330" t="str">
        <f t="shared" ca="1" si="209"/>
        <v/>
      </c>
      <c r="I2545" s="336"/>
      <c r="J2545" s="332" t="str">
        <f t="shared" ca="1" si="210"/>
        <v>(command "V" "R" "" "N")</v>
      </c>
    </row>
    <row r="2546" spans="8:10" hidden="1">
      <c r="H2546" s="330" t="str">
        <f t="shared" ca="1" si="209"/>
        <v/>
      </c>
      <c r="I2546" s="336"/>
      <c r="J2546" s="332" t="str">
        <f t="shared" ca="1" si="210"/>
        <v>(command "V" "R" "" "N")</v>
      </c>
    </row>
    <row r="2547" spans="8:10" hidden="1">
      <c r="H2547" s="330" t="str">
        <f t="shared" ca="1" si="209"/>
        <v/>
      </c>
      <c r="I2547" s="336"/>
      <c r="J2547" s="332" t="str">
        <f t="shared" ca="1" si="210"/>
        <v>(command "V" "R" "" "N")</v>
      </c>
    </row>
    <row r="2548" spans="8:10" hidden="1">
      <c r="H2548" s="330" t="str">
        <f t="shared" ca="1" si="209"/>
        <v/>
      </c>
      <c r="I2548" s="336"/>
      <c r="J2548" s="332" t="str">
        <f t="shared" ca="1" si="210"/>
        <v>(command "V" "R" "" "N")</v>
      </c>
    </row>
    <row r="2549" spans="8:10" hidden="1">
      <c r="H2549" s="330" t="str">
        <f t="shared" ca="1" si="209"/>
        <v/>
      </c>
      <c r="I2549" s="336"/>
      <c r="J2549" s="332" t="str">
        <f t="shared" ca="1" si="210"/>
        <v>(command "V" "R" "" "N")</v>
      </c>
    </row>
    <row r="2550" spans="8:10" hidden="1">
      <c r="H2550" s="330" t="str">
        <f t="shared" ca="1" si="209"/>
        <v/>
      </c>
      <c r="I2550" s="336"/>
      <c r="J2550" s="332" t="str">
        <f t="shared" ca="1" si="210"/>
        <v>(command "V" "R" "" "N")</v>
      </c>
    </row>
    <row r="2551" spans="8:10" hidden="1">
      <c r="H2551" s="330" t="str">
        <f t="shared" ca="1" si="209"/>
        <v/>
      </c>
      <c r="I2551" s="336"/>
      <c r="J2551" s="332" t="str">
        <f t="shared" ca="1" si="210"/>
        <v>(command "V" "R" "" "N")</v>
      </c>
    </row>
    <row r="2552" spans="8:10" hidden="1">
      <c r="H2552" s="330" t="str">
        <f t="shared" ca="1" si="209"/>
        <v/>
      </c>
      <c r="I2552" s="336"/>
      <c r="J2552" s="332" t="str">
        <f t="shared" ca="1" si="210"/>
        <v>(command "V" "R" "" "N")</v>
      </c>
    </row>
    <row r="2553" spans="8:10" hidden="1">
      <c r="H2553" s="330" t="str">
        <f t="shared" ca="1" si="209"/>
        <v/>
      </c>
      <c r="I2553" s="336"/>
      <c r="J2553" s="332" t="str">
        <f t="shared" ca="1" si="210"/>
        <v>(command "V" "R" "" "N")</v>
      </c>
    </row>
    <row r="2554" spans="8:10" hidden="1">
      <c r="H2554" s="330" t="str">
        <f t="shared" ca="1" si="209"/>
        <v/>
      </c>
      <c r="I2554" s="336"/>
      <c r="J2554" s="332" t="str">
        <f t="shared" ca="1" si="210"/>
        <v>(command "V" "R" "" "N")</v>
      </c>
    </row>
    <row r="2555" spans="8:10" hidden="1">
      <c r="H2555" s="330" t="str">
        <f t="shared" ca="1" si="209"/>
        <v/>
      </c>
      <c r="I2555" s="336"/>
      <c r="J2555" s="332" t="str">
        <f t="shared" ca="1" si="210"/>
        <v>(command "V" "R" "" "N")</v>
      </c>
    </row>
    <row r="2556" spans="8:10" hidden="1">
      <c r="H2556" s="330" t="str">
        <f t="shared" ca="1" si="209"/>
        <v/>
      </c>
      <c r="I2556" s="336"/>
      <c r="J2556" s="332" t="str">
        <f t="shared" ca="1" si="210"/>
        <v>(command "V" "R" "" "N")</v>
      </c>
    </row>
    <row r="2557" spans="8:10" hidden="1">
      <c r="H2557" s="330" t="str">
        <f t="shared" ca="1" si="209"/>
        <v/>
      </c>
      <c r="I2557" s="336"/>
      <c r="J2557" s="332" t="str">
        <f t="shared" ca="1" si="210"/>
        <v>(command "V" "R" "" "N")</v>
      </c>
    </row>
    <row r="2558" spans="8:10">
      <c r="H2558" s="330" t="str">
        <f t="shared" ca="1" si="209"/>
        <v>2DPC21I1</v>
      </c>
      <c r="I2558" s="336"/>
      <c r="J2558" s="332" t="str">
        <f t="shared" ca="1" si="210"/>
        <v>(command "V" "R" "2DPC21I1" "N")</v>
      </c>
    </row>
    <row r="2559" spans="8:10">
      <c r="H2559" s="330" t="str">
        <f t="shared" ca="1" si="209"/>
        <v>2DNC21I1</v>
      </c>
      <c r="I2559" s="336"/>
      <c r="J2559" s="332" t="str">
        <f t="shared" ca="1" si="210"/>
        <v>(command "V" "R" "2DNC21I1" "N")</v>
      </c>
    </row>
    <row r="2560" spans="8:10">
      <c r="H2560" s="330" t="str">
        <f t="shared" ca="1" si="209"/>
        <v>E</v>
      </c>
      <c r="I2560" s="336"/>
      <c r="J2560" s="332" t="str">
        <f t="shared" ca="1" si="210"/>
        <v>(command "V" "R" "E" "N")</v>
      </c>
    </row>
    <row r="2561" spans="8:10">
      <c r="H2561" s="330" t="str">
        <f t="shared" ca="1" si="209"/>
        <v>020</v>
      </c>
      <c r="I2561" s="336"/>
      <c r="J2561" s="332" t="str">
        <f t="shared" ca="1" si="210"/>
        <v>(command "V" "R" "020" "N")</v>
      </c>
    </row>
    <row r="2562" spans="8:10">
      <c r="H2562" s="330" t="str">
        <f t="shared" ca="1" si="209"/>
        <v>020</v>
      </c>
      <c r="I2562" s="336"/>
      <c r="J2562" s="332" t="str">
        <f t="shared" ca="1" si="210"/>
        <v>(command "V" "R" "020" "N")</v>
      </c>
    </row>
    <row r="2563" spans="8:10">
      <c r="H2563" s="330" t="str">
        <f t="shared" ca="1" si="209"/>
        <v>020</v>
      </c>
      <c r="I2563" s="336"/>
      <c r="J2563" s="332" t="str">
        <f t="shared" ca="1" si="210"/>
        <v>(command "V" "R" "020" "N")</v>
      </c>
    </row>
    <row r="2564" spans="8:10">
      <c r="H2564" s="330" t="str">
        <f t="shared" ca="1" si="209"/>
        <v>020</v>
      </c>
      <c r="I2564" s="336"/>
      <c r="J2564" s="332" t="str">
        <f t="shared" ca="1" si="210"/>
        <v>(command "V" "R" "020" "N")</v>
      </c>
    </row>
    <row r="2565" spans="8:10">
      <c r="H2565" s="330" t="str">
        <f t="shared" ca="1" si="209"/>
        <v>020</v>
      </c>
      <c r="I2565" s="336"/>
      <c r="J2565" s="332" t="str">
        <f t="shared" ca="1" si="210"/>
        <v>(command "V" "R" "020" "N")</v>
      </c>
    </row>
    <row r="2566" spans="8:10">
      <c r="H2566" s="330" t="str">
        <f t="shared" ca="1" si="209"/>
        <v>020</v>
      </c>
      <c r="I2566" s="336"/>
      <c r="J2566" s="332" t="str">
        <f t="shared" ca="1" si="210"/>
        <v>(command "V" "R" "020" "N")</v>
      </c>
    </row>
    <row r="2567" spans="8:10">
      <c r="H2567" s="330" t="str">
        <f t="shared" ca="1" si="209"/>
        <v>020</v>
      </c>
      <c r="I2567" s="336"/>
      <c r="J2567" s="332" t="str">
        <f t="shared" ca="1" si="210"/>
        <v>(command "V" "R" "020" "N")</v>
      </c>
    </row>
    <row r="2568" spans="8:10">
      <c r="H2568" s="330" t="str">
        <f t="shared" ref="H2568:H2631" ca="1" si="211">IF(INDIRECT(ADDRESS(FLOOR((ROW(A2561)-1)/$F$6,1)+9,FLOOR((MOD((ROW(A2561)-1),$F$6)),1)+21))="","",INDIRECT(ADDRESS(FLOOR((ROW(A2561)-1)/$F$6,1)+9,FLOOR((MOD((ROW(A2561)-1),$F$6)),1)+21)))</f>
        <v>020</v>
      </c>
      <c r="I2568" s="336"/>
      <c r="J2568" s="332" t="str">
        <f t="shared" ca="1" si="210"/>
        <v>(command "V" "R" "020" "N")</v>
      </c>
    </row>
    <row r="2569" spans="8:10">
      <c r="H2569" s="330" t="str">
        <f t="shared" ca="1" si="211"/>
        <v>021</v>
      </c>
      <c r="I2569" s="336"/>
      <c r="J2569" s="332" t="str">
        <f t="shared" ca="1" si="210"/>
        <v>(command "V" "R" "021" "N")</v>
      </c>
    </row>
    <row r="2570" spans="8:10">
      <c r="H2570" s="330" t="str">
        <f t="shared" ca="1" si="211"/>
        <v>021</v>
      </c>
      <c r="I2570" s="336"/>
      <c r="J2570" s="332" t="str">
        <f t="shared" ca="1" si="210"/>
        <v>(command "V" "R" "021" "N")</v>
      </c>
    </row>
    <row r="2571" spans="8:10">
      <c r="H2571" s="330" t="str">
        <f t="shared" ca="1" si="211"/>
        <v>021</v>
      </c>
      <c r="I2571" s="336"/>
      <c r="J2571" s="332" t="str">
        <f t="shared" ca="1" si="210"/>
        <v>(command "V" "R" "021" "N")</v>
      </c>
    </row>
    <row r="2572" spans="8:10">
      <c r="H2572" s="330" t="str">
        <f t="shared" ca="1" si="211"/>
        <v>021</v>
      </c>
      <c r="I2572" s="336"/>
      <c r="J2572" s="332" t="str">
        <f t="shared" ca="1" si="210"/>
        <v>(command "V" "R" "021" "N")</v>
      </c>
    </row>
    <row r="2573" spans="8:10">
      <c r="H2573" s="330" t="str">
        <f t="shared" ca="1" si="211"/>
        <v>021</v>
      </c>
      <c r="I2573" s="336"/>
      <c r="J2573" s="332" t="str">
        <f t="shared" ref="J2573:J2636" ca="1" si="212">"(command"&amp;" "&amp;""""&amp;"V"&amp;""""&amp;" "&amp;""""&amp;"R"&amp;""""&amp;" "&amp;""""&amp;$H2573&amp;""""&amp;" """&amp;"N"&amp;""""&amp;")"</f>
        <v>(command "V" "R" "021" "N")</v>
      </c>
    </row>
    <row r="2574" spans="8:10">
      <c r="H2574" s="330" t="str">
        <f t="shared" ca="1" si="211"/>
        <v>021</v>
      </c>
      <c r="I2574" s="336"/>
      <c r="J2574" s="332" t="str">
        <f t="shared" ca="1" si="212"/>
        <v>(command "V" "R" "021" "N")</v>
      </c>
    </row>
    <row r="2575" spans="8:10">
      <c r="H2575" s="330" t="str">
        <f t="shared" ca="1" si="211"/>
        <v>021</v>
      </c>
      <c r="I2575" s="336"/>
      <c r="J2575" s="332" t="str">
        <f t="shared" ca="1" si="212"/>
        <v>(command "V" "R" "021" "N")</v>
      </c>
    </row>
    <row r="2576" spans="8:10">
      <c r="H2576" s="330" t="str">
        <f t="shared" ca="1" si="211"/>
        <v>021</v>
      </c>
      <c r="I2576" s="336"/>
      <c r="J2576" s="332" t="str">
        <f t="shared" ca="1" si="212"/>
        <v>(command "V" "R" "021" "N")</v>
      </c>
    </row>
    <row r="2577" spans="8:10">
      <c r="H2577" s="330" t="str">
        <f t="shared" ca="1" si="211"/>
        <v>#1熱板 溫控器 電源</v>
      </c>
      <c r="I2577" s="336"/>
      <c r="J2577" s="332" t="str">
        <f t="shared" ca="1" si="212"/>
        <v>(command "V" "R" "#1熱板 溫控器 電源" "N")</v>
      </c>
    </row>
    <row r="2578" spans="8:10">
      <c r="H2578" s="330" t="str">
        <f t="shared" ca="1" si="211"/>
        <v>#2熱板 溫控器 電源</v>
      </c>
      <c r="I2578" s="336"/>
      <c r="J2578" s="332" t="str">
        <f t="shared" ca="1" si="212"/>
        <v>(command "V" "R" "#2熱板 溫控器 電源" "N")</v>
      </c>
    </row>
    <row r="2579" spans="8:10">
      <c r="H2579" s="330" t="str">
        <f t="shared" ca="1" si="211"/>
        <v>#1熱板 SCR 電源</v>
      </c>
      <c r="I2579" s="336"/>
      <c r="J2579" s="332" t="str">
        <f t="shared" ca="1" si="212"/>
        <v>(command "V" "R" "#1熱板 SCR 電源" "N")</v>
      </c>
    </row>
    <row r="2580" spans="8:10">
      <c r="H2580" s="330" t="str">
        <f t="shared" ca="1" si="211"/>
        <v>#2熱板 SCR 電源</v>
      </c>
      <c r="I2580" s="336"/>
      <c r="J2580" s="332" t="str">
        <f t="shared" ca="1" si="212"/>
        <v>(command "V" "R" "#2熱板 SCR 電源" "N")</v>
      </c>
    </row>
    <row r="2581" spans="8:10">
      <c r="H2581" s="330" t="str">
        <f t="shared" ca="1" si="211"/>
        <v>#6鋼輪 靜電棒電源</v>
      </c>
      <c r="I2581" s="336"/>
      <c r="J2581" s="332" t="str">
        <f t="shared" ca="1" si="212"/>
        <v>(command "V" "R" "#6鋼輪 靜電棒電源" "N")</v>
      </c>
    </row>
    <row r="2582" spans="8:10">
      <c r="H2582" s="330" t="str">
        <f t="shared" ca="1" si="211"/>
        <v>_</v>
      </c>
      <c r="I2582" s="336"/>
      <c r="J2582" s="332" t="str">
        <f t="shared" ca="1" si="212"/>
        <v>(command "V" "R" "_" "N")</v>
      </c>
    </row>
    <row r="2583" spans="8:10">
      <c r="H2583" s="330" t="str">
        <f t="shared" ca="1" si="211"/>
        <v>#1下離型紙收卷  EPC(糾邊)停機訊號</v>
      </c>
      <c r="I2583" s="336"/>
      <c r="J2583" s="332" t="str">
        <f t="shared" ca="1" si="212"/>
        <v>(command "V" "R" "#1下離型紙收卷  EPC(糾邊)停機訊號" "N")</v>
      </c>
    </row>
    <row r="2584" spans="8:10">
      <c r="H2584" s="330" t="str">
        <f t="shared" ca="1" si="211"/>
        <v>_</v>
      </c>
      <c r="I2584" s="336"/>
      <c r="J2584" s="332" t="str">
        <f t="shared" ca="1" si="212"/>
        <v>(command "V" "R" "_" "N")</v>
      </c>
    </row>
    <row r="2585" spans="8:10">
      <c r="H2585" s="330" t="str">
        <f t="shared" ca="1" si="211"/>
        <v>#2熱壓鋼輪 升降 運轉指示燈</v>
      </c>
      <c r="I2585" s="336"/>
      <c r="J2585" s="332" t="str">
        <f t="shared" ca="1" si="212"/>
        <v>(command "V" "R" "#2熱壓鋼輪 升降 運轉指示燈" "N")</v>
      </c>
    </row>
    <row r="2586" spans="8:10">
      <c r="H2586" s="330" t="str">
        <f t="shared" ca="1" si="211"/>
        <v>#3熱壓鋼輪 升降 運轉指示燈</v>
      </c>
      <c r="I2586" s="336"/>
      <c r="J2586" s="332" t="str">
        <f t="shared" ca="1" si="212"/>
        <v>(command "V" "R" "#3熱壓鋼輪 升降 運轉指示燈" "N")</v>
      </c>
    </row>
    <row r="2587" spans="8:10">
      <c r="H2587" s="330" t="str">
        <f t="shared" ca="1" si="211"/>
        <v>#4熱壓鋼輪 升降 運轉指示燈</v>
      </c>
      <c r="I2587" s="336"/>
      <c r="J2587" s="332" t="str">
        <f t="shared" ca="1" si="212"/>
        <v>(command "V" "R" "#4熱壓鋼輪 升降 運轉指示燈" "N")</v>
      </c>
    </row>
    <row r="2588" spans="8:10">
      <c r="H2588" s="330" t="str">
        <f t="shared" ca="1" si="211"/>
        <v>#5熱壓鋼輪 升降 運轉指示燈</v>
      </c>
      <c r="I2588" s="336"/>
      <c r="J2588" s="332" t="str">
        <f t="shared" ca="1" si="212"/>
        <v>(command "V" "R" "#5熱壓鋼輪 升降 運轉指示燈" "N")</v>
      </c>
    </row>
    <row r="2589" spans="8:10">
      <c r="H2589" s="330" t="str">
        <f t="shared" ca="1" si="211"/>
        <v>#6熱壓鋼輪 升降 運轉指示燈</v>
      </c>
      <c r="I2589" s="336"/>
      <c r="J2589" s="332" t="str">
        <f t="shared" ca="1" si="212"/>
        <v>(command "V" "R" "#6熱壓鋼輪 升降 運轉指示燈" "N")</v>
      </c>
    </row>
    <row r="2590" spans="8:10">
      <c r="H2590" s="330" t="str">
        <f t="shared" ca="1" si="211"/>
        <v>#1下離型紙收卷 寸動 運轉指示燈</v>
      </c>
      <c r="I2590" s="336"/>
      <c r="J2590" s="332" t="str">
        <f t="shared" ca="1" si="212"/>
        <v>(command "V" "R" "#1下離型紙收卷 寸動 運轉指示燈" "N")</v>
      </c>
    </row>
    <row r="2591" spans="8:10">
      <c r="H2591" s="330" t="str">
        <f t="shared" ca="1" si="211"/>
        <v>#1下離型紙收卷 啟動 運轉指示燈</v>
      </c>
      <c r="I2591" s="336"/>
      <c r="J2591" s="332" t="str">
        <f t="shared" ca="1" si="212"/>
        <v>(command "V" "R" "#1下離型紙收卷 啟動 運轉指示燈" "N")</v>
      </c>
    </row>
    <row r="2592" spans="8:10">
      <c r="H2592" s="330" t="str">
        <f t="shared" ca="1" si="211"/>
        <v>_</v>
      </c>
      <c r="I2592" s="336"/>
      <c r="J2592" s="332" t="str">
        <f t="shared" ca="1" si="212"/>
        <v>(command "V" "R" "_" "N")</v>
      </c>
    </row>
    <row r="2593" spans="8:10">
      <c r="H2593" s="330" t="str">
        <f t="shared" ca="1" si="211"/>
        <v>RY-O21C3</v>
      </c>
      <c r="I2593" s="336"/>
      <c r="J2593" s="332" t="str">
        <f t="shared" ca="1" si="212"/>
        <v>(command "V" "R" "RY-O21C3" "N")</v>
      </c>
    </row>
    <row r="2594" spans="8:10">
      <c r="H2594" s="330" t="str">
        <f t="shared" ca="1" si="211"/>
        <v>RY-O21C8</v>
      </c>
      <c r="I2594" s="336"/>
      <c r="J2594" s="332" t="str">
        <f t="shared" ca="1" si="212"/>
        <v>(command "V" "R" "RY-O21C8" "N")</v>
      </c>
    </row>
    <row r="2595" spans="8:10">
      <c r="H2595" s="330" t="str">
        <f t="shared" ca="1" si="211"/>
        <v>RY-O21C2</v>
      </c>
      <c r="I2595" s="336"/>
      <c r="J2595" s="332" t="str">
        <f t="shared" ca="1" si="212"/>
        <v>(command "V" "R" "RY-O21C2" "N")</v>
      </c>
    </row>
    <row r="2596" spans="8:10">
      <c r="H2596" s="330" t="str">
        <f t="shared" ca="1" si="211"/>
        <v>RY-O21C7</v>
      </c>
      <c r="I2596" s="336"/>
      <c r="J2596" s="332" t="str">
        <f t="shared" ca="1" si="212"/>
        <v>(command "V" "R" "RY-O21C7" "N")</v>
      </c>
    </row>
    <row r="2597" spans="8:10">
      <c r="H2597" s="330" t="str">
        <f t="shared" ca="1" si="211"/>
        <v>RY-O21D3</v>
      </c>
      <c r="I2597" s="336"/>
      <c r="J2597" s="332" t="str">
        <f t="shared" ca="1" si="212"/>
        <v>(command "V" "R" "RY-O21D3" "N")</v>
      </c>
    </row>
    <row r="2598" spans="8:10">
      <c r="H2598" s="330" t="str">
        <f t="shared" ca="1" si="211"/>
        <v>[無使用]</v>
      </c>
      <c r="I2598" s="336"/>
      <c r="J2598" s="332" t="str">
        <f t="shared" ca="1" si="212"/>
        <v>(command "V" "R" "[無使用]" "N")</v>
      </c>
    </row>
    <row r="2599" spans="8:10">
      <c r="H2599" s="330" t="str">
        <f t="shared" ca="1" si="211"/>
        <v>RY-O21D2</v>
      </c>
      <c r="I2599" s="336"/>
      <c r="J2599" s="332" t="str">
        <f t="shared" ca="1" si="212"/>
        <v>(command "V" "R" "RY-O21D2" "N")</v>
      </c>
    </row>
    <row r="2600" spans="8:10">
      <c r="H2600" s="330" t="str">
        <f t="shared" ca="1" si="211"/>
        <v>[無使用]</v>
      </c>
      <c r="I2600" s="336"/>
      <c r="J2600" s="332" t="str">
        <f t="shared" ca="1" si="212"/>
        <v>(command "V" "R" "[無使用]" "N")</v>
      </c>
    </row>
    <row r="2601" spans="8:10">
      <c r="H2601" s="330" t="str">
        <f t="shared" ca="1" si="211"/>
        <v>LCSG-I25C3</v>
      </c>
      <c r="I2601" s="336"/>
      <c r="J2601" s="332" t="str">
        <f t="shared" ca="1" si="212"/>
        <v>(command "V" "R" "LCSG-I25C3" "N")</v>
      </c>
    </row>
    <row r="2602" spans="8:10">
      <c r="H2602" s="330" t="str">
        <f t="shared" ca="1" si="211"/>
        <v>LCSG-I25C8</v>
      </c>
      <c r="I2602" s="336"/>
      <c r="J2602" s="332" t="str">
        <f t="shared" ca="1" si="212"/>
        <v>(command "V" "R" "LCSG-I25C8" "N")</v>
      </c>
    </row>
    <row r="2603" spans="8:10">
      <c r="H2603" s="330" t="str">
        <f t="shared" ca="1" si="211"/>
        <v>LCSG-I25D3</v>
      </c>
      <c r="I2603" s="336"/>
      <c r="J2603" s="332" t="str">
        <f t="shared" ca="1" si="212"/>
        <v>(command "V" "R" "LCSG-I25D3" "N")</v>
      </c>
    </row>
    <row r="2604" spans="8:10">
      <c r="H2604" s="330" t="str">
        <f t="shared" ca="1" si="211"/>
        <v>LCSG-I25D8</v>
      </c>
      <c r="I2604" s="336"/>
      <c r="J2604" s="332" t="str">
        <f t="shared" ca="1" si="212"/>
        <v>(command "V" "R" "LCSG-I25D8" "N")</v>
      </c>
    </row>
    <row r="2605" spans="8:10">
      <c r="H2605" s="330" t="str">
        <f t="shared" ca="1" si="211"/>
        <v>LCSG-I25E3</v>
      </c>
      <c r="I2605" s="336"/>
      <c r="J2605" s="332" t="str">
        <f t="shared" ca="1" si="212"/>
        <v>(command "V" "R" "LCSG-I25E3" "N")</v>
      </c>
    </row>
    <row r="2606" spans="8:10">
      <c r="H2606" s="330" t="str">
        <f t="shared" ca="1" si="211"/>
        <v>LPBG-I25F3</v>
      </c>
      <c r="I2606" s="336"/>
      <c r="J2606" s="332" t="str">
        <f t="shared" ca="1" si="212"/>
        <v>(command "V" "R" "LPBG-I25F3" "N")</v>
      </c>
    </row>
    <row r="2607" spans="8:10">
      <c r="H2607" s="330" t="str">
        <f t="shared" ca="1" si="211"/>
        <v>LPBG-I25F8</v>
      </c>
      <c r="I2607" s="336"/>
      <c r="J2607" s="332" t="str">
        <f t="shared" ca="1" si="212"/>
        <v>(command "V" "R" "LPBG-I25F8" "N")</v>
      </c>
    </row>
    <row r="2608" spans="8:10">
      <c r="H2608" s="330" t="str">
        <f t="shared" ca="1" si="211"/>
        <v>[無使用]</v>
      </c>
      <c r="I2608" s="336"/>
      <c r="J2608" s="332" t="str">
        <f t="shared" ca="1" si="212"/>
        <v>(command "V" "R" "[無使用]" "N")</v>
      </c>
    </row>
    <row r="2609" spans="8:10">
      <c r="H2609" s="330" t="str">
        <f t="shared" ca="1" si="211"/>
        <v>2DPC21I1</v>
      </c>
      <c r="I2609" s="336"/>
      <c r="J2609" s="332" t="str">
        <f t="shared" ca="1" si="212"/>
        <v>(command "V" "R" "2DPC21I1" "N")</v>
      </c>
    </row>
    <row r="2610" spans="8:10">
      <c r="H2610" s="330" t="str">
        <f t="shared" ca="1" si="211"/>
        <v>2DNC21I1</v>
      </c>
      <c r="I2610" s="336"/>
      <c r="J2610" s="332" t="str">
        <f t="shared" ca="1" si="212"/>
        <v>(command "V" "R" "2DNC21I1" "N")</v>
      </c>
    </row>
    <row r="2611" spans="8:10">
      <c r="H2611" s="330" t="str">
        <f t="shared" ca="1" si="211"/>
        <v>E</v>
      </c>
      <c r="I2611" s="336"/>
      <c r="J2611" s="332" t="str">
        <f t="shared" ca="1" si="212"/>
        <v>(command "V" "R" "E" "N")</v>
      </c>
    </row>
    <row r="2612" spans="8:10">
      <c r="H2612" s="330" t="str">
        <f t="shared" ca="1" si="211"/>
        <v>022</v>
      </c>
      <c r="I2612" s="336"/>
      <c r="J2612" s="332" t="str">
        <f t="shared" ca="1" si="212"/>
        <v>(command "V" "R" "022" "N")</v>
      </c>
    </row>
    <row r="2613" spans="8:10">
      <c r="H2613" s="330" t="str">
        <f t="shared" ca="1" si="211"/>
        <v>022</v>
      </c>
      <c r="I2613" s="336"/>
      <c r="J2613" s="332" t="str">
        <f t="shared" ca="1" si="212"/>
        <v>(command "V" "R" "022" "N")</v>
      </c>
    </row>
    <row r="2614" spans="8:10">
      <c r="H2614" s="330" t="str">
        <f t="shared" ca="1" si="211"/>
        <v>022</v>
      </c>
      <c r="I2614" s="336"/>
      <c r="J2614" s="332" t="str">
        <f t="shared" ca="1" si="212"/>
        <v>(command "V" "R" "022" "N")</v>
      </c>
    </row>
    <row r="2615" spans="8:10">
      <c r="H2615" s="330" t="str">
        <f t="shared" ca="1" si="211"/>
        <v>022</v>
      </c>
      <c r="I2615" s="336"/>
      <c r="J2615" s="332" t="str">
        <f t="shared" ca="1" si="212"/>
        <v>(command "V" "R" "022" "N")</v>
      </c>
    </row>
    <row r="2616" spans="8:10">
      <c r="H2616" s="330" t="str">
        <f t="shared" ca="1" si="211"/>
        <v>022</v>
      </c>
      <c r="I2616" s="336"/>
      <c r="J2616" s="332" t="str">
        <f t="shared" ca="1" si="212"/>
        <v>(command "V" "R" "022" "N")</v>
      </c>
    </row>
    <row r="2617" spans="8:10">
      <c r="H2617" s="330" t="str">
        <f t="shared" ca="1" si="211"/>
        <v>022</v>
      </c>
      <c r="I2617" s="336"/>
      <c r="J2617" s="332" t="str">
        <f t="shared" ca="1" si="212"/>
        <v>(command "V" "R" "022" "N")</v>
      </c>
    </row>
    <row r="2618" spans="8:10">
      <c r="H2618" s="330" t="str">
        <f t="shared" ca="1" si="211"/>
        <v>022</v>
      </c>
      <c r="I2618" s="336"/>
      <c r="J2618" s="332" t="str">
        <f t="shared" ca="1" si="212"/>
        <v>(command "V" "R" "022" "N")</v>
      </c>
    </row>
    <row r="2619" spans="8:10">
      <c r="H2619" s="330" t="str">
        <f t="shared" ca="1" si="211"/>
        <v>022</v>
      </c>
      <c r="I2619" s="336"/>
      <c r="J2619" s="332" t="str">
        <f t="shared" ca="1" si="212"/>
        <v>(command "V" "R" "022" "N")</v>
      </c>
    </row>
    <row r="2620" spans="8:10">
      <c r="H2620" s="330" t="str">
        <f t="shared" ca="1" si="211"/>
        <v>023</v>
      </c>
      <c r="I2620" s="336"/>
      <c r="J2620" s="332" t="str">
        <f t="shared" ca="1" si="212"/>
        <v>(command "V" "R" "023" "N")</v>
      </c>
    </row>
    <row r="2621" spans="8:10">
      <c r="H2621" s="330" t="str">
        <f t="shared" ca="1" si="211"/>
        <v>023</v>
      </c>
      <c r="I2621" s="336"/>
      <c r="J2621" s="332" t="str">
        <f t="shared" ca="1" si="212"/>
        <v>(command "V" "R" "023" "N")</v>
      </c>
    </row>
    <row r="2622" spans="8:10">
      <c r="H2622" s="330" t="str">
        <f t="shared" ca="1" si="211"/>
        <v>023</v>
      </c>
      <c r="I2622" s="336"/>
      <c r="J2622" s="332" t="str">
        <f t="shared" ca="1" si="212"/>
        <v>(command "V" "R" "023" "N")</v>
      </c>
    </row>
    <row r="2623" spans="8:10">
      <c r="H2623" s="330" t="str">
        <f t="shared" ca="1" si="211"/>
        <v>023</v>
      </c>
      <c r="I2623" s="336"/>
      <c r="J2623" s="332" t="str">
        <f t="shared" ca="1" si="212"/>
        <v>(command "V" "R" "023" "N")</v>
      </c>
    </row>
    <row r="2624" spans="8:10">
      <c r="H2624" s="330" t="str">
        <f t="shared" ca="1" si="211"/>
        <v>023</v>
      </c>
      <c r="I2624" s="336"/>
      <c r="J2624" s="332" t="str">
        <f t="shared" ca="1" si="212"/>
        <v>(command "V" "R" "023" "N")</v>
      </c>
    </row>
    <row r="2625" spans="8:10">
      <c r="H2625" s="330" t="str">
        <f t="shared" ca="1" si="211"/>
        <v>023</v>
      </c>
      <c r="I2625" s="336"/>
      <c r="J2625" s="332" t="str">
        <f t="shared" ca="1" si="212"/>
        <v>(command "V" "R" "023" "N")</v>
      </c>
    </row>
    <row r="2626" spans="8:10">
      <c r="H2626" s="330" t="str">
        <f t="shared" ca="1" si="211"/>
        <v>023</v>
      </c>
      <c r="I2626" s="336"/>
      <c r="J2626" s="332" t="str">
        <f t="shared" ca="1" si="212"/>
        <v>(command "V" "R" "023" "N")</v>
      </c>
    </row>
    <row r="2627" spans="8:10">
      <c r="H2627" s="330" t="str">
        <f t="shared" ca="1" si="211"/>
        <v>023</v>
      </c>
      <c r="I2627" s="336"/>
      <c r="J2627" s="332" t="str">
        <f t="shared" ca="1" si="212"/>
        <v>(command "V" "R" "023" "N")</v>
      </c>
    </row>
    <row r="2628" spans="8:10">
      <c r="H2628" s="330" t="str">
        <f t="shared" ca="1" si="211"/>
        <v>#2熱板升降 上升</v>
      </c>
      <c r="I2628" s="336"/>
      <c r="J2628" s="332" t="str">
        <f t="shared" ca="1" si="212"/>
        <v>(command "V" "R" "#2熱板升降 上升" "N")</v>
      </c>
    </row>
    <row r="2629" spans="8:10">
      <c r="H2629" s="330" t="str">
        <f t="shared" ca="1" si="211"/>
        <v>#2熱板升降 下降</v>
      </c>
      <c r="I2629" s="336"/>
      <c r="J2629" s="332" t="str">
        <f t="shared" ca="1" si="212"/>
        <v>(command "V" "R" "#2熱板升降 下降" "N")</v>
      </c>
    </row>
    <row r="2630" spans="8:10">
      <c r="H2630" s="330" t="str">
        <f t="shared" ca="1" si="211"/>
        <v>#2上鍊條張力調整1 ON[預留]</v>
      </c>
      <c r="I2630" s="336"/>
      <c r="J2630" s="332" t="str">
        <f t="shared" ca="1" si="212"/>
        <v>(command "V" "R" "#2上鍊條張力調整1 ON[預留]" "N")</v>
      </c>
    </row>
    <row r="2631" spans="8:10">
      <c r="H2631" s="330" t="str">
        <f t="shared" ca="1" si="211"/>
        <v>#1上膠膜蘭紗伸出</v>
      </c>
      <c r="I2631" s="336"/>
      <c r="J2631" s="332" t="str">
        <f t="shared" ca="1" si="212"/>
        <v>(command "V" "R" "#1上膠膜蘭紗伸出" "N")</v>
      </c>
    </row>
    <row r="2632" spans="8:10">
      <c r="H2632" s="330" t="str">
        <f t="shared" ref="H2632:H2695" ca="1" si="213">IF(INDIRECT(ADDRESS(FLOOR((ROW(A2625)-1)/$F$6,1)+9,FLOOR((MOD((ROW(A2625)-1),$F$6)),1)+21))="","",INDIRECT(ADDRESS(FLOOR((ROW(A2625)-1)/$F$6,1)+9,FLOOR((MOD((ROW(A2625)-1),$F$6)),1)+21)))</f>
        <v>#2上鍊條張力調整2 ON[預留]</v>
      </c>
      <c r="I2632" s="336"/>
      <c r="J2632" s="332" t="str">
        <f t="shared" ca="1" si="212"/>
        <v>(command "V" "R" "#2上鍊條張力調整2 ON[預留]" "N")</v>
      </c>
    </row>
    <row r="2633" spans="8:10">
      <c r="H2633" s="330" t="str">
        <f t="shared" ca="1" si="213"/>
        <v>#1上膠膜蘭紗縮回</v>
      </c>
      <c r="I2633" s="336"/>
      <c r="J2633" s="332" t="str">
        <f t="shared" ca="1" si="212"/>
        <v>(command "V" "R" "#1上膠膜蘭紗縮回" "N")</v>
      </c>
    </row>
    <row r="2634" spans="8:10">
      <c r="H2634" s="330" t="str">
        <f t="shared" ca="1" si="213"/>
        <v>#2下鍊條張力調整1 ON[預留]</v>
      </c>
      <c r="I2634" s="336"/>
      <c r="J2634" s="332" t="str">
        <f t="shared" ca="1" si="212"/>
        <v>(command "V" "R" "#2下鍊條張力調整1 ON[預留]" "N")</v>
      </c>
    </row>
    <row r="2635" spans="8:10">
      <c r="H2635" s="330" t="str">
        <f t="shared" ca="1" si="213"/>
        <v>#2上膠膜蘭紗伸出</v>
      </c>
      <c r="I2635" s="336"/>
      <c r="J2635" s="332" t="str">
        <f t="shared" ca="1" si="212"/>
        <v>(command "V" "R" "#2上膠膜蘭紗伸出" "N")</v>
      </c>
    </row>
    <row r="2636" spans="8:10">
      <c r="H2636" s="330" t="str">
        <f t="shared" ca="1" si="213"/>
        <v>#2下鍊條張力調整2 ON[預留]</v>
      </c>
      <c r="I2636" s="336"/>
      <c r="J2636" s="332" t="str">
        <f t="shared" ca="1" si="212"/>
        <v>(command "V" "R" "#2下鍊條張力調整2 ON[預留]" "N")</v>
      </c>
    </row>
    <row r="2637" spans="8:10">
      <c r="H2637" s="330" t="str">
        <f t="shared" ca="1" si="213"/>
        <v>#2上膠膜蘭紗縮回</v>
      </c>
      <c r="I2637" s="336"/>
      <c r="J2637" s="332" t="str">
        <f t="shared" ref="J2637:J2700" ca="1" si="214">"(command"&amp;" "&amp;""""&amp;"V"&amp;""""&amp;" "&amp;""""&amp;"R"&amp;""""&amp;" "&amp;""""&amp;$H2637&amp;""""&amp;" """&amp;"N"&amp;""""&amp;")"</f>
        <v>(command "V" "R" "#2上膠膜蘭紗縮回" "N")</v>
      </c>
    </row>
    <row r="2638" spans="8:10">
      <c r="H2638" s="330" t="str">
        <f t="shared" ca="1" si="213"/>
        <v>#3上鍊條張力調整1 ON[預留]</v>
      </c>
      <c r="I2638" s="336"/>
      <c r="J2638" s="332" t="str">
        <f t="shared" ca="1" si="214"/>
        <v>(command "V" "R" "#3上鍊條張力調整1 ON[預留]" "N")</v>
      </c>
    </row>
    <row r="2639" spans="8:10">
      <c r="H2639" s="330" t="str">
        <f t="shared" ca="1" si="213"/>
        <v>_</v>
      </c>
      <c r="I2639" s="336"/>
      <c r="J2639" s="332" t="str">
        <f t="shared" ca="1" si="214"/>
        <v>(command "V" "R" "_" "N")</v>
      </c>
    </row>
    <row r="2640" spans="8:10">
      <c r="H2640" s="330" t="str">
        <f t="shared" ca="1" si="213"/>
        <v>#3上鍊條張力調整2 ON[預留]</v>
      </c>
      <c r="I2640" s="336"/>
      <c r="J2640" s="332" t="str">
        <f t="shared" ca="1" si="214"/>
        <v>(command "V" "R" "#3上鍊條張力調整2 ON[預留]" "N")</v>
      </c>
    </row>
    <row r="2641" spans="8:10">
      <c r="H2641" s="330" t="str">
        <f t="shared" ca="1" si="213"/>
        <v>_</v>
      </c>
      <c r="I2641" s="336"/>
      <c r="J2641" s="332" t="str">
        <f t="shared" ca="1" si="214"/>
        <v>(command "V" "R" "_" "N")</v>
      </c>
    </row>
    <row r="2642" spans="8:10">
      <c r="H2642" s="330" t="str">
        <f t="shared" ca="1" si="213"/>
        <v>#3下鍊條張力調整1 ON[預留]</v>
      </c>
      <c r="I2642" s="336"/>
      <c r="J2642" s="332" t="str">
        <f t="shared" ca="1" si="214"/>
        <v>(command "V" "R" "#3下鍊條張力調整1 ON[預留]" "N")</v>
      </c>
    </row>
    <row r="2643" spans="8:10">
      <c r="H2643" s="330" t="str">
        <f t="shared" ca="1" si="213"/>
        <v>_</v>
      </c>
      <c r="I2643" s="336"/>
      <c r="J2643" s="332" t="str">
        <f t="shared" ca="1" si="214"/>
        <v>(command "V" "R" "_" "N")</v>
      </c>
    </row>
    <row r="2644" spans="8:10">
      <c r="H2644" s="330" t="str">
        <f t="shared" ca="1" si="213"/>
        <v>SOL-O22C3</v>
      </c>
      <c r="I2644" s="336"/>
      <c r="J2644" s="332" t="str">
        <f t="shared" ca="1" si="214"/>
        <v>(command "V" "R" "SOL-O22C3" "N")</v>
      </c>
    </row>
    <row r="2645" spans="8:10">
      <c r="H2645" s="330" t="str">
        <f t="shared" ca="1" si="213"/>
        <v>SOL-O22C8</v>
      </c>
      <c r="I2645" s="336"/>
      <c r="J2645" s="332" t="str">
        <f t="shared" ca="1" si="214"/>
        <v>(command "V" "R" "SOL-O22C8" "N")</v>
      </c>
    </row>
    <row r="2646" spans="8:10">
      <c r="H2646" s="330" t="str">
        <f t="shared" ca="1" si="213"/>
        <v>SOL-O22C2</v>
      </c>
      <c r="I2646" s="336"/>
      <c r="J2646" s="332" t="str">
        <f t="shared" ca="1" si="214"/>
        <v>(command "V" "R" "SOL-O22C2" "N")</v>
      </c>
    </row>
    <row r="2647" spans="8:10">
      <c r="H2647" s="330" t="str">
        <f t="shared" ca="1" si="213"/>
        <v>SOL-O22C7</v>
      </c>
      <c r="I2647" s="336"/>
      <c r="J2647" s="332" t="str">
        <f t="shared" ca="1" si="214"/>
        <v>(command "V" "R" "SOL-O22C7" "N")</v>
      </c>
    </row>
    <row r="2648" spans="8:10">
      <c r="H2648" s="330" t="str">
        <f t="shared" ca="1" si="213"/>
        <v>SOL-O22D3</v>
      </c>
      <c r="I2648" s="336"/>
      <c r="J2648" s="332" t="str">
        <f t="shared" ca="1" si="214"/>
        <v>(command "V" "R" "SOL-O22D3" "N")</v>
      </c>
    </row>
    <row r="2649" spans="8:10">
      <c r="H2649" s="330" t="str">
        <f t="shared" ca="1" si="213"/>
        <v>SOL-O22D8</v>
      </c>
      <c r="I2649" s="336"/>
      <c r="J2649" s="332" t="str">
        <f t="shared" ca="1" si="214"/>
        <v>(command "V" "R" "SOL-O22D8" "N")</v>
      </c>
    </row>
    <row r="2650" spans="8:10">
      <c r="H2650" s="330" t="str">
        <f t="shared" ca="1" si="213"/>
        <v>SOL-O22D2</v>
      </c>
      <c r="I2650" s="336"/>
      <c r="J2650" s="332" t="str">
        <f t="shared" ca="1" si="214"/>
        <v>(command "V" "R" "SOL-O22D2" "N")</v>
      </c>
    </row>
    <row r="2651" spans="8:10">
      <c r="H2651" s="330" t="str">
        <f t="shared" ca="1" si="213"/>
        <v>SOL-O22D7</v>
      </c>
      <c r="I2651" s="336"/>
      <c r="J2651" s="332" t="str">
        <f t="shared" ca="1" si="214"/>
        <v>(command "V" "R" "SOL-O22D7" "N")</v>
      </c>
    </row>
    <row r="2652" spans="8:10">
      <c r="H2652" s="330" t="str">
        <f t="shared" ca="1" si="213"/>
        <v>SOL-O22E3</v>
      </c>
      <c r="I2652" s="336"/>
      <c r="J2652" s="332" t="str">
        <f t="shared" ca="1" si="214"/>
        <v>(command "V" "R" "SOL-O22E3" "N")</v>
      </c>
    </row>
    <row r="2653" spans="8:10">
      <c r="H2653" s="330" t="str">
        <f t="shared" ca="1" si="213"/>
        <v>SOL-O22E8</v>
      </c>
      <c r="I2653" s="336"/>
      <c r="J2653" s="332" t="str">
        <f t="shared" ca="1" si="214"/>
        <v>(command "V" "R" "SOL-O22E8" "N")</v>
      </c>
    </row>
    <row r="2654" spans="8:10">
      <c r="H2654" s="330" t="str">
        <f t="shared" ca="1" si="213"/>
        <v>SOL-O22E2</v>
      </c>
      <c r="I2654" s="336"/>
      <c r="J2654" s="332" t="str">
        <f t="shared" ca="1" si="214"/>
        <v>(command "V" "R" "SOL-O22E2" "N")</v>
      </c>
    </row>
    <row r="2655" spans="8:10">
      <c r="H2655" s="330" t="str">
        <f t="shared" ca="1" si="213"/>
        <v>[無使用]</v>
      </c>
      <c r="I2655" s="336"/>
      <c r="J2655" s="332" t="str">
        <f t="shared" ca="1" si="214"/>
        <v>(command "V" "R" "[無使用]" "N")</v>
      </c>
    </row>
    <row r="2656" spans="8:10">
      <c r="H2656" s="330" t="str">
        <f t="shared" ca="1" si="213"/>
        <v>SOL-O22F3</v>
      </c>
      <c r="I2656" s="336"/>
      <c r="J2656" s="332" t="str">
        <f t="shared" ca="1" si="214"/>
        <v>(command "V" "R" "SOL-O22F3" "N")</v>
      </c>
    </row>
    <row r="2657" spans="8:10">
      <c r="H2657" s="330" t="str">
        <f t="shared" ca="1" si="213"/>
        <v>[無使用]</v>
      </c>
      <c r="I2657" s="336"/>
      <c r="J2657" s="332" t="str">
        <f t="shared" ca="1" si="214"/>
        <v>(command "V" "R" "[無使用]" "N")</v>
      </c>
    </row>
    <row r="2658" spans="8:10">
      <c r="H2658" s="330" t="str">
        <f t="shared" ca="1" si="213"/>
        <v>SOL-O22F2</v>
      </c>
      <c r="I2658" s="336"/>
      <c r="J2658" s="332" t="str">
        <f t="shared" ca="1" si="214"/>
        <v>(command "V" "R" "SOL-O22F2" "N")</v>
      </c>
    </row>
    <row r="2659" spans="8:10">
      <c r="H2659" s="330" t="str">
        <f t="shared" ca="1" si="213"/>
        <v>[無使用]</v>
      </c>
      <c r="I2659" s="336"/>
      <c r="J2659" s="332" t="str">
        <f t="shared" ca="1" si="214"/>
        <v>(command "V" "R" "[無使用]" "N")</v>
      </c>
    </row>
    <row r="2660" spans="8:10">
      <c r="H2660" s="330" t="str">
        <f t="shared" ca="1" si="213"/>
        <v>2DPC21I1</v>
      </c>
      <c r="I2660" s="336"/>
      <c r="J2660" s="332" t="str">
        <f t="shared" ca="1" si="214"/>
        <v>(command "V" "R" "2DPC21I1" "N")</v>
      </c>
    </row>
    <row r="2661" spans="8:10">
      <c r="H2661" s="330" t="str">
        <f t="shared" ca="1" si="213"/>
        <v>2DNC21I1</v>
      </c>
      <c r="I2661" s="336"/>
      <c r="J2661" s="332" t="str">
        <f t="shared" ca="1" si="214"/>
        <v>(command "V" "R" "2DNC21I1" "N")</v>
      </c>
    </row>
    <row r="2662" spans="8:10">
      <c r="H2662" s="330" t="str">
        <f t="shared" ca="1" si="213"/>
        <v>E</v>
      </c>
      <c r="I2662" s="336"/>
      <c r="J2662" s="332" t="str">
        <f t="shared" ca="1" si="214"/>
        <v>(command "V" "R" "E" "N")</v>
      </c>
    </row>
    <row r="2663" spans="8:10">
      <c r="H2663" s="330" t="str">
        <f t="shared" ca="1" si="213"/>
        <v>024</v>
      </c>
      <c r="I2663" s="336"/>
      <c r="J2663" s="332" t="str">
        <f t="shared" ca="1" si="214"/>
        <v>(command "V" "R" "024" "N")</v>
      </c>
    </row>
    <row r="2664" spans="8:10">
      <c r="H2664" s="330" t="str">
        <f t="shared" ca="1" si="213"/>
        <v>024</v>
      </c>
      <c r="I2664" s="336"/>
      <c r="J2664" s="332" t="str">
        <f t="shared" ca="1" si="214"/>
        <v>(command "V" "R" "024" "N")</v>
      </c>
    </row>
    <row r="2665" spans="8:10">
      <c r="H2665" s="330" t="str">
        <f t="shared" ca="1" si="213"/>
        <v>024</v>
      </c>
      <c r="I2665" s="336"/>
      <c r="J2665" s="332" t="str">
        <f t="shared" ca="1" si="214"/>
        <v>(command "V" "R" "024" "N")</v>
      </c>
    </row>
    <row r="2666" spans="8:10">
      <c r="H2666" s="330" t="str">
        <f t="shared" ca="1" si="213"/>
        <v>024</v>
      </c>
      <c r="I2666" s="336"/>
      <c r="J2666" s="332" t="str">
        <f t="shared" ca="1" si="214"/>
        <v>(command "V" "R" "024" "N")</v>
      </c>
    </row>
    <row r="2667" spans="8:10">
      <c r="H2667" s="330" t="str">
        <f t="shared" ca="1" si="213"/>
        <v>024</v>
      </c>
      <c r="I2667" s="336"/>
      <c r="J2667" s="332" t="str">
        <f t="shared" ca="1" si="214"/>
        <v>(command "V" "R" "024" "N")</v>
      </c>
    </row>
    <row r="2668" spans="8:10">
      <c r="H2668" s="330" t="str">
        <f t="shared" ca="1" si="213"/>
        <v>024</v>
      </c>
      <c r="I2668" s="336"/>
      <c r="J2668" s="332" t="str">
        <f t="shared" ca="1" si="214"/>
        <v>(command "V" "R" "024" "N")</v>
      </c>
    </row>
    <row r="2669" spans="8:10">
      <c r="H2669" s="330" t="str">
        <f t="shared" ca="1" si="213"/>
        <v>024</v>
      </c>
      <c r="I2669" s="336"/>
      <c r="J2669" s="332" t="str">
        <f t="shared" ca="1" si="214"/>
        <v>(command "V" "R" "024" "N")</v>
      </c>
    </row>
    <row r="2670" spans="8:10">
      <c r="H2670" s="330" t="str">
        <f t="shared" ca="1" si="213"/>
        <v>024</v>
      </c>
      <c r="I2670" s="336"/>
      <c r="J2670" s="332" t="str">
        <f t="shared" ca="1" si="214"/>
        <v>(command "V" "R" "024" "N")</v>
      </c>
    </row>
    <row r="2671" spans="8:10">
      <c r="H2671" s="330" t="str">
        <f t="shared" ca="1" si="213"/>
        <v>025</v>
      </c>
      <c r="I2671" s="336"/>
      <c r="J2671" s="332" t="str">
        <f t="shared" ca="1" si="214"/>
        <v>(command "V" "R" "025" "N")</v>
      </c>
    </row>
    <row r="2672" spans="8:10">
      <c r="H2672" s="330" t="str">
        <f t="shared" ca="1" si="213"/>
        <v>025</v>
      </c>
      <c r="I2672" s="336"/>
      <c r="J2672" s="332" t="str">
        <f t="shared" ca="1" si="214"/>
        <v>(command "V" "R" "025" "N")</v>
      </c>
    </row>
    <row r="2673" spans="8:10">
      <c r="H2673" s="330" t="str">
        <f t="shared" ca="1" si="213"/>
        <v>025</v>
      </c>
      <c r="I2673" s="336"/>
      <c r="J2673" s="332" t="str">
        <f t="shared" ca="1" si="214"/>
        <v>(command "V" "R" "025" "N")</v>
      </c>
    </row>
    <row r="2674" spans="8:10">
      <c r="H2674" s="330" t="str">
        <f t="shared" ca="1" si="213"/>
        <v>025</v>
      </c>
      <c r="I2674" s="336"/>
      <c r="J2674" s="332" t="str">
        <f t="shared" ca="1" si="214"/>
        <v>(command "V" "R" "025" "N")</v>
      </c>
    </row>
    <row r="2675" spans="8:10">
      <c r="H2675" s="330" t="str">
        <f t="shared" ca="1" si="213"/>
        <v>025</v>
      </c>
      <c r="I2675" s="336"/>
      <c r="J2675" s="332" t="str">
        <f t="shared" ca="1" si="214"/>
        <v>(command "V" "R" "025" "N")</v>
      </c>
    </row>
    <row r="2676" spans="8:10">
      <c r="H2676" s="330" t="str">
        <f t="shared" ca="1" si="213"/>
        <v>025</v>
      </c>
      <c r="I2676" s="336"/>
      <c r="J2676" s="332" t="str">
        <f t="shared" ca="1" si="214"/>
        <v>(command "V" "R" "025" "N")</v>
      </c>
    </row>
    <row r="2677" spans="8:10">
      <c r="H2677" s="330" t="str">
        <f t="shared" ca="1" si="213"/>
        <v>025</v>
      </c>
      <c r="I2677" s="336"/>
      <c r="J2677" s="332" t="str">
        <f t="shared" ca="1" si="214"/>
        <v>(command "V" "R" "025" "N")</v>
      </c>
    </row>
    <row r="2678" spans="8:10">
      <c r="H2678" s="330" t="str">
        <f t="shared" ca="1" si="213"/>
        <v>025</v>
      </c>
      <c r="I2678" s="336"/>
      <c r="J2678" s="332" t="str">
        <f t="shared" ca="1" si="214"/>
        <v>(command "V" "R" "025" "N")</v>
      </c>
    </row>
    <row r="2679" spans="8:10">
      <c r="H2679" s="330" t="str">
        <f t="shared" ca="1" si="213"/>
        <v>#3下鍊條張力調整2 ON[預留]</v>
      </c>
      <c r="I2679" s="336"/>
      <c r="J2679" s="332" t="str">
        <f t="shared" ca="1" si="214"/>
        <v>(command "V" "R" "#3下鍊條張力調整2 ON[預留]" "N")</v>
      </c>
    </row>
    <row r="2680" spans="8:10">
      <c r="H2680" s="330" t="str">
        <f t="shared" ca="1" si="213"/>
        <v>_</v>
      </c>
      <c r="I2680" s="336"/>
      <c r="J2680" s="332" t="str">
        <f t="shared" ca="1" si="214"/>
        <v>(command "V" "R" "_" "N")</v>
      </c>
    </row>
    <row r="2681" spans="8:10">
      <c r="H2681" s="330" t="str">
        <f t="shared" ca="1" si="213"/>
        <v>#4上鍊條張力調整1 ON[預留]</v>
      </c>
      <c r="I2681" s="336"/>
      <c r="J2681" s="332" t="str">
        <f t="shared" ca="1" si="214"/>
        <v>(command "V" "R" "#4上鍊條張力調整1 ON[預留]" "N")</v>
      </c>
    </row>
    <row r="2682" spans="8:10">
      <c r="H2682" s="330" t="str">
        <f t="shared" ca="1" si="213"/>
        <v>_</v>
      </c>
      <c r="I2682" s="336"/>
      <c r="J2682" s="332" t="str">
        <f t="shared" ca="1" si="214"/>
        <v>(command "V" "R" "_" "N")</v>
      </c>
    </row>
    <row r="2683" spans="8:10">
      <c r="H2683" s="330" t="str">
        <f t="shared" ca="1" si="213"/>
        <v>#4上鍊條張力調整2 ON[預留]</v>
      </c>
      <c r="I2683" s="336"/>
      <c r="J2683" s="332" t="str">
        <f t="shared" ca="1" si="214"/>
        <v>(command "V" "R" "#4上鍊條張力調整2 ON[預留]" "N")</v>
      </c>
    </row>
    <row r="2684" spans="8:10">
      <c r="H2684" s="330" t="str">
        <f t="shared" ca="1" si="213"/>
        <v>_</v>
      </c>
      <c r="I2684" s="336"/>
      <c r="J2684" s="332" t="str">
        <f t="shared" ca="1" si="214"/>
        <v>(command "V" "R" "_" "N")</v>
      </c>
    </row>
    <row r="2685" spans="8:10">
      <c r="H2685" s="330" t="str">
        <f t="shared" ca="1" si="213"/>
        <v>#4下鍊條張力調整1 ON[預留]</v>
      </c>
      <c r="I2685" s="336"/>
      <c r="J2685" s="332" t="str">
        <f t="shared" ca="1" si="214"/>
        <v>(command "V" "R" "#4下鍊條張力調整1 ON[預留]" "N")</v>
      </c>
    </row>
    <row r="2686" spans="8:10">
      <c r="H2686" s="330" t="str">
        <f t="shared" ca="1" si="213"/>
        <v>_</v>
      </c>
      <c r="I2686" s="336"/>
      <c r="J2686" s="332" t="str">
        <f t="shared" ca="1" si="214"/>
        <v>(command "V" "R" "_" "N")</v>
      </c>
    </row>
    <row r="2687" spans="8:10">
      <c r="H2687" s="330" t="str">
        <f t="shared" ca="1" si="213"/>
        <v>#4下鍊條張力調整2 ON[預留]</v>
      </c>
      <c r="I2687" s="336"/>
      <c r="J2687" s="332" t="str">
        <f t="shared" ca="1" si="214"/>
        <v>(command "V" "R" "#4下鍊條張力調整2 ON[預留]" "N")</v>
      </c>
    </row>
    <row r="2688" spans="8:10">
      <c r="H2688" s="330" t="str">
        <f t="shared" ca="1" si="213"/>
        <v>_</v>
      </c>
      <c r="I2688" s="336"/>
      <c r="J2688" s="332" t="str">
        <f t="shared" ca="1" si="214"/>
        <v>(command "V" "R" "_" "N")</v>
      </c>
    </row>
    <row r="2689" spans="8:10">
      <c r="H2689" s="330" t="str">
        <f t="shared" ca="1" si="213"/>
        <v>_</v>
      </c>
      <c r="I2689" s="336"/>
      <c r="J2689" s="332" t="str">
        <f t="shared" ca="1" si="214"/>
        <v>(command "V" "R" "_" "N")</v>
      </c>
    </row>
    <row r="2690" spans="8:10">
      <c r="H2690" s="330" t="str">
        <f t="shared" ca="1" si="213"/>
        <v>_</v>
      </c>
      <c r="I2690" s="336"/>
      <c r="J2690" s="332" t="str">
        <f t="shared" ca="1" si="214"/>
        <v>(command "V" "R" "_" "N")</v>
      </c>
    </row>
    <row r="2691" spans="8:10">
      <c r="H2691" s="330" t="str">
        <f t="shared" ca="1" si="213"/>
        <v>_</v>
      </c>
      <c r="I2691" s="336"/>
      <c r="J2691" s="332" t="str">
        <f t="shared" ca="1" si="214"/>
        <v>(command "V" "R" "_" "N")</v>
      </c>
    </row>
    <row r="2692" spans="8:10">
      <c r="H2692" s="330" t="str">
        <f t="shared" ca="1" si="213"/>
        <v>_</v>
      </c>
      <c r="I2692" s="336"/>
      <c r="J2692" s="332" t="str">
        <f t="shared" ca="1" si="214"/>
        <v>(command "V" "R" "_" "N")</v>
      </c>
    </row>
    <row r="2693" spans="8:10">
      <c r="H2693" s="330" t="str">
        <f t="shared" ca="1" si="213"/>
        <v>_</v>
      </c>
      <c r="I2693" s="336"/>
      <c r="J2693" s="332" t="str">
        <f t="shared" ca="1" si="214"/>
        <v>(command "V" "R" "_" "N")</v>
      </c>
    </row>
    <row r="2694" spans="8:10">
      <c r="H2694" s="330" t="str">
        <f t="shared" ca="1" si="213"/>
        <v>_</v>
      </c>
      <c r="I2694" s="336"/>
      <c r="J2694" s="332" t="str">
        <f t="shared" ca="1" si="214"/>
        <v>(command "V" "R" "_" "N")</v>
      </c>
    </row>
    <row r="2695" spans="8:10">
      <c r="H2695" s="330" t="str">
        <f t="shared" ca="1" si="213"/>
        <v>SOL-O23C3</v>
      </c>
      <c r="I2695" s="336"/>
      <c r="J2695" s="332" t="str">
        <f t="shared" ca="1" si="214"/>
        <v>(command "V" "R" "SOL-O23C3" "N")</v>
      </c>
    </row>
    <row r="2696" spans="8:10">
      <c r="H2696" s="330" t="str">
        <f t="shared" ref="H2696:H2759" ca="1" si="215">IF(INDIRECT(ADDRESS(FLOOR((ROW(A2689)-1)/$F$6,1)+9,FLOOR((MOD((ROW(A2689)-1),$F$6)),1)+21))="","",INDIRECT(ADDRESS(FLOOR((ROW(A2689)-1)/$F$6,1)+9,FLOOR((MOD((ROW(A2689)-1),$F$6)),1)+21)))</f>
        <v>[無使用]</v>
      </c>
      <c r="I2696" s="336"/>
      <c r="J2696" s="332" t="str">
        <f t="shared" ca="1" si="214"/>
        <v>(command "V" "R" "[無使用]" "N")</v>
      </c>
    </row>
    <row r="2697" spans="8:10">
      <c r="H2697" s="330" t="str">
        <f t="shared" ca="1" si="215"/>
        <v>SOL-O23C2</v>
      </c>
      <c r="I2697" s="336"/>
      <c r="J2697" s="332" t="str">
        <f t="shared" ca="1" si="214"/>
        <v>(command "V" "R" "SOL-O23C2" "N")</v>
      </c>
    </row>
    <row r="2698" spans="8:10">
      <c r="H2698" s="330" t="str">
        <f t="shared" ca="1" si="215"/>
        <v>[無使用]</v>
      </c>
      <c r="I2698" s="336"/>
      <c r="J2698" s="332" t="str">
        <f t="shared" ca="1" si="214"/>
        <v>(command "V" "R" "[無使用]" "N")</v>
      </c>
    </row>
    <row r="2699" spans="8:10">
      <c r="H2699" s="330" t="str">
        <f t="shared" ca="1" si="215"/>
        <v>SOL-O23D3</v>
      </c>
      <c r="I2699" s="336"/>
      <c r="J2699" s="332" t="str">
        <f t="shared" ca="1" si="214"/>
        <v>(command "V" "R" "SOL-O23D3" "N")</v>
      </c>
    </row>
    <row r="2700" spans="8:10">
      <c r="H2700" s="330" t="str">
        <f t="shared" ca="1" si="215"/>
        <v>[無使用]</v>
      </c>
      <c r="I2700" s="336"/>
      <c r="J2700" s="332" t="str">
        <f t="shared" ca="1" si="214"/>
        <v>(command "V" "R" "[無使用]" "N")</v>
      </c>
    </row>
    <row r="2701" spans="8:10">
      <c r="H2701" s="330" t="str">
        <f t="shared" ca="1" si="215"/>
        <v>SOL-O23D2</v>
      </c>
      <c r="I2701" s="336"/>
      <c r="J2701" s="332" t="str">
        <f t="shared" ref="J2701:J2764" ca="1" si="216">"(command"&amp;" "&amp;""""&amp;"V"&amp;""""&amp;" "&amp;""""&amp;"R"&amp;""""&amp;" "&amp;""""&amp;$H2701&amp;""""&amp;" """&amp;"N"&amp;""""&amp;")"</f>
        <v>(command "V" "R" "SOL-O23D2" "N")</v>
      </c>
    </row>
    <row r="2702" spans="8:10">
      <c r="H2702" s="330" t="str">
        <f t="shared" ca="1" si="215"/>
        <v>[無使用]</v>
      </c>
      <c r="I2702" s="336"/>
      <c r="J2702" s="332" t="str">
        <f t="shared" ca="1" si="216"/>
        <v>(command "V" "R" "[無使用]" "N")</v>
      </c>
    </row>
    <row r="2703" spans="8:10">
      <c r="H2703" s="330" t="str">
        <f t="shared" ca="1" si="215"/>
        <v>SOL-O23E3</v>
      </c>
      <c r="I2703" s="336"/>
      <c r="J2703" s="332" t="str">
        <f t="shared" ca="1" si="216"/>
        <v>(command "V" "R" "SOL-O23E3" "N")</v>
      </c>
    </row>
    <row r="2704" spans="8:10">
      <c r="H2704" s="330" t="str">
        <f t="shared" ca="1" si="215"/>
        <v>[無使用]</v>
      </c>
      <c r="I2704" s="336"/>
      <c r="J2704" s="332" t="str">
        <f t="shared" ca="1" si="216"/>
        <v>(command "V" "R" "[無使用]" "N")</v>
      </c>
    </row>
    <row r="2705" spans="8:10">
      <c r="H2705" s="330" t="str">
        <f t="shared" ca="1" si="215"/>
        <v>[無使用]</v>
      </c>
      <c r="I2705" s="336"/>
      <c r="J2705" s="332" t="str">
        <f t="shared" ca="1" si="216"/>
        <v>(command "V" "R" "[無使用]" "N")</v>
      </c>
    </row>
    <row r="2706" spans="8:10">
      <c r="H2706" s="330" t="str">
        <f t="shared" ca="1" si="215"/>
        <v>[無使用]</v>
      </c>
      <c r="I2706" s="336"/>
      <c r="J2706" s="332" t="str">
        <f t="shared" ca="1" si="216"/>
        <v>(command "V" "R" "[無使用]" "N")</v>
      </c>
    </row>
    <row r="2707" spans="8:10">
      <c r="H2707" s="330" t="str">
        <f t="shared" ca="1" si="215"/>
        <v>[無使用]</v>
      </c>
      <c r="I2707" s="336"/>
      <c r="J2707" s="332" t="str">
        <f t="shared" ca="1" si="216"/>
        <v>(command "V" "R" "[無使用]" "N")</v>
      </c>
    </row>
    <row r="2708" spans="8:10">
      <c r="H2708" s="330" t="str">
        <f t="shared" ca="1" si="215"/>
        <v>[無使用]</v>
      </c>
      <c r="I2708" s="336"/>
      <c r="J2708" s="332" t="str">
        <f t="shared" ca="1" si="216"/>
        <v>(command "V" "R" "[無使用]" "N")</v>
      </c>
    </row>
    <row r="2709" spans="8:10">
      <c r="H2709" s="330" t="str">
        <f t="shared" ca="1" si="215"/>
        <v>[無使用]</v>
      </c>
      <c r="I2709" s="336"/>
      <c r="J2709" s="332" t="str">
        <f t="shared" ca="1" si="216"/>
        <v>(command "V" "R" "[無使用]" "N")</v>
      </c>
    </row>
    <row r="2710" spans="8:10">
      <c r="H2710" s="330" t="str">
        <f t="shared" ca="1" si="215"/>
        <v>[無使用]</v>
      </c>
      <c r="I2710" s="336"/>
      <c r="J2710" s="332" t="str">
        <f t="shared" ca="1" si="216"/>
        <v>(command "V" "R" "[無使用]" "N")</v>
      </c>
    </row>
    <row r="2711" spans="8:10" hidden="1">
      <c r="H2711" s="330" t="str">
        <f t="shared" ca="1" si="215"/>
        <v/>
      </c>
      <c r="I2711" s="336"/>
      <c r="J2711" s="332" t="str">
        <f t="shared" ca="1" si="216"/>
        <v>(command "V" "R" "" "N")</v>
      </c>
    </row>
    <row r="2712" spans="8:10" hidden="1">
      <c r="H2712" s="330" t="str">
        <f t="shared" ca="1" si="215"/>
        <v/>
      </c>
      <c r="I2712" s="336"/>
      <c r="J2712" s="332" t="str">
        <f t="shared" ca="1" si="216"/>
        <v>(command "V" "R" "" "N")</v>
      </c>
    </row>
    <row r="2713" spans="8:10" hidden="1">
      <c r="H2713" s="330" t="str">
        <f t="shared" ca="1" si="215"/>
        <v/>
      </c>
      <c r="I2713" s="336"/>
      <c r="J2713" s="332" t="str">
        <f t="shared" ca="1" si="216"/>
        <v>(command "V" "R" "" "N")</v>
      </c>
    </row>
    <row r="2714" spans="8:10" hidden="1">
      <c r="H2714" s="330" t="str">
        <f t="shared" ca="1" si="215"/>
        <v/>
      </c>
      <c r="I2714" s="336"/>
      <c r="J2714" s="332" t="str">
        <f t="shared" ca="1" si="216"/>
        <v>(command "V" "R" "" "N")</v>
      </c>
    </row>
    <row r="2715" spans="8:10" hidden="1">
      <c r="H2715" s="330" t="str">
        <f t="shared" ca="1" si="215"/>
        <v/>
      </c>
      <c r="I2715" s="336"/>
      <c r="J2715" s="332" t="str">
        <f t="shared" ca="1" si="216"/>
        <v>(command "V" "R" "" "N")</v>
      </c>
    </row>
    <row r="2716" spans="8:10" hidden="1">
      <c r="H2716" s="330" t="str">
        <f t="shared" ca="1" si="215"/>
        <v/>
      </c>
      <c r="I2716" s="336"/>
      <c r="J2716" s="332" t="str">
        <f t="shared" ca="1" si="216"/>
        <v>(command "V" "R" "" "N")</v>
      </c>
    </row>
    <row r="2717" spans="8:10" hidden="1">
      <c r="H2717" s="330" t="str">
        <f t="shared" ca="1" si="215"/>
        <v/>
      </c>
      <c r="I2717" s="336"/>
      <c r="J2717" s="332" t="str">
        <f t="shared" ca="1" si="216"/>
        <v>(command "V" "R" "" "N")</v>
      </c>
    </row>
    <row r="2718" spans="8:10" hidden="1">
      <c r="H2718" s="330" t="str">
        <f t="shared" ca="1" si="215"/>
        <v/>
      </c>
      <c r="I2718" s="336"/>
      <c r="J2718" s="332" t="str">
        <f t="shared" ca="1" si="216"/>
        <v>(command "V" "R" "" "N")</v>
      </c>
    </row>
    <row r="2719" spans="8:10" hidden="1">
      <c r="H2719" s="330" t="str">
        <f t="shared" ca="1" si="215"/>
        <v/>
      </c>
      <c r="I2719" s="336"/>
      <c r="J2719" s="332" t="str">
        <f t="shared" ca="1" si="216"/>
        <v>(command "V" "R" "" "N")</v>
      </c>
    </row>
    <row r="2720" spans="8:10" hidden="1">
      <c r="H2720" s="330" t="str">
        <f t="shared" ca="1" si="215"/>
        <v/>
      </c>
      <c r="I2720" s="336"/>
      <c r="J2720" s="332" t="str">
        <f t="shared" ca="1" si="216"/>
        <v>(command "V" "R" "" "N")</v>
      </c>
    </row>
    <row r="2721" spans="8:10" hidden="1">
      <c r="H2721" s="330" t="str">
        <f t="shared" ca="1" si="215"/>
        <v/>
      </c>
      <c r="I2721" s="336"/>
      <c r="J2721" s="332" t="str">
        <f t="shared" ca="1" si="216"/>
        <v>(command "V" "R" "" "N")</v>
      </c>
    </row>
    <row r="2722" spans="8:10" hidden="1">
      <c r="H2722" s="330" t="str">
        <f t="shared" ca="1" si="215"/>
        <v/>
      </c>
      <c r="I2722" s="336"/>
      <c r="J2722" s="332" t="str">
        <f t="shared" ca="1" si="216"/>
        <v>(command "V" "R" "" "N")</v>
      </c>
    </row>
    <row r="2723" spans="8:10" hidden="1">
      <c r="H2723" s="330" t="str">
        <f t="shared" ca="1" si="215"/>
        <v/>
      </c>
      <c r="I2723" s="336"/>
      <c r="J2723" s="332" t="str">
        <f t="shared" ca="1" si="216"/>
        <v>(command "V" "R" "" "N")</v>
      </c>
    </row>
    <row r="2724" spans="8:10" hidden="1">
      <c r="H2724" s="330" t="str">
        <f t="shared" ca="1" si="215"/>
        <v/>
      </c>
      <c r="I2724" s="336"/>
      <c r="J2724" s="332" t="str">
        <f t="shared" ca="1" si="216"/>
        <v>(command "V" "R" "" "N")</v>
      </c>
    </row>
    <row r="2725" spans="8:10" hidden="1">
      <c r="H2725" s="330" t="str">
        <f t="shared" ca="1" si="215"/>
        <v/>
      </c>
      <c r="I2725" s="336"/>
      <c r="J2725" s="332" t="str">
        <f t="shared" ca="1" si="216"/>
        <v>(command "V" "R" "" "N")</v>
      </c>
    </row>
    <row r="2726" spans="8:10" hidden="1">
      <c r="H2726" s="330" t="str">
        <f t="shared" ca="1" si="215"/>
        <v/>
      </c>
      <c r="I2726" s="336"/>
      <c r="J2726" s="332" t="str">
        <f t="shared" ca="1" si="216"/>
        <v>(command "V" "R" "" "N")</v>
      </c>
    </row>
    <row r="2727" spans="8:10" hidden="1">
      <c r="H2727" s="330" t="str">
        <f t="shared" ca="1" si="215"/>
        <v/>
      </c>
      <c r="I2727" s="336"/>
      <c r="J2727" s="332" t="str">
        <f t="shared" ca="1" si="216"/>
        <v>(command "V" "R" "" "N")</v>
      </c>
    </row>
    <row r="2728" spans="8:10" hidden="1">
      <c r="H2728" s="330" t="str">
        <f t="shared" ca="1" si="215"/>
        <v/>
      </c>
      <c r="I2728" s="336"/>
      <c r="J2728" s="332" t="str">
        <f t="shared" ca="1" si="216"/>
        <v>(command "V" "R" "" "N")</v>
      </c>
    </row>
    <row r="2729" spans="8:10" hidden="1">
      <c r="H2729" s="330" t="str">
        <f t="shared" ca="1" si="215"/>
        <v/>
      </c>
      <c r="I2729" s="336"/>
      <c r="J2729" s="332" t="str">
        <f t="shared" ca="1" si="216"/>
        <v>(command "V" "R" "" "N")</v>
      </c>
    </row>
    <row r="2730" spans="8:10" hidden="1">
      <c r="H2730" s="330" t="str">
        <f t="shared" ca="1" si="215"/>
        <v/>
      </c>
      <c r="I2730" s="336"/>
      <c r="J2730" s="332" t="str">
        <f t="shared" ca="1" si="216"/>
        <v>(command "V" "R" "" "N")</v>
      </c>
    </row>
    <row r="2731" spans="8:10" hidden="1">
      <c r="H2731" s="330" t="str">
        <f t="shared" ca="1" si="215"/>
        <v/>
      </c>
      <c r="I2731" s="336"/>
      <c r="J2731" s="332" t="str">
        <f t="shared" ca="1" si="216"/>
        <v>(command "V" "R" "" "N")</v>
      </c>
    </row>
    <row r="2732" spans="8:10" hidden="1">
      <c r="H2732" s="330" t="str">
        <f t="shared" ca="1" si="215"/>
        <v/>
      </c>
      <c r="I2732" s="336"/>
      <c r="J2732" s="332" t="str">
        <f t="shared" ca="1" si="216"/>
        <v>(command "V" "R" "" "N")</v>
      </c>
    </row>
    <row r="2733" spans="8:10" hidden="1">
      <c r="H2733" s="330" t="str">
        <f t="shared" ca="1" si="215"/>
        <v/>
      </c>
      <c r="I2733" s="336"/>
      <c r="J2733" s="332" t="str">
        <f t="shared" ca="1" si="216"/>
        <v>(command "V" "R" "" "N")</v>
      </c>
    </row>
    <row r="2734" spans="8:10" hidden="1">
      <c r="H2734" s="330" t="str">
        <f t="shared" ca="1" si="215"/>
        <v/>
      </c>
      <c r="I2734" s="336"/>
      <c r="J2734" s="332" t="str">
        <f t="shared" ca="1" si="216"/>
        <v>(command "V" "R" "" "N")</v>
      </c>
    </row>
    <row r="2735" spans="8:10" hidden="1">
      <c r="H2735" s="330" t="str">
        <f t="shared" ca="1" si="215"/>
        <v/>
      </c>
      <c r="I2735" s="336"/>
      <c r="J2735" s="332" t="str">
        <f t="shared" ca="1" si="216"/>
        <v>(command "V" "R" "" "N")</v>
      </c>
    </row>
    <row r="2736" spans="8:10" hidden="1">
      <c r="H2736" s="330" t="str">
        <f t="shared" ca="1" si="215"/>
        <v/>
      </c>
      <c r="I2736" s="336"/>
      <c r="J2736" s="332" t="str">
        <f t="shared" ca="1" si="216"/>
        <v>(command "V" "R" "" "N")</v>
      </c>
    </row>
    <row r="2737" spans="8:10" hidden="1">
      <c r="H2737" s="330" t="str">
        <f t="shared" ca="1" si="215"/>
        <v/>
      </c>
      <c r="I2737" s="336"/>
      <c r="J2737" s="332" t="str">
        <f t="shared" ca="1" si="216"/>
        <v>(command "V" "R" "" "N")</v>
      </c>
    </row>
    <row r="2738" spans="8:10" hidden="1">
      <c r="H2738" s="330" t="str">
        <f t="shared" ca="1" si="215"/>
        <v/>
      </c>
      <c r="I2738" s="336"/>
      <c r="J2738" s="332" t="str">
        <f t="shared" ca="1" si="216"/>
        <v>(command "V" "R" "" "N")</v>
      </c>
    </row>
    <row r="2739" spans="8:10" hidden="1">
      <c r="H2739" s="330" t="str">
        <f t="shared" ca="1" si="215"/>
        <v/>
      </c>
      <c r="I2739" s="336"/>
      <c r="J2739" s="332" t="str">
        <f t="shared" ca="1" si="216"/>
        <v>(command "V" "R" "" "N")</v>
      </c>
    </row>
    <row r="2740" spans="8:10" hidden="1">
      <c r="H2740" s="330" t="str">
        <f t="shared" ca="1" si="215"/>
        <v/>
      </c>
      <c r="I2740" s="336"/>
      <c r="J2740" s="332" t="str">
        <f t="shared" ca="1" si="216"/>
        <v>(command "V" "R" "" "N")</v>
      </c>
    </row>
    <row r="2741" spans="8:10" hidden="1">
      <c r="H2741" s="330" t="str">
        <f t="shared" ca="1" si="215"/>
        <v/>
      </c>
      <c r="I2741" s="336"/>
      <c r="J2741" s="332" t="str">
        <f t="shared" ca="1" si="216"/>
        <v>(command "V" "R" "" "N")</v>
      </c>
    </row>
    <row r="2742" spans="8:10" hidden="1">
      <c r="H2742" s="330" t="str">
        <f t="shared" ca="1" si="215"/>
        <v/>
      </c>
      <c r="I2742" s="336"/>
      <c r="J2742" s="332" t="str">
        <f t="shared" ca="1" si="216"/>
        <v>(command "V" "R" "" "N")</v>
      </c>
    </row>
    <row r="2743" spans="8:10" hidden="1">
      <c r="H2743" s="330" t="str">
        <f t="shared" ca="1" si="215"/>
        <v/>
      </c>
      <c r="I2743" s="336"/>
      <c r="J2743" s="332" t="str">
        <f t="shared" ca="1" si="216"/>
        <v>(command "V" "R" "" "N")</v>
      </c>
    </row>
    <row r="2744" spans="8:10" hidden="1">
      <c r="H2744" s="330" t="str">
        <f t="shared" ca="1" si="215"/>
        <v/>
      </c>
      <c r="I2744" s="336"/>
      <c r="J2744" s="332" t="str">
        <f t="shared" ca="1" si="216"/>
        <v>(command "V" "R" "" "N")</v>
      </c>
    </row>
    <row r="2745" spans="8:10" hidden="1">
      <c r="H2745" s="330" t="str">
        <f t="shared" ca="1" si="215"/>
        <v/>
      </c>
      <c r="I2745" s="336"/>
      <c r="J2745" s="332" t="str">
        <f t="shared" ca="1" si="216"/>
        <v>(command "V" "R" "" "N")</v>
      </c>
    </row>
    <row r="2746" spans="8:10" hidden="1">
      <c r="H2746" s="330" t="str">
        <f t="shared" ca="1" si="215"/>
        <v/>
      </c>
      <c r="I2746" s="336"/>
      <c r="J2746" s="332" t="str">
        <f t="shared" ca="1" si="216"/>
        <v>(command "V" "R" "" "N")</v>
      </c>
    </row>
    <row r="2747" spans="8:10" hidden="1">
      <c r="H2747" s="330" t="str">
        <f t="shared" ca="1" si="215"/>
        <v/>
      </c>
      <c r="I2747" s="336"/>
      <c r="J2747" s="332" t="str">
        <f t="shared" ca="1" si="216"/>
        <v>(command "V" "R" "" "N")</v>
      </c>
    </row>
    <row r="2748" spans="8:10" hidden="1">
      <c r="H2748" s="330" t="str">
        <f t="shared" ca="1" si="215"/>
        <v/>
      </c>
      <c r="I2748" s="336"/>
      <c r="J2748" s="332" t="str">
        <f t="shared" ca="1" si="216"/>
        <v>(command "V" "R" "" "N")</v>
      </c>
    </row>
    <row r="2749" spans="8:10" hidden="1">
      <c r="H2749" s="330" t="str">
        <f t="shared" ca="1" si="215"/>
        <v/>
      </c>
      <c r="I2749" s="336"/>
      <c r="J2749" s="332" t="str">
        <f t="shared" ca="1" si="216"/>
        <v>(command "V" "R" "" "N")</v>
      </c>
    </row>
    <row r="2750" spans="8:10" hidden="1">
      <c r="H2750" s="330" t="str">
        <f t="shared" ca="1" si="215"/>
        <v/>
      </c>
      <c r="I2750" s="336"/>
      <c r="J2750" s="332" t="str">
        <f t="shared" ca="1" si="216"/>
        <v>(command "V" "R" "" "N")</v>
      </c>
    </row>
    <row r="2751" spans="8:10" hidden="1">
      <c r="H2751" s="330" t="str">
        <f t="shared" ca="1" si="215"/>
        <v/>
      </c>
      <c r="I2751" s="336"/>
      <c r="J2751" s="332" t="str">
        <f t="shared" ca="1" si="216"/>
        <v>(command "V" "R" "" "N")</v>
      </c>
    </row>
    <row r="2752" spans="8:10" hidden="1">
      <c r="H2752" s="330" t="str">
        <f t="shared" ca="1" si="215"/>
        <v/>
      </c>
      <c r="I2752" s="336"/>
      <c r="J2752" s="332" t="str">
        <f t="shared" ca="1" si="216"/>
        <v>(command "V" "R" "" "N")</v>
      </c>
    </row>
    <row r="2753" spans="8:10" hidden="1">
      <c r="H2753" s="330" t="str">
        <f t="shared" ca="1" si="215"/>
        <v/>
      </c>
      <c r="I2753" s="336"/>
      <c r="J2753" s="332" t="str">
        <f t="shared" ca="1" si="216"/>
        <v>(command "V" "R" "" "N")</v>
      </c>
    </row>
    <row r="2754" spans="8:10" hidden="1">
      <c r="H2754" s="330" t="str">
        <f t="shared" ca="1" si="215"/>
        <v/>
      </c>
      <c r="I2754" s="336"/>
      <c r="J2754" s="332" t="str">
        <f t="shared" ca="1" si="216"/>
        <v>(command "V" "R" "" "N")</v>
      </c>
    </row>
    <row r="2755" spans="8:10" hidden="1">
      <c r="H2755" s="330" t="str">
        <f t="shared" ca="1" si="215"/>
        <v/>
      </c>
      <c r="I2755" s="336"/>
      <c r="J2755" s="332" t="str">
        <f t="shared" ca="1" si="216"/>
        <v>(command "V" "R" "" "N")</v>
      </c>
    </row>
    <row r="2756" spans="8:10" hidden="1">
      <c r="H2756" s="330" t="str">
        <f t="shared" ca="1" si="215"/>
        <v/>
      </c>
      <c r="I2756" s="336"/>
      <c r="J2756" s="332" t="str">
        <f t="shared" ca="1" si="216"/>
        <v>(command "V" "R" "" "N")</v>
      </c>
    </row>
    <row r="2757" spans="8:10" hidden="1">
      <c r="H2757" s="330" t="str">
        <f t="shared" ca="1" si="215"/>
        <v/>
      </c>
      <c r="I2757" s="336"/>
      <c r="J2757" s="332" t="str">
        <f t="shared" ca="1" si="216"/>
        <v>(command "V" "R" "" "N")</v>
      </c>
    </row>
    <row r="2758" spans="8:10" hidden="1">
      <c r="H2758" s="330" t="str">
        <f t="shared" ca="1" si="215"/>
        <v/>
      </c>
      <c r="I2758" s="336"/>
      <c r="J2758" s="332" t="str">
        <f t="shared" ca="1" si="216"/>
        <v>(command "V" "R" "" "N")</v>
      </c>
    </row>
    <row r="2759" spans="8:10" hidden="1">
      <c r="H2759" s="330" t="str">
        <f t="shared" ca="1" si="215"/>
        <v/>
      </c>
      <c r="I2759" s="336"/>
      <c r="J2759" s="332" t="str">
        <f t="shared" ca="1" si="216"/>
        <v>(command "V" "R" "" "N")</v>
      </c>
    </row>
    <row r="2760" spans="8:10" hidden="1">
      <c r="H2760" s="330" t="str">
        <f t="shared" ref="H2760:H2823" ca="1" si="217">IF(INDIRECT(ADDRESS(FLOOR((ROW(A2753)-1)/$F$6,1)+9,FLOOR((MOD((ROW(A2753)-1),$F$6)),1)+21))="","",INDIRECT(ADDRESS(FLOOR((ROW(A2753)-1)/$F$6,1)+9,FLOOR((MOD((ROW(A2753)-1),$F$6)),1)+21)))</f>
        <v/>
      </c>
      <c r="I2760" s="336"/>
      <c r="J2760" s="332" t="str">
        <f t="shared" ca="1" si="216"/>
        <v>(command "V" "R" "" "N")</v>
      </c>
    </row>
    <row r="2761" spans="8:10" hidden="1">
      <c r="H2761" s="330" t="str">
        <f t="shared" ca="1" si="217"/>
        <v/>
      </c>
      <c r="I2761" s="336"/>
      <c r="J2761" s="332" t="str">
        <f t="shared" ca="1" si="216"/>
        <v>(command "V" "R" "" "N")</v>
      </c>
    </row>
    <row r="2762" spans="8:10" hidden="1">
      <c r="H2762" s="330" t="str">
        <f t="shared" ca="1" si="217"/>
        <v/>
      </c>
      <c r="I2762" s="336"/>
      <c r="J2762" s="332" t="str">
        <f t="shared" ca="1" si="216"/>
        <v>(command "V" "R" "" "N")</v>
      </c>
    </row>
    <row r="2763" spans="8:10" hidden="1">
      <c r="H2763" s="330" t="str">
        <f t="shared" ca="1" si="217"/>
        <v/>
      </c>
      <c r="I2763" s="336"/>
      <c r="J2763" s="332" t="str">
        <f t="shared" ca="1" si="216"/>
        <v>(command "V" "R" "" "N")</v>
      </c>
    </row>
    <row r="2764" spans="8:10" hidden="1">
      <c r="H2764" s="330" t="str">
        <f t="shared" ca="1" si="217"/>
        <v/>
      </c>
      <c r="I2764" s="336"/>
      <c r="J2764" s="332" t="str">
        <f t="shared" ca="1" si="216"/>
        <v>(command "V" "R" "" "N")</v>
      </c>
    </row>
    <row r="2765" spans="8:10" hidden="1">
      <c r="H2765" s="330" t="str">
        <f t="shared" ca="1" si="217"/>
        <v/>
      </c>
      <c r="I2765" s="336"/>
      <c r="J2765" s="332" t="str">
        <f t="shared" ref="J2765:J2828" ca="1" si="218">"(command"&amp;" "&amp;""""&amp;"V"&amp;""""&amp;" "&amp;""""&amp;"R"&amp;""""&amp;" "&amp;""""&amp;$H2765&amp;""""&amp;" """&amp;"N"&amp;""""&amp;")"</f>
        <v>(command "V" "R" "" "N")</v>
      </c>
    </row>
    <row r="2766" spans="8:10" hidden="1">
      <c r="H2766" s="330" t="str">
        <f t="shared" ca="1" si="217"/>
        <v/>
      </c>
      <c r="I2766" s="336"/>
      <c r="J2766" s="332" t="str">
        <f t="shared" ca="1" si="218"/>
        <v>(command "V" "R" "" "N")</v>
      </c>
    </row>
    <row r="2767" spans="8:10" hidden="1">
      <c r="H2767" s="330" t="str">
        <f t="shared" ca="1" si="217"/>
        <v/>
      </c>
      <c r="I2767" s="336"/>
      <c r="J2767" s="332" t="str">
        <f t="shared" ca="1" si="218"/>
        <v>(command "V" "R" "" "N")</v>
      </c>
    </row>
    <row r="2768" spans="8:10" hidden="1">
      <c r="H2768" s="330" t="str">
        <f t="shared" ca="1" si="217"/>
        <v/>
      </c>
      <c r="I2768" s="336"/>
      <c r="J2768" s="332" t="str">
        <f t="shared" ca="1" si="218"/>
        <v>(command "V" "R" "" "N")</v>
      </c>
    </row>
    <row r="2769" spans="8:10" hidden="1">
      <c r="H2769" s="330" t="str">
        <f t="shared" ca="1" si="217"/>
        <v/>
      </c>
      <c r="I2769" s="336"/>
      <c r="J2769" s="332" t="str">
        <f t="shared" ca="1" si="218"/>
        <v>(command "V" "R" "" "N")</v>
      </c>
    </row>
    <row r="2770" spans="8:10" hidden="1">
      <c r="H2770" s="330" t="str">
        <f t="shared" ca="1" si="217"/>
        <v/>
      </c>
      <c r="I2770" s="336"/>
      <c r="J2770" s="332" t="str">
        <f t="shared" ca="1" si="218"/>
        <v>(command "V" "R" "" "N")</v>
      </c>
    </row>
    <row r="2771" spans="8:10" hidden="1">
      <c r="H2771" s="330" t="str">
        <f t="shared" ca="1" si="217"/>
        <v/>
      </c>
      <c r="I2771" s="336"/>
      <c r="J2771" s="332" t="str">
        <f t="shared" ca="1" si="218"/>
        <v>(command "V" "R" "" "N")</v>
      </c>
    </row>
    <row r="2772" spans="8:10" hidden="1">
      <c r="H2772" s="330" t="str">
        <f t="shared" ca="1" si="217"/>
        <v/>
      </c>
      <c r="I2772" s="336"/>
      <c r="J2772" s="332" t="str">
        <f t="shared" ca="1" si="218"/>
        <v>(command "V" "R" "" "N")</v>
      </c>
    </row>
    <row r="2773" spans="8:10" hidden="1">
      <c r="H2773" s="330" t="str">
        <f t="shared" ca="1" si="217"/>
        <v/>
      </c>
      <c r="I2773" s="336"/>
      <c r="J2773" s="332" t="str">
        <f t="shared" ca="1" si="218"/>
        <v>(command "V" "R" "" "N")</v>
      </c>
    </row>
    <row r="2774" spans="8:10" hidden="1">
      <c r="H2774" s="330" t="str">
        <f t="shared" ca="1" si="217"/>
        <v/>
      </c>
      <c r="I2774" s="336"/>
      <c r="J2774" s="332" t="str">
        <f t="shared" ca="1" si="218"/>
        <v>(command "V" "R" "" "N")</v>
      </c>
    </row>
    <row r="2775" spans="8:10" hidden="1">
      <c r="H2775" s="330" t="str">
        <f t="shared" ca="1" si="217"/>
        <v/>
      </c>
      <c r="I2775" s="336"/>
      <c r="J2775" s="332" t="str">
        <f t="shared" ca="1" si="218"/>
        <v>(command "V" "R" "" "N")</v>
      </c>
    </row>
    <row r="2776" spans="8:10" hidden="1">
      <c r="H2776" s="330" t="str">
        <f t="shared" ca="1" si="217"/>
        <v/>
      </c>
      <c r="I2776" s="336"/>
      <c r="J2776" s="332" t="str">
        <f t="shared" ca="1" si="218"/>
        <v>(command "V" "R" "" "N")</v>
      </c>
    </row>
    <row r="2777" spans="8:10" hidden="1">
      <c r="H2777" s="330" t="str">
        <f t="shared" ca="1" si="217"/>
        <v/>
      </c>
      <c r="I2777" s="336"/>
      <c r="J2777" s="332" t="str">
        <f t="shared" ca="1" si="218"/>
        <v>(command "V" "R" "" "N")</v>
      </c>
    </row>
    <row r="2778" spans="8:10" hidden="1">
      <c r="H2778" s="330" t="str">
        <f t="shared" ca="1" si="217"/>
        <v/>
      </c>
      <c r="I2778" s="336"/>
      <c r="J2778" s="332" t="str">
        <f t="shared" ca="1" si="218"/>
        <v>(command "V" "R" "" "N")</v>
      </c>
    </row>
    <row r="2779" spans="8:10" hidden="1">
      <c r="H2779" s="330" t="str">
        <f t="shared" ca="1" si="217"/>
        <v/>
      </c>
      <c r="I2779" s="336"/>
      <c r="J2779" s="332" t="str">
        <f t="shared" ca="1" si="218"/>
        <v>(command "V" "R" "" "N")</v>
      </c>
    </row>
    <row r="2780" spans="8:10" hidden="1">
      <c r="H2780" s="330" t="str">
        <f t="shared" ca="1" si="217"/>
        <v/>
      </c>
      <c r="I2780" s="336"/>
      <c r="J2780" s="332" t="str">
        <f t="shared" ca="1" si="218"/>
        <v>(command "V" "R" "" "N")</v>
      </c>
    </row>
    <row r="2781" spans="8:10" hidden="1">
      <c r="H2781" s="330" t="str">
        <f t="shared" ca="1" si="217"/>
        <v/>
      </c>
      <c r="I2781" s="336"/>
      <c r="J2781" s="332" t="str">
        <f t="shared" ca="1" si="218"/>
        <v>(command "V" "R" "" "N")</v>
      </c>
    </row>
    <row r="2782" spans="8:10" hidden="1">
      <c r="H2782" s="330" t="str">
        <f t="shared" ca="1" si="217"/>
        <v/>
      </c>
      <c r="I2782" s="336"/>
      <c r="J2782" s="332" t="str">
        <f t="shared" ca="1" si="218"/>
        <v>(command "V" "R" "" "N")</v>
      </c>
    </row>
    <row r="2783" spans="8:10" hidden="1">
      <c r="H2783" s="330" t="str">
        <f t="shared" ca="1" si="217"/>
        <v/>
      </c>
      <c r="I2783" s="336"/>
      <c r="J2783" s="332" t="str">
        <f t="shared" ca="1" si="218"/>
        <v>(command "V" "R" "" "N")</v>
      </c>
    </row>
    <row r="2784" spans="8:10" hidden="1">
      <c r="H2784" s="330" t="str">
        <f t="shared" ca="1" si="217"/>
        <v/>
      </c>
      <c r="I2784" s="336"/>
      <c r="J2784" s="332" t="str">
        <f t="shared" ca="1" si="218"/>
        <v>(command "V" "R" "" "N")</v>
      </c>
    </row>
    <row r="2785" spans="8:10" hidden="1">
      <c r="H2785" s="330" t="str">
        <f t="shared" ca="1" si="217"/>
        <v/>
      </c>
      <c r="I2785" s="336"/>
      <c r="J2785" s="332" t="str">
        <f t="shared" ca="1" si="218"/>
        <v>(command "V" "R" "" "N")</v>
      </c>
    </row>
    <row r="2786" spans="8:10" hidden="1">
      <c r="H2786" s="330" t="str">
        <f t="shared" ca="1" si="217"/>
        <v/>
      </c>
      <c r="I2786" s="336"/>
      <c r="J2786" s="332" t="str">
        <f t="shared" ca="1" si="218"/>
        <v>(command "V" "R" "" "N")</v>
      </c>
    </row>
    <row r="2787" spans="8:10" hidden="1">
      <c r="H2787" s="330" t="str">
        <f t="shared" ca="1" si="217"/>
        <v/>
      </c>
      <c r="I2787" s="336"/>
      <c r="J2787" s="332" t="str">
        <f t="shared" ca="1" si="218"/>
        <v>(command "V" "R" "" "N")</v>
      </c>
    </row>
    <row r="2788" spans="8:10" hidden="1">
      <c r="H2788" s="330" t="str">
        <f t="shared" ca="1" si="217"/>
        <v/>
      </c>
      <c r="I2788" s="336"/>
      <c r="J2788" s="332" t="str">
        <f t="shared" ca="1" si="218"/>
        <v>(command "V" "R" "" "N")</v>
      </c>
    </row>
    <row r="2789" spans="8:10" hidden="1">
      <c r="H2789" s="330" t="str">
        <f t="shared" ca="1" si="217"/>
        <v/>
      </c>
      <c r="I2789" s="336"/>
      <c r="J2789" s="332" t="str">
        <f t="shared" ca="1" si="218"/>
        <v>(command "V" "R" "" "N")</v>
      </c>
    </row>
    <row r="2790" spans="8:10" hidden="1">
      <c r="H2790" s="330" t="str">
        <f t="shared" ca="1" si="217"/>
        <v/>
      </c>
      <c r="I2790" s="336"/>
      <c r="J2790" s="332" t="str">
        <f t="shared" ca="1" si="218"/>
        <v>(command "V" "R" "" "N")</v>
      </c>
    </row>
    <row r="2791" spans="8:10" hidden="1">
      <c r="H2791" s="330" t="str">
        <f t="shared" ca="1" si="217"/>
        <v/>
      </c>
      <c r="I2791" s="336"/>
      <c r="J2791" s="332" t="str">
        <f t="shared" ca="1" si="218"/>
        <v>(command "V" "R" "" "N")</v>
      </c>
    </row>
    <row r="2792" spans="8:10" hidden="1">
      <c r="H2792" s="330" t="str">
        <f t="shared" ca="1" si="217"/>
        <v/>
      </c>
      <c r="I2792" s="336"/>
      <c r="J2792" s="332" t="str">
        <f t="shared" ca="1" si="218"/>
        <v>(command "V" "R" "" "N")</v>
      </c>
    </row>
    <row r="2793" spans="8:10" hidden="1">
      <c r="H2793" s="330" t="str">
        <f t="shared" ca="1" si="217"/>
        <v/>
      </c>
      <c r="I2793" s="336"/>
      <c r="J2793" s="332" t="str">
        <f t="shared" ca="1" si="218"/>
        <v>(command "V" "R" "" "N")</v>
      </c>
    </row>
    <row r="2794" spans="8:10" hidden="1">
      <c r="H2794" s="330" t="str">
        <f t="shared" ca="1" si="217"/>
        <v/>
      </c>
      <c r="I2794" s="336"/>
      <c r="J2794" s="332" t="str">
        <f t="shared" ca="1" si="218"/>
        <v>(command "V" "R" "" "N")</v>
      </c>
    </row>
    <row r="2795" spans="8:10" hidden="1">
      <c r="H2795" s="330" t="str">
        <f t="shared" ca="1" si="217"/>
        <v/>
      </c>
      <c r="I2795" s="336"/>
      <c r="J2795" s="332" t="str">
        <f t="shared" ca="1" si="218"/>
        <v>(command "V" "R" "" "N")</v>
      </c>
    </row>
    <row r="2796" spans="8:10" hidden="1">
      <c r="H2796" s="330" t="str">
        <f t="shared" ca="1" si="217"/>
        <v/>
      </c>
      <c r="I2796" s="336"/>
      <c r="J2796" s="332" t="str">
        <f t="shared" ca="1" si="218"/>
        <v>(command "V" "R" "" "N")</v>
      </c>
    </row>
    <row r="2797" spans="8:10" hidden="1">
      <c r="H2797" s="330" t="str">
        <f t="shared" ca="1" si="217"/>
        <v/>
      </c>
      <c r="I2797" s="336"/>
      <c r="J2797" s="332" t="str">
        <f t="shared" ca="1" si="218"/>
        <v>(command "V" "R" "" "N")</v>
      </c>
    </row>
    <row r="2798" spans="8:10" hidden="1">
      <c r="H2798" s="330" t="str">
        <f t="shared" ca="1" si="217"/>
        <v/>
      </c>
      <c r="I2798" s="336"/>
      <c r="J2798" s="332" t="str">
        <f t="shared" ca="1" si="218"/>
        <v>(command "V" "R" "" "N")</v>
      </c>
    </row>
    <row r="2799" spans="8:10" hidden="1">
      <c r="H2799" s="330" t="str">
        <f t="shared" ca="1" si="217"/>
        <v/>
      </c>
      <c r="I2799" s="336"/>
      <c r="J2799" s="332" t="str">
        <f t="shared" ca="1" si="218"/>
        <v>(command "V" "R" "" "N")</v>
      </c>
    </row>
    <row r="2800" spans="8:10" hidden="1">
      <c r="H2800" s="330" t="str">
        <f t="shared" ca="1" si="217"/>
        <v/>
      </c>
      <c r="I2800" s="336"/>
      <c r="J2800" s="332" t="str">
        <f t="shared" ca="1" si="218"/>
        <v>(command "V" "R" "" "N")</v>
      </c>
    </row>
    <row r="2801" spans="8:10" hidden="1">
      <c r="H2801" s="330" t="str">
        <f t="shared" ca="1" si="217"/>
        <v/>
      </c>
      <c r="I2801" s="336"/>
      <c r="J2801" s="332" t="str">
        <f t="shared" ca="1" si="218"/>
        <v>(command "V" "R" "" "N")</v>
      </c>
    </row>
    <row r="2802" spans="8:10" hidden="1">
      <c r="H2802" s="330" t="str">
        <f t="shared" ca="1" si="217"/>
        <v/>
      </c>
      <c r="I2802" s="336"/>
      <c r="J2802" s="332" t="str">
        <f t="shared" ca="1" si="218"/>
        <v>(command "V" "R" "" "N")</v>
      </c>
    </row>
    <row r="2803" spans="8:10" hidden="1">
      <c r="H2803" s="330" t="str">
        <f t="shared" ca="1" si="217"/>
        <v/>
      </c>
      <c r="I2803" s="336"/>
      <c r="J2803" s="332" t="str">
        <f t="shared" ca="1" si="218"/>
        <v>(command "V" "R" "" "N")</v>
      </c>
    </row>
    <row r="2804" spans="8:10" hidden="1">
      <c r="H2804" s="330" t="str">
        <f t="shared" ca="1" si="217"/>
        <v/>
      </c>
      <c r="I2804" s="336"/>
      <c r="J2804" s="332" t="str">
        <f t="shared" ca="1" si="218"/>
        <v>(command "V" "R" "" "N")</v>
      </c>
    </row>
    <row r="2805" spans="8:10" hidden="1">
      <c r="H2805" s="330" t="str">
        <f t="shared" ca="1" si="217"/>
        <v/>
      </c>
      <c r="I2805" s="336"/>
      <c r="J2805" s="332" t="str">
        <f t="shared" ca="1" si="218"/>
        <v>(command "V" "R" "" "N")</v>
      </c>
    </row>
    <row r="2806" spans="8:10" hidden="1">
      <c r="H2806" s="330" t="str">
        <f t="shared" ca="1" si="217"/>
        <v/>
      </c>
      <c r="I2806" s="336"/>
      <c r="J2806" s="332" t="str">
        <f t="shared" ca="1" si="218"/>
        <v>(command "V" "R" "" "N")</v>
      </c>
    </row>
    <row r="2807" spans="8:10" hidden="1">
      <c r="H2807" s="330" t="str">
        <f t="shared" ca="1" si="217"/>
        <v/>
      </c>
      <c r="I2807" s="336"/>
      <c r="J2807" s="332" t="str">
        <f t="shared" ca="1" si="218"/>
        <v>(command "V" "R" "" "N")</v>
      </c>
    </row>
    <row r="2808" spans="8:10" hidden="1">
      <c r="H2808" s="330" t="str">
        <f t="shared" ca="1" si="217"/>
        <v/>
      </c>
      <c r="I2808" s="336"/>
      <c r="J2808" s="332" t="str">
        <f t="shared" ca="1" si="218"/>
        <v>(command "V" "R" "" "N")</v>
      </c>
    </row>
    <row r="2809" spans="8:10" hidden="1">
      <c r="H2809" s="330" t="str">
        <f t="shared" ca="1" si="217"/>
        <v/>
      </c>
      <c r="I2809" s="336"/>
      <c r="J2809" s="332" t="str">
        <f t="shared" ca="1" si="218"/>
        <v>(command "V" "R" "" "N")</v>
      </c>
    </row>
    <row r="2810" spans="8:10" hidden="1">
      <c r="H2810" s="330" t="str">
        <f t="shared" ca="1" si="217"/>
        <v/>
      </c>
      <c r="I2810" s="336"/>
      <c r="J2810" s="332" t="str">
        <f t="shared" ca="1" si="218"/>
        <v>(command "V" "R" "" "N")</v>
      </c>
    </row>
    <row r="2811" spans="8:10" hidden="1">
      <c r="H2811" s="330" t="str">
        <f t="shared" ca="1" si="217"/>
        <v/>
      </c>
      <c r="I2811" s="336"/>
      <c r="J2811" s="332" t="str">
        <f t="shared" ca="1" si="218"/>
        <v>(command "V" "R" "" "N")</v>
      </c>
    </row>
    <row r="2812" spans="8:10" hidden="1">
      <c r="H2812" s="330" t="str">
        <f t="shared" ca="1" si="217"/>
        <v/>
      </c>
      <c r="I2812" s="336"/>
      <c r="J2812" s="332" t="str">
        <f t="shared" ca="1" si="218"/>
        <v>(command "V" "R" "" "N")</v>
      </c>
    </row>
    <row r="2813" spans="8:10" hidden="1">
      <c r="H2813" s="330" t="str">
        <f t="shared" ca="1" si="217"/>
        <v/>
      </c>
      <c r="I2813" s="336"/>
      <c r="J2813" s="332" t="str">
        <f t="shared" ca="1" si="218"/>
        <v>(command "V" "R" "" "N")</v>
      </c>
    </row>
    <row r="2814" spans="8:10" hidden="1">
      <c r="H2814" s="330" t="str">
        <f t="shared" ca="1" si="217"/>
        <v/>
      </c>
      <c r="I2814" s="336"/>
      <c r="J2814" s="332" t="str">
        <f t="shared" ca="1" si="218"/>
        <v>(command "V" "R" "" "N")</v>
      </c>
    </row>
    <row r="2815" spans="8:10" hidden="1">
      <c r="H2815" s="330" t="str">
        <f t="shared" ca="1" si="217"/>
        <v/>
      </c>
      <c r="I2815" s="336"/>
      <c r="J2815" s="332" t="str">
        <f t="shared" ca="1" si="218"/>
        <v>(command "V" "R" "" "N")</v>
      </c>
    </row>
    <row r="2816" spans="8:10" hidden="1">
      <c r="H2816" s="330" t="str">
        <f t="shared" ca="1" si="217"/>
        <v/>
      </c>
      <c r="I2816" s="336"/>
      <c r="J2816" s="332" t="str">
        <f t="shared" ca="1" si="218"/>
        <v>(command "V" "R" "" "N")</v>
      </c>
    </row>
    <row r="2817" spans="8:10" hidden="1">
      <c r="H2817" s="330" t="str">
        <f t="shared" ca="1" si="217"/>
        <v/>
      </c>
      <c r="I2817" s="336"/>
      <c r="J2817" s="332" t="str">
        <f t="shared" ca="1" si="218"/>
        <v>(command "V" "R" "" "N")</v>
      </c>
    </row>
    <row r="2818" spans="8:10" hidden="1">
      <c r="H2818" s="330" t="str">
        <f t="shared" ca="1" si="217"/>
        <v/>
      </c>
      <c r="I2818" s="336"/>
      <c r="J2818" s="332" t="str">
        <f t="shared" ca="1" si="218"/>
        <v>(command "V" "R" "" "N")</v>
      </c>
    </row>
    <row r="2819" spans="8:10" hidden="1">
      <c r="H2819" s="330" t="str">
        <f t="shared" ca="1" si="217"/>
        <v/>
      </c>
      <c r="I2819" s="336"/>
      <c r="J2819" s="332" t="str">
        <f t="shared" ca="1" si="218"/>
        <v>(command "V" "R" "" "N")</v>
      </c>
    </row>
    <row r="2820" spans="8:10" hidden="1">
      <c r="H2820" s="330" t="str">
        <f t="shared" ca="1" si="217"/>
        <v/>
      </c>
      <c r="I2820" s="336"/>
      <c r="J2820" s="332" t="str">
        <f t="shared" ca="1" si="218"/>
        <v>(command "V" "R" "" "N")</v>
      </c>
    </row>
    <row r="2821" spans="8:10" hidden="1">
      <c r="H2821" s="330" t="str">
        <f t="shared" ca="1" si="217"/>
        <v/>
      </c>
      <c r="I2821" s="336"/>
      <c r="J2821" s="332" t="str">
        <f t="shared" ca="1" si="218"/>
        <v>(command "V" "R" "" "N")</v>
      </c>
    </row>
    <row r="2822" spans="8:10" hidden="1">
      <c r="H2822" s="330" t="str">
        <f t="shared" ca="1" si="217"/>
        <v/>
      </c>
      <c r="I2822" s="336"/>
      <c r="J2822" s="332" t="str">
        <f t="shared" ca="1" si="218"/>
        <v>(command "V" "R" "" "N")</v>
      </c>
    </row>
    <row r="2823" spans="8:10" hidden="1">
      <c r="H2823" s="330" t="str">
        <f t="shared" ca="1" si="217"/>
        <v/>
      </c>
      <c r="I2823" s="336"/>
      <c r="J2823" s="332" t="str">
        <f t="shared" ca="1" si="218"/>
        <v>(command "V" "R" "" "N")</v>
      </c>
    </row>
    <row r="2824" spans="8:10" hidden="1">
      <c r="H2824" s="330" t="str">
        <f t="shared" ref="H2824:H2887" ca="1" si="219">IF(INDIRECT(ADDRESS(FLOOR((ROW(A2817)-1)/$F$6,1)+9,FLOOR((MOD((ROW(A2817)-1),$F$6)),1)+21))="","",INDIRECT(ADDRESS(FLOOR((ROW(A2817)-1)/$F$6,1)+9,FLOOR((MOD((ROW(A2817)-1),$F$6)),1)+21)))</f>
        <v/>
      </c>
      <c r="I2824" s="336"/>
      <c r="J2824" s="332" t="str">
        <f t="shared" ca="1" si="218"/>
        <v>(command "V" "R" "" "N")</v>
      </c>
    </row>
    <row r="2825" spans="8:10" hidden="1">
      <c r="H2825" s="330" t="str">
        <f t="shared" ca="1" si="219"/>
        <v/>
      </c>
      <c r="I2825" s="336"/>
      <c r="J2825" s="332" t="str">
        <f t="shared" ca="1" si="218"/>
        <v>(command "V" "R" "" "N")</v>
      </c>
    </row>
    <row r="2826" spans="8:10" hidden="1">
      <c r="H2826" s="330" t="str">
        <f t="shared" ca="1" si="219"/>
        <v/>
      </c>
      <c r="I2826" s="336"/>
      <c r="J2826" s="332" t="str">
        <f t="shared" ca="1" si="218"/>
        <v>(command "V" "R" "" "N")</v>
      </c>
    </row>
    <row r="2827" spans="8:10" hidden="1">
      <c r="H2827" s="330" t="str">
        <f t="shared" ca="1" si="219"/>
        <v/>
      </c>
      <c r="I2827" s="336"/>
      <c r="J2827" s="332" t="str">
        <f t="shared" ca="1" si="218"/>
        <v>(command "V" "R" "" "N")</v>
      </c>
    </row>
    <row r="2828" spans="8:10" hidden="1">
      <c r="H2828" s="330" t="str">
        <f t="shared" ca="1" si="219"/>
        <v/>
      </c>
      <c r="I2828" s="336"/>
      <c r="J2828" s="332" t="str">
        <f t="shared" ca="1" si="218"/>
        <v>(command "V" "R" "" "N")</v>
      </c>
    </row>
    <row r="2829" spans="8:10" hidden="1">
      <c r="H2829" s="330" t="str">
        <f t="shared" ca="1" si="219"/>
        <v/>
      </c>
      <c r="I2829" s="336"/>
      <c r="J2829" s="332" t="str">
        <f t="shared" ref="J2829:J2892" ca="1" si="220">"(command"&amp;" "&amp;""""&amp;"V"&amp;""""&amp;" "&amp;""""&amp;"R"&amp;""""&amp;" "&amp;""""&amp;$H2829&amp;""""&amp;" """&amp;"N"&amp;""""&amp;")"</f>
        <v>(command "V" "R" "" "N")</v>
      </c>
    </row>
    <row r="2830" spans="8:10" hidden="1">
      <c r="H2830" s="330" t="str">
        <f t="shared" ca="1" si="219"/>
        <v/>
      </c>
      <c r="I2830" s="336"/>
      <c r="J2830" s="332" t="str">
        <f t="shared" ca="1" si="220"/>
        <v>(command "V" "R" "" "N")</v>
      </c>
    </row>
    <row r="2831" spans="8:10" hidden="1">
      <c r="H2831" s="330" t="str">
        <f t="shared" ca="1" si="219"/>
        <v/>
      </c>
      <c r="I2831" s="336"/>
      <c r="J2831" s="332" t="str">
        <f t="shared" ca="1" si="220"/>
        <v>(command "V" "R" "" "N")</v>
      </c>
    </row>
    <row r="2832" spans="8:10" hidden="1">
      <c r="H2832" s="330" t="str">
        <f t="shared" ca="1" si="219"/>
        <v/>
      </c>
      <c r="I2832" s="336"/>
      <c r="J2832" s="332" t="str">
        <f t="shared" ca="1" si="220"/>
        <v>(command "V" "R" "" "N")</v>
      </c>
    </row>
    <row r="2833" spans="8:10" hidden="1">
      <c r="H2833" s="330" t="str">
        <f t="shared" ca="1" si="219"/>
        <v/>
      </c>
      <c r="I2833" s="336"/>
      <c r="J2833" s="332" t="str">
        <f t="shared" ca="1" si="220"/>
        <v>(command "V" "R" "" "N")</v>
      </c>
    </row>
    <row r="2834" spans="8:10" hidden="1">
      <c r="H2834" s="330" t="str">
        <f t="shared" ca="1" si="219"/>
        <v/>
      </c>
      <c r="I2834" s="336"/>
      <c r="J2834" s="332" t="str">
        <f t="shared" ca="1" si="220"/>
        <v>(command "V" "R" "" "N")</v>
      </c>
    </row>
    <row r="2835" spans="8:10" hidden="1">
      <c r="H2835" s="330" t="str">
        <f t="shared" ca="1" si="219"/>
        <v/>
      </c>
      <c r="I2835" s="336"/>
      <c r="J2835" s="332" t="str">
        <f t="shared" ca="1" si="220"/>
        <v>(command "V" "R" "" "N")</v>
      </c>
    </row>
    <row r="2836" spans="8:10" hidden="1">
      <c r="H2836" s="330" t="str">
        <f t="shared" ca="1" si="219"/>
        <v/>
      </c>
      <c r="I2836" s="336"/>
      <c r="J2836" s="332" t="str">
        <f t="shared" ca="1" si="220"/>
        <v>(command "V" "R" "" "N")</v>
      </c>
    </row>
    <row r="2837" spans="8:10" hidden="1">
      <c r="H2837" s="330" t="str">
        <f t="shared" ca="1" si="219"/>
        <v/>
      </c>
      <c r="I2837" s="336"/>
      <c r="J2837" s="332" t="str">
        <f t="shared" ca="1" si="220"/>
        <v>(command "V" "R" "" "N")</v>
      </c>
    </row>
    <row r="2838" spans="8:10" hidden="1">
      <c r="H2838" s="330" t="str">
        <f t="shared" ca="1" si="219"/>
        <v/>
      </c>
      <c r="I2838" s="336"/>
      <c r="J2838" s="332" t="str">
        <f t="shared" ca="1" si="220"/>
        <v>(command "V" "R" "" "N")</v>
      </c>
    </row>
    <row r="2839" spans="8:10" hidden="1">
      <c r="H2839" s="330" t="str">
        <f t="shared" ca="1" si="219"/>
        <v/>
      </c>
      <c r="I2839" s="336"/>
      <c r="J2839" s="332" t="str">
        <f t="shared" ca="1" si="220"/>
        <v>(command "V" "R" "" "N")</v>
      </c>
    </row>
    <row r="2840" spans="8:10" hidden="1">
      <c r="H2840" s="330" t="str">
        <f t="shared" ca="1" si="219"/>
        <v/>
      </c>
      <c r="I2840" s="336"/>
      <c r="J2840" s="332" t="str">
        <f t="shared" ca="1" si="220"/>
        <v>(command "V" "R" "" "N")</v>
      </c>
    </row>
    <row r="2841" spans="8:10" hidden="1">
      <c r="H2841" s="330" t="str">
        <f t="shared" ca="1" si="219"/>
        <v/>
      </c>
      <c r="I2841" s="336"/>
      <c r="J2841" s="332" t="str">
        <f t="shared" ca="1" si="220"/>
        <v>(command "V" "R" "" "N")</v>
      </c>
    </row>
    <row r="2842" spans="8:10" hidden="1">
      <c r="H2842" s="330" t="str">
        <f t="shared" ca="1" si="219"/>
        <v/>
      </c>
      <c r="I2842" s="336"/>
      <c r="J2842" s="332" t="str">
        <f t="shared" ca="1" si="220"/>
        <v>(command "V" "R" "" "N")</v>
      </c>
    </row>
    <row r="2843" spans="8:10" hidden="1">
      <c r="H2843" s="330" t="str">
        <f t="shared" ca="1" si="219"/>
        <v/>
      </c>
      <c r="I2843" s="336"/>
      <c r="J2843" s="332" t="str">
        <f t="shared" ca="1" si="220"/>
        <v>(command "V" "R" "" "N")</v>
      </c>
    </row>
    <row r="2844" spans="8:10" hidden="1">
      <c r="H2844" s="330" t="str">
        <f t="shared" ca="1" si="219"/>
        <v/>
      </c>
      <c r="I2844" s="336"/>
      <c r="J2844" s="332" t="str">
        <f t="shared" ca="1" si="220"/>
        <v>(command "V" "R" "" "N")</v>
      </c>
    </row>
    <row r="2845" spans="8:10" hidden="1">
      <c r="H2845" s="330" t="str">
        <f t="shared" ca="1" si="219"/>
        <v/>
      </c>
      <c r="I2845" s="336"/>
      <c r="J2845" s="332" t="str">
        <f t="shared" ca="1" si="220"/>
        <v>(command "V" "R" "" "N")</v>
      </c>
    </row>
    <row r="2846" spans="8:10" hidden="1">
      <c r="H2846" s="330" t="str">
        <f t="shared" ca="1" si="219"/>
        <v/>
      </c>
      <c r="I2846" s="336"/>
      <c r="J2846" s="332" t="str">
        <f t="shared" ca="1" si="220"/>
        <v>(command "V" "R" "" "N")</v>
      </c>
    </row>
    <row r="2847" spans="8:10" hidden="1">
      <c r="H2847" s="330" t="str">
        <f t="shared" ca="1" si="219"/>
        <v/>
      </c>
      <c r="I2847" s="336"/>
      <c r="J2847" s="332" t="str">
        <f t="shared" ca="1" si="220"/>
        <v>(command "V" "R" "" "N")</v>
      </c>
    </row>
    <row r="2848" spans="8:10" hidden="1">
      <c r="H2848" s="330" t="str">
        <f t="shared" ca="1" si="219"/>
        <v/>
      </c>
      <c r="I2848" s="336"/>
      <c r="J2848" s="332" t="str">
        <f t="shared" ca="1" si="220"/>
        <v>(command "V" "R" "" "N")</v>
      </c>
    </row>
    <row r="2849" spans="8:10" hidden="1">
      <c r="H2849" s="330" t="str">
        <f t="shared" ca="1" si="219"/>
        <v/>
      </c>
      <c r="I2849" s="336"/>
      <c r="J2849" s="332" t="str">
        <f t="shared" ca="1" si="220"/>
        <v>(command "V" "R" "" "N")</v>
      </c>
    </row>
    <row r="2850" spans="8:10" hidden="1">
      <c r="H2850" s="330" t="str">
        <f t="shared" ca="1" si="219"/>
        <v/>
      </c>
      <c r="I2850" s="336"/>
      <c r="J2850" s="332" t="str">
        <f t="shared" ca="1" si="220"/>
        <v>(command "V" "R" "" "N")</v>
      </c>
    </row>
    <row r="2851" spans="8:10" hidden="1">
      <c r="H2851" s="330" t="str">
        <f t="shared" ca="1" si="219"/>
        <v/>
      </c>
      <c r="I2851" s="336"/>
      <c r="J2851" s="332" t="str">
        <f t="shared" ca="1" si="220"/>
        <v>(command "V" "R" "" "N")</v>
      </c>
    </row>
    <row r="2852" spans="8:10" hidden="1">
      <c r="H2852" s="330" t="str">
        <f t="shared" ca="1" si="219"/>
        <v/>
      </c>
      <c r="I2852" s="336"/>
      <c r="J2852" s="332" t="str">
        <f t="shared" ca="1" si="220"/>
        <v>(command "V" "R" "" "N")</v>
      </c>
    </row>
    <row r="2853" spans="8:10" hidden="1">
      <c r="H2853" s="330" t="str">
        <f t="shared" ca="1" si="219"/>
        <v/>
      </c>
      <c r="I2853" s="336"/>
      <c r="J2853" s="332" t="str">
        <f t="shared" ca="1" si="220"/>
        <v>(command "V" "R" "" "N")</v>
      </c>
    </row>
    <row r="2854" spans="8:10" hidden="1">
      <c r="H2854" s="330" t="str">
        <f t="shared" ca="1" si="219"/>
        <v/>
      </c>
      <c r="I2854" s="336"/>
      <c r="J2854" s="332" t="str">
        <f t="shared" ca="1" si="220"/>
        <v>(command "V" "R" "" "N")</v>
      </c>
    </row>
    <row r="2855" spans="8:10" hidden="1">
      <c r="H2855" s="330" t="str">
        <f t="shared" ca="1" si="219"/>
        <v/>
      </c>
      <c r="I2855" s="336"/>
      <c r="J2855" s="332" t="str">
        <f t="shared" ca="1" si="220"/>
        <v>(command "V" "R" "" "N")</v>
      </c>
    </row>
    <row r="2856" spans="8:10" hidden="1">
      <c r="H2856" s="330" t="str">
        <f t="shared" ca="1" si="219"/>
        <v/>
      </c>
      <c r="I2856" s="336"/>
      <c r="J2856" s="332" t="str">
        <f t="shared" ca="1" si="220"/>
        <v>(command "V" "R" "" "N")</v>
      </c>
    </row>
    <row r="2857" spans="8:10" hidden="1">
      <c r="H2857" s="330" t="str">
        <f t="shared" ca="1" si="219"/>
        <v/>
      </c>
      <c r="I2857" s="336"/>
      <c r="J2857" s="332" t="str">
        <f t="shared" ca="1" si="220"/>
        <v>(command "V" "R" "" "N")</v>
      </c>
    </row>
    <row r="2858" spans="8:10" hidden="1">
      <c r="H2858" s="330" t="str">
        <f t="shared" ca="1" si="219"/>
        <v/>
      </c>
      <c r="I2858" s="336"/>
      <c r="J2858" s="332" t="str">
        <f t="shared" ca="1" si="220"/>
        <v>(command "V" "R" "" "N")</v>
      </c>
    </row>
    <row r="2859" spans="8:10" hidden="1">
      <c r="H2859" s="330" t="str">
        <f t="shared" ca="1" si="219"/>
        <v/>
      </c>
      <c r="I2859" s="336"/>
      <c r="J2859" s="332" t="str">
        <f t="shared" ca="1" si="220"/>
        <v>(command "V" "R" "" "N")</v>
      </c>
    </row>
    <row r="2860" spans="8:10" hidden="1">
      <c r="H2860" s="330" t="str">
        <f t="shared" ca="1" si="219"/>
        <v/>
      </c>
      <c r="I2860" s="336"/>
      <c r="J2860" s="332" t="str">
        <f t="shared" ca="1" si="220"/>
        <v>(command "V" "R" "" "N")</v>
      </c>
    </row>
    <row r="2861" spans="8:10" hidden="1">
      <c r="H2861" s="330" t="str">
        <f t="shared" ca="1" si="219"/>
        <v/>
      </c>
      <c r="I2861" s="336"/>
      <c r="J2861" s="332" t="str">
        <f t="shared" ca="1" si="220"/>
        <v>(command "V" "R" "" "N")</v>
      </c>
    </row>
    <row r="2862" spans="8:10" hidden="1">
      <c r="H2862" s="330" t="str">
        <f t="shared" ca="1" si="219"/>
        <v/>
      </c>
      <c r="I2862" s="336"/>
      <c r="J2862" s="332" t="str">
        <f t="shared" ca="1" si="220"/>
        <v>(command "V" "R" "" "N")</v>
      </c>
    </row>
    <row r="2863" spans="8:10" hidden="1">
      <c r="H2863" s="330" t="str">
        <f t="shared" ca="1" si="219"/>
        <v/>
      </c>
      <c r="I2863" s="336"/>
      <c r="J2863" s="332" t="str">
        <f t="shared" ca="1" si="220"/>
        <v>(command "V" "R" "" "N")</v>
      </c>
    </row>
    <row r="2864" spans="8:10" hidden="1">
      <c r="H2864" s="330" t="str">
        <f t="shared" ca="1" si="219"/>
        <v/>
      </c>
      <c r="I2864" s="336"/>
      <c r="J2864" s="332" t="str">
        <f t="shared" ca="1" si="220"/>
        <v>(command "V" "R" "" "N")</v>
      </c>
    </row>
    <row r="2865" spans="8:10" hidden="1">
      <c r="H2865" s="330" t="str">
        <f t="shared" ca="1" si="219"/>
        <v/>
      </c>
      <c r="I2865" s="336"/>
      <c r="J2865" s="332" t="str">
        <f t="shared" ca="1" si="220"/>
        <v>(command "V" "R" "" "N")</v>
      </c>
    </row>
    <row r="2866" spans="8:10" hidden="1">
      <c r="H2866" s="330" t="str">
        <f t="shared" ca="1" si="219"/>
        <v/>
      </c>
      <c r="I2866" s="336"/>
      <c r="J2866" s="332" t="str">
        <f t="shared" ca="1" si="220"/>
        <v>(command "V" "R" "" "N")</v>
      </c>
    </row>
    <row r="2867" spans="8:10" hidden="1">
      <c r="H2867" s="330" t="str">
        <f t="shared" ca="1" si="219"/>
        <v/>
      </c>
      <c r="I2867" s="336"/>
      <c r="J2867" s="332" t="str">
        <f t="shared" ca="1" si="220"/>
        <v>(command "V" "R" "" "N")</v>
      </c>
    </row>
    <row r="2868" spans="8:10" hidden="1">
      <c r="H2868" s="330" t="str">
        <f t="shared" ca="1" si="219"/>
        <v/>
      </c>
      <c r="I2868" s="336"/>
      <c r="J2868" s="332" t="str">
        <f t="shared" ca="1" si="220"/>
        <v>(command "V" "R" "" "N")</v>
      </c>
    </row>
    <row r="2869" spans="8:10" hidden="1">
      <c r="H2869" s="330" t="str">
        <f t="shared" ca="1" si="219"/>
        <v/>
      </c>
      <c r="I2869" s="336"/>
      <c r="J2869" s="332" t="str">
        <f t="shared" ca="1" si="220"/>
        <v>(command "V" "R" "" "N")</v>
      </c>
    </row>
    <row r="2870" spans="8:10" hidden="1">
      <c r="H2870" s="330" t="str">
        <f t="shared" ca="1" si="219"/>
        <v/>
      </c>
      <c r="I2870" s="336"/>
      <c r="J2870" s="332" t="str">
        <f t="shared" ca="1" si="220"/>
        <v>(command "V" "R" "" "N")</v>
      </c>
    </row>
    <row r="2871" spans="8:10" hidden="1">
      <c r="H2871" s="330" t="str">
        <f t="shared" ca="1" si="219"/>
        <v/>
      </c>
      <c r="I2871" s="336"/>
      <c r="J2871" s="332" t="str">
        <f t="shared" ca="1" si="220"/>
        <v>(command "V" "R" "" "N")</v>
      </c>
    </row>
    <row r="2872" spans="8:10" hidden="1">
      <c r="H2872" s="330" t="str">
        <f t="shared" ca="1" si="219"/>
        <v/>
      </c>
      <c r="I2872" s="336"/>
      <c r="J2872" s="332" t="str">
        <f t="shared" ca="1" si="220"/>
        <v>(command "V" "R" "" "N")</v>
      </c>
    </row>
    <row r="2873" spans="8:10" hidden="1">
      <c r="H2873" s="330" t="str">
        <f t="shared" ca="1" si="219"/>
        <v/>
      </c>
      <c r="I2873" s="336"/>
      <c r="J2873" s="332" t="str">
        <f t="shared" ca="1" si="220"/>
        <v>(command "V" "R" "" "N")</v>
      </c>
    </row>
    <row r="2874" spans="8:10" hidden="1">
      <c r="H2874" s="330" t="str">
        <f t="shared" ca="1" si="219"/>
        <v/>
      </c>
      <c r="I2874" s="336"/>
      <c r="J2874" s="332" t="str">
        <f t="shared" ca="1" si="220"/>
        <v>(command "V" "R" "" "N")</v>
      </c>
    </row>
    <row r="2875" spans="8:10" hidden="1">
      <c r="H2875" s="330" t="str">
        <f t="shared" ca="1" si="219"/>
        <v/>
      </c>
      <c r="I2875" s="336"/>
      <c r="J2875" s="332" t="str">
        <f t="shared" ca="1" si="220"/>
        <v>(command "V" "R" "" "N")</v>
      </c>
    </row>
    <row r="2876" spans="8:10" hidden="1">
      <c r="H2876" s="330" t="str">
        <f t="shared" ca="1" si="219"/>
        <v/>
      </c>
      <c r="I2876" s="336"/>
      <c r="J2876" s="332" t="str">
        <f t="shared" ca="1" si="220"/>
        <v>(command "V" "R" "" "N")</v>
      </c>
    </row>
    <row r="2877" spans="8:10" hidden="1">
      <c r="H2877" s="330" t="str">
        <f t="shared" ca="1" si="219"/>
        <v/>
      </c>
      <c r="I2877" s="336"/>
      <c r="J2877" s="332" t="str">
        <f t="shared" ca="1" si="220"/>
        <v>(command "V" "R" "" "N")</v>
      </c>
    </row>
    <row r="2878" spans="8:10" hidden="1">
      <c r="H2878" s="330" t="str">
        <f t="shared" ca="1" si="219"/>
        <v/>
      </c>
      <c r="I2878" s="336"/>
      <c r="J2878" s="332" t="str">
        <f t="shared" ca="1" si="220"/>
        <v>(command "V" "R" "" "N")</v>
      </c>
    </row>
    <row r="2879" spans="8:10" hidden="1">
      <c r="H2879" s="330" t="str">
        <f t="shared" ca="1" si="219"/>
        <v/>
      </c>
      <c r="I2879" s="336"/>
      <c r="J2879" s="332" t="str">
        <f t="shared" ca="1" si="220"/>
        <v>(command "V" "R" "" "N")</v>
      </c>
    </row>
    <row r="2880" spans="8:10" hidden="1">
      <c r="H2880" s="330" t="str">
        <f t="shared" ca="1" si="219"/>
        <v/>
      </c>
      <c r="I2880" s="336"/>
      <c r="J2880" s="332" t="str">
        <f t="shared" ca="1" si="220"/>
        <v>(command "V" "R" "" "N")</v>
      </c>
    </row>
    <row r="2881" spans="8:10" hidden="1">
      <c r="H2881" s="330" t="str">
        <f t="shared" ca="1" si="219"/>
        <v/>
      </c>
      <c r="I2881" s="336"/>
      <c r="J2881" s="332" t="str">
        <f t="shared" ca="1" si="220"/>
        <v>(command "V" "R" "" "N")</v>
      </c>
    </row>
    <row r="2882" spans="8:10" hidden="1">
      <c r="H2882" s="330" t="str">
        <f t="shared" ca="1" si="219"/>
        <v/>
      </c>
      <c r="I2882" s="336"/>
      <c r="J2882" s="332" t="str">
        <f t="shared" ca="1" si="220"/>
        <v>(command "V" "R" "" "N")</v>
      </c>
    </row>
    <row r="2883" spans="8:10" hidden="1">
      <c r="H2883" s="330" t="str">
        <f t="shared" ca="1" si="219"/>
        <v/>
      </c>
      <c r="I2883" s="336"/>
      <c r="J2883" s="332" t="str">
        <f t="shared" ca="1" si="220"/>
        <v>(command "V" "R" "" "N")</v>
      </c>
    </row>
    <row r="2884" spans="8:10" hidden="1">
      <c r="H2884" s="330" t="str">
        <f t="shared" ca="1" si="219"/>
        <v/>
      </c>
      <c r="I2884" s="336"/>
      <c r="J2884" s="332" t="str">
        <f t="shared" ca="1" si="220"/>
        <v>(command "V" "R" "" "N")</v>
      </c>
    </row>
    <row r="2885" spans="8:10" hidden="1">
      <c r="H2885" s="330" t="str">
        <f t="shared" ca="1" si="219"/>
        <v/>
      </c>
      <c r="I2885" s="336"/>
      <c r="J2885" s="332" t="str">
        <f t="shared" ca="1" si="220"/>
        <v>(command "V" "R" "" "N")</v>
      </c>
    </row>
    <row r="2886" spans="8:10" hidden="1">
      <c r="H2886" s="330" t="str">
        <f t="shared" ca="1" si="219"/>
        <v/>
      </c>
      <c r="I2886" s="336"/>
      <c r="J2886" s="332" t="str">
        <f t="shared" ca="1" si="220"/>
        <v>(command "V" "R" "" "N")</v>
      </c>
    </row>
    <row r="2887" spans="8:10" hidden="1">
      <c r="H2887" s="330" t="str">
        <f t="shared" ca="1" si="219"/>
        <v/>
      </c>
      <c r="I2887" s="336"/>
      <c r="J2887" s="332" t="str">
        <f t="shared" ca="1" si="220"/>
        <v>(command "V" "R" "" "N")</v>
      </c>
    </row>
    <row r="2888" spans="8:10" hidden="1">
      <c r="H2888" s="330" t="str">
        <f t="shared" ref="H2888:H2951" ca="1" si="221">IF(INDIRECT(ADDRESS(FLOOR((ROW(A2881)-1)/$F$6,1)+9,FLOOR((MOD((ROW(A2881)-1),$F$6)),1)+21))="","",INDIRECT(ADDRESS(FLOOR((ROW(A2881)-1)/$F$6,1)+9,FLOOR((MOD((ROW(A2881)-1),$F$6)),1)+21)))</f>
        <v/>
      </c>
      <c r="I2888" s="336"/>
      <c r="J2888" s="332" t="str">
        <f t="shared" ca="1" si="220"/>
        <v>(command "V" "R" "" "N")</v>
      </c>
    </row>
    <row r="2889" spans="8:10" hidden="1">
      <c r="H2889" s="330" t="str">
        <f t="shared" ca="1" si="221"/>
        <v/>
      </c>
      <c r="I2889" s="336"/>
      <c r="J2889" s="332" t="str">
        <f t="shared" ca="1" si="220"/>
        <v>(command "V" "R" "" "N")</v>
      </c>
    </row>
    <row r="2890" spans="8:10" hidden="1">
      <c r="H2890" s="330" t="str">
        <f t="shared" ca="1" si="221"/>
        <v/>
      </c>
      <c r="I2890" s="336"/>
      <c r="J2890" s="332" t="str">
        <f t="shared" ca="1" si="220"/>
        <v>(command "V" "R" "" "N")</v>
      </c>
    </row>
    <row r="2891" spans="8:10" hidden="1">
      <c r="H2891" s="330" t="str">
        <f t="shared" ca="1" si="221"/>
        <v/>
      </c>
      <c r="I2891" s="336"/>
      <c r="J2891" s="332" t="str">
        <f t="shared" ca="1" si="220"/>
        <v>(command "V" "R" "" "N")</v>
      </c>
    </row>
    <row r="2892" spans="8:10" hidden="1">
      <c r="H2892" s="330" t="str">
        <f t="shared" ca="1" si="221"/>
        <v/>
      </c>
      <c r="I2892" s="336"/>
      <c r="J2892" s="332" t="str">
        <f t="shared" ca="1" si="220"/>
        <v>(command "V" "R" "" "N")</v>
      </c>
    </row>
    <row r="2893" spans="8:10" hidden="1">
      <c r="H2893" s="330" t="str">
        <f t="shared" ca="1" si="221"/>
        <v/>
      </c>
      <c r="I2893" s="336"/>
      <c r="J2893" s="332" t="str">
        <f t="shared" ref="J2893:J2956" ca="1" si="222">"(command"&amp;" "&amp;""""&amp;"V"&amp;""""&amp;" "&amp;""""&amp;"R"&amp;""""&amp;" "&amp;""""&amp;$H2893&amp;""""&amp;" """&amp;"N"&amp;""""&amp;")"</f>
        <v>(command "V" "R" "" "N")</v>
      </c>
    </row>
    <row r="2894" spans="8:10" hidden="1">
      <c r="H2894" s="330" t="str">
        <f t="shared" ca="1" si="221"/>
        <v/>
      </c>
      <c r="I2894" s="336"/>
      <c r="J2894" s="332" t="str">
        <f t="shared" ca="1" si="222"/>
        <v>(command "V" "R" "" "N")</v>
      </c>
    </row>
    <row r="2895" spans="8:10" hidden="1">
      <c r="H2895" s="330" t="str">
        <f t="shared" ca="1" si="221"/>
        <v/>
      </c>
      <c r="I2895" s="336"/>
      <c r="J2895" s="332" t="str">
        <f t="shared" ca="1" si="222"/>
        <v>(command "V" "R" "" "N")</v>
      </c>
    </row>
    <row r="2896" spans="8:10" hidden="1">
      <c r="H2896" s="330" t="str">
        <f t="shared" ca="1" si="221"/>
        <v/>
      </c>
      <c r="I2896" s="336"/>
      <c r="J2896" s="332" t="str">
        <f t="shared" ca="1" si="222"/>
        <v>(command "V" "R" "" "N")</v>
      </c>
    </row>
    <row r="2897" spans="8:10" hidden="1">
      <c r="H2897" s="330" t="str">
        <f t="shared" ca="1" si="221"/>
        <v/>
      </c>
      <c r="I2897" s="336"/>
      <c r="J2897" s="332" t="str">
        <f t="shared" ca="1" si="222"/>
        <v>(command "V" "R" "" "N")</v>
      </c>
    </row>
    <row r="2898" spans="8:10" hidden="1">
      <c r="H2898" s="330" t="str">
        <f t="shared" ca="1" si="221"/>
        <v/>
      </c>
      <c r="I2898" s="336"/>
      <c r="J2898" s="332" t="str">
        <f t="shared" ca="1" si="222"/>
        <v>(command "V" "R" "" "N")</v>
      </c>
    </row>
    <row r="2899" spans="8:10" hidden="1">
      <c r="H2899" s="330" t="str">
        <f t="shared" ca="1" si="221"/>
        <v/>
      </c>
      <c r="I2899" s="336"/>
      <c r="J2899" s="332" t="str">
        <f t="shared" ca="1" si="222"/>
        <v>(command "V" "R" "" "N")</v>
      </c>
    </row>
    <row r="2900" spans="8:10" hidden="1">
      <c r="H2900" s="330" t="str">
        <f t="shared" ca="1" si="221"/>
        <v/>
      </c>
      <c r="I2900" s="336"/>
      <c r="J2900" s="332" t="str">
        <f t="shared" ca="1" si="222"/>
        <v>(command "V" "R" "" "N")</v>
      </c>
    </row>
    <row r="2901" spans="8:10" hidden="1">
      <c r="H2901" s="330" t="str">
        <f t="shared" ca="1" si="221"/>
        <v/>
      </c>
      <c r="I2901" s="336"/>
      <c r="J2901" s="332" t="str">
        <f t="shared" ca="1" si="222"/>
        <v>(command "V" "R" "" "N")</v>
      </c>
    </row>
    <row r="2902" spans="8:10" hidden="1">
      <c r="H2902" s="330" t="str">
        <f t="shared" ca="1" si="221"/>
        <v/>
      </c>
      <c r="I2902" s="336"/>
      <c r="J2902" s="332" t="str">
        <f t="shared" ca="1" si="222"/>
        <v>(command "V" "R" "" "N")</v>
      </c>
    </row>
    <row r="2903" spans="8:10" hidden="1">
      <c r="H2903" s="330" t="str">
        <f t="shared" ca="1" si="221"/>
        <v/>
      </c>
      <c r="I2903" s="336"/>
      <c r="J2903" s="332" t="str">
        <f t="shared" ca="1" si="222"/>
        <v>(command "V" "R" "" "N")</v>
      </c>
    </row>
    <row r="2904" spans="8:10" hidden="1">
      <c r="H2904" s="330" t="str">
        <f t="shared" ca="1" si="221"/>
        <v/>
      </c>
      <c r="I2904" s="336"/>
      <c r="J2904" s="332" t="str">
        <f t="shared" ca="1" si="222"/>
        <v>(command "V" "R" "" "N")</v>
      </c>
    </row>
    <row r="2905" spans="8:10" hidden="1">
      <c r="H2905" s="330" t="str">
        <f t="shared" ca="1" si="221"/>
        <v/>
      </c>
      <c r="I2905" s="336"/>
      <c r="J2905" s="332" t="str">
        <f t="shared" ca="1" si="222"/>
        <v>(command "V" "R" "" "N")</v>
      </c>
    </row>
    <row r="2906" spans="8:10" hidden="1">
      <c r="H2906" s="330" t="str">
        <f t="shared" ca="1" si="221"/>
        <v/>
      </c>
      <c r="I2906" s="336"/>
      <c r="J2906" s="332" t="str">
        <f t="shared" ca="1" si="222"/>
        <v>(command "V" "R" "" "N")</v>
      </c>
    </row>
    <row r="2907" spans="8:10" hidden="1">
      <c r="H2907" s="330" t="str">
        <f t="shared" ca="1" si="221"/>
        <v/>
      </c>
      <c r="I2907" s="336"/>
      <c r="J2907" s="332" t="str">
        <f t="shared" ca="1" si="222"/>
        <v>(command "V" "R" "" "N")</v>
      </c>
    </row>
    <row r="2908" spans="8:10" hidden="1">
      <c r="H2908" s="330" t="str">
        <f t="shared" ca="1" si="221"/>
        <v/>
      </c>
      <c r="I2908" s="336"/>
      <c r="J2908" s="332" t="str">
        <f t="shared" ca="1" si="222"/>
        <v>(command "V" "R" "" "N")</v>
      </c>
    </row>
    <row r="2909" spans="8:10" hidden="1">
      <c r="H2909" s="330" t="str">
        <f t="shared" ca="1" si="221"/>
        <v/>
      </c>
      <c r="I2909" s="336"/>
      <c r="J2909" s="332" t="str">
        <f t="shared" ca="1" si="222"/>
        <v>(command "V" "R" "" "N")</v>
      </c>
    </row>
    <row r="2910" spans="8:10" hidden="1">
      <c r="H2910" s="330" t="str">
        <f t="shared" ca="1" si="221"/>
        <v/>
      </c>
      <c r="I2910" s="336"/>
      <c r="J2910" s="332" t="str">
        <f t="shared" ca="1" si="222"/>
        <v>(command "V" "R" "" "N")</v>
      </c>
    </row>
    <row r="2911" spans="8:10" hidden="1">
      <c r="H2911" s="330" t="str">
        <f t="shared" ca="1" si="221"/>
        <v/>
      </c>
      <c r="I2911" s="336"/>
      <c r="J2911" s="332" t="str">
        <f t="shared" ca="1" si="222"/>
        <v>(command "V" "R" "" "N")</v>
      </c>
    </row>
    <row r="2912" spans="8:10" hidden="1">
      <c r="H2912" s="330" t="str">
        <f t="shared" ca="1" si="221"/>
        <v/>
      </c>
      <c r="I2912" s="336"/>
      <c r="J2912" s="332" t="str">
        <f t="shared" ca="1" si="222"/>
        <v>(command "V" "R" "" "N")</v>
      </c>
    </row>
    <row r="2913" spans="8:10" hidden="1">
      <c r="H2913" s="330" t="str">
        <f t="shared" ca="1" si="221"/>
        <v/>
      </c>
      <c r="I2913" s="336"/>
      <c r="J2913" s="332" t="str">
        <f t="shared" ca="1" si="222"/>
        <v>(command "V" "R" "" "N")</v>
      </c>
    </row>
    <row r="2914" spans="8:10" hidden="1">
      <c r="H2914" s="330" t="str">
        <f t="shared" ca="1" si="221"/>
        <v/>
      </c>
      <c r="I2914" s="336"/>
      <c r="J2914" s="332" t="str">
        <f t="shared" ca="1" si="222"/>
        <v>(command "V" "R" "" "N")</v>
      </c>
    </row>
    <row r="2915" spans="8:10" hidden="1">
      <c r="H2915" s="330" t="str">
        <f t="shared" ca="1" si="221"/>
        <v/>
      </c>
      <c r="I2915" s="336"/>
      <c r="J2915" s="332" t="str">
        <f t="shared" ca="1" si="222"/>
        <v>(command "V" "R" "" "N")</v>
      </c>
    </row>
    <row r="2916" spans="8:10" hidden="1">
      <c r="H2916" s="330" t="str">
        <f t="shared" ca="1" si="221"/>
        <v/>
      </c>
      <c r="I2916" s="336"/>
      <c r="J2916" s="332" t="str">
        <f t="shared" ca="1" si="222"/>
        <v>(command "V" "R" "" "N")</v>
      </c>
    </row>
    <row r="2917" spans="8:10" hidden="1">
      <c r="H2917" s="330" t="str">
        <f t="shared" ca="1" si="221"/>
        <v/>
      </c>
      <c r="I2917" s="336"/>
      <c r="J2917" s="332" t="str">
        <f t="shared" ca="1" si="222"/>
        <v>(command "V" "R" "" "N")</v>
      </c>
    </row>
    <row r="2918" spans="8:10" hidden="1">
      <c r="H2918" s="330" t="str">
        <f t="shared" ca="1" si="221"/>
        <v/>
      </c>
      <c r="I2918" s="336"/>
      <c r="J2918" s="332" t="str">
        <f t="shared" ca="1" si="222"/>
        <v>(command "V" "R" "" "N")</v>
      </c>
    </row>
    <row r="2919" spans="8:10" hidden="1">
      <c r="H2919" s="330" t="str">
        <f t="shared" ca="1" si="221"/>
        <v/>
      </c>
      <c r="I2919" s="336"/>
      <c r="J2919" s="332" t="str">
        <f t="shared" ca="1" si="222"/>
        <v>(command "V" "R" "" "N")</v>
      </c>
    </row>
    <row r="2920" spans="8:10" hidden="1">
      <c r="H2920" s="330" t="str">
        <f t="shared" ca="1" si="221"/>
        <v/>
      </c>
      <c r="I2920" s="336"/>
      <c r="J2920" s="332" t="str">
        <f t="shared" ca="1" si="222"/>
        <v>(command "V" "R" "" "N")</v>
      </c>
    </row>
    <row r="2921" spans="8:10" hidden="1">
      <c r="H2921" s="330" t="str">
        <f t="shared" ca="1" si="221"/>
        <v/>
      </c>
      <c r="I2921" s="336"/>
      <c r="J2921" s="332" t="str">
        <f t="shared" ca="1" si="222"/>
        <v>(command "V" "R" "" "N")</v>
      </c>
    </row>
    <row r="2922" spans="8:10" hidden="1">
      <c r="H2922" s="330" t="str">
        <f t="shared" ca="1" si="221"/>
        <v/>
      </c>
      <c r="I2922" s="336"/>
      <c r="J2922" s="332" t="str">
        <f t="shared" ca="1" si="222"/>
        <v>(command "V" "R" "" "N")</v>
      </c>
    </row>
    <row r="2923" spans="8:10" hidden="1">
      <c r="H2923" s="330" t="str">
        <f t="shared" ca="1" si="221"/>
        <v/>
      </c>
      <c r="I2923" s="336"/>
      <c r="J2923" s="332" t="str">
        <f t="shared" ca="1" si="222"/>
        <v>(command "V" "R" "" "N")</v>
      </c>
    </row>
    <row r="2924" spans="8:10" hidden="1">
      <c r="H2924" s="330" t="str">
        <f t="shared" ca="1" si="221"/>
        <v/>
      </c>
      <c r="I2924" s="336"/>
      <c r="J2924" s="332" t="str">
        <f t="shared" ca="1" si="222"/>
        <v>(command "V" "R" "" "N")</v>
      </c>
    </row>
    <row r="2925" spans="8:10" hidden="1">
      <c r="H2925" s="330" t="str">
        <f t="shared" ca="1" si="221"/>
        <v/>
      </c>
      <c r="I2925" s="336"/>
      <c r="J2925" s="332" t="str">
        <f t="shared" ca="1" si="222"/>
        <v>(command "V" "R" "" "N")</v>
      </c>
    </row>
    <row r="2926" spans="8:10" hidden="1">
      <c r="H2926" s="330" t="str">
        <f t="shared" ca="1" si="221"/>
        <v/>
      </c>
      <c r="I2926" s="336"/>
      <c r="J2926" s="332" t="str">
        <f t="shared" ca="1" si="222"/>
        <v>(command "V" "R" "" "N")</v>
      </c>
    </row>
    <row r="2927" spans="8:10" hidden="1">
      <c r="H2927" s="330" t="str">
        <f t="shared" ca="1" si="221"/>
        <v/>
      </c>
      <c r="I2927" s="336"/>
      <c r="J2927" s="332" t="str">
        <f t="shared" ca="1" si="222"/>
        <v>(command "V" "R" "" "N")</v>
      </c>
    </row>
    <row r="2928" spans="8:10" hidden="1">
      <c r="H2928" s="330" t="str">
        <f t="shared" ca="1" si="221"/>
        <v/>
      </c>
      <c r="I2928" s="336"/>
      <c r="J2928" s="332" t="str">
        <f t="shared" ca="1" si="222"/>
        <v>(command "V" "R" "" "N")</v>
      </c>
    </row>
    <row r="2929" spans="8:10" hidden="1">
      <c r="H2929" s="330" t="str">
        <f t="shared" ca="1" si="221"/>
        <v/>
      </c>
      <c r="I2929" s="336"/>
      <c r="J2929" s="332" t="str">
        <f t="shared" ca="1" si="222"/>
        <v>(command "V" "R" "" "N")</v>
      </c>
    </row>
    <row r="2930" spans="8:10" hidden="1">
      <c r="H2930" s="330" t="str">
        <f t="shared" ca="1" si="221"/>
        <v/>
      </c>
      <c r="I2930" s="336"/>
      <c r="J2930" s="332" t="str">
        <f t="shared" ca="1" si="222"/>
        <v>(command "V" "R" "" "N")</v>
      </c>
    </row>
    <row r="2931" spans="8:10" hidden="1">
      <c r="H2931" s="330" t="str">
        <f t="shared" ca="1" si="221"/>
        <v/>
      </c>
      <c r="I2931" s="336"/>
      <c r="J2931" s="332" t="str">
        <f t="shared" ca="1" si="222"/>
        <v>(command "V" "R" "" "N")</v>
      </c>
    </row>
    <row r="2932" spans="8:10" hidden="1">
      <c r="H2932" s="330" t="str">
        <f t="shared" ca="1" si="221"/>
        <v/>
      </c>
      <c r="I2932" s="336"/>
      <c r="J2932" s="332" t="str">
        <f t="shared" ca="1" si="222"/>
        <v>(command "V" "R" "" "N")</v>
      </c>
    </row>
    <row r="2933" spans="8:10" hidden="1">
      <c r="H2933" s="330" t="str">
        <f t="shared" ca="1" si="221"/>
        <v/>
      </c>
      <c r="I2933" s="336"/>
      <c r="J2933" s="332" t="str">
        <f t="shared" ca="1" si="222"/>
        <v>(command "V" "R" "" "N")</v>
      </c>
    </row>
    <row r="2934" spans="8:10" hidden="1">
      <c r="H2934" s="330" t="str">
        <f t="shared" ca="1" si="221"/>
        <v/>
      </c>
      <c r="I2934" s="336"/>
      <c r="J2934" s="332" t="str">
        <f t="shared" ca="1" si="222"/>
        <v>(command "V" "R" "" "N")</v>
      </c>
    </row>
    <row r="2935" spans="8:10" hidden="1">
      <c r="H2935" s="330" t="str">
        <f t="shared" ca="1" si="221"/>
        <v/>
      </c>
      <c r="I2935" s="336"/>
      <c r="J2935" s="332" t="str">
        <f t="shared" ca="1" si="222"/>
        <v>(command "V" "R" "" "N")</v>
      </c>
    </row>
    <row r="2936" spans="8:10" hidden="1">
      <c r="H2936" s="330" t="str">
        <f t="shared" ca="1" si="221"/>
        <v/>
      </c>
      <c r="I2936" s="336"/>
      <c r="J2936" s="332" t="str">
        <f t="shared" ca="1" si="222"/>
        <v>(command "V" "R" "" "N")</v>
      </c>
    </row>
    <row r="2937" spans="8:10" hidden="1">
      <c r="H2937" s="330" t="str">
        <f t="shared" ca="1" si="221"/>
        <v/>
      </c>
      <c r="I2937" s="336"/>
      <c r="J2937" s="332" t="str">
        <f t="shared" ca="1" si="222"/>
        <v>(command "V" "R" "" "N")</v>
      </c>
    </row>
    <row r="2938" spans="8:10" hidden="1">
      <c r="H2938" s="330" t="str">
        <f t="shared" ca="1" si="221"/>
        <v/>
      </c>
      <c r="I2938" s="336"/>
      <c r="J2938" s="332" t="str">
        <f t="shared" ca="1" si="222"/>
        <v>(command "V" "R" "" "N")</v>
      </c>
    </row>
    <row r="2939" spans="8:10" hidden="1">
      <c r="H2939" s="330" t="str">
        <f t="shared" ca="1" si="221"/>
        <v/>
      </c>
      <c r="I2939" s="336"/>
      <c r="J2939" s="332" t="str">
        <f t="shared" ca="1" si="222"/>
        <v>(command "V" "R" "" "N")</v>
      </c>
    </row>
    <row r="2940" spans="8:10" hidden="1">
      <c r="H2940" s="330" t="str">
        <f t="shared" ca="1" si="221"/>
        <v/>
      </c>
      <c r="I2940" s="336"/>
      <c r="J2940" s="332" t="str">
        <f t="shared" ca="1" si="222"/>
        <v>(command "V" "R" "" "N")</v>
      </c>
    </row>
    <row r="2941" spans="8:10" hidden="1">
      <c r="H2941" s="330" t="str">
        <f t="shared" ca="1" si="221"/>
        <v/>
      </c>
      <c r="I2941" s="336"/>
      <c r="J2941" s="332" t="str">
        <f t="shared" ca="1" si="222"/>
        <v>(command "V" "R" "" "N")</v>
      </c>
    </row>
    <row r="2942" spans="8:10" hidden="1">
      <c r="H2942" s="330" t="str">
        <f t="shared" ca="1" si="221"/>
        <v/>
      </c>
      <c r="I2942" s="336"/>
      <c r="J2942" s="332" t="str">
        <f t="shared" ca="1" si="222"/>
        <v>(command "V" "R" "" "N")</v>
      </c>
    </row>
    <row r="2943" spans="8:10" hidden="1">
      <c r="H2943" s="330" t="str">
        <f t="shared" ca="1" si="221"/>
        <v/>
      </c>
      <c r="I2943" s="336"/>
      <c r="J2943" s="332" t="str">
        <f t="shared" ca="1" si="222"/>
        <v>(command "V" "R" "" "N")</v>
      </c>
    </row>
    <row r="2944" spans="8:10" hidden="1">
      <c r="H2944" s="330" t="str">
        <f t="shared" ca="1" si="221"/>
        <v/>
      </c>
      <c r="I2944" s="336"/>
      <c r="J2944" s="332" t="str">
        <f t="shared" ca="1" si="222"/>
        <v>(command "V" "R" "" "N")</v>
      </c>
    </row>
    <row r="2945" spans="8:10" hidden="1">
      <c r="H2945" s="330" t="str">
        <f t="shared" ca="1" si="221"/>
        <v/>
      </c>
      <c r="I2945" s="336"/>
      <c r="J2945" s="332" t="str">
        <f t="shared" ca="1" si="222"/>
        <v>(command "V" "R" "" "N")</v>
      </c>
    </row>
    <row r="2946" spans="8:10" hidden="1">
      <c r="H2946" s="330" t="str">
        <f t="shared" ca="1" si="221"/>
        <v/>
      </c>
      <c r="I2946" s="336"/>
      <c r="J2946" s="332" t="str">
        <f t="shared" ca="1" si="222"/>
        <v>(command "V" "R" "" "N")</v>
      </c>
    </row>
    <row r="2947" spans="8:10" hidden="1">
      <c r="H2947" s="330" t="str">
        <f t="shared" ca="1" si="221"/>
        <v/>
      </c>
      <c r="I2947" s="336"/>
      <c r="J2947" s="332" t="str">
        <f t="shared" ca="1" si="222"/>
        <v>(command "V" "R" "" "N")</v>
      </c>
    </row>
    <row r="2948" spans="8:10" hidden="1">
      <c r="H2948" s="330" t="str">
        <f t="shared" ca="1" si="221"/>
        <v/>
      </c>
      <c r="I2948" s="336"/>
      <c r="J2948" s="332" t="str">
        <f t="shared" ca="1" si="222"/>
        <v>(command "V" "R" "" "N")</v>
      </c>
    </row>
    <row r="2949" spans="8:10" hidden="1">
      <c r="H2949" s="330" t="str">
        <f t="shared" ca="1" si="221"/>
        <v/>
      </c>
      <c r="I2949" s="336"/>
      <c r="J2949" s="332" t="str">
        <f t="shared" ca="1" si="222"/>
        <v>(command "V" "R" "" "N")</v>
      </c>
    </row>
    <row r="2950" spans="8:10" hidden="1">
      <c r="H2950" s="330" t="str">
        <f t="shared" ca="1" si="221"/>
        <v/>
      </c>
      <c r="I2950" s="336"/>
      <c r="J2950" s="332" t="str">
        <f t="shared" ca="1" si="222"/>
        <v>(command "V" "R" "" "N")</v>
      </c>
    </row>
    <row r="2951" spans="8:10" hidden="1">
      <c r="H2951" s="330" t="str">
        <f t="shared" ca="1" si="221"/>
        <v/>
      </c>
      <c r="I2951" s="336"/>
      <c r="J2951" s="332" t="str">
        <f t="shared" ca="1" si="222"/>
        <v>(command "V" "R" "" "N")</v>
      </c>
    </row>
    <row r="2952" spans="8:10" hidden="1">
      <c r="H2952" s="330" t="str">
        <f t="shared" ref="H2952:H3015" ca="1" si="223">IF(INDIRECT(ADDRESS(FLOOR((ROW(A2945)-1)/$F$6,1)+9,FLOOR((MOD((ROW(A2945)-1),$F$6)),1)+21))="","",INDIRECT(ADDRESS(FLOOR((ROW(A2945)-1)/$F$6,1)+9,FLOOR((MOD((ROW(A2945)-1),$F$6)),1)+21)))</f>
        <v/>
      </c>
      <c r="I2952" s="336"/>
      <c r="J2952" s="332" t="str">
        <f t="shared" ca="1" si="222"/>
        <v>(command "V" "R" "" "N")</v>
      </c>
    </row>
    <row r="2953" spans="8:10" hidden="1">
      <c r="H2953" s="330" t="str">
        <f t="shared" ca="1" si="223"/>
        <v/>
      </c>
      <c r="I2953" s="336"/>
      <c r="J2953" s="332" t="str">
        <f t="shared" ca="1" si="222"/>
        <v>(command "V" "R" "" "N")</v>
      </c>
    </row>
    <row r="2954" spans="8:10" hidden="1">
      <c r="H2954" s="330" t="str">
        <f t="shared" ca="1" si="223"/>
        <v/>
      </c>
      <c r="I2954" s="336"/>
      <c r="J2954" s="332" t="str">
        <f t="shared" ca="1" si="222"/>
        <v>(command "V" "R" "" "N")</v>
      </c>
    </row>
    <row r="2955" spans="8:10" hidden="1">
      <c r="H2955" s="330" t="str">
        <f t="shared" ca="1" si="223"/>
        <v/>
      </c>
      <c r="I2955" s="336"/>
      <c r="J2955" s="332" t="str">
        <f t="shared" ca="1" si="222"/>
        <v>(command "V" "R" "" "N")</v>
      </c>
    </row>
    <row r="2956" spans="8:10" hidden="1">
      <c r="H2956" s="330" t="str">
        <f t="shared" ca="1" si="223"/>
        <v/>
      </c>
      <c r="I2956" s="336"/>
      <c r="J2956" s="332" t="str">
        <f t="shared" ca="1" si="222"/>
        <v>(command "V" "R" "" "N")</v>
      </c>
    </row>
    <row r="2957" spans="8:10" hidden="1">
      <c r="H2957" s="330" t="str">
        <f t="shared" ca="1" si="223"/>
        <v/>
      </c>
      <c r="I2957" s="336"/>
      <c r="J2957" s="332" t="str">
        <f t="shared" ref="J2957:J3020" ca="1" si="224">"(command"&amp;" "&amp;""""&amp;"V"&amp;""""&amp;" "&amp;""""&amp;"R"&amp;""""&amp;" "&amp;""""&amp;$H2957&amp;""""&amp;" """&amp;"N"&amp;""""&amp;")"</f>
        <v>(command "V" "R" "" "N")</v>
      </c>
    </row>
    <row r="2958" spans="8:10" hidden="1">
      <c r="H2958" s="330" t="str">
        <f t="shared" ca="1" si="223"/>
        <v/>
      </c>
      <c r="I2958" s="336"/>
      <c r="J2958" s="332" t="str">
        <f t="shared" ca="1" si="224"/>
        <v>(command "V" "R" "" "N")</v>
      </c>
    </row>
    <row r="2959" spans="8:10" hidden="1">
      <c r="H2959" s="330" t="str">
        <f t="shared" ca="1" si="223"/>
        <v/>
      </c>
      <c r="I2959" s="336"/>
      <c r="J2959" s="332" t="str">
        <f t="shared" ca="1" si="224"/>
        <v>(command "V" "R" "" "N")</v>
      </c>
    </row>
    <row r="2960" spans="8:10" hidden="1">
      <c r="H2960" s="330" t="str">
        <f t="shared" ca="1" si="223"/>
        <v/>
      </c>
      <c r="I2960" s="336"/>
      <c r="J2960" s="332" t="str">
        <f t="shared" ca="1" si="224"/>
        <v>(command "V" "R" "" "N")</v>
      </c>
    </row>
    <row r="2961" spans="8:10" hidden="1">
      <c r="H2961" s="330" t="str">
        <f t="shared" ca="1" si="223"/>
        <v/>
      </c>
      <c r="I2961" s="336"/>
      <c r="J2961" s="332" t="str">
        <f t="shared" ca="1" si="224"/>
        <v>(command "V" "R" "" "N")</v>
      </c>
    </row>
    <row r="2962" spans="8:10" hidden="1">
      <c r="H2962" s="330" t="str">
        <f t="shared" ca="1" si="223"/>
        <v/>
      </c>
      <c r="I2962" s="336"/>
      <c r="J2962" s="332" t="str">
        <f t="shared" ca="1" si="224"/>
        <v>(command "V" "R" "" "N")</v>
      </c>
    </row>
    <row r="2963" spans="8:10" hidden="1">
      <c r="H2963" s="330" t="str">
        <f t="shared" ca="1" si="223"/>
        <v/>
      </c>
      <c r="I2963" s="336"/>
      <c r="J2963" s="332" t="str">
        <f t="shared" ca="1" si="224"/>
        <v>(command "V" "R" "" "N")</v>
      </c>
    </row>
    <row r="2964" spans="8:10" hidden="1">
      <c r="H2964" s="330" t="str">
        <f t="shared" ca="1" si="223"/>
        <v/>
      </c>
      <c r="I2964" s="336"/>
      <c r="J2964" s="332" t="str">
        <f t="shared" ca="1" si="224"/>
        <v>(command "V" "R" "" "N")</v>
      </c>
    </row>
    <row r="2965" spans="8:10" hidden="1">
      <c r="H2965" s="330" t="str">
        <f t="shared" ca="1" si="223"/>
        <v/>
      </c>
      <c r="I2965" s="336"/>
      <c r="J2965" s="332" t="str">
        <f t="shared" ca="1" si="224"/>
        <v>(command "V" "R" "" "N")</v>
      </c>
    </row>
    <row r="2966" spans="8:10" hidden="1">
      <c r="H2966" s="330" t="str">
        <f t="shared" ca="1" si="223"/>
        <v/>
      </c>
      <c r="I2966" s="336"/>
      <c r="J2966" s="332" t="str">
        <f t="shared" ca="1" si="224"/>
        <v>(command "V" "R" "" "N")</v>
      </c>
    </row>
    <row r="2967" spans="8:10" hidden="1">
      <c r="H2967" s="330" t="str">
        <f t="shared" ca="1" si="223"/>
        <v/>
      </c>
      <c r="I2967" s="336"/>
      <c r="J2967" s="332" t="str">
        <f t="shared" ca="1" si="224"/>
        <v>(command "V" "R" "" "N")</v>
      </c>
    </row>
    <row r="2968" spans="8:10" hidden="1">
      <c r="H2968" s="330" t="str">
        <f t="shared" ca="1" si="223"/>
        <v/>
      </c>
      <c r="I2968" s="336"/>
      <c r="J2968" s="332" t="str">
        <f t="shared" ca="1" si="224"/>
        <v>(command "V" "R" "" "N")</v>
      </c>
    </row>
    <row r="2969" spans="8:10" hidden="1">
      <c r="H2969" s="330" t="str">
        <f t="shared" ca="1" si="223"/>
        <v/>
      </c>
      <c r="I2969" s="336"/>
      <c r="J2969" s="332" t="str">
        <f t="shared" ca="1" si="224"/>
        <v>(command "V" "R" "" "N")</v>
      </c>
    </row>
    <row r="2970" spans="8:10" hidden="1">
      <c r="H2970" s="330" t="str">
        <f t="shared" ca="1" si="223"/>
        <v/>
      </c>
      <c r="I2970" s="336"/>
      <c r="J2970" s="332" t="str">
        <f t="shared" ca="1" si="224"/>
        <v>(command "V" "R" "" "N")</v>
      </c>
    </row>
    <row r="2971" spans="8:10" hidden="1">
      <c r="H2971" s="330" t="str">
        <f t="shared" ca="1" si="223"/>
        <v/>
      </c>
      <c r="I2971" s="336"/>
      <c r="J2971" s="332" t="str">
        <f t="shared" ca="1" si="224"/>
        <v>(command "V" "R" "" "N")</v>
      </c>
    </row>
    <row r="2972" spans="8:10" hidden="1">
      <c r="H2972" s="330" t="str">
        <f t="shared" ca="1" si="223"/>
        <v/>
      </c>
      <c r="I2972" s="336"/>
      <c r="J2972" s="332" t="str">
        <f t="shared" ca="1" si="224"/>
        <v>(command "V" "R" "" "N")</v>
      </c>
    </row>
    <row r="2973" spans="8:10" hidden="1">
      <c r="H2973" s="330" t="str">
        <f t="shared" ca="1" si="223"/>
        <v/>
      </c>
      <c r="I2973" s="336"/>
      <c r="J2973" s="332" t="str">
        <f t="shared" ca="1" si="224"/>
        <v>(command "V" "R" "" "N")</v>
      </c>
    </row>
    <row r="2974" spans="8:10" hidden="1">
      <c r="H2974" s="330" t="str">
        <f t="shared" ca="1" si="223"/>
        <v/>
      </c>
      <c r="I2974" s="336"/>
      <c r="J2974" s="332" t="str">
        <f t="shared" ca="1" si="224"/>
        <v>(command "V" "R" "" "N")</v>
      </c>
    </row>
    <row r="2975" spans="8:10" hidden="1">
      <c r="H2975" s="330" t="str">
        <f t="shared" ca="1" si="223"/>
        <v/>
      </c>
      <c r="I2975" s="336"/>
      <c r="J2975" s="332" t="str">
        <f t="shared" ca="1" si="224"/>
        <v>(command "V" "R" "" "N")</v>
      </c>
    </row>
    <row r="2976" spans="8:10" hidden="1">
      <c r="H2976" s="330" t="str">
        <f t="shared" ca="1" si="223"/>
        <v/>
      </c>
      <c r="I2976" s="336"/>
      <c r="J2976" s="332" t="str">
        <f t="shared" ca="1" si="224"/>
        <v>(command "V" "R" "" "N")</v>
      </c>
    </row>
    <row r="2977" spans="8:10" hidden="1">
      <c r="H2977" s="330" t="str">
        <f t="shared" ca="1" si="223"/>
        <v/>
      </c>
      <c r="I2977" s="336"/>
      <c r="J2977" s="332" t="str">
        <f t="shared" ca="1" si="224"/>
        <v>(command "V" "R" "" "N")</v>
      </c>
    </row>
    <row r="2978" spans="8:10" hidden="1">
      <c r="H2978" s="330" t="str">
        <f t="shared" ca="1" si="223"/>
        <v/>
      </c>
      <c r="I2978" s="336"/>
      <c r="J2978" s="332" t="str">
        <f t="shared" ca="1" si="224"/>
        <v>(command "V" "R" "" "N")</v>
      </c>
    </row>
    <row r="2979" spans="8:10" hidden="1">
      <c r="H2979" s="330" t="str">
        <f t="shared" ca="1" si="223"/>
        <v/>
      </c>
      <c r="I2979" s="336"/>
      <c r="J2979" s="332" t="str">
        <f t="shared" ca="1" si="224"/>
        <v>(command "V" "R" "" "N")</v>
      </c>
    </row>
    <row r="2980" spans="8:10" hidden="1">
      <c r="H2980" s="330" t="str">
        <f t="shared" ca="1" si="223"/>
        <v/>
      </c>
      <c r="I2980" s="336"/>
      <c r="J2980" s="332" t="str">
        <f t="shared" ca="1" si="224"/>
        <v>(command "V" "R" "" "N")</v>
      </c>
    </row>
    <row r="2981" spans="8:10" hidden="1">
      <c r="H2981" s="330" t="str">
        <f t="shared" ca="1" si="223"/>
        <v/>
      </c>
      <c r="I2981" s="336"/>
      <c r="J2981" s="332" t="str">
        <f t="shared" ca="1" si="224"/>
        <v>(command "V" "R" "" "N")</v>
      </c>
    </row>
    <row r="2982" spans="8:10" hidden="1">
      <c r="H2982" s="330" t="str">
        <f t="shared" ca="1" si="223"/>
        <v/>
      </c>
      <c r="I2982" s="336"/>
      <c r="J2982" s="332" t="str">
        <f t="shared" ca="1" si="224"/>
        <v>(command "V" "R" "" "N")</v>
      </c>
    </row>
    <row r="2983" spans="8:10" hidden="1">
      <c r="H2983" s="330" t="str">
        <f t="shared" ca="1" si="223"/>
        <v/>
      </c>
      <c r="I2983" s="336"/>
      <c r="J2983" s="332" t="str">
        <f t="shared" ca="1" si="224"/>
        <v>(command "V" "R" "" "N")</v>
      </c>
    </row>
    <row r="2984" spans="8:10" hidden="1">
      <c r="H2984" s="330" t="str">
        <f t="shared" ca="1" si="223"/>
        <v/>
      </c>
      <c r="I2984" s="336"/>
      <c r="J2984" s="332" t="str">
        <f t="shared" ca="1" si="224"/>
        <v>(command "V" "R" "" "N")</v>
      </c>
    </row>
    <row r="2985" spans="8:10" hidden="1">
      <c r="H2985" s="330" t="str">
        <f t="shared" ca="1" si="223"/>
        <v/>
      </c>
      <c r="I2985" s="336"/>
      <c r="J2985" s="332" t="str">
        <f t="shared" ca="1" si="224"/>
        <v>(command "V" "R" "" "N")</v>
      </c>
    </row>
    <row r="2986" spans="8:10" hidden="1">
      <c r="H2986" s="330" t="str">
        <f t="shared" ca="1" si="223"/>
        <v/>
      </c>
      <c r="I2986" s="336"/>
      <c r="J2986" s="332" t="str">
        <f t="shared" ca="1" si="224"/>
        <v>(command "V" "R" "" "N")</v>
      </c>
    </row>
    <row r="2987" spans="8:10" hidden="1">
      <c r="H2987" s="330" t="str">
        <f t="shared" ca="1" si="223"/>
        <v/>
      </c>
      <c r="I2987" s="336"/>
      <c r="J2987" s="332" t="str">
        <f t="shared" ca="1" si="224"/>
        <v>(command "V" "R" "" "N")</v>
      </c>
    </row>
    <row r="2988" spans="8:10" hidden="1">
      <c r="H2988" s="330" t="str">
        <f t="shared" ca="1" si="223"/>
        <v/>
      </c>
      <c r="I2988" s="336"/>
      <c r="J2988" s="332" t="str">
        <f t="shared" ca="1" si="224"/>
        <v>(command "V" "R" "" "N")</v>
      </c>
    </row>
    <row r="2989" spans="8:10" hidden="1">
      <c r="H2989" s="330" t="str">
        <f t="shared" ca="1" si="223"/>
        <v/>
      </c>
      <c r="I2989" s="336"/>
      <c r="J2989" s="332" t="str">
        <f t="shared" ca="1" si="224"/>
        <v>(command "V" "R" "" "N")</v>
      </c>
    </row>
    <row r="2990" spans="8:10" hidden="1">
      <c r="H2990" s="330" t="str">
        <f t="shared" ca="1" si="223"/>
        <v/>
      </c>
      <c r="I2990" s="336"/>
      <c r="J2990" s="332" t="str">
        <f t="shared" ca="1" si="224"/>
        <v>(command "V" "R" "" "N")</v>
      </c>
    </row>
    <row r="2991" spans="8:10" hidden="1">
      <c r="H2991" s="330" t="str">
        <f t="shared" ca="1" si="223"/>
        <v/>
      </c>
      <c r="I2991" s="336"/>
      <c r="J2991" s="332" t="str">
        <f t="shared" ca="1" si="224"/>
        <v>(command "V" "R" "" "N")</v>
      </c>
    </row>
    <row r="2992" spans="8:10" hidden="1">
      <c r="H2992" s="330" t="str">
        <f t="shared" ca="1" si="223"/>
        <v/>
      </c>
      <c r="I2992" s="336"/>
      <c r="J2992" s="332" t="str">
        <f t="shared" ca="1" si="224"/>
        <v>(command "V" "R" "" "N")</v>
      </c>
    </row>
    <row r="2993" spans="8:10" hidden="1">
      <c r="H2993" s="330" t="str">
        <f t="shared" ca="1" si="223"/>
        <v/>
      </c>
      <c r="I2993" s="336"/>
      <c r="J2993" s="332" t="str">
        <f t="shared" ca="1" si="224"/>
        <v>(command "V" "R" "" "N")</v>
      </c>
    </row>
    <row r="2994" spans="8:10" hidden="1">
      <c r="H2994" s="330" t="str">
        <f t="shared" ca="1" si="223"/>
        <v/>
      </c>
      <c r="I2994" s="336"/>
      <c r="J2994" s="332" t="str">
        <f t="shared" ca="1" si="224"/>
        <v>(command "V" "R" "" "N")</v>
      </c>
    </row>
    <row r="2995" spans="8:10" hidden="1">
      <c r="H2995" s="330" t="str">
        <f t="shared" ca="1" si="223"/>
        <v/>
      </c>
      <c r="I2995" s="336"/>
      <c r="J2995" s="332" t="str">
        <f t="shared" ca="1" si="224"/>
        <v>(command "V" "R" "" "N")</v>
      </c>
    </row>
    <row r="2996" spans="8:10" hidden="1">
      <c r="H2996" s="330" t="str">
        <f t="shared" ca="1" si="223"/>
        <v/>
      </c>
      <c r="I2996" s="336"/>
      <c r="J2996" s="332" t="str">
        <f t="shared" ca="1" si="224"/>
        <v>(command "V" "R" "" "N")</v>
      </c>
    </row>
    <row r="2997" spans="8:10" hidden="1">
      <c r="H2997" s="330" t="str">
        <f t="shared" ca="1" si="223"/>
        <v/>
      </c>
      <c r="I2997" s="336"/>
      <c r="J2997" s="332" t="str">
        <f t="shared" ca="1" si="224"/>
        <v>(command "V" "R" "" "N")</v>
      </c>
    </row>
    <row r="2998" spans="8:10" hidden="1">
      <c r="H2998" s="330" t="str">
        <f t="shared" ca="1" si="223"/>
        <v/>
      </c>
      <c r="I2998" s="336"/>
      <c r="J2998" s="332" t="str">
        <f t="shared" ca="1" si="224"/>
        <v>(command "V" "R" "" "N")</v>
      </c>
    </row>
    <row r="2999" spans="8:10" hidden="1">
      <c r="H2999" s="330" t="str">
        <f t="shared" ca="1" si="223"/>
        <v/>
      </c>
      <c r="I2999" s="336"/>
      <c r="J2999" s="332" t="str">
        <f t="shared" ca="1" si="224"/>
        <v>(command "V" "R" "" "N")</v>
      </c>
    </row>
    <row r="3000" spans="8:10" hidden="1">
      <c r="H3000" s="330" t="str">
        <f t="shared" ca="1" si="223"/>
        <v/>
      </c>
      <c r="I3000" s="336"/>
      <c r="J3000" s="332" t="str">
        <f t="shared" ca="1" si="224"/>
        <v>(command "V" "R" "" "N")</v>
      </c>
    </row>
    <row r="3001" spans="8:10" hidden="1">
      <c r="H3001" s="330" t="str">
        <f t="shared" ca="1" si="223"/>
        <v/>
      </c>
      <c r="I3001" s="336"/>
      <c r="J3001" s="332" t="str">
        <f t="shared" ca="1" si="224"/>
        <v>(command "V" "R" "" "N")</v>
      </c>
    </row>
    <row r="3002" spans="8:10" hidden="1">
      <c r="H3002" s="330" t="str">
        <f t="shared" ca="1" si="223"/>
        <v/>
      </c>
      <c r="I3002" s="336"/>
      <c r="J3002" s="332" t="str">
        <f t="shared" ca="1" si="224"/>
        <v>(command "V" "R" "" "N")</v>
      </c>
    </row>
    <row r="3003" spans="8:10" hidden="1">
      <c r="H3003" s="330" t="str">
        <f t="shared" ca="1" si="223"/>
        <v/>
      </c>
      <c r="I3003" s="336"/>
      <c r="J3003" s="332" t="str">
        <f t="shared" ca="1" si="224"/>
        <v>(command "V" "R" "" "N")</v>
      </c>
    </row>
    <row r="3004" spans="8:10" hidden="1">
      <c r="H3004" s="330" t="str">
        <f t="shared" ca="1" si="223"/>
        <v/>
      </c>
      <c r="I3004" s="336"/>
      <c r="J3004" s="332" t="str">
        <f t="shared" ca="1" si="224"/>
        <v>(command "V" "R" "" "N")</v>
      </c>
    </row>
    <row r="3005" spans="8:10" hidden="1">
      <c r="H3005" s="330" t="str">
        <f t="shared" ca="1" si="223"/>
        <v/>
      </c>
      <c r="I3005" s="336"/>
      <c r="J3005" s="332" t="str">
        <f t="shared" ca="1" si="224"/>
        <v>(command "V" "R" "" "N")</v>
      </c>
    </row>
    <row r="3006" spans="8:10" hidden="1">
      <c r="H3006" s="330" t="str">
        <f t="shared" ca="1" si="223"/>
        <v/>
      </c>
      <c r="I3006" s="336"/>
      <c r="J3006" s="332" t="str">
        <f t="shared" ca="1" si="224"/>
        <v>(command "V" "R" "" "N")</v>
      </c>
    </row>
    <row r="3007" spans="8:10" hidden="1">
      <c r="H3007" s="330" t="str">
        <f t="shared" ca="1" si="223"/>
        <v/>
      </c>
      <c r="I3007" s="336"/>
      <c r="J3007" s="332" t="str">
        <f t="shared" ca="1" si="224"/>
        <v>(command "V" "R" "" "N")</v>
      </c>
    </row>
    <row r="3008" spans="8:10" hidden="1">
      <c r="H3008" s="330" t="str">
        <f t="shared" ca="1" si="223"/>
        <v/>
      </c>
      <c r="I3008" s="336"/>
      <c r="J3008" s="332" t="str">
        <f t="shared" ca="1" si="224"/>
        <v>(command "V" "R" "" "N")</v>
      </c>
    </row>
    <row r="3009" spans="8:10" hidden="1">
      <c r="H3009" s="330" t="str">
        <f t="shared" ca="1" si="223"/>
        <v/>
      </c>
      <c r="I3009" s="336"/>
      <c r="J3009" s="332" t="str">
        <f t="shared" ca="1" si="224"/>
        <v>(command "V" "R" "" "N")</v>
      </c>
    </row>
    <row r="3010" spans="8:10" hidden="1">
      <c r="H3010" s="330" t="str">
        <f t="shared" ca="1" si="223"/>
        <v/>
      </c>
      <c r="I3010" s="336"/>
      <c r="J3010" s="332" t="str">
        <f t="shared" ca="1" si="224"/>
        <v>(command "V" "R" "" "N")</v>
      </c>
    </row>
    <row r="3011" spans="8:10" hidden="1">
      <c r="H3011" s="330" t="str">
        <f t="shared" ca="1" si="223"/>
        <v/>
      </c>
      <c r="I3011" s="336"/>
      <c r="J3011" s="332" t="str">
        <f t="shared" ca="1" si="224"/>
        <v>(command "V" "R" "" "N")</v>
      </c>
    </row>
    <row r="3012" spans="8:10" hidden="1">
      <c r="H3012" s="330" t="str">
        <f t="shared" ca="1" si="223"/>
        <v/>
      </c>
      <c r="I3012" s="336"/>
      <c r="J3012" s="332" t="str">
        <f t="shared" ca="1" si="224"/>
        <v>(command "V" "R" "" "N")</v>
      </c>
    </row>
    <row r="3013" spans="8:10" hidden="1">
      <c r="H3013" s="330" t="str">
        <f t="shared" ca="1" si="223"/>
        <v/>
      </c>
      <c r="I3013" s="336"/>
      <c r="J3013" s="332" t="str">
        <f t="shared" ca="1" si="224"/>
        <v>(command "V" "R" "" "N")</v>
      </c>
    </row>
    <row r="3014" spans="8:10" hidden="1">
      <c r="H3014" s="330" t="str">
        <f t="shared" ca="1" si="223"/>
        <v/>
      </c>
      <c r="I3014" s="336"/>
      <c r="J3014" s="332" t="str">
        <f t="shared" ca="1" si="224"/>
        <v>(command "V" "R" "" "N")</v>
      </c>
    </row>
    <row r="3015" spans="8:10" hidden="1">
      <c r="H3015" s="330" t="str">
        <f t="shared" ca="1" si="223"/>
        <v/>
      </c>
      <c r="I3015" s="336"/>
      <c r="J3015" s="332" t="str">
        <f t="shared" ca="1" si="224"/>
        <v>(command "V" "R" "" "N")</v>
      </c>
    </row>
    <row r="3016" spans="8:10" hidden="1">
      <c r="H3016" s="330" t="str">
        <f t="shared" ref="H3016:H3079" ca="1" si="225">IF(INDIRECT(ADDRESS(FLOOR((ROW(A3009)-1)/$F$6,1)+9,FLOOR((MOD((ROW(A3009)-1),$F$6)),1)+21))="","",INDIRECT(ADDRESS(FLOOR((ROW(A3009)-1)/$F$6,1)+9,FLOOR((MOD((ROW(A3009)-1),$F$6)),1)+21)))</f>
        <v/>
      </c>
      <c r="I3016" s="336"/>
      <c r="J3016" s="332" t="str">
        <f t="shared" ca="1" si="224"/>
        <v>(command "V" "R" "" "N")</v>
      </c>
    </row>
    <row r="3017" spans="8:10" hidden="1">
      <c r="H3017" s="330" t="str">
        <f t="shared" ca="1" si="225"/>
        <v/>
      </c>
      <c r="I3017" s="336"/>
      <c r="J3017" s="332" t="str">
        <f t="shared" ca="1" si="224"/>
        <v>(command "V" "R" "" "N")</v>
      </c>
    </row>
    <row r="3018" spans="8:10" hidden="1">
      <c r="H3018" s="330" t="str">
        <f t="shared" ca="1" si="225"/>
        <v/>
      </c>
      <c r="I3018" s="336"/>
      <c r="J3018" s="332" t="str">
        <f t="shared" ca="1" si="224"/>
        <v>(command "V" "R" "" "N")</v>
      </c>
    </row>
    <row r="3019" spans="8:10" hidden="1">
      <c r="H3019" s="330" t="str">
        <f t="shared" ca="1" si="225"/>
        <v/>
      </c>
      <c r="I3019" s="336"/>
      <c r="J3019" s="332" t="str">
        <f t="shared" ca="1" si="224"/>
        <v>(command "V" "R" "" "N")</v>
      </c>
    </row>
    <row r="3020" spans="8:10" hidden="1">
      <c r="H3020" s="330" t="str">
        <f t="shared" ca="1" si="225"/>
        <v/>
      </c>
      <c r="I3020" s="336"/>
      <c r="J3020" s="332" t="str">
        <f t="shared" ca="1" si="224"/>
        <v>(command "V" "R" "" "N")</v>
      </c>
    </row>
    <row r="3021" spans="8:10" hidden="1">
      <c r="H3021" s="330" t="str">
        <f t="shared" ca="1" si="225"/>
        <v/>
      </c>
      <c r="I3021" s="336"/>
      <c r="J3021" s="332" t="str">
        <f t="shared" ref="J3021:J3084" ca="1" si="226">"(command"&amp;" "&amp;""""&amp;"V"&amp;""""&amp;" "&amp;""""&amp;"R"&amp;""""&amp;" "&amp;""""&amp;$H3021&amp;""""&amp;" """&amp;"N"&amp;""""&amp;")"</f>
        <v>(command "V" "R" "" "N")</v>
      </c>
    </row>
    <row r="3022" spans="8:10" hidden="1">
      <c r="H3022" s="330" t="str">
        <f t="shared" ca="1" si="225"/>
        <v/>
      </c>
      <c r="I3022" s="336"/>
      <c r="J3022" s="332" t="str">
        <f t="shared" ca="1" si="226"/>
        <v>(command "V" "R" "" "N")</v>
      </c>
    </row>
    <row r="3023" spans="8:10" hidden="1">
      <c r="H3023" s="330" t="str">
        <f t="shared" ca="1" si="225"/>
        <v/>
      </c>
      <c r="I3023" s="336"/>
      <c r="J3023" s="332" t="str">
        <f t="shared" ca="1" si="226"/>
        <v>(command "V" "R" "" "N")</v>
      </c>
    </row>
    <row r="3024" spans="8:10" hidden="1">
      <c r="H3024" s="330" t="str">
        <f t="shared" ca="1" si="225"/>
        <v/>
      </c>
      <c r="I3024" s="336"/>
      <c r="J3024" s="332" t="str">
        <f t="shared" ca="1" si="226"/>
        <v>(command "V" "R" "" "N")</v>
      </c>
    </row>
    <row r="3025" spans="8:10" hidden="1">
      <c r="H3025" s="330" t="str">
        <f t="shared" ca="1" si="225"/>
        <v/>
      </c>
      <c r="I3025" s="336"/>
      <c r="J3025" s="332" t="str">
        <f t="shared" ca="1" si="226"/>
        <v>(command "V" "R" "" "N")</v>
      </c>
    </row>
    <row r="3026" spans="8:10" hidden="1">
      <c r="H3026" s="330" t="str">
        <f t="shared" ca="1" si="225"/>
        <v/>
      </c>
      <c r="I3026" s="336"/>
      <c r="J3026" s="332" t="str">
        <f t="shared" ca="1" si="226"/>
        <v>(command "V" "R" "" "N")</v>
      </c>
    </row>
    <row r="3027" spans="8:10" hidden="1">
      <c r="H3027" s="330" t="str">
        <f t="shared" ca="1" si="225"/>
        <v/>
      </c>
      <c r="I3027" s="336"/>
      <c r="J3027" s="332" t="str">
        <f t="shared" ca="1" si="226"/>
        <v>(command "V" "R" "" "N")</v>
      </c>
    </row>
    <row r="3028" spans="8:10" hidden="1">
      <c r="H3028" s="330" t="str">
        <f t="shared" ca="1" si="225"/>
        <v/>
      </c>
      <c r="I3028" s="336"/>
      <c r="J3028" s="332" t="str">
        <f t="shared" ca="1" si="226"/>
        <v>(command "V" "R" "" "N")</v>
      </c>
    </row>
    <row r="3029" spans="8:10" hidden="1">
      <c r="H3029" s="330" t="str">
        <f t="shared" ca="1" si="225"/>
        <v/>
      </c>
      <c r="I3029" s="336"/>
      <c r="J3029" s="332" t="str">
        <f t="shared" ca="1" si="226"/>
        <v>(command "V" "R" "" "N")</v>
      </c>
    </row>
    <row r="3030" spans="8:10" hidden="1">
      <c r="H3030" s="330" t="str">
        <f t="shared" ca="1" si="225"/>
        <v/>
      </c>
      <c r="I3030" s="336"/>
      <c r="J3030" s="332" t="str">
        <f t="shared" ca="1" si="226"/>
        <v>(command "V" "R" "" "N")</v>
      </c>
    </row>
    <row r="3031" spans="8:10" hidden="1">
      <c r="H3031" s="330" t="str">
        <f t="shared" ca="1" si="225"/>
        <v/>
      </c>
      <c r="I3031" s="336"/>
      <c r="J3031" s="332" t="str">
        <f t="shared" ca="1" si="226"/>
        <v>(command "V" "R" "" "N")</v>
      </c>
    </row>
    <row r="3032" spans="8:10" hidden="1">
      <c r="H3032" s="330" t="str">
        <f t="shared" ca="1" si="225"/>
        <v/>
      </c>
      <c r="I3032" s="336"/>
      <c r="J3032" s="332" t="str">
        <f t="shared" ca="1" si="226"/>
        <v>(command "V" "R" "" "N")</v>
      </c>
    </row>
    <row r="3033" spans="8:10" hidden="1">
      <c r="H3033" s="330" t="str">
        <f t="shared" ca="1" si="225"/>
        <v/>
      </c>
      <c r="I3033" s="336"/>
      <c r="J3033" s="332" t="str">
        <f t="shared" ca="1" si="226"/>
        <v>(command "V" "R" "" "N")</v>
      </c>
    </row>
    <row r="3034" spans="8:10" hidden="1">
      <c r="H3034" s="330" t="str">
        <f t="shared" ca="1" si="225"/>
        <v/>
      </c>
      <c r="I3034" s="336"/>
      <c r="J3034" s="332" t="str">
        <f t="shared" ca="1" si="226"/>
        <v>(command "V" "R" "" "N")</v>
      </c>
    </row>
    <row r="3035" spans="8:10" hidden="1">
      <c r="H3035" s="330" t="str">
        <f t="shared" ca="1" si="225"/>
        <v/>
      </c>
      <c r="I3035" s="336"/>
      <c r="J3035" s="332" t="str">
        <f t="shared" ca="1" si="226"/>
        <v>(command "V" "R" "" "N")</v>
      </c>
    </row>
    <row r="3036" spans="8:10" hidden="1">
      <c r="H3036" s="330" t="str">
        <f t="shared" ca="1" si="225"/>
        <v/>
      </c>
      <c r="I3036" s="336"/>
      <c r="J3036" s="332" t="str">
        <f t="shared" ca="1" si="226"/>
        <v>(command "V" "R" "" "N")</v>
      </c>
    </row>
    <row r="3037" spans="8:10" hidden="1">
      <c r="H3037" s="330" t="str">
        <f t="shared" ca="1" si="225"/>
        <v/>
      </c>
      <c r="I3037" s="336"/>
      <c r="J3037" s="332" t="str">
        <f t="shared" ca="1" si="226"/>
        <v>(command "V" "R" "" "N")</v>
      </c>
    </row>
    <row r="3038" spans="8:10" hidden="1">
      <c r="H3038" s="330" t="str">
        <f t="shared" ca="1" si="225"/>
        <v/>
      </c>
      <c r="I3038" s="336"/>
      <c r="J3038" s="332" t="str">
        <f t="shared" ca="1" si="226"/>
        <v>(command "V" "R" "" "N")</v>
      </c>
    </row>
    <row r="3039" spans="8:10" hidden="1">
      <c r="H3039" s="330" t="str">
        <f t="shared" ca="1" si="225"/>
        <v/>
      </c>
      <c r="I3039" s="336"/>
      <c r="J3039" s="332" t="str">
        <f t="shared" ca="1" si="226"/>
        <v>(command "V" "R" "" "N")</v>
      </c>
    </row>
    <row r="3040" spans="8:10" hidden="1">
      <c r="H3040" s="330" t="str">
        <f t="shared" ca="1" si="225"/>
        <v/>
      </c>
      <c r="I3040" s="336"/>
      <c r="J3040" s="332" t="str">
        <f t="shared" ca="1" si="226"/>
        <v>(command "V" "R" "" "N")</v>
      </c>
    </row>
    <row r="3041" spans="8:10" hidden="1">
      <c r="H3041" s="330" t="str">
        <f t="shared" ca="1" si="225"/>
        <v/>
      </c>
      <c r="I3041" s="336"/>
      <c r="J3041" s="332" t="str">
        <f t="shared" ca="1" si="226"/>
        <v>(command "V" "R" "" "N")</v>
      </c>
    </row>
    <row r="3042" spans="8:10" hidden="1">
      <c r="H3042" s="330" t="str">
        <f t="shared" ca="1" si="225"/>
        <v/>
      </c>
      <c r="I3042" s="336"/>
      <c r="J3042" s="332" t="str">
        <f t="shared" ca="1" si="226"/>
        <v>(command "V" "R" "" "N")</v>
      </c>
    </row>
    <row r="3043" spans="8:10" hidden="1">
      <c r="H3043" s="330" t="str">
        <f t="shared" ca="1" si="225"/>
        <v/>
      </c>
      <c r="I3043" s="336"/>
      <c r="J3043" s="332" t="str">
        <f t="shared" ca="1" si="226"/>
        <v>(command "V" "R" "" "N")</v>
      </c>
    </row>
    <row r="3044" spans="8:10" hidden="1">
      <c r="H3044" s="330" t="str">
        <f t="shared" ca="1" si="225"/>
        <v/>
      </c>
      <c r="I3044" s="336"/>
      <c r="J3044" s="332" t="str">
        <f t="shared" ca="1" si="226"/>
        <v>(command "V" "R" "" "N")</v>
      </c>
    </row>
    <row r="3045" spans="8:10" hidden="1">
      <c r="H3045" s="330" t="str">
        <f t="shared" ca="1" si="225"/>
        <v/>
      </c>
      <c r="I3045" s="336"/>
      <c r="J3045" s="332" t="str">
        <f t="shared" ca="1" si="226"/>
        <v>(command "V" "R" "" "N")</v>
      </c>
    </row>
    <row r="3046" spans="8:10" hidden="1">
      <c r="H3046" s="330" t="str">
        <f t="shared" ca="1" si="225"/>
        <v/>
      </c>
      <c r="I3046" s="336"/>
      <c r="J3046" s="332" t="str">
        <f t="shared" ca="1" si="226"/>
        <v>(command "V" "R" "" "N")</v>
      </c>
    </row>
    <row r="3047" spans="8:10" hidden="1">
      <c r="H3047" s="330" t="str">
        <f t="shared" ca="1" si="225"/>
        <v/>
      </c>
      <c r="I3047" s="336"/>
      <c r="J3047" s="332" t="str">
        <f t="shared" ca="1" si="226"/>
        <v>(command "V" "R" "" "N")</v>
      </c>
    </row>
    <row r="3048" spans="8:10" hidden="1">
      <c r="H3048" s="330" t="str">
        <f t="shared" ca="1" si="225"/>
        <v/>
      </c>
      <c r="I3048" s="336"/>
      <c r="J3048" s="332" t="str">
        <f t="shared" ca="1" si="226"/>
        <v>(command "V" "R" "" "N")</v>
      </c>
    </row>
    <row r="3049" spans="8:10" hidden="1">
      <c r="H3049" s="330" t="str">
        <f t="shared" ca="1" si="225"/>
        <v/>
      </c>
      <c r="I3049" s="336"/>
      <c r="J3049" s="332" t="str">
        <f t="shared" ca="1" si="226"/>
        <v>(command "V" "R" "" "N")</v>
      </c>
    </row>
    <row r="3050" spans="8:10" hidden="1">
      <c r="H3050" s="330" t="str">
        <f t="shared" ca="1" si="225"/>
        <v/>
      </c>
      <c r="I3050" s="336"/>
      <c r="J3050" s="332" t="str">
        <f t="shared" ca="1" si="226"/>
        <v>(command "V" "R" "" "N")</v>
      </c>
    </row>
    <row r="3051" spans="8:10" hidden="1">
      <c r="H3051" s="330" t="str">
        <f t="shared" ca="1" si="225"/>
        <v/>
      </c>
      <c r="I3051" s="336"/>
      <c r="J3051" s="332" t="str">
        <f t="shared" ca="1" si="226"/>
        <v>(command "V" "R" "" "N")</v>
      </c>
    </row>
    <row r="3052" spans="8:10" hidden="1">
      <c r="H3052" s="330" t="str">
        <f t="shared" ca="1" si="225"/>
        <v/>
      </c>
      <c r="I3052" s="336"/>
      <c r="J3052" s="332" t="str">
        <f t="shared" ca="1" si="226"/>
        <v>(command "V" "R" "" "N")</v>
      </c>
    </row>
    <row r="3053" spans="8:10" hidden="1">
      <c r="H3053" s="330" t="str">
        <f t="shared" ca="1" si="225"/>
        <v/>
      </c>
      <c r="I3053" s="336"/>
      <c r="J3053" s="332" t="str">
        <f t="shared" ca="1" si="226"/>
        <v>(command "V" "R" "" "N")</v>
      </c>
    </row>
    <row r="3054" spans="8:10" hidden="1">
      <c r="H3054" s="330" t="str">
        <f t="shared" ca="1" si="225"/>
        <v/>
      </c>
      <c r="I3054" s="336"/>
      <c r="J3054" s="332" t="str">
        <f t="shared" ca="1" si="226"/>
        <v>(command "V" "R" "" "N")</v>
      </c>
    </row>
    <row r="3055" spans="8:10" hidden="1">
      <c r="H3055" s="330" t="str">
        <f t="shared" ca="1" si="225"/>
        <v/>
      </c>
      <c r="I3055" s="336"/>
      <c r="J3055" s="332" t="str">
        <f t="shared" ca="1" si="226"/>
        <v>(command "V" "R" "" "N")</v>
      </c>
    </row>
    <row r="3056" spans="8:10" hidden="1">
      <c r="H3056" s="330" t="str">
        <f t="shared" ca="1" si="225"/>
        <v/>
      </c>
      <c r="I3056" s="336"/>
      <c r="J3056" s="332" t="str">
        <f t="shared" ca="1" si="226"/>
        <v>(command "V" "R" "" "N")</v>
      </c>
    </row>
    <row r="3057" spans="8:10" hidden="1">
      <c r="H3057" s="330" t="str">
        <f t="shared" ca="1" si="225"/>
        <v/>
      </c>
      <c r="I3057" s="336"/>
      <c r="J3057" s="332" t="str">
        <f t="shared" ca="1" si="226"/>
        <v>(command "V" "R" "" "N")</v>
      </c>
    </row>
    <row r="3058" spans="8:10" hidden="1">
      <c r="H3058" s="330" t="str">
        <f t="shared" ca="1" si="225"/>
        <v/>
      </c>
      <c r="I3058" s="336"/>
      <c r="J3058" s="332" t="str">
        <f t="shared" ca="1" si="226"/>
        <v>(command "V" "R" "" "N")</v>
      </c>
    </row>
    <row r="3059" spans="8:10" hidden="1">
      <c r="H3059" s="330" t="str">
        <f t="shared" ca="1" si="225"/>
        <v/>
      </c>
      <c r="I3059" s="336"/>
      <c r="J3059" s="332" t="str">
        <f t="shared" ca="1" si="226"/>
        <v>(command "V" "R" "" "N")</v>
      </c>
    </row>
    <row r="3060" spans="8:10" hidden="1">
      <c r="H3060" s="330" t="str">
        <f t="shared" ca="1" si="225"/>
        <v/>
      </c>
      <c r="I3060" s="336"/>
      <c r="J3060" s="332" t="str">
        <f t="shared" ca="1" si="226"/>
        <v>(command "V" "R" "" "N")</v>
      </c>
    </row>
    <row r="3061" spans="8:10" hidden="1">
      <c r="H3061" s="330" t="str">
        <f t="shared" ca="1" si="225"/>
        <v/>
      </c>
      <c r="I3061" s="336"/>
      <c r="J3061" s="332" t="str">
        <f t="shared" ca="1" si="226"/>
        <v>(command "V" "R" "" "N")</v>
      </c>
    </row>
    <row r="3062" spans="8:10" hidden="1">
      <c r="H3062" s="330" t="str">
        <f t="shared" ca="1" si="225"/>
        <v/>
      </c>
      <c r="I3062" s="336"/>
      <c r="J3062" s="332" t="str">
        <f t="shared" ca="1" si="226"/>
        <v>(command "V" "R" "" "N")</v>
      </c>
    </row>
    <row r="3063" spans="8:10" hidden="1">
      <c r="H3063" s="330" t="str">
        <f t="shared" ca="1" si="225"/>
        <v/>
      </c>
      <c r="I3063" s="336"/>
      <c r="J3063" s="332" t="str">
        <f t="shared" ca="1" si="226"/>
        <v>(command "V" "R" "" "N")</v>
      </c>
    </row>
    <row r="3064" spans="8:10" hidden="1">
      <c r="H3064" s="330" t="str">
        <f t="shared" ca="1" si="225"/>
        <v/>
      </c>
      <c r="I3064" s="336"/>
      <c r="J3064" s="332" t="str">
        <f t="shared" ca="1" si="226"/>
        <v>(command "V" "R" "" "N")</v>
      </c>
    </row>
    <row r="3065" spans="8:10" hidden="1">
      <c r="H3065" s="330" t="str">
        <f t="shared" ca="1" si="225"/>
        <v/>
      </c>
      <c r="I3065" s="336"/>
      <c r="J3065" s="332" t="str">
        <f t="shared" ca="1" si="226"/>
        <v>(command "V" "R" "" "N")</v>
      </c>
    </row>
    <row r="3066" spans="8:10" hidden="1">
      <c r="H3066" s="330" t="str">
        <f t="shared" ca="1" si="225"/>
        <v/>
      </c>
      <c r="I3066" s="336"/>
      <c r="J3066" s="332" t="str">
        <f t="shared" ca="1" si="226"/>
        <v>(command "V" "R" "" "N")</v>
      </c>
    </row>
    <row r="3067" spans="8:10" hidden="1">
      <c r="H3067" s="330" t="str">
        <f t="shared" ca="1" si="225"/>
        <v/>
      </c>
      <c r="I3067" s="336"/>
      <c r="J3067" s="332" t="str">
        <f t="shared" ca="1" si="226"/>
        <v>(command "V" "R" "" "N")</v>
      </c>
    </row>
    <row r="3068" spans="8:10">
      <c r="H3068" s="330" t="str">
        <f t="shared" ca="1" si="225"/>
        <v>2DPC31I1</v>
      </c>
      <c r="I3068" s="336"/>
      <c r="J3068" s="332" t="str">
        <f t="shared" ca="1" si="226"/>
        <v>(command "V" "R" "2DPC31I1" "N")</v>
      </c>
    </row>
    <row r="3069" spans="8:10">
      <c r="H3069" s="330" t="str">
        <f t="shared" ca="1" si="225"/>
        <v>2DNC31I1</v>
      </c>
      <c r="I3069" s="336"/>
      <c r="J3069" s="332" t="str">
        <f t="shared" ca="1" si="226"/>
        <v>(command "V" "R" "2DNC31I1" "N")</v>
      </c>
    </row>
    <row r="3070" spans="8:10">
      <c r="H3070" s="330" t="str">
        <f t="shared" ca="1" si="225"/>
        <v>E</v>
      </c>
      <c r="I3070" s="336"/>
      <c r="J3070" s="332" t="str">
        <f t="shared" ca="1" si="226"/>
        <v>(command "V" "R" "E" "N")</v>
      </c>
    </row>
    <row r="3071" spans="8:10">
      <c r="H3071" s="330" t="str">
        <f t="shared" ca="1" si="225"/>
        <v>030</v>
      </c>
      <c r="I3071" s="336"/>
      <c r="J3071" s="332" t="str">
        <f t="shared" ca="1" si="226"/>
        <v>(command "V" "R" "030" "N")</v>
      </c>
    </row>
    <row r="3072" spans="8:10">
      <c r="H3072" s="330" t="str">
        <f t="shared" ca="1" si="225"/>
        <v>030</v>
      </c>
      <c r="I3072" s="336"/>
      <c r="J3072" s="332" t="str">
        <f t="shared" ca="1" si="226"/>
        <v>(command "V" "R" "030" "N")</v>
      </c>
    </row>
    <row r="3073" spans="8:10">
      <c r="H3073" s="330" t="str">
        <f t="shared" ca="1" si="225"/>
        <v>030</v>
      </c>
      <c r="I3073" s="336"/>
      <c r="J3073" s="332" t="str">
        <f t="shared" ca="1" si="226"/>
        <v>(command "V" "R" "030" "N")</v>
      </c>
    </row>
    <row r="3074" spans="8:10">
      <c r="H3074" s="330" t="str">
        <f t="shared" ca="1" si="225"/>
        <v>030</v>
      </c>
      <c r="I3074" s="336"/>
      <c r="J3074" s="332" t="str">
        <f t="shared" ca="1" si="226"/>
        <v>(command "V" "R" "030" "N")</v>
      </c>
    </row>
    <row r="3075" spans="8:10">
      <c r="H3075" s="330" t="str">
        <f t="shared" ca="1" si="225"/>
        <v>030</v>
      </c>
      <c r="I3075" s="336"/>
      <c r="J3075" s="332" t="str">
        <f t="shared" ca="1" si="226"/>
        <v>(command "V" "R" "030" "N")</v>
      </c>
    </row>
    <row r="3076" spans="8:10">
      <c r="H3076" s="330" t="str">
        <f t="shared" ca="1" si="225"/>
        <v>030</v>
      </c>
      <c r="I3076" s="336"/>
      <c r="J3076" s="332" t="str">
        <f t="shared" ca="1" si="226"/>
        <v>(command "V" "R" "030" "N")</v>
      </c>
    </row>
    <row r="3077" spans="8:10">
      <c r="H3077" s="330" t="str">
        <f t="shared" ca="1" si="225"/>
        <v>030</v>
      </c>
      <c r="I3077" s="336"/>
      <c r="J3077" s="332" t="str">
        <f t="shared" ca="1" si="226"/>
        <v>(command "V" "R" "030" "N")</v>
      </c>
    </row>
    <row r="3078" spans="8:10">
      <c r="H3078" s="330" t="str">
        <f t="shared" ca="1" si="225"/>
        <v>030</v>
      </c>
      <c r="I3078" s="336"/>
      <c r="J3078" s="332" t="str">
        <f t="shared" ca="1" si="226"/>
        <v>(command "V" "R" "030" "N")</v>
      </c>
    </row>
    <row r="3079" spans="8:10">
      <c r="H3079" s="330" t="str">
        <f t="shared" ca="1" si="225"/>
        <v>031</v>
      </c>
      <c r="I3079" s="336"/>
      <c r="J3079" s="332" t="str">
        <f t="shared" ca="1" si="226"/>
        <v>(command "V" "R" "031" "N")</v>
      </c>
    </row>
    <row r="3080" spans="8:10">
      <c r="H3080" s="330" t="str">
        <f t="shared" ref="H3080:H3143" ca="1" si="227">IF(INDIRECT(ADDRESS(FLOOR((ROW(A3073)-1)/$F$6,1)+9,FLOOR((MOD((ROW(A3073)-1),$F$6)),1)+21))="","",INDIRECT(ADDRESS(FLOOR((ROW(A3073)-1)/$F$6,1)+9,FLOOR((MOD((ROW(A3073)-1),$F$6)),1)+21)))</f>
        <v>031</v>
      </c>
      <c r="I3080" s="336"/>
      <c r="J3080" s="332" t="str">
        <f t="shared" ca="1" si="226"/>
        <v>(command "V" "R" "031" "N")</v>
      </c>
    </row>
    <row r="3081" spans="8:10">
      <c r="H3081" s="330" t="str">
        <f t="shared" ca="1" si="227"/>
        <v>031</v>
      </c>
      <c r="I3081" s="336"/>
      <c r="J3081" s="332" t="str">
        <f t="shared" ca="1" si="226"/>
        <v>(command "V" "R" "031" "N")</v>
      </c>
    </row>
    <row r="3082" spans="8:10">
      <c r="H3082" s="330" t="str">
        <f t="shared" ca="1" si="227"/>
        <v>031</v>
      </c>
      <c r="I3082" s="336"/>
      <c r="J3082" s="332" t="str">
        <f t="shared" ca="1" si="226"/>
        <v>(command "V" "R" "031" "N")</v>
      </c>
    </row>
    <row r="3083" spans="8:10">
      <c r="H3083" s="330" t="str">
        <f t="shared" ca="1" si="227"/>
        <v>031</v>
      </c>
      <c r="I3083" s="336"/>
      <c r="J3083" s="332" t="str">
        <f t="shared" ca="1" si="226"/>
        <v>(command "V" "R" "031" "N")</v>
      </c>
    </row>
    <row r="3084" spans="8:10">
      <c r="H3084" s="330" t="str">
        <f t="shared" ca="1" si="227"/>
        <v>031</v>
      </c>
      <c r="I3084" s="336"/>
      <c r="J3084" s="332" t="str">
        <f t="shared" ca="1" si="226"/>
        <v>(command "V" "R" "031" "N")</v>
      </c>
    </row>
    <row r="3085" spans="8:10">
      <c r="H3085" s="330" t="str">
        <f t="shared" ca="1" si="227"/>
        <v>031</v>
      </c>
      <c r="I3085" s="336"/>
      <c r="J3085" s="332" t="str">
        <f t="shared" ref="J3085:J3148" ca="1" si="228">"(command"&amp;" "&amp;""""&amp;"V"&amp;""""&amp;" "&amp;""""&amp;"R"&amp;""""&amp;" "&amp;""""&amp;$H3085&amp;""""&amp;" """&amp;"N"&amp;""""&amp;")"</f>
        <v>(command "V" "R" "031" "N")</v>
      </c>
    </row>
    <row r="3086" spans="8:10">
      <c r="H3086" s="330" t="str">
        <f t="shared" ca="1" si="227"/>
        <v>031</v>
      </c>
      <c r="I3086" s="336"/>
      <c r="J3086" s="332" t="str">
        <f t="shared" ca="1" si="228"/>
        <v>(command "V" "R" "031" "N")</v>
      </c>
    </row>
    <row r="3087" spans="8:10">
      <c r="H3087" s="330" t="str">
        <f t="shared" ca="1" si="227"/>
        <v>#7熱壓輪 傳動側 EMO信號</v>
      </c>
      <c r="I3087" s="336"/>
      <c r="J3087" s="332" t="str">
        <f t="shared" ca="1" si="228"/>
        <v>(command "V" "R" "#7熱壓輪 傳動側 EMO信號" "N")</v>
      </c>
    </row>
    <row r="3088" spans="8:10">
      <c r="H3088" s="330" t="str">
        <f t="shared" ca="1" si="227"/>
        <v>#7熱壓輪 操作側 EMO信號</v>
      </c>
      <c r="I3088" s="336"/>
      <c r="J3088" s="332" t="str">
        <f t="shared" ca="1" si="228"/>
        <v>(command "V" "R" "#7熱壓輪 操作側 EMO信號" "N")</v>
      </c>
    </row>
    <row r="3089" spans="8:10">
      <c r="H3089" s="330" t="str">
        <f t="shared" ca="1" si="227"/>
        <v>膠輪牽引輪 傳動側 EMO信號</v>
      </c>
      <c r="I3089" s="336"/>
      <c r="J3089" s="332" t="str">
        <f t="shared" ca="1" si="228"/>
        <v>(command "V" "R" "膠輪牽引輪 傳動側 EMO信號" "N")</v>
      </c>
    </row>
    <row r="3090" spans="8:10">
      <c r="H3090" s="330" t="str">
        <f t="shared" ca="1" si="227"/>
        <v>膠輪牽引輪 操作側 EMO信號</v>
      </c>
      <c r="I3090" s="336"/>
      <c r="J3090" s="332" t="str">
        <f t="shared" ca="1" si="228"/>
        <v>(command "V" "R" "膠輪牽引輪 操作側 EMO信號" "N")</v>
      </c>
    </row>
    <row r="3091" spans="8:10">
      <c r="H3091" s="330" t="str">
        <f t="shared" ca="1" si="227"/>
        <v>耳料裁切 傳動側 EMO信號</v>
      </c>
      <c r="I3091" s="336"/>
      <c r="J3091" s="332" t="str">
        <f t="shared" ca="1" si="228"/>
        <v>(command "V" "R" "耳料裁切 傳動側 EMO信號" "N")</v>
      </c>
    </row>
    <row r="3092" spans="8:10">
      <c r="H3092" s="330" t="str">
        <f t="shared" ca="1" si="227"/>
        <v>耳料裁切 操作側 EMO信號</v>
      </c>
      <c r="I3092" s="336"/>
      <c r="J3092" s="332" t="str">
        <f t="shared" ca="1" si="228"/>
        <v>(command "V" "R" "耳料裁切 操作側 EMO信號" "N")</v>
      </c>
    </row>
    <row r="3093" spans="8:10">
      <c r="H3093" s="330" t="str">
        <f t="shared" ca="1" si="227"/>
        <v>成品裁切  傳動側 EMO信號</v>
      </c>
      <c r="I3093" s="336"/>
      <c r="J3093" s="332" t="str">
        <f t="shared" ca="1" si="228"/>
        <v>(command "V" "R" "成品裁切  傳動側 EMO信號" "N")</v>
      </c>
    </row>
    <row r="3094" spans="8:10">
      <c r="H3094" s="330" t="str">
        <f t="shared" ca="1" si="227"/>
        <v>成品裁切  操作側 EMO信號</v>
      </c>
      <c r="I3094" s="336"/>
      <c r="J3094" s="332" t="str">
        <f t="shared" ca="1" si="228"/>
        <v>(command "V" "R" "成品裁切  操作側 EMO信號" "N")</v>
      </c>
    </row>
    <row r="3095" spans="8:10">
      <c r="H3095" s="330" t="str">
        <f t="shared" ca="1" si="227"/>
        <v>成品收卷1 EMO信號[預留]</v>
      </c>
      <c r="I3095" s="336"/>
      <c r="J3095" s="332" t="str">
        <f t="shared" ca="1" si="228"/>
        <v>(command "V" "R" "成品收卷1 EMO信號[預留]" "N")</v>
      </c>
    </row>
    <row r="3096" spans="8:10">
      <c r="H3096" s="330" t="str">
        <f t="shared" ca="1" si="227"/>
        <v>成品收卷2 EMO信號</v>
      </c>
      <c r="I3096" s="336"/>
      <c r="J3096" s="332" t="str">
        <f t="shared" ca="1" si="228"/>
        <v>(command "V" "R" "成品收卷2 EMO信號" "N")</v>
      </c>
    </row>
    <row r="3097" spans="8:10">
      <c r="H3097" s="330" t="str">
        <f t="shared" ca="1" si="227"/>
        <v>#2下膠膜放卷 EMO信號</v>
      </c>
      <c r="I3097" s="336"/>
      <c r="J3097" s="332" t="str">
        <f t="shared" ca="1" si="228"/>
        <v>(command "V" "R" "#2下膠膜放卷 EMO信號" "N")</v>
      </c>
    </row>
    <row r="3098" spans="8:10">
      <c r="H3098" s="330" t="str">
        <f t="shared" ca="1" si="227"/>
        <v>PE膜覆膜輪 EMO信號</v>
      </c>
      <c r="I3098" s="336"/>
      <c r="J3098" s="332" t="str">
        <f t="shared" ca="1" si="228"/>
        <v>(command "V" "R" "PE膜覆膜輪 EMO信號" "N")</v>
      </c>
    </row>
    <row r="3099" spans="8:10">
      <c r="H3099" s="330" t="str">
        <f t="shared" ca="1" si="227"/>
        <v>_</v>
      </c>
      <c r="I3099" s="336"/>
      <c r="J3099" s="332" t="str">
        <f t="shared" ca="1" si="228"/>
        <v>(command "V" "R" "_" "N")</v>
      </c>
    </row>
    <row r="3100" spans="8:10">
      <c r="H3100" s="330" t="str">
        <f t="shared" ca="1" si="227"/>
        <v>#2下膠膜放卷 EPC(糾邊)異常訊號</v>
      </c>
      <c r="I3100" s="336"/>
      <c r="J3100" s="332" t="str">
        <f t="shared" ca="1" si="228"/>
        <v>(command "V" "R" "#2下膠膜放卷 EPC(糾邊)異常訊號" "N")</v>
      </c>
    </row>
    <row r="3101" spans="8:10">
      <c r="H3101" s="330" t="str">
        <f t="shared" ca="1" si="227"/>
        <v>耳料收捲 變頻器 電源開啟</v>
      </c>
      <c r="I3101" s="336"/>
      <c r="J3101" s="332" t="str">
        <f t="shared" ca="1" si="228"/>
        <v>(command "V" "R" "耳料收捲 變頻器 電源開啟" "N")</v>
      </c>
    </row>
    <row r="3102" spans="8:10">
      <c r="H3102" s="330" t="str">
        <f t="shared" ca="1" si="227"/>
        <v>耳料收捲 變頻器 異常</v>
      </c>
      <c r="I3102" s="336"/>
      <c r="J3102" s="332" t="str">
        <f t="shared" ca="1" si="228"/>
        <v>(command "V" "R" "耳料收捲 變頻器 異常" "N")</v>
      </c>
    </row>
    <row r="3103" spans="8:10">
      <c r="H3103" s="330" t="str">
        <f t="shared" ca="1" si="227"/>
        <v>EMO-I31C3</v>
      </c>
      <c r="I3103" s="336"/>
      <c r="J3103" s="332" t="str">
        <f t="shared" ca="1" si="228"/>
        <v>(command "V" "R" "EMO-I31C3" "N")</v>
      </c>
    </row>
    <row r="3104" spans="8:10">
      <c r="H3104" s="330" t="str">
        <f t="shared" ca="1" si="227"/>
        <v>EMO-I31C8</v>
      </c>
      <c r="I3104" s="336"/>
      <c r="J3104" s="332" t="str">
        <f t="shared" ca="1" si="228"/>
        <v>(command "V" "R" "EMO-I31C8" "N")</v>
      </c>
    </row>
    <row r="3105" spans="8:10">
      <c r="H3105" s="330" t="str">
        <f t="shared" ca="1" si="227"/>
        <v>EMO-I31C2</v>
      </c>
      <c r="I3105" s="336"/>
      <c r="J3105" s="332" t="str">
        <f t="shared" ca="1" si="228"/>
        <v>(command "V" "R" "EMO-I31C2" "N")</v>
      </c>
    </row>
    <row r="3106" spans="8:10">
      <c r="H3106" s="330" t="str">
        <f t="shared" ca="1" si="227"/>
        <v>EMO-I31C7</v>
      </c>
      <c r="I3106" s="336"/>
      <c r="J3106" s="332" t="str">
        <f t="shared" ca="1" si="228"/>
        <v>(command "V" "R" "EMO-I31C7" "N")</v>
      </c>
    </row>
    <row r="3107" spans="8:10">
      <c r="H3107" s="330" t="str">
        <f t="shared" ca="1" si="227"/>
        <v>EMO-I31D3</v>
      </c>
      <c r="I3107" s="336"/>
      <c r="J3107" s="332" t="str">
        <f t="shared" ca="1" si="228"/>
        <v>(command "V" "R" "EMO-I31D3" "N")</v>
      </c>
    </row>
    <row r="3108" spans="8:10">
      <c r="H3108" s="330" t="str">
        <f t="shared" ca="1" si="227"/>
        <v>EMO-I31D8</v>
      </c>
      <c r="I3108" s="336"/>
      <c r="J3108" s="332" t="str">
        <f t="shared" ca="1" si="228"/>
        <v>(command "V" "R" "EMO-I31D8" "N")</v>
      </c>
    </row>
    <row r="3109" spans="8:10">
      <c r="H3109" s="330" t="str">
        <f t="shared" ca="1" si="227"/>
        <v>EMO-I31D2</v>
      </c>
      <c r="I3109" s="336"/>
      <c r="J3109" s="332" t="str">
        <f t="shared" ca="1" si="228"/>
        <v>(command "V" "R" "EMO-I31D2" "N")</v>
      </c>
    </row>
    <row r="3110" spans="8:10">
      <c r="H3110" s="330" t="str">
        <f t="shared" ca="1" si="227"/>
        <v>EMO-I31D7</v>
      </c>
      <c r="I3110" s="336"/>
      <c r="J3110" s="332" t="str">
        <f t="shared" ca="1" si="228"/>
        <v>(command "V" "R" "EMO-I31D7" "N")</v>
      </c>
    </row>
    <row r="3111" spans="8:10">
      <c r="H3111" s="330" t="str">
        <f t="shared" ca="1" si="227"/>
        <v>EMO-I31E3</v>
      </c>
      <c r="I3111" s="336"/>
      <c r="J3111" s="332" t="str">
        <f t="shared" ca="1" si="228"/>
        <v>(command "V" "R" "EMO-I31E3" "N")</v>
      </c>
    </row>
    <row r="3112" spans="8:10">
      <c r="H3112" s="330" t="str">
        <f t="shared" ca="1" si="227"/>
        <v>EMO-I31E8</v>
      </c>
      <c r="I3112" s="336"/>
      <c r="J3112" s="332" t="str">
        <f t="shared" ca="1" si="228"/>
        <v>(command "V" "R" "EMO-I31E8" "N")</v>
      </c>
    </row>
    <row r="3113" spans="8:10">
      <c r="H3113" s="330" t="str">
        <f t="shared" ca="1" si="227"/>
        <v>EMO-I31E2</v>
      </c>
      <c r="I3113" s="336"/>
      <c r="J3113" s="332" t="str">
        <f t="shared" ca="1" si="228"/>
        <v>(command "V" "R" "EMO-I31E2" "N")</v>
      </c>
    </row>
    <row r="3114" spans="8:10">
      <c r="H3114" s="330" t="str">
        <f t="shared" ca="1" si="227"/>
        <v>EMO-I31E7</v>
      </c>
      <c r="I3114" s="336"/>
      <c r="J3114" s="332" t="str">
        <f t="shared" ca="1" si="228"/>
        <v>(command "V" "R" "EMO-I31E7" "N")</v>
      </c>
    </row>
    <row r="3115" spans="8:10">
      <c r="H3115" s="330" t="str">
        <f t="shared" ca="1" si="227"/>
        <v>[無使用]</v>
      </c>
      <c r="I3115" s="336"/>
      <c r="J3115" s="332" t="str">
        <f t="shared" ca="1" si="228"/>
        <v>(command "V" "R" "[無使用]" "N")</v>
      </c>
    </row>
    <row r="3116" spans="8:10">
      <c r="H3116" s="330" t="str">
        <f t="shared" ca="1" si="227"/>
        <v>乾接點-EPC-L31C6</v>
      </c>
      <c r="I3116" s="336"/>
      <c r="J3116" s="332" t="str">
        <f t="shared" ca="1" si="228"/>
        <v>(command "V" "R" "乾接點-EPC-L31C6" "N")</v>
      </c>
    </row>
    <row r="3117" spans="8:10">
      <c r="H3117" s="330" t="str">
        <f t="shared" ca="1" si="227"/>
        <v>MC-C33B5</v>
      </c>
      <c r="I3117" s="336"/>
      <c r="J3117" s="332" t="str">
        <f t="shared" ca="1" si="228"/>
        <v>(command "V" "R" "MC-C33B5" "N")</v>
      </c>
    </row>
    <row r="3118" spans="8:10">
      <c r="H3118" s="330" t="str">
        <f t="shared" ca="1" si="227"/>
        <v>From INV-C33H1</v>
      </c>
      <c r="I3118" s="336"/>
      <c r="J3118" s="332" t="str">
        <f t="shared" ca="1" si="228"/>
        <v>(command "V" "R" "From INV-C33H1" "N")</v>
      </c>
    </row>
    <row r="3119" spans="8:10">
      <c r="H3119" s="330" t="str">
        <f t="shared" ca="1" si="227"/>
        <v>2DPC31I1</v>
      </c>
      <c r="I3119" s="336"/>
      <c r="J3119" s="332" t="str">
        <f t="shared" ca="1" si="228"/>
        <v>(command "V" "R" "2DPC31I1" "N")</v>
      </c>
    </row>
    <row r="3120" spans="8:10">
      <c r="H3120" s="330" t="str">
        <f t="shared" ca="1" si="227"/>
        <v>2DNC31I1</v>
      </c>
      <c r="I3120" s="336"/>
      <c r="J3120" s="332" t="str">
        <f t="shared" ca="1" si="228"/>
        <v>(command "V" "R" "2DNC31I1" "N")</v>
      </c>
    </row>
    <row r="3121" spans="8:10">
      <c r="H3121" s="330" t="str">
        <f t="shared" ca="1" si="227"/>
        <v>E</v>
      </c>
      <c r="I3121" s="336"/>
      <c r="J3121" s="332" t="str">
        <f t="shared" ca="1" si="228"/>
        <v>(command "V" "R" "E" "N")</v>
      </c>
    </row>
    <row r="3122" spans="8:10">
      <c r="H3122" s="330" t="str">
        <f t="shared" ca="1" si="227"/>
        <v>032</v>
      </c>
      <c r="I3122" s="336"/>
      <c r="J3122" s="332" t="str">
        <f t="shared" ca="1" si="228"/>
        <v>(command "V" "R" "032" "N")</v>
      </c>
    </row>
    <row r="3123" spans="8:10">
      <c r="H3123" s="330" t="str">
        <f t="shared" ca="1" si="227"/>
        <v>032</v>
      </c>
      <c r="I3123" s="336"/>
      <c r="J3123" s="332" t="str">
        <f t="shared" ca="1" si="228"/>
        <v>(command "V" "R" "032" "N")</v>
      </c>
    </row>
    <row r="3124" spans="8:10">
      <c r="H3124" s="330" t="str">
        <f t="shared" ca="1" si="227"/>
        <v>032</v>
      </c>
      <c r="I3124" s="336"/>
      <c r="J3124" s="332" t="str">
        <f t="shared" ca="1" si="228"/>
        <v>(command "V" "R" "032" "N")</v>
      </c>
    </row>
    <row r="3125" spans="8:10">
      <c r="H3125" s="330" t="str">
        <f t="shared" ca="1" si="227"/>
        <v>032</v>
      </c>
      <c r="I3125" s="336"/>
      <c r="J3125" s="332" t="str">
        <f t="shared" ca="1" si="228"/>
        <v>(command "V" "R" "032" "N")</v>
      </c>
    </row>
    <row r="3126" spans="8:10">
      <c r="H3126" s="330" t="str">
        <f t="shared" ca="1" si="227"/>
        <v>032</v>
      </c>
      <c r="I3126" s="336"/>
      <c r="J3126" s="332" t="str">
        <f t="shared" ca="1" si="228"/>
        <v>(command "V" "R" "032" "N")</v>
      </c>
    </row>
    <row r="3127" spans="8:10">
      <c r="H3127" s="330" t="str">
        <f t="shared" ca="1" si="227"/>
        <v>032</v>
      </c>
      <c r="I3127" s="336"/>
      <c r="J3127" s="332" t="str">
        <f t="shared" ca="1" si="228"/>
        <v>(command "V" "R" "032" "N")</v>
      </c>
    </row>
    <row r="3128" spans="8:10">
      <c r="H3128" s="330" t="str">
        <f t="shared" ca="1" si="227"/>
        <v>032</v>
      </c>
      <c r="I3128" s="336"/>
      <c r="J3128" s="332" t="str">
        <f t="shared" ca="1" si="228"/>
        <v>(command "V" "R" "032" "N")</v>
      </c>
    </row>
    <row r="3129" spans="8:10">
      <c r="H3129" s="330" t="str">
        <f t="shared" ca="1" si="227"/>
        <v>032</v>
      </c>
      <c r="I3129" s="336"/>
      <c r="J3129" s="332" t="str">
        <f t="shared" ca="1" si="228"/>
        <v>(command "V" "R" "032" "N")</v>
      </c>
    </row>
    <row r="3130" spans="8:10">
      <c r="H3130" s="330" t="str">
        <f t="shared" ca="1" si="227"/>
        <v>033</v>
      </c>
      <c r="I3130" s="336"/>
      <c r="J3130" s="332" t="str">
        <f t="shared" ca="1" si="228"/>
        <v>(command "V" "R" "033" "N")</v>
      </c>
    </row>
    <row r="3131" spans="8:10">
      <c r="H3131" s="330" t="str">
        <f t="shared" ca="1" si="227"/>
        <v>033</v>
      </c>
      <c r="I3131" s="336"/>
      <c r="J3131" s="332" t="str">
        <f t="shared" ca="1" si="228"/>
        <v>(command "V" "R" "033" "N")</v>
      </c>
    </row>
    <row r="3132" spans="8:10">
      <c r="H3132" s="330" t="str">
        <f t="shared" ca="1" si="227"/>
        <v>033</v>
      </c>
      <c r="I3132" s="336"/>
      <c r="J3132" s="332" t="str">
        <f t="shared" ca="1" si="228"/>
        <v>(command "V" "R" "033" "N")</v>
      </c>
    </row>
    <row r="3133" spans="8:10">
      <c r="H3133" s="330" t="str">
        <f t="shared" ca="1" si="227"/>
        <v>033</v>
      </c>
      <c r="I3133" s="336"/>
      <c r="J3133" s="332" t="str">
        <f t="shared" ca="1" si="228"/>
        <v>(command "V" "R" "033" "N")</v>
      </c>
    </row>
    <row r="3134" spans="8:10">
      <c r="H3134" s="330" t="str">
        <f t="shared" ca="1" si="227"/>
        <v>033</v>
      </c>
      <c r="I3134" s="336"/>
      <c r="J3134" s="332" t="str">
        <f t="shared" ca="1" si="228"/>
        <v>(command "V" "R" "033" "N")</v>
      </c>
    </row>
    <row r="3135" spans="8:10">
      <c r="H3135" s="330" t="str">
        <f t="shared" ca="1" si="227"/>
        <v>033</v>
      </c>
      <c r="I3135" s="336"/>
      <c r="J3135" s="332" t="str">
        <f t="shared" ca="1" si="228"/>
        <v>(command "V" "R" "033" "N")</v>
      </c>
    </row>
    <row r="3136" spans="8:10">
      <c r="H3136" s="330" t="str">
        <f t="shared" ca="1" si="227"/>
        <v>033</v>
      </c>
      <c r="I3136" s="336"/>
      <c r="J3136" s="332" t="str">
        <f t="shared" ca="1" si="228"/>
        <v>(command "V" "R" "033" "N")</v>
      </c>
    </row>
    <row r="3137" spans="8:10">
      <c r="H3137" s="330" t="str">
        <f t="shared" ca="1" si="227"/>
        <v>033</v>
      </c>
      <c r="I3137" s="336"/>
      <c r="J3137" s="332" t="str">
        <f t="shared" ca="1" si="228"/>
        <v>(command "V" "R" "033" "N")</v>
      </c>
    </row>
    <row r="3138" spans="8:10">
      <c r="H3138" s="330" t="str">
        <f t="shared" ca="1" si="227"/>
        <v>#7熱壓輪 傳動側/操作側 前極限</v>
      </c>
      <c r="I3138" s="336"/>
      <c r="J3138" s="332" t="str">
        <f t="shared" ca="1" si="228"/>
        <v>(command "V" "R" "#7熱壓輪 傳動側/操作側 前極限" "N")</v>
      </c>
    </row>
    <row r="3139" spans="8:10">
      <c r="H3139" s="330" t="str">
        <f t="shared" ca="1" si="227"/>
        <v>#7熱壓輪驅動 原點</v>
      </c>
      <c r="I3139" s="336"/>
      <c r="J3139" s="332" t="str">
        <f t="shared" ca="1" si="228"/>
        <v>(command "V" "R" "#7熱壓輪驅動 原點" "N")</v>
      </c>
    </row>
    <row r="3140" spans="8:10">
      <c r="H3140" s="330" t="str">
        <f t="shared" ca="1" si="227"/>
        <v>膠輪牽引輪 前極限</v>
      </c>
      <c r="I3140" s="336"/>
      <c r="J3140" s="332" t="str">
        <f t="shared" ca="1" si="228"/>
        <v>(command "V" "R" "膠輪牽引輪 前極限" "N")</v>
      </c>
    </row>
    <row r="3141" spans="8:10">
      <c r="H3141" s="330" t="str">
        <f t="shared" ca="1" si="227"/>
        <v>成品翻轉 原點</v>
      </c>
      <c r="I3141" s="336"/>
      <c r="J3141" s="332" t="str">
        <f t="shared" ca="1" si="228"/>
        <v>(command "V" "R" "成品翻轉 原點" "N")</v>
      </c>
    </row>
    <row r="3142" spans="8:10">
      <c r="H3142" s="330" t="str">
        <f t="shared" ca="1" si="227"/>
        <v>成品翻轉 工位2</v>
      </c>
      <c r="I3142" s="336"/>
      <c r="J3142" s="332" t="str">
        <f t="shared" ca="1" si="228"/>
        <v>(command "V" "R" "成品翻轉 工位2" "N")</v>
      </c>
    </row>
    <row r="3143" spans="8:10">
      <c r="H3143" s="330" t="str">
        <f t="shared" ca="1" si="227"/>
        <v>PE膜覆膜輪 前極限</v>
      </c>
      <c r="I3143" s="336"/>
      <c r="J3143" s="332" t="str">
        <f t="shared" ca="1" si="228"/>
        <v>(command "V" "R" "PE膜覆膜輪 前極限" "N")</v>
      </c>
    </row>
    <row r="3144" spans="8:10">
      <c r="H3144" s="330" t="str">
        <f t="shared" ref="H3144:H3207" ca="1" si="229">IF(INDIRECT(ADDRESS(FLOOR((ROW(A3137)-1)/$F$6,1)+9,FLOOR((MOD((ROW(A3137)-1),$F$6)),1)+21))="","",INDIRECT(ADDRESS(FLOOR((ROW(A3137)-1)/$F$6,1)+9,FLOOR((MOD((ROW(A3137)-1),$F$6)),1)+21)))</f>
        <v>#2下PE膜收卷LOCK檢知[預留]</v>
      </c>
      <c r="I3144" s="336"/>
      <c r="J3144" s="332" t="str">
        <f t="shared" ca="1" si="228"/>
        <v>(command "V" "R" "#2下PE膜收卷LOCK檢知[預留]" "N")</v>
      </c>
    </row>
    <row r="3145" spans="8:10">
      <c r="H3145" s="330" t="str">
        <f t="shared" ca="1" si="229"/>
        <v>#2下膠膜放卷LOCK檢知</v>
      </c>
      <c r="I3145" s="336"/>
      <c r="J3145" s="332" t="str">
        <f t="shared" ca="1" si="228"/>
        <v>(command "V" "R" "#2下膠膜放卷LOCK檢知" "N")</v>
      </c>
    </row>
    <row r="3146" spans="8:10">
      <c r="H3146" s="330" t="str">
        <f t="shared" ca="1" si="229"/>
        <v>PE膜覆膜輪氣缸 傳動側 上限[預留]</v>
      </c>
      <c r="I3146" s="336"/>
      <c r="J3146" s="332" t="str">
        <f t="shared" ca="1" si="228"/>
        <v>(command "V" "R" "PE膜覆膜輪氣缸 傳動側 上限[預留]" "N")</v>
      </c>
    </row>
    <row r="3147" spans="8:10">
      <c r="H3147" s="330" t="str">
        <f t="shared" ca="1" si="229"/>
        <v>PE膜覆膜輪氣缸 傳動側 下限[預留]</v>
      </c>
      <c r="I3147" s="336"/>
      <c r="J3147" s="332" t="str">
        <f t="shared" ca="1" si="228"/>
        <v>(command "V" "R" "PE膜覆膜輪氣缸 傳動側 下限[預留]" "N")</v>
      </c>
    </row>
    <row r="3148" spans="8:10">
      <c r="H3148" s="330" t="str">
        <f t="shared" ca="1" si="229"/>
        <v>PE膜覆膜輪氣缸 操作側 上限[預留]</v>
      </c>
      <c r="I3148" s="336"/>
      <c r="J3148" s="332" t="str">
        <f t="shared" ca="1" si="228"/>
        <v>(command "V" "R" "PE膜覆膜輪氣缸 操作側 上限[預留]" "N")</v>
      </c>
    </row>
    <row r="3149" spans="8:10">
      <c r="H3149" s="330" t="str">
        <f t="shared" ca="1" si="229"/>
        <v>PE膜覆膜輪氣缸 操作側 下限[預留]</v>
      </c>
      <c r="I3149" s="336"/>
      <c r="J3149" s="332" t="str">
        <f t="shared" ref="J3149:J3212" ca="1" si="230">"(command"&amp;" "&amp;""""&amp;"V"&amp;""""&amp;" "&amp;""""&amp;"R"&amp;""""&amp;" "&amp;""""&amp;$H3149&amp;""""&amp;" """&amp;"N"&amp;""""&amp;")"</f>
        <v>(command "V" "R" "PE膜覆膜輪氣缸 操作側 下限[預留]" "N")</v>
      </c>
    </row>
    <row r="3150" spans="8:10">
      <c r="H3150" s="330" t="str">
        <f t="shared" ca="1" si="229"/>
        <v>切刀牽引輪氣缸 傳動側 上限</v>
      </c>
      <c r="I3150" s="336"/>
      <c r="J3150" s="332" t="str">
        <f t="shared" ca="1" si="230"/>
        <v>(command "V" "R" "切刀牽引輪氣缸 傳動側 上限" "N")</v>
      </c>
    </row>
    <row r="3151" spans="8:10">
      <c r="H3151" s="330" t="str">
        <f t="shared" ca="1" si="229"/>
        <v>切刀牽引輪氣缸 傳動側 下限</v>
      </c>
      <c r="I3151" s="336"/>
      <c r="J3151" s="332" t="str">
        <f t="shared" ca="1" si="230"/>
        <v>(command "V" "R" "切刀牽引輪氣缸 傳動側 下限" "N")</v>
      </c>
    </row>
    <row r="3152" spans="8:10">
      <c r="H3152" s="330" t="str">
        <f t="shared" ca="1" si="229"/>
        <v>切刀牽引輪氣缸 操作側 上限</v>
      </c>
      <c r="I3152" s="336"/>
      <c r="J3152" s="332" t="str">
        <f t="shared" ca="1" si="230"/>
        <v>(command "V" "R" "切刀牽引輪氣缸 操作側 上限" "N")</v>
      </c>
    </row>
    <row r="3153" spans="8:10">
      <c r="H3153" s="330" t="str">
        <f t="shared" ca="1" si="229"/>
        <v>切刀牽引輪氣缸 操作側 下限</v>
      </c>
      <c r="I3153" s="336"/>
      <c r="J3153" s="332" t="str">
        <f t="shared" ca="1" si="230"/>
        <v>(command "V" "R" "切刀牽引輪氣缸 操作側 下限" "N")</v>
      </c>
    </row>
    <row r="3154" spans="8:10">
      <c r="H3154" s="330" t="str">
        <f t="shared" ca="1" si="229"/>
        <v>SR-I32C3</v>
      </c>
      <c r="I3154" s="336"/>
      <c r="J3154" s="332" t="str">
        <f t="shared" ca="1" si="230"/>
        <v>(command "V" "R" "SR-I32C3" "N")</v>
      </c>
    </row>
    <row r="3155" spans="8:10">
      <c r="H3155" s="330" t="str">
        <f t="shared" ca="1" si="229"/>
        <v>SR-I32C8</v>
      </c>
      <c r="I3155" s="336"/>
      <c r="J3155" s="332" t="str">
        <f t="shared" ca="1" si="230"/>
        <v>(command "V" "R" "SR-I32C8" "N")</v>
      </c>
    </row>
    <row r="3156" spans="8:10">
      <c r="H3156" s="330" t="str">
        <f t="shared" ca="1" si="229"/>
        <v>SR-I32C2</v>
      </c>
      <c r="I3156" s="336"/>
      <c r="J3156" s="332" t="str">
        <f t="shared" ca="1" si="230"/>
        <v>(command "V" "R" "SR-I32C2" "N")</v>
      </c>
    </row>
    <row r="3157" spans="8:10">
      <c r="H3157" s="330" t="str">
        <f t="shared" ca="1" si="229"/>
        <v>SR-I32C7</v>
      </c>
      <c r="I3157" s="336"/>
      <c r="J3157" s="332" t="str">
        <f t="shared" ca="1" si="230"/>
        <v>(command "V" "R" "SR-I32C7" "N")</v>
      </c>
    </row>
    <row r="3158" spans="8:10">
      <c r="H3158" s="330" t="str">
        <f t="shared" ca="1" si="229"/>
        <v>SR-I32D3</v>
      </c>
      <c r="I3158" s="336"/>
      <c r="J3158" s="332" t="str">
        <f t="shared" ca="1" si="230"/>
        <v>(command "V" "R" "SR-I32D3" "N")</v>
      </c>
    </row>
    <row r="3159" spans="8:10">
      <c r="H3159" s="330" t="str">
        <f t="shared" ca="1" si="229"/>
        <v>SR-I32D8</v>
      </c>
      <c r="I3159" s="336"/>
      <c r="J3159" s="332" t="str">
        <f t="shared" ca="1" si="230"/>
        <v>(command "V" "R" "SR-I32D8" "N")</v>
      </c>
    </row>
    <row r="3160" spans="8:10">
      <c r="H3160" s="330" t="str">
        <f t="shared" ca="1" si="229"/>
        <v>SR-I32D2</v>
      </c>
      <c r="I3160" s="336"/>
      <c r="J3160" s="332" t="str">
        <f t="shared" ca="1" si="230"/>
        <v>(command "V" "R" "SR-I32D2" "N")</v>
      </c>
    </row>
    <row r="3161" spans="8:10">
      <c r="H3161" s="330" t="str">
        <f t="shared" ca="1" si="229"/>
        <v>SR-I32D7</v>
      </c>
      <c r="I3161" s="336"/>
      <c r="J3161" s="332" t="str">
        <f t="shared" ca="1" si="230"/>
        <v>(command "V" "R" "SR-I32D7" "N")</v>
      </c>
    </row>
    <row r="3162" spans="8:10">
      <c r="H3162" s="330" t="str">
        <f t="shared" ca="1" si="229"/>
        <v>SR-I32E3</v>
      </c>
      <c r="I3162" s="336"/>
      <c r="J3162" s="332" t="str">
        <f t="shared" ca="1" si="230"/>
        <v>(command "V" "R" "SR-I32E3" "N")</v>
      </c>
    </row>
    <row r="3163" spans="8:10">
      <c r="H3163" s="330" t="str">
        <f t="shared" ca="1" si="229"/>
        <v>SR-I32E8</v>
      </c>
      <c r="I3163" s="336"/>
      <c r="J3163" s="332" t="str">
        <f t="shared" ca="1" si="230"/>
        <v>(command "V" "R" "SR-I32E8" "N")</v>
      </c>
    </row>
    <row r="3164" spans="8:10">
      <c r="H3164" s="330" t="str">
        <f t="shared" ca="1" si="229"/>
        <v>SR-I32E2</v>
      </c>
      <c r="I3164" s="336"/>
      <c r="J3164" s="332" t="str">
        <f t="shared" ca="1" si="230"/>
        <v>(command "V" "R" "SR-I32E2" "N")</v>
      </c>
    </row>
    <row r="3165" spans="8:10">
      <c r="H3165" s="330" t="str">
        <f t="shared" ca="1" si="229"/>
        <v>SR-I32E7</v>
      </c>
      <c r="I3165" s="336"/>
      <c r="J3165" s="332" t="str">
        <f t="shared" ca="1" si="230"/>
        <v>(command "V" "R" "SR-I32E7" "N")</v>
      </c>
    </row>
    <row r="3166" spans="8:10">
      <c r="H3166" s="330" t="str">
        <f t="shared" ca="1" si="229"/>
        <v>SR-I32F3</v>
      </c>
      <c r="I3166" s="336"/>
      <c r="J3166" s="332" t="str">
        <f t="shared" ca="1" si="230"/>
        <v>(command "V" "R" "SR-I32F3" "N")</v>
      </c>
    </row>
    <row r="3167" spans="8:10">
      <c r="H3167" s="330" t="str">
        <f t="shared" ca="1" si="229"/>
        <v>SR-I32F8</v>
      </c>
      <c r="I3167" s="336"/>
      <c r="J3167" s="332" t="str">
        <f t="shared" ca="1" si="230"/>
        <v>(command "V" "R" "SR-I32F8" "N")</v>
      </c>
    </row>
    <row r="3168" spans="8:10">
      <c r="H3168" s="330" t="str">
        <f t="shared" ca="1" si="229"/>
        <v>SR-I32F2</v>
      </c>
      <c r="I3168" s="336"/>
      <c r="J3168" s="332" t="str">
        <f t="shared" ca="1" si="230"/>
        <v>(command "V" "R" "SR-I32F2" "N")</v>
      </c>
    </row>
    <row r="3169" spans="8:10">
      <c r="H3169" s="330" t="str">
        <f t="shared" ca="1" si="229"/>
        <v>SR-I32F7</v>
      </c>
      <c r="I3169" s="336"/>
      <c r="J3169" s="332" t="str">
        <f t="shared" ca="1" si="230"/>
        <v>(command "V" "R" "SR-I32F7" "N")</v>
      </c>
    </row>
    <row r="3170" spans="8:10">
      <c r="H3170" s="330" t="str">
        <f t="shared" ca="1" si="229"/>
        <v>2DPC31I1</v>
      </c>
      <c r="I3170" s="336"/>
      <c r="J3170" s="332" t="str">
        <f t="shared" ca="1" si="230"/>
        <v>(command "V" "R" "2DPC31I1" "N")</v>
      </c>
    </row>
    <row r="3171" spans="8:10">
      <c r="H3171" s="330" t="str">
        <f t="shared" ca="1" si="229"/>
        <v>2DNC31I1</v>
      </c>
      <c r="I3171" s="336"/>
      <c r="J3171" s="332" t="str">
        <f t="shared" ca="1" si="230"/>
        <v>(command "V" "R" "2DNC31I1" "N")</v>
      </c>
    </row>
    <row r="3172" spans="8:10">
      <c r="H3172" s="330" t="str">
        <f t="shared" ca="1" si="229"/>
        <v>E</v>
      </c>
      <c r="I3172" s="336"/>
      <c r="J3172" s="332" t="str">
        <f t="shared" ca="1" si="230"/>
        <v>(command "V" "R" "E" "N")</v>
      </c>
    </row>
    <row r="3173" spans="8:10">
      <c r="H3173" s="330" t="str">
        <f t="shared" ca="1" si="229"/>
        <v>034</v>
      </c>
      <c r="I3173" s="336"/>
      <c r="J3173" s="332" t="str">
        <f t="shared" ca="1" si="230"/>
        <v>(command "V" "R" "034" "N")</v>
      </c>
    </row>
    <row r="3174" spans="8:10">
      <c r="H3174" s="330" t="str">
        <f t="shared" ca="1" si="229"/>
        <v>034</v>
      </c>
      <c r="I3174" s="336"/>
      <c r="J3174" s="332" t="str">
        <f t="shared" ca="1" si="230"/>
        <v>(command "V" "R" "034" "N")</v>
      </c>
    </row>
    <row r="3175" spans="8:10">
      <c r="H3175" s="330" t="str">
        <f t="shared" ca="1" si="229"/>
        <v>034</v>
      </c>
      <c r="I3175" s="336"/>
      <c r="J3175" s="332" t="str">
        <f t="shared" ca="1" si="230"/>
        <v>(command "V" "R" "034" "N")</v>
      </c>
    </row>
    <row r="3176" spans="8:10">
      <c r="H3176" s="330" t="str">
        <f t="shared" ca="1" si="229"/>
        <v>034</v>
      </c>
      <c r="I3176" s="336"/>
      <c r="J3176" s="332" t="str">
        <f t="shared" ca="1" si="230"/>
        <v>(command "V" "R" "034" "N")</v>
      </c>
    </row>
    <row r="3177" spans="8:10">
      <c r="H3177" s="330" t="str">
        <f t="shared" ca="1" si="229"/>
        <v>034</v>
      </c>
      <c r="I3177" s="336"/>
      <c r="J3177" s="332" t="str">
        <f t="shared" ca="1" si="230"/>
        <v>(command "V" "R" "034" "N")</v>
      </c>
    </row>
    <row r="3178" spans="8:10">
      <c r="H3178" s="330" t="str">
        <f t="shared" ca="1" si="229"/>
        <v>034</v>
      </c>
      <c r="I3178" s="336"/>
      <c r="J3178" s="332" t="str">
        <f t="shared" ca="1" si="230"/>
        <v>(command "V" "R" "034" "N")</v>
      </c>
    </row>
    <row r="3179" spans="8:10">
      <c r="H3179" s="330" t="str">
        <f t="shared" ca="1" si="229"/>
        <v>034</v>
      </c>
      <c r="I3179" s="336"/>
      <c r="J3179" s="332" t="str">
        <f t="shared" ca="1" si="230"/>
        <v>(command "V" "R" "034" "N")</v>
      </c>
    </row>
    <row r="3180" spans="8:10">
      <c r="H3180" s="330" t="str">
        <f t="shared" ca="1" si="229"/>
        <v>034</v>
      </c>
      <c r="I3180" s="336"/>
      <c r="J3180" s="332" t="str">
        <f t="shared" ca="1" si="230"/>
        <v>(command "V" "R" "034" "N")</v>
      </c>
    </row>
    <row r="3181" spans="8:10">
      <c r="H3181" s="330" t="str">
        <f t="shared" ca="1" si="229"/>
        <v>035</v>
      </c>
      <c r="I3181" s="336"/>
      <c r="J3181" s="332" t="str">
        <f t="shared" ca="1" si="230"/>
        <v>(command "V" "R" "035" "N")</v>
      </c>
    </row>
    <row r="3182" spans="8:10">
      <c r="H3182" s="330" t="str">
        <f t="shared" ca="1" si="229"/>
        <v>035</v>
      </c>
      <c r="I3182" s="336"/>
      <c r="J3182" s="332" t="str">
        <f t="shared" ca="1" si="230"/>
        <v>(command "V" "R" "035" "N")</v>
      </c>
    </row>
    <row r="3183" spans="8:10">
      <c r="H3183" s="330" t="str">
        <f t="shared" ca="1" si="229"/>
        <v>035</v>
      </c>
      <c r="I3183" s="336"/>
      <c r="J3183" s="332" t="str">
        <f t="shared" ca="1" si="230"/>
        <v>(command "V" "R" "035" "N")</v>
      </c>
    </row>
    <row r="3184" spans="8:10">
      <c r="H3184" s="330" t="str">
        <f t="shared" ca="1" si="229"/>
        <v>035</v>
      </c>
      <c r="I3184" s="336"/>
      <c r="J3184" s="332" t="str">
        <f t="shared" ca="1" si="230"/>
        <v>(command "V" "R" "035" "N")</v>
      </c>
    </row>
    <row r="3185" spans="8:10">
      <c r="H3185" s="330" t="str">
        <f t="shared" ca="1" si="229"/>
        <v>035</v>
      </c>
      <c r="I3185" s="336"/>
      <c r="J3185" s="332" t="str">
        <f t="shared" ca="1" si="230"/>
        <v>(command "V" "R" "035" "N")</v>
      </c>
    </row>
    <row r="3186" spans="8:10">
      <c r="H3186" s="330" t="str">
        <f t="shared" ca="1" si="229"/>
        <v>035</v>
      </c>
      <c r="I3186" s="336"/>
      <c r="J3186" s="332" t="str">
        <f t="shared" ca="1" si="230"/>
        <v>(command "V" "R" "035" "N")</v>
      </c>
    </row>
    <row r="3187" spans="8:10">
      <c r="H3187" s="330" t="str">
        <f t="shared" ca="1" si="229"/>
        <v>035</v>
      </c>
      <c r="I3187" s="336"/>
      <c r="J3187" s="332" t="str">
        <f t="shared" ca="1" si="230"/>
        <v>(command "V" "R" "035" "N")</v>
      </c>
    </row>
    <row r="3188" spans="8:10">
      <c r="H3188" s="330" t="str">
        <f t="shared" ca="1" si="229"/>
        <v>035</v>
      </c>
      <c r="I3188" s="336"/>
      <c r="J3188" s="332" t="str">
        <f t="shared" ca="1" si="230"/>
        <v>(command "V" "R" "035" "N")</v>
      </c>
    </row>
    <row r="3189" spans="8:10">
      <c r="H3189" s="330" t="str">
        <f t="shared" ca="1" si="229"/>
        <v>成品裁切刀 上位檢知</v>
      </c>
      <c r="I3189" s="336"/>
      <c r="J3189" s="332" t="str">
        <f t="shared" ca="1" si="230"/>
        <v>(command "V" "R" "成品裁切刀 上位檢知" "N")</v>
      </c>
    </row>
    <row r="3190" spans="8:10">
      <c r="H3190" s="330" t="str">
        <f t="shared" ca="1" si="229"/>
        <v>成品裁切刀 下位檢知</v>
      </c>
      <c r="I3190" s="336"/>
      <c r="J3190" s="332" t="str">
        <f t="shared" ca="1" si="230"/>
        <v>(command "V" "R" "成品裁切刀 下位檢知" "N")</v>
      </c>
    </row>
    <row r="3191" spans="8:10">
      <c r="H3191" s="330" t="str">
        <f t="shared" ca="1" si="229"/>
        <v>成品裁切刀 前限檢知</v>
      </c>
      <c r="I3191" s="336"/>
      <c r="J3191" s="332" t="str">
        <f t="shared" ca="1" si="230"/>
        <v>(command "V" "R" "成品裁切刀 前限檢知" "N")</v>
      </c>
    </row>
    <row r="3192" spans="8:10">
      <c r="H3192" s="330" t="str">
        <f t="shared" ca="1" si="229"/>
        <v>成品裁切刀 原點檢知</v>
      </c>
      <c r="I3192" s="336"/>
      <c r="J3192" s="332" t="str">
        <f t="shared" ca="1" si="230"/>
        <v>(command "V" "R" "成品裁切刀 原點檢知" "N")</v>
      </c>
    </row>
    <row r="3193" spans="8:10">
      <c r="H3193" s="330" t="str">
        <f t="shared" ca="1" si="229"/>
        <v>成品壓合 傳動側 上位檢知</v>
      </c>
      <c r="I3193" s="336"/>
      <c r="J3193" s="332" t="str">
        <f t="shared" ca="1" si="230"/>
        <v>(command "V" "R" "成品壓合 傳動側 上位檢知" "N")</v>
      </c>
    </row>
    <row r="3194" spans="8:10">
      <c r="H3194" s="330" t="str">
        <f t="shared" ca="1" si="229"/>
        <v>成品壓合 傳動側 下位檢知</v>
      </c>
      <c r="I3194" s="336"/>
      <c r="J3194" s="332" t="str">
        <f t="shared" ca="1" si="230"/>
        <v>(command "V" "R" "成品壓合 傳動側 下位檢知" "N")</v>
      </c>
    </row>
    <row r="3195" spans="8:10">
      <c r="H3195" s="330" t="str">
        <f t="shared" ca="1" si="229"/>
        <v>成品壓合 操作側 上位檢知</v>
      </c>
      <c r="I3195" s="336"/>
      <c r="J3195" s="332" t="str">
        <f t="shared" ca="1" si="230"/>
        <v>(command "V" "R" "成品壓合 操作側 上位檢知" "N")</v>
      </c>
    </row>
    <row r="3196" spans="8:10">
      <c r="H3196" s="330" t="str">
        <f t="shared" ca="1" si="229"/>
        <v>成品壓合 操作側 下位檢知</v>
      </c>
      <c r="I3196" s="336"/>
      <c r="J3196" s="332" t="str">
        <f t="shared" ca="1" si="230"/>
        <v>(command "V" "R" "成品壓合 操作側 下位檢知" "N")</v>
      </c>
    </row>
    <row r="3197" spans="8:10">
      <c r="H3197" s="330" t="str">
        <f t="shared" ca="1" si="229"/>
        <v>膠輪上方 靜電棒電源開啟</v>
      </c>
      <c r="I3197" s="336"/>
      <c r="J3197" s="332" t="str">
        <f t="shared" ca="1" si="230"/>
        <v>(command "V" "R" "膠輪上方 靜電棒電源開啟" "N")</v>
      </c>
    </row>
    <row r="3198" spans="8:10">
      <c r="H3198" s="330" t="str">
        <f t="shared" ca="1" si="229"/>
        <v>膠輪上方 靜電棒異常訊號</v>
      </c>
      <c r="I3198" s="336"/>
      <c r="J3198" s="332" t="str">
        <f t="shared" ca="1" si="230"/>
        <v>(command "V" "R" "膠輪上方 靜電棒異常訊號" "N")</v>
      </c>
    </row>
    <row r="3199" spans="8:10">
      <c r="H3199" s="330" t="str">
        <f t="shared" ca="1" si="229"/>
        <v>膠輪下方 靜電棒電源開啟</v>
      </c>
      <c r="I3199" s="336"/>
      <c r="J3199" s="332" t="str">
        <f t="shared" ca="1" si="230"/>
        <v>(command "V" "R" "膠輪下方 靜電棒電源開啟" "N")</v>
      </c>
    </row>
    <row r="3200" spans="8:10">
      <c r="H3200" s="330" t="str">
        <f t="shared" ca="1" si="229"/>
        <v>膠輪下方 靜電棒異常訊號</v>
      </c>
      <c r="I3200" s="336"/>
      <c r="J3200" s="332" t="str">
        <f t="shared" ca="1" si="230"/>
        <v>(command "V" "R" "膠輪下方 靜電棒異常訊號" "N")</v>
      </c>
    </row>
    <row r="3201" spans="8:10">
      <c r="H3201" s="330" t="str">
        <f t="shared" ca="1" si="229"/>
        <v>PE覆膜輪 靜電棒電源開啟</v>
      </c>
      <c r="I3201" s="336"/>
      <c r="J3201" s="332" t="str">
        <f t="shared" ca="1" si="230"/>
        <v>(command "V" "R" "PE覆膜輪 靜電棒電源開啟" "N")</v>
      </c>
    </row>
    <row r="3202" spans="8:10">
      <c r="H3202" s="330" t="str">
        <f t="shared" ca="1" si="229"/>
        <v>PE覆膜輪 靜電棒異常訊號</v>
      </c>
      <c r="I3202" s="336"/>
      <c r="J3202" s="332" t="str">
        <f t="shared" ca="1" si="230"/>
        <v>(command "V" "R" "PE覆膜輪 靜電棒異常訊號" "N")</v>
      </c>
    </row>
    <row r="3203" spans="8:10">
      <c r="H3203" s="330" t="str">
        <f t="shared" ca="1" si="229"/>
        <v>耳料切邊 靜電棒電源開啟</v>
      </c>
      <c r="I3203" s="336"/>
      <c r="J3203" s="332" t="str">
        <f t="shared" ca="1" si="230"/>
        <v>(command "V" "R" "耳料切邊 靜電棒電源開啟" "N")</v>
      </c>
    </row>
    <row r="3204" spans="8:10">
      <c r="H3204" s="330" t="str">
        <f t="shared" ca="1" si="229"/>
        <v>耳料切邊 靜電棒異常訊號</v>
      </c>
      <c r="I3204" s="336"/>
      <c r="J3204" s="332" t="str">
        <f t="shared" ca="1" si="230"/>
        <v>(command "V" "R" "耳料切邊 靜電棒異常訊號" "N")</v>
      </c>
    </row>
    <row r="3205" spans="8:10">
      <c r="H3205" s="330" t="str">
        <f t="shared" ca="1" si="229"/>
        <v>SR-I33C3</v>
      </c>
      <c r="I3205" s="336"/>
      <c r="J3205" s="332" t="str">
        <f t="shared" ca="1" si="230"/>
        <v>(command "V" "R" "SR-I33C3" "N")</v>
      </c>
    </row>
    <row r="3206" spans="8:10">
      <c r="H3206" s="330" t="str">
        <f t="shared" ca="1" si="229"/>
        <v>SR-I33C8</v>
      </c>
      <c r="I3206" s="336"/>
      <c r="J3206" s="332" t="str">
        <f t="shared" ca="1" si="230"/>
        <v>(command "V" "R" "SR-I33C8" "N")</v>
      </c>
    </row>
    <row r="3207" spans="8:10">
      <c r="H3207" s="330" t="str">
        <f t="shared" ca="1" si="229"/>
        <v>SR-I33C2</v>
      </c>
      <c r="I3207" s="336"/>
      <c r="J3207" s="332" t="str">
        <f t="shared" ca="1" si="230"/>
        <v>(command "V" "R" "SR-I33C2" "N")</v>
      </c>
    </row>
    <row r="3208" spans="8:10">
      <c r="H3208" s="330" t="str">
        <f t="shared" ref="H3208:H3271" ca="1" si="231">IF(INDIRECT(ADDRESS(FLOOR((ROW(A3201)-1)/$F$6,1)+9,FLOOR((MOD((ROW(A3201)-1),$F$6)),1)+21))="","",INDIRECT(ADDRESS(FLOOR((ROW(A3201)-1)/$F$6,1)+9,FLOOR((MOD((ROW(A3201)-1),$F$6)),1)+21)))</f>
        <v>SR-I33C7</v>
      </c>
      <c r="I3208" s="336"/>
      <c r="J3208" s="332" t="str">
        <f t="shared" ca="1" si="230"/>
        <v>(command "V" "R" "SR-I33C7" "N")</v>
      </c>
    </row>
    <row r="3209" spans="8:10">
      <c r="H3209" s="330" t="str">
        <f t="shared" ca="1" si="231"/>
        <v>SR-I33D3</v>
      </c>
      <c r="I3209" s="336"/>
      <c r="J3209" s="332" t="str">
        <f t="shared" ca="1" si="230"/>
        <v>(command "V" "R" "SR-I33D3" "N")</v>
      </c>
    </row>
    <row r="3210" spans="8:10">
      <c r="H3210" s="330" t="str">
        <f t="shared" ca="1" si="231"/>
        <v>SR-I33D8</v>
      </c>
      <c r="I3210" s="336"/>
      <c r="J3210" s="332" t="str">
        <f t="shared" ca="1" si="230"/>
        <v>(command "V" "R" "SR-I33D8" "N")</v>
      </c>
    </row>
    <row r="3211" spans="8:10">
      <c r="H3211" s="330" t="str">
        <f t="shared" ca="1" si="231"/>
        <v>SR-I33D2</v>
      </c>
      <c r="I3211" s="336"/>
      <c r="J3211" s="332" t="str">
        <f t="shared" ca="1" si="230"/>
        <v>(command "V" "R" "SR-I33D2" "N")</v>
      </c>
    </row>
    <row r="3212" spans="8:10">
      <c r="H3212" s="330" t="str">
        <f t="shared" ca="1" si="231"/>
        <v>SR-I33D7</v>
      </c>
      <c r="I3212" s="336"/>
      <c r="J3212" s="332" t="str">
        <f t="shared" ca="1" si="230"/>
        <v>(command "V" "R" "SR-I33D7" "N")</v>
      </c>
    </row>
    <row r="3213" spans="8:10">
      <c r="H3213" s="330" t="str">
        <f t="shared" ca="1" si="231"/>
        <v>RY-O31C8</v>
      </c>
      <c r="I3213" s="336"/>
      <c r="J3213" s="332" t="str">
        <f t="shared" ref="J3213:J3276" ca="1" si="232">"(command"&amp;" "&amp;""""&amp;"V"&amp;""""&amp;" "&amp;""""&amp;"R"&amp;""""&amp;" "&amp;""""&amp;$H3213&amp;""""&amp;" """&amp;"N"&amp;""""&amp;")"</f>
        <v>(command "V" "R" "RY-O31C8" "N")</v>
      </c>
    </row>
    <row r="3214" spans="8:10">
      <c r="H3214" s="330" t="str">
        <f t="shared" ca="1" si="231"/>
        <v>RY-L32E2</v>
      </c>
      <c r="I3214" s="336"/>
      <c r="J3214" s="332" t="str">
        <f t="shared" ca="1" si="232"/>
        <v>(command "V" "R" "RY-L32E2" "N")</v>
      </c>
    </row>
    <row r="3215" spans="8:10">
      <c r="H3215" s="330" t="str">
        <f t="shared" ca="1" si="231"/>
        <v>RY-O31C2</v>
      </c>
      <c r="I3215" s="336"/>
      <c r="J3215" s="332" t="str">
        <f t="shared" ca="1" si="232"/>
        <v>(command "V" "R" "RY-O31C2" "N")</v>
      </c>
    </row>
    <row r="3216" spans="8:10">
      <c r="H3216" s="330" t="str">
        <f t="shared" ca="1" si="231"/>
        <v>RY-L32J2</v>
      </c>
      <c r="I3216" s="336"/>
      <c r="J3216" s="332" t="str">
        <f t="shared" ca="1" si="232"/>
        <v>(command "V" "R" "RY-L32J2" "N")</v>
      </c>
    </row>
    <row r="3217" spans="8:10">
      <c r="H3217" s="330" t="str">
        <f t="shared" ca="1" si="231"/>
        <v>RY-O31C7</v>
      </c>
      <c r="I3217" s="336"/>
      <c r="J3217" s="332" t="str">
        <f t="shared" ca="1" si="232"/>
        <v>(command "V" "R" "RY-O31C7" "N")</v>
      </c>
    </row>
    <row r="3218" spans="8:10">
      <c r="H3218" s="330" t="str">
        <f t="shared" ca="1" si="231"/>
        <v>RY-L33E2</v>
      </c>
      <c r="I3218" s="336"/>
      <c r="J3218" s="332" t="str">
        <f t="shared" ca="1" si="232"/>
        <v>(command "V" "R" "RY-L33E2" "N")</v>
      </c>
    </row>
    <row r="3219" spans="8:10">
      <c r="H3219" s="330" t="str">
        <f t="shared" ca="1" si="231"/>
        <v>RY-O31D3</v>
      </c>
      <c r="I3219" s="336"/>
      <c r="J3219" s="332" t="str">
        <f t="shared" ca="1" si="232"/>
        <v>(command "V" "R" "RY-O31D3" "N")</v>
      </c>
    </row>
    <row r="3220" spans="8:10">
      <c r="H3220" s="330" t="str">
        <f t="shared" ca="1" si="231"/>
        <v>RY-L33J2</v>
      </c>
      <c r="I3220" s="336"/>
      <c r="J3220" s="332" t="str">
        <f t="shared" ca="1" si="232"/>
        <v>(command "V" "R" "RY-L33J2" "N")</v>
      </c>
    </row>
    <row r="3221" spans="8:10">
      <c r="H3221" s="330" t="str">
        <f t="shared" ca="1" si="231"/>
        <v>2DPC31I1</v>
      </c>
      <c r="I3221" s="336"/>
      <c r="J3221" s="332" t="str">
        <f t="shared" ca="1" si="232"/>
        <v>(command "V" "R" "2DPC31I1" "N")</v>
      </c>
    </row>
    <row r="3222" spans="8:10">
      <c r="H3222" s="330" t="str">
        <f t="shared" ca="1" si="231"/>
        <v>2DNC31I1</v>
      </c>
      <c r="I3222" s="336"/>
      <c r="J3222" s="332" t="str">
        <f t="shared" ca="1" si="232"/>
        <v>(command "V" "R" "2DNC31I1" "N")</v>
      </c>
    </row>
    <row r="3223" spans="8:10">
      <c r="H3223" s="330" t="str">
        <f t="shared" ca="1" si="231"/>
        <v>E</v>
      </c>
      <c r="I3223" s="336"/>
      <c r="J3223" s="332" t="str">
        <f t="shared" ca="1" si="232"/>
        <v>(command "V" "R" "E" "N")</v>
      </c>
    </row>
    <row r="3224" spans="8:10">
      <c r="H3224" s="330" t="str">
        <f t="shared" ca="1" si="231"/>
        <v>036</v>
      </c>
      <c r="I3224" s="336"/>
      <c r="J3224" s="332" t="str">
        <f t="shared" ca="1" si="232"/>
        <v>(command "V" "R" "036" "N")</v>
      </c>
    </row>
    <row r="3225" spans="8:10">
      <c r="H3225" s="330" t="str">
        <f t="shared" ca="1" si="231"/>
        <v>036</v>
      </c>
      <c r="I3225" s="336"/>
      <c r="J3225" s="332" t="str">
        <f t="shared" ca="1" si="232"/>
        <v>(command "V" "R" "036" "N")</v>
      </c>
    </row>
    <row r="3226" spans="8:10">
      <c r="H3226" s="330" t="str">
        <f t="shared" ca="1" si="231"/>
        <v>036</v>
      </c>
      <c r="I3226" s="336"/>
      <c r="J3226" s="332" t="str">
        <f t="shared" ca="1" si="232"/>
        <v>(command "V" "R" "036" "N")</v>
      </c>
    </row>
    <row r="3227" spans="8:10">
      <c r="H3227" s="330" t="str">
        <f t="shared" ca="1" si="231"/>
        <v>036</v>
      </c>
      <c r="I3227" s="336"/>
      <c r="J3227" s="332" t="str">
        <f t="shared" ca="1" si="232"/>
        <v>(command "V" "R" "036" "N")</v>
      </c>
    </row>
    <row r="3228" spans="8:10">
      <c r="H3228" s="330" t="str">
        <f t="shared" ca="1" si="231"/>
        <v>036</v>
      </c>
      <c r="I3228" s="336"/>
      <c r="J3228" s="332" t="str">
        <f t="shared" ca="1" si="232"/>
        <v>(command "V" "R" "036" "N")</v>
      </c>
    </row>
    <row r="3229" spans="8:10">
      <c r="H3229" s="330" t="str">
        <f t="shared" ca="1" si="231"/>
        <v>036</v>
      </c>
      <c r="I3229" s="336"/>
      <c r="J3229" s="332" t="str">
        <f t="shared" ca="1" si="232"/>
        <v>(command "V" "R" "036" "N")</v>
      </c>
    </row>
    <row r="3230" spans="8:10">
      <c r="H3230" s="330" t="str">
        <f t="shared" ca="1" si="231"/>
        <v>036</v>
      </c>
      <c r="I3230" s="336"/>
      <c r="J3230" s="332" t="str">
        <f t="shared" ca="1" si="232"/>
        <v>(command "V" "R" "036" "N")</v>
      </c>
    </row>
    <row r="3231" spans="8:10">
      <c r="H3231" s="330" t="str">
        <f t="shared" ca="1" si="231"/>
        <v>036</v>
      </c>
      <c r="I3231" s="336"/>
      <c r="J3231" s="332" t="str">
        <f t="shared" ca="1" si="232"/>
        <v>(command "V" "R" "036" "N")</v>
      </c>
    </row>
    <row r="3232" spans="8:10">
      <c r="H3232" s="330" t="str">
        <f t="shared" ca="1" si="231"/>
        <v>037</v>
      </c>
      <c r="I3232" s="336"/>
      <c r="J3232" s="332" t="str">
        <f t="shared" ca="1" si="232"/>
        <v>(command "V" "R" "037" "N")</v>
      </c>
    </row>
    <row r="3233" spans="8:10">
      <c r="H3233" s="330" t="str">
        <f t="shared" ca="1" si="231"/>
        <v>037</v>
      </c>
      <c r="I3233" s="336"/>
      <c r="J3233" s="332" t="str">
        <f t="shared" ca="1" si="232"/>
        <v>(command "V" "R" "037" "N")</v>
      </c>
    </row>
    <row r="3234" spans="8:10">
      <c r="H3234" s="330" t="str">
        <f t="shared" ca="1" si="231"/>
        <v>037</v>
      </c>
      <c r="I3234" s="336"/>
      <c r="J3234" s="332" t="str">
        <f t="shared" ca="1" si="232"/>
        <v>(command "V" "R" "037" "N")</v>
      </c>
    </row>
    <row r="3235" spans="8:10">
      <c r="H3235" s="330" t="str">
        <f t="shared" ca="1" si="231"/>
        <v>037</v>
      </c>
      <c r="I3235" s="336"/>
      <c r="J3235" s="332" t="str">
        <f t="shared" ca="1" si="232"/>
        <v>(command "V" "R" "037" "N")</v>
      </c>
    </row>
    <row r="3236" spans="8:10">
      <c r="H3236" s="330" t="str">
        <f t="shared" ca="1" si="231"/>
        <v>037</v>
      </c>
      <c r="I3236" s="336"/>
      <c r="J3236" s="332" t="str">
        <f t="shared" ca="1" si="232"/>
        <v>(command "V" "R" "037" "N")</v>
      </c>
    </row>
    <row r="3237" spans="8:10">
      <c r="H3237" s="330" t="str">
        <f t="shared" ca="1" si="231"/>
        <v>037</v>
      </c>
      <c r="I3237" s="336"/>
      <c r="J3237" s="332" t="str">
        <f t="shared" ca="1" si="232"/>
        <v>(command "V" "R" "037" "N")</v>
      </c>
    </row>
    <row r="3238" spans="8:10">
      <c r="H3238" s="330" t="str">
        <f t="shared" ca="1" si="231"/>
        <v>037</v>
      </c>
      <c r="I3238" s="336"/>
      <c r="J3238" s="332" t="str">
        <f t="shared" ca="1" si="232"/>
        <v>(command "V" "R" "037" "N")</v>
      </c>
    </row>
    <row r="3239" spans="8:10">
      <c r="H3239" s="330" t="str">
        <f t="shared" ca="1" si="231"/>
        <v>037</v>
      </c>
      <c r="I3239" s="336"/>
      <c r="J3239" s="332" t="str">
        <f t="shared" ca="1" si="232"/>
        <v>(command "V" "R" "037" "N")</v>
      </c>
    </row>
    <row r="3240" spans="8:10">
      <c r="H3240" s="330" t="str">
        <f t="shared" ca="1" si="231"/>
        <v>#7熱壓鋼輪 上升</v>
      </c>
      <c r="I3240" s="336"/>
      <c r="J3240" s="332" t="str">
        <f t="shared" ca="1" si="232"/>
        <v>(command "V" "R" "#7熱壓鋼輪 上升" "N")</v>
      </c>
    </row>
    <row r="3241" spans="8:10">
      <c r="H3241" s="330" t="str">
        <f t="shared" ca="1" si="231"/>
        <v>膠輪牽引輪 上升</v>
      </c>
      <c r="I3241" s="336"/>
      <c r="J3241" s="332" t="str">
        <f t="shared" ca="1" si="232"/>
        <v>(command "V" "R" "膠輪牽引輪 上升" "N")</v>
      </c>
    </row>
    <row r="3242" spans="8:10">
      <c r="H3242" s="330" t="str">
        <f t="shared" ca="1" si="231"/>
        <v>#7熱壓鋼輪 下降</v>
      </c>
      <c r="I3242" s="336"/>
      <c r="J3242" s="332" t="str">
        <f t="shared" ca="1" si="232"/>
        <v>(command "V" "R" "#7熱壓鋼輪 下降" "N")</v>
      </c>
    </row>
    <row r="3243" spans="8:10">
      <c r="H3243" s="330" t="str">
        <f t="shared" ca="1" si="231"/>
        <v>膠輪牽引輪 下降</v>
      </c>
      <c r="I3243" s="336"/>
      <c r="J3243" s="332" t="str">
        <f t="shared" ca="1" si="232"/>
        <v>(command "V" "R" "膠輪牽引輪 下降" "N")</v>
      </c>
    </row>
    <row r="3244" spans="8:10">
      <c r="H3244" s="330" t="str">
        <f t="shared" ca="1" si="231"/>
        <v>PE膜覆膜輪 上升</v>
      </c>
      <c r="I3244" s="336"/>
      <c r="J3244" s="332" t="str">
        <f t="shared" ca="1" si="232"/>
        <v>(command "V" "R" "PE膜覆膜輪 上升" "N")</v>
      </c>
    </row>
    <row r="3245" spans="8:10">
      <c r="H3245" s="330" t="str">
        <f t="shared" ca="1" si="231"/>
        <v>切刀牽引輪 升/降</v>
      </c>
      <c r="I3245" s="336"/>
      <c r="J3245" s="332" t="str">
        <f t="shared" ca="1" si="232"/>
        <v>(command "V" "R" "切刀牽引輪 升/降" "N")</v>
      </c>
    </row>
    <row r="3246" spans="8:10">
      <c r="H3246" s="330" t="str">
        <f t="shared" ca="1" si="231"/>
        <v>PE膜覆膜輪 下降</v>
      </c>
      <c r="I3246" s="336"/>
      <c r="J3246" s="332" t="str">
        <f t="shared" ca="1" si="232"/>
        <v>(command "V" "R" "PE膜覆膜輪 下降" "N")</v>
      </c>
    </row>
    <row r="3247" spans="8:10">
      <c r="H3247" s="330" t="str">
        <f t="shared" ca="1" si="231"/>
        <v>_</v>
      </c>
      <c r="I3247" s="336"/>
      <c r="J3247" s="332" t="str">
        <f t="shared" ca="1" si="232"/>
        <v>(command "V" "R" "_" "N")</v>
      </c>
    </row>
    <row r="3248" spans="8:10">
      <c r="H3248" s="330" t="str">
        <f t="shared" ca="1" si="231"/>
        <v>#2下PE膜收卷 啟動</v>
      </c>
      <c r="I3248" s="336"/>
      <c r="J3248" s="332" t="str">
        <f t="shared" ca="1" si="232"/>
        <v>(command "V" "R" "#2下PE膜收卷 啟動" "N")</v>
      </c>
    </row>
    <row r="3249" spans="8:10">
      <c r="H3249" s="330" t="str">
        <f t="shared" ca="1" si="231"/>
        <v>_</v>
      </c>
      <c r="I3249" s="336"/>
      <c r="J3249" s="332" t="str">
        <f t="shared" ca="1" si="232"/>
        <v>(command "V" "R" "_" "N")</v>
      </c>
    </row>
    <row r="3250" spans="8:10">
      <c r="H3250" s="330" t="str">
        <f t="shared" ca="1" si="231"/>
        <v>#2下膠膜放卷 啟動[預留]</v>
      </c>
      <c r="I3250" s="336"/>
      <c r="J3250" s="332" t="str">
        <f t="shared" ca="1" si="232"/>
        <v>(command "V" "R" "#2下膠膜放卷 啟動[預留]" "N")</v>
      </c>
    </row>
    <row r="3251" spans="8:10">
      <c r="H3251" s="330" t="str">
        <f t="shared" ca="1" si="231"/>
        <v>膜厚補償 過高信號[預留]</v>
      </c>
      <c r="I3251" s="336"/>
      <c r="J3251" s="332" t="str">
        <f t="shared" ca="1" si="232"/>
        <v>(command "V" "R" "膜厚補償 過高信號[預留]" "N")</v>
      </c>
    </row>
    <row r="3252" spans="8:10">
      <c r="H3252" s="330" t="str">
        <f t="shared" ca="1" si="231"/>
        <v>膜厚補償 過低信號[預留]</v>
      </c>
      <c r="I3252" s="336"/>
      <c r="J3252" s="332" t="str">
        <f t="shared" ca="1" si="232"/>
        <v>(command "V" "R" "膜厚補償 過低信號[預留]" "N")</v>
      </c>
    </row>
    <row r="3253" spans="8:10">
      <c r="H3253" s="330" t="str">
        <f t="shared" ca="1" si="231"/>
        <v>#2下膠膜放卷 順轉</v>
      </c>
      <c r="I3253" s="336"/>
      <c r="J3253" s="332" t="str">
        <f t="shared" ca="1" si="232"/>
        <v>(command "V" "R" "#2下膠膜放卷 順轉" "N")</v>
      </c>
    </row>
    <row r="3254" spans="8:10">
      <c r="H3254" s="330" t="str">
        <f t="shared" ca="1" si="231"/>
        <v>#2下膠膜放卷 張力切換 手動</v>
      </c>
      <c r="I3254" s="336"/>
      <c r="J3254" s="332" t="str">
        <f t="shared" ca="1" si="232"/>
        <v>(command "V" "R" "#2下膠膜放卷 張力切換 手動" "N")</v>
      </c>
    </row>
    <row r="3255" spans="8:10">
      <c r="H3255" s="330" t="str">
        <f t="shared" ca="1" si="231"/>
        <v>#2下膠膜放卷 逆轉</v>
      </c>
      <c r="I3255" s="336"/>
      <c r="J3255" s="332" t="str">
        <f t="shared" ca="1" si="232"/>
        <v>(command "V" "R" "#2下膠膜放卷 逆轉" "N")</v>
      </c>
    </row>
    <row r="3256" spans="8:10">
      <c r="H3256" s="330" t="str">
        <f t="shared" ca="1" si="231"/>
        <v>LCSG-I34C3</v>
      </c>
      <c r="I3256" s="336"/>
      <c r="J3256" s="332" t="str">
        <f t="shared" ca="1" si="232"/>
        <v>(command "V" "R" "LCSG-I34C3" "N")</v>
      </c>
    </row>
    <row r="3257" spans="8:10">
      <c r="H3257" s="330" t="str">
        <f t="shared" ca="1" si="231"/>
        <v>LCSG-I34C8</v>
      </c>
      <c r="I3257" s="336"/>
      <c r="J3257" s="332" t="str">
        <f t="shared" ca="1" si="232"/>
        <v>(command "V" "R" "LCSG-I34C8" "N")</v>
      </c>
    </row>
    <row r="3258" spans="8:10">
      <c r="H3258" s="330" t="str">
        <f t="shared" ca="1" si="231"/>
        <v>LCSG-I34C3</v>
      </c>
      <c r="I3258" s="336"/>
      <c r="J3258" s="332" t="str">
        <f t="shared" ca="1" si="232"/>
        <v>(command "V" "R" "LCSG-I34C3" "N")</v>
      </c>
    </row>
    <row r="3259" spans="8:10">
      <c r="H3259" s="330" t="str">
        <f t="shared" ca="1" si="231"/>
        <v>LCSG-I34C8</v>
      </c>
      <c r="I3259" s="336"/>
      <c r="J3259" s="332" t="str">
        <f t="shared" ca="1" si="232"/>
        <v>(command "V" "R" "LCSG-I34C8" "N")</v>
      </c>
    </row>
    <row r="3260" spans="8:10">
      <c r="H3260" s="330" t="str">
        <f t="shared" ca="1" si="231"/>
        <v>LCSG-I34D3</v>
      </c>
      <c r="I3260" s="336"/>
      <c r="J3260" s="332" t="str">
        <f t="shared" ca="1" si="232"/>
        <v>(command "V" "R" "LCSG-I34D3" "N")</v>
      </c>
    </row>
    <row r="3261" spans="8:10">
      <c r="H3261" s="330" t="str">
        <f t="shared" ca="1" si="231"/>
        <v>LCSG-I34D8</v>
      </c>
      <c r="I3261" s="336"/>
      <c r="J3261" s="332" t="str">
        <f t="shared" ca="1" si="232"/>
        <v>(command "V" "R" "LCSG-I34D8" "N")</v>
      </c>
    </row>
    <row r="3262" spans="8:10">
      <c r="H3262" s="330" t="str">
        <f t="shared" ca="1" si="231"/>
        <v>LCSG-I34D3</v>
      </c>
      <c r="I3262" s="336"/>
      <c r="J3262" s="332" t="str">
        <f t="shared" ca="1" si="232"/>
        <v>(command "V" "R" "LCSG-I34D3" "N")</v>
      </c>
    </row>
    <row r="3263" spans="8:10">
      <c r="H3263" s="330" t="str">
        <f t="shared" ca="1" si="231"/>
        <v>[無使用]</v>
      </c>
      <c r="I3263" s="336"/>
      <c r="J3263" s="332" t="str">
        <f t="shared" ca="1" si="232"/>
        <v>(command "V" "R" "[無使用]" "N")</v>
      </c>
    </row>
    <row r="3264" spans="8:10">
      <c r="H3264" s="330" t="str">
        <f t="shared" ca="1" si="231"/>
        <v>LPBG-I34E3</v>
      </c>
      <c r="I3264" s="336"/>
      <c r="J3264" s="332" t="str">
        <f t="shared" ca="1" si="232"/>
        <v>(command "V" "R" "LPBG-I34E3" "N")</v>
      </c>
    </row>
    <row r="3265" spans="8:10">
      <c r="H3265" s="330" t="str">
        <f t="shared" ca="1" si="231"/>
        <v>[無使用]</v>
      </c>
      <c r="I3265" s="336"/>
      <c r="J3265" s="332" t="str">
        <f t="shared" ca="1" si="232"/>
        <v>(command "V" "R" "[無使用]" "N")</v>
      </c>
    </row>
    <row r="3266" spans="8:10">
      <c r="H3266" s="330" t="str">
        <f t="shared" ca="1" si="231"/>
        <v>LPBG-I34E2</v>
      </c>
      <c r="I3266" s="336"/>
      <c r="J3266" s="332" t="str">
        <f t="shared" ca="1" si="232"/>
        <v>(command "V" "R" "LPBG-I34E2" "N")</v>
      </c>
    </row>
    <row r="3267" spans="8:10">
      <c r="H3267" s="330" t="str">
        <f t="shared" ca="1" si="231"/>
        <v>RY-L34C4</v>
      </c>
      <c r="I3267" s="336"/>
      <c r="J3267" s="332" t="str">
        <f t="shared" ca="1" si="232"/>
        <v>(command "V" "R" "RY-L34C4" "N")</v>
      </c>
    </row>
    <row r="3268" spans="8:10">
      <c r="H3268" s="330" t="str">
        <f t="shared" ca="1" si="231"/>
        <v>RY-L34D4</v>
      </c>
      <c r="I3268" s="336"/>
      <c r="J3268" s="332" t="str">
        <f t="shared" ca="1" si="232"/>
        <v>(command "V" "R" "RY-L34D4" "N")</v>
      </c>
    </row>
    <row r="3269" spans="8:10">
      <c r="H3269" s="330" t="str">
        <f t="shared" ca="1" si="231"/>
        <v>LCSG-I34F8</v>
      </c>
      <c r="I3269" s="336"/>
      <c r="J3269" s="332" t="str">
        <f t="shared" ca="1" si="232"/>
        <v>(command "V" "R" "LCSG-I34F8" "N")</v>
      </c>
    </row>
    <row r="3270" spans="8:10">
      <c r="H3270" s="330" t="str">
        <f t="shared" ca="1" si="231"/>
        <v>LCSG-I34F3</v>
      </c>
      <c r="I3270" s="336"/>
      <c r="J3270" s="332" t="str">
        <f t="shared" ca="1" si="232"/>
        <v>(command "V" "R" "LCSG-I34F3" "N")</v>
      </c>
    </row>
    <row r="3271" spans="8:10">
      <c r="H3271" s="330" t="str">
        <f t="shared" ca="1" si="231"/>
        <v>LCSG-I34F8</v>
      </c>
      <c r="I3271" s="336"/>
      <c r="J3271" s="332" t="str">
        <f t="shared" ca="1" si="232"/>
        <v>(command "V" "R" "LCSG-I34F8" "N")</v>
      </c>
    </row>
    <row r="3272" spans="8:10">
      <c r="H3272" s="330" t="str">
        <f t="shared" ref="H3272:H3335" ca="1" si="233">IF(INDIRECT(ADDRESS(FLOOR((ROW(A3265)-1)/$F$6,1)+9,FLOOR((MOD((ROW(A3265)-1),$F$6)),1)+21))="","",INDIRECT(ADDRESS(FLOOR((ROW(A3265)-1)/$F$6,1)+9,FLOOR((MOD((ROW(A3265)-1),$F$6)),1)+21)))</f>
        <v>2DPC31I1</v>
      </c>
      <c r="I3272" s="336"/>
      <c r="J3272" s="332" t="str">
        <f t="shared" ca="1" si="232"/>
        <v>(command "V" "R" "2DPC31I1" "N")</v>
      </c>
    </row>
    <row r="3273" spans="8:10">
      <c r="H3273" s="330" t="str">
        <f t="shared" ca="1" si="233"/>
        <v>2DNC31I1</v>
      </c>
      <c r="I3273" s="336"/>
      <c r="J3273" s="332" t="str">
        <f t="shared" ca="1" si="232"/>
        <v>(command "V" "R" "2DNC31I1" "N")</v>
      </c>
    </row>
    <row r="3274" spans="8:10">
      <c r="H3274" s="330" t="str">
        <f t="shared" ca="1" si="233"/>
        <v>E</v>
      </c>
      <c r="I3274" s="336"/>
      <c r="J3274" s="332" t="str">
        <f t="shared" ca="1" si="232"/>
        <v>(command "V" "R" "E" "N")</v>
      </c>
    </row>
    <row r="3275" spans="8:10">
      <c r="H3275" s="330" t="str">
        <f t="shared" ca="1" si="233"/>
        <v>038</v>
      </c>
      <c r="I3275" s="336"/>
      <c r="J3275" s="332" t="str">
        <f t="shared" ca="1" si="232"/>
        <v>(command "V" "R" "038" "N")</v>
      </c>
    </row>
    <row r="3276" spans="8:10">
      <c r="H3276" s="330" t="str">
        <f t="shared" ca="1" si="233"/>
        <v>038</v>
      </c>
      <c r="I3276" s="336"/>
      <c r="J3276" s="332" t="str">
        <f t="shared" ca="1" si="232"/>
        <v>(command "V" "R" "038" "N")</v>
      </c>
    </row>
    <row r="3277" spans="8:10">
      <c r="H3277" s="330" t="str">
        <f t="shared" ca="1" si="233"/>
        <v>038</v>
      </c>
      <c r="I3277" s="336"/>
      <c r="J3277" s="332" t="str">
        <f t="shared" ref="J3277:J3340" ca="1" si="234">"(command"&amp;" "&amp;""""&amp;"V"&amp;""""&amp;" "&amp;""""&amp;"R"&amp;""""&amp;" "&amp;""""&amp;$H3277&amp;""""&amp;" """&amp;"N"&amp;""""&amp;")"</f>
        <v>(command "V" "R" "038" "N")</v>
      </c>
    </row>
    <row r="3278" spans="8:10">
      <c r="H3278" s="330" t="str">
        <f t="shared" ca="1" si="233"/>
        <v>038</v>
      </c>
      <c r="I3278" s="336"/>
      <c r="J3278" s="332" t="str">
        <f t="shared" ca="1" si="234"/>
        <v>(command "V" "R" "038" "N")</v>
      </c>
    </row>
    <row r="3279" spans="8:10">
      <c r="H3279" s="330" t="str">
        <f t="shared" ca="1" si="233"/>
        <v>038</v>
      </c>
      <c r="I3279" s="336"/>
      <c r="J3279" s="332" t="str">
        <f t="shared" ca="1" si="234"/>
        <v>(command "V" "R" "038" "N")</v>
      </c>
    </row>
    <row r="3280" spans="8:10">
      <c r="H3280" s="330" t="str">
        <f t="shared" ca="1" si="233"/>
        <v>038</v>
      </c>
      <c r="I3280" s="336"/>
      <c r="J3280" s="332" t="str">
        <f t="shared" ca="1" si="234"/>
        <v>(command "V" "R" "038" "N")</v>
      </c>
    </row>
    <row r="3281" spans="8:10">
      <c r="H3281" s="330" t="str">
        <f t="shared" ca="1" si="233"/>
        <v>038</v>
      </c>
      <c r="I3281" s="336"/>
      <c r="J3281" s="332" t="str">
        <f t="shared" ca="1" si="234"/>
        <v>(command "V" "R" "038" "N")</v>
      </c>
    </row>
    <row r="3282" spans="8:10">
      <c r="H3282" s="330" t="str">
        <f t="shared" ca="1" si="233"/>
        <v>038</v>
      </c>
      <c r="I3282" s="336"/>
      <c r="J3282" s="332" t="str">
        <f t="shared" ca="1" si="234"/>
        <v>(command "V" "R" "038" "N")</v>
      </c>
    </row>
    <row r="3283" spans="8:10">
      <c r="H3283" s="330" t="str">
        <f t="shared" ca="1" si="233"/>
        <v>039</v>
      </c>
      <c r="I3283" s="336"/>
      <c r="J3283" s="332" t="str">
        <f t="shared" ca="1" si="234"/>
        <v>(command "V" "R" "039" "N")</v>
      </c>
    </row>
    <row r="3284" spans="8:10">
      <c r="H3284" s="330" t="str">
        <f t="shared" ca="1" si="233"/>
        <v>039</v>
      </c>
      <c r="I3284" s="336"/>
      <c r="J3284" s="332" t="str">
        <f t="shared" ca="1" si="234"/>
        <v>(command "V" "R" "039" "N")</v>
      </c>
    </row>
    <row r="3285" spans="8:10">
      <c r="H3285" s="330" t="str">
        <f t="shared" ca="1" si="233"/>
        <v>039</v>
      </c>
      <c r="I3285" s="336"/>
      <c r="J3285" s="332" t="str">
        <f t="shared" ca="1" si="234"/>
        <v>(command "V" "R" "039" "N")</v>
      </c>
    </row>
    <row r="3286" spans="8:10">
      <c r="H3286" s="330" t="str">
        <f t="shared" ca="1" si="233"/>
        <v>039</v>
      </c>
      <c r="I3286" s="336"/>
      <c r="J3286" s="332" t="str">
        <f t="shared" ca="1" si="234"/>
        <v>(command "V" "R" "039" "N")</v>
      </c>
    </row>
    <row r="3287" spans="8:10">
      <c r="H3287" s="330" t="str">
        <f t="shared" ca="1" si="233"/>
        <v>039</v>
      </c>
      <c r="I3287" s="336"/>
      <c r="J3287" s="332" t="str">
        <f t="shared" ca="1" si="234"/>
        <v>(command "V" "R" "039" "N")</v>
      </c>
    </row>
    <row r="3288" spans="8:10">
      <c r="H3288" s="330" t="str">
        <f t="shared" ca="1" si="233"/>
        <v>039</v>
      </c>
      <c r="I3288" s="336"/>
      <c r="J3288" s="332" t="str">
        <f t="shared" ca="1" si="234"/>
        <v>(command "V" "R" "039" "N")</v>
      </c>
    </row>
    <row r="3289" spans="8:10">
      <c r="H3289" s="330" t="str">
        <f t="shared" ca="1" si="233"/>
        <v>039</v>
      </c>
      <c r="I3289" s="336"/>
      <c r="J3289" s="332" t="str">
        <f t="shared" ca="1" si="234"/>
        <v>(command "V" "R" "039" "N")</v>
      </c>
    </row>
    <row r="3290" spans="8:10">
      <c r="H3290" s="330" t="str">
        <f t="shared" ca="1" si="233"/>
        <v>039</v>
      </c>
      <c r="I3290" s="336"/>
      <c r="J3290" s="332" t="str">
        <f t="shared" ca="1" si="234"/>
        <v>(command "V" "R" "039" "N")</v>
      </c>
    </row>
    <row r="3291" spans="8:10">
      <c r="H3291" s="330" t="str">
        <f t="shared" ca="1" si="233"/>
        <v>耳料裁切 上/下</v>
      </c>
      <c r="I3291" s="336"/>
      <c r="J3291" s="332" t="str">
        <f t="shared" ca="1" si="234"/>
        <v>(command "V" "R" "耳料裁切 上/下" "N")</v>
      </c>
    </row>
    <row r="3292" spans="8:10">
      <c r="H3292" s="330" t="str">
        <f t="shared" ca="1" si="233"/>
        <v>耳料收卷開關</v>
      </c>
      <c r="I3292" s="336"/>
      <c r="J3292" s="332" t="str">
        <f t="shared" ca="1" si="234"/>
        <v>(command "V" "R" "耳料收卷開關" "N")</v>
      </c>
    </row>
    <row r="3293" spans="8:10">
      <c r="H3293" s="330" t="str">
        <f t="shared" ca="1" si="233"/>
        <v>計米器 當前米數歸零</v>
      </c>
      <c r="I3293" s="336"/>
      <c r="J3293" s="332" t="str">
        <f t="shared" ca="1" si="234"/>
        <v>(command "V" "R" "計米器 當前米數歸零" "N")</v>
      </c>
    </row>
    <row r="3294" spans="8:10">
      <c r="H3294" s="330" t="str">
        <f t="shared" ca="1" si="233"/>
        <v>_</v>
      </c>
      <c r="I3294" s="336"/>
      <c r="J3294" s="332" t="str">
        <f t="shared" ca="1" si="234"/>
        <v>(command "V" "R" "_" "N")</v>
      </c>
    </row>
    <row r="3295" spans="8:10">
      <c r="H3295" s="330" t="str">
        <f t="shared" ca="1" si="233"/>
        <v>自動裁切啟動</v>
      </c>
      <c r="I3295" s="336"/>
      <c r="J3295" s="332" t="str">
        <f t="shared" ca="1" si="234"/>
        <v>(command "V" "R" "自動裁切啟動" "N")</v>
      </c>
    </row>
    <row r="3296" spans="8:10">
      <c r="H3296" s="330" t="str">
        <f t="shared" ca="1" si="233"/>
        <v>成品工位 切換</v>
      </c>
      <c r="I3296" s="336"/>
      <c r="J3296" s="332" t="str">
        <f t="shared" ca="1" si="234"/>
        <v>(command "V" "R" "成品工位 切換" "N")</v>
      </c>
    </row>
    <row r="3297" spans="8:10">
      <c r="H3297" s="330" t="str">
        <f t="shared" ca="1" si="233"/>
        <v>#1成品收卷 連續</v>
      </c>
      <c r="I3297" s="336"/>
      <c r="J3297" s="332" t="str">
        <f t="shared" ca="1" si="234"/>
        <v>(command "V" "R" "#1成品收卷 連續" "N")</v>
      </c>
    </row>
    <row r="3298" spans="8:10">
      <c r="H3298" s="330" t="str">
        <f t="shared" ca="1" si="233"/>
        <v>#2成品收卷 連續</v>
      </c>
      <c r="I3298" s="336"/>
      <c r="J3298" s="332" t="str">
        <f t="shared" ca="1" si="234"/>
        <v>(command "V" "R" "#2成品收卷 連續" "N")</v>
      </c>
    </row>
    <row r="3299" spans="8:10">
      <c r="H3299" s="330" t="str">
        <f t="shared" ca="1" si="233"/>
        <v>#1成品收卷 快速收卷</v>
      </c>
      <c r="I3299" s="336"/>
      <c r="J3299" s="332" t="str">
        <f t="shared" ca="1" si="234"/>
        <v>(command "V" "R" "#1成品收卷 快速收卷" "N")</v>
      </c>
    </row>
    <row r="3300" spans="8:10">
      <c r="H3300" s="330" t="str">
        <f t="shared" ca="1" si="233"/>
        <v>#2成品收卷 快速收卷</v>
      </c>
      <c r="I3300" s="336"/>
      <c r="J3300" s="332" t="str">
        <f t="shared" ca="1" si="234"/>
        <v>(command "V" "R" "#2成品收卷 快速收卷" "N")</v>
      </c>
    </row>
    <row r="3301" spans="8:10">
      <c r="H3301" s="330" t="str">
        <f t="shared" ca="1" si="233"/>
        <v>成品工位 切換</v>
      </c>
      <c r="I3301" s="336"/>
      <c r="J3301" s="332" t="str">
        <f t="shared" ca="1" si="234"/>
        <v>(command "V" "R" "成品工位 切換" "N")</v>
      </c>
    </row>
    <row r="3302" spans="8:10">
      <c r="H3302" s="330" t="str">
        <f t="shared" ca="1" si="233"/>
        <v>#1成品收卷 連續</v>
      </c>
      <c r="I3302" s="336"/>
      <c r="J3302" s="332" t="str">
        <f t="shared" ca="1" si="234"/>
        <v>(command "V" "R" "#1成品收卷 連續" "N")</v>
      </c>
    </row>
    <row r="3303" spans="8:10">
      <c r="H3303" s="330" t="str">
        <f t="shared" ca="1" si="233"/>
        <v>#2成品收卷 連續</v>
      </c>
      <c r="I3303" s="336"/>
      <c r="J3303" s="332" t="str">
        <f t="shared" ca="1" si="234"/>
        <v>(command "V" "R" "#2成品收卷 連續" "N")</v>
      </c>
    </row>
    <row r="3304" spans="8:10">
      <c r="H3304" s="330" t="str">
        <f t="shared" ca="1" si="233"/>
        <v>#1成品收卷 快速收卷</v>
      </c>
      <c r="I3304" s="336"/>
      <c r="J3304" s="332" t="str">
        <f t="shared" ca="1" si="234"/>
        <v>(command "V" "R" "#1成品收卷 快速收卷" "N")</v>
      </c>
    </row>
    <row r="3305" spans="8:10">
      <c r="H3305" s="330" t="str">
        <f t="shared" ca="1" si="233"/>
        <v>#2成品收卷 快速收卷</v>
      </c>
      <c r="I3305" s="336"/>
      <c r="J3305" s="332" t="str">
        <f t="shared" ca="1" si="234"/>
        <v>(command "V" "R" "#2成品收卷 快速收卷" "N")</v>
      </c>
    </row>
    <row r="3306" spans="8:10">
      <c r="H3306" s="330" t="str">
        <f t="shared" ca="1" si="233"/>
        <v>_</v>
      </c>
      <c r="I3306" s="336"/>
      <c r="J3306" s="332" t="str">
        <f t="shared" ca="1" si="234"/>
        <v>(command "V" "R" "_" "N")</v>
      </c>
    </row>
    <row r="3307" spans="8:10">
      <c r="H3307" s="330" t="str">
        <f t="shared" ca="1" si="233"/>
        <v>LPBG-I35C3</v>
      </c>
      <c r="I3307" s="336"/>
      <c r="J3307" s="332" t="str">
        <f t="shared" ca="1" si="234"/>
        <v>(command "V" "R" "LPBG-I35C3" "N")</v>
      </c>
    </row>
    <row r="3308" spans="8:10">
      <c r="H3308" s="330" t="str">
        <f t="shared" ca="1" si="233"/>
        <v>LPBG-I35C8</v>
      </c>
      <c r="I3308" s="336"/>
      <c r="J3308" s="332" t="str">
        <f t="shared" ca="1" si="234"/>
        <v>(command "V" "R" "LPBG-I35C8" "N")</v>
      </c>
    </row>
    <row r="3309" spans="8:10">
      <c r="H3309" s="330" t="str">
        <f t="shared" ca="1" si="233"/>
        <v>LPBG-I35C2</v>
      </c>
      <c r="I3309" s="336"/>
      <c r="J3309" s="332" t="str">
        <f t="shared" ca="1" si="234"/>
        <v>(command "V" "R" "LPBG-I35C2" "N")</v>
      </c>
    </row>
    <row r="3310" spans="8:10">
      <c r="H3310" s="330" t="str">
        <f t="shared" ca="1" si="233"/>
        <v>[無使用]</v>
      </c>
      <c r="I3310" s="336"/>
      <c r="J3310" s="332" t="str">
        <f t="shared" ca="1" si="234"/>
        <v>(command "V" "R" "[無使用]" "N")</v>
      </c>
    </row>
    <row r="3311" spans="8:10">
      <c r="H3311" s="330" t="str">
        <f t="shared" ca="1" si="233"/>
        <v>LPBG-I35D3</v>
      </c>
      <c r="I3311" s="336"/>
      <c r="J3311" s="332" t="str">
        <f t="shared" ca="1" si="234"/>
        <v>(command "V" "R" "LPBG-I35D3" "N")</v>
      </c>
    </row>
    <row r="3312" spans="8:10">
      <c r="H3312" s="330" t="str">
        <f t="shared" ca="1" si="233"/>
        <v>LPBG-I35D8</v>
      </c>
      <c r="I3312" s="336"/>
      <c r="J3312" s="332" t="str">
        <f t="shared" ca="1" si="234"/>
        <v>(command "V" "R" "LPBG-I35D8" "N")</v>
      </c>
    </row>
    <row r="3313" spans="8:10">
      <c r="H3313" s="330" t="str">
        <f t="shared" ca="1" si="233"/>
        <v>LPBG-I35D2</v>
      </c>
      <c r="I3313" s="336"/>
      <c r="J3313" s="332" t="str">
        <f t="shared" ca="1" si="234"/>
        <v>(command "V" "R" "LPBG-I35D2" "N")</v>
      </c>
    </row>
    <row r="3314" spans="8:10">
      <c r="H3314" s="330" t="str">
        <f t="shared" ca="1" si="233"/>
        <v>LPBG-I35D7</v>
      </c>
      <c r="I3314" s="336"/>
      <c r="J3314" s="332" t="str">
        <f t="shared" ca="1" si="234"/>
        <v>(command "V" "R" "LPBG-I35D7" "N")</v>
      </c>
    </row>
    <row r="3315" spans="8:10">
      <c r="H3315" s="330" t="str">
        <f t="shared" ca="1" si="233"/>
        <v>LPBG-I35E3</v>
      </c>
      <c r="I3315" s="336"/>
      <c r="J3315" s="332" t="str">
        <f t="shared" ca="1" si="234"/>
        <v>(command "V" "R" "LPBG-I35E3" "N")</v>
      </c>
    </row>
    <row r="3316" spans="8:10">
      <c r="H3316" s="330" t="str">
        <f t="shared" ca="1" si="233"/>
        <v>LPBG-I35E8</v>
      </c>
      <c r="I3316" s="336"/>
      <c r="J3316" s="332" t="str">
        <f t="shared" ca="1" si="234"/>
        <v>(command "V" "R" "LPBG-I35E8" "N")</v>
      </c>
    </row>
    <row r="3317" spans="8:10">
      <c r="H3317" s="330" t="str">
        <f t="shared" ca="1" si="233"/>
        <v>LPBG-I35E2</v>
      </c>
      <c r="I3317" s="336"/>
      <c r="J3317" s="332" t="str">
        <f t="shared" ca="1" si="234"/>
        <v>(command "V" "R" "LPBG-I35E2" "N")</v>
      </c>
    </row>
    <row r="3318" spans="8:10">
      <c r="H3318" s="330" t="str">
        <f t="shared" ca="1" si="233"/>
        <v>LPBG-I35E7</v>
      </c>
      <c r="I3318" s="336"/>
      <c r="J3318" s="332" t="str">
        <f t="shared" ca="1" si="234"/>
        <v>(command "V" "R" "LPBG-I35E7" "N")</v>
      </c>
    </row>
    <row r="3319" spans="8:10">
      <c r="H3319" s="330" t="str">
        <f t="shared" ca="1" si="233"/>
        <v>LPBG-I35F3</v>
      </c>
      <c r="I3319" s="336"/>
      <c r="J3319" s="332" t="str">
        <f t="shared" ca="1" si="234"/>
        <v>(command "V" "R" "LPBG-I35F3" "N")</v>
      </c>
    </row>
    <row r="3320" spans="8:10">
      <c r="H3320" s="330" t="str">
        <f t="shared" ca="1" si="233"/>
        <v>LPBG-I35F8</v>
      </c>
      <c r="I3320" s="336"/>
      <c r="J3320" s="332" t="str">
        <f t="shared" ca="1" si="234"/>
        <v>(command "V" "R" "LPBG-I35F8" "N")</v>
      </c>
    </row>
    <row r="3321" spans="8:10">
      <c r="H3321" s="330" t="str">
        <f t="shared" ca="1" si="233"/>
        <v>LPBG-I35F2</v>
      </c>
      <c r="I3321" s="336"/>
      <c r="J3321" s="332" t="str">
        <f t="shared" ca="1" si="234"/>
        <v>(command "V" "R" "LPBG-I35F2" "N")</v>
      </c>
    </row>
    <row r="3322" spans="8:10">
      <c r="H3322" s="330" t="str">
        <f t="shared" ca="1" si="233"/>
        <v>[無使用]</v>
      </c>
      <c r="I3322" s="336"/>
      <c r="J3322" s="332" t="str">
        <f t="shared" ca="1" si="234"/>
        <v>(command "V" "R" "[無使用]" "N")</v>
      </c>
    </row>
    <row r="3323" spans="8:10" hidden="1">
      <c r="H3323" s="330" t="str">
        <f t="shared" ca="1" si="233"/>
        <v/>
      </c>
      <c r="I3323" s="336"/>
      <c r="J3323" s="332" t="str">
        <f t="shared" ca="1" si="234"/>
        <v>(command "V" "R" "" "N")</v>
      </c>
    </row>
    <row r="3324" spans="8:10" hidden="1">
      <c r="H3324" s="330" t="str">
        <f t="shared" ca="1" si="233"/>
        <v/>
      </c>
      <c r="I3324" s="336"/>
      <c r="J3324" s="332" t="str">
        <f t="shared" ca="1" si="234"/>
        <v>(command "V" "R" "" "N")</v>
      </c>
    </row>
    <row r="3325" spans="8:10" hidden="1">
      <c r="H3325" s="330" t="str">
        <f t="shared" ca="1" si="233"/>
        <v/>
      </c>
      <c r="I3325" s="336"/>
      <c r="J3325" s="332" t="str">
        <f t="shared" ca="1" si="234"/>
        <v>(command "V" "R" "" "N")</v>
      </c>
    </row>
    <row r="3326" spans="8:10" hidden="1">
      <c r="H3326" s="330" t="str">
        <f t="shared" ca="1" si="233"/>
        <v/>
      </c>
      <c r="I3326" s="336"/>
      <c r="J3326" s="332" t="str">
        <f t="shared" ca="1" si="234"/>
        <v>(command "V" "R" "" "N")</v>
      </c>
    </row>
    <row r="3327" spans="8:10" hidden="1">
      <c r="H3327" s="330" t="str">
        <f t="shared" ca="1" si="233"/>
        <v/>
      </c>
      <c r="I3327" s="336"/>
      <c r="J3327" s="332" t="str">
        <f t="shared" ca="1" si="234"/>
        <v>(command "V" "R" "" "N")</v>
      </c>
    </row>
    <row r="3328" spans="8:10" hidden="1">
      <c r="H3328" s="330" t="str">
        <f t="shared" ca="1" si="233"/>
        <v/>
      </c>
      <c r="I3328" s="336"/>
      <c r="J3328" s="332" t="str">
        <f t="shared" ca="1" si="234"/>
        <v>(command "V" "R" "" "N")</v>
      </c>
    </row>
    <row r="3329" spans="8:10" hidden="1">
      <c r="H3329" s="330" t="str">
        <f t="shared" ca="1" si="233"/>
        <v/>
      </c>
      <c r="I3329" s="336"/>
      <c r="J3329" s="332" t="str">
        <f t="shared" ca="1" si="234"/>
        <v>(command "V" "R" "" "N")</v>
      </c>
    </row>
    <row r="3330" spans="8:10" hidden="1">
      <c r="H3330" s="330" t="str">
        <f t="shared" ca="1" si="233"/>
        <v/>
      </c>
      <c r="I3330" s="336"/>
      <c r="J3330" s="332" t="str">
        <f t="shared" ca="1" si="234"/>
        <v>(command "V" "R" "" "N")</v>
      </c>
    </row>
    <row r="3331" spans="8:10" hidden="1">
      <c r="H3331" s="330" t="str">
        <f t="shared" ca="1" si="233"/>
        <v/>
      </c>
      <c r="I3331" s="336"/>
      <c r="J3331" s="332" t="str">
        <f t="shared" ca="1" si="234"/>
        <v>(command "V" "R" "" "N")</v>
      </c>
    </row>
    <row r="3332" spans="8:10" hidden="1">
      <c r="H3332" s="330" t="str">
        <f t="shared" ca="1" si="233"/>
        <v/>
      </c>
      <c r="I3332" s="336"/>
      <c r="J3332" s="332" t="str">
        <f t="shared" ca="1" si="234"/>
        <v>(command "V" "R" "" "N")</v>
      </c>
    </row>
    <row r="3333" spans="8:10" hidden="1">
      <c r="H3333" s="330" t="str">
        <f t="shared" ca="1" si="233"/>
        <v/>
      </c>
      <c r="I3333" s="336"/>
      <c r="J3333" s="332" t="str">
        <f t="shared" ca="1" si="234"/>
        <v>(command "V" "R" "" "N")</v>
      </c>
    </row>
    <row r="3334" spans="8:10" hidden="1">
      <c r="H3334" s="330" t="str">
        <f t="shared" ca="1" si="233"/>
        <v/>
      </c>
      <c r="I3334" s="336"/>
      <c r="J3334" s="332" t="str">
        <f t="shared" ca="1" si="234"/>
        <v>(command "V" "R" "" "N")</v>
      </c>
    </row>
    <row r="3335" spans="8:10" hidden="1">
      <c r="H3335" s="330" t="str">
        <f t="shared" ca="1" si="233"/>
        <v/>
      </c>
      <c r="I3335" s="336"/>
      <c r="J3335" s="332" t="str">
        <f t="shared" ca="1" si="234"/>
        <v>(command "V" "R" "" "N")</v>
      </c>
    </row>
    <row r="3336" spans="8:10" hidden="1">
      <c r="H3336" s="330" t="str">
        <f t="shared" ref="H3336:H3399" ca="1" si="235">IF(INDIRECT(ADDRESS(FLOOR((ROW(A3329)-1)/$F$6,1)+9,FLOOR((MOD((ROW(A3329)-1),$F$6)),1)+21))="","",INDIRECT(ADDRESS(FLOOR((ROW(A3329)-1)/$F$6,1)+9,FLOOR((MOD((ROW(A3329)-1),$F$6)),1)+21)))</f>
        <v/>
      </c>
      <c r="I3336" s="336"/>
      <c r="J3336" s="332" t="str">
        <f t="shared" ca="1" si="234"/>
        <v>(command "V" "R" "" "N")</v>
      </c>
    </row>
    <row r="3337" spans="8:10" hidden="1">
      <c r="H3337" s="330" t="str">
        <f t="shared" ca="1" si="235"/>
        <v/>
      </c>
      <c r="I3337" s="336"/>
      <c r="J3337" s="332" t="str">
        <f t="shared" ca="1" si="234"/>
        <v>(command "V" "R" "" "N")</v>
      </c>
    </row>
    <row r="3338" spans="8:10" hidden="1">
      <c r="H3338" s="330" t="str">
        <f t="shared" ca="1" si="235"/>
        <v/>
      </c>
      <c r="I3338" s="336"/>
      <c r="J3338" s="332" t="str">
        <f t="shared" ca="1" si="234"/>
        <v>(command "V" "R" "" "N")</v>
      </c>
    </row>
    <row r="3339" spans="8:10" hidden="1">
      <c r="H3339" s="330" t="str">
        <f t="shared" ca="1" si="235"/>
        <v/>
      </c>
      <c r="I3339" s="336"/>
      <c r="J3339" s="332" t="str">
        <f t="shared" ca="1" si="234"/>
        <v>(command "V" "R" "" "N")</v>
      </c>
    </row>
    <row r="3340" spans="8:10" hidden="1">
      <c r="H3340" s="330" t="str">
        <f t="shared" ca="1" si="235"/>
        <v/>
      </c>
      <c r="I3340" s="336"/>
      <c r="J3340" s="332" t="str">
        <f t="shared" ca="1" si="234"/>
        <v>(command "V" "R" "" "N")</v>
      </c>
    </row>
    <row r="3341" spans="8:10" hidden="1">
      <c r="H3341" s="330" t="str">
        <f t="shared" ca="1" si="235"/>
        <v/>
      </c>
      <c r="I3341" s="336"/>
      <c r="J3341" s="332" t="str">
        <f t="shared" ref="J3341:J3404" ca="1" si="236">"(command"&amp;" "&amp;""""&amp;"V"&amp;""""&amp;" "&amp;""""&amp;"R"&amp;""""&amp;" "&amp;""""&amp;$H3341&amp;""""&amp;" """&amp;"N"&amp;""""&amp;")"</f>
        <v>(command "V" "R" "" "N")</v>
      </c>
    </row>
    <row r="3342" spans="8:10" hidden="1">
      <c r="H3342" s="330" t="str">
        <f t="shared" ca="1" si="235"/>
        <v/>
      </c>
      <c r="I3342" s="336"/>
      <c r="J3342" s="332" t="str">
        <f t="shared" ca="1" si="236"/>
        <v>(command "V" "R" "" "N")</v>
      </c>
    </row>
    <row r="3343" spans="8:10" hidden="1">
      <c r="H3343" s="330" t="str">
        <f t="shared" ca="1" si="235"/>
        <v/>
      </c>
      <c r="I3343" s="336"/>
      <c r="J3343" s="332" t="str">
        <f t="shared" ca="1" si="236"/>
        <v>(command "V" "R" "" "N")</v>
      </c>
    </row>
    <row r="3344" spans="8:10" hidden="1">
      <c r="H3344" s="330" t="str">
        <f t="shared" ca="1" si="235"/>
        <v/>
      </c>
      <c r="I3344" s="336"/>
      <c r="J3344" s="332" t="str">
        <f t="shared" ca="1" si="236"/>
        <v>(command "V" "R" "" "N")</v>
      </c>
    </row>
    <row r="3345" spans="8:10" hidden="1">
      <c r="H3345" s="330" t="str">
        <f t="shared" ca="1" si="235"/>
        <v/>
      </c>
      <c r="I3345" s="336"/>
      <c r="J3345" s="332" t="str">
        <f t="shared" ca="1" si="236"/>
        <v>(command "V" "R" "" "N")</v>
      </c>
    </row>
    <row r="3346" spans="8:10" hidden="1">
      <c r="H3346" s="330" t="str">
        <f t="shared" ca="1" si="235"/>
        <v/>
      </c>
      <c r="I3346" s="336"/>
      <c r="J3346" s="332" t="str">
        <f t="shared" ca="1" si="236"/>
        <v>(command "V" "R" "" "N")</v>
      </c>
    </row>
    <row r="3347" spans="8:10" hidden="1">
      <c r="H3347" s="330" t="str">
        <f t="shared" ca="1" si="235"/>
        <v/>
      </c>
      <c r="I3347" s="336"/>
      <c r="J3347" s="332" t="str">
        <f t="shared" ca="1" si="236"/>
        <v>(command "V" "R" "" "N")</v>
      </c>
    </row>
    <row r="3348" spans="8:10" hidden="1">
      <c r="H3348" s="330" t="str">
        <f t="shared" ca="1" si="235"/>
        <v/>
      </c>
      <c r="I3348" s="336"/>
      <c r="J3348" s="332" t="str">
        <f t="shared" ca="1" si="236"/>
        <v>(command "V" "R" "" "N")</v>
      </c>
    </row>
    <row r="3349" spans="8:10" hidden="1">
      <c r="H3349" s="330" t="str">
        <f t="shared" ca="1" si="235"/>
        <v/>
      </c>
      <c r="I3349" s="336"/>
      <c r="J3349" s="332" t="str">
        <f t="shared" ca="1" si="236"/>
        <v>(command "V" "R" "" "N")</v>
      </c>
    </row>
    <row r="3350" spans="8:10" hidden="1">
      <c r="H3350" s="330" t="str">
        <f t="shared" ca="1" si="235"/>
        <v/>
      </c>
      <c r="I3350" s="336"/>
      <c r="J3350" s="332" t="str">
        <f t="shared" ca="1" si="236"/>
        <v>(command "V" "R" "" "N")</v>
      </c>
    </row>
    <row r="3351" spans="8:10" hidden="1">
      <c r="H3351" s="330" t="str">
        <f t="shared" ca="1" si="235"/>
        <v/>
      </c>
      <c r="I3351" s="336"/>
      <c r="J3351" s="332" t="str">
        <f t="shared" ca="1" si="236"/>
        <v>(command "V" "R" "" "N")</v>
      </c>
    </row>
    <row r="3352" spans="8:10" hidden="1">
      <c r="H3352" s="330" t="str">
        <f t="shared" ca="1" si="235"/>
        <v/>
      </c>
      <c r="I3352" s="336"/>
      <c r="J3352" s="332" t="str">
        <f t="shared" ca="1" si="236"/>
        <v>(command "V" "R" "" "N")</v>
      </c>
    </row>
    <row r="3353" spans="8:10" hidden="1">
      <c r="H3353" s="330" t="str">
        <f t="shared" ca="1" si="235"/>
        <v/>
      </c>
      <c r="I3353" s="336"/>
      <c r="J3353" s="332" t="str">
        <f t="shared" ca="1" si="236"/>
        <v>(command "V" "R" "" "N")</v>
      </c>
    </row>
    <row r="3354" spans="8:10" hidden="1">
      <c r="H3354" s="330" t="str">
        <f t="shared" ca="1" si="235"/>
        <v/>
      </c>
      <c r="I3354" s="336"/>
      <c r="J3354" s="332" t="str">
        <f t="shared" ca="1" si="236"/>
        <v>(command "V" "R" "" "N")</v>
      </c>
    </row>
    <row r="3355" spans="8:10" hidden="1">
      <c r="H3355" s="330" t="str">
        <f t="shared" ca="1" si="235"/>
        <v/>
      </c>
      <c r="I3355" s="336"/>
      <c r="J3355" s="332" t="str">
        <f t="shared" ca="1" si="236"/>
        <v>(command "V" "R" "" "N")</v>
      </c>
    </row>
    <row r="3356" spans="8:10" hidden="1">
      <c r="H3356" s="330" t="str">
        <f t="shared" ca="1" si="235"/>
        <v/>
      </c>
      <c r="I3356" s="336"/>
      <c r="J3356" s="332" t="str">
        <f t="shared" ca="1" si="236"/>
        <v>(command "V" "R" "" "N")</v>
      </c>
    </row>
    <row r="3357" spans="8:10" hidden="1">
      <c r="H3357" s="330" t="str">
        <f t="shared" ca="1" si="235"/>
        <v/>
      </c>
      <c r="I3357" s="336"/>
      <c r="J3357" s="332" t="str">
        <f t="shared" ca="1" si="236"/>
        <v>(command "V" "R" "" "N")</v>
      </c>
    </row>
    <row r="3358" spans="8:10" hidden="1">
      <c r="H3358" s="330" t="str">
        <f t="shared" ca="1" si="235"/>
        <v/>
      </c>
      <c r="I3358" s="336"/>
      <c r="J3358" s="332" t="str">
        <f t="shared" ca="1" si="236"/>
        <v>(command "V" "R" "" "N")</v>
      </c>
    </row>
    <row r="3359" spans="8:10" hidden="1">
      <c r="H3359" s="330" t="str">
        <f t="shared" ca="1" si="235"/>
        <v/>
      </c>
      <c r="I3359" s="336"/>
      <c r="J3359" s="332" t="str">
        <f t="shared" ca="1" si="236"/>
        <v>(command "V" "R" "" "N")</v>
      </c>
    </row>
    <row r="3360" spans="8:10" hidden="1">
      <c r="H3360" s="330" t="str">
        <f t="shared" ca="1" si="235"/>
        <v/>
      </c>
      <c r="I3360" s="336"/>
      <c r="J3360" s="332" t="str">
        <f t="shared" ca="1" si="236"/>
        <v>(command "V" "R" "" "N")</v>
      </c>
    </row>
    <row r="3361" spans="8:10" hidden="1">
      <c r="H3361" s="330" t="str">
        <f t="shared" ca="1" si="235"/>
        <v/>
      </c>
      <c r="I3361" s="336"/>
      <c r="J3361" s="332" t="str">
        <f t="shared" ca="1" si="236"/>
        <v>(command "V" "R" "" "N")</v>
      </c>
    </row>
    <row r="3362" spans="8:10" hidden="1">
      <c r="H3362" s="330" t="str">
        <f t="shared" ca="1" si="235"/>
        <v/>
      </c>
      <c r="I3362" s="336"/>
      <c r="J3362" s="332" t="str">
        <f t="shared" ca="1" si="236"/>
        <v>(command "V" "R" "" "N")</v>
      </c>
    </row>
    <row r="3363" spans="8:10" hidden="1">
      <c r="H3363" s="330" t="str">
        <f t="shared" ca="1" si="235"/>
        <v/>
      </c>
      <c r="I3363" s="336"/>
      <c r="J3363" s="332" t="str">
        <f t="shared" ca="1" si="236"/>
        <v>(command "V" "R" "" "N")</v>
      </c>
    </row>
    <row r="3364" spans="8:10" hidden="1">
      <c r="H3364" s="330" t="str">
        <f t="shared" ca="1" si="235"/>
        <v/>
      </c>
      <c r="I3364" s="336"/>
      <c r="J3364" s="332" t="str">
        <f t="shared" ca="1" si="236"/>
        <v>(command "V" "R" "" "N")</v>
      </c>
    </row>
    <row r="3365" spans="8:10" hidden="1">
      <c r="H3365" s="330" t="str">
        <f t="shared" ca="1" si="235"/>
        <v/>
      </c>
      <c r="I3365" s="336"/>
      <c r="J3365" s="332" t="str">
        <f t="shared" ca="1" si="236"/>
        <v>(command "V" "R" "" "N")</v>
      </c>
    </row>
    <row r="3366" spans="8:10" hidden="1">
      <c r="H3366" s="330" t="str">
        <f t="shared" ca="1" si="235"/>
        <v/>
      </c>
      <c r="I3366" s="336"/>
      <c r="J3366" s="332" t="str">
        <f t="shared" ca="1" si="236"/>
        <v>(command "V" "R" "" "N")</v>
      </c>
    </row>
    <row r="3367" spans="8:10" hidden="1">
      <c r="H3367" s="330" t="str">
        <f t="shared" ca="1" si="235"/>
        <v/>
      </c>
      <c r="I3367" s="336"/>
      <c r="J3367" s="332" t="str">
        <f t="shared" ca="1" si="236"/>
        <v>(command "V" "R" "" "N")</v>
      </c>
    </row>
    <row r="3368" spans="8:10" hidden="1">
      <c r="H3368" s="330" t="str">
        <f t="shared" ca="1" si="235"/>
        <v/>
      </c>
      <c r="I3368" s="336"/>
      <c r="J3368" s="332" t="str">
        <f t="shared" ca="1" si="236"/>
        <v>(command "V" "R" "" "N")</v>
      </c>
    </row>
    <row r="3369" spans="8:10" hidden="1">
      <c r="H3369" s="330" t="str">
        <f t="shared" ca="1" si="235"/>
        <v/>
      </c>
      <c r="I3369" s="336"/>
      <c r="J3369" s="332" t="str">
        <f t="shared" ca="1" si="236"/>
        <v>(command "V" "R" "" "N")</v>
      </c>
    </row>
    <row r="3370" spans="8:10" hidden="1">
      <c r="H3370" s="330" t="str">
        <f t="shared" ca="1" si="235"/>
        <v/>
      </c>
      <c r="I3370" s="336"/>
      <c r="J3370" s="332" t="str">
        <f t="shared" ca="1" si="236"/>
        <v>(command "V" "R" "" "N")</v>
      </c>
    </row>
    <row r="3371" spans="8:10" hidden="1">
      <c r="H3371" s="330" t="str">
        <f t="shared" ca="1" si="235"/>
        <v/>
      </c>
      <c r="I3371" s="336"/>
      <c r="J3371" s="332" t="str">
        <f t="shared" ca="1" si="236"/>
        <v>(command "V" "R" "" "N")</v>
      </c>
    </row>
    <row r="3372" spans="8:10" hidden="1">
      <c r="H3372" s="330" t="str">
        <f t="shared" ca="1" si="235"/>
        <v/>
      </c>
      <c r="I3372" s="336"/>
      <c r="J3372" s="332" t="str">
        <f t="shared" ca="1" si="236"/>
        <v>(command "V" "R" "" "N")</v>
      </c>
    </row>
    <row r="3373" spans="8:10" hidden="1">
      <c r="H3373" s="330" t="str">
        <f t="shared" ca="1" si="235"/>
        <v/>
      </c>
      <c r="I3373" s="336"/>
      <c r="J3373" s="332" t="str">
        <f t="shared" ca="1" si="236"/>
        <v>(command "V" "R" "" "N")</v>
      </c>
    </row>
    <row r="3374" spans="8:10" hidden="1">
      <c r="H3374" s="330" t="str">
        <f t="shared" ca="1" si="235"/>
        <v/>
      </c>
      <c r="I3374" s="336"/>
      <c r="J3374" s="332" t="str">
        <f t="shared" ca="1" si="236"/>
        <v>(command "V" "R" "" "N")</v>
      </c>
    </row>
    <row r="3375" spans="8:10" hidden="1">
      <c r="H3375" s="330" t="str">
        <f t="shared" ca="1" si="235"/>
        <v/>
      </c>
      <c r="I3375" s="336"/>
      <c r="J3375" s="332" t="str">
        <f t="shared" ca="1" si="236"/>
        <v>(command "V" "R" "" "N")</v>
      </c>
    </row>
    <row r="3376" spans="8:10" hidden="1">
      <c r="H3376" s="330" t="str">
        <f t="shared" ca="1" si="235"/>
        <v/>
      </c>
      <c r="I3376" s="336"/>
      <c r="J3376" s="332" t="str">
        <f t="shared" ca="1" si="236"/>
        <v>(command "V" "R" "" "N")</v>
      </c>
    </row>
    <row r="3377" spans="8:10" hidden="1">
      <c r="H3377" s="330" t="str">
        <f t="shared" ca="1" si="235"/>
        <v/>
      </c>
      <c r="I3377" s="336"/>
      <c r="J3377" s="332" t="str">
        <f t="shared" ca="1" si="236"/>
        <v>(command "V" "R" "" "N")</v>
      </c>
    </row>
    <row r="3378" spans="8:10" hidden="1">
      <c r="H3378" s="330" t="str">
        <f t="shared" ca="1" si="235"/>
        <v/>
      </c>
      <c r="I3378" s="336"/>
      <c r="J3378" s="332" t="str">
        <f t="shared" ca="1" si="236"/>
        <v>(command "V" "R" "" "N")</v>
      </c>
    </row>
    <row r="3379" spans="8:10" hidden="1">
      <c r="H3379" s="330" t="str">
        <f t="shared" ca="1" si="235"/>
        <v/>
      </c>
      <c r="I3379" s="336"/>
      <c r="J3379" s="332" t="str">
        <f t="shared" ca="1" si="236"/>
        <v>(command "V" "R" "" "N")</v>
      </c>
    </row>
    <row r="3380" spans="8:10" hidden="1">
      <c r="H3380" s="330" t="str">
        <f t="shared" ca="1" si="235"/>
        <v/>
      </c>
      <c r="I3380" s="336"/>
      <c r="J3380" s="332" t="str">
        <f t="shared" ca="1" si="236"/>
        <v>(command "V" "R" "" "N")</v>
      </c>
    </row>
    <row r="3381" spans="8:10" hidden="1">
      <c r="H3381" s="330" t="str">
        <f t="shared" ca="1" si="235"/>
        <v/>
      </c>
      <c r="I3381" s="336"/>
      <c r="J3381" s="332" t="str">
        <f t="shared" ca="1" si="236"/>
        <v>(command "V" "R" "" "N")</v>
      </c>
    </row>
    <row r="3382" spans="8:10" hidden="1">
      <c r="H3382" s="330" t="str">
        <f t="shared" ca="1" si="235"/>
        <v/>
      </c>
      <c r="I3382" s="336"/>
      <c r="J3382" s="332" t="str">
        <f t="shared" ca="1" si="236"/>
        <v>(command "V" "R" "" "N")</v>
      </c>
    </row>
    <row r="3383" spans="8:10" hidden="1">
      <c r="H3383" s="330" t="str">
        <f t="shared" ca="1" si="235"/>
        <v/>
      </c>
      <c r="I3383" s="336"/>
      <c r="J3383" s="332" t="str">
        <f t="shared" ca="1" si="236"/>
        <v>(command "V" "R" "" "N")</v>
      </c>
    </row>
    <row r="3384" spans="8:10" hidden="1">
      <c r="H3384" s="330" t="str">
        <f t="shared" ca="1" si="235"/>
        <v/>
      </c>
      <c r="I3384" s="336"/>
      <c r="J3384" s="332" t="str">
        <f t="shared" ca="1" si="236"/>
        <v>(command "V" "R" "" "N")</v>
      </c>
    </row>
    <row r="3385" spans="8:10" hidden="1">
      <c r="H3385" s="330" t="str">
        <f t="shared" ca="1" si="235"/>
        <v/>
      </c>
      <c r="I3385" s="336"/>
      <c r="J3385" s="332" t="str">
        <f t="shared" ca="1" si="236"/>
        <v>(command "V" "R" "" "N")</v>
      </c>
    </row>
    <row r="3386" spans="8:10" hidden="1">
      <c r="H3386" s="330" t="str">
        <f t="shared" ca="1" si="235"/>
        <v/>
      </c>
      <c r="I3386" s="336"/>
      <c r="J3386" s="332" t="str">
        <f t="shared" ca="1" si="236"/>
        <v>(command "V" "R" "" "N")</v>
      </c>
    </row>
    <row r="3387" spans="8:10" hidden="1">
      <c r="H3387" s="330" t="str">
        <f t="shared" ca="1" si="235"/>
        <v/>
      </c>
      <c r="I3387" s="336"/>
      <c r="J3387" s="332" t="str">
        <f t="shared" ca="1" si="236"/>
        <v>(command "V" "R" "" "N")</v>
      </c>
    </row>
    <row r="3388" spans="8:10" hidden="1">
      <c r="H3388" s="330" t="str">
        <f t="shared" ca="1" si="235"/>
        <v/>
      </c>
      <c r="I3388" s="336"/>
      <c r="J3388" s="332" t="str">
        <f t="shared" ca="1" si="236"/>
        <v>(command "V" "R" "" "N")</v>
      </c>
    </row>
    <row r="3389" spans="8:10" hidden="1">
      <c r="H3389" s="330" t="str">
        <f t="shared" ca="1" si="235"/>
        <v/>
      </c>
      <c r="I3389" s="336"/>
      <c r="J3389" s="332" t="str">
        <f t="shared" ca="1" si="236"/>
        <v>(command "V" "R" "" "N")</v>
      </c>
    </row>
    <row r="3390" spans="8:10" hidden="1">
      <c r="H3390" s="330" t="str">
        <f t="shared" ca="1" si="235"/>
        <v/>
      </c>
      <c r="I3390" s="336"/>
      <c r="J3390" s="332" t="str">
        <f t="shared" ca="1" si="236"/>
        <v>(command "V" "R" "" "N")</v>
      </c>
    </row>
    <row r="3391" spans="8:10" hidden="1">
      <c r="H3391" s="330" t="str">
        <f t="shared" ca="1" si="235"/>
        <v/>
      </c>
      <c r="I3391" s="336"/>
      <c r="J3391" s="332" t="str">
        <f t="shared" ca="1" si="236"/>
        <v>(command "V" "R" "" "N")</v>
      </c>
    </row>
    <row r="3392" spans="8:10" hidden="1">
      <c r="H3392" s="330" t="str">
        <f t="shared" ca="1" si="235"/>
        <v/>
      </c>
      <c r="I3392" s="336"/>
      <c r="J3392" s="332" t="str">
        <f t="shared" ca="1" si="236"/>
        <v>(command "V" "R" "" "N")</v>
      </c>
    </row>
    <row r="3393" spans="8:10" hidden="1">
      <c r="H3393" s="330" t="str">
        <f t="shared" ca="1" si="235"/>
        <v/>
      </c>
      <c r="I3393" s="336"/>
      <c r="J3393" s="332" t="str">
        <f t="shared" ca="1" si="236"/>
        <v>(command "V" "R" "" "N")</v>
      </c>
    </row>
    <row r="3394" spans="8:10" hidden="1">
      <c r="H3394" s="330" t="str">
        <f t="shared" ca="1" si="235"/>
        <v/>
      </c>
      <c r="I3394" s="336"/>
      <c r="J3394" s="332" t="str">
        <f t="shared" ca="1" si="236"/>
        <v>(command "V" "R" "" "N")</v>
      </c>
    </row>
    <row r="3395" spans="8:10" hidden="1">
      <c r="H3395" s="330" t="str">
        <f t="shared" ca="1" si="235"/>
        <v/>
      </c>
      <c r="I3395" s="336"/>
      <c r="J3395" s="332" t="str">
        <f t="shared" ca="1" si="236"/>
        <v>(command "V" "R" "" "N")</v>
      </c>
    </row>
    <row r="3396" spans="8:10" hidden="1">
      <c r="H3396" s="330" t="str">
        <f t="shared" ca="1" si="235"/>
        <v/>
      </c>
      <c r="I3396" s="336"/>
      <c r="J3396" s="332" t="str">
        <f t="shared" ca="1" si="236"/>
        <v>(command "V" "R" "" "N")</v>
      </c>
    </row>
    <row r="3397" spans="8:10" hidden="1">
      <c r="H3397" s="330" t="str">
        <f t="shared" ca="1" si="235"/>
        <v/>
      </c>
      <c r="I3397" s="336"/>
      <c r="J3397" s="332" t="str">
        <f t="shared" ca="1" si="236"/>
        <v>(command "V" "R" "" "N")</v>
      </c>
    </row>
    <row r="3398" spans="8:10" hidden="1">
      <c r="H3398" s="330" t="str">
        <f t="shared" ca="1" si="235"/>
        <v/>
      </c>
      <c r="I3398" s="336"/>
      <c r="J3398" s="332" t="str">
        <f t="shared" ca="1" si="236"/>
        <v>(command "V" "R" "" "N")</v>
      </c>
    </row>
    <row r="3399" spans="8:10" hidden="1">
      <c r="H3399" s="330" t="str">
        <f t="shared" ca="1" si="235"/>
        <v/>
      </c>
      <c r="I3399" s="336"/>
      <c r="J3399" s="332" t="str">
        <f t="shared" ca="1" si="236"/>
        <v>(command "V" "R" "" "N")</v>
      </c>
    </row>
    <row r="3400" spans="8:10" hidden="1">
      <c r="H3400" s="330" t="str">
        <f t="shared" ref="H3400:H3463" ca="1" si="237">IF(INDIRECT(ADDRESS(FLOOR((ROW(A3393)-1)/$F$6,1)+9,FLOOR((MOD((ROW(A3393)-1),$F$6)),1)+21))="","",INDIRECT(ADDRESS(FLOOR((ROW(A3393)-1)/$F$6,1)+9,FLOOR((MOD((ROW(A3393)-1),$F$6)),1)+21)))</f>
        <v/>
      </c>
      <c r="I3400" s="336"/>
      <c r="J3400" s="332" t="str">
        <f t="shared" ca="1" si="236"/>
        <v>(command "V" "R" "" "N")</v>
      </c>
    </row>
    <row r="3401" spans="8:10" hidden="1">
      <c r="H3401" s="330" t="str">
        <f t="shared" ca="1" si="237"/>
        <v/>
      </c>
      <c r="I3401" s="336"/>
      <c r="J3401" s="332" t="str">
        <f t="shared" ca="1" si="236"/>
        <v>(command "V" "R" "" "N")</v>
      </c>
    </row>
    <row r="3402" spans="8:10" hidden="1">
      <c r="H3402" s="330" t="str">
        <f t="shared" ca="1" si="237"/>
        <v/>
      </c>
      <c r="I3402" s="336"/>
      <c r="J3402" s="332" t="str">
        <f t="shared" ca="1" si="236"/>
        <v>(command "V" "R" "" "N")</v>
      </c>
    </row>
    <row r="3403" spans="8:10" hidden="1">
      <c r="H3403" s="330" t="str">
        <f t="shared" ca="1" si="237"/>
        <v/>
      </c>
      <c r="I3403" s="336"/>
      <c r="J3403" s="332" t="str">
        <f t="shared" ca="1" si="236"/>
        <v>(command "V" "R" "" "N")</v>
      </c>
    </row>
    <row r="3404" spans="8:10" hidden="1">
      <c r="H3404" s="330" t="str">
        <f t="shared" ca="1" si="237"/>
        <v/>
      </c>
      <c r="I3404" s="336"/>
      <c r="J3404" s="332" t="str">
        <f t="shared" ca="1" si="236"/>
        <v>(command "V" "R" "" "N")</v>
      </c>
    </row>
    <row r="3405" spans="8:10" hidden="1">
      <c r="H3405" s="330" t="str">
        <f t="shared" ca="1" si="237"/>
        <v/>
      </c>
      <c r="I3405" s="336"/>
      <c r="J3405" s="332" t="str">
        <f t="shared" ref="J3405:J3468" ca="1" si="238">"(command"&amp;" "&amp;""""&amp;"V"&amp;""""&amp;" "&amp;""""&amp;"R"&amp;""""&amp;" "&amp;""""&amp;$H3405&amp;""""&amp;" """&amp;"N"&amp;""""&amp;")"</f>
        <v>(command "V" "R" "" "N")</v>
      </c>
    </row>
    <row r="3406" spans="8:10" hidden="1">
      <c r="H3406" s="330" t="str">
        <f t="shared" ca="1" si="237"/>
        <v/>
      </c>
      <c r="I3406" s="336"/>
      <c r="J3406" s="332" t="str">
        <f t="shared" ca="1" si="238"/>
        <v>(command "V" "R" "" "N")</v>
      </c>
    </row>
    <row r="3407" spans="8:10" hidden="1">
      <c r="H3407" s="330" t="str">
        <f t="shared" ca="1" si="237"/>
        <v/>
      </c>
      <c r="I3407" s="336"/>
      <c r="J3407" s="332" t="str">
        <f t="shared" ca="1" si="238"/>
        <v>(command "V" "R" "" "N")</v>
      </c>
    </row>
    <row r="3408" spans="8:10" hidden="1">
      <c r="H3408" s="330" t="str">
        <f t="shared" ca="1" si="237"/>
        <v/>
      </c>
      <c r="I3408" s="336"/>
      <c r="J3408" s="332" t="str">
        <f t="shared" ca="1" si="238"/>
        <v>(command "V" "R" "" "N")</v>
      </c>
    </row>
    <row r="3409" spans="8:10" hidden="1">
      <c r="H3409" s="330" t="str">
        <f t="shared" ca="1" si="237"/>
        <v/>
      </c>
      <c r="I3409" s="336"/>
      <c r="J3409" s="332" t="str">
        <f t="shared" ca="1" si="238"/>
        <v>(command "V" "R" "" "N")</v>
      </c>
    </row>
    <row r="3410" spans="8:10" hidden="1">
      <c r="H3410" s="330" t="str">
        <f t="shared" ca="1" si="237"/>
        <v/>
      </c>
      <c r="I3410" s="336"/>
      <c r="J3410" s="332" t="str">
        <f t="shared" ca="1" si="238"/>
        <v>(command "V" "R" "" "N")</v>
      </c>
    </row>
    <row r="3411" spans="8:10" hidden="1">
      <c r="H3411" s="330" t="str">
        <f t="shared" ca="1" si="237"/>
        <v/>
      </c>
      <c r="I3411" s="336"/>
      <c r="J3411" s="332" t="str">
        <f t="shared" ca="1" si="238"/>
        <v>(command "V" "R" "" "N")</v>
      </c>
    </row>
    <row r="3412" spans="8:10" hidden="1">
      <c r="H3412" s="330" t="str">
        <f t="shared" ca="1" si="237"/>
        <v/>
      </c>
      <c r="I3412" s="336"/>
      <c r="J3412" s="332" t="str">
        <f t="shared" ca="1" si="238"/>
        <v>(command "V" "R" "" "N")</v>
      </c>
    </row>
    <row r="3413" spans="8:10" hidden="1">
      <c r="H3413" s="330" t="str">
        <f t="shared" ca="1" si="237"/>
        <v/>
      </c>
      <c r="I3413" s="336"/>
      <c r="J3413" s="332" t="str">
        <f t="shared" ca="1" si="238"/>
        <v>(command "V" "R" "" "N")</v>
      </c>
    </row>
    <row r="3414" spans="8:10" hidden="1">
      <c r="H3414" s="330" t="str">
        <f t="shared" ca="1" si="237"/>
        <v/>
      </c>
      <c r="I3414" s="336"/>
      <c r="J3414" s="332" t="str">
        <f t="shared" ca="1" si="238"/>
        <v>(command "V" "R" "" "N")</v>
      </c>
    </row>
    <row r="3415" spans="8:10" hidden="1">
      <c r="H3415" s="330" t="str">
        <f t="shared" ca="1" si="237"/>
        <v/>
      </c>
      <c r="I3415" s="336"/>
      <c r="J3415" s="332" t="str">
        <f t="shared" ca="1" si="238"/>
        <v>(command "V" "R" "" "N")</v>
      </c>
    </row>
    <row r="3416" spans="8:10" hidden="1">
      <c r="H3416" s="330" t="str">
        <f t="shared" ca="1" si="237"/>
        <v/>
      </c>
      <c r="I3416" s="336"/>
      <c r="J3416" s="332" t="str">
        <f t="shared" ca="1" si="238"/>
        <v>(command "V" "R" "" "N")</v>
      </c>
    </row>
    <row r="3417" spans="8:10" hidden="1">
      <c r="H3417" s="330" t="str">
        <f t="shared" ca="1" si="237"/>
        <v/>
      </c>
      <c r="I3417" s="336"/>
      <c r="J3417" s="332" t="str">
        <f t="shared" ca="1" si="238"/>
        <v>(command "V" "R" "" "N")</v>
      </c>
    </row>
    <row r="3418" spans="8:10" hidden="1">
      <c r="H3418" s="330" t="str">
        <f t="shared" ca="1" si="237"/>
        <v/>
      </c>
      <c r="I3418" s="336"/>
      <c r="J3418" s="332" t="str">
        <f t="shared" ca="1" si="238"/>
        <v>(command "V" "R" "" "N")</v>
      </c>
    </row>
    <row r="3419" spans="8:10" hidden="1">
      <c r="H3419" s="330" t="str">
        <f t="shared" ca="1" si="237"/>
        <v/>
      </c>
      <c r="I3419" s="336"/>
      <c r="J3419" s="332" t="str">
        <f t="shared" ca="1" si="238"/>
        <v>(command "V" "R" "" "N")</v>
      </c>
    </row>
    <row r="3420" spans="8:10" hidden="1">
      <c r="H3420" s="330" t="str">
        <f t="shared" ca="1" si="237"/>
        <v/>
      </c>
      <c r="I3420" s="336"/>
      <c r="J3420" s="332" t="str">
        <f t="shared" ca="1" si="238"/>
        <v>(command "V" "R" "" "N")</v>
      </c>
    </row>
    <row r="3421" spans="8:10" hidden="1">
      <c r="H3421" s="330" t="str">
        <f t="shared" ca="1" si="237"/>
        <v/>
      </c>
      <c r="I3421" s="336"/>
      <c r="J3421" s="332" t="str">
        <f t="shared" ca="1" si="238"/>
        <v>(command "V" "R" "" "N")</v>
      </c>
    </row>
    <row r="3422" spans="8:10" hidden="1">
      <c r="H3422" s="330" t="str">
        <f t="shared" ca="1" si="237"/>
        <v/>
      </c>
      <c r="I3422" s="336"/>
      <c r="J3422" s="332" t="str">
        <f t="shared" ca="1" si="238"/>
        <v>(command "V" "R" "" "N")</v>
      </c>
    </row>
    <row r="3423" spans="8:10" hidden="1">
      <c r="H3423" s="330" t="str">
        <f t="shared" ca="1" si="237"/>
        <v/>
      </c>
      <c r="I3423" s="336"/>
      <c r="J3423" s="332" t="str">
        <f t="shared" ca="1" si="238"/>
        <v>(command "V" "R" "" "N")</v>
      </c>
    </row>
    <row r="3424" spans="8:10" hidden="1">
      <c r="H3424" s="330" t="str">
        <f t="shared" ca="1" si="237"/>
        <v/>
      </c>
      <c r="I3424" s="336"/>
      <c r="J3424" s="332" t="str">
        <f t="shared" ca="1" si="238"/>
        <v>(command "V" "R" "" "N")</v>
      </c>
    </row>
    <row r="3425" spans="8:10" hidden="1">
      <c r="H3425" s="330" t="str">
        <f t="shared" ca="1" si="237"/>
        <v/>
      </c>
      <c r="I3425" s="336"/>
      <c r="J3425" s="332" t="str">
        <f t="shared" ca="1" si="238"/>
        <v>(command "V" "R" "" "N")</v>
      </c>
    </row>
    <row r="3426" spans="8:10" hidden="1">
      <c r="H3426" s="330" t="str">
        <f t="shared" ca="1" si="237"/>
        <v/>
      </c>
      <c r="I3426" s="336"/>
      <c r="J3426" s="332" t="str">
        <f t="shared" ca="1" si="238"/>
        <v>(command "V" "R" "" "N")</v>
      </c>
    </row>
    <row r="3427" spans="8:10" hidden="1">
      <c r="H3427" s="330" t="str">
        <f t="shared" ca="1" si="237"/>
        <v/>
      </c>
      <c r="I3427" s="336"/>
      <c r="J3427" s="332" t="str">
        <f t="shared" ca="1" si="238"/>
        <v>(command "V" "R" "" "N")</v>
      </c>
    </row>
    <row r="3428" spans="8:10" hidden="1">
      <c r="H3428" s="330" t="str">
        <f t="shared" ca="1" si="237"/>
        <v/>
      </c>
      <c r="I3428" s="336"/>
      <c r="J3428" s="332" t="str">
        <f t="shared" ca="1" si="238"/>
        <v>(command "V" "R" "" "N")</v>
      </c>
    </row>
    <row r="3429" spans="8:10" hidden="1">
      <c r="H3429" s="330" t="str">
        <f t="shared" ca="1" si="237"/>
        <v/>
      </c>
      <c r="I3429" s="336"/>
      <c r="J3429" s="332" t="str">
        <f t="shared" ca="1" si="238"/>
        <v>(command "V" "R" "" "N")</v>
      </c>
    </row>
    <row r="3430" spans="8:10" hidden="1">
      <c r="H3430" s="330" t="str">
        <f t="shared" ca="1" si="237"/>
        <v/>
      </c>
      <c r="I3430" s="336"/>
      <c r="J3430" s="332" t="str">
        <f t="shared" ca="1" si="238"/>
        <v>(command "V" "R" "" "N")</v>
      </c>
    </row>
    <row r="3431" spans="8:10" hidden="1">
      <c r="H3431" s="330" t="str">
        <f t="shared" ca="1" si="237"/>
        <v/>
      </c>
      <c r="I3431" s="336"/>
      <c r="J3431" s="332" t="str">
        <f t="shared" ca="1" si="238"/>
        <v>(command "V" "R" "" "N")</v>
      </c>
    </row>
    <row r="3432" spans="8:10" hidden="1">
      <c r="H3432" s="330" t="str">
        <f t="shared" ca="1" si="237"/>
        <v/>
      </c>
      <c r="I3432" s="336"/>
      <c r="J3432" s="332" t="str">
        <f t="shared" ca="1" si="238"/>
        <v>(command "V" "R" "" "N")</v>
      </c>
    </row>
    <row r="3433" spans="8:10" hidden="1">
      <c r="H3433" s="330" t="str">
        <f t="shared" ca="1" si="237"/>
        <v/>
      </c>
      <c r="I3433" s="336"/>
      <c r="J3433" s="332" t="str">
        <f t="shared" ca="1" si="238"/>
        <v>(command "V" "R" "" "N")</v>
      </c>
    </row>
    <row r="3434" spans="8:10" hidden="1">
      <c r="H3434" s="330" t="str">
        <f t="shared" ca="1" si="237"/>
        <v/>
      </c>
      <c r="I3434" s="336"/>
      <c r="J3434" s="332" t="str">
        <f t="shared" ca="1" si="238"/>
        <v>(command "V" "R" "" "N")</v>
      </c>
    </row>
    <row r="3435" spans="8:10" hidden="1">
      <c r="H3435" s="330" t="str">
        <f t="shared" ca="1" si="237"/>
        <v/>
      </c>
      <c r="I3435" s="336"/>
      <c r="J3435" s="332" t="str">
        <f t="shared" ca="1" si="238"/>
        <v>(command "V" "R" "" "N")</v>
      </c>
    </row>
    <row r="3436" spans="8:10" hidden="1">
      <c r="H3436" s="330" t="str">
        <f t="shared" ca="1" si="237"/>
        <v/>
      </c>
      <c r="I3436" s="336"/>
      <c r="J3436" s="332" t="str">
        <f t="shared" ca="1" si="238"/>
        <v>(command "V" "R" "" "N")</v>
      </c>
    </row>
    <row r="3437" spans="8:10" hidden="1">
      <c r="H3437" s="330" t="str">
        <f t="shared" ca="1" si="237"/>
        <v/>
      </c>
      <c r="I3437" s="336"/>
      <c r="J3437" s="332" t="str">
        <f t="shared" ca="1" si="238"/>
        <v>(command "V" "R" "" "N")</v>
      </c>
    </row>
    <row r="3438" spans="8:10" hidden="1">
      <c r="H3438" s="330" t="str">
        <f t="shared" ca="1" si="237"/>
        <v/>
      </c>
      <c r="I3438" s="336"/>
      <c r="J3438" s="332" t="str">
        <f t="shared" ca="1" si="238"/>
        <v>(command "V" "R" "" "N")</v>
      </c>
    </row>
    <row r="3439" spans="8:10" hidden="1">
      <c r="H3439" s="330" t="str">
        <f t="shared" ca="1" si="237"/>
        <v/>
      </c>
      <c r="I3439" s="336"/>
      <c r="J3439" s="332" t="str">
        <f t="shared" ca="1" si="238"/>
        <v>(command "V" "R" "" "N")</v>
      </c>
    </row>
    <row r="3440" spans="8:10" hidden="1">
      <c r="H3440" s="330" t="str">
        <f t="shared" ca="1" si="237"/>
        <v/>
      </c>
      <c r="I3440" s="336"/>
      <c r="J3440" s="332" t="str">
        <f t="shared" ca="1" si="238"/>
        <v>(command "V" "R" "" "N")</v>
      </c>
    </row>
    <row r="3441" spans="8:10" hidden="1">
      <c r="H3441" s="330" t="str">
        <f t="shared" ca="1" si="237"/>
        <v/>
      </c>
      <c r="I3441" s="336"/>
      <c r="J3441" s="332" t="str">
        <f t="shared" ca="1" si="238"/>
        <v>(command "V" "R" "" "N")</v>
      </c>
    </row>
    <row r="3442" spans="8:10" hidden="1">
      <c r="H3442" s="330" t="str">
        <f t="shared" ca="1" si="237"/>
        <v/>
      </c>
      <c r="I3442" s="336"/>
      <c r="J3442" s="332" t="str">
        <f t="shared" ca="1" si="238"/>
        <v>(command "V" "R" "" "N")</v>
      </c>
    </row>
    <row r="3443" spans="8:10" hidden="1">
      <c r="H3443" s="330" t="str">
        <f t="shared" ca="1" si="237"/>
        <v/>
      </c>
      <c r="I3443" s="336"/>
      <c r="J3443" s="332" t="str">
        <f t="shared" ca="1" si="238"/>
        <v>(command "V" "R" "" "N")</v>
      </c>
    </row>
    <row r="3444" spans="8:10" hidden="1">
      <c r="H3444" s="330" t="str">
        <f t="shared" ca="1" si="237"/>
        <v/>
      </c>
      <c r="I3444" s="336"/>
      <c r="J3444" s="332" t="str">
        <f t="shared" ca="1" si="238"/>
        <v>(command "V" "R" "" "N")</v>
      </c>
    </row>
    <row r="3445" spans="8:10" hidden="1">
      <c r="H3445" s="330" t="str">
        <f t="shared" ca="1" si="237"/>
        <v/>
      </c>
      <c r="I3445" s="336"/>
      <c r="J3445" s="332" t="str">
        <f t="shared" ca="1" si="238"/>
        <v>(command "V" "R" "" "N")</v>
      </c>
    </row>
    <row r="3446" spans="8:10" hidden="1">
      <c r="H3446" s="330" t="str">
        <f t="shared" ca="1" si="237"/>
        <v/>
      </c>
      <c r="I3446" s="336"/>
      <c r="J3446" s="332" t="str">
        <f t="shared" ca="1" si="238"/>
        <v>(command "V" "R" "" "N")</v>
      </c>
    </row>
    <row r="3447" spans="8:10" hidden="1">
      <c r="H3447" s="330" t="str">
        <f t="shared" ca="1" si="237"/>
        <v/>
      </c>
      <c r="I3447" s="336"/>
      <c r="J3447" s="332" t="str">
        <f t="shared" ca="1" si="238"/>
        <v>(command "V" "R" "" "N")</v>
      </c>
    </row>
    <row r="3448" spans="8:10" hidden="1">
      <c r="H3448" s="330" t="str">
        <f t="shared" ca="1" si="237"/>
        <v/>
      </c>
      <c r="I3448" s="336"/>
      <c r="J3448" s="332" t="str">
        <f t="shared" ca="1" si="238"/>
        <v>(command "V" "R" "" "N")</v>
      </c>
    </row>
    <row r="3449" spans="8:10" hidden="1">
      <c r="H3449" s="330" t="str">
        <f t="shared" ca="1" si="237"/>
        <v/>
      </c>
      <c r="I3449" s="336"/>
      <c r="J3449" s="332" t="str">
        <f t="shared" ca="1" si="238"/>
        <v>(command "V" "R" "" "N")</v>
      </c>
    </row>
    <row r="3450" spans="8:10" hidden="1">
      <c r="H3450" s="330" t="str">
        <f t="shared" ca="1" si="237"/>
        <v/>
      </c>
      <c r="I3450" s="336"/>
      <c r="J3450" s="332" t="str">
        <f t="shared" ca="1" si="238"/>
        <v>(command "V" "R" "" "N")</v>
      </c>
    </row>
    <row r="3451" spans="8:10" hidden="1">
      <c r="H3451" s="330" t="str">
        <f t="shared" ca="1" si="237"/>
        <v/>
      </c>
      <c r="I3451" s="336"/>
      <c r="J3451" s="332" t="str">
        <f t="shared" ca="1" si="238"/>
        <v>(command "V" "R" "" "N")</v>
      </c>
    </row>
    <row r="3452" spans="8:10" hidden="1">
      <c r="H3452" s="330" t="str">
        <f t="shared" ca="1" si="237"/>
        <v/>
      </c>
      <c r="I3452" s="336"/>
      <c r="J3452" s="332" t="str">
        <f t="shared" ca="1" si="238"/>
        <v>(command "V" "R" "" "N")</v>
      </c>
    </row>
    <row r="3453" spans="8:10" hidden="1">
      <c r="H3453" s="330" t="str">
        <f t="shared" ca="1" si="237"/>
        <v/>
      </c>
      <c r="I3453" s="336"/>
      <c r="J3453" s="332" t="str">
        <f t="shared" ca="1" si="238"/>
        <v>(command "V" "R" "" "N")</v>
      </c>
    </row>
    <row r="3454" spans="8:10" hidden="1">
      <c r="H3454" s="330" t="str">
        <f t="shared" ca="1" si="237"/>
        <v/>
      </c>
      <c r="I3454" s="336"/>
      <c r="J3454" s="332" t="str">
        <f t="shared" ca="1" si="238"/>
        <v>(command "V" "R" "" "N")</v>
      </c>
    </row>
    <row r="3455" spans="8:10" hidden="1">
      <c r="H3455" s="330" t="str">
        <f t="shared" ca="1" si="237"/>
        <v/>
      </c>
      <c r="I3455" s="336"/>
      <c r="J3455" s="332" t="str">
        <f t="shared" ca="1" si="238"/>
        <v>(command "V" "R" "" "N")</v>
      </c>
    </row>
    <row r="3456" spans="8:10" hidden="1">
      <c r="H3456" s="330" t="str">
        <f t="shared" ca="1" si="237"/>
        <v/>
      </c>
      <c r="I3456" s="336"/>
      <c r="J3456" s="332" t="str">
        <f t="shared" ca="1" si="238"/>
        <v>(command "V" "R" "" "N")</v>
      </c>
    </row>
    <row r="3457" spans="8:10" hidden="1">
      <c r="H3457" s="330" t="str">
        <f t="shared" ca="1" si="237"/>
        <v/>
      </c>
      <c r="I3457" s="336"/>
      <c r="J3457" s="332" t="str">
        <f t="shared" ca="1" si="238"/>
        <v>(command "V" "R" "" "N")</v>
      </c>
    </row>
    <row r="3458" spans="8:10" hidden="1">
      <c r="H3458" s="330" t="str">
        <f t="shared" ca="1" si="237"/>
        <v/>
      </c>
      <c r="I3458" s="336"/>
      <c r="J3458" s="332" t="str">
        <f t="shared" ca="1" si="238"/>
        <v>(command "V" "R" "" "N")</v>
      </c>
    </row>
    <row r="3459" spans="8:10" hidden="1">
      <c r="H3459" s="330" t="str">
        <f t="shared" ca="1" si="237"/>
        <v/>
      </c>
      <c r="I3459" s="336"/>
      <c r="J3459" s="332" t="str">
        <f t="shared" ca="1" si="238"/>
        <v>(command "V" "R" "" "N")</v>
      </c>
    </row>
    <row r="3460" spans="8:10" hidden="1">
      <c r="H3460" s="330" t="str">
        <f t="shared" ca="1" si="237"/>
        <v/>
      </c>
      <c r="I3460" s="336"/>
      <c r="J3460" s="332" t="str">
        <f t="shared" ca="1" si="238"/>
        <v>(command "V" "R" "" "N")</v>
      </c>
    </row>
    <row r="3461" spans="8:10" hidden="1">
      <c r="H3461" s="330" t="str">
        <f t="shared" ca="1" si="237"/>
        <v/>
      </c>
      <c r="I3461" s="336"/>
      <c r="J3461" s="332" t="str">
        <f t="shared" ca="1" si="238"/>
        <v>(command "V" "R" "" "N")</v>
      </c>
    </row>
    <row r="3462" spans="8:10" hidden="1">
      <c r="H3462" s="330" t="str">
        <f t="shared" ca="1" si="237"/>
        <v/>
      </c>
      <c r="I3462" s="336"/>
      <c r="J3462" s="332" t="str">
        <f t="shared" ca="1" si="238"/>
        <v>(command "V" "R" "" "N")</v>
      </c>
    </row>
    <row r="3463" spans="8:10" hidden="1">
      <c r="H3463" s="330" t="str">
        <f t="shared" ca="1" si="237"/>
        <v/>
      </c>
      <c r="I3463" s="336"/>
      <c r="J3463" s="332" t="str">
        <f t="shared" ca="1" si="238"/>
        <v>(command "V" "R" "" "N")</v>
      </c>
    </row>
    <row r="3464" spans="8:10" hidden="1">
      <c r="H3464" s="330" t="str">
        <f t="shared" ref="H3464:H3527" ca="1" si="239">IF(INDIRECT(ADDRESS(FLOOR((ROW(A3457)-1)/$F$6,1)+9,FLOOR((MOD((ROW(A3457)-1),$F$6)),1)+21))="","",INDIRECT(ADDRESS(FLOOR((ROW(A3457)-1)/$F$6,1)+9,FLOOR((MOD((ROW(A3457)-1),$F$6)),1)+21)))</f>
        <v/>
      </c>
      <c r="I3464" s="336"/>
      <c r="J3464" s="332" t="str">
        <f t="shared" ca="1" si="238"/>
        <v>(command "V" "R" "" "N")</v>
      </c>
    </row>
    <row r="3465" spans="8:10" hidden="1">
      <c r="H3465" s="330" t="str">
        <f t="shared" ca="1" si="239"/>
        <v/>
      </c>
      <c r="I3465" s="336"/>
      <c r="J3465" s="332" t="str">
        <f t="shared" ca="1" si="238"/>
        <v>(command "V" "R" "" "N")</v>
      </c>
    </row>
    <row r="3466" spans="8:10" hidden="1">
      <c r="H3466" s="330" t="str">
        <f t="shared" ca="1" si="239"/>
        <v/>
      </c>
      <c r="I3466" s="336"/>
      <c r="J3466" s="332" t="str">
        <f t="shared" ca="1" si="238"/>
        <v>(command "V" "R" "" "N")</v>
      </c>
    </row>
    <row r="3467" spans="8:10" hidden="1">
      <c r="H3467" s="330" t="str">
        <f t="shared" ca="1" si="239"/>
        <v/>
      </c>
      <c r="I3467" s="336"/>
      <c r="J3467" s="332" t="str">
        <f t="shared" ca="1" si="238"/>
        <v>(command "V" "R" "" "N")</v>
      </c>
    </row>
    <row r="3468" spans="8:10" hidden="1">
      <c r="H3468" s="330" t="str">
        <f t="shared" ca="1" si="239"/>
        <v/>
      </c>
      <c r="I3468" s="336"/>
      <c r="J3468" s="332" t="str">
        <f t="shared" ca="1" si="238"/>
        <v>(command "V" "R" "" "N")</v>
      </c>
    </row>
    <row r="3469" spans="8:10" hidden="1">
      <c r="H3469" s="330" t="str">
        <f t="shared" ca="1" si="239"/>
        <v/>
      </c>
      <c r="I3469" s="336"/>
      <c r="J3469" s="332" t="str">
        <f t="shared" ref="J3469:J3532" ca="1" si="240">"(command"&amp;" "&amp;""""&amp;"V"&amp;""""&amp;" "&amp;""""&amp;"R"&amp;""""&amp;" "&amp;""""&amp;$H3469&amp;""""&amp;" """&amp;"N"&amp;""""&amp;")"</f>
        <v>(command "V" "R" "" "N")</v>
      </c>
    </row>
    <row r="3470" spans="8:10" hidden="1">
      <c r="H3470" s="330" t="str">
        <f t="shared" ca="1" si="239"/>
        <v/>
      </c>
      <c r="I3470" s="336"/>
      <c r="J3470" s="332" t="str">
        <f t="shared" ca="1" si="240"/>
        <v>(command "V" "R" "" "N")</v>
      </c>
    </row>
    <row r="3471" spans="8:10" hidden="1">
      <c r="H3471" s="330" t="str">
        <f t="shared" ca="1" si="239"/>
        <v/>
      </c>
      <c r="I3471" s="336"/>
      <c r="J3471" s="332" t="str">
        <f t="shared" ca="1" si="240"/>
        <v>(command "V" "R" "" "N")</v>
      </c>
    </row>
    <row r="3472" spans="8:10" hidden="1">
      <c r="H3472" s="330" t="str">
        <f t="shared" ca="1" si="239"/>
        <v/>
      </c>
      <c r="I3472" s="336"/>
      <c r="J3472" s="332" t="str">
        <f t="shared" ca="1" si="240"/>
        <v>(command "V" "R" "" "N")</v>
      </c>
    </row>
    <row r="3473" spans="8:10" hidden="1">
      <c r="H3473" s="330" t="str">
        <f t="shared" ca="1" si="239"/>
        <v/>
      </c>
      <c r="I3473" s="336"/>
      <c r="J3473" s="332" t="str">
        <f t="shared" ca="1" si="240"/>
        <v>(command "V" "R" "" "N")</v>
      </c>
    </row>
    <row r="3474" spans="8:10" hidden="1">
      <c r="H3474" s="330" t="str">
        <f t="shared" ca="1" si="239"/>
        <v/>
      </c>
      <c r="I3474" s="336"/>
      <c r="J3474" s="332" t="str">
        <f t="shared" ca="1" si="240"/>
        <v>(command "V" "R" "" "N")</v>
      </c>
    </row>
    <row r="3475" spans="8:10" hidden="1">
      <c r="H3475" s="330" t="str">
        <f t="shared" ca="1" si="239"/>
        <v/>
      </c>
      <c r="I3475" s="336"/>
      <c r="J3475" s="332" t="str">
        <f t="shared" ca="1" si="240"/>
        <v>(command "V" "R" "" "N")</v>
      </c>
    </row>
    <row r="3476" spans="8:10" hidden="1">
      <c r="H3476" s="330" t="str">
        <f t="shared" ca="1" si="239"/>
        <v/>
      </c>
      <c r="I3476" s="336"/>
      <c r="J3476" s="332" t="str">
        <f t="shared" ca="1" si="240"/>
        <v>(command "V" "R" "" "N")</v>
      </c>
    </row>
    <row r="3477" spans="8:10" hidden="1">
      <c r="H3477" s="330" t="str">
        <f t="shared" ca="1" si="239"/>
        <v/>
      </c>
      <c r="I3477" s="336"/>
      <c r="J3477" s="332" t="str">
        <f t="shared" ca="1" si="240"/>
        <v>(command "V" "R" "" "N")</v>
      </c>
    </row>
    <row r="3478" spans="8:10" hidden="1">
      <c r="H3478" s="330" t="str">
        <f t="shared" ca="1" si="239"/>
        <v/>
      </c>
      <c r="I3478" s="336"/>
      <c r="J3478" s="332" t="str">
        <f t="shared" ca="1" si="240"/>
        <v>(command "V" "R" "" "N")</v>
      </c>
    </row>
    <row r="3479" spans="8:10" hidden="1">
      <c r="H3479" s="330" t="str">
        <f t="shared" ca="1" si="239"/>
        <v/>
      </c>
      <c r="I3479" s="336"/>
      <c r="J3479" s="332" t="str">
        <f t="shared" ca="1" si="240"/>
        <v>(command "V" "R" "" "N")</v>
      </c>
    </row>
    <row r="3480" spans="8:10" hidden="1">
      <c r="H3480" s="330" t="str">
        <f t="shared" ca="1" si="239"/>
        <v/>
      </c>
      <c r="I3480" s="336"/>
      <c r="J3480" s="332" t="str">
        <f t="shared" ca="1" si="240"/>
        <v>(command "V" "R" "" "N")</v>
      </c>
    </row>
    <row r="3481" spans="8:10" hidden="1">
      <c r="H3481" s="330" t="str">
        <f t="shared" ca="1" si="239"/>
        <v/>
      </c>
      <c r="I3481" s="336"/>
      <c r="J3481" s="332" t="str">
        <f t="shared" ca="1" si="240"/>
        <v>(command "V" "R" "" "N")</v>
      </c>
    </row>
    <row r="3482" spans="8:10" hidden="1">
      <c r="H3482" s="330" t="str">
        <f t="shared" ca="1" si="239"/>
        <v/>
      </c>
      <c r="I3482" s="336"/>
      <c r="J3482" s="332" t="str">
        <f t="shared" ca="1" si="240"/>
        <v>(command "V" "R" "" "N")</v>
      </c>
    </row>
    <row r="3483" spans="8:10" hidden="1">
      <c r="H3483" s="330" t="str">
        <f t="shared" ca="1" si="239"/>
        <v/>
      </c>
      <c r="I3483" s="336"/>
      <c r="J3483" s="332" t="str">
        <f t="shared" ca="1" si="240"/>
        <v>(command "V" "R" "" "N")</v>
      </c>
    </row>
    <row r="3484" spans="8:10" hidden="1">
      <c r="H3484" s="330" t="str">
        <f t="shared" ca="1" si="239"/>
        <v/>
      </c>
      <c r="I3484" s="336"/>
      <c r="J3484" s="332" t="str">
        <f t="shared" ca="1" si="240"/>
        <v>(command "V" "R" "" "N")</v>
      </c>
    </row>
    <row r="3485" spans="8:10" hidden="1">
      <c r="H3485" s="330" t="str">
        <f t="shared" ca="1" si="239"/>
        <v/>
      </c>
      <c r="I3485" s="336"/>
      <c r="J3485" s="332" t="str">
        <f t="shared" ca="1" si="240"/>
        <v>(command "V" "R" "" "N")</v>
      </c>
    </row>
    <row r="3486" spans="8:10" hidden="1">
      <c r="H3486" s="330" t="str">
        <f t="shared" ca="1" si="239"/>
        <v/>
      </c>
      <c r="I3486" s="336"/>
      <c r="J3486" s="332" t="str">
        <f t="shared" ca="1" si="240"/>
        <v>(command "V" "R" "" "N")</v>
      </c>
    </row>
    <row r="3487" spans="8:10" hidden="1">
      <c r="H3487" s="330" t="str">
        <f t="shared" ca="1" si="239"/>
        <v/>
      </c>
      <c r="I3487" s="336"/>
      <c r="J3487" s="332" t="str">
        <f t="shared" ca="1" si="240"/>
        <v>(command "V" "R" "" "N")</v>
      </c>
    </row>
    <row r="3488" spans="8:10" hidden="1">
      <c r="H3488" s="330" t="str">
        <f t="shared" ca="1" si="239"/>
        <v/>
      </c>
      <c r="I3488" s="336"/>
      <c r="J3488" s="332" t="str">
        <f t="shared" ca="1" si="240"/>
        <v>(command "V" "R" "" "N")</v>
      </c>
    </row>
    <row r="3489" spans="8:10" hidden="1">
      <c r="H3489" s="330" t="str">
        <f t="shared" ca="1" si="239"/>
        <v/>
      </c>
      <c r="I3489" s="336"/>
      <c r="J3489" s="332" t="str">
        <f t="shared" ca="1" si="240"/>
        <v>(command "V" "R" "" "N")</v>
      </c>
    </row>
    <row r="3490" spans="8:10" hidden="1">
      <c r="H3490" s="330" t="str">
        <f t="shared" ca="1" si="239"/>
        <v/>
      </c>
      <c r="I3490" s="336"/>
      <c r="J3490" s="332" t="str">
        <f t="shared" ca="1" si="240"/>
        <v>(command "V" "R" "" "N")</v>
      </c>
    </row>
    <row r="3491" spans="8:10" hidden="1">
      <c r="H3491" s="330" t="str">
        <f t="shared" ca="1" si="239"/>
        <v/>
      </c>
      <c r="I3491" s="336"/>
      <c r="J3491" s="332" t="str">
        <f t="shared" ca="1" si="240"/>
        <v>(command "V" "R" "" "N")</v>
      </c>
    </row>
    <row r="3492" spans="8:10" hidden="1">
      <c r="H3492" s="330" t="str">
        <f t="shared" ca="1" si="239"/>
        <v/>
      </c>
      <c r="I3492" s="336"/>
      <c r="J3492" s="332" t="str">
        <f t="shared" ca="1" si="240"/>
        <v>(command "V" "R" "" "N")</v>
      </c>
    </row>
    <row r="3493" spans="8:10" hidden="1">
      <c r="H3493" s="330" t="str">
        <f t="shared" ca="1" si="239"/>
        <v/>
      </c>
      <c r="I3493" s="336"/>
      <c r="J3493" s="332" t="str">
        <f t="shared" ca="1" si="240"/>
        <v>(command "V" "R" "" "N")</v>
      </c>
    </row>
    <row r="3494" spans="8:10" hidden="1">
      <c r="H3494" s="330" t="str">
        <f t="shared" ca="1" si="239"/>
        <v/>
      </c>
      <c r="I3494" s="336"/>
      <c r="J3494" s="332" t="str">
        <f t="shared" ca="1" si="240"/>
        <v>(command "V" "R" "" "N")</v>
      </c>
    </row>
    <row r="3495" spans="8:10" hidden="1">
      <c r="H3495" s="330" t="str">
        <f t="shared" ca="1" si="239"/>
        <v/>
      </c>
      <c r="I3495" s="336"/>
      <c r="J3495" s="332" t="str">
        <f t="shared" ca="1" si="240"/>
        <v>(command "V" "R" "" "N")</v>
      </c>
    </row>
    <row r="3496" spans="8:10" hidden="1">
      <c r="H3496" s="330" t="str">
        <f t="shared" ca="1" si="239"/>
        <v/>
      </c>
      <c r="I3496" s="336"/>
      <c r="J3496" s="332" t="str">
        <f t="shared" ca="1" si="240"/>
        <v>(command "V" "R" "" "N")</v>
      </c>
    </row>
    <row r="3497" spans="8:10" hidden="1">
      <c r="H3497" s="330" t="str">
        <f t="shared" ca="1" si="239"/>
        <v/>
      </c>
      <c r="I3497" s="336"/>
      <c r="J3497" s="332" t="str">
        <f t="shared" ca="1" si="240"/>
        <v>(command "V" "R" "" "N")</v>
      </c>
    </row>
    <row r="3498" spans="8:10" hidden="1">
      <c r="H3498" s="330" t="str">
        <f t="shared" ca="1" si="239"/>
        <v/>
      </c>
      <c r="I3498" s="336"/>
      <c r="J3498" s="332" t="str">
        <f t="shared" ca="1" si="240"/>
        <v>(command "V" "R" "" "N")</v>
      </c>
    </row>
    <row r="3499" spans="8:10" hidden="1">
      <c r="H3499" s="330" t="str">
        <f t="shared" ca="1" si="239"/>
        <v/>
      </c>
      <c r="I3499" s="336"/>
      <c r="J3499" s="332" t="str">
        <f t="shared" ca="1" si="240"/>
        <v>(command "V" "R" "" "N")</v>
      </c>
    </row>
    <row r="3500" spans="8:10" hidden="1">
      <c r="H3500" s="330" t="str">
        <f t="shared" ca="1" si="239"/>
        <v/>
      </c>
      <c r="I3500" s="336"/>
      <c r="J3500" s="332" t="str">
        <f t="shared" ca="1" si="240"/>
        <v>(command "V" "R" "" "N")</v>
      </c>
    </row>
    <row r="3501" spans="8:10" hidden="1">
      <c r="H3501" s="330" t="str">
        <f t="shared" ca="1" si="239"/>
        <v/>
      </c>
      <c r="I3501" s="336"/>
      <c r="J3501" s="332" t="str">
        <f t="shared" ca="1" si="240"/>
        <v>(command "V" "R" "" "N")</v>
      </c>
    </row>
    <row r="3502" spans="8:10" hidden="1">
      <c r="H3502" s="330" t="str">
        <f t="shared" ca="1" si="239"/>
        <v/>
      </c>
      <c r="I3502" s="336"/>
      <c r="J3502" s="332" t="str">
        <f t="shared" ca="1" si="240"/>
        <v>(command "V" "R" "" "N")</v>
      </c>
    </row>
    <row r="3503" spans="8:10" hidden="1">
      <c r="H3503" s="330" t="str">
        <f t="shared" ca="1" si="239"/>
        <v/>
      </c>
      <c r="I3503" s="336"/>
      <c r="J3503" s="332" t="str">
        <f t="shared" ca="1" si="240"/>
        <v>(command "V" "R" "" "N")</v>
      </c>
    </row>
    <row r="3504" spans="8:10" hidden="1">
      <c r="H3504" s="330" t="str">
        <f t="shared" ca="1" si="239"/>
        <v/>
      </c>
      <c r="I3504" s="336"/>
      <c r="J3504" s="332" t="str">
        <f t="shared" ca="1" si="240"/>
        <v>(command "V" "R" "" "N")</v>
      </c>
    </row>
    <row r="3505" spans="8:10" hidden="1">
      <c r="H3505" s="330" t="str">
        <f t="shared" ca="1" si="239"/>
        <v/>
      </c>
      <c r="I3505" s="336"/>
      <c r="J3505" s="332" t="str">
        <f t="shared" ca="1" si="240"/>
        <v>(command "V" "R" "" "N")</v>
      </c>
    </row>
    <row r="3506" spans="8:10" hidden="1">
      <c r="H3506" s="330" t="str">
        <f t="shared" ca="1" si="239"/>
        <v/>
      </c>
      <c r="I3506" s="336"/>
      <c r="J3506" s="332" t="str">
        <f t="shared" ca="1" si="240"/>
        <v>(command "V" "R" "" "N")</v>
      </c>
    </row>
    <row r="3507" spans="8:10" hidden="1">
      <c r="H3507" s="330" t="str">
        <f t="shared" ca="1" si="239"/>
        <v/>
      </c>
      <c r="I3507" s="336"/>
      <c r="J3507" s="332" t="str">
        <f t="shared" ca="1" si="240"/>
        <v>(command "V" "R" "" "N")</v>
      </c>
    </row>
    <row r="3508" spans="8:10" hidden="1">
      <c r="H3508" s="330" t="str">
        <f t="shared" ca="1" si="239"/>
        <v/>
      </c>
      <c r="I3508" s="336"/>
      <c r="J3508" s="332" t="str">
        <f t="shared" ca="1" si="240"/>
        <v>(command "V" "R" "" "N")</v>
      </c>
    </row>
    <row r="3509" spans="8:10" hidden="1">
      <c r="H3509" s="330" t="str">
        <f t="shared" ca="1" si="239"/>
        <v/>
      </c>
      <c r="I3509" s="336"/>
      <c r="J3509" s="332" t="str">
        <f t="shared" ca="1" si="240"/>
        <v>(command "V" "R" "" "N")</v>
      </c>
    </row>
    <row r="3510" spans="8:10" hidden="1">
      <c r="H3510" s="330" t="str">
        <f t="shared" ca="1" si="239"/>
        <v/>
      </c>
      <c r="I3510" s="336"/>
      <c r="J3510" s="332" t="str">
        <f t="shared" ca="1" si="240"/>
        <v>(command "V" "R" "" "N")</v>
      </c>
    </row>
    <row r="3511" spans="8:10" hidden="1">
      <c r="H3511" s="330" t="str">
        <f t="shared" ca="1" si="239"/>
        <v/>
      </c>
      <c r="I3511" s="336"/>
      <c r="J3511" s="332" t="str">
        <f t="shared" ca="1" si="240"/>
        <v>(command "V" "R" "" "N")</v>
      </c>
    </row>
    <row r="3512" spans="8:10" hidden="1">
      <c r="H3512" s="330" t="str">
        <f t="shared" ca="1" si="239"/>
        <v/>
      </c>
      <c r="I3512" s="336"/>
      <c r="J3512" s="332" t="str">
        <f t="shared" ca="1" si="240"/>
        <v>(command "V" "R" "" "N")</v>
      </c>
    </row>
    <row r="3513" spans="8:10" hidden="1">
      <c r="H3513" s="330" t="str">
        <f t="shared" ca="1" si="239"/>
        <v/>
      </c>
      <c r="I3513" s="336"/>
      <c r="J3513" s="332" t="str">
        <f t="shared" ca="1" si="240"/>
        <v>(command "V" "R" "" "N")</v>
      </c>
    </row>
    <row r="3514" spans="8:10" hidden="1">
      <c r="H3514" s="330" t="str">
        <f t="shared" ca="1" si="239"/>
        <v/>
      </c>
      <c r="I3514" s="336"/>
      <c r="J3514" s="332" t="str">
        <f t="shared" ca="1" si="240"/>
        <v>(command "V" "R" "" "N")</v>
      </c>
    </row>
    <row r="3515" spans="8:10" hidden="1">
      <c r="H3515" s="330" t="str">
        <f t="shared" ca="1" si="239"/>
        <v/>
      </c>
      <c r="I3515" s="336"/>
      <c r="J3515" s="332" t="str">
        <f t="shared" ca="1" si="240"/>
        <v>(command "V" "R" "" "N")</v>
      </c>
    </row>
    <row r="3516" spans="8:10" hidden="1">
      <c r="H3516" s="330" t="str">
        <f t="shared" ca="1" si="239"/>
        <v/>
      </c>
      <c r="I3516" s="336"/>
      <c r="J3516" s="332" t="str">
        <f t="shared" ca="1" si="240"/>
        <v>(command "V" "R" "" "N")</v>
      </c>
    </row>
    <row r="3517" spans="8:10" hidden="1">
      <c r="H3517" s="330" t="str">
        <f t="shared" ca="1" si="239"/>
        <v/>
      </c>
      <c r="I3517" s="336"/>
      <c r="J3517" s="332" t="str">
        <f t="shared" ca="1" si="240"/>
        <v>(command "V" "R" "" "N")</v>
      </c>
    </row>
    <row r="3518" spans="8:10" hidden="1">
      <c r="H3518" s="330" t="str">
        <f t="shared" ca="1" si="239"/>
        <v/>
      </c>
      <c r="I3518" s="336"/>
      <c r="J3518" s="332" t="str">
        <f t="shared" ca="1" si="240"/>
        <v>(command "V" "R" "" "N")</v>
      </c>
    </row>
    <row r="3519" spans="8:10" hidden="1">
      <c r="H3519" s="330" t="str">
        <f t="shared" ca="1" si="239"/>
        <v/>
      </c>
      <c r="I3519" s="336"/>
      <c r="J3519" s="332" t="str">
        <f t="shared" ca="1" si="240"/>
        <v>(command "V" "R" "" "N")</v>
      </c>
    </row>
    <row r="3520" spans="8:10" hidden="1">
      <c r="H3520" s="330" t="str">
        <f t="shared" ca="1" si="239"/>
        <v/>
      </c>
      <c r="I3520" s="336"/>
      <c r="J3520" s="332" t="str">
        <f t="shared" ca="1" si="240"/>
        <v>(command "V" "R" "" "N")</v>
      </c>
    </row>
    <row r="3521" spans="8:10" hidden="1">
      <c r="H3521" s="330" t="str">
        <f t="shared" ca="1" si="239"/>
        <v/>
      </c>
      <c r="I3521" s="336"/>
      <c r="J3521" s="332" t="str">
        <f t="shared" ca="1" si="240"/>
        <v>(command "V" "R" "" "N")</v>
      </c>
    </row>
    <row r="3522" spans="8:10" hidden="1">
      <c r="H3522" s="330" t="str">
        <f t="shared" ca="1" si="239"/>
        <v/>
      </c>
      <c r="I3522" s="336"/>
      <c r="J3522" s="332" t="str">
        <f t="shared" ca="1" si="240"/>
        <v>(command "V" "R" "" "N")</v>
      </c>
    </row>
    <row r="3523" spans="8:10" hidden="1">
      <c r="H3523" s="330" t="str">
        <f t="shared" ca="1" si="239"/>
        <v/>
      </c>
      <c r="I3523" s="336"/>
      <c r="J3523" s="332" t="str">
        <f t="shared" ca="1" si="240"/>
        <v>(command "V" "R" "" "N")</v>
      </c>
    </row>
    <row r="3524" spans="8:10" hidden="1">
      <c r="H3524" s="330" t="str">
        <f t="shared" ca="1" si="239"/>
        <v/>
      </c>
      <c r="I3524" s="336"/>
      <c r="J3524" s="332" t="str">
        <f t="shared" ca="1" si="240"/>
        <v>(command "V" "R" "" "N")</v>
      </c>
    </row>
    <row r="3525" spans="8:10" hidden="1">
      <c r="H3525" s="330" t="str">
        <f t="shared" ca="1" si="239"/>
        <v/>
      </c>
      <c r="I3525" s="336"/>
      <c r="J3525" s="332" t="str">
        <f t="shared" ca="1" si="240"/>
        <v>(command "V" "R" "" "N")</v>
      </c>
    </row>
    <row r="3526" spans="8:10" hidden="1">
      <c r="H3526" s="330" t="str">
        <f t="shared" ca="1" si="239"/>
        <v/>
      </c>
      <c r="I3526" s="336"/>
      <c r="J3526" s="332" t="str">
        <f t="shared" ca="1" si="240"/>
        <v>(command "V" "R" "" "N")</v>
      </c>
    </row>
    <row r="3527" spans="8:10" hidden="1">
      <c r="H3527" s="330" t="str">
        <f t="shared" ca="1" si="239"/>
        <v/>
      </c>
      <c r="I3527" s="336"/>
      <c r="J3527" s="332" t="str">
        <f t="shared" ca="1" si="240"/>
        <v>(command "V" "R" "" "N")</v>
      </c>
    </row>
    <row r="3528" spans="8:10" hidden="1">
      <c r="H3528" s="330" t="str">
        <f t="shared" ref="H3528:H3591" ca="1" si="241">IF(INDIRECT(ADDRESS(FLOOR((ROW(A3521)-1)/$F$6,1)+9,FLOOR((MOD((ROW(A3521)-1),$F$6)),1)+21))="","",INDIRECT(ADDRESS(FLOOR((ROW(A3521)-1)/$F$6,1)+9,FLOOR((MOD((ROW(A3521)-1),$F$6)),1)+21)))</f>
        <v/>
      </c>
      <c r="I3528" s="336"/>
      <c r="J3528" s="332" t="str">
        <f t="shared" ca="1" si="240"/>
        <v>(command "V" "R" "" "N")</v>
      </c>
    </row>
    <row r="3529" spans="8:10" hidden="1">
      <c r="H3529" s="330" t="str">
        <f t="shared" ca="1" si="241"/>
        <v/>
      </c>
      <c r="I3529" s="336"/>
      <c r="J3529" s="332" t="str">
        <f t="shared" ca="1" si="240"/>
        <v>(command "V" "R" "" "N")</v>
      </c>
    </row>
    <row r="3530" spans="8:10" hidden="1">
      <c r="H3530" s="330" t="str">
        <f t="shared" ca="1" si="241"/>
        <v/>
      </c>
      <c r="I3530" s="336"/>
      <c r="J3530" s="332" t="str">
        <f t="shared" ca="1" si="240"/>
        <v>(command "V" "R" "" "N")</v>
      </c>
    </row>
    <row r="3531" spans="8:10" hidden="1">
      <c r="H3531" s="330" t="str">
        <f t="shared" ca="1" si="241"/>
        <v/>
      </c>
      <c r="I3531" s="336"/>
      <c r="J3531" s="332" t="str">
        <f t="shared" ca="1" si="240"/>
        <v>(command "V" "R" "" "N")</v>
      </c>
    </row>
    <row r="3532" spans="8:10" hidden="1">
      <c r="H3532" s="330" t="str">
        <f t="shared" ca="1" si="241"/>
        <v/>
      </c>
      <c r="I3532" s="336"/>
      <c r="J3532" s="332" t="str">
        <f t="shared" ca="1" si="240"/>
        <v>(command "V" "R" "" "N")</v>
      </c>
    </row>
    <row r="3533" spans="8:10" hidden="1">
      <c r="H3533" s="330" t="str">
        <f t="shared" ca="1" si="241"/>
        <v/>
      </c>
      <c r="I3533" s="336"/>
      <c r="J3533" s="332" t="str">
        <f t="shared" ref="J3533:J3596" ca="1" si="242">"(command"&amp;" "&amp;""""&amp;"V"&amp;""""&amp;" "&amp;""""&amp;"R"&amp;""""&amp;" "&amp;""""&amp;$H3533&amp;""""&amp;" """&amp;"N"&amp;""""&amp;")"</f>
        <v>(command "V" "R" "" "N")</v>
      </c>
    </row>
    <row r="3534" spans="8:10" hidden="1">
      <c r="H3534" s="330" t="str">
        <f t="shared" ca="1" si="241"/>
        <v/>
      </c>
      <c r="I3534" s="336"/>
      <c r="J3534" s="332" t="str">
        <f t="shared" ca="1" si="242"/>
        <v>(command "V" "R" "" "N")</v>
      </c>
    </row>
    <row r="3535" spans="8:10" hidden="1">
      <c r="H3535" s="330" t="str">
        <f t="shared" ca="1" si="241"/>
        <v/>
      </c>
      <c r="I3535" s="336"/>
      <c r="J3535" s="332" t="str">
        <f t="shared" ca="1" si="242"/>
        <v>(command "V" "R" "" "N")</v>
      </c>
    </row>
    <row r="3536" spans="8:10" hidden="1">
      <c r="H3536" s="330" t="str">
        <f t="shared" ca="1" si="241"/>
        <v/>
      </c>
      <c r="I3536" s="336"/>
      <c r="J3536" s="332" t="str">
        <f t="shared" ca="1" si="242"/>
        <v>(command "V" "R" "" "N")</v>
      </c>
    </row>
    <row r="3537" spans="8:10" hidden="1">
      <c r="H3537" s="330" t="str">
        <f t="shared" ca="1" si="241"/>
        <v/>
      </c>
      <c r="I3537" s="336"/>
      <c r="J3537" s="332" t="str">
        <f t="shared" ca="1" si="242"/>
        <v>(command "V" "R" "" "N")</v>
      </c>
    </row>
    <row r="3538" spans="8:10" hidden="1">
      <c r="H3538" s="330" t="str">
        <f t="shared" ca="1" si="241"/>
        <v/>
      </c>
      <c r="I3538" s="336"/>
      <c r="J3538" s="332" t="str">
        <f t="shared" ca="1" si="242"/>
        <v>(command "V" "R" "" "N")</v>
      </c>
    </row>
    <row r="3539" spans="8:10" hidden="1">
      <c r="H3539" s="330" t="str">
        <f t="shared" ca="1" si="241"/>
        <v/>
      </c>
      <c r="I3539" s="336"/>
      <c r="J3539" s="332" t="str">
        <f t="shared" ca="1" si="242"/>
        <v>(command "V" "R" "" "N")</v>
      </c>
    </row>
    <row r="3540" spans="8:10" hidden="1">
      <c r="H3540" s="330" t="str">
        <f t="shared" ca="1" si="241"/>
        <v/>
      </c>
      <c r="I3540" s="336"/>
      <c r="J3540" s="332" t="str">
        <f t="shared" ca="1" si="242"/>
        <v>(command "V" "R" "" "N")</v>
      </c>
    </row>
    <row r="3541" spans="8:10" hidden="1">
      <c r="H3541" s="330" t="str">
        <f t="shared" ca="1" si="241"/>
        <v/>
      </c>
      <c r="I3541" s="336"/>
      <c r="J3541" s="332" t="str">
        <f t="shared" ca="1" si="242"/>
        <v>(command "V" "R" "" "N")</v>
      </c>
    </row>
    <row r="3542" spans="8:10" hidden="1">
      <c r="H3542" s="330" t="str">
        <f t="shared" ca="1" si="241"/>
        <v/>
      </c>
      <c r="I3542" s="336"/>
      <c r="J3542" s="332" t="str">
        <f t="shared" ca="1" si="242"/>
        <v>(command "V" "R" "" "N")</v>
      </c>
    </row>
    <row r="3543" spans="8:10" hidden="1">
      <c r="H3543" s="330" t="str">
        <f t="shared" ca="1" si="241"/>
        <v/>
      </c>
      <c r="I3543" s="336"/>
      <c r="J3543" s="332" t="str">
        <f t="shared" ca="1" si="242"/>
        <v>(command "V" "R" "" "N")</v>
      </c>
    </row>
    <row r="3544" spans="8:10" hidden="1">
      <c r="H3544" s="330" t="str">
        <f t="shared" ca="1" si="241"/>
        <v/>
      </c>
      <c r="I3544" s="336"/>
      <c r="J3544" s="332" t="str">
        <f t="shared" ca="1" si="242"/>
        <v>(command "V" "R" "" "N")</v>
      </c>
    </row>
    <row r="3545" spans="8:10" hidden="1">
      <c r="H3545" s="330" t="str">
        <f t="shared" ca="1" si="241"/>
        <v/>
      </c>
      <c r="I3545" s="336"/>
      <c r="J3545" s="332" t="str">
        <f t="shared" ca="1" si="242"/>
        <v>(command "V" "R" "" "N")</v>
      </c>
    </row>
    <row r="3546" spans="8:10" hidden="1">
      <c r="H3546" s="330" t="str">
        <f t="shared" ca="1" si="241"/>
        <v/>
      </c>
      <c r="I3546" s="336"/>
      <c r="J3546" s="332" t="str">
        <f t="shared" ca="1" si="242"/>
        <v>(command "V" "R" "" "N")</v>
      </c>
    </row>
    <row r="3547" spans="8:10" hidden="1">
      <c r="H3547" s="330" t="str">
        <f t="shared" ca="1" si="241"/>
        <v/>
      </c>
      <c r="I3547" s="336"/>
      <c r="J3547" s="332" t="str">
        <f t="shared" ca="1" si="242"/>
        <v>(command "V" "R" "" "N")</v>
      </c>
    </row>
    <row r="3548" spans="8:10" hidden="1">
      <c r="H3548" s="330" t="str">
        <f t="shared" ca="1" si="241"/>
        <v/>
      </c>
      <c r="I3548" s="336"/>
      <c r="J3548" s="332" t="str">
        <f t="shared" ca="1" si="242"/>
        <v>(command "V" "R" "" "N")</v>
      </c>
    </row>
    <row r="3549" spans="8:10" hidden="1">
      <c r="H3549" s="330" t="str">
        <f t="shared" ca="1" si="241"/>
        <v/>
      </c>
      <c r="I3549" s="336"/>
      <c r="J3549" s="332" t="str">
        <f t="shared" ca="1" si="242"/>
        <v>(command "V" "R" "" "N")</v>
      </c>
    </row>
    <row r="3550" spans="8:10" hidden="1">
      <c r="H3550" s="330" t="str">
        <f t="shared" ca="1" si="241"/>
        <v/>
      </c>
      <c r="I3550" s="336"/>
      <c r="J3550" s="332" t="str">
        <f t="shared" ca="1" si="242"/>
        <v>(command "V" "R" "" "N")</v>
      </c>
    </row>
    <row r="3551" spans="8:10" hidden="1">
      <c r="H3551" s="330" t="str">
        <f t="shared" ca="1" si="241"/>
        <v/>
      </c>
      <c r="I3551" s="336"/>
      <c r="J3551" s="332" t="str">
        <f t="shared" ca="1" si="242"/>
        <v>(command "V" "R" "" "N")</v>
      </c>
    </row>
    <row r="3552" spans="8:10" hidden="1">
      <c r="H3552" s="330" t="str">
        <f t="shared" ca="1" si="241"/>
        <v/>
      </c>
      <c r="I3552" s="336"/>
      <c r="J3552" s="332" t="str">
        <f t="shared" ca="1" si="242"/>
        <v>(command "V" "R" "" "N")</v>
      </c>
    </row>
    <row r="3553" spans="8:10" hidden="1">
      <c r="H3553" s="330" t="str">
        <f t="shared" ca="1" si="241"/>
        <v/>
      </c>
      <c r="I3553" s="336"/>
      <c r="J3553" s="332" t="str">
        <f t="shared" ca="1" si="242"/>
        <v>(command "V" "R" "" "N")</v>
      </c>
    </row>
    <row r="3554" spans="8:10" hidden="1">
      <c r="H3554" s="330" t="str">
        <f t="shared" ca="1" si="241"/>
        <v/>
      </c>
      <c r="I3554" s="336"/>
      <c r="J3554" s="332" t="str">
        <f t="shared" ca="1" si="242"/>
        <v>(command "V" "R" "" "N")</v>
      </c>
    </row>
    <row r="3555" spans="8:10" hidden="1">
      <c r="H3555" s="330" t="str">
        <f t="shared" ca="1" si="241"/>
        <v/>
      </c>
      <c r="I3555" s="336"/>
      <c r="J3555" s="332" t="str">
        <f t="shared" ca="1" si="242"/>
        <v>(command "V" "R" "" "N")</v>
      </c>
    </row>
    <row r="3556" spans="8:10" hidden="1">
      <c r="H3556" s="330" t="str">
        <f t="shared" ca="1" si="241"/>
        <v/>
      </c>
      <c r="I3556" s="336"/>
      <c r="J3556" s="332" t="str">
        <f t="shared" ca="1" si="242"/>
        <v>(command "V" "R" "" "N")</v>
      </c>
    </row>
    <row r="3557" spans="8:10" hidden="1">
      <c r="H3557" s="330" t="str">
        <f t="shared" ca="1" si="241"/>
        <v/>
      </c>
      <c r="I3557" s="336"/>
      <c r="J3557" s="332" t="str">
        <f t="shared" ca="1" si="242"/>
        <v>(command "V" "R" "" "N")</v>
      </c>
    </row>
    <row r="3558" spans="8:10" hidden="1">
      <c r="H3558" s="330" t="str">
        <f t="shared" ca="1" si="241"/>
        <v/>
      </c>
      <c r="I3558" s="336"/>
      <c r="J3558" s="332" t="str">
        <f t="shared" ca="1" si="242"/>
        <v>(command "V" "R" "" "N")</v>
      </c>
    </row>
    <row r="3559" spans="8:10" hidden="1">
      <c r="H3559" s="330" t="str">
        <f t="shared" ca="1" si="241"/>
        <v/>
      </c>
      <c r="I3559" s="336"/>
      <c r="J3559" s="332" t="str">
        <f t="shared" ca="1" si="242"/>
        <v>(command "V" "R" "" "N")</v>
      </c>
    </row>
    <row r="3560" spans="8:10" hidden="1">
      <c r="H3560" s="330" t="str">
        <f t="shared" ca="1" si="241"/>
        <v/>
      </c>
      <c r="I3560" s="336"/>
      <c r="J3560" s="332" t="str">
        <f t="shared" ca="1" si="242"/>
        <v>(command "V" "R" "" "N")</v>
      </c>
    </row>
    <row r="3561" spans="8:10" hidden="1">
      <c r="H3561" s="330" t="str">
        <f t="shared" ca="1" si="241"/>
        <v/>
      </c>
      <c r="I3561" s="336"/>
      <c r="J3561" s="332" t="str">
        <f t="shared" ca="1" si="242"/>
        <v>(command "V" "R" "" "N")</v>
      </c>
    </row>
    <row r="3562" spans="8:10" hidden="1">
      <c r="H3562" s="330" t="str">
        <f t="shared" ca="1" si="241"/>
        <v/>
      </c>
      <c r="I3562" s="336"/>
      <c r="J3562" s="332" t="str">
        <f t="shared" ca="1" si="242"/>
        <v>(command "V" "R" "" "N")</v>
      </c>
    </row>
    <row r="3563" spans="8:10" hidden="1">
      <c r="H3563" s="330" t="str">
        <f t="shared" ca="1" si="241"/>
        <v/>
      </c>
      <c r="I3563" s="336"/>
      <c r="J3563" s="332" t="str">
        <f t="shared" ca="1" si="242"/>
        <v>(command "V" "R" "" "N")</v>
      </c>
    </row>
    <row r="3564" spans="8:10" hidden="1">
      <c r="H3564" s="330" t="str">
        <f t="shared" ca="1" si="241"/>
        <v/>
      </c>
      <c r="I3564" s="336"/>
      <c r="J3564" s="332" t="str">
        <f t="shared" ca="1" si="242"/>
        <v>(command "V" "R" "" "N")</v>
      </c>
    </row>
    <row r="3565" spans="8:10" hidden="1">
      <c r="H3565" s="330" t="str">
        <f t="shared" ca="1" si="241"/>
        <v/>
      </c>
      <c r="I3565" s="336"/>
      <c r="J3565" s="332" t="str">
        <f t="shared" ca="1" si="242"/>
        <v>(command "V" "R" "" "N")</v>
      </c>
    </row>
    <row r="3566" spans="8:10" hidden="1">
      <c r="H3566" s="330" t="str">
        <f t="shared" ca="1" si="241"/>
        <v/>
      </c>
      <c r="I3566" s="336"/>
      <c r="J3566" s="332" t="str">
        <f t="shared" ca="1" si="242"/>
        <v>(command "V" "R" "" "N")</v>
      </c>
    </row>
    <row r="3567" spans="8:10" hidden="1">
      <c r="H3567" s="330" t="str">
        <f t="shared" ca="1" si="241"/>
        <v/>
      </c>
      <c r="I3567" s="336"/>
      <c r="J3567" s="332" t="str">
        <f t="shared" ca="1" si="242"/>
        <v>(command "V" "R" "" "N")</v>
      </c>
    </row>
    <row r="3568" spans="8:10" hidden="1">
      <c r="H3568" s="330" t="str">
        <f t="shared" ca="1" si="241"/>
        <v/>
      </c>
      <c r="I3568" s="336"/>
      <c r="J3568" s="332" t="str">
        <f t="shared" ca="1" si="242"/>
        <v>(command "V" "R" "" "N")</v>
      </c>
    </row>
    <row r="3569" spans="8:10" hidden="1">
      <c r="H3569" s="330" t="str">
        <f t="shared" ca="1" si="241"/>
        <v/>
      </c>
      <c r="I3569" s="336"/>
      <c r="J3569" s="332" t="str">
        <f t="shared" ca="1" si="242"/>
        <v>(command "V" "R" "" "N")</v>
      </c>
    </row>
    <row r="3570" spans="8:10" hidden="1">
      <c r="H3570" s="330" t="str">
        <f t="shared" ca="1" si="241"/>
        <v/>
      </c>
      <c r="I3570" s="336"/>
      <c r="J3570" s="332" t="str">
        <f t="shared" ca="1" si="242"/>
        <v>(command "V" "R" "" "N")</v>
      </c>
    </row>
    <row r="3571" spans="8:10" hidden="1">
      <c r="H3571" s="330" t="str">
        <f t="shared" ca="1" si="241"/>
        <v/>
      </c>
      <c r="I3571" s="336"/>
      <c r="J3571" s="332" t="str">
        <f t="shared" ca="1" si="242"/>
        <v>(command "V" "R" "" "N")</v>
      </c>
    </row>
    <row r="3572" spans="8:10" hidden="1">
      <c r="H3572" s="330" t="str">
        <f t="shared" ca="1" si="241"/>
        <v/>
      </c>
      <c r="I3572" s="336"/>
      <c r="J3572" s="332" t="str">
        <f t="shared" ca="1" si="242"/>
        <v>(command "V" "R" "" "N")</v>
      </c>
    </row>
    <row r="3573" spans="8:10" hidden="1">
      <c r="H3573" s="330" t="str">
        <f t="shared" ca="1" si="241"/>
        <v/>
      </c>
      <c r="I3573" s="336"/>
      <c r="J3573" s="332" t="str">
        <f t="shared" ca="1" si="242"/>
        <v>(command "V" "R" "" "N")</v>
      </c>
    </row>
    <row r="3574" spans="8:10" hidden="1">
      <c r="H3574" s="330" t="str">
        <f t="shared" ca="1" si="241"/>
        <v/>
      </c>
      <c r="I3574" s="336"/>
      <c r="J3574" s="332" t="str">
        <f t="shared" ca="1" si="242"/>
        <v>(command "V" "R" "" "N")</v>
      </c>
    </row>
    <row r="3575" spans="8:10" hidden="1">
      <c r="H3575" s="330" t="str">
        <f t="shared" ca="1" si="241"/>
        <v/>
      </c>
      <c r="I3575" s="336"/>
      <c r="J3575" s="332" t="str">
        <f t="shared" ca="1" si="242"/>
        <v>(command "V" "R" "" "N")</v>
      </c>
    </row>
    <row r="3576" spans="8:10" hidden="1">
      <c r="H3576" s="330" t="str">
        <f t="shared" ca="1" si="241"/>
        <v/>
      </c>
      <c r="I3576" s="336"/>
      <c r="J3576" s="332" t="str">
        <f t="shared" ca="1" si="242"/>
        <v>(command "V" "R" "" "N")</v>
      </c>
    </row>
    <row r="3577" spans="8:10" hidden="1">
      <c r="H3577" s="330" t="str">
        <f t="shared" ca="1" si="241"/>
        <v/>
      </c>
      <c r="I3577" s="336"/>
      <c r="J3577" s="332" t="str">
        <f t="shared" ca="1" si="242"/>
        <v>(command "V" "R" "" "N")</v>
      </c>
    </row>
    <row r="3578" spans="8:10">
      <c r="H3578" s="330" t="str">
        <f t="shared" ca="1" si="241"/>
        <v>2DPC31I1</v>
      </c>
      <c r="I3578" s="336"/>
      <c r="J3578" s="332" t="str">
        <f t="shared" ca="1" si="242"/>
        <v>(command "V" "R" "2DPC31I1" "N")</v>
      </c>
    </row>
    <row r="3579" spans="8:10">
      <c r="H3579" s="330" t="str">
        <f t="shared" ca="1" si="241"/>
        <v>2DNC31I1</v>
      </c>
      <c r="I3579" s="336"/>
      <c r="J3579" s="332" t="str">
        <f t="shared" ca="1" si="242"/>
        <v>(command "V" "R" "2DNC31I1" "N")</v>
      </c>
    </row>
    <row r="3580" spans="8:10">
      <c r="H3580" s="330" t="str">
        <f t="shared" ca="1" si="241"/>
        <v>E</v>
      </c>
      <c r="I3580" s="336"/>
      <c r="J3580" s="332" t="str">
        <f t="shared" ca="1" si="242"/>
        <v>(command "V" "R" "E" "N")</v>
      </c>
    </row>
    <row r="3581" spans="8:10">
      <c r="H3581" s="330" t="str">
        <f t="shared" ca="1" si="241"/>
        <v>030</v>
      </c>
      <c r="I3581" s="336"/>
      <c r="J3581" s="332" t="str">
        <f t="shared" ca="1" si="242"/>
        <v>(command "V" "R" "030" "N")</v>
      </c>
    </row>
    <row r="3582" spans="8:10">
      <c r="H3582" s="330" t="str">
        <f t="shared" ca="1" si="241"/>
        <v>030</v>
      </c>
      <c r="I3582" s="336"/>
      <c r="J3582" s="332" t="str">
        <f t="shared" ca="1" si="242"/>
        <v>(command "V" "R" "030" "N")</v>
      </c>
    </row>
    <row r="3583" spans="8:10">
      <c r="H3583" s="330" t="str">
        <f t="shared" ca="1" si="241"/>
        <v>030</v>
      </c>
      <c r="I3583" s="336"/>
      <c r="J3583" s="332" t="str">
        <f t="shared" ca="1" si="242"/>
        <v>(command "V" "R" "030" "N")</v>
      </c>
    </row>
    <row r="3584" spans="8:10">
      <c r="H3584" s="330" t="str">
        <f t="shared" ca="1" si="241"/>
        <v>030</v>
      </c>
      <c r="I3584" s="336"/>
      <c r="J3584" s="332" t="str">
        <f t="shared" ca="1" si="242"/>
        <v>(command "V" "R" "030" "N")</v>
      </c>
    </row>
    <row r="3585" spans="8:10">
      <c r="H3585" s="330" t="str">
        <f t="shared" ca="1" si="241"/>
        <v>030</v>
      </c>
      <c r="I3585" s="336"/>
      <c r="J3585" s="332" t="str">
        <f t="shared" ca="1" si="242"/>
        <v>(command "V" "R" "030" "N")</v>
      </c>
    </row>
    <row r="3586" spans="8:10">
      <c r="H3586" s="330" t="str">
        <f t="shared" ca="1" si="241"/>
        <v>030</v>
      </c>
      <c r="I3586" s="336"/>
      <c r="J3586" s="332" t="str">
        <f t="shared" ca="1" si="242"/>
        <v>(command "V" "R" "030" "N")</v>
      </c>
    </row>
    <row r="3587" spans="8:10">
      <c r="H3587" s="330" t="str">
        <f t="shared" ca="1" si="241"/>
        <v>030</v>
      </c>
      <c r="I3587" s="336"/>
      <c r="J3587" s="332" t="str">
        <f t="shared" ca="1" si="242"/>
        <v>(command "V" "R" "030" "N")</v>
      </c>
    </row>
    <row r="3588" spans="8:10">
      <c r="H3588" s="330" t="str">
        <f t="shared" ca="1" si="241"/>
        <v>030</v>
      </c>
      <c r="I3588" s="336"/>
      <c r="J3588" s="332" t="str">
        <f t="shared" ca="1" si="242"/>
        <v>(command "V" "R" "030" "N")</v>
      </c>
    </row>
    <row r="3589" spans="8:10">
      <c r="H3589" s="330" t="str">
        <f t="shared" ca="1" si="241"/>
        <v>031</v>
      </c>
      <c r="I3589" s="336"/>
      <c r="J3589" s="332" t="str">
        <f t="shared" ca="1" si="242"/>
        <v>(command "V" "R" "031" "N")</v>
      </c>
    </row>
    <row r="3590" spans="8:10">
      <c r="H3590" s="330" t="str">
        <f t="shared" ca="1" si="241"/>
        <v>031</v>
      </c>
      <c r="I3590" s="336"/>
      <c r="J3590" s="332" t="str">
        <f t="shared" ca="1" si="242"/>
        <v>(command "V" "R" "031" "N")</v>
      </c>
    </row>
    <row r="3591" spans="8:10">
      <c r="H3591" s="330" t="str">
        <f t="shared" ca="1" si="241"/>
        <v>031</v>
      </c>
      <c r="I3591" s="336"/>
      <c r="J3591" s="332" t="str">
        <f t="shared" ca="1" si="242"/>
        <v>(command "V" "R" "031" "N")</v>
      </c>
    </row>
    <row r="3592" spans="8:10">
      <c r="H3592" s="330" t="str">
        <f t="shared" ref="H3592:H3655" ca="1" si="243">IF(INDIRECT(ADDRESS(FLOOR((ROW(A3585)-1)/$F$6,1)+9,FLOOR((MOD((ROW(A3585)-1),$F$6)),1)+21))="","",INDIRECT(ADDRESS(FLOOR((ROW(A3585)-1)/$F$6,1)+9,FLOOR((MOD((ROW(A3585)-1),$F$6)),1)+21)))</f>
        <v>031</v>
      </c>
      <c r="I3592" s="336"/>
      <c r="J3592" s="332" t="str">
        <f t="shared" ca="1" si="242"/>
        <v>(command "V" "R" "031" "N")</v>
      </c>
    </row>
    <row r="3593" spans="8:10">
      <c r="H3593" s="330" t="str">
        <f t="shared" ca="1" si="243"/>
        <v>031</v>
      </c>
      <c r="I3593" s="336"/>
      <c r="J3593" s="332" t="str">
        <f t="shared" ca="1" si="242"/>
        <v>(command "V" "R" "031" "N")</v>
      </c>
    </row>
    <row r="3594" spans="8:10">
      <c r="H3594" s="330" t="str">
        <f t="shared" ca="1" si="243"/>
        <v>031</v>
      </c>
      <c r="I3594" s="336"/>
      <c r="J3594" s="332" t="str">
        <f t="shared" ca="1" si="242"/>
        <v>(command "V" "R" "031" "N")</v>
      </c>
    </row>
    <row r="3595" spans="8:10">
      <c r="H3595" s="330" t="str">
        <f t="shared" ca="1" si="243"/>
        <v>031</v>
      </c>
      <c r="I3595" s="336"/>
      <c r="J3595" s="332" t="str">
        <f t="shared" ca="1" si="242"/>
        <v>(command "V" "R" "031" "N")</v>
      </c>
    </row>
    <row r="3596" spans="8:10">
      <c r="H3596" s="330" t="str">
        <f t="shared" ca="1" si="243"/>
        <v>031</v>
      </c>
      <c r="I3596" s="336"/>
      <c r="J3596" s="332" t="str">
        <f t="shared" ca="1" si="242"/>
        <v>(command "V" "R" "031" "N")</v>
      </c>
    </row>
    <row r="3597" spans="8:10">
      <c r="H3597" s="330" t="str">
        <f t="shared" ca="1" si="243"/>
        <v>耳料收捲 INV電源</v>
      </c>
      <c r="I3597" s="336"/>
      <c r="J3597" s="332" t="str">
        <f t="shared" ref="J3597:J3660" ca="1" si="244">"(command"&amp;" "&amp;""""&amp;"V"&amp;""""&amp;" "&amp;""""&amp;"R"&amp;""""&amp;" "&amp;""""&amp;$H3597&amp;""""&amp;" """&amp;"N"&amp;""""&amp;")"</f>
        <v>(command "V" "R" "耳料收捲 INV電源" "N")</v>
      </c>
    </row>
    <row r="3598" spans="8:10">
      <c r="H3598" s="330" t="str">
        <f t="shared" ca="1" si="243"/>
        <v>膠輪上方 靜電棒電源</v>
      </c>
      <c r="I3598" s="336"/>
      <c r="J3598" s="332" t="str">
        <f t="shared" ca="1" si="244"/>
        <v>(command "V" "R" "膠輪上方 靜電棒電源" "N")</v>
      </c>
    </row>
    <row r="3599" spans="8:10">
      <c r="H3599" s="330" t="str">
        <f t="shared" ca="1" si="243"/>
        <v>膠輪下方 靜電棒電源</v>
      </c>
      <c r="I3599" s="336"/>
      <c r="J3599" s="332" t="str">
        <f t="shared" ca="1" si="244"/>
        <v>(command "V" "R" "膠輪下方 靜電棒電源" "N")</v>
      </c>
    </row>
    <row r="3600" spans="8:10">
      <c r="H3600" s="330" t="str">
        <f t="shared" ca="1" si="243"/>
        <v>PE覆膜輪 靜電棒電源</v>
      </c>
      <c r="I3600" s="336"/>
      <c r="J3600" s="332" t="str">
        <f t="shared" ca="1" si="244"/>
        <v>(command "V" "R" "PE覆膜輪 靜電棒電源" "N")</v>
      </c>
    </row>
    <row r="3601" spans="8:10">
      <c r="H3601" s="330" t="str">
        <f t="shared" ca="1" si="243"/>
        <v>耳料切邊 靜電棒電源</v>
      </c>
      <c r="I3601" s="336"/>
      <c r="J3601" s="332" t="str">
        <f t="shared" ca="1" si="244"/>
        <v>(command "V" "R" "耳料切邊 靜電棒電源" "N")</v>
      </c>
    </row>
    <row r="3602" spans="8:10">
      <c r="H3602" s="330" t="str">
        <f t="shared" ca="1" si="243"/>
        <v>_</v>
      </c>
      <c r="I3602" s="336"/>
      <c r="J3602" s="332" t="str">
        <f t="shared" ca="1" si="244"/>
        <v>(command "V" "R" "_" "N")</v>
      </c>
    </row>
    <row r="3603" spans="8:10">
      <c r="H3603" s="330" t="str">
        <f t="shared" ca="1" si="243"/>
        <v>_</v>
      </c>
      <c r="I3603" s="336"/>
      <c r="J3603" s="332" t="str">
        <f t="shared" ca="1" si="244"/>
        <v>(command "V" "R" "_" "N")</v>
      </c>
    </row>
    <row r="3604" spans="8:10">
      <c r="H3604" s="330" t="str">
        <f t="shared" ca="1" si="243"/>
        <v>_</v>
      </c>
      <c r="I3604" s="336"/>
      <c r="J3604" s="332" t="str">
        <f t="shared" ca="1" si="244"/>
        <v>(command "V" "R" "_" "N")</v>
      </c>
    </row>
    <row r="3605" spans="8:10">
      <c r="H3605" s="330" t="str">
        <f t="shared" ca="1" si="243"/>
        <v>#2下膠膜放卷 EPC(糾邊)停機訊號</v>
      </c>
      <c r="I3605" s="336"/>
      <c r="J3605" s="332" t="str">
        <f t="shared" ca="1" si="244"/>
        <v>(command "V" "R" "#2下膠膜放卷 EPC(糾邊)停機訊號" "N")</v>
      </c>
    </row>
    <row r="3606" spans="8:10">
      <c r="H3606" s="330" t="str">
        <f t="shared" ca="1" si="243"/>
        <v>耳料收捲 INV運轉</v>
      </c>
      <c r="I3606" s="336"/>
      <c r="J3606" s="332" t="str">
        <f t="shared" ca="1" si="244"/>
        <v>(command "V" "R" "耳料收捲 INV運轉" "N")</v>
      </c>
    </row>
    <row r="3607" spans="8:10">
      <c r="H3607" s="330" t="str">
        <f t="shared" ca="1" si="243"/>
        <v>耳料收捲 INV 異常重置</v>
      </c>
      <c r="I3607" s="336"/>
      <c r="J3607" s="332" t="str">
        <f t="shared" ca="1" si="244"/>
        <v>(command "V" "R" "耳料收捲 INV 異常重置" "N")</v>
      </c>
    </row>
    <row r="3608" spans="8:10">
      <c r="H3608" s="330" t="str">
        <f t="shared" ca="1" si="243"/>
        <v>_</v>
      </c>
      <c r="I3608" s="336"/>
      <c r="J3608" s="332" t="str">
        <f t="shared" ca="1" si="244"/>
        <v>(command "V" "R" "_" "N")</v>
      </c>
    </row>
    <row r="3609" spans="8:10">
      <c r="H3609" s="330" t="str">
        <f t="shared" ca="1" si="243"/>
        <v>_</v>
      </c>
      <c r="I3609" s="336"/>
      <c r="J3609" s="332" t="str">
        <f t="shared" ca="1" si="244"/>
        <v>(command "V" "R" "_" "N")</v>
      </c>
    </row>
    <row r="3610" spans="8:10">
      <c r="H3610" s="330" t="str">
        <f t="shared" ca="1" si="243"/>
        <v>_</v>
      </c>
      <c r="I3610" s="336"/>
      <c r="J3610" s="332" t="str">
        <f t="shared" ca="1" si="244"/>
        <v>(command "V" "R" "_" "N")</v>
      </c>
    </row>
    <row r="3611" spans="8:10">
      <c r="H3611" s="330" t="str">
        <f t="shared" ca="1" si="243"/>
        <v>#7熱壓鋼輪 升降 運轉指示燈</v>
      </c>
      <c r="I3611" s="336"/>
      <c r="J3611" s="332" t="str">
        <f t="shared" ca="1" si="244"/>
        <v>(command "V" "R" "#7熱壓鋼輪 升降 運轉指示燈" "N")</v>
      </c>
    </row>
    <row r="3612" spans="8:10">
      <c r="H3612" s="330" t="str">
        <f t="shared" ca="1" si="243"/>
        <v>膠輪牽引輪 升降 運轉指示燈</v>
      </c>
      <c r="I3612" s="336"/>
      <c r="J3612" s="332" t="str">
        <f t="shared" ca="1" si="244"/>
        <v>(command "V" "R" "膠輪牽引輪 升降 運轉指示燈" "N")</v>
      </c>
    </row>
    <row r="3613" spans="8:10">
      <c r="H3613" s="330" t="str">
        <f t="shared" ca="1" si="243"/>
        <v>RY-O31C3</v>
      </c>
      <c r="I3613" s="336"/>
      <c r="J3613" s="332" t="str">
        <f t="shared" ca="1" si="244"/>
        <v>(command "V" "R" "RY-O31C3" "N")</v>
      </c>
    </row>
    <row r="3614" spans="8:10">
      <c r="H3614" s="330" t="str">
        <f t="shared" ca="1" si="243"/>
        <v>RY-O31C8</v>
      </c>
      <c r="I3614" s="336"/>
      <c r="J3614" s="332" t="str">
        <f t="shared" ca="1" si="244"/>
        <v>(command "V" "R" "RY-O31C8" "N")</v>
      </c>
    </row>
    <row r="3615" spans="8:10">
      <c r="H3615" s="330" t="str">
        <f t="shared" ca="1" si="243"/>
        <v>RY-O31C2</v>
      </c>
      <c r="I3615" s="336"/>
      <c r="J3615" s="332" t="str">
        <f t="shared" ca="1" si="244"/>
        <v>(command "V" "R" "RY-O31C2" "N")</v>
      </c>
    </row>
    <row r="3616" spans="8:10">
      <c r="H3616" s="330" t="str">
        <f t="shared" ca="1" si="243"/>
        <v>RY-O31C7</v>
      </c>
      <c r="I3616" s="336"/>
      <c r="J3616" s="332" t="str">
        <f t="shared" ca="1" si="244"/>
        <v>(command "V" "R" "RY-O31C7" "N")</v>
      </c>
    </row>
    <row r="3617" spans="8:10">
      <c r="H3617" s="330" t="str">
        <f t="shared" ca="1" si="243"/>
        <v>RY-O31D3</v>
      </c>
      <c r="I3617" s="336"/>
      <c r="J3617" s="332" t="str">
        <f t="shared" ca="1" si="244"/>
        <v>(command "V" "R" "RY-O31D3" "N")</v>
      </c>
    </row>
    <row r="3618" spans="8:10">
      <c r="H3618" s="330" t="str">
        <f t="shared" ca="1" si="243"/>
        <v>[無使用]</v>
      </c>
      <c r="I3618" s="336"/>
      <c r="J3618" s="332" t="str">
        <f t="shared" ca="1" si="244"/>
        <v>(command "V" "R" "[無使用]" "N")</v>
      </c>
    </row>
    <row r="3619" spans="8:10">
      <c r="H3619" s="330" t="str">
        <f t="shared" ca="1" si="243"/>
        <v>[無使用]</v>
      </c>
      <c r="I3619" s="336"/>
      <c r="J3619" s="332" t="str">
        <f t="shared" ca="1" si="244"/>
        <v>(command "V" "R" "[無使用]" "N")</v>
      </c>
    </row>
    <row r="3620" spans="8:10">
      <c r="H3620" s="330" t="str">
        <f t="shared" ca="1" si="243"/>
        <v>[無使用]</v>
      </c>
      <c r="I3620" s="336"/>
      <c r="J3620" s="332" t="str">
        <f t="shared" ca="1" si="244"/>
        <v>(command "V" "R" "[無使用]" "N")</v>
      </c>
    </row>
    <row r="3621" spans="8:10">
      <c r="H3621" s="330" t="str">
        <f t="shared" ca="1" si="243"/>
        <v>RY-O31E3</v>
      </c>
      <c r="I3621" s="336"/>
      <c r="J3621" s="332" t="str">
        <f t="shared" ca="1" si="244"/>
        <v>(command "V" "R" "RY-O31E3" "N")</v>
      </c>
    </row>
    <row r="3622" spans="8:10">
      <c r="H3622" s="330" t="str">
        <f t="shared" ca="1" si="243"/>
        <v>RY-O31E8</v>
      </c>
      <c r="I3622" s="336"/>
      <c r="J3622" s="332" t="str">
        <f t="shared" ca="1" si="244"/>
        <v>(command "V" "R" "RY-O31E8" "N")</v>
      </c>
    </row>
    <row r="3623" spans="8:10">
      <c r="H3623" s="330" t="str">
        <f t="shared" ca="1" si="243"/>
        <v>RY-O31E2</v>
      </c>
      <c r="I3623" s="336"/>
      <c r="J3623" s="332" t="str">
        <f t="shared" ca="1" si="244"/>
        <v>(command "V" "R" "RY-O31E2" "N")</v>
      </c>
    </row>
    <row r="3624" spans="8:10">
      <c r="H3624" s="330" t="str">
        <f t="shared" ca="1" si="243"/>
        <v>[無使用]</v>
      </c>
      <c r="I3624" s="336"/>
      <c r="J3624" s="332" t="str">
        <f t="shared" ca="1" si="244"/>
        <v>(command "V" "R" "[無使用]" "N")</v>
      </c>
    </row>
    <row r="3625" spans="8:10">
      <c r="H3625" s="330" t="str">
        <f t="shared" ca="1" si="243"/>
        <v>[無使用]</v>
      </c>
      <c r="I3625" s="336"/>
      <c r="J3625" s="332" t="str">
        <f t="shared" ca="1" si="244"/>
        <v>(command "V" "R" "[無使用]" "N")</v>
      </c>
    </row>
    <row r="3626" spans="8:10">
      <c r="H3626" s="330" t="str">
        <f t="shared" ca="1" si="243"/>
        <v>[無使用]</v>
      </c>
      <c r="I3626" s="336"/>
      <c r="J3626" s="332" t="str">
        <f t="shared" ca="1" si="244"/>
        <v>(command "V" "R" "[無使用]" "N")</v>
      </c>
    </row>
    <row r="3627" spans="8:10">
      <c r="H3627" s="330" t="str">
        <f t="shared" ca="1" si="243"/>
        <v>LCSG-I34C3</v>
      </c>
      <c r="I3627" s="336"/>
      <c r="J3627" s="332" t="str">
        <f t="shared" ca="1" si="244"/>
        <v>(command "V" "R" "LCSG-I34C3" "N")</v>
      </c>
    </row>
    <row r="3628" spans="8:10">
      <c r="H3628" s="330" t="str">
        <f t="shared" ca="1" si="243"/>
        <v>LCSG-I34C8</v>
      </c>
      <c r="I3628" s="336"/>
      <c r="J3628" s="332" t="str">
        <f t="shared" ca="1" si="244"/>
        <v>(command "V" "R" "LCSG-I34C8" "N")</v>
      </c>
    </row>
    <row r="3629" spans="8:10">
      <c r="H3629" s="330" t="str">
        <f t="shared" ca="1" si="243"/>
        <v>2DPC31I1</v>
      </c>
      <c r="I3629" s="336"/>
      <c r="J3629" s="332" t="str">
        <f t="shared" ca="1" si="244"/>
        <v>(command "V" "R" "2DPC31I1" "N")</v>
      </c>
    </row>
    <row r="3630" spans="8:10">
      <c r="H3630" s="330" t="str">
        <f t="shared" ca="1" si="243"/>
        <v>2DNC31I1</v>
      </c>
      <c r="I3630" s="336"/>
      <c r="J3630" s="332" t="str">
        <f t="shared" ca="1" si="244"/>
        <v>(command "V" "R" "2DNC31I1" "N")</v>
      </c>
    </row>
    <row r="3631" spans="8:10">
      <c r="H3631" s="330" t="str">
        <f t="shared" ca="1" si="243"/>
        <v>E</v>
      </c>
      <c r="I3631" s="336"/>
      <c r="J3631" s="332" t="str">
        <f t="shared" ca="1" si="244"/>
        <v>(command "V" "R" "E" "N")</v>
      </c>
    </row>
    <row r="3632" spans="8:10">
      <c r="H3632" s="330" t="str">
        <f t="shared" ca="1" si="243"/>
        <v>032</v>
      </c>
      <c r="I3632" s="336"/>
      <c r="J3632" s="332" t="str">
        <f t="shared" ca="1" si="244"/>
        <v>(command "V" "R" "032" "N")</v>
      </c>
    </row>
    <row r="3633" spans="8:10">
      <c r="H3633" s="330" t="str">
        <f t="shared" ca="1" si="243"/>
        <v>032</v>
      </c>
      <c r="I3633" s="336"/>
      <c r="J3633" s="332" t="str">
        <f t="shared" ca="1" si="244"/>
        <v>(command "V" "R" "032" "N")</v>
      </c>
    </row>
    <row r="3634" spans="8:10">
      <c r="H3634" s="330" t="str">
        <f t="shared" ca="1" si="243"/>
        <v>032</v>
      </c>
      <c r="I3634" s="336"/>
      <c r="J3634" s="332" t="str">
        <f t="shared" ca="1" si="244"/>
        <v>(command "V" "R" "032" "N")</v>
      </c>
    </row>
    <row r="3635" spans="8:10">
      <c r="H3635" s="330" t="str">
        <f t="shared" ca="1" si="243"/>
        <v>032</v>
      </c>
      <c r="I3635" s="336"/>
      <c r="J3635" s="332" t="str">
        <f t="shared" ca="1" si="244"/>
        <v>(command "V" "R" "032" "N")</v>
      </c>
    </row>
    <row r="3636" spans="8:10">
      <c r="H3636" s="330" t="str">
        <f t="shared" ca="1" si="243"/>
        <v>032</v>
      </c>
      <c r="I3636" s="336"/>
      <c r="J3636" s="332" t="str">
        <f t="shared" ca="1" si="244"/>
        <v>(command "V" "R" "032" "N")</v>
      </c>
    </row>
    <row r="3637" spans="8:10">
      <c r="H3637" s="330" t="str">
        <f t="shared" ca="1" si="243"/>
        <v>032</v>
      </c>
      <c r="I3637" s="336"/>
      <c r="J3637" s="332" t="str">
        <f t="shared" ca="1" si="244"/>
        <v>(command "V" "R" "032" "N")</v>
      </c>
    </row>
    <row r="3638" spans="8:10">
      <c r="H3638" s="330" t="str">
        <f t="shared" ca="1" si="243"/>
        <v>032</v>
      </c>
      <c r="I3638" s="336"/>
      <c r="J3638" s="332" t="str">
        <f t="shared" ca="1" si="244"/>
        <v>(command "V" "R" "032" "N")</v>
      </c>
    </row>
    <row r="3639" spans="8:10">
      <c r="H3639" s="330" t="str">
        <f t="shared" ca="1" si="243"/>
        <v>032</v>
      </c>
      <c r="I3639" s="336"/>
      <c r="J3639" s="332" t="str">
        <f t="shared" ca="1" si="244"/>
        <v>(command "V" "R" "032" "N")</v>
      </c>
    </row>
    <row r="3640" spans="8:10">
      <c r="H3640" s="330" t="str">
        <f t="shared" ca="1" si="243"/>
        <v>033</v>
      </c>
      <c r="I3640" s="336"/>
      <c r="J3640" s="332" t="str">
        <f t="shared" ca="1" si="244"/>
        <v>(command "V" "R" "033" "N")</v>
      </c>
    </row>
    <row r="3641" spans="8:10">
      <c r="H3641" s="330" t="str">
        <f t="shared" ca="1" si="243"/>
        <v>033</v>
      </c>
      <c r="I3641" s="336"/>
      <c r="J3641" s="332" t="str">
        <f t="shared" ca="1" si="244"/>
        <v>(command "V" "R" "033" "N")</v>
      </c>
    </row>
    <row r="3642" spans="8:10">
      <c r="H3642" s="330" t="str">
        <f t="shared" ca="1" si="243"/>
        <v>033</v>
      </c>
      <c r="I3642" s="336"/>
      <c r="J3642" s="332" t="str">
        <f t="shared" ca="1" si="244"/>
        <v>(command "V" "R" "033" "N")</v>
      </c>
    </row>
    <row r="3643" spans="8:10">
      <c r="H3643" s="330" t="str">
        <f t="shared" ca="1" si="243"/>
        <v>033</v>
      </c>
      <c r="I3643" s="336"/>
      <c r="J3643" s="332" t="str">
        <f t="shared" ca="1" si="244"/>
        <v>(command "V" "R" "033" "N")</v>
      </c>
    </row>
    <row r="3644" spans="8:10">
      <c r="H3644" s="330" t="str">
        <f t="shared" ca="1" si="243"/>
        <v>033</v>
      </c>
      <c r="I3644" s="336"/>
      <c r="J3644" s="332" t="str">
        <f t="shared" ca="1" si="244"/>
        <v>(command "V" "R" "033" "N")</v>
      </c>
    </row>
    <row r="3645" spans="8:10">
      <c r="H3645" s="330" t="str">
        <f t="shared" ca="1" si="243"/>
        <v>033</v>
      </c>
      <c r="I3645" s="336"/>
      <c r="J3645" s="332" t="str">
        <f t="shared" ca="1" si="244"/>
        <v>(command "V" "R" "033" "N")</v>
      </c>
    </row>
    <row r="3646" spans="8:10">
      <c r="H3646" s="330" t="str">
        <f t="shared" ca="1" si="243"/>
        <v>033</v>
      </c>
      <c r="I3646" s="336"/>
      <c r="J3646" s="332" t="str">
        <f t="shared" ca="1" si="244"/>
        <v>(command "V" "R" "033" "N")</v>
      </c>
    </row>
    <row r="3647" spans="8:10">
      <c r="H3647" s="330" t="str">
        <f t="shared" ca="1" si="243"/>
        <v>033</v>
      </c>
      <c r="I3647" s="336"/>
      <c r="J3647" s="332" t="str">
        <f t="shared" ca="1" si="244"/>
        <v>(command "V" "R" "033" "N")</v>
      </c>
    </row>
    <row r="3648" spans="8:10">
      <c r="H3648" s="330" t="str">
        <f t="shared" ca="1" si="243"/>
        <v>PE膜覆膜輪 升降 運轉指示燈</v>
      </c>
      <c r="I3648" s="336"/>
      <c r="J3648" s="332" t="str">
        <f t="shared" ca="1" si="244"/>
        <v>(command "V" "R" "PE膜覆膜輪 升降 運轉指示燈" "N")</v>
      </c>
    </row>
    <row r="3649" spans="8:10">
      <c r="H3649" s="330" t="str">
        <f t="shared" ca="1" si="243"/>
        <v>切刀牽引輪 升降 運轉指示燈</v>
      </c>
      <c r="I3649" s="336"/>
      <c r="J3649" s="332" t="str">
        <f t="shared" ca="1" si="244"/>
        <v>(command "V" "R" "切刀牽引輪 升降 運轉指示燈" "N")</v>
      </c>
    </row>
    <row r="3650" spans="8:10">
      <c r="H3650" s="330" t="str">
        <f t="shared" ca="1" si="243"/>
        <v>#2下PE膜收卷 運轉指示燈</v>
      </c>
      <c r="I3650" s="336"/>
      <c r="J3650" s="332" t="str">
        <f t="shared" ca="1" si="244"/>
        <v>(command "V" "R" "#2下PE膜收卷 運轉指示燈" "N")</v>
      </c>
    </row>
    <row r="3651" spans="8:10">
      <c r="H3651" s="330" t="str">
        <f t="shared" ca="1" si="243"/>
        <v>#2下膠膜放卷 運轉指示燈[預留]</v>
      </c>
      <c r="I3651" s="336"/>
      <c r="J3651" s="332" t="str">
        <f t="shared" ca="1" si="244"/>
        <v>(command "V" "R" "#2下膠膜放卷 運轉指示燈[預留]" "N")</v>
      </c>
    </row>
    <row r="3652" spans="8:10">
      <c r="H3652" s="330" t="str">
        <f t="shared" ca="1" si="243"/>
        <v>#2下膠膜放卷 張力切換 狀態指示燈</v>
      </c>
      <c r="I3652" s="336"/>
      <c r="J3652" s="332" t="str">
        <f t="shared" ca="1" si="244"/>
        <v>(command "V" "R" "#2下膠膜放卷 張力切換 狀態指示燈" "N")</v>
      </c>
    </row>
    <row r="3653" spans="8:10">
      <c r="H3653" s="330" t="str">
        <f t="shared" ca="1" si="243"/>
        <v>#2下膠膜放卷 順轉/逆轉 指示燈</v>
      </c>
      <c r="I3653" s="336"/>
      <c r="J3653" s="332" t="str">
        <f t="shared" ca="1" si="244"/>
        <v>(command "V" "R" "#2下膠膜放卷 順轉/逆轉 指示燈" "N")</v>
      </c>
    </row>
    <row r="3654" spans="8:10">
      <c r="H3654" s="330" t="str">
        <f t="shared" ca="1" si="243"/>
        <v>耳料裁切 狀態指示燈</v>
      </c>
      <c r="I3654" s="336"/>
      <c r="J3654" s="332" t="str">
        <f t="shared" ca="1" si="244"/>
        <v>(command "V" "R" "耳料裁切 狀態指示燈" "N")</v>
      </c>
    </row>
    <row r="3655" spans="8:10">
      <c r="H3655" s="330" t="str">
        <f t="shared" ca="1" si="243"/>
        <v>耳料收卷 運轉指示燈</v>
      </c>
      <c r="I3655" s="336"/>
      <c r="J3655" s="332" t="str">
        <f t="shared" ca="1" si="244"/>
        <v>(command "V" "R" "耳料收卷 運轉指示燈" "N")</v>
      </c>
    </row>
    <row r="3656" spans="8:10">
      <c r="H3656" s="330" t="str">
        <f t="shared" ref="H3656:H3719" ca="1" si="245">IF(INDIRECT(ADDRESS(FLOOR((ROW(A3649)-1)/$F$6,1)+9,FLOOR((MOD((ROW(A3649)-1),$F$6)),1)+21))="","",INDIRECT(ADDRESS(FLOOR((ROW(A3649)-1)/$F$6,1)+9,FLOOR((MOD((ROW(A3649)-1),$F$6)),1)+21)))</f>
        <v>計米器歸零 指示燈</v>
      </c>
      <c r="I3656" s="336"/>
      <c r="J3656" s="332" t="str">
        <f t="shared" ca="1" si="244"/>
        <v>(command "V" "R" "計米器歸零 指示燈" "N")</v>
      </c>
    </row>
    <row r="3657" spans="8:10">
      <c r="H3657" s="330" t="str">
        <f t="shared" ca="1" si="245"/>
        <v>自動裁切啟動 運轉指示燈</v>
      </c>
      <c r="I3657" s="336"/>
      <c r="J3657" s="332" t="str">
        <f t="shared" ca="1" si="244"/>
        <v>(command "V" "R" "自動裁切啟動 運轉指示燈" "N")</v>
      </c>
    </row>
    <row r="3658" spans="8:10">
      <c r="H3658" s="330" t="str">
        <f t="shared" ca="1" si="245"/>
        <v>成品工位切換 運轉指示燈</v>
      </c>
      <c r="I3658" s="336"/>
      <c r="J3658" s="332" t="str">
        <f t="shared" ca="1" si="244"/>
        <v>(command "V" "R" "成品工位切換 運轉指示燈" "N")</v>
      </c>
    </row>
    <row r="3659" spans="8:10">
      <c r="H3659" s="330" t="str">
        <f t="shared" ca="1" si="245"/>
        <v>#1成品收卷連續 運轉指示燈</v>
      </c>
      <c r="I3659" s="336"/>
      <c r="J3659" s="332" t="str">
        <f t="shared" ca="1" si="244"/>
        <v>(command "V" "R" "#1成品收卷連續 運轉指示燈" "N")</v>
      </c>
    </row>
    <row r="3660" spans="8:10">
      <c r="H3660" s="330" t="str">
        <f t="shared" ca="1" si="245"/>
        <v>#2成品收卷連續 運轉指示燈</v>
      </c>
      <c r="I3660" s="336"/>
      <c r="J3660" s="332" t="str">
        <f t="shared" ca="1" si="244"/>
        <v>(command "V" "R" "#2成品收卷連續 運轉指示燈" "N")</v>
      </c>
    </row>
    <row r="3661" spans="8:10">
      <c r="H3661" s="330" t="str">
        <f t="shared" ca="1" si="245"/>
        <v>#1成品快速收卷 運轉指示燈</v>
      </c>
      <c r="I3661" s="336"/>
      <c r="J3661" s="332" t="str">
        <f t="shared" ref="J3661:J3724" ca="1" si="246">"(command"&amp;" "&amp;""""&amp;"V"&amp;""""&amp;" "&amp;""""&amp;"R"&amp;""""&amp;" "&amp;""""&amp;$H3661&amp;""""&amp;" """&amp;"N"&amp;""""&amp;")"</f>
        <v>(command "V" "R" "#1成品快速收卷 運轉指示燈" "N")</v>
      </c>
    </row>
    <row r="3662" spans="8:10">
      <c r="H3662" s="330" t="str">
        <f t="shared" ca="1" si="245"/>
        <v>#2成品快速收卷 運轉指示燈</v>
      </c>
      <c r="I3662" s="336"/>
      <c r="J3662" s="332" t="str">
        <f t="shared" ca="1" si="246"/>
        <v>(command "V" "R" "#2成品快速收卷 運轉指示燈" "N")</v>
      </c>
    </row>
    <row r="3663" spans="8:10">
      <c r="H3663" s="330" t="str">
        <f t="shared" ca="1" si="245"/>
        <v>成品工位切換 運轉指示燈</v>
      </c>
      <c r="I3663" s="336"/>
      <c r="J3663" s="332" t="str">
        <f t="shared" ca="1" si="246"/>
        <v>(command "V" "R" "成品工位切換 運轉指示燈" "N")</v>
      </c>
    </row>
    <row r="3664" spans="8:10">
      <c r="H3664" s="330" t="str">
        <f t="shared" ca="1" si="245"/>
        <v>LCSG-I34D3</v>
      </c>
      <c r="I3664" s="336"/>
      <c r="J3664" s="332" t="str">
        <f t="shared" ca="1" si="246"/>
        <v>(command "V" "R" "LCSG-I34D3" "N")</v>
      </c>
    </row>
    <row r="3665" spans="8:10">
      <c r="H3665" s="330" t="str">
        <f t="shared" ca="1" si="245"/>
        <v>LCSG-I34D8</v>
      </c>
      <c r="I3665" s="336"/>
      <c r="J3665" s="332" t="str">
        <f t="shared" ca="1" si="246"/>
        <v>(command "V" "R" "LCSG-I34D8" "N")</v>
      </c>
    </row>
    <row r="3666" spans="8:10">
      <c r="H3666" s="330" t="str">
        <f t="shared" ca="1" si="245"/>
        <v>LPBG-I34E3</v>
      </c>
      <c r="I3666" s="336"/>
      <c r="J3666" s="332" t="str">
        <f t="shared" ca="1" si="246"/>
        <v>(command "V" "R" "LPBG-I34E3" "N")</v>
      </c>
    </row>
    <row r="3667" spans="8:10">
      <c r="H3667" s="330" t="str">
        <f t="shared" ca="1" si="245"/>
        <v>LPBG-I34E2</v>
      </c>
      <c r="I3667" s="336"/>
      <c r="J3667" s="332" t="str">
        <f t="shared" ca="1" si="246"/>
        <v>(command "V" "R" "LPBG-I34E2" "N")</v>
      </c>
    </row>
    <row r="3668" spans="8:10">
      <c r="H3668" s="330" t="str">
        <f t="shared" ca="1" si="245"/>
        <v>LCSG-I34F3</v>
      </c>
      <c r="I3668" s="336"/>
      <c r="J3668" s="332" t="str">
        <f t="shared" ca="1" si="246"/>
        <v>(command "V" "R" "LCSG-I34F3" "N")</v>
      </c>
    </row>
    <row r="3669" spans="8:10">
      <c r="H3669" s="330" t="str">
        <f t="shared" ca="1" si="245"/>
        <v>LCSG-I34F8</v>
      </c>
      <c r="I3669" s="336"/>
      <c r="J3669" s="332" t="str">
        <f t="shared" ca="1" si="246"/>
        <v>(command "V" "R" "LCSG-I34F8" "N")</v>
      </c>
    </row>
    <row r="3670" spans="8:10">
      <c r="H3670" s="330" t="str">
        <f t="shared" ca="1" si="245"/>
        <v>LPBG-I35C3</v>
      </c>
      <c r="I3670" s="336"/>
      <c r="J3670" s="332" t="str">
        <f t="shared" ca="1" si="246"/>
        <v>(command "V" "R" "LPBG-I35C3" "N")</v>
      </c>
    </row>
    <row r="3671" spans="8:10">
      <c r="H3671" s="330" t="str">
        <f t="shared" ca="1" si="245"/>
        <v>LPBG-I35C8</v>
      </c>
      <c r="I3671" s="336"/>
      <c r="J3671" s="332" t="str">
        <f t="shared" ca="1" si="246"/>
        <v>(command "V" "R" "LPBG-I35C8" "N")</v>
      </c>
    </row>
    <row r="3672" spans="8:10">
      <c r="H3672" s="330" t="str">
        <f t="shared" ca="1" si="245"/>
        <v>LPBG-I35C2</v>
      </c>
      <c r="I3672" s="336"/>
      <c r="J3672" s="332" t="str">
        <f t="shared" ca="1" si="246"/>
        <v>(command "V" "R" "LPBG-I35C2" "N")</v>
      </c>
    </row>
    <row r="3673" spans="8:10">
      <c r="H3673" s="330" t="str">
        <f t="shared" ca="1" si="245"/>
        <v>LPBG-I35D3</v>
      </c>
      <c r="I3673" s="336"/>
      <c r="J3673" s="332" t="str">
        <f t="shared" ca="1" si="246"/>
        <v>(command "V" "R" "LPBG-I35D3" "N")</v>
      </c>
    </row>
    <row r="3674" spans="8:10">
      <c r="H3674" s="330" t="str">
        <f t="shared" ca="1" si="245"/>
        <v>LPBG-I35D8</v>
      </c>
      <c r="I3674" s="336"/>
      <c r="J3674" s="332" t="str">
        <f t="shared" ca="1" si="246"/>
        <v>(command "V" "R" "LPBG-I35D8" "N")</v>
      </c>
    </row>
    <row r="3675" spans="8:10">
      <c r="H3675" s="330" t="str">
        <f t="shared" ca="1" si="245"/>
        <v>LPBG-I35D2</v>
      </c>
      <c r="I3675" s="336"/>
      <c r="J3675" s="332" t="str">
        <f t="shared" ca="1" si="246"/>
        <v>(command "V" "R" "LPBG-I35D2" "N")</v>
      </c>
    </row>
    <row r="3676" spans="8:10">
      <c r="H3676" s="330" t="str">
        <f t="shared" ca="1" si="245"/>
        <v>LPBG-I35D7</v>
      </c>
      <c r="I3676" s="336"/>
      <c r="J3676" s="332" t="str">
        <f t="shared" ca="1" si="246"/>
        <v>(command "V" "R" "LPBG-I35D7" "N")</v>
      </c>
    </row>
    <row r="3677" spans="8:10">
      <c r="H3677" s="330" t="str">
        <f t="shared" ca="1" si="245"/>
        <v>LPBG-I35E3</v>
      </c>
      <c r="I3677" s="336"/>
      <c r="J3677" s="332" t="str">
        <f t="shared" ca="1" si="246"/>
        <v>(command "V" "R" "LPBG-I35E3" "N")</v>
      </c>
    </row>
    <row r="3678" spans="8:10">
      <c r="H3678" s="330" t="str">
        <f t="shared" ca="1" si="245"/>
        <v>LPBG-I35E8</v>
      </c>
      <c r="I3678" s="336"/>
      <c r="J3678" s="332" t="str">
        <f t="shared" ca="1" si="246"/>
        <v>(command "V" "R" "LPBG-I35E8" "N")</v>
      </c>
    </row>
    <row r="3679" spans="8:10">
      <c r="H3679" s="330" t="str">
        <f t="shared" ca="1" si="245"/>
        <v>LPBG-I35E2</v>
      </c>
      <c r="I3679" s="336"/>
      <c r="J3679" s="332" t="str">
        <f t="shared" ca="1" si="246"/>
        <v>(command "V" "R" "LPBG-I35E2" "N")</v>
      </c>
    </row>
    <row r="3680" spans="8:10">
      <c r="H3680" s="330" t="str">
        <f t="shared" ca="1" si="245"/>
        <v>2DPC31I1</v>
      </c>
      <c r="I3680" s="336"/>
      <c r="J3680" s="332" t="str">
        <f t="shared" ca="1" si="246"/>
        <v>(command "V" "R" "2DPC31I1" "N")</v>
      </c>
    </row>
    <row r="3681" spans="8:10">
      <c r="H3681" s="330" t="str">
        <f t="shared" ca="1" si="245"/>
        <v>2DNC31I1</v>
      </c>
      <c r="I3681" s="336"/>
      <c r="J3681" s="332" t="str">
        <f t="shared" ca="1" si="246"/>
        <v>(command "V" "R" "2DNC31I1" "N")</v>
      </c>
    </row>
    <row r="3682" spans="8:10">
      <c r="H3682" s="330" t="str">
        <f t="shared" ca="1" si="245"/>
        <v>E</v>
      </c>
      <c r="I3682" s="336"/>
      <c r="J3682" s="332" t="str">
        <f t="shared" ca="1" si="246"/>
        <v>(command "V" "R" "E" "N")</v>
      </c>
    </row>
    <row r="3683" spans="8:10">
      <c r="H3683" s="330" t="str">
        <f t="shared" ca="1" si="245"/>
        <v>034</v>
      </c>
      <c r="I3683" s="336"/>
      <c r="J3683" s="332" t="str">
        <f t="shared" ca="1" si="246"/>
        <v>(command "V" "R" "034" "N")</v>
      </c>
    </row>
    <row r="3684" spans="8:10">
      <c r="H3684" s="330" t="str">
        <f t="shared" ca="1" si="245"/>
        <v>034</v>
      </c>
      <c r="I3684" s="336"/>
      <c r="J3684" s="332" t="str">
        <f t="shared" ca="1" si="246"/>
        <v>(command "V" "R" "034" "N")</v>
      </c>
    </row>
    <row r="3685" spans="8:10">
      <c r="H3685" s="330" t="str">
        <f t="shared" ca="1" si="245"/>
        <v>034</v>
      </c>
      <c r="I3685" s="336"/>
      <c r="J3685" s="332" t="str">
        <f t="shared" ca="1" si="246"/>
        <v>(command "V" "R" "034" "N")</v>
      </c>
    </row>
    <row r="3686" spans="8:10">
      <c r="H3686" s="330" t="str">
        <f t="shared" ca="1" si="245"/>
        <v>034</v>
      </c>
      <c r="I3686" s="336"/>
      <c r="J3686" s="332" t="str">
        <f t="shared" ca="1" si="246"/>
        <v>(command "V" "R" "034" "N")</v>
      </c>
    </row>
    <row r="3687" spans="8:10">
      <c r="H3687" s="330" t="str">
        <f t="shared" ca="1" si="245"/>
        <v>034</v>
      </c>
      <c r="I3687" s="336"/>
      <c r="J3687" s="332" t="str">
        <f t="shared" ca="1" si="246"/>
        <v>(command "V" "R" "034" "N")</v>
      </c>
    </row>
    <row r="3688" spans="8:10">
      <c r="H3688" s="330" t="str">
        <f t="shared" ca="1" si="245"/>
        <v>034</v>
      </c>
      <c r="I3688" s="336"/>
      <c r="J3688" s="332" t="str">
        <f t="shared" ca="1" si="246"/>
        <v>(command "V" "R" "034" "N")</v>
      </c>
    </row>
    <row r="3689" spans="8:10">
      <c r="H3689" s="330" t="str">
        <f t="shared" ca="1" si="245"/>
        <v>034</v>
      </c>
      <c r="I3689" s="336"/>
      <c r="J3689" s="332" t="str">
        <f t="shared" ca="1" si="246"/>
        <v>(command "V" "R" "034" "N")</v>
      </c>
    </row>
    <row r="3690" spans="8:10">
      <c r="H3690" s="330" t="str">
        <f t="shared" ca="1" si="245"/>
        <v>034</v>
      </c>
      <c r="I3690" s="336"/>
      <c r="J3690" s="332" t="str">
        <f t="shared" ca="1" si="246"/>
        <v>(command "V" "R" "034" "N")</v>
      </c>
    </row>
    <row r="3691" spans="8:10">
      <c r="H3691" s="330" t="str">
        <f t="shared" ca="1" si="245"/>
        <v>035</v>
      </c>
      <c r="I3691" s="336"/>
      <c r="J3691" s="332" t="str">
        <f t="shared" ca="1" si="246"/>
        <v>(command "V" "R" "035" "N")</v>
      </c>
    </row>
    <row r="3692" spans="8:10">
      <c r="H3692" s="330" t="str">
        <f t="shared" ca="1" si="245"/>
        <v>035</v>
      </c>
      <c r="I3692" s="336"/>
      <c r="J3692" s="332" t="str">
        <f t="shared" ca="1" si="246"/>
        <v>(command "V" "R" "035" "N")</v>
      </c>
    </row>
    <row r="3693" spans="8:10">
      <c r="H3693" s="330" t="str">
        <f t="shared" ca="1" si="245"/>
        <v>035</v>
      </c>
      <c r="I3693" s="336"/>
      <c r="J3693" s="332" t="str">
        <f t="shared" ca="1" si="246"/>
        <v>(command "V" "R" "035" "N")</v>
      </c>
    </row>
    <row r="3694" spans="8:10">
      <c r="H3694" s="330" t="str">
        <f t="shared" ca="1" si="245"/>
        <v>035</v>
      </c>
      <c r="I3694" s="336"/>
      <c r="J3694" s="332" t="str">
        <f t="shared" ca="1" si="246"/>
        <v>(command "V" "R" "035" "N")</v>
      </c>
    </row>
    <row r="3695" spans="8:10">
      <c r="H3695" s="330" t="str">
        <f t="shared" ca="1" si="245"/>
        <v>035</v>
      </c>
      <c r="I3695" s="336"/>
      <c r="J3695" s="332" t="str">
        <f t="shared" ca="1" si="246"/>
        <v>(command "V" "R" "035" "N")</v>
      </c>
    </row>
    <row r="3696" spans="8:10">
      <c r="H3696" s="330" t="str">
        <f t="shared" ca="1" si="245"/>
        <v>035</v>
      </c>
      <c r="I3696" s="336"/>
      <c r="J3696" s="332" t="str">
        <f t="shared" ca="1" si="246"/>
        <v>(command "V" "R" "035" "N")</v>
      </c>
    </row>
    <row r="3697" spans="8:10">
      <c r="H3697" s="330" t="str">
        <f t="shared" ca="1" si="245"/>
        <v>035</v>
      </c>
      <c r="I3697" s="336"/>
      <c r="J3697" s="332" t="str">
        <f t="shared" ca="1" si="246"/>
        <v>(command "V" "R" "035" "N")</v>
      </c>
    </row>
    <row r="3698" spans="8:10">
      <c r="H3698" s="330" t="str">
        <f t="shared" ca="1" si="245"/>
        <v>035</v>
      </c>
      <c r="I3698" s="336"/>
      <c r="J3698" s="332" t="str">
        <f t="shared" ca="1" si="246"/>
        <v>(command "V" "R" "035" "N")</v>
      </c>
    </row>
    <row r="3699" spans="8:10">
      <c r="H3699" s="330" t="str">
        <f t="shared" ca="1" si="245"/>
        <v>#1成品收卷連續 運轉指示燈</v>
      </c>
      <c r="I3699" s="336"/>
      <c r="J3699" s="332" t="str">
        <f t="shared" ca="1" si="246"/>
        <v>(command "V" "R" "#1成品收卷連續 運轉指示燈" "N")</v>
      </c>
    </row>
    <row r="3700" spans="8:10">
      <c r="H3700" s="330" t="str">
        <f t="shared" ca="1" si="245"/>
        <v>#2成品收卷連續 運轉指示燈</v>
      </c>
      <c r="I3700" s="336"/>
      <c r="J3700" s="332" t="str">
        <f t="shared" ca="1" si="246"/>
        <v>(command "V" "R" "#2成品收卷連續 運轉指示燈" "N")</v>
      </c>
    </row>
    <row r="3701" spans="8:10">
      <c r="H3701" s="330" t="str">
        <f t="shared" ca="1" si="245"/>
        <v>#1成品快速收卷 運轉指示燈</v>
      </c>
      <c r="I3701" s="336"/>
      <c r="J3701" s="332" t="str">
        <f t="shared" ca="1" si="246"/>
        <v>(command "V" "R" "#1成品快速收卷 運轉指示燈" "N")</v>
      </c>
    </row>
    <row r="3702" spans="8:10">
      <c r="H3702" s="330" t="str">
        <f t="shared" ca="1" si="245"/>
        <v>#2成品快速收卷 運轉指示燈</v>
      </c>
      <c r="I3702" s="336"/>
      <c r="J3702" s="332" t="str">
        <f t="shared" ca="1" si="246"/>
        <v>(command "V" "R" "#2成品快速收卷 運轉指示燈" "N")</v>
      </c>
    </row>
    <row r="3703" spans="8:10">
      <c r="H3703" s="330" t="str">
        <f t="shared" ca="1" si="245"/>
        <v>PE膜覆膜輪 上升 電磁閥[預留]</v>
      </c>
      <c r="I3703" s="336"/>
      <c r="J3703" s="332" t="str">
        <f t="shared" ca="1" si="246"/>
        <v>(command "V" "R" "PE膜覆膜輪 上升 電磁閥[預留]" "N")</v>
      </c>
    </row>
    <row r="3704" spans="8:10">
      <c r="H3704" s="330" t="str">
        <f t="shared" ca="1" si="245"/>
        <v>PE膜覆膜輪 下降 電磁閥[預留]</v>
      </c>
      <c r="I3704" s="336"/>
      <c r="J3704" s="332" t="str">
        <f t="shared" ca="1" si="246"/>
        <v>(command "V" "R" "PE膜覆膜輪 下降 電磁閥[預留]" "N")</v>
      </c>
    </row>
    <row r="3705" spans="8:10">
      <c r="H3705" s="330" t="str">
        <f t="shared" ca="1" si="245"/>
        <v>耳料裁切 上升 電磁閥</v>
      </c>
      <c r="I3705" s="336"/>
      <c r="J3705" s="332" t="str">
        <f t="shared" ca="1" si="246"/>
        <v>(command "V" "R" "耳料裁切 上升 電磁閥" "N")</v>
      </c>
    </row>
    <row r="3706" spans="8:10">
      <c r="H3706" s="330" t="str">
        <f t="shared" ca="1" si="245"/>
        <v>耳料裁切 下降 電磁閥</v>
      </c>
      <c r="I3706" s="336"/>
      <c r="J3706" s="332" t="str">
        <f t="shared" ca="1" si="246"/>
        <v>(command "V" "R" "耳料裁切 下降 電磁閥" "N")</v>
      </c>
    </row>
    <row r="3707" spans="8:10">
      <c r="H3707" s="330" t="str">
        <f t="shared" ca="1" si="245"/>
        <v>切刀牽引輪 上升 電磁閥</v>
      </c>
      <c r="I3707" s="336"/>
      <c r="J3707" s="332" t="str">
        <f t="shared" ca="1" si="246"/>
        <v>(command "V" "R" "切刀牽引輪 上升 電磁閥" "N")</v>
      </c>
    </row>
    <row r="3708" spans="8:10">
      <c r="H3708" s="330" t="str">
        <f t="shared" ca="1" si="245"/>
        <v>切刀牽引輪 下降 電磁閥</v>
      </c>
      <c r="I3708" s="336"/>
      <c r="J3708" s="332" t="str">
        <f t="shared" ca="1" si="246"/>
        <v>(command "V" "R" "切刀牽引輪 下降 電磁閥" "N")</v>
      </c>
    </row>
    <row r="3709" spans="8:10">
      <c r="H3709" s="330" t="str">
        <f t="shared" ca="1" si="245"/>
        <v>成品裁切刀 上升 電磁閥</v>
      </c>
      <c r="I3709" s="336"/>
      <c r="J3709" s="332" t="str">
        <f t="shared" ca="1" si="246"/>
        <v>(command "V" "R" "成品裁切刀 上升 電磁閥" "N")</v>
      </c>
    </row>
    <row r="3710" spans="8:10">
      <c r="H3710" s="330" t="str">
        <f t="shared" ca="1" si="245"/>
        <v>成品裁切刀 下降 電磁閥</v>
      </c>
      <c r="I3710" s="336"/>
      <c r="J3710" s="332" t="str">
        <f t="shared" ca="1" si="246"/>
        <v>(command "V" "R" "成品裁切刀 下降 電磁閥" "N")</v>
      </c>
    </row>
    <row r="3711" spans="8:10">
      <c r="H3711" s="330" t="str">
        <f t="shared" ca="1" si="245"/>
        <v>成品裁切刀 前進 電磁閥</v>
      </c>
      <c r="I3711" s="336"/>
      <c r="J3711" s="332" t="str">
        <f t="shared" ca="1" si="246"/>
        <v>(command "V" "R" "成品裁切刀 前進 電磁閥" "N")</v>
      </c>
    </row>
    <row r="3712" spans="8:10">
      <c r="H3712" s="330" t="str">
        <f t="shared" ca="1" si="245"/>
        <v>成品裁切刀 原點 電磁閥</v>
      </c>
      <c r="I3712" s="336"/>
      <c r="J3712" s="332" t="str">
        <f t="shared" ca="1" si="246"/>
        <v>(command "V" "R" "成品裁切刀 原點 電磁閥" "N")</v>
      </c>
    </row>
    <row r="3713" spans="8:10">
      <c r="H3713" s="330" t="str">
        <f t="shared" ca="1" si="245"/>
        <v>成品壓合 上升 電磁閥</v>
      </c>
      <c r="I3713" s="336"/>
      <c r="J3713" s="332" t="str">
        <f t="shared" ca="1" si="246"/>
        <v>(command "V" "R" "成品壓合 上升 電磁閥" "N")</v>
      </c>
    </row>
    <row r="3714" spans="8:10">
      <c r="H3714" s="330" t="str">
        <f t="shared" ca="1" si="245"/>
        <v>成品壓合 下降 電磁閥</v>
      </c>
      <c r="I3714" s="336"/>
      <c r="J3714" s="332" t="str">
        <f t="shared" ca="1" si="246"/>
        <v>(command "V" "R" "成品壓合 下降 電磁閥" "N")</v>
      </c>
    </row>
    <row r="3715" spans="8:10">
      <c r="H3715" s="330" t="str">
        <f t="shared" ca="1" si="245"/>
        <v>LPBG-I35E7</v>
      </c>
      <c r="I3715" s="336"/>
      <c r="J3715" s="332" t="str">
        <f t="shared" ca="1" si="246"/>
        <v>(command "V" "R" "LPBG-I35E7" "N")</v>
      </c>
    </row>
    <row r="3716" spans="8:10">
      <c r="H3716" s="330" t="str">
        <f t="shared" ca="1" si="245"/>
        <v>LPBG-I35F3</v>
      </c>
      <c r="I3716" s="336"/>
      <c r="J3716" s="332" t="str">
        <f t="shared" ca="1" si="246"/>
        <v>(command "V" "R" "LPBG-I35F3" "N")</v>
      </c>
    </row>
    <row r="3717" spans="8:10">
      <c r="H3717" s="330" t="str">
        <f t="shared" ca="1" si="245"/>
        <v>LPBG-I35F8</v>
      </c>
      <c r="I3717" s="336"/>
      <c r="J3717" s="332" t="str">
        <f t="shared" ca="1" si="246"/>
        <v>(command "V" "R" "LPBG-I35F8" "N")</v>
      </c>
    </row>
    <row r="3718" spans="8:10">
      <c r="H3718" s="330" t="str">
        <f t="shared" ca="1" si="245"/>
        <v>LPBG-I35F2</v>
      </c>
      <c r="I3718" s="336"/>
      <c r="J3718" s="332" t="str">
        <f t="shared" ca="1" si="246"/>
        <v>(command "V" "R" "LPBG-I35F2" "N")</v>
      </c>
    </row>
    <row r="3719" spans="8:10">
      <c r="H3719" s="330" t="str">
        <f t="shared" ca="1" si="245"/>
        <v>SOL-O33D3</v>
      </c>
      <c r="I3719" s="336"/>
      <c r="J3719" s="332" t="str">
        <f t="shared" ca="1" si="246"/>
        <v>(command "V" "R" "SOL-O33D3" "N")</v>
      </c>
    </row>
    <row r="3720" spans="8:10">
      <c r="H3720" s="330" t="str">
        <f t="shared" ref="H3720:H3783" ca="1" si="247">IF(INDIRECT(ADDRESS(FLOOR((ROW(A3713)-1)/$F$6,1)+9,FLOOR((MOD((ROW(A3713)-1),$F$6)),1)+21))="","",INDIRECT(ADDRESS(FLOOR((ROW(A3713)-1)/$F$6,1)+9,FLOOR((MOD((ROW(A3713)-1),$F$6)),1)+21)))</f>
        <v>SOL-O33D8</v>
      </c>
      <c r="I3720" s="336"/>
      <c r="J3720" s="332" t="str">
        <f t="shared" ca="1" si="246"/>
        <v>(command "V" "R" "SOL-O33D8" "N")</v>
      </c>
    </row>
    <row r="3721" spans="8:10">
      <c r="H3721" s="330" t="str">
        <f t="shared" ca="1" si="247"/>
        <v>SOL-O33D2</v>
      </c>
      <c r="I3721" s="336"/>
      <c r="J3721" s="332" t="str">
        <f t="shared" ca="1" si="246"/>
        <v>(command "V" "R" "SOL-O33D2" "N")</v>
      </c>
    </row>
    <row r="3722" spans="8:10">
      <c r="H3722" s="330" t="str">
        <f t="shared" ca="1" si="247"/>
        <v>SOL-O33D7</v>
      </c>
      <c r="I3722" s="336"/>
      <c r="J3722" s="332" t="str">
        <f t="shared" ca="1" si="246"/>
        <v>(command "V" "R" "SOL-O33D7" "N")</v>
      </c>
    </row>
    <row r="3723" spans="8:10">
      <c r="H3723" s="330" t="str">
        <f t="shared" ca="1" si="247"/>
        <v>SOL-O33E3</v>
      </c>
      <c r="I3723" s="336"/>
      <c r="J3723" s="332" t="str">
        <f t="shared" ca="1" si="246"/>
        <v>(command "V" "R" "SOL-O33E3" "N")</v>
      </c>
    </row>
    <row r="3724" spans="8:10">
      <c r="H3724" s="330" t="str">
        <f t="shared" ca="1" si="247"/>
        <v>SOL-O33E8</v>
      </c>
      <c r="I3724" s="336"/>
      <c r="J3724" s="332" t="str">
        <f t="shared" ca="1" si="246"/>
        <v>(command "V" "R" "SOL-O33E8" "N")</v>
      </c>
    </row>
    <row r="3725" spans="8:10">
      <c r="H3725" s="330" t="str">
        <f t="shared" ca="1" si="247"/>
        <v>SOL-O33E2</v>
      </c>
      <c r="I3725" s="336"/>
      <c r="J3725" s="332" t="str">
        <f t="shared" ref="J3725:J3788" ca="1" si="248">"(command"&amp;" "&amp;""""&amp;"V"&amp;""""&amp;" "&amp;""""&amp;"R"&amp;""""&amp;" "&amp;""""&amp;$H3725&amp;""""&amp;" """&amp;"N"&amp;""""&amp;")"</f>
        <v>(command "V" "R" "SOL-O33E2" "N")</v>
      </c>
    </row>
    <row r="3726" spans="8:10">
      <c r="H3726" s="330" t="str">
        <f t="shared" ca="1" si="247"/>
        <v>SOL-O33E7</v>
      </c>
      <c r="I3726" s="336"/>
      <c r="J3726" s="332" t="str">
        <f t="shared" ca="1" si="248"/>
        <v>(command "V" "R" "SOL-O33E7" "N")</v>
      </c>
    </row>
    <row r="3727" spans="8:10">
      <c r="H3727" s="330" t="str">
        <f t="shared" ca="1" si="247"/>
        <v>SOL-O33F3</v>
      </c>
      <c r="I3727" s="336"/>
      <c r="J3727" s="332" t="str">
        <f t="shared" ca="1" si="248"/>
        <v>(command "V" "R" "SOL-O33F3" "N")</v>
      </c>
    </row>
    <row r="3728" spans="8:10">
      <c r="H3728" s="330" t="str">
        <f t="shared" ca="1" si="247"/>
        <v>SOL-O33F8</v>
      </c>
      <c r="I3728" s="336"/>
      <c r="J3728" s="332" t="str">
        <f t="shared" ca="1" si="248"/>
        <v>(command "V" "R" "SOL-O33F8" "N")</v>
      </c>
    </row>
    <row r="3729" spans="8:10">
      <c r="H3729" s="330" t="str">
        <f t="shared" ca="1" si="247"/>
        <v>SOL-O33F2</v>
      </c>
      <c r="I3729" s="336"/>
      <c r="J3729" s="332" t="str">
        <f t="shared" ca="1" si="248"/>
        <v>(command "V" "R" "SOL-O33F2" "N")</v>
      </c>
    </row>
    <row r="3730" spans="8:10">
      <c r="H3730" s="330" t="str">
        <f t="shared" ca="1" si="247"/>
        <v>SOL-O33F7</v>
      </c>
      <c r="I3730" s="336"/>
      <c r="J3730" s="332" t="str">
        <f t="shared" ca="1" si="248"/>
        <v>(command "V" "R" "SOL-O33F7" "N")</v>
      </c>
    </row>
    <row r="3731" spans="8:10" hidden="1">
      <c r="H3731" s="330" t="str">
        <f t="shared" ca="1" si="247"/>
        <v/>
      </c>
      <c r="I3731" s="336"/>
      <c r="J3731" s="332" t="str">
        <f t="shared" ca="1" si="248"/>
        <v>(command "V" "R" "" "N")</v>
      </c>
    </row>
    <row r="3732" spans="8:10" hidden="1">
      <c r="H3732" s="330" t="str">
        <f t="shared" ca="1" si="247"/>
        <v/>
      </c>
      <c r="I3732" s="336"/>
      <c r="J3732" s="332" t="str">
        <f t="shared" ca="1" si="248"/>
        <v>(command "V" "R" "" "N")</v>
      </c>
    </row>
    <row r="3733" spans="8:10" hidden="1">
      <c r="H3733" s="330" t="str">
        <f t="shared" ca="1" si="247"/>
        <v/>
      </c>
      <c r="I3733" s="336"/>
      <c r="J3733" s="332" t="str">
        <f t="shared" ca="1" si="248"/>
        <v>(command "V" "R" "" "N")</v>
      </c>
    </row>
    <row r="3734" spans="8:10" hidden="1">
      <c r="H3734" s="330" t="str">
        <f t="shared" ca="1" si="247"/>
        <v/>
      </c>
      <c r="I3734" s="336"/>
      <c r="J3734" s="332" t="str">
        <f t="shared" ca="1" si="248"/>
        <v>(command "V" "R" "" "N")</v>
      </c>
    </row>
    <row r="3735" spans="8:10" hidden="1">
      <c r="H3735" s="330" t="str">
        <f t="shared" ca="1" si="247"/>
        <v/>
      </c>
      <c r="I3735" s="336"/>
      <c r="J3735" s="332" t="str">
        <f t="shared" ca="1" si="248"/>
        <v>(command "V" "R" "" "N")</v>
      </c>
    </row>
    <row r="3736" spans="8:10" hidden="1">
      <c r="H3736" s="330" t="str">
        <f t="shared" ca="1" si="247"/>
        <v/>
      </c>
      <c r="I3736" s="336"/>
      <c r="J3736" s="332" t="str">
        <f t="shared" ca="1" si="248"/>
        <v>(command "V" "R" "" "N")</v>
      </c>
    </row>
    <row r="3737" spans="8:10" hidden="1">
      <c r="H3737" s="330" t="str">
        <f t="shared" ca="1" si="247"/>
        <v/>
      </c>
      <c r="I3737" s="336"/>
      <c r="J3737" s="332" t="str">
        <f t="shared" ca="1" si="248"/>
        <v>(command "V" "R" "" "N")</v>
      </c>
    </row>
    <row r="3738" spans="8:10" hidden="1">
      <c r="H3738" s="330" t="str">
        <f t="shared" ca="1" si="247"/>
        <v/>
      </c>
      <c r="I3738" s="336"/>
      <c r="J3738" s="332" t="str">
        <f t="shared" ca="1" si="248"/>
        <v>(command "V" "R" "" "N")</v>
      </c>
    </row>
    <row r="3739" spans="8:10" hidden="1">
      <c r="H3739" s="330" t="str">
        <f t="shared" ca="1" si="247"/>
        <v/>
      </c>
      <c r="I3739" s="336"/>
      <c r="J3739" s="332" t="str">
        <f t="shared" ca="1" si="248"/>
        <v>(command "V" "R" "" "N")</v>
      </c>
    </row>
    <row r="3740" spans="8:10" hidden="1">
      <c r="H3740" s="330" t="str">
        <f t="shared" ca="1" si="247"/>
        <v/>
      </c>
      <c r="I3740" s="336"/>
      <c r="J3740" s="332" t="str">
        <f t="shared" ca="1" si="248"/>
        <v>(command "V" "R" "" "N")</v>
      </c>
    </row>
    <row r="3741" spans="8:10" hidden="1">
      <c r="H3741" s="330" t="str">
        <f t="shared" ca="1" si="247"/>
        <v/>
      </c>
      <c r="I3741" s="336"/>
      <c r="J3741" s="332" t="str">
        <f t="shared" ca="1" si="248"/>
        <v>(command "V" "R" "" "N")</v>
      </c>
    </row>
    <row r="3742" spans="8:10" hidden="1">
      <c r="H3742" s="330" t="str">
        <f t="shared" ca="1" si="247"/>
        <v/>
      </c>
      <c r="I3742" s="336"/>
      <c r="J3742" s="332" t="str">
        <f t="shared" ca="1" si="248"/>
        <v>(command "V" "R" "" "N")</v>
      </c>
    </row>
    <row r="3743" spans="8:10" hidden="1">
      <c r="H3743" s="330" t="str">
        <f t="shared" ca="1" si="247"/>
        <v/>
      </c>
      <c r="I3743" s="336"/>
      <c r="J3743" s="332" t="str">
        <f t="shared" ca="1" si="248"/>
        <v>(command "V" "R" "" "N")</v>
      </c>
    </row>
    <row r="3744" spans="8:10" hidden="1">
      <c r="H3744" s="330" t="str">
        <f t="shared" ca="1" si="247"/>
        <v/>
      </c>
      <c r="I3744" s="336"/>
      <c r="J3744" s="332" t="str">
        <f t="shared" ca="1" si="248"/>
        <v>(command "V" "R" "" "N")</v>
      </c>
    </row>
    <row r="3745" spans="8:10" hidden="1">
      <c r="H3745" s="330" t="str">
        <f t="shared" ca="1" si="247"/>
        <v/>
      </c>
      <c r="I3745" s="336"/>
      <c r="J3745" s="332" t="str">
        <f t="shared" ca="1" si="248"/>
        <v>(command "V" "R" "" "N")</v>
      </c>
    </row>
    <row r="3746" spans="8:10" hidden="1">
      <c r="H3746" s="330" t="str">
        <f t="shared" ca="1" si="247"/>
        <v/>
      </c>
      <c r="I3746" s="336"/>
      <c r="J3746" s="332" t="str">
        <f t="shared" ca="1" si="248"/>
        <v>(command "V" "R" "" "N")</v>
      </c>
    </row>
    <row r="3747" spans="8:10" hidden="1">
      <c r="H3747" s="330" t="str">
        <f t="shared" ca="1" si="247"/>
        <v/>
      </c>
      <c r="I3747" s="336"/>
      <c r="J3747" s="332" t="str">
        <f t="shared" ca="1" si="248"/>
        <v>(command "V" "R" "" "N")</v>
      </c>
    </row>
    <row r="3748" spans="8:10" hidden="1">
      <c r="H3748" s="330" t="str">
        <f t="shared" ca="1" si="247"/>
        <v/>
      </c>
      <c r="I3748" s="336"/>
      <c r="J3748" s="332" t="str">
        <f t="shared" ca="1" si="248"/>
        <v>(command "V" "R" "" "N")</v>
      </c>
    </row>
    <row r="3749" spans="8:10" hidden="1">
      <c r="H3749" s="330" t="str">
        <f t="shared" ca="1" si="247"/>
        <v/>
      </c>
      <c r="I3749" s="336"/>
      <c r="J3749" s="332" t="str">
        <f t="shared" ca="1" si="248"/>
        <v>(command "V" "R" "" "N")</v>
      </c>
    </row>
    <row r="3750" spans="8:10" hidden="1">
      <c r="H3750" s="330" t="str">
        <f t="shared" ca="1" si="247"/>
        <v/>
      </c>
      <c r="I3750" s="336"/>
      <c r="J3750" s="332" t="str">
        <f t="shared" ca="1" si="248"/>
        <v>(command "V" "R" "" "N")</v>
      </c>
    </row>
    <row r="3751" spans="8:10" hidden="1">
      <c r="H3751" s="330" t="str">
        <f t="shared" ca="1" si="247"/>
        <v/>
      </c>
      <c r="I3751" s="336"/>
      <c r="J3751" s="332" t="str">
        <f t="shared" ca="1" si="248"/>
        <v>(command "V" "R" "" "N")</v>
      </c>
    </row>
    <row r="3752" spans="8:10" hidden="1">
      <c r="H3752" s="330" t="str">
        <f t="shared" ca="1" si="247"/>
        <v/>
      </c>
      <c r="I3752" s="336"/>
      <c r="J3752" s="332" t="str">
        <f t="shared" ca="1" si="248"/>
        <v>(command "V" "R" "" "N")</v>
      </c>
    </row>
    <row r="3753" spans="8:10" hidden="1">
      <c r="H3753" s="330" t="str">
        <f t="shared" ca="1" si="247"/>
        <v/>
      </c>
      <c r="I3753" s="336"/>
      <c r="J3753" s="332" t="str">
        <f t="shared" ca="1" si="248"/>
        <v>(command "V" "R" "" "N")</v>
      </c>
    </row>
    <row r="3754" spans="8:10" hidden="1">
      <c r="H3754" s="330" t="str">
        <f t="shared" ca="1" si="247"/>
        <v/>
      </c>
      <c r="I3754" s="336"/>
      <c r="J3754" s="332" t="str">
        <f t="shared" ca="1" si="248"/>
        <v>(command "V" "R" "" "N")</v>
      </c>
    </row>
    <row r="3755" spans="8:10" hidden="1">
      <c r="H3755" s="330" t="str">
        <f t="shared" ca="1" si="247"/>
        <v/>
      </c>
      <c r="I3755" s="336"/>
      <c r="J3755" s="332" t="str">
        <f t="shared" ca="1" si="248"/>
        <v>(command "V" "R" "" "N")</v>
      </c>
    </row>
    <row r="3756" spans="8:10" hidden="1">
      <c r="H3756" s="330" t="str">
        <f t="shared" ca="1" si="247"/>
        <v/>
      </c>
      <c r="I3756" s="336"/>
      <c r="J3756" s="332" t="str">
        <f t="shared" ca="1" si="248"/>
        <v>(command "V" "R" "" "N")</v>
      </c>
    </row>
    <row r="3757" spans="8:10" hidden="1">
      <c r="H3757" s="330" t="str">
        <f t="shared" ca="1" si="247"/>
        <v/>
      </c>
      <c r="I3757" s="336"/>
      <c r="J3757" s="332" t="str">
        <f t="shared" ca="1" si="248"/>
        <v>(command "V" "R" "" "N")</v>
      </c>
    </row>
    <row r="3758" spans="8:10" hidden="1">
      <c r="H3758" s="330" t="str">
        <f t="shared" ca="1" si="247"/>
        <v/>
      </c>
      <c r="I3758" s="336"/>
      <c r="J3758" s="332" t="str">
        <f t="shared" ca="1" si="248"/>
        <v>(command "V" "R" "" "N")</v>
      </c>
    </row>
    <row r="3759" spans="8:10" hidden="1">
      <c r="H3759" s="330" t="str">
        <f t="shared" ca="1" si="247"/>
        <v/>
      </c>
      <c r="I3759" s="336"/>
      <c r="J3759" s="332" t="str">
        <f t="shared" ca="1" si="248"/>
        <v>(command "V" "R" "" "N")</v>
      </c>
    </row>
    <row r="3760" spans="8:10" hidden="1">
      <c r="H3760" s="330" t="str">
        <f t="shared" ca="1" si="247"/>
        <v/>
      </c>
      <c r="I3760" s="336"/>
      <c r="J3760" s="332" t="str">
        <f t="shared" ca="1" si="248"/>
        <v>(command "V" "R" "" "N")</v>
      </c>
    </row>
    <row r="3761" spans="8:10" hidden="1">
      <c r="H3761" s="330" t="str">
        <f t="shared" ca="1" si="247"/>
        <v/>
      </c>
      <c r="I3761" s="336"/>
      <c r="J3761" s="332" t="str">
        <f t="shared" ca="1" si="248"/>
        <v>(command "V" "R" "" "N")</v>
      </c>
    </row>
    <row r="3762" spans="8:10" hidden="1">
      <c r="H3762" s="330" t="str">
        <f t="shared" ca="1" si="247"/>
        <v/>
      </c>
      <c r="I3762" s="336"/>
      <c r="J3762" s="332" t="str">
        <f t="shared" ca="1" si="248"/>
        <v>(command "V" "R" "" "N")</v>
      </c>
    </row>
    <row r="3763" spans="8:10" hidden="1">
      <c r="H3763" s="330" t="str">
        <f t="shared" ca="1" si="247"/>
        <v/>
      </c>
      <c r="I3763" s="336"/>
      <c r="J3763" s="332" t="str">
        <f t="shared" ca="1" si="248"/>
        <v>(command "V" "R" "" "N")</v>
      </c>
    </row>
    <row r="3764" spans="8:10" hidden="1">
      <c r="H3764" s="330" t="str">
        <f t="shared" ca="1" si="247"/>
        <v/>
      </c>
      <c r="I3764" s="336"/>
      <c r="J3764" s="332" t="str">
        <f t="shared" ca="1" si="248"/>
        <v>(command "V" "R" "" "N")</v>
      </c>
    </row>
    <row r="3765" spans="8:10" hidden="1">
      <c r="H3765" s="330" t="str">
        <f t="shared" ca="1" si="247"/>
        <v/>
      </c>
      <c r="I3765" s="336"/>
      <c r="J3765" s="332" t="str">
        <f t="shared" ca="1" si="248"/>
        <v>(command "V" "R" "" "N")</v>
      </c>
    </row>
    <row r="3766" spans="8:10" hidden="1">
      <c r="H3766" s="330" t="str">
        <f t="shared" ca="1" si="247"/>
        <v/>
      </c>
      <c r="I3766" s="336"/>
      <c r="J3766" s="332" t="str">
        <f t="shared" ca="1" si="248"/>
        <v>(command "V" "R" "" "N")</v>
      </c>
    </row>
    <row r="3767" spans="8:10" hidden="1">
      <c r="H3767" s="330" t="str">
        <f t="shared" ca="1" si="247"/>
        <v/>
      </c>
      <c r="I3767" s="336"/>
      <c r="J3767" s="332" t="str">
        <f t="shared" ca="1" si="248"/>
        <v>(command "V" "R" "" "N")</v>
      </c>
    </row>
    <row r="3768" spans="8:10" hidden="1">
      <c r="H3768" s="330" t="str">
        <f t="shared" ca="1" si="247"/>
        <v/>
      </c>
      <c r="I3768" s="336"/>
      <c r="J3768" s="332" t="str">
        <f t="shared" ca="1" si="248"/>
        <v>(command "V" "R" "" "N")</v>
      </c>
    </row>
    <row r="3769" spans="8:10" hidden="1">
      <c r="H3769" s="330" t="str">
        <f t="shared" ca="1" si="247"/>
        <v/>
      </c>
      <c r="I3769" s="336"/>
      <c r="J3769" s="332" t="str">
        <f t="shared" ca="1" si="248"/>
        <v>(command "V" "R" "" "N")</v>
      </c>
    </row>
    <row r="3770" spans="8:10" hidden="1">
      <c r="H3770" s="330" t="str">
        <f t="shared" ca="1" si="247"/>
        <v/>
      </c>
      <c r="I3770" s="336"/>
      <c r="J3770" s="332" t="str">
        <f t="shared" ca="1" si="248"/>
        <v>(command "V" "R" "" "N")</v>
      </c>
    </row>
    <row r="3771" spans="8:10" hidden="1">
      <c r="H3771" s="330" t="str">
        <f t="shared" ca="1" si="247"/>
        <v/>
      </c>
      <c r="I3771" s="336"/>
      <c r="J3771" s="332" t="str">
        <f t="shared" ca="1" si="248"/>
        <v>(command "V" "R" "" "N")</v>
      </c>
    </row>
    <row r="3772" spans="8:10" hidden="1">
      <c r="H3772" s="330" t="str">
        <f t="shared" ca="1" si="247"/>
        <v/>
      </c>
      <c r="I3772" s="336"/>
      <c r="J3772" s="332" t="str">
        <f t="shared" ca="1" si="248"/>
        <v>(command "V" "R" "" "N")</v>
      </c>
    </row>
    <row r="3773" spans="8:10" hidden="1">
      <c r="H3773" s="330" t="str">
        <f t="shared" ca="1" si="247"/>
        <v/>
      </c>
      <c r="I3773" s="336"/>
      <c r="J3773" s="332" t="str">
        <f t="shared" ca="1" si="248"/>
        <v>(command "V" "R" "" "N")</v>
      </c>
    </row>
    <row r="3774" spans="8:10" hidden="1">
      <c r="H3774" s="330" t="str">
        <f t="shared" ca="1" si="247"/>
        <v/>
      </c>
      <c r="I3774" s="336"/>
      <c r="J3774" s="332" t="str">
        <f t="shared" ca="1" si="248"/>
        <v>(command "V" "R" "" "N")</v>
      </c>
    </row>
    <row r="3775" spans="8:10" hidden="1">
      <c r="H3775" s="330" t="str">
        <f t="shared" ca="1" si="247"/>
        <v/>
      </c>
      <c r="I3775" s="336"/>
      <c r="J3775" s="332" t="str">
        <f t="shared" ca="1" si="248"/>
        <v>(command "V" "R" "" "N")</v>
      </c>
    </row>
    <row r="3776" spans="8:10" hidden="1">
      <c r="H3776" s="330" t="str">
        <f t="shared" ca="1" si="247"/>
        <v/>
      </c>
      <c r="I3776" s="336"/>
      <c r="J3776" s="332" t="str">
        <f t="shared" ca="1" si="248"/>
        <v>(command "V" "R" "" "N")</v>
      </c>
    </row>
    <row r="3777" spans="8:10" hidden="1">
      <c r="H3777" s="330" t="str">
        <f t="shared" ca="1" si="247"/>
        <v/>
      </c>
      <c r="I3777" s="336"/>
      <c r="J3777" s="332" t="str">
        <f t="shared" ca="1" si="248"/>
        <v>(command "V" "R" "" "N")</v>
      </c>
    </row>
    <row r="3778" spans="8:10" hidden="1">
      <c r="H3778" s="330" t="str">
        <f t="shared" ca="1" si="247"/>
        <v/>
      </c>
      <c r="I3778" s="336"/>
      <c r="J3778" s="332" t="str">
        <f t="shared" ca="1" si="248"/>
        <v>(command "V" "R" "" "N")</v>
      </c>
    </row>
    <row r="3779" spans="8:10" hidden="1">
      <c r="H3779" s="330" t="str">
        <f t="shared" ca="1" si="247"/>
        <v/>
      </c>
      <c r="I3779" s="336"/>
      <c r="J3779" s="332" t="str">
        <f t="shared" ca="1" si="248"/>
        <v>(command "V" "R" "" "N")</v>
      </c>
    </row>
    <row r="3780" spans="8:10" hidden="1">
      <c r="H3780" s="330" t="str">
        <f t="shared" ca="1" si="247"/>
        <v/>
      </c>
      <c r="I3780" s="336"/>
      <c r="J3780" s="332" t="str">
        <f t="shared" ca="1" si="248"/>
        <v>(command "V" "R" "" "N")</v>
      </c>
    </row>
    <row r="3781" spans="8:10" hidden="1">
      <c r="H3781" s="330" t="str">
        <f t="shared" ca="1" si="247"/>
        <v/>
      </c>
      <c r="I3781" s="336"/>
      <c r="J3781" s="332" t="str">
        <f t="shared" ca="1" si="248"/>
        <v>(command "V" "R" "" "N")</v>
      </c>
    </row>
    <row r="3782" spans="8:10" hidden="1">
      <c r="H3782" s="330" t="str">
        <f t="shared" ca="1" si="247"/>
        <v/>
      </c>
      <c r="I3782" s="336"/>
      <c r="J3782" s="332" t="str">
        <f t="shared" ca="1" si="248"/>
        <v>(command "V" "R" "" "N")</v>
      </c>
    </row>
    <row r="3783" spans="8:10" hidden="1">
      <c r="H3783" s="330" t="str">
        <f t="shared" ca="1" si="247"/>
        <v/>
      </c>
      <c r="I3783" s="336"/>
      <c r="J3783" s="332" t="str">
        <f t="shared" ca="1" si="248"/>
        <v>(command "V" "R" "" "N")</v>
      </c>
    </row>
    <row r="3784" spans="8:10" hidden="1">
      <c r="H3784" s="330" t="str">
        <f t="shared" ref="H3784:H3847" ca="1" si="249">IF(INDIRECT(ADDRESS(FLOOR((ROW(A3777)-1)/$F$6,1)+9,FLOOR((MOD((ROW(A3777)-1),$F$6)),1)+21))="","",INDIRECT(ADDRESS(FLOOR((ROW(A3777)-1)/$F$6,1)+9,FLOOR((MOD((ROW(A3777)-1),$F$6)),1)+21)))</f>
        <v/>
      </c>
      <c r="I3784" s="336"/>
      <c r="J3784" s="332" t="str">
        <f t="shared" ca="1" si="248"/>
        <v>(command "V" "R" "" "N")</v>
      </c>
    </row>
    <row r="3785" spans="8:10" hidden="1">
      <c r="H3785" s="330" t="str">
        <f t="shared" ca="1" si="249"/>
        <v/>
      </c>
      <c r="I3785" s="336"/>
      <c r="J3785" s="332" t="str">
        <f t="shared" ca="1" si="248"/>
        <v>(command "V" "R" "" "N")</v>
      </c>
    </row>
    <row r="3786" spans="8:10" hidden="1">
      <c r="H3786" s="330" t="str">
        <f t="shared" ca="1" si="249"/>
        <v/>
      </c>
      <c r="I3786" s="336"/>
      <c r="J3786" s="332" t="str">
        <f t="shared" ca="1" si="248"/>
        <v>(command "V" "R" "" "N")</v>
      </c>
    </row>
    <row r="3787" spans="8:10" hidden="1">
      <c r="H3787" s="330" t="str">
        <f t="shared" ca="1" si="249"/>
        <v/>
      </c>
      <c r="I3787" s="336"/>
      <c r="J3787" s="332" t="str">
        <f t="shared" ca="1" si="248"/>
        <v>(command "V" "R" "" "N")</v>
      </c>
    </row>
    <row r="3788" spans="8:10" hidden="1">
      <c r="H3788" s="330" t="str">
        <f t="shared" ca="1" si="249"/>
        <v/>
      </c>
      <c r="I3788" s="336"/>
      <c r="J3788" s="332" t="str">
        <f t="shared" ca="1" si="248"/>
        <v>(command "V" "R" "" "N")</v>
      </c>
    </row>
    <row r="3789" spans="8:10" hidden="1">
      <c r="H3789" s="330" t="str">
        <f t="shared" ca="1" si="249"/>
        <v/>
      </c>
      <c r="I3789" s="336"/>
      <c r="J3789" s="332" t="str">
        <f t="shared" ref="J3789:J3852" ca="1" si="250">"(command"&amp;" "&amp;""""&amp;"V"&amp;""""&amp;" "&amp;""""&amp;"R"&amp;""""&amp;" "&amp;""""&amp;$H3789&amp;""""&amp;" """&amp;"N"&amp;""""&amp;")"</f>
        <v>(command "V" "R" "" "N")</v>
      </c>
    </row>
    <row r="3790" spans="8:10" hidden="1">
      <c r="H3790" s="330" t="str">
        <f t="shared" ca="1" si="249"/>
        <v/>
      </c>
      <c r="I3790" s="336"/>
      <c r="J3790" s="332" t="str">
        <f t="shared" ca="1" si="250"/>
        <v>(command "V" "R" "" "N")</v>
      </c>
    </row>
    <row r="3791" spans="8:10" hidden="1">
      <c r="H3791" s="330" t="str">
        <f t="shared" ca="1" si="249"/>
        <v/>
      </c>
      <c r="I3791" s="336"/>
      <c r="J3791" s="332" t="str">
        <f t="shared" ca="1" si="250"/>
        <v>(command "V" "R" "" "N")</v>
      </c>
    </row>
    <row r="3792" spans="8:10" hidden="1">
      <c r="H3792" s="330" t="str">
        <f t="shared" ca="1" si="249"/>
        <v/>
      </c>
      <c r="I3792" s="336"/>
      <c r="J3792" s="332" t="str">
        <f t="shared" ca="1" si="250"/>
        <v>(command "V" "R" "" "N")</v>
      </c>
    </row>
    <row r="3793" spans="8:10" hidden="1">
      <c r="H3793" s="330" t="str">
        <f t="shared" ca="1" si="249"/>
        <v/>
      </c>
      <c r="I3793" s="336"/>
      <c r="J3793" s="332" t="str">
        <f t="shared" ca="1" si="250"/>
        <v>(command "V" "R" "" "N")</v>
      </c>
    </row>
    <row r="3794" spans="8:10" hidden="1">
      <c r="H3794" s="330" t="str">
        <f t="shared" ca="1" si="249"/>
        <v/>
      </c>
      <c r="I3794" s="336"/>
      <c r="J3794" s="332" t="str">
        <f t="shared" ca="1" si="250"/>
        <v>(command "V" "R" "" "N")</v>
      </c>
    </row>
    <row r="3795" spans="8:10" hidden="1">
      <c r="H3795" s="330" t="str">
        <f t="shared" ca="1" si="249"/>
        <v/>
      </c>
      <c r="I3795" s="336"/>
      <c r="J3795" s="332" t="str">
        <f t="shared" ca="1" si="250"/>
        <v>(command "V" "R" "" "N")</v>
      </c>
    </row>
    <row r="3796" spans="8:10" hidden="1">
      <c r="H3796" s="330" t="str">
        <f t="shared" ca="1" si="249"/>
        <v/>
      </c>
      <c r="I3796" s="336"/>
      <c r="J3796" s="332" t="str">
        <f t="shared" ca="1" si="250"/>
        <v>(command "V" "R" "" "N")</v>
      </c>
    </row>
    <row r="3797" spans="8:10" hidden="1">
      <c r="H3797" s="330" t="str">
        <f t="shared" ca="1" si="249"/>
        <v/>
      </c>
      <c r="I3797" s="336"/>
      <c r="J3797" s="332" t="str">
        <f t="shared" ca="1" si="250"/>
        <v>(command "V" "R" "" "N")</v>
      </c>
    </row>
    <row r="3798" spans="8:10" hidden="1">
      <c r="H3798" s="330" t="str">
        <f t="shared" ca="1" si="249"/>
        <v/>
      </c>
      <c r="I3798" s="336"/>
      <c r="J3798" s="332" t="str">
        <f t="shared" ca="1" si="250"/>
        <v>(command "V" "R" "" "N")</v>
      </c>
    </row>
    <row r="3799" spans="8:10" hidden="1">
      <c r="H3799" s="330" t="str">
        <f t="shared" ca="1" si="249"/>
        <v/>
      </c>
      <c r="I3799" s="336"/>
      <c r="J3799" s="332" t="str">
        <f t="shared" ca="1" si="250"/>
        <v>(command "V" "R" "" "N")</v>
      </c>
    </row>
    <row r="3800" spans="8:10" hidden="1">
      <c r="H3800" s="330" t="str">
        <f t="shared" ca="1" si="249"/>
        <v/>
      </c>
      <c r="I3800" s="336"/>
      <c r="J3800" s="332" t="str">
        <f t="shared" ca="1" si="250"/>
        <v>(command "V" "R" "" "N")</v>
      </c>
    </row>
    <row r="3801" spans="8:10" hidden="1">
      <c r="H3801" s="330" t="str">
        <f t="shared" ca="1" si="249"/>
        <v/>
      </c>
      <c r="I3801" s="336"/>
      <c r="J3801" s="332" t="str">
        <f t="shared" ca="1" si="250"/>
        <v>(command "V" "R" "" "N")</v>
      </c>
    </row>
    <row r="3802" spans="8:10" hidden="1">
      <c r="H3802" s="330" t="str">
        <f t="shared" ca="1" si="249"/>
        <v/>
      </c>
      <c r="I3802" s="336"/>
      <c r="J3802" s="332" t="str">
        <f t="shared" ca="1" si="250"/>
        <v>(command "V" "R" "" "N")</v>
      </c>
    </row>
    <row r="3803" spans="8:10" hidden="1">
      <c r="H3803" s="330" t="str">
        <f t="shared" ca="1" si="249"/>
        <v/>
      </c>
      <c r="I3803" s="336"/>
      <c r="J3803" s="332" t="str">
        <f t="shared" ca="1" si="250"/>
        <v>(command "V" "R" "" "N")</v>
      </c>
    </row>
    <row r="3804" spans="8:10" hidden="1">
      <c r="H3804" s="330" t="str">
        <f t="shared" ca="1" si="249"/>
        <v/>
      </c>
      <c r="I3804" s="336"/>
      <c r="J3804" s="332" t="str">
        <f t="shared" ca="1" si="250"/>
        <v>(command "V" "R" "" "N")</v>
      </c>
    </row>
    <row r="3805" spans="8:10" hidden="1">
      <c r="H3805" s="330" t="str">
        <f t="shared" ca="1" si="249"/>
        <v/>
      </c>
      <c r="I3805" s="336"/>
      <c r="J3805" s="332" t="str">
        <f t="shared" ca="1" si="250"/>
        <v>(command "V" "R" "" "N")</v>
      </c>
    </row>
    <row r="3806" spans="8:10" hidden="1">
      <c r="H3806" s="330" t="str">
        <f t="shared" ca="1" si="249"/>
        <v/>
      </c>
      <c r="I3806" s="336"/>
      <c r="J3806" s="332" t="str">
        <f t="shared" ca="1" si="250"/>
        <v>(command "V" "R" "" "N")</v>
      </c>
    </row>
    <row r="3807" spans="8:10" hidden="1">
      <c r="H3807" s="330" t="str">
        <f t="shared" ca="1" si="249"/>
        <v/>
      </c>
      <c r="I3807" s="336"/>
      <c r="J3807" s="332" t="str">
        <f t="shared" ca="1" si="250"/>
        <v>(command "V" "R" "" "N")</v>
      </c>
    </row>
    <row r="3808" spans="8:10" hidden="1">
      <c r="H3808" s="330" t="str">
        <f t="shared" ca="1" si="249"/>
        <v/>
      </c>
      <c r="I3808" s="336"/>
      <c r="J3808" s="332" t="str">
        <f t="shared" ca="1" si="250"/>
        <v>(command "V" "R" "" "N")</v>
      </c>
    </row>
    <row r="3809" spans="8:10" hidden="1">
      <c r="H3809" s="330" t="str">
        <f t="shared" ca="1" si="249"/>
        <v/>
      </c>
      <c r="I3809" s="336"/>
      <c r="J3809" s="332" t="str">
        <f t="shared" ca="1" si="250"/>
        <v>(command "V" "R" "" "N")</v>
      </c>
    </row>
    <row r="3810" spans="8:10" hidden="1">
      <c r="H3810" s="330" t="str">
        <f t="shared" ca="1" si="249"/>
        <v/>
      </c>
      <c r="I3810" s="336"/>
      <c r="J3810" s="332" t="str">
        <f t="shared" ca="1" si="250"/>
        <v>(command "V" "R" "" "N")</v>
      </c>
    </row>
    <row r="3811" spans="8:10" hidden="1">
      <c r="H3811" s="330" t="str">
        <f t="shared" ca="1" si="249"/>
        <v/>
      </c>
      <c r="I3811" s="336"/>
      <c r="J3811" s="332" t="str">
        <f t="shared" ca="1" si="250"/>
        <v>(command "V" "R" "" "N")</v>
      </c>
    </row>
    <row r="3812" spans="8:10" hidden="1">
      <c r="H3812" s="330" t="str">
        <f t="shared" ca="1" si="249"/>
        <v/>
      </c>
      <c r="I3812" s="336"/>
      <c r="J3812" s="332" t="str">
        <f t="shared" ca="1" si="250"/>
        <v>(command "V" "R" "" "N")</v>
      </c>
    </row>
    <row r="3813" spans="8:10" hidden="1">
      <c r="H3813" s="330" t="str">
        <f t="shared" ca="1" si="249"/>
        <v/>
      </c>
      <c r="I3813" s="336"/>
      <c r="J3813" s="332" t="str">
        <f t="shared" ca="1" si="250"/>
        <v>(command "V" "R" "" "N")</v>
      </c>
    </row>
    <row r="3814" spans="8:10" hidden="1">
      <c r="H3814" s="330" t="str">
        <f t="shared" ca="1" si="249"/>
        <v/>
      </c>
      <c r="I3814" s="336"/>
      <c r="J3814" s="332" t="str">
        <f t="shared" ca="1" si="250"/>
        <v>(command "V" "R" "" "N")</v>
      </c>
    </row>
    <row r="3815" spans="8:10" hidden="1">
      <c r="H3815" s="330" t="str">
        <f t="shared" ca="1" si="249"/>
        <v/>
      </c>
      <c r="I3815" s="336"/>
      <c r="J3815" s="332" t="str">
        <f t="shared" ca="1" si="250"/>
        <v>(command "V" "R" "" "N")</v>
      </c>
    </row>
    <row r="3816" spans="8:10" hidden="1">
      <c r="H3816" s="330" t="str">
        <f t="shared" ca="1" si="249"/>
        <v/>
      </c>
      <c r="I3816" s="336"/>
      <c r="J3816" s="332" t="str">
        <f t="shared" ca="1" si="250"/>
        <v>(command "V" "R" "" "N")</v>
      </c>
    </row>
    <row r="3817" spans="8:10" hidden="1">
      <c r="H3817" s="330" t="str">
        <f t="shared" ca="1" si="249"/>
        <v/>
      </c>
      <c r="I3817" s="336"/>
      <c r="J3817" s="332" t="str">
        <f t="shared" ca="1" si="250"/>
        <v>(command "V" "R" "" "N")</v>
      </c>
    </row>
    <row r="3818" spans="8:10" hidden="1">
      <c r="H3818" s="330" t="str">
        <f t="shared" ca="1" si="249"/>
        <v/>
      </c>
      <c r="I3818" s="336"/>
      <c r="J3818" s="332" t="str">
        <f t="shared" ca="1" si="250"/>
        <v>(command "V" "R" "" "N")</v>
      </c>
    </row>
    <row r="3819" spans="8:10" hidden="1">
      <c r="H3819" s="330" t="str">
        <f t="shared" ca="1" si="249"/>
        <v/>
      </c>
      <c r="I3819" s="336"/>
      <c r="J3819" s="332" t="str">
        <f t="shared" ca="1" si="250"/>
        <v>(command "V" "R" "" "N")</v>
      </c>
    </row>
    <row r="3820" spans="8:10" hidden="1">
      <c r="H3820" s="330" t="str">
        <f t="shared" ca="1" si="249"/>
        <v/>
      </c>
      <c r="I3820" s="336"/>
      <c r="J3820" s="332" t="str">
        <f t="shared" ca="1" si="250"/>
        <v>(command "V" "R" "" "N")</v>
      </c>
    </row>
    <row r="3821" spans="8:10" hidden="1">
      <c r="H3821" s="330" t="str">
        <f t="shared" ca="1" si="249"/>
        <v/>
      </c>
      <c r="I3821" s="336"/>
      <c r="J3821" s="332" t="str">
        <f t="shared" ca="1" si="250"/>
        <v>(command "V" "R" "" "N")</v>
      </c>
    </row>
    <row r="3822" spans="8:10" hidden="1">
      <c r="H3822" s="330" t="str">
        <f t="shared" ca="1" si="249"/>
        <v/>
      </c>
      <c r="I3822" s="336"/>
      <c r="J3822" s="332" t="str">
        <f t="shared" ca="1" si="250"/>
        <v>(command "V" "R" "" "N")</v>
      </c>
    </row>
    <row r="3823" spans="8:10" hidden="1">
      <c r="H3823" s="330" t="str">
        <f t="shared" ca="1" si="249"/>
        <v/>
      </c>
      <c r="I3823" s="336"/>
      <c r="J3823" s="332" t="str">
        <f t="shared" ca="1" si="250"/>
        <v>(command "V" "R" "" "N")</v>
      </c>
    </row>
    <row r="3824" spans="8:10" hidden="1">
      <c r="H3824" s="330" t="str">
        <f t="shared" ca="1" si="249"/>
        <v/>
      </c>
      <c r="I3824" s="336"/>
      <c r="J3824" s="332" t="str">
        <f t="shared" ca="1" si="250"/>
        <v>(command "V" "R" "" "N")</v>
      </c>
    </row>
    <row r="3825" spans="8:10" hidden="1">
      <c r="H3825" s="330" t="str">
        <f t="shared" ca="1" si="249"/>
        <v/>
      </c>
      <c r="I3825" s="336"/>
      <c r="J3825" s="332" t="str">
        <f t="shared" ca="1" si="250"/>
        <v>(command "V" "R" "" "N")</v>
      </c>
    </row>
    <row r="3826" spans="8:10" hidden="1">
      <c r="H3826" s="330" t="str">
        <f t="shared" ca="1" si="249"/>
        <v/>
      </c>
      <c r="I3826" s="336"/>
      <c r="J3826" s="332" t="str">
        <f t="shared" ca="1" si="250"/>
        <v>(command "V" "R" "" "N")</v>
      </c>
    </row>
    <row r="3827" spans="8:10" hidden="1">
      <c r="H3827" s="330" t="str">
        <f t="shared" ca="1" si="249"/>
        <v/>
      </c>
      <c r="I3827" s="336"/>
      <c r="J3827" s="332" t="str">
        <f t="shared" ca="1" si="250"/>
        <v>(command "V" "R" "" "N")</v>
      </c>
    </row>
    <row r="3828" spans="8:10" hidden="1">
      <c r="H3828" s="330" t="str">
        <f t="shared" ca="1" si="249"/>
        <v/>
      </c>
      <c r="I3828" s="336"/>
      <c r="J3828" s="332" t="str">
        <f t="shared" ca="1" si="250"/>
        <v>(command "V" "R" "" "N")</v>
      </c>
    </row>
    <row r="3829" spans="8:10" hidden="1">
      <c r="H3829" s="330" t="str">
        <f t="shared" ca="1" si="249"/>
        <v/>
      </c>
      <c r="I3829" s="336"/>
      <c r="J3829" s="332" t="str">
        <f t="shared" ca="1" si="250"/>
        <v>(command "V" "R" "" "N")</v>
      </c>
    </row>
    <row r="3830" spans="8:10" hidden="1">
      <c r="H3830" s="330" t="str">
        <f t="shared" ca="1" si="249"/>
        <v/>
      </c>
      <c r="I3830" s="336"/>
      <c r="J3830" s="332" t="str">
        <f t="shared" ca="1" si="250"/>
        <v>(command "V" "R" "" "N")</v>
      </c>
    </row>
    <row r="3831" spans="8:10" hidden="1">
      <c r="H3831" s="330" t="str">
        <f t="shared" ca="1" si="249"/>
        <v/>
      </c>
      <c r="I3831" s="336"/>
      <c r="J3831" s="332" t="str">
        <f t="shared" ca="1" si="250"/>
        <v>(command "V" "R" "" "N")</v>
      </c>
    </row>
    <row r="3832" spans="8:10" hidden="1">
      <c r="H3832" s="330" t="str">
        <f t="shared" ca="1" si="249"/>
        <v/>
      </c>
      <c r="I3832" s="336"/>
      <c r="J3832" s="332" t="str">
        <f t="shared" ca="1" si="250"/>
        <v>(command "V" "R" "" "N")</v>
      </c>
    </row>
    <row r="3833" spans="8:10" hidden="1">
      <c r="H3833" s="330" t="str">
        <f t="shared" ca="1" si="249"/>
        <v/>
      </c>
      <c r="I3833" s="336"/>
      <c r="J3833" s="332" t="str">
        <f t="shared" ca="1" si="250"/>
        <v>(command "V" "R" "" "N")</v>
      </c>
    </row>
    <row r="3834" spans="8:10" hidden="1">
      <c r="H3834" s="330" t="str">
        <f t="shared" ca="1" si="249"/>
        <v/>
      </c>
      <c r="I3834" s="336"/>
      <c r="J3834" s="332" t="str">
        <f t="shared" ca="1" si="250"/>
        <v>(command "V" "R" "" "N")</v>
      </c>
    </row>
    <row r="3835" spans="8:10" hidden="1">
      <c r="H3835" s="330" t="str">
        <f t="shared" ca="1" si="249"/>
        <v/>
      </c>
      <c r="I3835" s="336"/>
      <c r="J3835" s="332" t="str">
        <f t="shared" ca="1" si="250"/>
        <v>(command "V" "R" "" "N")</v>
      </c>
    </row>
    <row r="3836" spans="8:10" hidden="1">
      <c r="H3836" s="330" t="str">
        <f t="shared" ca="1" si="249"/>
        <v/>
      </c>
      <c r="I3836" s="336"/>
      <c r="J3836" s="332" t="str">
        <f t="shared" ca="1" si="250"/>
        <v>(command "V" "R" "" "N")</v>
      </c>
    </row>
    <row r="3837" spans="8:10" hidden="1">
      <c r="H3837" s="330" t="str">
        <f t="shared" ca="1" si="249"/>
        <v/>
      </c>
      <c r="I3837" s="336"/>
      <c r="J3837" s="332" t="str">
        <f t="shared" ca="1" si="250"/>
        <v>(command "V" "R" "" "N")</v>
      </c>
    </row>
    <row r="3838" spans="8:10" hidden="1">
      <c r="H3838" s="330" t="str">
        <f t="shared" ca="1" si="249"/>
        <v/>
      </c>
      <c r="I3838" s="336"/>
      <c r="J3838" s="332" t="str">
        <f t="shared" ca="1" si="250"/>
        <v>(command "V" "R" "" "N")</v>
      </c>
    </row>
    <row r="3839" spans="8:10" hidden="1">
      <c r="H3839" s="330" t="str">
        <f t="shared" ca="1" si="249"/>
        <v/>
      </c>
      <c r="I3839" s="336"/>
      <c r="J3839" s="332" t="str">
        <f t="shared" ca="1" si="250"/>
        <v>(command "V" "R" "" "N")</v>
      </c>
    </row>
    <row r="3840" spans="8:10" hidden="1">
      <c r="H3840" s="330" t="str">
        <f t="shared" ca="1" si="249"/>
        <v/>
      </c>
      <c r="I3840" s="336"/>
      <c r="J3840" s="332" t="str">
        <f t="shared" ca="1" si="250"/>
        <v>(command "V" "R" "" "N")</v>
      </c>
    </row>
    <row r="3841" spans="8:10" hidden="1">
      <c r="H3841" s="330" t="str">
        <f t="shared" ca="1" si="249"/>
        <v/>
      </c>
      <c r="I3841" s="336"/>
      <c r="J3841" s="332" t="str">
        <f t="shared" ca="1" si="250"/>
        <v>(command "V" "R" "" "N")</v>
      </c>
    </row>
    <row r="3842" spans="8:10" hidden="1">
      <c r="H3842" s="330" t="str">
        <f t="shared" ca="1" si="249"/>
        <v/>
      </c>
      <c r="I3842" s="336"/>
      <c r="J3842" s="332" t="str">
        <f t="shared" ca="1" si="250"/>
        <v>(command "V" "R" "" "N")</v>
      </c>
    </row>
    <row r="3843" spans="8:10" hidden="1">
      <c r="H3843" s="330" t="str">
        <f t="shared" ca="1" si="249"/>
        <v/>
      </c>
      <c r="I3843" s="336"/>
      <c r="J3843" s="332" t="str">
        <f t="shared" ca="1" si="250"/>
        <v>(command "V" "R" "" "N")</v>
      </c>
    </row>
    <row r="3844" spans="8:10" hidden="1">
      <c r="H3844" s="330" t="str">
        <f t="shared" ca="1" si="249"/>
        <v/>
      </c>
      <c r="I3844" s="336"/>
      <c r="J3844" s="332" t="str">
        <f t="shared" ca="1" si="250"/>
        <v>(command "V" "R" "" "N")</v>
      </c>
    </row>
    <row r="3845" spans="8:10" hidden="1">
      <c r="H3845" s="330" t="str">
        <f t="shared" ca="1" si="249"/>
        <v/>
      </c>
      <c r="I3845" s="336"/>
      <c r="J3845" s="332" t="str">
        <f t="shared" ca="1" si="250"/>
        <v>(command "V" "R" "" "N")</v>
      </c>
    </row>
    <row r="3846" spans="8:10" hidden="1">
      <c r="H3846" s="330" t="str">
        <f t="shared" ca="1" si="249"/>
        <v/>
      </c>
      <c r="I3846" s="336"/>
      <c r="J3846" s="332" t="str">
        <f t="shared" ca="1" si="250"/>
        <v>(command "V" "R" "" "N")</v>
      </c>
    </row>
    <row r="3847" spans="8:10" hidden="1">
      <c r="H3847" s="330" t="str">
        <f t="shared" ca="1" si="249"/>
        <v/>
      </c>
      <c r="I3847" s="336"/>
      <c r="J3847" s="332" t="str">
        <f t="shared" ca="1" si="250"/>
        <v>(command "V" "R" "" "N")</v>
      </c>
    </row>
    <row r="3848" spans="8:10" hidden="1">
      <c r="H3848" s="330" t="str">
        <f t="shared" ref="H3848:H3911" ca="1" si="251">IF(INDIRECT(ADDRESS(FLOOR((ROW(A3841)-1)/$F$6,1)+9,FLOOR((MOD((ROW(A3841)-1),$F$6)),1)+21))="","",INDIRECT(ADDRESS(FLOOR((ROW(A3841)-1)/$F$6,1)+9,FLOOR((MOD((ROW(A3841)-1),$F$6)),1)+21)))</f>
        <v/>
      </c>
      <c r="I3848" s="336"/>
      <c r="J3848" s="332" t="str">
        <f t="shared" ca="1" si="250"/>
        <v>(command "V" "R" "" "N")</v>
      </c>
    </row>
    <row r="3849" spans="8:10" hidden="1">
      <c r="H3849" s="330" t="str">
        <f t="shared" ca="1" si="251"/>
        <v/>
      </c>
      <c r="I3849" s="336"/>
      <c r="J3849" s="332" t="str">
        <f t="shared" ca="1" si="250"/>
        <v>(command "V" "R" "" "N")</v>
      </c>
    </row>
    <row r="3850" spans="8:10" hidden="1">
      <c r="H3850" s="330" t="str">
        <f t="shared" ca="1" si="251"/>
        <v/>
      </c>
      <c r="I3850" s="336"/>
      <c r="J3850" s="332" t="str">
        <f t="shared" ca="1" si="250"/>
        <v>(command "V" "R" "" "N")</v>
      </c>
    </row>
    <row r="3851" spans="8:10" hidden="1">
      <c r="H3851" s="330" t="str">
        <f t="shared" ca="1" si="251"/>
        <v/>
      </c>
      <c r="I3851" s="336"/>
      <c r="J3851" s="332" t="str">
        <f t="shared" ca="1" si="250"/>
        <v>(command "V" "R" "" "N")</v>
      </c>
    </row>
    <row r="3852" spans="8:10" hidden="1">
      <c r="H3852" s="330" t="str">
        <f t="shared" ca="1" si="251"/>
        <v/>
      </c>
      <c r="I3852" s="336"/>
      <c r="J3852" s="332" t="str">
        <f t="shared" ca="1" si="250"/>
        <v>(command "V" "R" "" "N")</v>
      </c>
    </row>
    <row r="3853" spans="8:10" hidden="1">
      <c r="H3853" s="330" t="str">
        <f t="shared" ca="1" si="251"/>
        <v/>
      </c>
      <c r="I3853" s="336"/>
      <c r="J3853" s="332" t="str">
        <f t="shared" ref="J3853:J3916" ca="1" si="252">"(command"&amp;" "&amp;""""&amp;"V"&amp;""""&amp;" "&amp;""""&amp;"R"&amp;""""&amp;" "&amp;""""&amp;$H3853&amp;""""&amp;" """&amp;"N"&amp;""""&amp;")"</f>
        <v>(command "V" "R" "" "N")</v>
      </c>
    </row>
    <row r="3854" spans="8:10" hidden="1">
      <c r="H3854" s="330" t="str">
        <f t="shared" ca="1" si="251"/>
        <v/>
      </c>
      <c r="I3854" s="336"/>
      <c r="J3854" s="332" t="str">
        <f t="shared" ca="1" si="252"/>
        <v>(command "V" "R" "" "N")</v>
      </c>
    </row>
    <row r="3855" spans="8:10" hidden="1">
      <c r="H3855" s="330" t="str">
        <f t="shared" ca="1" si="251"/>
        <v/>
      </c>
      <c r="I3855" s="336"/>
      <c r="J3855" s="332" t="str">
        <f t="shared" ca="1" si="252"/>
        <v>(command "V" "R" "" "N")</v>
      </c>
    </row>
    <row r="3856" spans="8:10" hidden="1">
      <c r="H3856" s="330" t="str">
        <f t="shared" ca="1" si="251"/>
        <v/>
      </c>
      <c r="I3856" s="336"/>
      <c r="J3856" s="332" t="str">
        <f t="shared" ca="1" si="252"/>
        <v>(command "V" "R" "" "N")</v>
      </c>
    </row>
    <row r="3857" spans="8:10" hidden="1">
      <c r="H3857" s="330" t="str">
        <f t="shared" ca="1" si="251"/>
        <v/>
      </c>
      <c r="I3857" s="336"/>
      <c r="J3857" s="332" t="str">
        <f t="shared" ca="1" si="252"/>
        <v>(command "V" "R" "" "N")</v>
      </c>
    </row>
    <row r="3858" spans="8:10" hidden="1">
      <c r="H3858" s="330" t="str">
        <f t="shared" ca="1" si="251"/>
        <v/>
      </c>
      <c r="I3858" s="336"/>
      <c r="J3858" s="332" t="str">
        <f t="shared" ca="1" si="252"/>
        <v>(command "V" "R" "" "N")</v>
      </c>
    </row>
    <row r="3859" spans="8:10" hidden="1">
      <c r="H3859" s="330" t="str">
        <f t="shared" ca="1" si="251"/>
        <v/>
      </c>
      <c r="I3859" s="336"/>
      <c r="J3859" s="332" t="str">
        <f t="shared" ca="1" si="252"/>
        <v>(command "V" "R" "" "N")</v>
      </c>
    </row>
    <row r="3860" spans="8:10" hidden="1">
      <c r="H3860" s="330" t="str">
        <f t="shared" ca="1" si="251"/>
        <v/>
      </c>
      <c r="I3860" s="336"/>
      <c r="J3860" s="332" t="str">
        <f t="shared" ca="1" si="252"/>
        <v>(command "V" "R" "" "N")</v>
      </c>
    </row>
    <row r="3861" spans="8:10" hidden="1">
      <c r="H3861" s="330" t="str">
        <f t="shared" ca="1" si="251"/>
        <v/>
      </c>
      <c r="I3861" s="336"/>
      <c r="J3861" s="332" t="str">
        <f t="shared" ca="1" si="252"/>
        <v>(command "V" "R" "" "N")</v>
      </c>
    </row>
    <row r="3862" spans="8:10" hidden="1">
      <c r="H3862" s="330" t="str">
        <f t="shared" ca="1" si="251"/>
        <v/>
      </c>
      <c r="I3862" s="336"/>
      <c r="J3862" s="332" t="str">
        <f t="shared" ca="1" si="252"/>
        <v>(command "V" "R" "" "N")</v>
      </c>
    </row>
    <row r="3863" spans="8:10" hidden="1">
      <c r="H3863" s="330" t="str">
        <f t="shared" ca="1" si="251"/>
        <v/>
      </c>
      <c r="I3863" s="336"/>
      <c r="J3863" s="332" t="str">
        <f t="shared" ca="1" si="252"/>
        <v>(command "V" "R" "" "N")</v>
      </c>
    </row>
    <row r="3864" spans="8:10" hidden="1">
      <c r="H3864" s="330" t="str">
        <f t="shared" ca="1" si="251"/>
        <v/>
      </c>
      <c r="I3864" s="336"/>
      <c r="J3864" s="332" t="str">
        <f t="shared" ca="1" si="252"/>
        <v>(command "V" "R" "" "N")</v>
      </c>
    </row>
    <row r="3865" spans="8:10" hidden="1">
      <c r="H3865" s="330" t="str">
        <f t="shared" ca="1" si="251"/>
        <v/>
      </c>
      <c r="I3865" s="336"/>
      <c r="J3865" s="332" t="str">
        <f t="shared" ca="1" si="252"/>
        <v>(command "V" "R" "" "N")</v>
      </c>
    </row>
    <row r="3866" spans="8:10" hidden="1">
      <c r="H3866" s="330" t="str">
        <f t="shared" ca="1" si="251"/>
        <v/>
      </c>
      <c r="I3866" s="336"/>
      <c r="J3866" s="332" t="str">
        <f t="shared" ca="1" si="252"/>
        <v>(command "V" "R" "" "N")</v>
      </c>
    </row>
    <row r="3867" spans="8:10" hidden="1">
      <c r="H3867" s="330" t="str">
        <f t="shared" ca="1" si="251"/>
        <v/>
      </c>
      <c r="I3867" s="336"/>
      <c r="J3867" s="332" t="str">
        <f t="shared" ca="1" si="252"/>
        <v>(command "V" "R" "" "N")</v>
      </c>
    </row>
    <row r="3868" spans="8:10" hidden="1">
      <c r="H3868" s="330" t="str">
        <f t="shared" ca="1" si="251"/>
        <v/>
      </c>
      <c r="I3868" s="336"/>
      <c r="J3868" s="332" t="str">
        <f t="shared" ca="1" si="252"/>
        <v>(command "V" "R" "" "N")</v>
      </c>
    </row>
    <row r="3869" spans="8:10" hidden="1">
      <c r="H3869" s="330" t="str">
        <f t="shared" ca="1" si="251"/>
        <v/>
      </c>
      <c r="I3869" s="336"/>
      <c r="J3869" s="332" t="str">
        <f t="shared" ca="1" si="252"/>
        <v>(command "V" "R" "" "N")</v>
      </c>
    </row>
    <row r="3870" spans="8:10" hidden="1">
      <c r="H3870" s="330" t="str">
        <f t="shared" ca="1" si="251"/>
        <v/>
      </c>
      <c r="I3870" s="336"/>
      <c r="J3870" s="332" t="str">
        <f t="shared" ca="1" si="252"/>
        <v>(command "V" "R" "" "N")</v>
      </c>
    </row>
    <row r="3871" spans="8:10" hidden="1">
      <c r="H3871" s="330" t="str">
        <f t="shared" ca="1" si="251"/>
        <v/>
      </c>
      <c r="I3871" s="336"/>
      <c r="J3871" s="332" t="str">
        <f t="shared" ca="1" si="252"/>
        <v>(command "V" "R" "" "N")</v>
      </c>
    </row>
    <row r="3872" spans="8:10" hidden="1">
      <c r="H3872" s="330" t="str">
        <f t="shared" ca="1" si="251"/>
        <v/>
      </c>
      <c r="I3872" s="336"/>
      <c r="J3872" s="332" t="str">
        <f t="shared" ca="1" si="252"/>
        <v>(command "V" "R" "" "N")</v>
      </c>
    </row>
    <row r="3873" spans="8:10" hidden="1">
      <c r="H3873" s="330" t="str">
        <f t="shared" ca="1" si="251"/>
        <v/>
      </c>
      <c r="I3873" s="336"/>
      <c r="J3873" s="332" t="str">
        <f t="shared" ca="1" si="252"/>
        <v>(command "V" "R" "" "N")</v>
      </c>
    </row>
    <row r="3874" spans="8:10" hidden="1">
      <c r="H3874" s="330" t="str">
        <f t="shared" ca="1" si="251"/>
        <v/>
      </c>
      <c r="I3874" s="336"/>
      <c r="J3874" s="332" t="str">
        <f t="shared" ca="1" si="252"/>
        <v>(command "V" "R" "" "N")</v>
      </c>
    </row>
    <row r="3875" spans="8:10" hidden="1">
      <c r="H3875" s="330" t="str">
        <f t="shared" ca="1" si="251"/>
        <v/>
      </c>
      <c r="I3875" s="336"/>
      <c r="J3875" s="332" t="str">
        <f t="shared" ca="1" si="252"/>
        <v>(command "V" "R" "" "N")</v>
      </c>
    </row>
    <row r="3876" spans="8:10" hidden="1">
      <c r="H3876" s="330" t="str">
        <f t="shared" ca="1" si="251"/>
        <v/>
      </c>
      <c r="I3876" s="336"/>
      <c r="J3876" s="332" t="str">
        <f t="shared" ca="1" si="252"/>
        <v>(command "V" "R" "" "N")</v>
      </c>
    </row>
    <row r="3877" spans="8:10" hidden="1">
      <c r="H3877" s="330" t="str">
        <f t="shared" ca="1" si="251"/>
        <v/>
      </c>
      <c r="I3877" s="336"/>
      <c r="J3877" s="332" t="str">
        <f t="shared" ca="1" si="252"/>
        <v>(command "V" "R" "" "N")</v>
      </c>
    </row>
    <row r="3878" spans="8:10" hidden="1">
      <c r="H3878" s="330" t="str">
        <f t="shared" ca="1" si="251"/>
        <v/>
      </c>
      <c r="I3878" s="336"/>
      <c r="J3878" s="332" t="str">
        <f t="shared" ca="1" si="252"/>
        <v>(command "V" "R" "" "N")</v>
      </c>
    </row>
    <row r="3879" spans="8:10" hidden="1">
      <c r="H3879" s="330" t="str">
        <f t="shared" ca="1" si="251"/>
        <v/>
      </c>
      <c r="I3879" s="336"/>
      <c r="J3879" s="332" t="str">
        <f t="shared" ca="1" si="252"/>
        <v>(command "V" "R" "" "N")</v>
      </c>
    </row>
    <row r="3880" spans="8:10" hidden="1">
      <c r="H3880" s="330" t="str">
        <f t="shared" ca="1" si="251"/>
        <v/>
      </c>
      <c r="I3880" s="336"/>
      <c r="J3880" s="332" t="str">
        <f t="shared" ca="1" si="252"/>
        <v>(command "V" "R" "" "N")</v>
      </c>
    </row>
    <row r="3881" spans="8:10" hidden="1">
      <c r="H3881" s="330" t="str">
        <f t="shared" ca="1" si="251"/>
        <v/>
      </c>
      <c r="I3881" s="336"/>
      <c r="J3881" s="332" t="str">
        <f t="shared" ca="1" si="252"/>
        <v>(command "V" "R" "" "N")</v>
      </c>
    </row>
    <row r="3882" spans="8:10" hidden="1">
      <c r="H3882" s="330" t="str">
        <f t="shared" ca="1" si="251"/>
        <v/>
      </c>
      <c r="I3882" s="336"/>
      <c r="J3882" s="332" t="str">
        <f t="shared" ca="1" si="252"/>
        <v>(command "V" "R" "" "N")</v>
      </c>
    </row>
    <row r="3883" spans="8:10" hidden="1">
      <c r="H3883" s="330" t="str">
        <f t="shared" ca="1" si="251"/>
        <v/>
      </c>
      <c r="I3883" s="336"/>
      <c r="J3883" s="332" t="str">
        <f t="shared" ca="1" si="252"/>
        <v>(command "V" "R" "" "N")</v>
      </c>
    </row>
    <row r="3884" spans="8:10" hidden="1">
      <c r="H3884" s="330" t="str">
        <f t="shared" ca="1" si="251"/>
        <v/>
      </c>
      <c r="I3884" s="336"/>
      <c r="J3884" s="332" t="str">
        <f t="shared" ca="1" si="252"/>
        <v>(command "V" "R" "" "N")</v>
      </c>
    </row>
    <row r="3885" spans="8:10" hidden="1">
      <c r="H3885" s="330" t="str">
        <f t="shared" ca="1" si="251"/>
        <v/>
      </c>
      <c r="I3885" s="336"/>
      <c r="J3885" s="332" t="str">
        <f t="shared" ca="1" si="252"/>
        <v>(command "V" "R" "" "N")</v>
      </c>
    </row>
    <row r="3886" spans="8:10" hidden="1">
      <c r="H3886" s="330" t="str">
        <f t="shared" ca="1" si="251"/>
        <v/>
      </c>
      <c r="I3886" s="336"/>
      <c r="J3886" s="332" t="str">
        <f t="shared" ca="1" si="252"/>
        <v>(command "V" "R" "" "N")</v>
      </c>
    </row>
    <row r="3887" spans="8:10" hidden="1">
      <c r="H3887" s="330" t="str">
        <f t="shared" ca="1" si="251"/>
        <v/>
      </c>
      <c r="I3887" s="336"/>
      <c r="J3887" s="332" t="str">
        <f t="shared" ca="1" si="252"/>
        <v>(command "V" "R" "" "N")</v>
      </c>
    </row>
    <row r="3888" spans="8:10" hidden="1">
      <c r="H3888" s="330" t="str">
        <f t="shared" ca="1" si="251"/>
        <v/>
      </c>
      <c r="I3888" s="336"/>
      <c r="J3888" s="332" t="str">
        <f t="shared" ca="1" si="252"/>
        <v>(command "V" "R" "" "N")</v>
      </c>
    </row>
    <row r="3889" spans="8:10" hidden="1">
      <c r="H3889" s="330" t="str">
        <f t="shared" ca="1" si="251"/>
        <v/>
      </c>
      <c r="I3889" s="336"/>
      <c r="J3889" s="332" t="str">
        <f t="shared" ca="1" si="252"/>
        <v>(command "V" "R" "" "N")</v>
      </c>
    </row>
    <row r="3890" spans="8:10" hidden="1">
      <c r="H3890" s="330" t="str">
        <f t="shared" ca="1" si="251"/>
        <v/>
      </c>
      <c r="I3890" s="336"/>
      <c r="J3890" s="332" t="str">
        <f t="shared" ca="1" si="252"/>
        <v>(command "V" "R" "" "N")</v>
      </c>
    </row>
    <row r="3891" spans="8:10" hidden="1">
      <c r="H3891" s="330" t="str">
        <f t="shared" ca="1" si="251"/>
        <v/>
      </c>
      <c r="I3891" s="336"/>
      <c r="J3891" s="332" t="str">
        <f t="shared" ca="1" si="252"/>
        <v>(command "V" "R" "" "N")</v>
      </c>
    </row>
    <row r="3892" spans="8:10" hidden="1">
      <c r="H3892" s="330" t="str">
        <f t="shared" ca="1" si="251"/>
        <v/>
      </c>
      <c r="I3892" s="336"/>
      <c r="J3892" s="332" t="str">
        <f t="shared" ca="1" si="252"/>
        <v>(command "V" "R" "" "N")</v>
      </c>
    </row>
    <row r="3893" spans="8:10" hidden="1">
      <c r="H3893" s="330" t="str">
        <f t="shared" ca="1" si="251"/>
        <v/>
      </c>
      <c r="I3893" s="336"/>
      <c r="J3893" s="332" t="str">
        <f t="shared" ca="1" si="252"/>
        <v>(command "V" "R" "" "N")</v>
      </c>
    </row>
    <row r="3894" spans="8:10" hidden="1">
      <c r="H3894" s="330" t="str">
        <f t="shared" ca="1" si="251"/>
        <v/>
      </c>
      <c r="I3894" s="336"/>
      <c r="J3894" s="332" t="str">
        <f t="shared" ca="1" si="252"/>
        <v>(command "V" "R" "" "N")</v>
      </c>
    </row>
    <row r="3895" spans="8:10" hidden="1">
      <c r="H3895" s="330" t="str">
        <f t="shared" ca="1" si="251"/>
        <v/>
      </c>
      <c r="I3895" s="336"/>
      <c r="J3895" s="332" t="str">
        <f t="shared" ca="1" si="252"/>
        <v>(command "V" "R" "" "N")</v>
      </c>
    </row>
    <row r="3896" spans="8:10" hidden="1">
      <c r="H3896" s="330" t="str">
        <f t="shared" ca="1" si="251"/>
        <v/>
      </c>
      <c r="I3896" s="336"/>
      <c r="J3896" s="332" t="str">
        <f t="shared" ca="1" si="252"/>
        <v>(command "V" "R" "" "N")</v>
      </c>
    </row>
    <row r="3897" spans="8:10" hidden="1">
      <c r="H3897" s="330" t="str">
        <f t="shared" ca="1" si="251"/>
        <v/>
      </c>
      <c r="I3897" s="336"/>
      <c r="J3897" s="332" t="str">
        <f t="shared" ca="1" si="252"/>
        <v>(command "V" "R" "" "N")</v>
      </c>
    </row>
    <row r="3898" spans="8:10" hidden="1">
      <c r="H3898" s="330" t="str">
        <f t="shared" ca="1" si="251"/>
        <v/>
      </c>
      <c r="I3898" s="336"/>
      <c r="J3898" s="332" t="str">
        <f t="shared" ca="1" si="252"/>
        <v>(command "V" "R" "" "N")</v>
      </c>
    </row>
    <row r="3899" spans="8:10" hidden="1">
      <c r="H3899" s="330" t="str">
        <f t="shared" ca="1" si="251"/>
        <v/>
      </c>
      <c r="I3899" s="336"/>
      <c r="J3899" s="332" t="str">
        <f t="shared" ca="1" si="252"/>
        <v>(command "V" "R" "" "N")</v>
      </c>
    </row>
    <row r="3900" spans="8:10" hidden="1">
      <c r="H3900" s="330" t="str">
        <f t="shared" ca="1" si="251"/>
        <v/>
      </c>
      <c r="I3900" s="336"/>
      <c r="J3900" s="332" t="str">
        <f t="shared" ca="1" si="252"/>
        <v>(command "V" "R" "" "N")</v>
      </c>
    </row>
    <row r="3901" spans="8:10" hidden="1">
      <c r="H3901" s="330" t="str">
        <f t="shared" ca="1" si="251"/>
        <v/>
      </c>
      <c r="I3901" s="336"/>
      <c r="J3901" s="332" t="str">
        <f t="shared" ca="1" si="252"/>
        <v>(command "V" "R" "" "N")</v>
      </c>
    </row>
    <row r="3902" spans="8:10" hidden="1">
      <c r="H3902" s="330" t="str">
        <f t="shared" ca="1" si="251"/>
        <v/>
      </c>
      <c r="I3902" s="336"/>
      <c r="J3902" s="332" t="str">
        <f t="shared" ca="1" si="252"/>
        <v>(command "V" "R" "" "N")</v>
      </c>
    </row>
    <row r="3903" spans="8:10" hidden="1">
      <c r="H3903" s="330" t="str">
        <f t="shared" ca="1" si="251"/>
        <v/>
      </c>
      <c r="I3903" s="336"/>
      <c r="J3903" s="332" t="str">
        <f t="shared" ca="1" si="252"/>
        <v>(command "V" "R" "" "N")</v>
      </c>
    </row>
    <row r="3904" spans="8:10" hidden="1">
      <c r="H3904" s="330" t="str">
        <f t="shared" ca="1" si="251"/>
        <v/>
      </c>
      <c r="I3904" s="336"/>
      <c r="J3904" s="332" t="str">
        <f t="shared" ca="1" si="252"/>
        <v>(command "V" "R" "" "N")</v>
      </c>
    </row>
    <row r="3905" spans="8:10" hidden="1">
      <c r="H3905" s="330" t="str">
        <f t="shared" ca="1" si="251"/>
        <v/>
      </c>
      <c r="I3905" s="336"/>
      <c r="J3905" s="332" t="str">
        <f t="shared" ca="1" si="252"/>
        <v>(command "V" "R" "" "N")</v>
      </c>
    </row>
    <row r="3906" spans="8:10" hidden="1">
      <c r="H3906" s="330" t="str">
        <f t="shared" ca="1" si="251"/>
        <v/>
      </c>
      <c r="I3906" s="336"/>
      <c r="J3906" s="332" t="str">
        <f t="shared" ca="1" si="252"/>
        <v>(command "V" "R" "" "N")</v>
      </c>
    </row>
    <row r="3907" spans="8:10" hidden="1">
      <c r="H3907" s="330" t="str">
        <f t="shared" ca="1" si="251"/>
        <v/>
      </c>
      <c r="I3907" s="336"/>
      <c r="J3907" s="332" t="str">
        <f t="shared" ca="1" si="252"/>
        <v>(command "V" "R" "" "N")</v>
      </c>
    </row>
    <row r="3908" spans="8:10" hidden="1">
      <c r="H3908" s="330" t="str">
        <f t="shared" ca="1" si="251"/>
        <v/>
      </c>
      <c r="I3908" s="336"/>
      <c r="J3908" s="332" t="str">
        <f t="shared" ca="1" si="252"/>
        <v>(command "V" "R" "" "N")</v>
      </c>
    </row>
    <row r="3909" spans="8:10" hidden="1">
      <c r="H3909" s="330" t="str">
        <f t="shared" ca="1" si="251"/>
        <v/>
      </c>
      <c r="I3909" s="336"/>
      <c r="J3909" s="332" t="str">
        <f t="shared" ca="1" si="252"/>
        <v>(command "V" "R" "" "N")</v>
      </c>
    </row>
    <row r="3910" spans="8:10" hidden="1">
      <c r="H3910" s="330" t="str">
        <f t="shared" ca="1" si="251"/>
        <v/>
      </c>
      <c r="I3910" s="336"/>
      <c r="J3910" s="332" t="str">
        <f t="shared" ca="1" si="252"/>
        <v>(command "V" "R" "" "N")</v>
      </c>
    </row>
    <row r="3911" spans="8:10" hidden="1">
      <c r="H3911" s="330" t="str">
        <f t="shared" ca="1" si="251"/>
        <v/>
      </c>
      <c r="I3911" s="336"/>
      <c r="J3911" s="332" t="str">
        <f t="shared" ca="1" si="252"/>
        <v>(command "V" "R" "" "N")</v>
      </c>
    </row>
    <row r="3912" spans="8:10" hidden="1">
      <c r="H3912" s="330" t="str">
        <f t="shared" ref="H3912:H3975" ca="1" si="253">IF(INDIRECT(ADDRESS(FLOOR((ROW(A3905)-1)/$F$6,1)+9,FLOOR((MOD((ROW(A3905)-1),$F$6)),1)+21))="","",INDIRECT(ADDRESS(FLOOR((ROW(A3905)-1)/$F$6,1)+9,FLOOR((MOD((ROW(A3905)-1),$F$6)),1)+21)))</f>
        <v/>
      </c>
      <c r="I3912" s="336"/>
      <c r="J3912" s="332" t="str">
        <f t="shared" ca="1" si="252"/>
        <v>(command "V" "R" "" "N")</v>
      </c>
    </row>
    <row r="3913" spans="8:10" hidden="1">
      <c r="H3913" s="330" t="str">
        <f t="shared" ca="1" si="253"/>
        <v/>
      </c>
      <c r="I3913" s="336"/>
      <c r="J3913" s="332" t="str">
        <f t="shared" ca="1" si="252"/>
        <v>(command "V" "R" "" "N")</v>
      </c>
    </row>
    <row r="3914" spans="8:10" hidden="1">
      <c r="H3914" s="330" t="str">
        <f t="shared" ca="1" si="253"/>
        <v/>
      </c>
      <c r="I3914" s="336"/>
      <c r="J3914" s="332" t="str">
        <f t="shared" ca="1" si="252"/>
        <v>(command "V" "R" "" "N")</v>
      </c>
    </row>
    <row r="3915" spans="8:10" hidden="1">
      <c r="H3915" s="330" t="str">
        <f t="shared" ca="1" si="253"/>
        <v/>
      </c>
      <c r="I3915" s="336"/>
      <c r="J3915" s="332" t="str">
        <f t="shared" ca="1" si="252"/>
        <v>(command "V" "R" "" "N")</v>
      </c>
    </row>
    <row r="3916" spans="8:10" hidden="1">
      <c r="H3916" s="330" t="str">
        <f t="shared" ca="1" si="253"/>
        <v/>
      </c>
      <c r="I3916" s="336"/>
      <c r="J3916" s="332" t="str">
        <f t="shared" ca="1" si="252"/>
        <v>(command "V" "R" "" "N")</v>
      </c>
    </row>
    <row r="3917" spans="8:10" hidden="1">
      <c r="H3917" s="330" t="str">
        <f t="shared" ca="1" si="253"/>
        <v/>
      </c>
      <c r="I3917" s="336"/>
      <c r="J3917" s="332" t="str">
        <f t="shared" ref="J3917:J3980" ca="1" si="254">"(command"&amp;" "&amp;""""&amp;"V"&amp;""""&amp;" "&amp;""""&amp;"R"&amp;""""&amp;" "&amp;""""&amp;$H3917&amp;""""&amp;" """&amp;"N"&amp;""""&amp;")"</f>
        <v>(command "V" "R" "" "N")</v>
      </c>
    </row>
    <row r="3918" spans="8:10" hidden="1">
      <c r="H3918" s="330" t="str">
        <f t="shared" ca="1" si="253"/>
        <v/>
      </c>
      <c r="I3918" s="336"/>
      <c r="J3918" s="332" t="str">
        <f t="shared" ca="1" si="254"/>
        <v>(command "V" "R" "" "N")</v>
      </c>
    </row>
    <row r="3919" spans="8:10" hidden="1">
      <c r="H3919" s="330" t="str">
        <f t="shared" ca="1" si="253"/>
        <v/>
      </c>
      <c r="I3919" s="336"/>
      <c r="J3919" s="332" t="str">
        <f t="shared" ca="1" si="254"/>
        <v>(command "V" "R" "" "N")</v>
      </c>
    </row>
    <row r="3920" spans="8:10" hidden="1">
      <c r="H3920" s="330" t="str">
        <f t="shared" ca="1" si="253"/>
        <v/>
      </c>
      <c r="I3920" s="336"/>
      <c r="J3920" s="332" t="str">
        <f t="shared" ca="1" si="254"/>
        <v>(command "V" "R" "" "N")</v>
      </c>
    </row>
    <row r="3921" spans="8:10" hidden="1">
      <c r="H3921" s="330" t="str">
        <f t="shared" ca="1" si="253"/>
        <v/>
      </c>
      <c r="I3921" s="336"/>
      <c r="J3921" s="332" t="str">
        <f t="shared" ca="1" si="254"/>
        <v>(command "V" "R" "" "N")</v>
      </c>
    </row>
    <row r="3922" spans="8:10" hidden="1">
      <c r="H3922" s="330" t="str">
        <f t="shared" ca="1" si="253"/>
        <v/>
      </c>
      <c r="I3922" s="336"/>
      <c r="J3922" s="332" t="str">
        <f t="shared" ca="1" si="254"/>
        <v>(command "V" "R" "" "N")</v>
      </c>
    </row>
    <row r="3923" spans="8:10" hidden="1">
      <c r="H3923" s="330" t="str">
        <f t="shared" ca="1" si="253"/>
        <v/>
      </c>
      <c r="I3923" s="336"/>
      <c r="J3923" s="332" t="str">
        <f t="shared" ca="1" si="254"/>
        <v>(command "V" "R" "" "N")</v>
      </c>
    </row>
    <row r="3924" spans="8:10" hidden="1">
      <c r="H3924" s="330" t="str">
        <f t="shared" ca="1" si="253"/>
        <v/>
      </c>
      <c r="I3924" s="336"/>
      <c r="J3924" s="332" t="str">
        <f t="shared" ca="1" si="254"/>
        <v>(command "V" "R" "" "N")</v>
      </c>
    </row>
    <row r="3925" spans="8:10" hidden="1">
      <c r="H3925" s="330" t="str">
        <f t="shared" ca="1" si="253"/>
        <v/>
      </c>
      <c r="I3925" s="336"/>
      <c r="J3925" s="332" t="str">
        <f t="shared" ca="1" si="254"/>
        <v>(command "V" "R" "" "N")</v>
      </c>
    </row>
    <row r="3926" spans="8:10" hidden="1">
      <c r="H3926" s="330" t="str">
        <f t="shared" ca="1" si="253"/>
        <v/>
      </c>
      <c r="I3926" s="336"/>
      <c r="J3926" s="332" t="str">
        <f t="shared" ca="1" si="254"/>
        <v>(command "V" "R" "" "N")</v>
      </c>
    </row>
    <row r="3927" spans="8:10" hidden="1">
      <c r="H3927" s="330" t="str">
        <f t="shared" ca="1" si="253"/>
        <v/>
      </c>
      <c r="I3927" s="336"/>
      <c r="J3927" s="332" t="str">
        <f t="shared" ca="1" si="254"/>
        <v>(command "V" "R" "" "N")</v>
      </c>
    </row>
    <row r="3928" spans="8:10" hidden="1">
      <c r="H3928" s="330" t="str">
        <f t="shared" ca="1" si="253"/>
        <v/>
      </c>
      <c r="I3928" s="336"/>
      <c r="J3928" s="332" t="str">
        <f t="shared" ca="1" si="254"/>
        <v>(command "V" "R" "" "N")</v>
      </c>
    </row>
    <row r="3929" spans="8:10" hidden="1">
      <c r="H3929" s="330" t="str">
        <f t="shared" ca="1" si="253"/>
        <v/>
      </c>
      <c r="I3929" s="336"/>
      <c r="J3929" s="332" t="str">
        <f t="shared" ca="1" si="254"/>
        <v>(command "V" "R" "" "N")</v>
      </c>
    </row>
    <row r="3930" spans="8:10" hidden="1">
      <c r="H3930" s="330" t="str">
        <f t="shared" ca="1" si="253"/>
        <v/>
      </c>
      <c r="I3930" s="336"/>
      <c r="J3930" s="332" t="str">
        <f t="shared" ca="1" si="254"/>
        <v>(command "V" "R" "" "N")</v>
      </c>
    </row>
    <row r="3931" spans="8:10" hidden="1">
      <c r="H3931" s="330" t="str">
        <f t="shared" ca="1" si="253"/>
        <v/>
      </c>
      <c r="I3931" s="336"/>
      <c r="J3931" s="332" t="str">
        <f t="shared" ca="1" si="254"/>
        <v>(command "V" "R" "" "N")</v>
      </c>
    </row>
    <row r="3932" spans="8:10" hidden="1">
      <c r="H3932" s="330" t="str">
        <f t="shared" ca="1" si="253"/>
        <v/>
      </c>
      <c r="I3932" s="336"/>
      <c r="J3932" s="332" t="str">
        <f t="shared" ca="1" si="254"/>
        <v>(command "V" "R" "" "N")</v>
      </c>
    </row>
    <row r="3933" spans="8:10" hidden="1">
      <c r="H3933" s="330" t="str">
        <f t="shared" ca="1" si="253"/>
        <v/>
      </c>
      <c r="I3933" s="336"/>
      <c r="J3933" s="332" t="str">
        <f t="shared" ca="1" si="254"/>
        <v>(command "V" "R" "" "N")</v>
      </c>
    </row>
    <row r="3934" spans="8:10" hidden="1">
      <c r="H3934" s="330" t="str">
        <f t="shared" ca="1" si="253"/>
        <v/>
      </c>
      <c r="I3934" s="336"/>
      <c r="J3934" s="332" t="str">
        <f t="shared" ca="1" si="254"/>
        <v>(command "V" "R" "" "N")</v>
      </c>
    </row>
    <row r="3935" spans="8:10" hidden="1">
      <c r="H3935" s="330" t="str">
        <f t="shared" ca="1" si="253"/>
        <v/>
      </c>
      <c r="I3935" s="336"/>
      <c r="J3935" s="332" t="str">
        <f t="shared" ca="1" si="254"/>
        <v>(command "V" "R" "" "N")</v>
      </c>
    </row>
    <row r="3936" spans="8:10" hidden="1">
      <c r="H3936" s="330" t="str">
        <f t="shared" ca="1" si="253"/>
        <v/>
      </c>
      <c r="I3936" s="336"/>
      <c r="J3936" s="332" t="str">
        <f t="shared" ca="1" si="254"/>
        <v>(command "V" "R" "" "N")</v>
      </c>
    </row>
    <row r="3937" spans="8:10" hidden="1">
      <c r="H3937" s="330" t="str">
        <f t="shared" ca="1" si="253"/>
        <v/>
      </c>
      <c r="I3937" s="336"/>
      <c r="J3937" s="332" t="str">
        <f t="shared" ca="1" si="254"/>
        <v>(command "V" "R" "" "N")</v>
      </c>
    </row>
    <row r="3938" spans="8:10" hidden="1">
      <c r="H3938" s="330" t="str">
        <f t="shared" ca="1" si="253"/>
        <v/>
      </c>
      <c r="I3938" s="336"/>
      <c r="J3938" s="332" t="str">
        <f t="shared" ca="1" si="254"/>
        <v>(command "V" "R" "" "N")</v>
      </c>
    </row>
    <row r="3939" spans="8:10" hidden="1">
      <c r="H3939" s="330" t="str">
        <f t="shared" ca="1" si="253"/>
        <v/>
      </c>
      <c r="I3939" s="336"/>
      <c r="J3939" s="332" t="str">
        <f t="shared" ca="1" si="254"/>
        <v>(command "V" "R" "" "N")</v>
      </c>
    </row>
    <row r="3940" spans="8:10" hidden="1">
      <c r="H3940" s="330" t="str">
        <f t="shared" ca="1" si="253"/>
        <v/>
      </c>
      <c r="I3940" s="336"/>
      <c r="J3940" s="332" t="str">
        <f t="shared" ca="1" si="254"/>
        <v>(command "V" "R" "" "N")</v>
      </c>
    </row>
    <row r="3941" spans="8:10" hidden="1">
      <c r="H3941" s="330" t="str">
        <f t="shared" ca="1" si="253"/>
        <v/>
      </c>
      <c r="I3941" s="336"/>
      <c r="J3941" s="332" t="str">
        <f t="shared" ca="1" si="254"/>
        <v>(command "V" "R" "" "N")</v>
      </c>
    </row>
    <row r="3942" spans="8:10" hidden="1">
      <c r="H3942" s="330" t="str">
        <f t="shared" ca="1" si="253"/>
        <v/>
      </c>
      <c r="I3942" s="336"/>
      <c r="J3942" s="332" t="str">
        <f t="shared" ca="1" si="254"/>
        <v>(command "V" "R" "" "N")</v>
      </c>
    </row>
    <row r="3943" spans="8:10" hidden="1">
      <c r="H3943" s="330" t="str">
        <f t="shared" ca="1" si="253"/>
        <v/>
      </c>
      <c r="I3943" s="336"/>
      <c r="J3943" s="332" t="str">
        <f t="shared" ca="1" si="254"/>
        <v>(command "V" "R" "" "N")</v>
      </c>
    </row>
    <row r="3944" spans="8:10" hidden="1">
      <c r="H3944" s="330" t="str">
        <f t="shared" ca="1" si="253"/>
        <v/>
      </c>
      <c r="I3944" s="336"/>
      <c r="J3944" s="332" t="str">
        <f t="shared" ca="1" si="254"/>
        <v>(command "V" "R" "" "N")</v>
      </c>
    </row>
    <row r="3945" spans="8:10" hidden="1">
      <c r="H3945" s="330" t="str">
        <f t="shared" ca="1" si="253"/>
        <v/>
      </c>
      <c r="I3945" s="336"/>
      <c r="J3945" s="332" t="str">
        <f t="shared" ca="1" si="254"/>
        <v>(command "V" "R" "" "N")</v>
      </c>
    </row>
    <row r="3946" spans="8:10" hidden="1">
      <c r="H3946" s="330" t="str">
        <f t="shared" ca="1" si="253"/>
        <v/>
      </c>
      <c r="I3946" s="336"/>
      <c r="J3946" s="332" t="str">
        <f t="shared" ca="1" si="254"/>
        <v>(command "V" "R" "" "N")</v>
      </c>
    </row>
    <row r="3947" spans="8:10" hidden="1">
      <c r="H3947" s="330" t="str">
        <f t="shared" ca="1" si="253"/>
        <v/>
      </c>
      <c r="I3947" s="336"/>
      <c r="J3947" s="332" t="str">
        <f t="shared" ca="1" si="254"/>
        <v>(command "V" "R" "" "N")</v>
      </c>
    </row>
    <row r="3948" spans="8:10" hidden="1">
      <c r="H3948" s="330" t="str">
        <f t="shared" ca="1" si="253"/>
        <v/>
      </c>
      <c r="I3948" s="336"/>
      <c r="J3948" s="332" t="str">
        <f t="shared" ca="1" si="254"/>
        <v>(command "V" "R" "" "N")</v>
      </c>
    </row>
    <row r="3949" spans="8:10" hidden="1">
      <c r="H3949" s="330" t="str">
        <f t="shared" ca="1" si="253"/>
        <v/>
      </c>
      <c r="I3949" s="336"/>
      <c r="J3949" s="332" t="str">
        <f t="shared" ca="1" si="254"/>
        <v>(command "V" "R" "" "N")</v>
      </c>
    </row>
    <row r="3950" spans="8:10" hidden="1">
      <c r="H3950" s="330" t="str">
        <f t="shared" ca="1" si="253"/>
        <v/>
      </c>
      <c r="I3950" s="336"/>
      <c r="J3950" s="332" t="str">
        <f t="shared" ca="1" si="254"/>
        <v>(command "V" "R" "" "N")</v>
      </c>
    </row>
    <row r="3951" spans="8:10" hidden="1">
      <c r="H3951" s="330" t="str">
        <f t="shared" ca="1" si="253"/>
        <v/>
      </c>
      <c r="I3951" s="336"/>
      <c r="J3951" s="332" t="str">
        <f t="shared" ca="1" si="254"/>
        <v>(command "V" "R" "" "N")</v>
      </c>
    </row>
    <row r="3952" spans="8:10" hidden="1">
      <c r="H3952" s="330" t="str">
        <f t="shared" ca="1" si="253"/>
        <v/>
      </c>
      <c r="I3952" s="336"/>
      <c r="J3952" s="332" t="str">
        <f t="shared" ca="1" si="254"/>
        <v>(command "V" "R" "" "N")</v>
      </c>
    </row>
    <row r="3953" spans="8:10" hidden="1">
      <c r="H3953" s="330" t="str">
        <f t="shared" ca="1" si="253"/>
        <v/>
      </c>
      <c r="I3953" s="336"/>
      <c r="J3953" s="332" t="str">
        <f t="shared" ca="1" si="254"/>
        <v>(command "V" "R" "" "N")</v>
      </c>
    </row>
    <row r="3954" spans="8:10" hidden="1">
      <c r="H3954" s="330" t="str">
        <f t="shared" ca="1" si="253"/>
        <v/>
      </c>
      <c r="I3954" s="336"/>
      <c r="J3954" s="332" t="str">
        <f t="shared" ca="1" si="254"/>
        <v>(command "V" "R" "" "N")</v>
      </c>
    </row>
    <row r="3955" spans="8:10" hidden="1">
      <c r="H3955" s="330" t="str">
        <f t="shared" ca="1" si="253"/>
        <v/>
      </c>
      <c r="I3955" s="336"/>
      <c r="J3955" s="332" t="str">
        <f t="shared" ca="1" si="254"/>
        <v>(command "V" "R" "" "N")</v>
      </c>
    </row>
    <row r="3956" spans="8:10" hidden="1">
      <c r="H3956" s="330" t="str">
        <f t="shared" ca="1" si="253"/>
        <v/>
      </c>
      <c r="I3956" s="336"/>
      <c r="J3956" s="332" t="str">
        <f t="shared" ca="1" si="254"/>
        <v>(command "V" "R" "" "N")</v>
      </c>
    </row>
    <row r="3957" spans="8:10" hidden="1">
      <c r="H3957" s="330" t="str">
        <f t="shared" ca="1" si="253"/>
        <v/>
      </c>
      <c r="I3957" s="336"/>
      <c r="J3957" s="332" t="str">
        <f t="shared" ca="1" si="254"/>
        <v>(command "V" "R" "" "N")</v>
      </c>
    </row>
    <row r="3958" spans="8:10" hidden="1">
      <c r="H3958" s="330" t="str">
        <f t="shared" ca="1" si="253"/>
        <v/>
      </c>
      <c r="I3958" s="336"/>
      <c r="J3958" s="332" t="str">
        <f t="shared" ca="1" si="254"/>
        <v>(command "V" "R" "" "N")</v>
      </c>
    </row>
    <row r="3959" spans="8:10" hidden="1">
      <c r="H3959" s="330" t="str">
        <f t="shared" ca="1" si="253"/>
        <v/>
      </c>
      <c r="I3959" s="336"/>
      <c r="J3959" s="332" t="str">
        <f t="shared" ca="1" si="254"/>
        <v>(command "V" "R" "" "N")</v>
      </c>
    </row>
    <row r="3960" spans="8:10" hidden="1">
      <c r="H3960" s="330" t="str">
        <f t="shared" ca="1" si="253"/>
        <v/>
      </c>
      <c r="I3960" s="336"/>
      <c r="J3960" s="332" t="str">
        <f t="shared" ca="1" si="254"/>
        <v>(command "V" "R" "" "N")</v>
      </c>
    </row>
    <row r="3961" spans="8:10" hidden="1">
      <c r="H3961" s="330" t="str">
        <f t="shared" ca="1" si="253"/>
        <v/>
      </c>
      <c r="I3961" s="336"/>
      <c r="J3961" s="332" t="str">
        <f t="shared" ca="1" si="254"/>
        <v>(command "V" "R" "" "N")</v>
      </c>
    </row>
    <row r="3962" spans="8:10" hidden="1">
      <c r="H3962" s="330" t="str">
        <f t="shared" ca="1" si="253"/>
        <v/>
      </c>
      <c r="I3962" s="336"/>
      <c r="J3962" s="332" t="str">
        <f t="shared" ca="1" si="254"/>
        <v>(command "V" "R" "" "N")</v>
      </c>
    </row>
    <row r="3963" spans="8:10" hidden="1">
      <c r="H3963" s="330" t="str">
        <f t="shared" ca="1" si="253"/>
        <v/>
      </c>
      <c r="I3963" s="336"/>
      <c r="J3963" s="332" t="str">
        <f t="shared" ca="1" si="254"/>
        <v>(command "V" "R" "" "N")</v>
      </c>
    </row>
    <row r="3964" spans="8:10" hidden="1">
      <c r="H3964" s="330" t="str">
        <f t="shared" ca="1" si="253"/>
        <v/>
      </c>
      <c r="I3964" s="336"/>
      <c r="J3964" s="332" t="str">
        <f t="shared" ca="1" si="254"/>
        <v>(command "V" "R" "" "N")</v>
      </c>
    </row>
    <row r="3965" spans="8:10" hidden="1">
      <c r="H3965" s="330" t="str">
        <f t="shared" ca="1" si="253"/>
        <v/>
      </c>
      <c r="I3965" s="336"/>
      <c r="J3965" s="332" t="str">
        <f t="shared" ca="1" si="254"/>
        <v>(command "V" "R" "" "N")</v>
      </c>
    </row>
    <row r="3966" spans="8:10" hidden="1">
      <c r="H3966" s="330" t="str">
        <f t="shared" ca="1" si="253"/>
        <v/>
      </c>
      <c r="I3966" s="336"/>
      <c r="J3966" s="332" t="str">
        <f t="shared" ca="1" si="254"/>
        <v>(command "V" "R" "" "N")</v>
      </c>
    </row>
    <row r="3967" spans="8:10" hidden="1">
      <c r="H3967" s="330" t="str">
        <f t="shared" ca="1" si="253"/>
        <v/>
      </c>
      <c r="I3967" s="336"/>
      <c r="J3967" s="332" t="str">
        <f t="shared" ca="1" si="254"/>
        <v>(command "V" "R" "" "N")</v>
      </c>
    </row>
    <row r="3968" spans="8:10" hidden="1">
      <c r="H3968" s="330" t="str">
        <f t="shared" ca="1" si="253"/>
        <v/>
      </c>
      <c r="I3968" s="336"/>
      <c r="J3968" s="332" t="str">
        <f t="shared" ca="1" si="254"/>
        <v>(command "V" "R" "" "N")</v>
      </c>
    </row>
    <row r="3969" spans="8:10" hidden="1">
      <c r="H3969" s="330" t="str">
        <f t="shared" ca="1" si="253"/>
        <v/>
      </c>
      <c r="I3969" s="336"/>
      <c r="J3969" s="332" t="str">
        <f t="shared" ca="1" si="254"/>
        <v>(command "V" "R" "" "N")</v>
      </c>
    </row>
    <row r="3970" spans="8:10" hidden="1">
      <c r="H3970" s="330" t="str">
        <f t="shared" ca="1" si="253"/>
        <v/>
      </c>
      <c r="I3970" s="336"/>
      <c r="J3970" s="332" t="str">
        <f t="shared" ca="1" si="254"/>
        <v>(command "V" "R" "" "N")</v>
      </c>
    </row>
    <row r="3971" spans="8:10" hidden="1">
      <c r="H3971" s="330" t="str">
        <f t="shared" ca="1" si="253"/>
        <v/>
      </c>
      <c r="I3971" s="336"/>
      <c r="J3971" s="332" t="str">
        <f t="shared" ca="1" si="254"/>
        <v>(command "V" "R" "" "N")</v>
      </c>
    </row>
    <row r="3972" spans="8:10" hidden="1">
      <c r="H3972" s="330" t="str">
        <f t="shared" ca="1" si="253"/>
        <v/>
      </c>
      <c r="I3972" s="336"/>
      <c r="J3972" s="332" t="str">
        <f t="shared" ca="1" si="254"/>
        <v>(command "V" "R" "" "N")</v>
      </c>
    </row>
    <row r="3973" spans="8:10" hidden="1">
      <c r="H3973" s="330" t="str">
        <f t="shared" ca="1" si="253"/>
        <v/>
      </c>
      <c r="I3973" s="336"/>
      <c r="J3973" s="332" t="str">
        <f t="shared" ca="1" si="254"/>
        <v>(command "V" "R" "" "N")</v>
      </c>
    </row>
    <row r="3974" spans="8:10" hidden="1">
      <c r="H3974" s="330" t="str">
        <f t="shared" ca="1" si="253"/>
        <v/>
      </c>
      <c r="I3974" s="336"/>
      <c r="J3974" s="332" t="str">
        <f t="shared" ca="1" si="254"/>
        <v>(command "V" "R" "" "N")</v>
      </c>
    </row>
    <row r="3975" spans="8:10" hidden="1">
      <c r="H3975" s="330" t="str">
        <f t="shared" ca="1" si="253"/>
        <v/>
      </c>
      <c r="I3975" s="336"/>
      <c r="J3975" s="332" t="str">
        <f t="shared" ca="1" si="254"/>
        <v>(command "V" "R" "" "N")</v>
      </c>
    </row>
    <row r="3976" spans="8:10" hidden="1">
      <c r="H3976" s="330" t="str">
        <f t="shared" ref="H3976:H4039" ca="1" si="255">IF(INDIRECT(ADDRESS(FLOOR((ROW(A3969)-1)/$F$6,1)+9,FLOOR((MOD((ROW(A3969)-1),$F$6)),1)+21))="","",INDIRECT(ADDRESS(FLOOR((ROW(A3969)-1)/$F$6,1)+9,FLOOR((MOD((ROW(A3969)-1),$F$6)),1)+21)))</f>
        <v/>
      </c>
      <c r="I3976" s="336"/>
      <c r="J3976" s="332" t="str">
        <f t="shared" ca="1" si="254"/>
        <v>(command "V" "R" "" "N")</v>
      </c>
    </row>
    <row r="3977" spans="8:10" hidden="1">
      <c r="H3977" s="330" t="str">
        <f t="shared" ca="1" si="255"/>
        <v/>
      </c>
      <c r="I3977" s="336"/>
      <c r="J3977" s="332" t="str">
        <f t="shared" ca="1" si="254"/>
        <v>(command "V" "R" "" "N")</v>
      </c>
    </row>
    <row r="3978" spans="8:10" hidden="1">
      <c r="H3978" s="330" t="str">
        <f t="shared" ca="1" si="255"/>
        <v/>
      </c>
      <c r="I3978" s="336"/>
      <c r="J3978" s="332" t="str">
        <f t="shared" ca="1" si="254"/>
        <v>(command "V" "R" "" "N")</v>
      </c>
    </row>
    <row r="3979" spans="8:10" hidden="1">
      <c r="H3979" s="330" t="str">
        <f t="shared" ca="1" si="255"/>
        <v/>
      </c>
      <c r="I3979" s="336"/>
      <c r="J3979" s="332" t="str">
        <f t="shared" ca="1" si="254"/>
        <v>(command "V" "R" "" "N")</v>
      </c>
    </row>
    <row r="3980" spans="8:10" hidden="1">
      <c r="H3980" s="330" t="str">
        <f t="shared" ca="1" si="255"/>
        <v/>
      </c>
      <c r="I3980" s="336"/>
      <c r="J3980" s="332" t="str">
        <f t="shared" ca="1" si="254"/>
        <v>(command "V" "R" "" "N")</v>
      </c>
    </row>
    <row r="3981" spans="8:10" hidden="1">
      <c r="H3981" s="330" t="str">
        <f t="shared" ca="1" si="255"/>
        <v/>
      </c>
      <c r="I3981" s="336"/>
      <c r="J3981" s="332" t="str">
        <f t="shared" ref="J3981:J4044" ca="1" si="256">"(command"&amp;" "&amp;""""&amp;"V"&amp;""""&amp;" "&amp;""""&amp;"R"&amp;""""&amp;" "&amp;""""&amp;$H3981&amp;""""&amp;" """&amp;"N"&amp;""""&amp;")"</f>
        <v>(command "V" "R" "" "N")</v>
      </c>
    </row>
    <row r="3982" spans="8:10" hidden="1">
      <c r="H3982" s="330" t="str">
        <f t="shared" ca="1" si="255"/>
        <v/>
      </c>
      <c r="I3982" s="336"/>
      <c r="J3982" s="332" t="str">
        <f t="shared" ca="1" si="256"/>
        <v>(command "V" "R" "" "N")</v>
      </c>
    </row>
    <row r="3983" spans="8:10" hidden="1">
      <c r="H3983" s="330" t="str">
        <f t="shared" ca="1" si="255"/>
        <v/>
      </c>
      <c r="I3983" s="336"/>
      <c r="J3983" s="332" t="str">
        <f t="shared" ca="1" si="256"/>
        <v>(command "V" "R" "" "N")</v>
      </c>
    </row>
    <row r="3984" spans="8:10" hidden="1">
      <c r="H3984" s="330" t="str">
        <f t="shared" ca="1" si="255"/>
        <v/>
      </c>
      <c r="I3984" s="336"/>
      <c r="J3984" s="332" t="str">
        <f t="shared" ca="1" si="256"/>
        <v>(command "V" "R" "" "N")</v>
      </c>
    </row>
    <row r="3985" spans="8:10" hidden="1">
      <c r="H3985" s="330" t="str">
        <f t="shared" ca="1" si="255"/>
        <v/>
      </c>
      <c r="I3985" s="336"/>
      <c r="J3985" s="332" t="str">
        <f t="shared" ca="1" si="256"/>
        <v>(command "V" "R" "" "N")</v>
      </c>
    </row>
    <row r="3986" spans="8:10" hidden="1">
      <c r="H3986" s="330" t="str">
        <f t="shared" ca="1" si="255"/>
        <v/>
      </c>
      <c r="I3986" s="336"/>
      <c r="J3986" s="332" t="str">
        <f t="shared" ca="1" si="256"/>
        <v>(command "V" "R" "" "N")</v>
      </c>
    </row>
    <row r="3987" spans="8:10" hidden="1">
      <c r="H3987" s="330" t="str">
        <f t="shared" ca="1" si="255"/>
        <v/>
      </c>
      <c r="I3987" s="336"/>
      <c r="J3987" s="332" t="str">
        <f t="shared" ca="1" si="256"/>
        <v>(command "V" "R" "" "N")</v>
      </c>
    </row>
    <row r="3988" spans="8:10" hidden="1">
      <c r="H3988" s="330" t="str">
        <f t="shared" ca="1" si="255"/>
        <v/>
      </c>
      <c r="I3988" s="336"/>
      <c r="J3988" s="332" t="str">
        <f t="shared" ca="1" si="256"/>
        <v>(command "V" "R" "" "N")</v>
      </c>
    </row>
    <row r="3989" spans="8:10" hidden="1">
      <c r="H3989" s="330" t="str">
        <f t="shared" ca="1" si="255"/>
        <v/>
      </c>
      <c r="I3989" s="336"/>
      <c r="J3989" s="332" t="str">
        <f t="shared" ca="1" si="256"/>
        <v>(command "V" "R" "" "N")</v>
      </c>
    </row>
    <row r="3990" spans="8:10" hidden="1">
      <c r="H3990" s="330" t="str">
        <f t="shared" ca="1" si="255"/>
        <v/>
      </c>
      <c r="I3990" s="336"/>
      <c r="J3990" s="332" t="str">
        <f t="shared" ca="1" si="256"/>
        <v>(command "V" "R" "" "N")</v>
      </c>
    </row>
    <row r="3991" spans="8:10" hidden="1">
      <c r="H3991" s="330" t="str">
        <f t="shared" ca="1" si="255"/>
        <v/>
      </c>
      <c r="I3991" s="336"/>
      <c r="J3991" s="332" t="str">
        <f t="shared" ca="1" si="256"/>
        <v>(command "V" "R" "" "N")</v>
      </c>
    </row>
    <row r="3992" spans="8:10" hidden="1">
      <c r="H3992" s="330" t="str">
        <f t="shared" ca="1" si="255"/>
        <v/>
      </c>
      <c r="I3992" s="336"/>
      <c r="J3992" s="332" t="str">
        <f t="shared" ca="1" si="256"/>
        <v>(command "V" "R" "" "N")</v>
      </c>
    </row>
    <row r="3993" spans="8:10" hidden="1">
      <c r="H3993" s="330" t="str">
        <f t="shared" ca="1" si="255"/>
        <v/>
      </c>
      <c r="I3993" s="336"/>
      <c r="J3993" s="332" t="str">
        <f t="shared" ca="1" si="256"/>
        <v>(command "V" "R" "" "N")</v>
      </c>
    </row>
    <row r="3994" spans="8:10" hidden="1">
      <c r="H3994" s="330" t="str">
        <f t="shared" ca="1" si="255"/>
        <v/>
      </c>
      <c r="I3994" s="336"/>
      <c r="J3994" s="332" t="str">
        <f t="shared" ca="1" si="256"/>
        <v>(command "V" "R" "" "N")</v>
      </c>
    </row>
    <row r="3995" spans="8:10" hidden="1">
      <c r="H3995" s="330" t="str">
        <f t="shared" ca="1" si="255"/>
        <v/>
      </c>
      <c r="I3995" s="336"/>
      <c r="J3995" s="332" t="str">
        <f t="shared" ca="1" si="256"/>
        <v>(command "V" "R" "" "N")</v>
      </c>
    </row>
    <row r="3996" spans="8:10" hidden="1">
      <c r="H3996" s="330" t="str">
        <f t="shared" ca="1" si="255"/>
        <v/>
      </c>
      <c r="I3996" s="336"/>
      <c r="J3996" s="332" t="str">
        <f t="shared" ca="1" si="256"/>
        <v>(command "V" "R" "" "N")</v>
      </c>
    </row>
    <row r="3997" spans="8:10" hidden="1">
      <c r="H3997" s="330" t="str">
        <f t="shared" ca="1" si="255"/>
        <v/>
      </c>
      <c r="I3997" s="336"/>
      <c r="J3997" s="332" t="str">
        <f t="shared" ca="1" si="256"/>
        <v>(command "V" "R" "" "N")</v>
      </c>
    </row>
    <row r="3998" spans="8:10" hidden="1">
      <c r="H3998" s="330" t="str">
        <f t="shared" ca="1" si="255"/>
        <v/>
      </c>
      <c r="I3998" s="336"/>
      <c r="J3998" s="332" t="str">
        <f t="shared" ca="1" si="256"/>
        <v>(command "V" "R" "" "N")</v>
      </c>
    </row>
    <row r="3999" spans="8:10" hidden="1">
      <c r="H3999" s="330" t="str">
        <f t="shared" ca="1" si="255"/>
        <v/>
      </c>
      <c r="I3999" s="336"/>
      <c r="J3999" s="332" t="str">
        <f t="shared" ca="1" si="256"/>
        <v>(command "V" "R" "" "N")</v>
      </c>
    </row>
    <row r="4000" spans="8:10" hidden="1">
      <c r="H4000" s="330" t="str">
        <f t="shared" ca="1" si="255"/>
        <v/>
      </c>
      <c r="I4000" s="336"/>
      <c r="J4000" s="332" t="str">
        <f t="shared" ca="1" si="256"/>
        <v>(command "V" "R" "" "N")</v>
      </c>
    </row>
    <row r="4001" spans="8:10" hidden="1">
      <c r="H4001" s="330" t="str">
        <f t="shared" ca="1" si="255"/>
        <v/>
      </c>
      <c r="I4001" s="336"/>
      <c r="J4001" s="332" t="str">
        <f t="shared" ca="1" si="256"/>
        <v>(command "V" "R" "" "N")</v>
      </c>
    </row>
    <row r="4002" spans="8:10" hidden="1">
      <c r="H4002" s="330" t="str">
        <f t="shared" ca="1" si="255"/>
        <v/>
      </c>
      <c r="I4002" s="336"/>
      <c r="J4002" s="332" t="str">
        <f t="shared" ca="1" si="256"/>
        <v>(command "V" "R" "" "N")</v>
      </c>
    </row>
    <row r="4003" spans="8:10" hidden="1">
      <c r="H4003" s="330" t="str">
        <f t="shared" ca="1" si="255"/>
        <v/>
      </c>
      <c r="I4003" s="336"/>
      <c r="J4003" s="332" t="str">
        <f t="shared" ca="1" si="256"/>
        <v>(command "V" "R" "" "N")</v>
      </c>
    </row>
    <row r="4004" spans="8:10" hidden="1">
      <c r="H4004" s="330" t="str">
        <f t="shared" ca="1" si="255"/>
        <v/>
      </c>
      <c r="I4004" s="336"/>
      <c r="J4004" s="332" t="str">
        <f t="shared" ca="1" si="256"/>
        <v>(command "V" "R" "" "N")</v>
      </c>
    </row>
    <row r="4005" spans="8:10" hidden="1">
      <c r="H4005" s="330" t="str">
        <f t="shared" ca="1" si="255"/>
        <v/>
      </c>
      <c r="I4005" s="336"/>
      <c r="J4005" s="332" t="str">
        <f t="shared" ca="1" si="256"/>
        <v>(command "V" "R" "" "N")</v>
      </c>
    </row>
    <row r="4006" spans="8:10" hidden="1">
      <c r="H4006" s="330" t="str">
        <f t="shared" ca="1" si="255"/>
        <v/>
      </c>
      <c r="I4006" s="336"/>
      <c r="J4006" s="332" t="str">
        <f t="shared" ca="1" si="256"/>
        <v>(command "V" "R" "" "N")</v>
      </c>
    </row>
    <row r="4007" spans="8:10" hidden="1">
      <c r="H4007" s="330" t="str">
        <f t="shared" ca="1" si="255"/>
        <v/>
      </c>
      <c r="I4007" s="336"/>
      <c r="J4007" s="332" t="str">
        <f t="shared" ca="1" si="256"/>
        <v>(command "V" "R" "" "N")</v>
      </c>
    </row>
    <row r="4008" spans="8:10" hidden="1">
      <c r="H4008" s="330" t="str">
        <f t="shared" ca="1" si="255"/>
        <v/>
      </c>
      <c r="I4008" s="336"/>
      <c r="J4008" s="332" t="str">
        <f t="shared" ca="1" si="256"/>
        <v>(command "V" "R" "" "N")</v>
      </c>
    </row>
    <row r="4009" spans="8:10" hidden="1">
      <c r="H4009" s="330" t="str">
        <f t="shared" ca="1" si="255"/>
        <v/>
      </c>
      <c r="I4009" s="336"/>
      <c r="J4009" s="332" t="str">
        <f t="shared" ca="1" si="256"/>
        <v>(command "V" "R" "" "N")</v>
      </c>
    </row>
    <row r="4010" spans="8:10" hidden="1">
      <c r="H4010" s="330" t="str">
        <f t="shared" ca="1" si="255"/>
        <v/>
      </c>
      <c r="I4010" s="336"/>
      <c r="J4010" s="332" t="str">
        <f t="shared" ca="1" si="256"/>
        <v>(command "V" "R" "" "N")</v>
      </c>
    </row>
    <row r="4011" spans="8:10" hidden="1">
      <c r="H4011" s="330" t="str">
        <f t="shared" ca="1" si="255"/>
        <v/>
      </c>
      <c r="I4011" s="336"/>
      <c r="J4011" s="332" t="str">
        <f t="shared" ca="1" si="256"/>
        <v>(command "V" "R" "" "N")</v>
      </c>
    </row>
    <row r="4012" spans="8:10" hidden="1">
      <c r="H4012" s="330" t="str">
        <f t="shared" ca="1" si="255"/>
        <v/>
      </c>
      <c r="I4012" s="336"/>
      <c r="J4012" s="332" t="str">
        <f t="shared" ca="1" si="256"/>
        <v>(command "V" "R" "" "N")</v>
      </c>
    </row>
    <row r="4013" spans="8:10" hidden="1">
      <c r="H4013" s="330" t="str">
        <f t="shared" ca="1" si="255"/>
        <v/>
      </c>
      <c r="I4013" s="336"/>
      <c r="J4013" s="332" t="str">
        <f t="shared" ca="1" si="256"/>
        <v>(command "V" "R" "" "N")</v>
      </c>
    </row>
    <row r="4014" spans="8:10" hidden="1">
      <c r="H4014" s="330" t="str">
        <f t="shared" ca="1" si="255"/>
        <v/>
      </c>
      <c r="I4014" s="336"/>
      <c r="J4014" s="332" t="str">
        <f t="shared" ca="1" si="256"/>
        <v>(command "V" "R" "" "N")</v>
      </c>
    </row>
    <row r="4015" spans="8:10" hidden="1">
      <c r="H4015" s="330" t="str">
        <f t="shared" ca="1" si="255"/>
        <v/>
      </c>
      <c r="I4015" s="336"/>
      <c r="J4015" s="332" t="str">
        <f t="shared" ca="1" si="256"/>
        <v>(command "V" "R" "" "N")</v>
      </c>
    </row>
    <row r="4016" spans="8:10" hidden="1">
      <c r="H4016" s="330" t="str">
        <f t="shared" ca="1" si="255"/>
        <v/>
      </c>
      <c r="I4016" s="336"/>
      <c r="J4016" s="332" t="str">
        <f t="shared" ca="1" si="256"/>
        <v>(command "V" "R" "" "N")</v>
      </c>
    </row>
    <row r="4017" spans="8:10" hidden="1">
      <c r="H4017" s="330" t="str">
        <f t="shared" ca="1" si="255"/>
        <v/>
      </c>
      <c r="I4017" s="336"/>
      <c r="J4017" s="332" t="str">
        <f t="shared" ca="1" si="256"/>
        <v>(command "V" "R" "" "N")</v>
      </c>
    </row>
    <row r="4018" spans="8:10" hidden="1">
      <c r="H4018" s="330" t="str">
        <f t="shared" ca="1" si="255"/>
        <v/>
      </c>
      <c r="I4018" s="336"/>
      <c r="J4018" s="332" t="str">
        <f t="shared" ca="1" si="256"/>
        <v>(command "V" "R" "" "N")</v>
      </c>
    </row>
    <row r="4019" spans="8:10" hidden="1">
      <c r="H4019" s="330" t="str">
        <f t="shared" ca="1" si="255"/>
        <v/>
      </c>
      <c r="I4019" s="336"/>
      <c r="J4019" s="332" t="str">
        <f t="shared" ca="1" si="256"/>
        <v>(command "V" "R" "" "N")</v>
      </c>
    </row>
    <row r="4020" spans="8:10" hidden="1">
      <c r="H4020" s="330" t="str">
        <f t="shared" ca="1" si="255"/>
        <v/>
      </c>
      <c r="I4020" s="336"/>
      <c r="J4020" s="332" t="str">
        <f t="shared" ca="1" si="256"/>
        <v>(command "V" "R" "" "N")</v>
      </c>
    </row>
    <row r="4021" spans="8:10" hidden="1">
      <c r="H4021" s="330" t="str">
        <f t="shared" ca="1" si="255"/>
        <v/>
      </c>
      <c r="I4021" s="336"/>
      <c r="J4021" s="332" t="str">
        <f t="shared" ca="1" si="256"/>
        <v>(command "V" "R" "" "N")</v>
      </c>
    </row>
    <row r="4022" spans="8:10" hidden="1">
      <c r="H4022" s="330" t="str">
        <f t="shared" ca="1" si="255"/>
        <v/>
      </c>
      <c r="I4022" s="336"/>
      <c r="J4022" s="332" t="str">
        <f t="shared" ca="1" si="256"/>
        <v>(command "V" "R" "" "N")</v>
      </c>
    </row>
    <row r="4023" spans="8:10" hidden="1">
      <c r="H4023" s="330" t="str">
        <f t="shared" ca="1" si="255"/>
        <v/>
      </c>
      <c r="I4023" s="336"/>
      <c r="J4023" s="332" t="str">
        <f t="shared" ca="1" si="256"/>
        <v>(command "V" "R" "" "N")</v>
      </c>
    </row>
    <row r="4024" spans="8:10" hidden="1">
      <c r="H4024" s="330" t="str">
        <f t="shared" ca="1" si="255"/>
        <v/>
      </c>
      <c r="I4024" s="336"/>
      <c r="J4024" s="332" t="str">
        <f t="shared" ca="1" si="256"/>
        <v>(command "V" "R" "" "N")</v>
      </c>
    </row>
    <row r="4025" spans="8:10" hidden="1">
      <c r="H4025" s="330" t="str">
        <f t="shared" ca="1" si="255"/>
        <v/>
      </c>
      <c r="I4025" s="336"/>
      <c r="J4025" s="332" t="str">
        <f t="shared" ca="1" si="256"/>
        <v>(command "V" "R" "" "N")</v>
      </c>
    </row>
    <row r="4026" spans="8:10" hidden="1">
      <c r="H4026" s="330" t="str">
        <f t="shared" ca="1" si="255"/>
        <v/>
      </c>
      <c r="I4026" s="336"/>
      <c r="J4026" s="332" t="str">
        <f t="shared" ca="1" si="256"/>
        <v>(command "V" "R" "" "N")</v>
      </c>
    </row>
    <row r="4027" spans="8:10" hidden="1">
      <c r="H4027" s="330" t="str">
        <f t="shared" ca="1" si="255"/>
        <v/>
      </c>
      <c r="I4027" s="336"/>
      <c r="J4027" s="332" t="str">
        <f t="shared" ca="1" si="256"/>
        <v>(command "V" "R" "" "N")</v>
      </c>
    </row>
    <row r="4028" spans="8:10" hidden="1">
      <c r="H4028" s="330" t="str">
        <f t="shared" ca="1" si="255"/>
        <v/>
      </c>
      <c r="I4028" s="336"/>
      <c r="J4028" s="332" t="str">
        <f t="shared" ca="1" si="256"/>
        <v>(command "V" "R" "" "N")</v>
      </c>
    </row>
    <row r="4029" spans="8:10" hidden="1">
      <c r="H4029" s="330" t="str">
        <f t="shared" ca="1" si="255"/>
        <v/>
      </c>
      <c r="I4029" s="336"/>
      <c r="J4029" s="332" t="str">
        <f t="shared" ca="1" si="256"/>
        <v>(command "V" "R" "" "N")</v>
      </c>
    </row>
    <row r="4030" spans="8:10" hidden="1">
      <c r="H4030" s="330" t="str">
        <f t="shared" ca="1" si="255"/>
        <v/>
      </c>
      <c r="I4030" s="336"/>
      <c r="J4030" s="332" t="str">
        <f t="shared" ca="1" si="256"/>
        <v>(command "V" "R" "" "N")</v>
      </c>
    </row>
    <row r="4031" spans="8:10" hidden="1">
      <c r="H4031" s="330" t="str">
        <f t="shared" ca="1" si="255"/>
        <v/>
      </c>
      <c r="I4031" s="336"/>
      <c r="J4031" s="332" t="str">
        <f t="shared" ca="1" si="256"/>
        <v>(command "V" "R" "" "N")</v>
      </c>
    </row>
    <row r="4032" spans="8:10" hidden="1">
      <c r="H4032" s="330" t="str">
        <f t="shared" ca="1" si="255"/>
        <v/>
      </c>
      <c r="I4032" s="336"/>
      <c r="J4032" s="332" t="str">
        <f t="shared" ca="1" si="256"/>
        <v>(command "V" "R" "" "N")</v>
      </c>
    </row>
    <row r="4033" spans="8:10" hidden="1">
      <c r="H4033" s="330" t="str">
        <f t="shared" ca="1" si="255"/>
        <v/>
      </c>
      <c r="I4033" s="336"/>
      <c r="J4033" s="332" t="str">
        <f t="shared" ca="1" si="256"/>
        <v>(command "V" "R" "" "N")</v>
      </c>
    </row>
    <row r="4034" spans="8:10" hidden="1">
      <c r="H4034" s="330" t="str">
        <f t="shared" ca="1" si="255"/>
        <v/>
      </c>
      <c r="I4034" s="336"/>
      <c r="J4034" s="332" t="str">
        <f t="shared" ca="1" si="256"/>
        <v>(command "V" "R" "" "N")</v>
      </c>
    </row>
    <row r="4035" spans="8:10" hidden="1">
      <c r="H4035" s="330" t="str">
        <f t="shared" ca="1" si="255"/>
        <v/>
      </c>
      <c r="I4035" s="336"/>
      <c r="J4035" s="332" t="str">
        <f t="shared" ca="1" si="256"/>
        <v>(command "V" "R" "" "N")</v>
      </c>
    </row>
    <row r="4036" spans="8:10" hidden="1">
      <c r="H4036" s="330" t="str">
        <f t="shared" ca="1" si="255"/>
        <v/>
      </c>
      <c r="I4036" s="336"/>
      <c r="J4036" s="332" t="str">
        <f t="shared" ca="1" si="256"/>
        <v>(command "V" "R" "" "N")</v>
      </c>
    </row>
    <row r="4037" spans="8:10" hidden="1">
      <c r="H4037" s="330" t="str">
        <f t="shared" ca="1" si="255"/>
        <v/>
      </c>
      <c r="I4037" s="336"/>
      <c r="J4037" s="332" t="str">
        <f t="shared" ca="1" si="256"/>
        <v>(command "V" "R" "" "N")</v>
      </c>
    </row>
    <row r="4038" spans="8:10" hidden="1">
      <c r="H4038" s="330" t="str">
        <f t="shared" ca="1" si="255"/>
        <v/>
      </c>
      <c r="I4038" s="336"/>
      <c r="J4038" s="332" t="str">
        <f t="shared" ca="1" si="256"/>
        <v>(command "V" "R" "" "N")</v>
      </c>
    </row>
    <row r="4039" spans="8:10" hidden="1">
      <c r="H4039" s="330" t="str">
        <f t="shared" ca="1" si="255"/>
        <v/>
      </c>
      <c r="I4039" s="336"/>
      <c r="J4039" s="332" t="str">
        <f t="shared" ca="1" si="256"/>
        <v>(command "V" "R" "" "N")</v>
      </c>
    </row>
    <row r="4040" spans="8:10" hidden="1">
      <c r="H4040" s="330" t="str">
        <f t="shared" ref="H4040:H4103" ca="1" si="257">IF(INDIRECT(ADDRESS(FLOOR((ROW(A4033)-1)/$F$6,1)+9,FLOOR((MOD((ROW(A4033)-1),$F$6)),1)+21))="","",INDIRECT(ADDRESS(FLOOR((ROW(A4033)-1)/$F$6,1)+9,FLOOR((MOD((ROW(A4033)-1),$F$6)),1)+21)))</f>
        <v/>
      </c>
      <c r="I4040" s="336"/>
      <c r="J4040" s="332" t="str">
        <f t="shared" ca="1" si="256"/>
        <v>(command "V" "R" "" "N")</v>
      </c>
    </row>
    <row r="4041" spans="8:10" hidden="1">
      <c r="H4041" s="330" t="str">
        <f t="shared" ca="1" si="257"/>
        <v/>
      </c>
      <c r="I4041" s="336"/>
      <c r="J4041" s="332" t="str">
        <f t="shared" ca="1" si="256"/>
        <v>(command "V" "R" "" "N")</v>
      </c>
    </row>
    <row r="4042" spans="8:10" hidden="1">
      <c r="H4042" s="330" t="str">
        <f t="shared" ca="1" si="257"/>
        <v/>
      </c>
      <c r="I4042" s="336"/>
      <c r="J4042" s="332" t="str">
        <f t="shared" ca="1" si="256"/>
        <v>(command "V" "R" "" "N")</v>
      </c>
    </row>
    <row r="4043" spans="8:10" hidden="1">
      <c r="H4043" s="330" t="str">
        <f t="shared" ca="1" si="257"/>
        <v/>
      </c>
      <c r="I4043" s="336"/>
      <c r="J4043" s="332" t="str">
        <f t="shared" ca="1" si="256"/>
        <v>(command "V" "R" "" "N")</v>
      </c>
    </row>
    <row r="4044" spans="8:10" hidden="1">
      <c r="H4044" s="330" t="str">
        <f t="shared" ca="1" si="257"/>
        <v/>
      </c>
      <c r="I4044" s="336"/>
      <c r="J4044" s="332" t="str">
        <f t="shared" ca="1" si="256"/>
        <v>(command "V" "R" "" "N")</v>
      </c>
    </row>
    <row r="4045" spans="8:10" hidden="1">
      <c r="H4045" s="330" t="str">
        <f t="shared" ca="1" si="257"/>
        <v/>
      </c>
      <c r="I4045" s="336"/>
      <c r="J4045" s="332" t="str">
        <f t="shared" ref="J4045:J4108" ca="1" si="258">"(command"&amp;" "&amp;""""&amp;"V"&amp;""""&amp;" "&amp;""""&amp;"R"&amp;""""&amp;" "&amp;""""&amp;$H4045&amp;""""&amp;" """&amp;"N"&amp;""""&amp;")"</f>
        <v>(command "V" "R" "" "N")</v>
      </c>
    </row>
    <row r="4046" spans="8:10" hidden="1">
      <c r="H4046" s="330" t="str">
        <f t="shared" ca="1" si="257"/>
        <v/>
      </c>
      <c r="I4046" s="336"/>
      <c r="J4046" s="332" t="str">
        <f t="shared" ca="1" si="258"/>
        <v>(command "V" "R" "" "N")</v>
      </c>
    </row>
    <row r="4047" spans="8:10" hidden="1">
      <c r="H4047" s="330" t="str">
        <f t="shared" ca="1" si="257"/>
        <v/>
      </c>
      <c r="I4047" s="336"/>
      <c r="J4047" s="332" t="str">
        <f t="shared" ca="1" si="258"/>
        <v>(command "V" "R" "" "N")</v>
      </c>
    </row>
    <row r="4048" spans="8:10" hidden="1">
      <c r="H4048" s="330" t="str">
        <f t="shared" ca="1" si="257"/>
        <v/>
      </c>
      <c r="I4048" s="336"/>
      <c r="J4048" s="332" t="str">
        <f t="shared" ca="1" si="258"/>
        <v>(command "V" "R" "" "N")</v>
      </c>
    </row>
    <row r="4049" spans="8:10" hidden="1">
      <c r="H4049" s="330" t="str">
        <f t="shared" ca="1" si="257"/>
        <v/>
      </c>
      <c r="I4049" s="336"/>
      <c r="J4049" s="332" t="str">
        <f t="shared" ca="1" si="258"/>
        <v>(command "V" "R" "" "N")</v>
      </c>
    </row>
    <row r="4050" spans="8:10" hidden="1">
      <c r="H4050" s="330" t="str">
        <f t="shared" ca="1" si="257"/>
        <v/>
      </c>
      <c r="I4050" s="336"/>
      <c r="J4050" s="332" t="str">
        <f t="shared" ca="1" si="258"/>
        <v>(command "V" "R" "" "N")</v>
      </c>
    </row>
    <row r="4051" spans="8:10" hidden="1">
      <c r="H4051" s="330" t="str">
        <f t="shared" ca="1" si="257"/>
        <v/>
      </c>
      <c r="I4051" s="336"/>
      <c r="J4051" s="332" t="str">
        <f t="shared" ca="1" si="258"/>
        <v>(command "V" "R" "" "N")</v>
      </c>
    </row>
    <row r="4052" spans="8:10" hidden="1">
      <c r="H4052" s="330" t="str">
        <f t="shared" ca="1" si="257"/>
        <v/>
      </c>
      <c r="I4052" s="336"/>
      <c r="J4052" s="332" t="str">
        <f t="shared" ca="1" si="258"/>
        <v>(command "V" "R" "" "N")</v>
      </c>
    </row>
    <row r="4053" spans="8:10" hidden="1">
      <c r="H4053" s="330" t="str">
        <f t="shared" ca="1" si="257"/>
        <v/>
      </c>
      <c r="I4053" s="336"/>
      <c r="J4053" s="332" t="str">
        <f t="shared" ca="1" si="258"/>
        <v>(command "V" "R" "" "N")</v>
      </c>
    </row>
    <row r="4054" spans="8:10" hidden="1">
      <c r="H4054" s="330" t="str">
        <f t="shared" ca="1" si="257"/>
        <v/>
      </c>
      <c r="I4054" s="336"/>
      <c r="J4054" s="332" t="str">
        <f t="shared" ca="1" si="258"/>
        <v>(command "V" "R" "" "N")</v>
      </c>
    </row>
    <row r="4055" spans="8:10" hidden="1">
      <c r="H4055" s="330" t="str">
        <f t="shared" ca="1" si="257"/>
        <v/>
      </c>
      <c r="I4055" s="336"/>
      <c r="J4055" s="332" t="str">
        <f t="shared" ca="1" si="258"/>
        <v>(command "V" "R" "" "N")</v>
      </c>
    </row>
    <row r="4056" spans="8:10" hidden="1">
      <c r="H4056" s="330" t="str">
        <f t="shared" ca="1" si="257"/>
        <v/>
      </c>
      <c r="I4056" s="336"/>
      <c r="J4056" s="332" t="str">
        <f t="shared" ca="1" si="258"/>
        <v>(command "V" "R" "" "N")</v>
      </c>
    </row>
    <row r="4057" spans="8:10" hidden="1">
      <c r="H4057" s="330" t="str">
        <f t="shared" ca="1" si="257"/>
        <v/>
      </c>
      <c r="I4057" s="336"/>
      <c r="J4057" s="332" t="str">
        <f t="shared" ca="1" si="258"/>
        <v>(command "V" "R" "" "N")</v>
      </c>
    </row>
    <row r="4058" spans="8:10" hidden="1">
      <c r="H4058" s="330" t="str">
        <f t="shared" ca="1" si="257"/>
        <v/>
      </c>
      <c r="I4058" s="336"/>
      <c r="J4058" s="332" t="str">
        <f t="shared" ca="1" si="258"/>
        <v>(command "V" "R" "" "N")</v>
      </c>
    </row>
    <row r="4059" spans="8:10" hidden="1">
      <c r="H4059" s="330" t="str">
        <f t="shared" ca="1" si="257"/>
        <v/>
      </c>
      <c r="I4059" s="336"/>
      <c r="J4059" s="332" t="str">
        <f t="shared" ca="1" si="258"/>
        <v>(command "V" "R" "" "N")</v>
      </c>
    </row>
    <row r="4060" spans="8:10" hidden="1">
      <c r="H4060" s="330" t="str">
        <f t="shared" ca="1" si="257"/>
        <v/>
      </c>
      <c r="I4060" s="336"/>
      <c r="J4060" s="332" t="str">
        <f t="shared" ca="1" si="258"/>
        <v>(command "V" "R" "" "N")</v>
      </c>
    </row>
    <row r="4061" spans="8:10" hidden="1">
      <c r="H4061" s="330" t="str">
        <f t="shared" ca="1" si="257"/>
        <v/>
      </c>
      <c r="I4061" s="336"/>
      <c r="J4061" s="332" t="str">
        <f t="shared" ca="1" si="258"/>
        <v>(command "V" "R" "" "N")</v>
      </c>
    </row>
    <row r="4062" spans="8:10" hidden="1">
      <c r="H4062" s="330" t="str">
        <f t="shared" ca="1" si="257"/>
        <v/>
      </c>
      <c r="I4062" s="336"/>
      <c r="J4062" s="332" t="str">
        <f t="shared" ca="1" si="258"/>
        <v>(command "V" "R" "" "N")</v>
      </c>
    </row>
    <row r="4063" spans="8:10" hidden="1">
      <c r="H4063" s="330" t="str">
        <f t="shared" ca="1" si="257"/>
        <v/>
      </c>
      <c r="I4063" s="336"/>
      <c r="J4063" s="332" t="str">
        <f t="shared" ca="1" si="258"/>
        <v>(command "V" "R" "" "N")</v>
      </c>
    </row>
    <row r="4064" spans="8:10" hidden="1">
      <c r="H4064" s="330" t="str">
        <f t="shared" ca="1" si="257"/>
        <v/>
      </c>
      <c r="I4064" s="336"/>
      <c r="J4064" s="332" t="str">
        <f t="shared" ca="1" si="258"/>
        <v>(command "V" "R" "" "N")</v>
      </c>
    </row>
    <row r="4065" spans="8:10" hidden="1">
      <c r="H4065" s="330" t="str">
        <f t="shared" ca="1" si="257"/>
        <v/>
      </c>
      <c r="I4065" s="336"/>
      <c r="J4065" s="332" t="str">
        <f t="shared" ca="1" si="258"/>
        <v>(command "V" "R" "" "N")</v>
      </c>
    </row>
    <row r="4066" spans="8:10" hidden="1">
      <c r="H4066" s="330" t="str">
        <f t="shared" ca="1" si="257"/>
        <v/>
      </c>
      <c r="I4066" s="336"/>
      <c r="J4066" s="332" t="str">
        <f t="shared" ca="1" si="258"/>
        <v>(command "V" "R" "" "N")</v>
      </c>
    </row>
    <row r="4067" spans="8:10" hidden="1">
      <c r="H4067" s="330" t="str">
        <f t="shared" ca="1" si="257"/>
        <v/>
      </c>
      <c r="I4067" s="336"/>
      <c r="J4067" s="332" t="str">
        <f t="shared" ca="1" si="258"/>
        <v>(command "V" "R" "" "N")</v>
      </c>
    </row>
    <row r="4068" spans="8:10" hidden="1">
      <c r="H4068" s="330" t="str">
        <f t="shared" ca="1" si="257"/>
        <v/>
      </c>
      <c r="I4068" s="336"/>
      <c r="J4068" s="332" t="str">
        <f t="shared" ca="1" si="258"/>
        <v>(command "V" "R" "" "N")</v>
      </c>
    </row>
    <row r="4069" spans="8:10" hidden="1">
      <c r="H4069" s="330" t="str">
        <f t="shared" ca="1" si="257"/>
        <v/>
      </c>
      <c r="I4069" s="336"/>
      <c r="J4069" s="332" t="str">
        <f t="shared" ca="1" si="258"/>
        <v>(command "V" "R" "" "N")</v>
      </c>
    </row>
    <row r="4070" spans="8:10" hidden="1">
      <c r="H4070" s="330" t="str">
        <f t="shared" ca="1" si="257"/>
        <v/>
      </c>
      <c r="I4070" s="336"/>
      <c r="J4070" s="332" t="str">
        <f t="shared" ca="1" si="258"/>
        <v>(command "V" "R" "" "N")</v>
      </c>
    </row>
    <row r="4071" spans="8:10" hidden="1">
      <c r="H4071" s="330" t="str">
        <f t="shared" ca="1" si="257"/>
        <v/>
      </c>
      <c r="I4071" s="336"/>
      <c r="J4071" s="332" t="str">
        <f t="shared" ca="1" si="258"/>
        <v>(command "V" "R" "" "N")</v>
      </c>
    </row>
    <row r="4072" spans="8:10" hidden="1">
      <c r="H4072" s="330" t="str">
        <f t="shared" ca="1" si="257"/>
        <v/>
      </c>
      <c r="I4072" s="336"/>
      <c r="J4072" s="332" t="str">
        <f t="shared" ca="1" si="258"/>
        <v>(command "V" "R" "" "N")</v>
      </c>
    </row>
    <row r="4073" spans="8:10" hidden="1">
      <c r="H4073" s="330" t="str">
        <f t="shared" ca="1" si="257"/>
        <v/>
      </c>
      <c r="I4073" s="336"/>
      <c r="J4073" s="332" t="str">
        <f t="shared" ca="1" si="258"/>
        <v>(command "V" "R" "" "N")</v>
      </c>
    </row>
    <row r="4074" spans="8:10" hidden="1">
      <c r="H4074" s="330" t="str">
        <f t="shared" ca="1" si="257"/>
        <v/>
      </c>
      <c r="I4074" s="336"/>
      <c r="J4074" s="332" t="str">
        <f t="shared" ca="1" si="258"/>
        <v>(command "V" "R" "" "N")</v>
      </c>
    </row>
    <row r="4075" spans="8:10" hidden="1">
      <c r="H4075" s="330" t="str">
        <f t="shared" ca="1" si="257"/>
        <v/>
      </c>
      <c r="I4075" s="336"/>
      <c r="J4075" s="332" t="str">
        <f t="shared" ca="1" si="258"/>
        <v>(command "V" "R" "" "N")</v>
      </c>
    </row>
    <row r="4076" spans="8:10" hidden="1">
      <c r="H4076" s="330" t="str">
        <f t="shared" ca="1" si="257"/>
        <v/>
      </c>
      <c r="I4076" s="336"/>
      <c r="J4076" s="332" t="str">
        <f t="shared" ca="1" si="258"/>
        <v>(command "V" "R" "" "N")</v>
      </c>
    </row>
    <row r="4077" spans="8:10" hidden="1">
      <c r="H4077" s="330" t="str">
        <f t="shared" ca="1" si="257"/>
        <v/>
      </c>
      <c r="I4077" s="336"/>
      <c r="J4077" s="332" t="str">
        <f t="shared" ca="1" si="258"/>
        <v>(command "V" "R" "" "N")</v>
      </c>
    </row>
    <row r="4078" spans="8:10" hidden="1">
      <c r="H4078" s="330" t="str">
        <f t="shared" ca="1" si="257"/>
        <v/>
      </c>
      <c r="I4078" s="336"/>
      <c r="J4078" s="332" t="str">
        <f t="shared" ca="1" si="258"/>
        <v>(command "V" "R" "" "N")</v>
      </c>
    </row>
    <row r="4079" spans="8:10" hidden="1">
      <c r="H4079" s="330" t="str">
        <f t="shared" ca="1" si="257"/>
        <v/>
      </c>
      <c r="I4079" s="336"/>
      <c r="J4079" s="332" t="str">
        <f t="shared" ca="1" si="258"/>
        <v>(command "V" "R" "" "N")</v>
      </c>
    </row>
    <row r="4080" spans="8:10" hidden="1">
      <c r="H4080" s="330" t="str">
        <f t="shared" ca="1" si="257"/>
        <v/>
      </c>
      <c r="I4080" s="336"/>
      <c r="J4080" s="332" t="str">
        <f t="shared" ca="1" si="258"/>
        <v>(command "V" "R" "" "N")</v>
      </c>
    </row>
    <row r="4081" spans="8:10" hidden="1">
      <c r="H4081" s="330" t="str">
        <f t="shared" ca="1" si="257"/>
        <v/>
      </c>
      <c r="I4081" s="336"/>
      <c r="J4081" s="332" t="str">
        <f t="shared" ca="1" si="258"/>
        <v>(command "V" "R" "" "N")</v>
      </c>
    </row>
    <row r="4082" spans="8:10" hidden="1">
      <c r="H4082" s="330" t="str">
        <f t="shared" ca="1" si="257"/>
        <v/>
      </c>
      <c r="I4082" s="336"/>
      <c r="J4082" s="332" t="str">
        <f t="shared" ca="1" si="258"/>
        <v>(command "V" "R" "" "N")</v>
      </c>
    </row>
    <row r="4083" spans="8:10" hidden="1">
      <c r="H4083" s="330" t="str">
        <f t="shared" ca="1" si="257"/>
        <v/>
      </c>
      <c r="I4083" s="336"/>
      <c r="J4083" s="332" t="str">
        <f t="shared" ca="1" si="258"/>
        <v>(command "V" "R" "" "N")</v>
      </c>
    </row>
    <row r="4084" spans="8:10" hidden="1">
      <c r="H4084" s="330" t="str">
        <f t="shared" ca="1" si="257"/>
        <v/>
      </c>
      <c r="I4084" s="336"/>
      <c r="J4084" s="332" t="str">
        <f t="shared" ca="1" si="258"/>
        <v>(command "V" "R" "" "N")</v>
      </c>
    </row>
    <row r="4085" spans="8:10" hidden="1">
      <c r="H4085" s="330" t="str">
        <f t="shared" ca="1" si="257"/>
        <v/>
      </c>
      <c r="I4085" s="336"/>
      <c r="J4085" s="332" t="str">
        <f t="shared" ca="1" si="258"/>
        <v>(command "V" "R" "" "N")</v>
      </c>
    </row>
    <row r="4086" spans="8:10" hidden="1">
      <c r="H4086" s="330" t="str">
        <f t="shared" ca="1" si="257"/>
        <v/>
      </c>
      <c r="I4086" s="336"/>
      <c r="J4086" s="332" t="str">
        <f t="shared" ca="1" si="258"/>
        <v>(command "V" "R" "" "N")</v>
      </c>
    </row>
    <row r="4087" spans="8:10" hidden="1">
      <c r="H4087" s="330" t="str">
        <f t="shared" ca="1" si="257"/>
        <v/>
      </c>
      <c r="I4087" s="336"/>
      <c r="J4087" s="332" t="str">
        <f t="shared" ca="1" si="258"/>
        <v>(command "V" "R" "" "N")</v>
      </c>
    </row>
    <row r="4088" spans="8:10">
      <c r="H4088" s="330" t="str">
        <f t="shared" ca="1" si="257"/>
        <v>2DPC41I1</v>
      </c>
      <c r="I4088" s="336"/>
      <c r="J4088" s="332" t="str">
        <f t="shared" ca="1" si="258"/>
        <v>(command "V" "R" "2DPC41I1" "N")</v>
      </c>
    </row>
    <row r="4089" spans="8:10">
      <c r="H4089" s="330" t="str">
        <f t="shared" ca="1" si="257"/>
        <v>2DNC41I1</v>
      </c>
      <c r="I4089" s="336"/>
      <c r="J4089" s="332" t="str">
        <f t="shared" ca="1" si="258"/>
        <v>(command "V" "R" "2DNC41I1" "N")</v>
      </c>
    </row>
    <row r="4090" spans="8:10">
      <c r="H4090" s="330" t="str">
        <f t="shared" ca="1" si="257"/>
        <v>E</v>
      </c>
      <c r="I4090" s="336"/>
      <c r="J4090" s="332" t="str">
        <f t="shared" ca="1" si="258"/>
        <v>(command "V" "R" "E" "N")</v>
      </c>
    </row>
    <row r="4091" spans="8:10">
      <c r="H4091" s="330" t="str">
        <f t="shared" ca="1" si="257"/>
        <v>040</v>
      </c>
      <c r="I4091" s="336"/>
      <c r="J4091" s="332" t="str">
        <f t="shared" ca="1" si="258"/>
        <v>(command "V" "R" "040" "N")</v>
      </c>
    </row>
    <row r="4092" spans="8:10">
      <c r="H4092" s="330" t="str">
        <f t="shared" ca="1" si="257"/>
        <v>040</v>
      </c>
      <c r="I4092" s="336"/>
      <c r="J4092" s="332" t="str">
        <f t="shared" ca="1" si="258"/>
        <v>(command "V" "R" "040" "N")</v>
      </c>
    </row>
    <row r="4093" spans="8:10">
      <c r="H4093" s="330" t="str">
        <f t="shared" ca="1" si="257"/>
        <v>040</v>
      </c>
      <c r="I4093" s="336"/>
      <c r="J4093" s="332" t="str">
        <f t="shared" ca="1" si="258"/>
        <v>(command "V" "R" "040" "N")</v>
      </c>
    </row>
    <row r="4094" spans="8:10">
      <c r="H4094" s="330" t="str">
        <f t="shared" ca="1" si="257"/>
        <v>040</v>
      </c>
      <c r="I4094" s="336"/>
      <c r="J4094" s="332" t="str">
        <f t="shared" ca="1" si="258"/>
        <v>(command "V" "R" "040" "N")</v>
      </c>
    </row>
    <row r="4095" spans="8:10">
      <c r="H4095" s="330" t="str">
        <f t="shared" ca="1" si="257"/>
        <v>040</v>
      </c>
      <c r="I4095" s="336"/>
      <c r="J4095" s="332" t="str">
        <f t="shared" ca="1" si="258"/>
        <v>(command "V" "R" "040" "N")</v>
      </c>
    </row>
    <row r="4096" spans="8:10">
      <c r="H4096" s="330" t="str">
        <f t="shared" ca="1" si="257"/>
        <v>040</v>
      </c>
      <c r="I4096" s="336"/>
      <c r="J4096" s="332" t="str">
        <f t="shared" ca="1" si="258"/>
        <v>(command "V" "R" "040" "N")</v>
      </c>
    </row>
    <row r="4097" spans="8:10">
      <c r="H4097" s="330" t="str">
        <f t="shared" ca="1" si="257"/>
        <v>040</v>
      </c>
      <c r="I4097" s="336"/>
      <c r="J4097" s="332" t="str">
        <f t="shared" ca="1" si="258"/>
        <v>(command "V" "R" "040" "N")</v>
      </c>
    </row>
    <row r="4098" spans="8:10">
      <c r="H4098" s="330" t="str">
        <f t="shared" ca="1" si="257"/>
        <v>040</v>
      </c>
      <c r="I4098" s="336"/>
      <c r="J4098" s="332" t="str">
        <f t="shared" ca="1" si="258"/>
        <v>(command "V" "R" "040" "N")</v>
      </c>
    </row>
    <row r="4099" spans="8:10">
      <c r="H4099" s="330" t="str">
        <f t="shared" ca="1" si="257"/>
        <v>041</v>
      </c>
      <c r="I4099" s="336"/>
      <c r="J4099" s="332" t="str">
        <f t="shared" ca="1" si="258"/>
        <v>(command "V" "R" "041" "N")</v>
      </c>
    </row>
    <row r="4100" spans="8:10">
      <c r="H4100" s="330" t="str">
        <f t="shared" ca="1" si="257"/>
        <v>041</v>
      </c>
      <c r="I4100" s="336"/>
      <c r="J4100" s="332" t="str">
        <f t="shared" ca="1" si="258"/>
        <v>(command "V" "R" "041" "N")</v>
      </c>
    </row>
    <row r="4101" spans="8:10">
      <c r="H4101" s="330" t="str">
        <f t="shared" ca="1" si="257"/>
        <v>041</v>
      </c>
      <c r="I4101" s="336"/>
      <c r="J4101" s="332" t="str">
        <f t="shared" ca="1" si="258"/>
        <v>(command "V" "R" "041" "N")</v>
      </c>
    </row>
    <row r="4102" spans="8:10">
      <c r="H4102" s="330" t="str">
        <f t="shared" ca="1" si="257"/>
        <v>041</v>
      </c>
      <c r="I4102" s="336"/>
      <c r="J4102" s="332" t="str">
        <f t="shared" ca="1" si="258"/>
        <v>(command "V" "R" "041" "N")</v>
      </c>
    </row>
    <row r="4103" spans="8:10">
      <c r="H4103" s="330" t="str">
        <f t="shared" ca="1" si="257"/>
        <v>041</v>
      </c>
      <c r="I4103" s="336"/>
      <c r="J4103" s="332" t="str">
        <f t="shared" ca="1" si="258"/>
        <v>(command "V" "R" "041" "N")</v>
      </c>
    </row>
    <row r="4104" spans="8:10">
      <c r="H4104" s="330" t="str">
        <f t="shared" ref="H4104:H4167" ca="1" si="259">IF(INDIRECT(ADDRESS(FLOOR((ROW(A4097)-1)/$F$6,1)+9,FLOOR((MOD((ROW(A4097)-1),$F$6)),1)+21))="","",INDIRECT(ADDRESS(FLOOR((ROW(A4097)-1)/$F$6,1)+9,FLOOR((MOD((ROW(A4097)-1),$F$6)),1)+21)))</f>
        <v>041</v>
      </c>
      <c r="I4104" s="336"/>
      <c r="J4104" s="332" t="str">
        <f t="shared" ca="1" si="258"/>
        <v>(command "V" "R" "041" "N")</v>
      </c>
    </row>
    <row r="4105" spans="8:10">
      <c r="H4105" s="330" t="str">
        <f t="shared" ca="1" si="259"/>
        <v>041</v>
      </c>
      <c r="I4105" s="336"/>
      <c r="J4105" s="332" t="str">
        <f t="shared" ca="1" si="258"/>
        <v>(command "V" "R" "041" "N")</v>
      </c>
    </row>
    <row r="4106" spans="8:10">
      <c r="H4106" s="330" t="str">
        <f t="shared" ca="1" si="259"/>
        <v>041</v>
      </c>
      <c r="I4106" s="336"/>
      <c r="J4106" s="332" t="str">
        <f t="shared" ca="1" si="258"/>
        <v>(command "V" "R" "041" "N")</v>
      </c>
    </row>
    <row r="4107" spans="8:10">
      <c r="H4107" s="330" t="str">
        <f t="shared" ca="1" si="259"/>
        <v>#1上離型紙收卷 EMO信號</v>
      </c>
      <c r="I4107" s="336"/>
      <c r="J4107" s="332" t="str">
        <f t="shared" ca="1" si="258"/>
        <v>(command "V" "R" "#1上離型紙收卷 EMO信號" "N")</v>
      </c>
    </row>
    <row r="4108" spans="8:10">
      <c r="H4108" s="330" t="str">
        <f t="shared" ca="1" si="259"/>
        <v>#2上膠膜放卷 EMO信號</v>
      </c>
      <c r="I4108" s="336"/>
      <c r="J4108" s="332" t="str">
        <f t="shared" ca="1" si="258"/>
        <v>(command "V" "R" "#2上膠膜放卷 EMO信號" "N")</v>
      </c>
    </row>
    <row r="4109" spans="8:10">
      <c r="H4109" s="330" t="str">
        <f t="shared" ca="1" si="259"/>
        <v>#2上離型紙收卷 EMO信號</v>
      </c>
      <c r="I4109" s="336"/>
      <c r="J4109" s="332" t="str">
        <f t="shared" ref="J4109:J4172" ca="1" si="260">"(command"&amp;" "&amp;""""&amp;"V"&amp;""""&amp;" "&amp;""""&amp;"R"&amp;""""&amp;" "&amp;""""&amp;$H4109&amp;""""&amp;" """&amp;"N"&amp;""""&amp;")"</f>
        <v>(command "V" "R" "#2上離型紙收卷 EMO信號" "N")</v>
      </c>
    </row>
    <row r="4110" spans="8:10">
      <c r="H4110" s="330" t="str">
        <f t="shared" ca="1" si="259"/>
        <v>_</v>
      </c>
      <c r="I4110" s="336"/>
      <c r="J4110" s="332" t="str">
        <f t="shared" ca="1" si="260"/>
        <v>(command "V" "R" "_" "N")</v>
      </c>
    </row>
    <row r="4111" spans="8:10">
      <c r="H4111" s="330" t="str">
        <f t="shared" ca="1" si="259"/>
        <v>2F後段伺服驅動器 DC電源</v>
      </c>
      <c r="I4111" s="336"/>
      <c r="J4111" s="332" t="str">
        <f t="shared" ca="1" si="260"/>
        <v>(command "V" "R" "2F後段伺服驅動器 DC電源" "N")</v>
      </c>
    </row>
    <row r="4112" spans="8:10">
      <c r="H4112" s="330" t="str">
        <f t="shared" ca="1" si="259"/>
        <v>2F後段伺服動力電源</v>
      </c>
      <c r="I4112" s="336"/>
      <c r="J4112" s="332" t="str">
        <f t="shared" ca="1" si="260"/>
        <v>(command "V" "R" "2F後段伺服動力電源" "N")</v>
      </c>
    </row>
    <row r="4113" spans="8:10">
      <c r="H4113" s="330" t="str">
        <f t="shared" ca="1" si="259"/>
        <v>_</v>
      </c>
      <c r="I4113" s="336"/>
      <c r="J4113" s="332" t="str">
        <f t="shared" ca="1" si="260"/>
        <v>(command "V" "R" "_" "N")</v>
      </c>
    </row>
    <row r="4114" spans="8:10">
      <c r="H4114" s="330" t="str">
        <f t="shared" ca="1" si="259"/>
        <v>_</v>
      </c>
      <c r="I4114" s="336"/>
      <c r="J4114" s="332" t="str">
        <f t="shared" ca="1" si="260"/>
        <v>(command "V" "R" "_" "N")</v>
      </c>
    </row>
    <row r="4115" spans="8:10">
      <c r="H4115" s="330" t="str">
        <f t="shared" ca="1" si="259"/>
        <v>_</v>
      </c>
      <c r="I4115" s="336"/>
      <c r="J4115" s="332" t="str">
        <f t="shared" ca="1" si="260"/>
        <v>(command "V" "R" "_" "N")</v>
      </c>
    </row>
    <row r="4116" spans="8:10">
      <c r="H4116" s="330" t="str">
        <f t="shared" ca="1" si="259"/>
        <v>#2上膠膜放卷 順轉</v>
      </c>
      <c r="I4116" s="336"/>
      <c r="J4116" s="332" t="str">
        <f t="shared" ca="1" si="260"/>
        <v>(command "V" "R" "#2上膠膜放卷 順轉" "N")</v>
      </c>
    </row>
    <row r="4117" spans="8:10">
      <c r="H4117" s="330" t="str">
        <f t="shared" ca="1" si="259"/>
        <v>#2上膠膜放卷 張力切換 手動</v>
      </c>
      <c r="I4117" s="336"/>
      <c r="J4117" s="332" t="str">
        <f t="shared" ca="1" si="260"/>
        <v>(command "V" "R" "#2上膠膜放卷 張力切換 手動" "N")</v>
      </c>
    </row>
    <row r="4118" spans="8:10">
      <c r="H4118" s="330" t="str">
        <f t="shared" ca="1" si="259"/>
        <v>#2上膠膜放卷 逆轉</v>
      </c>
      <c r="I4118" s="336"/>
      <c r="J4118" s="332" t="str">
        <f t="shared" ca="1" si="260"/>
        <v>(command "V" "R" "#2上膠膜放卷 逆轉" "N")</v>
      </c>
    </row>
    <row r="4119" spans="8:10">
      <c r="H4119" s="330" t="str">
        <f t="shared" ca="1" si="259"/>
        <v>#2上膠膜放卷 張力切換 手動(一樓)</v>
      </c>
      <c r="I4119" s="336"/>
      <c r="J4119" s="332" t="str">
        <f t="shared" ca="1" si="260"/>
        <v>(command "V" "R" "#2上膠膜放卷 張力切換 手動(一樓)" "N")</v>
      </c>
    </row>
    <row r="4120" spans="8:10">
      <c r="H4120" s="330" t="str">
        <f t="shared" ca="1" si="259"/>
        <v>_</v>
      </c>
      <c r="I4120" s="336"/>
      <c r="J4120" s="332" t="str">
        <f t="shared" ca="1" si="260"/>
        <v>(command "V" "R" "_" "N")</v>
      </c>
    </row>
    <row r="4121" spans="8:10">
      <c r="H4121" s="330" t="str">
        <f t="shared" ca="1" si="259"/>
        <v>_</v>
      </c>
      <c r="I4121" s="336"/>
      <c r="J4121" s="332" t="str">
        <f t="shared" ca="1" si="260"/>
        <v>(command "V" "R" "_" "N")</v>
      </c>
    </row>
    <row r="4122" spans="8:10">
      <c r="H4122" s="330" t="str">
        <f t="shared" ca="1" si="259"/>
        <v>_</v>
      </c>
      <c r="I4122" s="336"/>
      <c r="J4122" s="332" t="str">
        <f t="shared" ca="1" si="260"/>
        <v>(command "V" "R" "_" "N")</v>
      </c>
    </row>
    <row r="4123" spans="8:10">
      <c r="H4123" s="330" t="str">
        <f t="shared" ca="1" si="259"/>
        <v>EMO-I41C3</v>
      </c>
      <c r="I4123" s="336"/>
      <c r="J4123" s="332" t="str">
        <f t="shared" ca="1" si="260"/>
        <v>(command "V" "R" "EMO-I41C3" "N")</v>
      </c>
    </row>
    <row r="4124" spans="8:10">
      <c r="H4124" s="330" t="str">
        <f t="shared" ca="1" si="259"/>
        <v>EMO-I41C8</v>
      </c>
      <c r="I4124" s="336"/>
      <c r="J4124" s="332" t="str">
        <f t="shared" ca="1" si="260"/>
        <v>(command "V" "R" "EMO-I41C8" "N")</v>
      </c>
    </row>
    <row r="4125" spans="8:10">
      <c r="H4125" s="330" t="str">
        <f t="shared" ca="1" si="259"/>
        <v>EMO-I41C2</v>
      </c>
      <c r="I4125" s="336"/>
      <c r="J4125" s="332" t="str">
        <f t="shared" ca="1" si="260"/>
        <v>(command "V" "R" "EMO-I41C2" "N")</v>
      </c>
    </row>
    <row r="4126" spans="8:10">
      <c r="H4126" s="330" t="str">
        <f t="shared" ca="1" si="259"/>
        <v>[無使用]</v>
      </c>
      <c r="I4126" s="336"/>
      <c r="J4126" s="332" t="str">
        <f t="shared" ca="1" si="260"/>
        <v>(command "V" "R" "[無使用]" "N")</v>
      </c>
    </row>
    <row r="4127" spans="8:10">
      <c r="H4127" s="330" t="str">
        <f t="shared" ca="1" si="259"/>
        <v>XXX-%?#*</v>
      </c>
      <c r="I4127" s="336"/>
      <c r="J4127" s="332" t="str">
        <f t="shared" ca="1" si="260"/>
        <v>(command "V" "R" "XXX-%?#*" "N")</v>
      </c>
    </row>
    <row r="4128" spans="8:10">
      <c r="H4128" s="330" t="str">
        <f t="shared" ca="1" si="259"/>
        <v>XXX-%?#*</v>
      </c>
      <c r="I4128" s="336"/>
      <c r="J4128" s="332" t="str">
        <f t="shared" ca="1" si="260"/>
        <v>(command "V" "R" "XXX-%?#*" "N")</v>
      </c>
    </row>
    <row r="4129" spans="8:10">
      <c r="H4129" s="330" t="str">
        <f t="shared" ca="1" si="259"/>
        <v>[無使用]</v>
      </c>
      <c r="I4129" s="336"/>
      <c r="J4129" s="332" t="str">
        <f t="shared" ca="1" si="260"/>
        <v>(command "V" "R" "[無使用]" "N")</v>
      </c>
    </row>
    <row r="4130" spans="8:10">
      <c r="H4130" s="330" t="str">
        <f t="shared" ca="1" si="259"/>
        <v>[無使用]</v>
      </c>
      <c r="I4130" s="336"/>
      <c r="J4130" s="332" t="str">
        <f t="shared" ca="1" si="260"/>
        <v>(command "V" "R" "[無使用]" "N")</v>
      </c>
    </row>
    <row r="4131" spans="8:10">
      <c r="H4131" s="330" t="str">
        <f t="shared" ca="1" si="259"/>
        <v>[無使用]</v>
      </c>
      <c r="I4131" s="336"/>
      <c r="J4131" s="332" t="str">
        <f t="shared" ca="1" si="260"/>
        <v>(command "V" "R" "[無使用]" "N")</v>
      </c>
    </row>
    <row r="4132" spans="8:10">
      <c r="H4132" s="330" t="str">
        <f t="shared" ca="1" si="259"/>
        <v>LCSG-I41E8</v>
      </c>
      <c r="I4132" s="336"/>
      <c r="J4132" s="332" t="str">
        <f t="shared" ca="1" si="260"/>
        <v>(command "V" "R" "LCSG-I41E8" "N")</v>
      </c>
    </row>
    <row r="4133" spans="8:10">
      <c r="H4133" s="330" t="str">
        <f t="shared" ca="1" si="259"/>
        <v>LPBG-I41E3</v>
      </c>
      <c r="I4133" s="336"/>
      <c r="J4133" s="332" t="str">
        <f t="shared" ca="1" si="260"/>
        <v>(command "V" "R" "LPBG-I41E3" "N")</v>
      </c>
    </row>
    <row r="4134" spans="8:10">
      <c r="H4134" s="330" t="str">
        <f t="shared" ca="1" si="259"/>
        <v>LCSG-I41E8</v>
      </c>
      <c r="I4134" s="336"/>
      <c r="J4134" s="332" t="str">
        <f t="shared" ca="1" si="260"/>
        <v>(command "V" "R" "LCSG-I41E8" "N")</v>
      </c>
    </row>
    <row r="4135" spans="8:10">
      <c r="H4135" s="330" t="str">
        <f t="shared" ca="1" si="259"/>
        <v>LPBG-I41F3</v>
      </c>
      <c r="I4135" s="336"/>
      <c r="J4135" s="332" t="str">
        <f t="shared" ca="1" si="260"/>
        <v>(command "V" "R" "LPBG-I41F3" "N")</v>
      </c>
    </row>
    <row r="4136" spans="8:10">
      <c r="H4136" s="330" t="str">
        <f t="shared" ca="1" si="259"/>
        <v>[無使用]</v>
      </c>
      <c r="I4136" s="336"/>
      <c r="J4136" s="332" t="str">
        <f t="shared" ca="1" si="260"/>
        <v>(command "V" "R" "[無使用]" "N")</v>
      </c>
    </row>
    <row r="4137" spans="8:10">
      <c r="H4137" s="330" t="str">
        <f t="shared" ca="1" si="259"/>
        <v>[無使用]</v>
      </c>
      <c r="I4137" s="336"/>
      <c r="J4137" s="332" t="str">
        <f t="shared" ca="1" si="260"/>
        <v>(command "V" "R" "[無使用]" "N")</v>
      </c>
    </row>
    <row r="4138" spans="8:10">
      <c r="H4138" s="330" t="str">
        <f t="shared" ca="1" si="259"/>
        <v>[無使用]</v>
      </c>
      <c r="I4138" s="336"/>
      <c r="J4138" s="332" t="str">
        <f t="shared" ca="1" si="260"/>
        <v>(command "V" "R" "[無使用]" "N")</v>
      </c>
    </row>
    <row r="4139" spans="8:10">
      <c r="H4139" s="330" t="str">
        <f t="shared" ca="1" si="259"/>
        <v>2DPC41I1</v>
      </c>
      <c r="I4139" s="336"/>
      <c r="J4139" s="332" t="str">
        <f t="shared" ca="1" si="260"/>
        <v>(command "V" "R" "2DPC41I1" "N")</v>
      </c>
    </row>
    <row r="4140" spans="8:10">
      <c r="H4140" s="330" t="str">
        <f t="shared" ca="1" si="259"/>
        <v>2DNC41I1</v>
      </c>
      <c r="I4140" s="336"/>
      <c r="J4140" s="332" t="str">
        <f t="shared" ca="1" si="260"/>
        <v>(command "V" "R" "2DNC41I1" "N")</v>
      </c>
    </row>
    <row r="4141" spans="8:10">
      <c r="H4141" s="330" t="str">
        <f t="shared" ca="1" si="259"/>
        <v>E</v>
      </c>
      <c r="I4141" s="336"/>
      <c r="J4141" s="332" t="str">
        <f t="shared" ca="1" si="260"/>
        <v>(command "V" "R" "E" "N")</v>
      </c>
    </row>
    <row r="4142" spans="8:10">
      <c r="H4142" s="330" t="str">
        <f t="shared" ca="1" si="259"/>
        <v>042</v>
      </c>
      <c r="I4142" s="336"/>
      <c r="J4142" s="332" t="str">
        <f t="shared" ca="1" si="260"/>
        <v>(command "V" "R" "042" "N")</v>
      </c>
    </row>
    <row r="4143" spans="8:10">
      <c r="H4143" s="330" t="str">
        <f t="shared" ca="1" si="259"/>
        <v>042</v>
      </c>
      <c r="I4143" s="336"/>
      <c r="J4143" s="332" t="str">
        <f t="shared" ca="1" si="260"/>
        <v>(command "V" "R" "042" "N")</v>
      </c>
    </row>
    <row r="4144" spans="8:10">
      <c r="H4144" s="330" t="str">
        <f t="shared" ca="1" si="259"/>
        <v>042</v>
      </c>
      <c r="I4144" s="336"/>
      <c r="J4144" s="332" t="str">
        <f t="shared" ca="1" si="260"/>
        <v>(command "V" "R" "042" "N")</v>
      </c>
    </row>
    <row r="4145" spans="8:10">
      <c r="H4145" s="330" t="str">
        <f t="shared" ca="1" si="259"/>
        <v>042</v>
      </c>
      <c r="I4145" s="336"/>
      <c r="J4145" s="332" t="str">
        <f t="shared" ca="1" si="260"/>
        <v>(command "V" "R" "042" "N")</v>
      </c>
    </row>
    <row r="4146" spans="8:10">
      <c r="H4146" s="330" t="str">
        <f t="shared" ca="1" si="259"/>
        <v>042</v>
      </c>
      <c r="I4146" s="336"/>
      <c r="J4146" s="332" t="str">
        <f t="shared" ca="1" si="260"/>
        <v>(command "V" "R" "042" "N")</v>
      </c>
    </row>
    <row r="4147" spans="8:10">
      <c r="H4147" s="330" t="str">
        <f t="shared" ca="1" si="259"/>
        <v>042</v>
      </c>
      <c r="I4147" s="336"/>
      <c r="J4147" s="332" t="str">
        <f t="shared" ca="1" si="260"/>
        <v>(command "V" "R" "042" "N")</v>
      </c>
    </row>
    <row r="4148" spans="8:10">
      <c r="H4148" s="330" t="str">
        <f t="shared" ca="1" si="259"/>
        <v>042</v>
      </c>
      <c r="I4148" s="336"/>
      <c r="J4148" s="332" t="str">
        <f t="shared" ca="1" si="260"/>
        <v>(command "V" "R" "042" "N")</v>
      </c>
    </row>
    <row r="4149" spans="8:10">
      <c r="H4149" s="330" t="str">
        <f t="shared" ca="1" si="259"/>
        <v>042</v>
      </c>
      <c r="I4149" s="336"/>
      <c r="J4149" s="332" t="str">
        <f t="shared" ca="1" si="260"/>
        <v>(command "V" "R" "042" "N")</v>
      </c>
    </row>
    <row r="4150" spans="8:10">
      <c r="H4150" s="330" t="str">
        <f t="shared" ca="1" si="259"/>
        <v>043</v>
      </c>
      <c r="I4150" s="336"/>
      <c r="J4150" s="332" t="str">
        <f t="shared" ca="1" si="260"/>
        <v>(command "V" "R" "043" "N")</v>
      </c>
    </row>
    <row r="4151" spans="8:10">
      <c r="H4151" s="330" t="str">
        <f t="shared" ca="1" si="259"/>
        <v>043</v>
      </c>
      <c r="I4151" s="336"/>
      <c r="J4151" s="332" t="str">
        <f t="shared" ca="1" si="260"/>
        <v>(command "V" "R" "043" "N")</v>
      </c>
    </row>
    <row r="4152" spans="8:10">
      <c r="H4152" s="330" t="str">
        <f t="shared" ca="1" si="259"/>
        <v>043</v>
      </c>
      <c r="I4152" s="336"/>
      <c r="J4152" s="332" t="str">
        <f t="shared" ca="1" si="260"/>
        <v>(command "V" "R" "043" "N")</v>
      </c>
    </row>
    <row r="4153" spans="8:10">
      <c r="H4153" s="330" t="str">
        <f t="shared" ca="1" si="259"/>
        <v>043</v>
      </c>
      <c r="I4153" s="336"/>
      <c r="J4153" s="332" t="str">
        <f t="shared" ca="1" si="260"/>
        <v>(command "V" "R" "043" "N")</v>
      </c>
    </row>
    <row r="4154" spans="8:10">
      <c r="H4154" s="330" t="str">
        <f t="shared" ca="1" si="259"/>
        <v>043</v>
      </c>
      <c r="I4154" s="336"/>
      <c r="J4154" s="332" t="str">
        <f t="shared" ca="1" si="260"/>
        <v>(command "V" "R" "043" "N")</v>
      </c>
    </row>
    <row r="4155" spans="8:10">
      <c r="H4155" s="330" t="str">
        <f t="shared" ca="1" si="259"/>
        <v>043</v>
      </c>
      <c r="I4155" s="336"/>
      <c r="J4155" s="332" t="str">
        <f t="shared" ca="1" si="260"/>
        <v>(command "V" "R" "043" "N")</v>
      </c>
    </row>
    <row r="4156" spans="8:10">
      <c r="H4156" s="330" t="str">
        <f t="shared" ca="1" si="259"/>
        <v>043</v>
      </c>
      <c r="I4156" s="336"/>
      <c r="J4156" s="332" t="str">
        <f t="shared" ca="1" si="260"/>
        <v>(command "V" "R" "043" "N")</v>
      </c>
    </row>
    <row r="4157" spans="8:10">
      <c r="H4157" s="330" t="str">
        <f t="shared" ca="1" si="259"/>
        <v>043</v>
      </c>
      <c r="I4157" s="336"/>
      <c r="J4157" s="332" t="str">
        <f t="shared" ca="1" si="260"/>
        <v>(command "V" "R" "043" "N")</v>
      </c>
    </row>
    <row r="4158" spans="8:10">
      <c r="H4158" s="330" t="str">
        <f t="shared" ca="1" si="259"/>
        <v>#2上膠膜放卷 啟動[預留]</v>
      </c>
      <c r="I4158" s="336"/>
      <c r="J4158" s="332" t="str">
        <f t="shared" ca="1" si="260"/>
        <v>(command "V" "R" "#2上膠膜放卷 啟動[預留]" "N")</v>
      </c>
    </row>
    <row r="4159" spans="8:10">
      <c r="H4159" s="330" t="str">
        <f t="shared" ca="1" si="259"/>
        <v>_</v>
      </c>
      <c r="I4159" s="336"/>
      <c r="J4159" s="332" t="str">
        <f t="shared" ca="1" si="260"/>
        <v>(command "V" "R" "_" "N")</v>
      </c>
    </row>
    <row r="4160" spans="8:10">
      <c r="H4160" s="330" t="str">
        <f t="shared" ca="1" si="259"/>
        <v>#1上離型紙收卷 寸動</v>
      </c>
      <c r="I4160" s="336"/>
      <c r="J4160" s="332" t="str">
        <f t="shared" ca="1" si="260"/>
        <v>(command "V" "R" "#1上離型紙收卷 寸動" "N")</v>
      </c>
    </row>
    <row r="4161" spans="8:10">
      <c r="H4161" s="330" t="str">
        <f t="shared" ca="1" si="259"/>
        <v>#1上離型紙收卷 啟動</v>
      </c>
      <c r="I4161" s="336"/>
      <c r="J4161" s="332" t="str">
        <f t="shared" ca="1" si="260"/>
        <v>(command "V" "R" "#1上離型紙收卷 啟動" "N")</v>
      </c>
    </row>
    <row r="4162" spans="8:10">
      <c r="H4162" s="330" t="str">
        <f t="shared" ca="1" si="259"/>
        <v>#2上離型紙收卷 寸動</v>
      </c>
      <c r="I4162" s="336"/>
      <c r="J4162" s="332" t="str">
        <f t="shared" ca="1" si="260"/>
        <v>(command "V" "R" "#2上離型紙收卷 寸動" "N")</v>
      </c>
    </row>
    <row r="4163" spans="8:10">
      <c r="H4163" s="330" t="str">
        <f t="shared" ca="1" si="259"/>
        <v>#2上離型紙收卷 啟動</v>
      </c>
      <c r="I4163" s="336"/>
      <c r="J4163" s="332" t="str">
        <f t="shared" ca="1" si="260"/>
        <v>(command "V" "R" "#2上離型紙收卷 啟動" "N")</v>
      </c>
    </row>
    <row r="4164" spans="8:10">
      <c r="H4164" s="330" t="str">
        <f t="shared" ca="1" si="259"/>
        <v>_</v>
      </c>
      <c r="I4164" s="336"/>
      <c r="J4164" s="332" t="str">
        <f t="shared" ca="1" si="260"/>
        <v>(command "V" "R" "_" "N")</v>
      </c>
    </row>
    <row r="4165" spans="8:10">
      <c r="H4165" s="330" t="str">
        <f t="shared" ca="1" si="259"/>
        <v>#2上PE膜收卷 啟動</v>
      </c>
      <c r="I4165" s="336"/>
      <c r="J4165" s="332" t="str">
        <f t="shared" ca="1" si="260"/>
        <v>(command "V" "R" "#2上PE膜收卷 啟動" "N")</v>
      </c>
    </row>
    <row r="4166" spans="8:10">
      <c r="H4166" s="330" t="str">
        <f t="shared" ca="1" si="259"/>
        <v>#2上膠膜放卷 EPC(糾邊)異常訊號</v>
      </c>
      <c r="I4166" s="336"/>
      <c r="J4166" s="332" t="str">
        <f t="shared" ca="1" si="260"/>
        <v>(command "V" "R" "#2上膠膜放卷 EPC(糾邊)異常訊號" "N")</v>
      </c>
    </row>
    <row r="4167" spans="8:10">
      <c r="H4167" s="330" t="str">
        <f t="shared" ca="1" si="259"/>
        <v>#1上離型紙收卷 EPC(糾邊)異常訊號</v>
      </c>
      <c r="I4167" s="336"/>
      <c r="J4167" s="332" t="str">
        <f t="shared" ca="1" si="260"/>
        <v>(command "V" "R" "#1上離型紙收卷 EPC(糾邊)異常訊號" "N")</v>
      </c>
    </row>
    <row r="4168" spans="8:10">
      <c r="H4168" s="330" t="str">
        <f t="shared" ref="H4168:H4231" ca="1" si="261">IF(INDIRECT(ADDRESS(FLOOR((ROW(A4161)-1)/$F$6,1)+9,FLOOR((MOD((ROW(A4161)-1),$F$6)),1)+21))="","",INDIRECT(ADDRESS(FLOOR((ROW(A4161)-1)/$F$6,1)+9,FLOOR((MOD((ROW(A4161)-1),$F$6)),1)+21)))</f>
        <v>#2上離型紙收卷 EPC(糾邊)異常訊號</v>
      </c>
      <c r="I4168" s="336"/>
      <c r="J4168" s="332" t="str">
        <f t="shared" ca="1" si="260"/>
        <v>(command "V" "R" "#2上離型紙收卷 EPC(糾邊)異常訊號" "N")</v>
      </c>
    </row>
    <row r="4169" spans="8:10">
      <c r="H4169" s="330" t="str">
        <f t="shared" ca="1" si="261"/>
        <v>_</v>
      </c>
      <c r="I4169" s="336"/>
      <c r="J4169" s="332" t="str">
        <f t="shared" ca="1" si="260"/>
        <v>(command "V" "R" "_" "N")</v>
      </c>
    </row>
    <row r="4170" spans="8:10">
      <c r="H4170" s="330" t="str">
        <f t="shared" ca="1" si="261"/>
        <v>_</v>
      </c>
      <c r="I4170" s="336"/>
      <c r="J4170" s="332" t="str">
        <f t="shared" ca="1" si="260"/>
        <v>(command "V" "R" "_" "N")</v>
      </c>
    </row>
    <row r="4171" spans="8:10">
      <c r="H4171" s="330" t="str">
        <f t="shared" ca="1" si="261"/>
        <v>2F後段 左電控箱 門檢</v>
      </c>
      <c r="I4171" s="336"/>
      <c r="J4171" s="332" t="str">
        <f t="shared" ca="1" si="260"/>
        <v>(command "V" "R" "2F後段 左電控箱 門檢" "N")</v>
      </c>
    </row>
    <row r="4172" spans="8:10">
      <c r="H4172" s="330" t="str">
        <f t="shared" ca="1" si="261"/>
        <v>2F後段 右電控箱 門檢</v>
      </c>
      <c r="I4172" s="336"/>
      <c r="J4172" s="332" t="str">
        <f t="shared" ca="1" si="260"/>
        <v>(command "V" "R" "2F後段 右電控箱 門檢" "N")</v>
      </c>
    </row>
    <row r="4173" spans="8:10">
      <c r="H4173" s="330" t="str">
        <f t="shared" ca="1" si="261"/>
        <v>_</v>
      </c>
      <c r="I4173" s="336"/>
      <c r="J4173" s="332" t="str">
        <f t="shared" ref="J4173:J4236" ca="1" si="262">"(command"&amp;" "&amp;""""&amp;"V"&amp;""""&amp;" "&amp;""""&amp;"R"&amp;""""&amp;" "&amp;""""&amp;$H4173&amp;""""&amp;" """&amp;"N"&amp;""""&amp;")"</f>
        <v>(command "V" "R" "_" "N")</v>
      </c>
    </row>
    <row r="4174" spans="8:10">
      <c r="H4174" s="330" t="str">
        <f t="shared" ca="1" si="261"/>
        <v>LPBG-I42C3</v>
      </c>
      <c r="I4174" s="336"/>
      <c r="J4174" s="332" t="str">
        <f t="shared" ca="1" si="262"/>
        <v>(command "V" "R" "LPBG-I42C3" "N")</v>
      </c>
    </row>
    <row r="4175" spans="8:10">
      <c r="H4175" s="330" t="str">
        <f t="shared" ca="1" si="261"/>
        <v>[無使用]</v>
      </c>
      <c r="I4175" s="336"/>
      <c r="J4175" s="332" t="str">
        <f t="shared" ca="1" si="262"/>
        <v>(command "V" "R" "[無使用]" "N")</v>
      </c>
    </row>
    <row r="4176" spans="8:10">
      <c r="H4176" s="330" t="str">
        <f t="shared" ca="1" si="261"/>
        <v>LPBG-I42C2</v>
      </c>
      <c r="I4176" s="336"/>
      <c r="J4176" s="332" t="str">
        <f t="shared" ca="1" si="262"/>
        <v>(command "V" "R" "LPBG-I42C2" "N")</v>
      </c>
    </row>
    <row r="4177" spans="8:10">
      <c r="H4177" s="330" t="str">
        <f t="shared" ca="1" si="261"/>
        <v>LPBG-I42C7</v>
      </c>
      <c r="I4177" s="336"/>
      <c r="J4177" s="332" t="str">
        <f t="shared" ca="1" si="262"/>
        <v>(command "V" "R" "LPBG-I42C7" "N")</v>
      </c>
    </row>
    <row r="4178" spans="8:10">
      <c r="H4178" s="330" t="str">
        <f t="shared" ca="1" si="261"/>
        <v>LPBG-I42D3</v>
      </c>
      <c r="I4178" s="336"/>
      <c r="J4178" s="332" t="str">
        <f t="shared" ca="1" si="262"/>
        <v>(command "V" "R" "LPBG-I42D3" "N")</v>
      </c>
    </row>
    <row r="4179" spans="8:10">
      <c r="H4179" s="330" t="str">
        <f t="shared" ca="1" si="261"/>
        <v>LPBG-I42D8</v>
      </c>
      <c r="I4179" s="336"/>
      <c r="J4179" s="332" t="str">
        <f t="shared" ca="1" si="262"/>
        <v>(command "V" "R" "LPBG-I42D8" "N")</v>
      </c>
    </row>
    <row r="4180" spans="8:10">
      <c r="H4180" s="330" t="str">
        <f t="shared" ca="1" si="261"/>
        <v>[無使用]</v>
      </c>
      <c r="I4180" s="336"/>
      <c r="J4180" s="332" t="str">
        <f t="shared" ca="1" si="262"/>
        <v>(command "V" "R" "[無使用]" "N")</v>
      </c>
    </row>
    <row r="4181" spans="8:10">
      <c r="H4181" s="330" t="str">
        <f t="shared" ca="1" si="261"/>
        <v>LPBG-I42D7</v>
      </c>
      <c r="I4181" s="336"/>
      <c r="J4181" s="332" t="str">
        <f t="shared" ca="1" si="262"/>
        <v>(command "V" "R" "LPBG-I42D7" "N")</v>
      </c>
    </row>
    <row r="4182" spans="8:10">
      <c r="H4182" s="330" t="str">
        <f t="shared" ca="1" si="261"/>
        <v>乾接點-EPC-L41C6</v>
      </c>
      <c r="I4182" s="336"/>
      <c r="J4182" s="332" t="str">
        <f t="shared" ca="1" si="262"/>
        <v>(command "V" "R" "乾接點-EPC-L41C6" "N")</v>
      </c>
    </row>
    <row r="4183" spans="8:10">
      <c r="H4183" s="330" t="str">
        <f t="shared" ca="1" si="261"/>
        <v>乾接點-EPC-L41I6</v>
      </c>
      <c r="I4183" s="336"/>
      <c r="J4183" s="332" t="str">
        <f t="shared" ca="1" si="262"/>
        <v>(command "V" "R" "乾接點-EPC-L41I6" "N")</v>
      </c>
    </row>
    <row r="4184" spans="8:10">
      <c r="H4184" s="330" t="str">
        <f t="shared" ca="1" si="261"/>
        <v>乾接點-EPC-L42C6</v>
      </c>
      <c r="I4184" s="336"/>
      <c r="J4184" s="332" t="str">
        <f t="shared" ca="1" si="262"/>
        <v>(command "V" "R" "乾接點-EPC-L42C6" "N")</v>
      </c>
    </row>
    <row r="4185" spans="8:10">
      <c r="H4185" s="330" t="str">
        <f t="shared" ca="1" si="261"/>
        <v>[無使用]</v>
      </c>
      <c r="I4185" s="336"/>
      <c r="J4185" s="332" t="str">
        <f t="shared" ca="1" si="262"/>
        <v>(command "V" "R" "[無使用]" "N")</v>
      </c>
    </row>
    <row r="4186" spans="8:10">
      <c r="H4186" s="330" t="str">
        <f t="shared" ca="1" si="261"/>
        <v>[無使用]</v>
      </c>
      <c r="I4186" s="336"/>
      <c r="J4186" s="332" t="str">
        <f t="shared" ca="1" si="262"/>
        <v>(command "V" "R" "[無使用]" "N")</v>
      </c>
    </row>
    <row r="4187" spans="8:10">
      <c r="H4187" s="330" t="str">
        <f t="shared" ca="1" si="261"/>
        <v>RY-C43D5</v>
      </c>
      <c r="I4187" s="336"/>
      <c r="J4187" s="332" t="str">
        <f t="shared" ca="1" si="262"/>
        <v>(command "V" "R" "RY-C43D5" "N")</v>
      </c>
    </row>
    <row r="4188" spans="8:10">
      <c r="H4188" s="330" t="str">
        <f t="shared" ca="1" si="261"/>
        <v>RY-C43E5</v>
      </c>
      <c r="I4188" s="336"/>
      <c r="J4188" s="332" t="str">
        <f t="shared" ca="1" si="262"/>
        <v>(command "V" "R" "RY-C43E5" "N")</v>
      </c>
    </row>
    <row r="4189" spans="8:10">
      <c r="H4189" s="330" t="str">
        <f t="shared" ca="1" si="261"/>
        <v>[無使用]</v>
      </c>
      <c r="I4189" s="336"/>
      <c r="J4189" s="332" t="str">
        <f t="shared" ca="1" si="262"/>
        <v>(command "V" "R" "[無使用]" "N")</v>
      </c>
    </row>
    <row r="4190" spans="8:10" hidden="1">
      <c r="H4190" s="330" t="str">
        <f t="shared" ca="1" si="261"/>
        <v/>
      </c>
      <c r="I4190" s="336"/>
      <c r="J4190" s="332" t="str">
        <f t="shared" ca="1" si="262"/>
        <v>(command "V" "R" "" "N")</v>
      </c>
    </row>
    <row r="4191" spans="8:10" hidden="1">
      <c r="H4191" s="330" t="str">
        <f t="shared" ca="1" si="261"/>
        <v/>
      </c>
      <c r="I4191" s="336"/>
      <c r="J4191" s="332" t="str">
        <f t="shared" ca="1" si="262"/>
        <v>(command "V" "R" "" "N")</v>
      </c>
    </row>
    <row r="4192" spans="8:10" hidden="1">
      <c r="H4192" s="330" t="str">
        <f t="shared" ca="1" si="261"/>
        <v/>
      </c>
      <c r="I4192" s="336"/>
      <c r="J4192" s="332" t="str">
        <f t="shared" ca="1" si="262"/>
        <v>(command "V" "R" "" "N")</v>
      </c>
    </row>
    <row r="4193" spans="8:10" hidden="1">
      <c r="H4193" s="330" t="str">
        <f t="shared" ca="1" si="261"/>
        <v/>
      </c>
      <c r="I4193" s="336"/>
      <c r="J4193" s="332" t="str">
        <f t="shared" ca="1" si="262"/>
        <v>(command "V" "R" "" "N")</v>
      </c>
    </row>
    <row r="4194" spans="8:10" hidden="1">
      <c r="H4194" s="330" t="str">
        <f t="shared" ca="1" si="261"/>
        <v/>
      </c>
      <c r="I4194" s="336"/>
      <c r="J4194" s="332" t="str">
        <f t="shared" ca="1" si="262"/>
        <v>(command "V" "R" "" "N")</v>
      </c>
    </row>
    <row r="4195" spans="8:10" hidden="1">
      <c r="H4195" s="330" t="str">
        <f t="shared" ca="1" si="261"/>
        <v/>
      </c>
      <c r="I4195" s="336"/>
      <c r="J4195" s="332" t="str">
        <f t="shared" ca="1" si="262"/>
        <v>(command "V" "R" "" "N")</v>
      </c>
    </row>
    <row r="4196" spans="8:10" hidden="1">
      <c r="H4196" s="330" t="str">
        <f t="shared" ca="1" si="261"/>
        <v/>
      </c>
      <c r="I4196" s="336"/>
      <c r="J4196" s="332" t="str">
        <f t="shared" ca="1" si="262"/>
        <v>(command "V" "R" "" "N")</v>
      </c>
    </row>
    <row r="4197" spans="8:10" hidden="1">
      <c r="H4197" s="330" t="str">
        <f t="shared" ca="1" si="261"/>
        <v/>
      </c>
      <c r="I4197" s="336"/>
      <c r="J4197" s="332" t="str">
        <f t="shared" ca="1" si="262"/>
        <v>(command "V" "R" "" "N")</v>
      </c>
    </row>
    <row r="4198" spans="8:10" hidden="1">
      <c r="H4198" s="330" t="str">
        <f t="shared" ca="1" si="261"/>
        <v/>
      </c>
      <c r="I4198" s="336"/>
      <c r="J4198" s="332" t="str">
        <f t="shared" ca="1" si="262"/>
        <v>(command "V" "R" "" "N")</v>
      </c>
    </row>
    <row r="4199" spans="8:10" hidden="1">
      <c r="H4199" s="330" t="str">
        <f t="shared" ca="1" si="261"/>
        <v/>
      </c>
      <c r="I4199" s="336"/>
      <c r="J4199" s="332" t="str">
        <f t="shared" ca="1" si="262"/>
        <v>(command "V" "R" "" "N")</v>
      </c>
    </row>
    <row r="4200" spans="8:10" hidden="1">
      <c r="H4200" s="330" t="str">
        <f t="shared" ca="1" si="261"/>
        <v/>
      </c>
      <c r="I4200" s="336"/>
      <c r="J4200" s="332" t="str">
        <f t="shared" ca="1" si="262"/>
        <v>(command "V" "R" "" "N")</v>
      </c>
    </row>
    <row r="4201" spans="8:10" hidden="1">
      <c r="H4201" s="330" t="str">
        <f t="shared" ca="1" si="261"/>
        <v/>
      </c>
      <c r="I4201" s="336"/>
      <c r="J4201" s="332" t="str">
        <f t="shared" ca="1" si="262"/>
        <v>(command "V" "R" "" "N")</v>
      </c>
    </row>
    <row r="4202" spans="8:10" hidden="1">
      <c r="H4202" s="330" t="str">
        <f t="shared" ca="1" si="261"/>
        <v/>
      </c>
      <c r="I4202" s="336"/>
      <c r="J4202" s="332" t="str">
        <f t="shared" ca="1" si="262"/>
        <v>(command "V" "R" "" "N")</v>
      </c>
    </row>
    <row r="4203" spans="8:10" hidden="1">
      <c r="H4203" s="330" t="str">
        <f t="shared" ca="1" si="261"/>
        <v/>
      </c>
      <c r="I4203" s="336"/>
      <c r="J4203" s="332" t="str">
        <f t="shared" ca="1" si="262"/>
        <v>(command "V" "R" "" "N")</v>
      </c>
    </row>
    <row r="4204" spans="8:10" hidden="1">
      <c r="H4204" s="330" t="str">
        <f t="shared" ca="1" si="261"/>
        <v/>
      </c>
      <c r="I4204" s="336"/>
      <c r="J4204" s="332" t="str">
        <f t="shared" ca="1" si="262"/>
        <v>(command "V" "R" "" "N")</v>
      </c>
    </row>
    <row r="4205" spans="8:10" hidden="1">
      <c r="H4205" s="330" t="str">
        <f t="shared" ca="1" si="261"/>
        <v/>
      </c>
      <c r="I4205" s="336"/>
      <c r="J4205" s="332" t="str">
        <f t="shared" ca="1" si="262"/>
        <v>(command "V" "R" "" "N")</v>
      </c>
    </row>
    <row r="4206" spans="8:10" hidden="1">
      <c r="H4206" s="330" t="str">
        <f t="shared" ca="1" si="261"/>
        <v/>
      </c>
      <c r="I4206" s="336"/>
      <c r="J4206" s="332" t="str">
        <f t="shared" ca="1" si="262"/>
        <v>(command "V" "R" "" "N")</v>
      </c>
    </row>
    <row r="4207" spans="8:10" hidden="1">
      <c r="H4207" s="330" t="str">
        <f t="shared" ca="1" si="261"/>
        <v/>
      </c>
      <c r="I4207" s="336"/>
      <c r="J4207" s="332" t="str">
        <f t="shared" ca="1" si="262"/>
        <v>(command "V" "R" "" "N")</v>
      </c>
    </row>
    <row r="4208" spans="8:10" hidden="1">
      <c r="H4208" s="330" t="str">
        <f t="shared" ca="1" si="261"/>
        <v/>
      </c>
      <c r="I4208" s="336"/>
      <c r="J4208" s="332" t="str">
        <f t="shared" ca="1" si="262"/>
        <v>(command "V" "R" "" "N")</v>
      </c>
    </row>
    <row r="4209" spans="8:10" hidden="1">
      <c r="H4209" s="330" t="str">
        <f t="shared" ca="1" si="261"/>
        <v/>
      </c>
      <c r="I4209" s="336"/>
      <c r="J4209" s="332" t="str">
        <f t="shared" ca="1" si="262"/>
        <v>(command "V" "R" "" "N")</v>
      </c>
    </row>
    <row r="4210" spans="8:10" hidden="1">
      <c r="H4210" s="330" t="str">
        <f t="shared" ca="1" si="261"/>
        <v/>
      </c>
      <c r="I4210" s="336"/>
      <c r="J4210" s="332" t="str">
        <f t="shared" ca="1" si="262"/>
        <v>(command "V" "R" "" "N")</v>
      </c>
    </row>
    <row r="4211" spans="8:10" hidden="1">
      <c r="H4211" s="330" t="str">
        <f t="shared" ca="1" si="261"/>
        <v/>
      </c>
      <c r="I4211" s="336"/>
      <c r="J4211" s="332" t="str">
        <f t="shared" ca="1" si="262"/>
        <v>(command "V" "R" "" "N")</v>
      </c>
    </row>
    <row r="4212" spans="8:10" hidden="1">
      <c r="H4212" s="330" t="str">
        <f t="shared" ca="1" si="261"/>
        <v/>
      </c>
      <c r="I4212" s="336"/>
      <c r="J4212" s="332" t="str">
        <f t="shared" ca="1" si="262"/>
        <v>(command "V" "R" "" "N")</v>
      </c>
    </row>
    <row r="4213" spans="8:10" hidden="1">
      <c r="H4213" s="330" t="str">
        <f t="shared" ca="1" si="261"/>
        <v/>
      </c>
      <c r="I4213" s="336"/>
      <c r="J4213" s="332" t="str">
        <f t="shared" ca="1" si="262"/>
        <v>(command "V" "R" "" "N")</v>
      </c>
    </row>
    <row r="4214" spans="8:10" hidden="1">
      <c r="H4214" s="330" t="str">
        <f t="shared" ca="1" si="261"/>
        <v/>
      </c>
      <c r="I4214" s="336"/>
      <c r="J4214" s="332" t="str">
        <f t="shared" ca="1" si="262"/>
        <v>(command "V" "R" "" "N")</v>
      </c>
    </row>
    <row r="4215" spans="8:10" hidden="1">
      <c r="H4215" s="330" t="str">
        <f t="shared" ca="1" si="261"/>
        <v/>
      </c>
      <c r="I4215" s="336"/>
      <c r="J4215" s="332" t="str">
        <f t="shared" ca="1" si="262"/>
        <v>(command "V" "R" "" "N")</v>
      </c>
    </row>
    <row r="4216" spans="8:10" hidden="1">
      <c r="H4216" s="330" t="str">
        <f t="shared" ca="1" si="261"/>
        <v/>
      </c>
      <c r="I4216" s="336"/>
      <c r="J4216" s="332" t="str">
        <f t="shared" ca="1" si="262"/>
        <v>(command "V" "R" "" "N")</v>
      </c>
    </row>
    <row r="4217" spans="8:10" hidden="1">
      <c r="H4217" s="330" t="str">
        <f t="shared" ca="1" si="261"/>
        <v/>
      </c>
      <c r="I4217" s="336"/>
      <c r="J4217" s="332" t="str">
        <f t="shared" ca="1" si="262"/>
        <v>(command "V" "R" "" "N")</v>
      </c>
    </row>
    <row r="4218" spans="8:10" hidden="1">
      <c r="H4218" s="330" t="str">
        <f t="shared" ca="1" si="261"/>
        <v/>
      </c>
      <c r="I4218" s="336"/>
      <c r="J4218" s="332" t="str">
        <f t="shared" ca="1" si="262"/>
        <v>(command "V" "R" "" "N")</v>
      </c>
    </row>
    <row r="4219" spans="8:10" hidden="1">
      <c r="H4219" s="330" t="str">
        <f t="shared" ca="1" si="261"/>
        <v/>
      </c>
      <c r="I4219" s="336"/>
      <c r="J4219" s="332" t="str">
        <f t="shared" ca="1" si="262"/>
        <v>(command "V" "R" "" "N")</v>
      </c>
    </row>
    <row r="4220" spans="8:10" hidden="1">
      <c r="H4220" s="330" t="str">
        <f t="shared" ca="1" si="261"/>
        <v/>
      </c>
      <c r="I4220" s="336"/>
      <c r="J4220" s="332" t="str">
        <f t="shared" ca="1" si="262"/>
        <v>(command "V" "R" "" "N")</v>
      </c>
    </row>
    <row r="4221" spans="8:10" hidden="1">
      <c r="H4221" s="330" t="str">
        <f t="shared" ca="1" si="261"/>
        <v/>
      </c>
      <c r="I4221" s="336"/>
      <c r="J4221" s="332" t="str">
        <f t="shared" ca="1" si="262"/>
        <v>(command "V" "R" "" "N")</v>
      </c>
    </row>
    <row r="4222" spans="8:10" hidden="1">
      <c r="H4222" s="330" t="str">
        <f t="shared" ca="1" si="261"/>
        <v/>
      </c>
      <c r="I4222" s="336"/>
      <c r="J4222" s="332" t="str">
        <f t="shared" ca="1" si="262"/>
        <v>(command "V" "R" "" "N")</v>
      </c>
    </row>
    <row r="4223" spans="8:10" hidden="1">
      <c r="H4223" s="330" t="str">
        <f t="shared" ca="1" si="261"/>
        <v/>
      </c>
      <c r="I4223" s="336"/>
      <c r="J4223" s="332" t="str">
        <f t="shared" ca="1" si="262"/>
        <v>(command "V" "R" "" "N")</v>
      </c>
    </row>
    <row r="4224" spans="8:10" hidden="1">
      <c r="H4224" s="330" t="str">
        <f t="shared" ca="1" si="261"/>
        <v/>
      </c>
      <c r="I4224" s="336"/>
      <c r="J4224" s="332" t="str">
        <f t="shared" ca="1" si="262"/>
        <v>(command "V" "R" "" "N")</v>
      </c>
    </row>
    <row r="4225" spans="8:10" hidden="1">
      <c r="H4225" s="330" t="str">
        <f t="shared" ca="1" si="261"/>
        <v/>
      </c>
      <c r="I4225" s="336"/>
      <c r="J4225" s="332" t="str">
        <f t="shared" ca="1" si="262"/>
        <v>(command "V" "R" "" "N")</v>
      </c>
    </row>
    <row r="4226" spans="8:10" hidden="1">
      <c r="H4226" s="330" t="str">
        <f t="shared" ca="1" si="261"/>
        <v/>
      </c>
      <c r="I4226" s="336"/>
      <c r="J4226" s="332" t="str">
        <f t="shared" ca="1" si="262"/>
        <v>(command "V" "R" "" "N")</v>
      </c>
    </row>
    <row r="4227" spans="8:10" hidden="1">
      <c r="H4227" s="330" t="str">
        <f t="shared" ca="1" si="261"/>
        <v/>
      </c>
      <c r="I4227" s="336"/>
      <c r="J4227" s="332" t="str">
        <f t="shared" ca="1" si="262"/>
        <v>(command "V" "R" "" "N")</v>
      </c>
    </row>
    <row r="4228" spans="8:10" hidden="1">
      <c r="H4228" s="330" t="str">
        <f t="shared" ca="1" si="261"/>
        <v/>
      </c>
      <c r="I4228" s="336"/>
      <c r="J4228" s="332" t="str">
        <f t="shared" ca="1" si="262"/>
        <v>(command "V" "R" "" "N")</v>
      </c>
    </row>
    <row r="4229" spans="8:10" hidden="1">
      <c r="H4229" s="330" t="str">
        <f t="shared" ca="1" si="261"/>
        <v/>
      </c>
      <c r="I4229" s="336"/>
      <c r="J4229" s="332" t="str">
        <f t="shared" ca="1" si="262"/>
        <v>(command "V" "R" "" "N")</v>
      </c>
    </row>
    <row r="4230" spans="8:10" hidden="1">
      <c r="H4230" s="330" t="str">
        <f t="shared" ca="1" si="261"/>
        <v/>
      </c>
      <c r="I4230" s="336"/>
      <c r="J4230" s="332" t="str">
        <f t="shared" ca="1" si="262"/>
        <v>(command "V" "R" "" "N")</v>
      </c>
    </row>
    <row r="4231" spans="8:10" hidden="1">
      <c r="H4231" s="330" t="str">
        <f t="shared" ca="1" si="261"/>
        <v/>
      </c>
      <c r="I4231" s="336"/>
      <c r="J4231" s="332" t="str">
        <f t="shared" ca="1" si="262"/>
        <v>(command "V" "R" "" "N")</v>
      </c>
    </row>
    <row r="4232" spans="8:10" hidden="1">
      <c r="H4232" s="330" t="str">
        <f t="shared" ref="H4232:H4295" ca="1" si="263">IF(INDIRECT(ADDRESS(FLOOR((ROW(A4225)-1)/$F$6,1)+9,FLOOR((MOD((ROW(A4225)-1),$F$6)),1)+21))="","",INDIRECT(ADDRESS(FLOOR((ROW(A4225)-1)/$F$6,1)+9,FLOOR((MOD((ROW(A4225)-1),$F$6)),1)+21)))</f>
        <v/>
      </c>
      <c r="I4232" s="336"/>
      <c r="J4232" s="332" t="str">
        <f t="shared" ca="1" si="262"/>
        <v>(command "V" "R" "" "N")</v>
      </c>
    </row>
    <row r="4233" spans="8:10" hidden="1">
      <c r="H4233" s="330" t="str">
        <f t="shared" ca="1" si="263"/>
        <v/>
      </c>
      <c r="I4233" s="336"/>
      <c r="J4233" s="332" t="str">
        <f t="shared" ca="1" si="262"/>
        <v>(command "V" "R" "" "N")</v>
      </c>
    </row>
    <row r="4234" spans="8:10" hidden="1">
      <c r="H4234" s="330" t="str">
        <f t="shared" ca="1" si="263"/>
        <v/>
      </c>
      <c r="I4234" s="336"/>
      <c r="J4234" s="332" t="str">
        <f t="shared" ca="1" si="262"/>
        <v>(command "V" "R" "" "N")</v>
      </c>
    </row>
    <row r="4235" spans="8:10" hidden="1">
      <c r="H4235" s="330" t="str">
        <f t="shared" ca="1" si="263"/>
        <v/>
      </c>
      <c r="I4235" s="336"/>
      <c r="J4235" s="332" t="str">
        <f t="shared" ca="1" si="262"/>
        <v>(command "V" "R" "" "N")</v>
      </c>
    </row>
    <row r="4236" spans="8:10" hidden="1">
      <c r="H4236" s="330" t="str">
        <f t="shared" ca="1" si="263"/>
        <v/>
      </c>
      <c r="I4236" s="336"/>
      <c r="J4236" s="332" t="str">
        <f t="shared" ca="1" si="262"/>
        <v>(command "V" "R" "" "N")</v>
      </c>
    </row>
    <row r="4237" spans="8:10" hidden="1">
      <c r="H4237" s="330" t="str">
        <f t="shared" ca="1" si="263"/>
        <v/>
      </c>
      <c r="I4237" s="336"/>
      <c r="J4237" s="332" t="str">
        <f t="shared" ref="J4237:J4300" ca="1" si="264">"(command"&amp;" "&amp;""""&amp;"V"&amp;""""&amp;" "&amp;""""&amp;"R"&amp;""""&amp;" "&amp;""""&amp;$H4237&amp;""""&amp;" """&amp;"N"&amp;""""&amp;")"</f>
        <v>(command "V" "R" "" "N")</v>
      </c>
    </row>
    <row r="4238" spans="8:10" hidden="1">
      <c r="H4238" s="330" t="str">
        <f t="shared" ca="1" si="263"/>
        <v/>
      </c>
      <c r="I4238" s="336"/>
      <c r="J4238" s="332" t="str">
        <f t="shared" ca="1" si="264"/>
        <v>(command "V" "R" "" "N")</v>
      </c>
    </row>
    <row r="4239" spans="8:10" hidden="1">
      <c r="H4239" s="330" t="str">
        <f t="shared" ca="1" si="263"/>
        <v/>
      </c>
      <c r="I4239" s="336"/>
      <c r="J4239" s="332" t="str">
        <f t="shared" ca="1" si="264"/>
        <v>(command "V" "R" "" "N")</v>
      </c>
    </row>
    <row r="4240" spans="8:10" hidden="1">
      <c r="H4240" s="330" t="str">
        <f t="shared" ca="1" si="263"/>
        <v/>
      </c>
      <c r="I4240" s="336"/>
      <c r="J4240" s="332" t="str">
        <f t="shared" ca="1" si="264"/>
        <v>(command "V" "R" "" "N")</v>
      </c>
    </row>
    <row r="4241" spans="8:10" hidden="1">
      <c r="H4241" s="330" t="str">
        <f t="shared" ca="1" si="263"/>
        <v/>
      </c>
      <c r="I4241" s="336"/>
      <c r="J4241" s="332" t="str">
        <f t="shared" ca="1" si="264"/>
        <v>(command "V" "R" "" "N")</v>
      </c>
    </row>
    <row r="4242" spans="8:10" hidden="1">
      <c r="H4242" s="330" t="str">
        <f t="shared" ca="1" si="263"/>
        <v/>
      </c>
      <c r="I4242" s="336"/>
      <c r="J4242" s="332" t="str">
        <f t="shared" ca="1" si="264"/>
        <v>(command "V" "R" "" "N")</v>
      </c>
    </row>
    <row r="4243" spans="8:10" hidden="1">
      <c r="H4243" s="330" t="str">
        <f t="shared" ca="1" si="263"/>
        <v/>
      </c>
      <c r="I4243" s="336"/>
      <c r="J4243" s="332" t="str">
        <f t="shared" ca="1" si="264"/>
        <v>(command "V" "R" "" "N")</v>
      </c>
    </row>
    <row r="4244" spans="8:10" hidden="1">
      <c r="H4244" s="330" t="str">
        <f t="shared" ca="1" si="263"/>
        <v/>
      </c>
      <c r="I4244" s="336"/>
      <c r="J4244" s="332" t="str">
        <f t="shared" ca="1" si="264"/>
        <v>(command "V" "R" "" "N")</v>
      </c>
    </row>
    <row r="4245" spans="8:10" hidden="1">
      <c r="H4245" s="330" t="str">
        <f t="shared" ca="1" si="263"/>
        <v/>
      </c>
      <c r="I4245" s="336"/>
      <c r="J4245" s="332" t="str">
        <f t="shared" ca="1" si="264"/>
        <v>(command "V" "R" "" "N")</v>
      </c>
    </row>
    <row r="4246" spans="8:10" hidden="1">
      <c r="H4246" s="330" t="str">
        <f t="shared" ca="1" si="263"/>
        <v/>
      </c>
      <c r="I4246" s="336"/>
      <c r="J4246" s="332" t="str">
        <f t="shared" ca="1" si="264"/>
        <v>(command "V" "R" "" "N")</v>
      </c>
    </row>
    <row r="4247" spans="8:10" hidden="1">
      <c r="H4247" s="330" t="str">
        <f t="shared" ca="1" si="263"/>
        <v/>
      </c>
      <c r="I4247" s="336"/>
      <c r="J4247" s="332" t="str">
        <f t="shared" ca="1" si="264"/>
        <v>(command "V" "R" "" "N")</v>
      </c>
    </row>
    <row r="4248" spans="8:10" hidden="1">
      <c r="H4248" s="330" t="str">
        <f t="shared" ca="1" si="263"/>
        <v/>
      </c>
      <c r="I4248" s="336"/>
      <c r="J4248" s="332" t="str">
        <f t="shared" ca="1" si="264"/>
        <v>(command "V" "R" "" "N")</v>
      </c>
    </row>
    <row r="4249" spans="8:10" hidden="1">
      <c r="H4249" s="330" t="str">
        <f t="shared" ca="1" si="263"/>
        <v/>
      </c>
      <c r="I4249" s="336"/>
      <c r="J4249" s="332" t="str">
        <f t="shared" ca="1" si="264"/>
        <v>(command "V" "R" "" "N")</v>
      </c>
    </row>
    <row r="4250" spans="8:10" hidden="1">
      <c r="H4250" s="330" t="str">
        <f t="shared" ca="1" si="263"/>
        <v/>
      </c>
      <c r="I4250" s="336"/>
      <c r="J4250" s="332" t="str">
        <f t="shared" ca="1" si="264"/>
        <v>(command "V" "R" "" "N")</v>
      </c>
    </row>
    <row r="4251" spans="8:10" hidden="1">
      <c r="H4251" s="330" t="str">
        <f t="shared" ca="1" si="263"/>
        <v/>
      </c>
      <c r="I4251" s="336"/>
      <c r="J4251" s="332" t="str">
        <f t="shared" ca="1" si="264"/>
        <v>(command "V" "R" "" "N")</v>
      </c>
    </row>
    <row r="4252" spans="8:10" hidden="1">
      <c r="H4252" s="330" t="str">
        <f t="shared" ca="1" si="263"/>
        <v/>
      </c>
      <c r="I4252" s="336"/>
      <c r="J4252" s="332" t="str">
        <f t="shared" ca="1" si="264"/>
        <v>(command "V" "R" "" "N")</v>
      </c>
    </row>
    <row r="4253" spans="8:10" hidden="1">
      <c r="H4253" s="330" t="str">
        <f t="shared" ca="1" si="263"/>
        <v/>
      </c>
      <c r="I4253" s="336"/>
      <c r="J4253" s="332" t="str">
        <f t="shared" ca="1" si="264"/>
        <v>(command "V" "R" "" "N")</v>
      </c>
    </row>
    <row r="4254" spans="8:10" hidden="1">
      <c r="H4254" s="330" t="str">
        <f t="shared" ca="1" si="263"/>
        <v/>
      </c>
      <c r="I4254" s="336"/>
      <c r="J4254" s="332" t="str">
        <f t="shared" ca="1" si="264"/>
        <v>(command "V" "R" "" "N")</v>
      </c>
    </row>
    <row r="4255" spans="8:10" hidden="1">
      <c r="H4255" s="330" t="str">
        <f t="shared" ca="1" si="263"/>
        <v/>
      </c>
      <c r="I4255" s="336"/>
      <c r="J4255" s="332" t="str">
        <f t="shared" ca="1" si="264"/>
        <v>(command "V" "R" "" "N")</v>
      </c>
    </row>
    <row r="4256" spans="8:10" hidden="1">
      <c r="H4256" s="330" t="str">
        <f t="shared" ca="1" si="263"/>
        <v/>
      </c>
      <c r="I4256" s="336"/>
      <c r="J4256" s="332" t="str">
        <f t="shared" ca="1" si="264"/>
        <v>(command "V" "R" "" "N")</v>
      </c>
    </row>
    <row r="4257" spans="8:10" hidden="1">
      <c r="H4257" s="330" t="str">
        <f t="shared" ca="1" si="263"/>
        <v/>
      </c>
      <c r="I4257" s="336"/>
      <c r="J4257" s="332" t="str">
        <f t="shared" ca="1" si="264"/>
        <v>(command "V" "R" "" "N")</v>
      </c>
    </row>
    <row r="4258" spans="8:10" hidden="1">
      <c r="H4258" s="330" t="str">
        <f t="shared" ca="1" si="263"/>
        <v/>
      </c>
      <c r="I4258" s="336"/>
      <c r="J4258" s="332" t="str">
        <f t="shared" ca="1" si="264"/>
        <v>(command "V" "R" "" "N")</v>
      </c>
    </row>
    <row r="4259" spans="8:10" hidden="1">
      <c r="H4259" s="330" t="str">
        <f t="shared" ca="1" si="263"/>
        <v/>
      </c>
      <c r="I4259" s="336"/>
      <c r="J4259" s="332" t="str">
        <f t="shared" ca="1" si="264"/>
        <v>(command "V" "R" "" "N")</v>
      </c>
    </row>
    <row r="4260" spans="8:10" hidden="1">
      <c r="H4260" s="330" t="str">
        <f t="shared" ca="1" si="263"/>
        <v/>
      </c>
      <c r="I4260" s="336"/>
      <c r="J4260" s="332" t="str">
        <f t="shared" ca="1" si="264"/>
        <v>(command "V" "R" "" "N")</v>
      </c>
    </row>
    <row r="4261" spans="8:10" hidden="1">
      <c r="H4261" s="330" t="str">
        <f t="shared" ca="1" si="263"/>
        <v/>
      </c>
      <c r="I4261" s="336"/>
      <c r="J4261" s="332" t="str">
        <f t="shared" ca="1" si="264"/>
        <v>(command "V" "R" "" "N")</v>
      </c>
    </row>
    <row r="4262" spans="8:10" hidden="1">
      <c r="H4262" s="330" t="str">
        <f t="shared" ca="1" si="263"/>
        <v/>
      </c>
      <c r="I4262" s="336"/>
      <c r="J4262" s="332" t="str">
        <f t="shared" ca="1" si="264"/>
        <v>(command "V" "R" "" "N")</v>
      </c>
    </row>
    <row r="4263" spans="8:10" hidden="1">
      <c r="H4263" s="330" t="str">
        <f t="shared" ca="1" si="263"/>
        <v/>
      </c>
      <c r="I4263" s="336"/>
      <c r="J4263" s="332" t="str">
        <f t="shared" ca="1" si="264"/>
        <v>(command "V" "R" "" "N")</v>
      </c>
    </row>
    <row r="4264" spans="8:10" hidden="1">
      <c r="H4264" s="330" t="str">
        <f t="shared" ca="1" si="263"/>
        <v/>
      </c>
      <c r="I4264" s="336"/>
      <c r="J4264" s="332" t="str">
        <f t="shared" ca="1" si="264"/>
        <v>(command "V" "R" "" "N")</v>
      </c>
    </row>
    <row r="4265" spans="8:10" hidden="1">
      <c r="H4265" s="330" t="str">
        <f t="shared" ca="1" si="263"/>
        <v/>
      </c>
      <c r="I4265" s="336"/>
      <c r="J4265" s="332" t="str">
        <f t="shared" ca="1" si="264"/>
        <v>(command "V" "R" "" "N")</v>
      </c>
    </row>
    <row r="4266" spans="8:10" hidden="1">
      <c r="H4266" s="330" t="str">
        <f t="shared" ca="1" si="263"/>
        <v/>
      </c>
      <c r="I4266" s="336"/>
      <c r="J4266" s="332" t="str">
        <f t="shared" ca="1" si="264"/>
        <v>(command "V" "R" "" "N")</v>
      </c>
    </row>
    <row r="4267" spans="8:10" hidden="1">
      <c r="H4267" s="330" t="str">
        <f t="shared" ca="1" si="263"/>
        <v/>
      </c>
      <c r="I4267" s="336"/>
      <c r="J4267" s="332" t="str">
        <f t="shared" ca="1" si="264"/>
        <v>(command "V" "R" "" "N")</v>
      </c>
    </row>
    <row r="4268" spans="8:10" hidden="1">
      <c r="H4268" s="330" t="str">
        <f t="shared" ca="1" si="263"/>
        <v/>
      </c>
      <c r="I4268" s="336"/>
      <c r="J4268" s="332" t="str">
        <f t="shared" ca="1" si="264"/>
        <v>(command "V" "R" "" "N")</v>
      </c>
    </row>
    <row r="4269" spans="8:10" hidden="1">
      <c r="H4269" s="330" t="str">
        <f t="shared" ca="1" si="263"/>
        <v/>
      </c>
      <c r="I4269" s="336"/>
      <c r="J4269" s="332" t="str">
        <f t="shared" ca="1" si="264"/>
        <v>(command "V" "R" "" "N")</v>
      </c>
    </row>
    <row r="4270" spans="8:10" hidden="1">
      <c r="H4270" s="330" t="str">
        <f t="shared" ca="1" si="263"/>
        <v/>
      </c>
      <c r="I4270" s="336"/>
      <c r="J4270" s="332" t="str">
        <f t="shared" ca="1" si="264"/>
        <v>(command "V" "R" "" "N")</v>
      </c>
    </row>
    <row r="4271" spans="8:10" hidden="1">
      <c r="H4271" s="330" t="str">
        <f t="shared" ca="1" si="263"/>
        <v/>
      </c>
      <c r="I4271" s="336"/>
      <c r="J4271" s="332" t="str">
        <f t="shared" ca="1" si="264"/>
        <v>(command "V" "R" "" "N")</v>
      </c>
    </row>
    <row r="4272" spans="8:10" hidden="1">
      <c r="H4272" s="330" t="str">
        <f t="shared" ca="1" si="263"/>
        <v/>
      </c>
      <c r="I4272" s="336"/>
      <c r="J4272" s="332" t="str">
        <f t="shared" ca="1" si="264"/>
        <v>(command "V" "R" "" "N")</v>
      </c>
    </row>
    <row r="4273" spans="8:10" hidden="1">
      <c r="H4273" s="330" t="str">
        <f t="shared" ca="1" si="263"/>
        <v/>
      </c>
      <c r="I4273" s="336"/>
      <c r="J4273" s="332" t="str">
        <f t="shared" ca="1" si="264"/>
        <v>(command "V" "R" "" "N")</v>
      </c>
    </row>
    <row r="4274" spans="8:10" hidden="1">
      <c r="H4274" s="330" t="str">
        <f t="shared" ca="1" si="263"/>
        <v/>
      </c>
      <c r="I4274" s="336"/>
      <c r="J4274" s="332" t="str">
        <f t="shared" ca="1" si="264"/>
        <v>(command "V" "R" "" "N")</v>
      </c>
    </row>
    <row r="4275" spans="8:10" hidden="1">
      <c r="H4275" s="330" t="str">
        <f t="shared" ca="1" si="263"/>
        <v/>
      </c>
      <c r="I4275" s="336"/>
      <c r="J4275" s="332" t="str">
        <f t="shared" ca="1" si="264"/>
        <v>(command "V" "R" "" "N")</v>
      </c>
    </row>
    <row r="4276" spans="8:10" hidden="1">
      <c r="H4276" s="330" t="str">
        <f t="shared" ca="1" si="263"/>
        <v/>
      </c>
      <c r="I4276" s="336"/>
      <c r="J4276" s="332" t="str">
        <f t="shared" ca="1" si="264"/>
        <v>(command "V" "R" "" "N")</v>
      </c>
    </row>
    <row r="4277" spans="8:10" hidden="1">
      <c r="H4277" s="330" t="str">
        <f t="shared" ca="1" si="263"/>
        <v/>
      </c>
      <c r="I4277" s="336"/>
      <c r="J4277" s="332" t="str">
        <f t="shared" ca="1" si="264"/>
        <v>(command "V" "R" "" "N")</v>
      </c>
    </row>
    <row r="4278" spans="8:10" hidden="1">
      <c r="H4278" s="330" t="str">
        <f t="shared" ca="1" si="263"/>
        <v/>
      </c>
      <c r="I4278" s="336"/>
      <c r="J4278" s="332" t="str">
        <f t="shared" ca="1" si="264"/>
        <v>(command "V" "R" "" "N")</v>
      </c>
    </row>
    <row r="4279" spans="8:10" hidden="1">
      <c r="H4279" s="330" t="str">
        <f t="shared" ca="1" si="263"/>
        <v/>
      </c>
      <c r="I4279" s="336"/>
      <c r="J4279" s="332" t="str">
        <f t="shared" ca="1" si="264"/>
        <v>(command "V" "R" "" "N")</v>
      </c>
    </row>
    <row r="4280" spans="8:10" hidden="1">
      <c r="H4280" s="330" t="str">
        <f t="shared" ca="1" si="263"/>
        <v/>
      </c>
      <c r="I4280" s="336"/>
      <c r="J4280" s="332" t="str">
        <f t="shared" ca="1" si="264"/>
        <v>(command "V" "R" "" "N")</v>
      </c>
    </row>
    <row r="4281" spans="8:10" hidden="1">
      <c r="H4281" s="330" t="str">
        <f t="shared" ca="1" si="263"/>
        <v/>
      </c>
      <c r="I4281" s="336"/>
      <c r="J4281" s="332" t="str">
        <f t="shared" ca="1" si="264"/>
        <v>(command "V" "R" "" "N")</v>
      </c>
    </row>
    <row r="4282" spans="8:10" hidden="1">
      <c r="H4282" s="330" t="str">
        <f t="shared" ca="1" si="263"/>
        <v/>
      </c>
      <c r="I4282" s="336"/>
      <c r="J4282" s="332" t="str">
        <f t="shared" ca="1" si="264"/>
        <v>(command "V" "R" "" "N")</v>
      </c>
    </row>
    <row r="4283" spans="8:10" hidden="1">
      <c r="H4283" s="330" t="str">
        <f t="shared" ca="1" si="263"/>
        <v/>
      </c>
      <c r="I4283" s="336"/>
      <c r="J4283" s="332" t="str">
        <f t="shared" ca="1" si="264"/>
        <v>(command "V" "R" "" "N")</v>
      </c>
    </row>
    <row r="4284" spans="8:10" hidden="1">
      <c r="H4284" s="330" t="str">
        <f t="shared" ca="1" si="263"/>
        <v/>
      </c>
      <c r="I4284" s="336"/>
      <c r="J4284" s="332" t="str">
        <f t="shared" ca="1" si="264"/>
        <v>(command "V" "R" "" "N")</v>
      </c>
    </row>
    <row r="4285" spans="8:10" hidden="1">
      <c r="H4285" s="330" t="str">
        <f t="shared" ca="1" si="263"/>
        <v/>
      </c>
      <c r="I4285" s="336"/>
      <c r="J4285" s="332" t="str">
        <f t="shared" ca="1" si="264"/>
        <v>(command "V" "R" "" "N")</v>
      </c>
    </row>
    <row r="4286" spans="8:10" hidden="1">
      <c r="H4286" s="330" t="str">
        <f t="shared" ca="1" si="263"/>
        <v/>
      </c>
      <c r="I4286" s="336"/>
      <c r="J4286" s="332" t="str">
        <f t="shared" ca="1" si="264"/>
        <v>(command "V" "R" "" "N")</v>
      </c>
    </row>
    <row r="4287" spans="8:10" hidden="1">
      <c r="H4287" s="330" t="str">
        <f t="shared" ca="1" si="263"/>
        <v/>
      </c>
      <c r="I4287" s="336"/>
      <c r="J4287" s="332" t="str">
        <f t="shared" ca="1" si="264"/>
        <v>(command "V" "R" "" "N")</v>
      </c>
    </row>
    <row r="4288" spans="8:10" hidden="1">
      <c r="H4288" s="330" t="str">
        <f t="shared" ca="1" si="263"/>
        <v/>
      </c>
      <c r="I4288" s="336"/>
      <c r="J4288" s="332" t="str">
        <f t="shared" ca="1" si="264"/>
        <v>(command "V" "R" "" "N")</v>
      </c>
    </row>
    <row r="4289" spans="8:10" hidden="1">
      <c r="H4289" s="330" t="str">
        <f t="shared" ca="1" si="263"/>
        <v/>
      </c>
      <c r="I4289" s="336"/>
      <c r="J4289" s="332" t="str">
        <f t="shared" ca="1" si="264"/>
        <v>(command "V" "R" "" "N")</v>
      </c>
    </row>
    <row r="4290" spans="8:10" hidden="1">
      <c r="H4290" s="330" t="str">
        <f t="shared" ca="1" si="263"/>
        <v/>
      </c>
      <c r="I4290" s="336"/>
      <c r="J4290" s="332" t="str">
        <f t="shared" ca="1" si="264"/>
        <v>(command "V" "R" "" "N")</v>
      </c>
    </row>
    <row r="4291" spans="8:10" hidden="1">
      <c r="H4291" s="330" t="str">
        <f t="shared" ca="1" si="263"/>
        <v/>
      </c>
      <c r="I4291" s="336"/>
      <c r="J4291" s="332" t="str">
        <f t="shared" ca="1" si="264"/>
        <v>(command "V" "R" "" "N")</v>
      </c>
    </row>
    <row r="4292" spans="8:10" hidden="1">
      <c r="H4292" s="330" t="str">
        <f t="shared" ca="1" si="263"/>
        <v/>
      </c>
      <c r="I4292" s="336"/>
      <c r="J4292" s="332" t="str">
        <f t="shared" ca="1" si="264"/>
        <v>(command "V" "R" "" "N")</v>
      </c>
    </row>
    <row r="4293" spans="8:10" hidden="1">
      <c r="H4293" s="330" t="str">
        <f t="shared" ca="1" si="263"/>
        <v/>
      </c>
      <c r="I4293" s="336"/>
      <c r="J4293" s="332" t="str">
        <f t="shared" ca="1" si="264"/>
        <v>(command "V" "R" "" "N")</v>
      </c>
    </row>
    <row r="4294" spans="8:10" hidden="1">
      <c r="H4294" s="330" t="str">
        <f t="shared" ca="1" si="263"/>
        <v/>
      </c>
      <c r="I4294" s="336"/>
      <c r="J4294" s="332" t="str">
        <f t="shared" ca="1" si="264"/>
        <v>(command "V" "R" "" "N")</v>
      </c>
    </row>
    <row r="4295" spans="8:10" hidden="1">
      <c r="H4295" s="330" t="str">
        <f t="shared" ca="1" si="263"/>
        <v/>
      </c>
      <c r="I4295" s="336"/>
      <c r="J4295" s="332" t="str">
        <f t="shared" ca="1" si="264"/>
        <v>(command "V" "R" "" "N")</v>
      </c>
    </row>
    <row r="4296" spans="8:10" hidden="1">
      <c r="H4296" s="330" t="str">
        <f t="shared" ref="H4296:H4359" ca="1" si="265">IF(INDIRECT(ADDRESS(FLOOR((ROW(A4289)-1)/$F$6,1)+9,FLOOR((MOD((ROW(A4289)-1),$F$6)),1)+21))="","",INDIRECT(ADDRESS(FLOOR((ROW(A4289)-1)/$F$6,1)+9,FLOOR((MOD((ROW(A4289)-1),$F$6)),1)+21)))</f>
        <v/>
      </c>
      <c r="I4296" s="336"/>
      <c r="J4296" s="332" t="str">
        <f t="shared" ca="1" si="264"/>
        <v>(command "V" "R" "" "N")</v>
      </c>
    </row>
    <row r="4297" spans="8:10" hidden="1">
      <c r="H4297" s="330" t="str">
        <f t="shared" ca="1" si="265"/>
        <v/>
      </c>
      <c r="I4297" s="336"/>
      <c r="J4297" s="332" t="str">
        <f t="shared" ca="1" si="264"/>
        <v>(command "V" "R" "" "N")</v>
      </c>
    </row>
    <row r="4298" spans="8:10" hidden="1">
      <c r="H4298" s="330" t="str">
        <f t="shared" ca="1" si="265"/>
        <v/>
      </c>
      <c r="I4298" s="336"/>
      <c r="J4298" s="332" t="str">
        <f t="shared" ca="1" si="264"/>
        <v>(command "V" "R" "" "N")</v>
      </c>
    </row>
    <row r="4299" spans="8:10" hidden="1">
      <c r="H4299" s="330" t="str">
        <f t="shared" ca="1" si="265"/>
        <v/>
      </c>
      <c r="I4299" s="336"/>
      <c r="J4299" s="332" t="str">
        <f t="shared" ca="1" si="264"/>
        <v>(command "V" "R" "" "N")</v>
      </c>
    </row>
    <row r="4300" spans="8:10" hidden="1">
      <c r="H4300" s="330" t="str">
        <f t="shared" ca="1" si="265"/>
        <v/>
      </c>
      <c r="I4300" s="336"/>
      <c r="J4300" s="332" t="str">
        <f t="shared" ca="1" si="264"/>
        <v>(command "V" "R" "" "N")</v>
      </c>
    </row>
    <row r="4301" spans="8:10" hidden="1">
      <c r="H4301" s="330" t="str">
        <f t="shared" ca="1" si="265"/>
        <v/>
      </c>
      <c r="I4301" s="336"/>
      <c r="J4301" s="332" t="str">
        <f t="shared" ref="J4301:J4364" ca="1" si="266">"(command"&amp;" "&amp;""""&amp;"V"&amp;""""&amp;" "&amp;""""&amp;"R"&amp;""""&amp;" "&amp;""""&amp;$H4301&amp;""""&amp;" """&amp;"N"&amp;""""&amp;")"</f>
        <v>(command "V" "R" "" "N")</v>
      </c>
    </row>
    <row r="4302" spans="8:10" hidden="1">
      <c r="H4302" s="330" t="str">
        <f t="shared" ca="1" si="265"/>
        <v/>
      </c>
      <c r="I4302" s="336"/>
      <c r="J4302" s="332" t="str">
        <f t="shared" ca="1" si="266"/>
        <v>(command "V" "R" "" "N")</v>
      </c>
    </row>
    <row r="4303" spans="8:10" hidden="1">
      <c r="H4303" s="330" t="str">
        <f t="shared" ca="1" si="265"/>
        <v/>
      </c>
      <c r="I4303" s="336"/>
      <c r="J4303" s="332" t="str">
        <f t="shared" ca="1" si="266"/>
        <v>(command "V" "R" "" "N")</v>
      </c>
    </row>
    <row r="4304" spans="8:10" hidden="1">
      <c r="H4304" s="330" t="str">
        <f t="shared" ca="1" si="265"/>
        <v/>
      </c>
      <c r="I4304" s="336"/>
      <c r="J4304" s="332" t="str">
        <f t="shared" ca="1" si="266"/>
        <v>(command "V" "R" "" "N")</v>
      </c>
    </row>
    <row r="4305" spans="8:10" hidden="1">
      <c r="H4305" s="330" t="str">
        <f t="shared" ca="1" si="265"/>
        <v/>
      </c>
      <c r="I4305" s="336"/>
      <c r="J4305" s="332" t="str">
        <f t="shared" ca="1" si="266"/>
        <v>(command "V" "R" "" "N")</v>
      </c>
    </row>
    <row r="4306" spans="8:10" hidden="1">
      <c r="H4306" s="330" t="str">
        <f t="shared" ca="1" si="265"/>
        <v/>
      </c>
      <c r="I4306" s="336"/>
      <c r="J4306" s="332" t="str">
        <f t="shared" ca="1" si="266"/>
        <v>(command "V" "R" "" "N")</v>
      </c>
    </row>
    <row r="4307" spans="8:10" hidden="1">
      <c r="H4307" s="330" t="str">
        <f t="shared" ca="1" si="265"/>
        <v/>
      </c>
      <c r="I4307" s="336"/>
      <c r="J4307" s="332" t="str">
        <f t="shared" ca="1" si="266"/>
        <v>(command "V" "R" "" "N")</v>
      </c>
    </row>
    <row r="4308" spans="8:10" hidden="1">
      <c r="H4308" s="330" t="str">
        <f t="shared" ca="1" si="265"/>
        <v/>
      </c>
      <c r="I4308" s="336"/>
      <c r="J4308" s="332" t="str">
        <f t="shared" ca="1" si="266"/>
        <v>(command "V" "R" "" "N")</v>
      </c>
    </row>
    <row r="4309" spans="8:10" hidden="1">
      <c r="H4309" s="330" t="str">
        <f t="shared" ca="1" si="265"/>
        <v/>
      </c>
      <c r="I4309" s="336"/>
      <c r="J4309" s="332" t="str">
        <f t="shared" ca="1" si="266"/>
        <v>(command "V" "R" "" "N")</v>
      </c>
    </row>
    <row r="4310" spans="8:10" hidden="1">
      <c r="H4310" s="330" t="str">
        <f t="shared" ca="1" si="265"/>
        <v/>
      </c>
      <c r="I4310" s="336"/>
      <c r="J4310" s="332" t="str">
        <f t="shared" ca="1" si="266"/>
        <v>(command "V" "R" "" "N")</v>
      </c>
    </row>
    <row r="4311" spans="8:10" hidden="1">
      <c r="H4311" s="330" t="str">
        <f t="shared" ca="1" si="265"/>
        <v/>
      </c>
      <c r="I4311" s="336"/>
      <c r="J4311" s="332" t="str">
        <f t="shared" ca="1" si="266"/>
        <v>(command "V" "R" "" "N")</v>
      </c>
    </row>
    <row r="4312" spans="8:10" hidden="1">
      <c r="H4312" s="330" t="str">
        <f t="shared" ca="1" si="265"/>
        <v/>
      </c>
      <c r="I4312" s="336"/>
      <c r="J4312" s="332" t="str">
        <f t="shared" ca="1" si="266"/>
        <v>(command "V" "R" "" "N")</v>
      </c>
    </row>
    <row r="4313" spans="8:10" hidden="1">
      <c r="H4313" s="330" t="str">
        <f t="shared" ca="1" si="265"/>
        <v/>
      </c>
      <c r="I4313" s="336"/>
      <c r="J4313" s="332" t="str">
        <f t="shared" ca="1" si="266"/>
        <v>(command "V" "R" "" "N")</v>
      </c>
    </row>
    <row r="4314" spans="8:10" hidden="1">
      <c r="H4314" s="330" t="str">
        <f t="shared" ca="1" si="265"/>
        <v/>
      </c>
      <c r="I4314" s="336"/>
      <c r="J4314" s="332" t="str">
        <f t="shared" ca="1" si="266"/>
        <v>(command "V" "R" "" "N")</v>
      </c>
    </row>
    <row r="4315" spans="8:10" hidden="1">
      <c r="H4315" s="330" t="str">
        <f t="shared" ca="1" si="265"/>
        <v/>
      </c>
      <c r="I4315" s="336"/>
      <c r="J4315" s="332" t="str">
        <f t="shared" ca="1" si="266"/>
        <v>(command "V" "R" "" "N")</v>
      </c>
    </row>
    <row r="4316" spans="8:10" hidden="1">
      <c r="H4316" s="330" t="str">
        <f t="shared" ca="1" si="265"/>
        <v/>
      </c>
      <c r="I4316" s="336"/>
      <c r="J4316" s="332" t="str">
        <f t="shared" ca="1" si="266"/>
        <v>(command "V" "R" "" "N")</v>
      </c>
    </row>
    <row r="4317" spans="8:10" hidden="1">
      <c r="H4317" s="330" t="str">
        <f t="shared" ca="1" si="265"/>
        <v/>
      </c>
      <c r="I4317" s="336"/>
      <c r="J4317" s="332" t="str">
        <f t="shared" ca="1" si="266"/>
        <v>(command "V" "R" "" "N")</v>
      </c>
    </row>
    <row r="4318" spans="8:10" hidden="1">
      <c r="H4318" s="330" t="str">
        <f t="shared" ca="1" si="265"/>
        <v/>
      </c>
      <c r="I4318" s="336"/>
      <c r="J4318" s="332" t="str">
        <f t="shared" ca="1" si="266"/>
        <v>(command "V" "R" "" "N")</v>
      </c>
    </row>
    <row r="4319" spans="8:10" hidden="1">
      <c r="H4319" s="330" t="str">
        <f t="shared" ca="1" si="265"/>
        <v/>
      </c>
      <c r="I4319" s="336"/>
      <c r="J4319" s="332" t="str">
        <f t="shared" ca="1" si="266"/>
        <v>(command "V" "R" "" "N")</v>
      </c>
    </row>
    <row r="4320" spans="8:10" hidden="1">
      <c r="H4320" s="330" t="str">
        <f t="shared" ca="1" si="265"/>
        <v/>
      </c>
      <c r="I4320" s="336"/>
      <c r="J4320" s="332" t="str">
        <f t="shared" ca="1" si="266"/>
        <v>(command "V" "R" "" "N")</v>
      </c>
    </row>
    <row r="4321" spans="8:10" hidden="1">
      <c r="H4321" s="330" t="str">
        <f t="shared" ca="1" si="265"/>
        <v/>
      </c>
      <c r="I4321" s="336"/>
      <c r="J4321" s="332" t="str">
        <f t="shared" ca="1" si="266"/>
        <v>(command "V" "R" "" "N")</v>
      </c>
    </row>
    <row r="4322" spans="8:10" hidden="1">
      <c r="H4322" s="330" t="str">
        <f t="shared" ca="1" si="265"/>
        <v/>
      </c>
      <c r="I4322" s="336"/>
      <c r="J4322" s="332" t="str">
        <f t="shared" ca="1" si="266"/>
        <v>(command "V" "R" "" "N")</v>
      </c>
    </row>
    <row r="4323" spans="8:10" hidden="1">
      <c r="H4323" s="330" t="str">
        <f t="shared" ca="1" si="265"/>
        <v/>
      </c>
      <c r="I4323" s="336"/>
      <c r="J4323" s="332" t="str">
        <f t="shared" ca="1" si="266"/>
        <v>(command "V" "R" "" "N")</v>
      </c>
    </row>
    <row r="4324" spans="8:10" hidden="1">
      <c r="H4324" s="330" t="str">
        <f t="shared" ca="1" si="265"/>
        <v/>
      </c>
      <c r="I4324" s="336"/>
      <c r="J4324" s="332" t="str">
        <f t="shared" ca="1" si="266"/>
        <v>(command "V" "R" "" "N")</v>
      </c>
    </row>
    <row r="4325" spans="8:10" hidden="1">
      <c r="H4325" s="330" t="str">
        <f t="shared" ca="1" si="265"/>
        <v/>
      </c>
      <c r="I4325" s="336"/>
      <c r="J4325" s="332" t="str">
        <f t="shared" ca="1" si="266"/>
        <v>(command "V" "R" "" "N")</v>
      </c>
    </row>
    <row r="4326" spans="8:10" hidden="1">
      <c r="H4326" s="330" t="str">
        <f t="shared" ca="1" si="265"/>
        <v/>
      </c>
      <c r="I4326" s="336"/>
      <c r="J4326" s="332" t="str">
        <f t="shared" ca="1" si="266"/>
        <v>(command "V" "R" "" "N")</v>
      </c>
    </row>
    <row r="4327" spans="8:10" hidden="1">
      <c r="H4327" s="330" t="str">
        <f t="shared" ca="1" si="265"/>
        <v/>
      </c>
      <c r="I4327" s="336"/>
      <c r="J4327" s="332" t="str">
        <f t="shared" ca="1" si="266"/>
        <v>(command "V" "R" "" "N")</v>
      </c>
    </row>
    <row r="4328" spans="8:10" hidden="1">
      <c r="H4328" s="330" t="str">
        <f t="shared" ca="1" si="265"/>
        <v/>
      </c>
      <c r="I4328" s="336"/>
      <c r="J4328" s="332" t="str">
        <f t="shared" ca="1" si="266"/>
        <v>(command "V" "R" "" "N")</v>
      </c>
    </row>
    <row r="4329" spans="8:10" hidden="1">
      <c r="H4329" s="330" t="str">
        <f t="shared" ca="1" si="265"/>
        <v/>
      </c>
      <c r="I4329" s="336"/>
      <c r="J4329" s="332" t="str">
        <f t="shared" ca="1" si="266"/>
        <v>(command "V" "R" "" "N")</v>
      </c>
    </row>
    <row r="4330" spans="8:10" hidden="1">
      <c r="H4330" s="330" t="str">
        <f t="shared" ca="1" si="265"/>
        <v/>
      </c>
      <c r="I4330" s="336"/>
      <c r="J4330" s="332" t="str">
        <f t="shared" ca="1" si="266"/>
        <v>(command "V" "R" "" "N")</v>
      </c>
    </row>
    <row r="4331" spans="8:10" hidden="1">
      <c r="H4331" s="330" t="str">
        <f t="shared" ca="1" si="265"/>
        <v/>
      </c>
      <c r="I4331" s="336"/>
      <c r="J4331" s="332" t="str">
        <f t="shared" ca="1" si="266"/>
        <v>(command "V" "R" "" "N")</v>
      </c>
    </row>
    <row r="4332" spans="8:10" hidden="1">
      <c r="H4332" s="330" t="str">
        <f t="shared" ca="1" si="265"/>
        <v/>
      </c>
      <c r="I4332" s="336"/>
      <c r="J4332" s="332" t="str">
        <f t="shared" ca="1" si="266"/>
        <v>(command "V" "R" "" "N")</v>
      </c>
    </row>
    <row r="4333" spans="8:10" hidden="1">
      <c r="H4333" s="330" t="str">
        <f t="shared" ca="1" si="265"/>
        <v/>
      </c>
      <c r="I4333" s="336"/>
      <c r="J4333" s="332" t="str">
        <f t="shared" ca="1" si="266"/>
        <v>(command "V" "R" "" "N")</v>
      </c>
    </row>
    <row r="4334" spans="8:10" hidden="1">
      <c r="H4334" s="330" t="str">
        <f t="shared" ca="1" si="265"/>
        <v/>
      </c>
      <c r="I4334" s="336"/>
      <c r="J4334" s="332" t="str">
        <f t="shared" ca="1" si="266"/>
        <v>(command "V" "R" "" "N")</v>
      </c>
    </row>
    <row r="4335" spans="8:10" hidden="1">
      <c r="H4335" s="330" t="str">
        <f t="shared" ca="1" si="265"/>
        <v/>
      </c>
      <c r="I4335" s="336"/>
      <c r="J4335" s="332" t="str">
        <f t="shared" ca="1" si="266"/>
        <v>(command "V" "R" "" "N")</v>
      </c>
    </row>
    <row r="4336" spans="8:10" hidden="1">
      <c r="H4336" s="330" t="str">
        <f t="shared" ca="1" si="265"/>
        <v/>
      </c>
      <c r="I4336" s="336"/>
      <c r="J4336" s="332" t="str">
        <f t="shared" ca="1" si="266"/>
        <v>(command "V" "R" "" "N")</v>
      </c>
    </row>
    <row r="4337" spans="8:10" hidden="1">
      <c r="H4337" s="330" t="str">
        <f t="shared" ca="1" si="265"/>
        <v/>
      </c>
      <c r="I4337" s="336"/>
      <c r="J4337" s="332" t="str">
        <f t="shared" ca="1" si="266"/>
        <v>(command "V" "R" "" "N")</v>
      </c>
    </row>
    <row r="4338" spans="8:10" hidden="1">
      <c r="H4338" s="330" t="str">
        <f t="shared" ca="1" si="265"/>
        <v/>
      </c>
      <c r="I4338" s="336"/>
      <c r="J4338" s="332" t="str">
        <f t="shared" ca="1" si="266"/>
        <v>(command "V" "R" "" "N")</v>
      </c>
    </row>
    <row r="4339" spans="8:10" hidden="1">
      <c r="H4339" s="330" t="str">
        <f t="shared" ca="1" si="265"/>
        <v/>
      </c>
      <c r="I4339" s="336"/>
      <c r="J4339" s="332" t="str">
        <f t="shared" ca="1" si="266"/>
        <v>(command "V" "R" "" "N")</v>
      </c>
    </row>
    <row r="4340" spans="8:10" hidden="1">
      <c r="H4340" s="330" t="str">
        <f t="shared" ca="1" si="265"/>
        <v/>
      </c>
      <c r="I4340" s="336"/>
      <c r="J4340" s="332" t="str">
        <f t="shared" ca="1" si="266"/>
        <v>(command "V" "R" "" "N")</v>
      </c>
    </row>
    <row r="4341" spans="8:10" hidden="1">
      <c r="H4341" s="330" t="str">
        <f t="shared" ca="1" si="265"/>
        <v/>
      </c>
      <c r="I4341" s="336"/>
      <c r="J4341" s="332" t="str">
        <f t="shared" ca="1" si="266"/>
        <v>(command "V" "R" "" "N")</v>
      </c>
    </row>
    <row r="4342" spans="8:10" hidden="1">
      <c r="H4342" s="330" t="str">
        <f t="shared" ca="1" si="265"/>
        <v/>
      </c>
      <c r="I4342" s="336"/>
      <c r="J4342" s="332" t="str">
        <f t="shared" ca="1" si="266"/>
        <v>(command "V" "R" "" "N")</v>
      </c>
    </row>
    <row r="4343" spans="8:10" hidden="1">
      <c r="H4343" s="330" t="str">
        <f t="shared" ca="1" si="265"/>
        <v/>
      </c>
      <c r="I4343" s="336"/>
      <c r="J4343" s="332" t="str">
        <f t="shared" ca="1" si="266"/>
        <v>(command "V" "R" "" "N")</v>
      </c>
    </row>
    <row r="4344" spans="8:10" hidden="1">
      <c r="H4344" s="330" t="str">
        <f t="shared" ca="1" si="265"/>
        <v/>
      </c>
      <c r="I4344" s="336"/>
      <c r="J4344" s="332" t="str">
        <f t="shared" ca="1" si="266"/>
        <v>(command "V" "R" "" "N")</v>
      </c>
    </row>
    <row r="4345" spans="8:10" hidden="1">
      <c r="H4345" s="330" t="str">
        <f t="shared" ca="1" si="265"/>
        <v/>
      </c>
      <c r="I4345" s="336"/>
      <c r="J4345" s="332" t="str">
        <f t="shared" ca="1" si="266"/>
        <v>(command "V" "R" "" "N")</v>
      </c>
    </row>
    <row r="4346" spans="8:10" hidden="1">
      <c r="H4346" s="330" t="str">
        <f t="shared" ca="1" si="265"/>
        <v/>
      </c>
      <c r="I4346" s="336"/>
      <c r="J4346" s="332" t="str">
        <f t="shared" ca="1" si="266"/>
        <v>(command "V" "R" "" "N")</v>
      </c>
    </row>
    <row r="4347" spans="8:10" hidden="1">
      <c r="H4347" s="330" t="str">
        <f t="shared" ca="1" si="265"/>
        <v/>
      </c>
      <c r="I4347" s="336"/>
      <c r="J4347" s="332" t="str">
        <f t="shared" ca="1" si="266"/>
        <v>(command "V" "R" "" "N")</v>
      </c>
    </row>
    <row r="4348" spans="8:10" hidden="1">
      <c r="H4348" s="330" t="str">
        <f t="shared" ca="1" si="265"/>
        <v/>
      </c>
      <c r="I4348" s="336"/>
      <c r="J4348" s="332" t="str">
        <f t="shared" ca="1" si="266"/>
        <v>(command "V" "R" "" "N")</v>
      </c>
    </row>
    <row r="4349" spans="8:10" hidden="1">
      <c r="H4349" s="330" t="str">
        <f t="shared" ca="1" si="265"/>
        <v/>
      </c>
      <c r="I4349" s="336"/>
      <c r="J4349" s="332" t="str">
        <f t="shared" ca="1" si="266"/>
        <v>(command "V" "R" "" "N")</v>
      </c>
    </row>
    <row r="4350" spans="8:10" hidden="1">
      <c r="H4350" s="330" t="str">
        <f t="shared" ca="1" si="265"/>
        <v/>
      </c>
      <c r="I4350" s="336"/>
      <c r="J4350" s="332" t="str">
        <f t="shared" ca="1" si="266"/>
        <v>(command "V" "R" "" "N")</v>
      </c>
    </row>
    <row r="4351" spans="8:10" hidden="1">
      <c r="H4351" s="330" t="str">
        <f t="shared" ca="1" si="265"/>
        <v/>
      </c>
      <c r="I4351" s="336"/>
      <c r="J4351" s="332" t="str">
        <f t="shared" ca="1" si="266"/>
        <v>(command "V" "R" "" "N")</v>
      </c>
    </row>
    <row r="4352" spans="8:10" hidden="1">
      <c r="H4352" s="330" t="str">
        <f t="shared" ca="1" si="265"/>
        <v/>
      </c>
      <c r="I4352" s="336"/>
      <c r="J4352" s="332" t="str">
        <f t="shared" ca="1" si="266"/>
        <v>(command "V" "R" "" "N")</v>
      </c>
    </row>
    <row r="4353" spans="8:10" hidden="1">
      <c r="H4353" s="330" t="str">
        <f t="shared" ca="1" si="265"/>
        <v/>
      </c>
      <c r="I4353" s="336"/>
      <c r="J4353" s="332" t="str">
        <f t="shared" ca="1" si="266"/>
        <v>(command "V" "R" "" "N")</v>
      </c>
    </row>
    <row r="4354" spans="8:10" hidden="1">
      <c r="H4354" s="330" t="str">
        <f t="shared" ca="1" si="265"/>
        <v/>
      </c>
      <c r="I4354" s="336"/>
      <c r="J4354" s="332" t="str">
        <f t="shared" ca="1" si="266"/>
        <v>(command "V" "R" "" "N")</v>
      </c>
    </row>
    <row r="4355" spans="8:10" hidden="1">
      <c r="H4355" s="330" t="str">
        <f t="shared" ca="1" si="265"/>
        <v/>
      </c>
      <c r="I4355" s="336"/>
      <c r="J4355" s="332" t="str">
        <f t="shared" ca="1" si="266"/>
        <v>(command "V" "R" "" "N")</v>
      </c>
    </row>
    <row r="4356" spans="8:10" hidden="1">
      <c r="H4356" s="330" t="str">
        <f t="shared" ca="1" si="265"/>
        <v/>
      </c>
      <c r="I4356" s="336"/>
      <c r="J4356" s="332" t="str">
        <f t="shared" ca="1" si="266"/>
        <v>(command "V" "R" "" "N")</v>
      </c>
    </row>
    <row r="4357" spans="8:10" hidden="1">
      <c r="H4357" s="330" t="str">
        <f t="shared" ca="1" si="265"/>
        <v/>
      </c>
      <c r="I4357" s="336"/>
      <c r="J4357" s="332" t="str">
        <f t="shared" ca="1" si="266"/>
        <v>(command "V" "R" "" "N")</v>
      </c>
    </row>
    <row r="4358" spans="8:10" hidden="1">
      <c r="H4358" s="330" t="str">
        <f t="shared" ca="1" si="265"/>
        <v/>
      </c>
      <c r="I4358" s="336"/>
      <c r="J4358" s="332" t="str">
        <f t="shared" ca="1" si="266"/>
        <v>(command "V" "R" "" "N")</v>
      </c>
    </row>
    <row r="4359" spans="8:10" hidden="1">
      <c r="H4359" s="330" t="str">
        <f t="shared" ca="1" si="265"/>
        <v/>
      </c>
      <c r="I4359" s="336"/>
      <c r="J4359" s="332" t="str">
        <f t="shared" ca="1" si="266"/>
        <v>(command "V" "R" "" "N")</v>
      </c>
    </row>
    <row r="4360" spans="8:10" hidden="1">
      <c r="H4360" s="330" t="str">
        <f t="shared" ref="H4360:H4423" ca="1" si="267">IF(INDIRECT(ADDRESS(FLOOR((ROW(A4353)-1)/$F$6,1)+9,FLOOR((MOD((ROW(A4353)-1),$F$6)),1)+21))="","",INDIRECT(ADDRESS(FLOOR((ROW(A4353)-1)/$F$6,1)+9,FLOOR((MOD((ROW(A4353)-1),$F$6)),1)+21)))</f>
        <v/>
      </c>
      <c r="I4360" s="336"/>
      <c r="J4360" s="332" t="str">
        <f t="shared" ca="1" si="266"/>
        <v>(command "V" "R" "" "N")</v>
      </c>
    </row>
    <row r="4361" spans="8:10" hidden="1">
      <c r="H4361" s="330" t="str">
        <f t="shared" ca="1" si="267"/>
        <v/>
      </c>
      <c r="I4361" s="336"/>
      <c r="J4361" s="332" t="str">
        <f t="shared" ca="1" si="266"/>
        <v>(command "V" "R" "" "N")</v>
      </c>
    </row>
    <row r="4362" spans="8:10" hidden="1">
      <c r="H4362" s="330" t="str">
        <f t="shared" ca="1" si="267"/>
        <v/>
      </c>
      <c r="I4362" s="336"/>
      <c r="J4362" s="332" t="str">
        <f t="shared" ca="1" si="266"/>
        <v>(command "V" "R" "" "N")</v>
      </c>
    </row>
    <row r="4363" spans="8:10" hidden="1">
      <c r="H4363" s="330" t="str">
        <f t="shared" ca="1" si="267"/>
        <v/>
      </c>
      <c r="I4363" s="336"/>
      <c r="J4363" s="332" t="str">
        <f t="shared" ca="1" si="266"/>
        <v>(command "V" "R" "" "N")</v>
      </c>
    </row>
    <row r="4364" spans="8:10" hidden="1">
      <c r="H4364" s="330" t="str">
        <f t="shared" ca="1" si="267"/>
        <v/>
      </c>
      <c r="I4364" s="336"/>
      <c r="J4364" s="332" t="str">
        <f t="shared" ca="1" si="266"/>
        <v>(command "V" "R" "" "N")</v>
      </c>
    </row>
    <row r="4365" spans="8:10" hidden="1">
      <c r="H4365" s="330" t="str">
        <f t="shared" ca="1" si="267"/>
        <v/>
      </c>
      <c r="I4365" s="336"/>
      <c r="J4365" s="332" t="str">
        <f t="shared" ref="J4365:J4428" ca="1" si="268">"(command"&amp;" "&amp;""""&amp;"V"&amp;""""&amp;" "&amp;""""&amp;"R"&amp;""""&amp;" "&amp;""""&amp;$H4365&amp;""""&amp;" """&amp;"N"&amp;""""&amp;")"</f>
        <v>(command "V" "R" "" "N")</v>
      </c>
    </row>
    <row r="4366" spans="8:10" hidden="1">
      <c r="H4366" s="330" t="str">
        <f t="shared" ca="1" si="267"/>
        <v/>
      </c>
      <c r="I4366" s="336"/>
      <c r="J4366" s="332" t="str">
        <f t="shared" ca="1" si="268"/>
        <v>(command "V" "R" "" "N")</v>
      </c>
    </row>
    <row r="4367" spans="8:10" hidden="1">
      <c r="H4367" s="330" t="str">
        <f t="shared" ca="1" si="267"/>
        <v/>
      </c>
      <c r="I4367" s="336"/>
      <c r="J4367" s="332" t="str">
        <f t="shared" ca="1" si="268"/>
        <v>(command "V" "R" "" "N")</v>
      </c>
    </row>
    <row r="4368" spans="8:10" hidden="1">
      <c r="H4368" s="330" t="str">
        <f t="shared" ca="1" si="267"/>
        <v/>
      </c>
      <c r="I4368" s="336"/>
      <c r="J4368" s="332" t="str">
        <f t="shared" ca="1" si="268"/>
        <v>(command "V" "R" "" "N")</v>
      </c>
    </row>
    <row r="4369" spans="8:10" hidden="1">
      <c r="H4369" s="330" t="str">
        <f t="shared" ca="1" si="267"/>
        <v/>
      </c>
      <c r="I4369" s="336"/>
      <c r="J4369" s="332" t="str">
        <f t="shared" ca="1" si="268"/>
        <v>(command "V" "R" "" "N")</v>
      </c>
    </row>
    <row r="4370" spans="8:10" hidden="1">
      <c r="H4370" s="330" t="str">
        <f t="shared" ca="1" si="267"/>
        <v/>
      </c>
      <c r="I4370" s="336"/>
      <c r="J4370" s="332" t="str">
        <f t="shared" ca="1" si="268"/>
        <v>(command "V" "R" "" "N")</v>
      </c>
    </row>
    <row r="4371" spans="8:10" hidden="1">
      <c r="H4371" s="330" t="str">
        <f t="shared" ca="1" si="267"/>
        <v/>
      </c>
      <c r="I4371" s="336"/>
      <c r="J4371" s="332" t="str">
        <f t="shared" ca="1" si="268"/>
        <v>(command "V" "R" "" "N")</v>
      </c>
    </row>
    <row r="4372" spans="8:10" hidden="1">
      <c r="H4372" s="330" t="str">
        <f t="shared" ca="1" si="267"/>
        <v/>
      </c>
      <c r="I4372" s="336"/>
      <c r="J4372" s="332" t="str">
        <f t="shared" ca="1" si="268"/>
        <v>(command "V" "R" "" "N")</v>
      </c>
    </row>
    <row r="4373" spans="8:10" hidden="1">
      <c r="H4373" s="330" t="str">
        <f t="shared" ca="1" si="267"/>
        <v/>
      </c>
      <c r="I4373" s="336"/>
      <c r="J4373" s="332" t="str">
        <f t="shared" ca="1" si="268"/>
        <v>(command "V" "R" "" "N")</v>
      </c>
    </row>
    <row r="4374" spans="8:10" hidden="1">
      <c r="H4374" s="330" t="str">
        <f t="shared" ca="1" si="267"/>
        <v/>
      </c>
      <c r="I4374" s="336"/>
      <c r="J4374" s="332" t="str">
        <f t="shared" ca="1" si="268"/>
        <v>(command "V" "R" "" "N")</v>
      </c>
    </row>
    <row r="4375" spans="8:10" hidden="1">
      <c r="H4375" s="330" t="str">
        <f t="shared" ca="1" si="267"/>
        <v/>
      </c>
      <c r="I4375" s="336"/>
      <c r="J4375" s="332" t="str">
        <f t="shared" ca="1" si="268"/>
        <v>(command "V" "R" "" "N")</v>
      </c>
    </row>
    <row r="4376" spans="8:10" hidden="1">
      <c r="H4376" s="330" t="str">
        <f t="shared" ca="1" si="267"/>
        <v/>
      </c>
      <c r="I4376" s="336"/>
      <c r="J4376" s="332" t="str">
        <f t="shared" ca="1" si="268"/>
        <v>(command "V" "R" "" "N")</v>
      </c>
    </row>
    <row r="4377" spans="8:10" hidden="1">
      <c r="H4377" s="330" t="str">
        <f t="shared" ca="1" si="267"/>
        <v/>
      </c>
      <c r="I4377" s="336"/>
      <c r="J4377" s="332" t="str">
        <f t="shared" ca="1" si="268"/>
        <v>(command "V" "R" "" "N")</v>
      </c>
    </row>
    <row r="4378" spans="8:10" hidden="1">
      <c r="H4378" s="330" t="str">
        <f t="shared" ca="1" si="267"/>
        <v/>
      </c>
      <c r="I4378" s="336"/>
      <c r="J4378" s="332" t="str">
        <f t="shared" ca="1" si="268"/>
        <v>(command "V" "R" "" "N")</v>
      </c>
    </row>
    <row r="4379" spans="8:10" hidden="1">
      <c r="H4379" s="330" t="str">
        <f t="shared" ca="1" si="267"/>
        <v/>
      </c>
      <c r="I4379" s="336"/>
      <c r="J4379" s="332" t="str">
        <f t="shared" ca="1" si="268"/>
        <v>(command "V" "R" "" "N")</v>
      </c>
    </row>
    <row r="4380" spans="8:10" hidden="1">
      <c r="H4380" s="330" t="str">
        <f t="shared" ca="1" si="267"/>
        <v/>
      </c>
      <c r="I4380" s="336"/>
      <c r="J4380" s="332" t="str">
        <f t="shared" ca="1" si="268"/>
        <v>(command "V" "R" "" "N")</v>
      </c>
    </row>
    <row r="4381" spans="8:10" hidden="1">
      <c r="H4381" s="330" t="str">
        <f t="shared" ca="1" si="267"/>
        <v/>
      </c>
      <c r="I4381" s="336"/>
      <c r="J4381" s="332" t="str">
        <f t="shared" ca="1" si="268"/>
        <v>(command "V" "R" "" "N")</v>
      </c>
    </row>
    <row r="4382" spans="8:10" hidden="1">
      <c r="H4382" s="330" t="str">
        <f t="shared" ca="1" si="267"/>
        <v/>
      </c>
      <c r="I4382" s="336"/>
      <c r="J4382" s="332" t="str">
        <f t="shared" ca="1" si="268"/>
        <v>(command "V" "R" "" "N")</v>
      </c>
    </row>
    <row r="4383" spans="8:10" hidden="1">
      <c r="H4383" s="330" t="str">
        <f t="shared" ca="1" si="267"/>
        <v/>
      </c>
      <c r="I4383" s="336"/>
      <c r="J4383" s="332" t="str">
        <f t="shared" ca="1" si="268"/>
        <v>(command "V" "R" "" "N")</v>
      </c>
    </row>
    <row r="4384" spans="8:10" hidden="1">
      <c r="H4384" s="330" t="str">
        <f t="shared" ca="1" si="267"/>
        <v/>
      </c>
      <c r="I4384" s="336"/>
      <c r="J4384" s="332" t="str">
        <f t="shared" ca="1" si="268"/>
        <v>(command "V" "R" "" "N")</v>
      </c>
    </row>
    <row r="4385" spans="8:10" hidden="1">
      <c r="H4385" s="330" t="str">
        <f t="shared" ca="1" si="267"/>
        <v/>
      </c>
      <c r="I4385" s="336"/>
      <c r="J4385" s="332" t="str">
        <f t="shared" ca="1" si="268"/>
        <v>(command "V" "R" "" "N")</v>
      </c>
    </row>
    <row r="4386" spans="8:10" hidden="1">
      <c r="H4386" s="330" t="str">
        <f t="shared" ca="1" si="267"/>
        <v/>
      </c>
      <c r="I4386" s="336"/>
      <c r="J4386" s="332" t="str">
        <f t="shared" ca="1" si="268"/>
        <v>(command "V" "R" "" "N")</v>
      </c>
    </row>
    <row r="4387" spans="8:10" hidden="1">
      <c r="H4387" s="330" t="str">
        <f t="shared" ca="1" si="267"/>
        <v/>
      </c>
      <c r="I4387" s="336"/>
      <c r="J4387" s="332" t="str">
        <f t="shared" ca="1" si="268"/>
        <v>(command "V" "R" "" "N")</v>
      </c>
    </row>
    <row r="4388" spans="8:10" hidden="1">
      <c r="H4388" s="330" t="str">
        <f t="shared" ca="1" si="267"/>
        <v/>
      </c>
      <c r="I4388" s="336"/>
      <c r="J4388" s="332" t="str">
        <f t="shared" ca="1" si="268"/>
        <v>(command "V" "R" "" "N")</v>
      </c>
    </row>
    <row r="4389" spans="8:10" hidden="1">
      <c r="H4389" s="330" t="str">
        <f t="shared" ca="1" si="267"/>
        <v/>
      </c>
      <c r="I4389" s="336"/>
      <c r="J4389" s="332" t="str">
        <f t="shared" ca="1" si="268"/>
        <v>(command "V" "R" "" "N")</v>
      </c>
    </row>
    <row r="4390" spans="8:10" hidden="1">
      <c r="H4390" s="330" t="str">
        <f t="shared" ca="1" si="267"/>
        <v/>
      </c>
      <c r="I4390" s="336"/>
      <c r="J4390" s="332" t="str">
        <f t="shared" ca="1" si="268"/>
        <v>(command "V" "R" "" "N")</v>
      </c>
    </row>
    <row r="4391" spans="8:10" hidden="1">
      <c r="H4391" s="330" t="str">
        <f t="shared" ca="1" si="267"/>
        <v/>
      </c>
      <c r="I4391" s="336"/>
      <c r="J4391" s="332" t="str">
        <f t="shared" ca="1" si="268"/>
        <v>(command "V" "R" "" "N")</v>
      </c>
    </row>
    <row r="4392" spans="8:10" hidden="1">
      <c r="H4392" s="330" t="str">
        <f t="shared" ca="1" si="267"/>
        <v/>
      </c>
      <c r="I4392" s="336"/>
      <c r="J4392" s="332" t="str">
        <f t="shared" ca="1" si="268"/>
        <v>(command "V" "R" "" "N")</v>
      </c>
    </row>
    <row r="4393" spans="8:10" hidden="1">
      <c r="H4393" s="330" t="str">
        <f t="shared" ca="1" si="267"/>
        <v/>
      </c>
      <c r="I4393" s="336"/>
      <c r="J4393" s="332" t="str">
        <f t="shared" ca="1" si="268"/>
        <v>(command "V" "R" "" "N")</v>
      </c>
    </row>
    <row r="4394" spans="8:10" hidden="1">
      <c r="H4394" s="330" t="str">
        <f t="shared" ca="1" si="267"/>
        <v/>
      </c>
      <c r="I4394" s="336"/>
      <c r="J4394" s="332" t="str">
        <f t="shared" ca="1" si="268"/>
        <v>(command "V" "R" "" "N")</v>
      </c>
    </row>
    <row r="4395" spans="8:10" hidden="1">
      <c r="H4395" s="330" t="str">
        <f t="shared" ca="1" si="267"/>
        <v/>
      </c>
      <c r="I4395" s="336"/>
      <c r="J4395" s="332" t="str">
        <f t="shared" ca="1" si="268"/>
        <v>(command "V" "R" "" "N")</v>
      </c>
    </row>
    <row r="4396" spans="8:10" hidden="1">
      <c r="H4396" s="330" t="str">
        <f t="shared" ca="1" si="267"/>
        <v/>
      </c>
      <c r="I4396" s="336"/>
      <c r="J4396" s="332" t="str">
        <f t="shared" ca="1" si="268"/>
        <v>(command "V" "R" "" "N")</v>
      </c>
    </row>
    <row r="4397" spans="8:10" hidden="1">
      <c r="H4397" s="330" t="str">
        <f t="shared" ca="1" si="267"/>
        <v/>
      </c>
      <c r="I4397" s="336"/>
      <c r="J4397" s="332" t="str">
        <f t="shared" ca="1" si="268"/>
        <v>(command "V" "R" "" "N")</v>
      </c>
    </row>
    <row r="4398" spans="8:10" hidden="1">
      <c r="H4398" s="330" t="str">
        <f t="shared" ca="1" si="267"/>
        <v/>
      </c>
      <c r="I4398" s="336"/>
      <c r="J4398" s="332" t="str">
        <f t="shared" ca="1" si="268"/>
        <v>(command "V" "R" "" "N")</v>
      </c>
    </row>
    <row r="4399" spans="8:10" hidden="1">
      <c r="H4399" s="330" t="str">
        <f t="shared" ca="1" si="267"/>
        <v/>
      </c>
      <c r="I4399" s="336"/>
      <c r="J4399" s="332" t="str">
        <f t="shared" ca="1" si="268"/>
        <v>(command "V" "R" "" "N")</v>
      </c>
    </row>
    <row r="4400" spans="8:10" hidden="1">
      <c r="H4400" s="330" t="str">
        <f t="shared" ca="1" si="267"/>
        <v/>
      </c>
      <c r="I4400" s="336"/>
      <c r="J4400" s="332" t="str">
        <f t="shared" ca="1" si="268"/>
        <v>(command "V" "R" "" "N")</v>
      </c>
    </row>
    <row r="4401" spans="8:10" hidden="1">
      <c r="H4401" s="330" t="str">
        <f t="shared" ca="1" si="267"/>
        <v/>
      </c>
      <c r="I4401" s="336"/>
      <c r="J4401" s="332" t="str">
        <f t="shared" ca="1" si="268"/>
        <v>(command "V" "R" "" "N")</v>
      </c>
    </row>
    <row r="4402" spans="8:10" hidden="1">
      <c r="H4402" s="330" t="str">
        <f t="shared" ca="1" si="267"/>
        <v/>
      </c>
      <c r="I4402" s="336"/>
      <c r="J4402" s="332" t="str">
        <f t="shared" ca="1" si="268"/>
        <v>(command "V" "R" "" "N")</v>
      </c>
    </row>
    <row r="4403" spans="8:10" hidden="1">
      <c r="H4403" s="330" t="str">
        <f t="shared" ca="1" si="267"/>
        <v/>
      </c>
      <c r="I4403" s="336"/>
      <c r="J4403" s="332" t="str">
        <f t="shared" ca="1" si="268"/>
        <v>(command "V" "R" "" "N")</v>
      </c>
    </row>
    <row r="4404" spans="8:10" hidden="1">
      <c r="H4404" s="330" t="str">
        <f t="shared" ca="1" si="267"/>
        <v/>
      </c>
      <c r="I4404" s="336"/>
      <c r="J4404" s="332" t="str">
        <f t="shared" ca="1" si="268"/>
        <v>(command "V" "R" "" "N")</v>
      </c>
    </row>
    <row r="4405" spans="8:10" hidden="1">
      <c r="H4405" s="330" t="str">
        <f t="shared" ca="1" si="267"/>
        <v/>
      </c>
      <c r="I4405" s="336"/>
      <c r="J4405" s="332" t="str">
        <f t="shared" ca="1" si="268"/>
        <v>(command "V" "R" "" "N")</v>
      </c>
    </row>
    <row r="4406" spans="8:10" hidden="1">
      <c r="H4406" s="330" t="str">
        <f t="shared" ca="1" si="267"/>
        <v/>
      </c>
      <c r="I4406" s="336"/>
      <c r="J4406" s="332" t="str">
        <f t="shared" ca="1" si="268"/>
        <v>(command "V" "R" "" "N")</v>
      </c>
    </row>
    <row r="4407" spans="8:10" hidden="1">
      <c r="H4407" s="330" t="str">
        <f t="shared" ca="1" si="267"/>
        <v/>
      </c>
      <c r="I4407" s="336"/>
      <c r="J4407" s="332" t="str">
        <f t="shared" ca="1" si="268"/>
        <v>(command "V" "R" "" "N")</v>
      </c>
    </row>
    <row r="4408" spans="8:10" hidden="1">
      <c r="H4408" s="330" t="str">
        <f t="shared" ca="1" si="267"/>
        <v/>
      </c>
      <c r="I4408" s="336"/>
      <c r="J4408" s="332" t="str">
        <f t="shared" ca="1" si="268"/>
        <v>(command "V" "R" "" "N")</v>
      </c>
    </row>
    <row r="4409" spans="8:10" hidden="1">
      <c r="H4409" s="330" t="str">
        <f t="shared" ca="1" si="267"/>
        <v/>
      </c>
      <c r="I4409" s="336"/>
      <c r="J4409" s="332" t="str">
        <f t="shared" ca="1" si="268"/>
        <v>(command "V" "R" "" "N")</v>
      </c>
    </row>
    <row r="4410" spans="8:10" hidden="1">
      <c r="H4410" s="330" t="str">
        <f t="shared" ca="1" si="267"/>
        <v/>
      </c>
      <c r="I4410" s="336"/>
      <c r="J4410" s="332" t="str">
        <f t="shared" ca="1" si="268"/>
        <v>(command "V" "R" "" "N")</v>
      </c>
    </row>
    <row r="4411" spans="8:10" hidden="1">
      <c r="H4411" s="330" t="str">
        <f t="shared" ca="1" si="267"/>
        <v/>
      </c>
      <c r="I4411" s="336"/>
      <c r="J4411" s="332" t="str">
        <f t="shared" ca="1" si="268"/>
        <v>(command "V" "R" "" "N")</v>
      </c>
    </row>
    <row r="4412" spans="8:10" hidden="1">
      <c r="H4412" s="330" t="str">
        <f t="shared" ca="1" si="267"/>
        <v/>
      </c>
      <c r="I4412" s="336"/>
      <c r="J4412" s="332" t="str">
        <f t="shared" ca="1" si="268"/>
        <v>(command "V" "R" "" "N")</v>
      </c>
    </row>
    <row r="4413" spans="8:10" hidden="1">
      <c r="H4413" s="330" t="str">
        <f t="shared" ca="1" si="267"/>
        <v/>
      </c>
      <c r="I4413" s="336"/>
      <c r="J4413" s="332" t="str">
        <f t="shared" ca="1" si="268"/>
        <v>(command "V" "R" "" "N")</v>
      </c>
    </row>
    <row r="4414" spans="8:10" hidden="1">
      <c r="H4414" s="330" t="str">
        <f t="shared" ca="1" si="267"/>
        <v/>
      </c>
      <c r="I4414" s="336"/>
      <c r="J4414" s="332" t="str">
        <f t="shared" ca="1" si="268"/>
        <v>(command "V" "R" "" "N")</v>
      </c>
    </row>
    <row r="4415" spans="8:10" hidden="1">
      <c r="H4415" s="330" t="str">
        <f t="shared" ca="1" si="267"/>
        <v/>
      </c>
      <c r="I4415" s="336"/>
      <c r="J4415" s="332" t="str">
        <f t="shared" ca="1" si="268"/>
        <v>(command "V" "R" "" "N")</v>
      </c>
    </row>
    <row r="4416" spans="8:10" hidden="1">
      <c r="H4416" s="330" t="str">
        <f t="shared" ca="1" si="267"/>
        <v/>
      </c>
      <c r="I4416" s="336"/>
      <c r="J4416" s="332" t="str">
        <f t="shared" ca="1" si="268"/>
        <v>(command "V" "R" "" "N")</v>
      </c>
    </row>
    <row r="4417" spans="8:10" hidden="1">
      <c r="H4417" s="330" t="str">
        <f t="shared" ca="1" si="267"/>
        <v/>
      </c>
      <c r="I4417" s="336"/>
      <c r="J4417" s="332" t="str">
        <f t="shared" ca="1" si="268"/>
        <v>(command "V" "R" "" "N")</v>
      </c>
    </row>
    <row r="4418" spans="8:10" hidden="1">
      <c r="H4418" s="330" t="str">
        <f t="shared" ca="1" si="267"/>
        <v/>
      </c>
      <c r="I4418" s="336"/>
      <c r="J4418" s="332" t="str">
        <f t="shared" ca="1" si="268"/>
        <v>(command "V" "R" "" "N")</v>
      </c>
    </row>
    <row r="4419" spans="8:10" hidden="1">
      <c r="H4419" s="330" t="str">
        <f t="shared" ca="1" si="267"/>
        <v/>
      </c>
      <c r="I4419" s="336"/>
      <c r="J4419" s="332" t="str">
        <f t="shared" ca="1" si="268"/>
        <v>(command "V" "R" "" "N")</v>
      </c>
    </row>
    <row r="4420" spans="8:10" hidden="1">
      <c r="H4420" s="330" t="str">
        <f t="shared" ca="1" si="267"/>
        <v/>
      </c>
      <c r="I4420" s="336"/>
      <c r="J4420" s="332" t="str">
        <f t="shared" ca="1" si="268"/>
        <v>(command "V" "R" "" "N")</v>
      </c>
    </row>
    <row r="4421" spans="8:10" hidden="1">
      <c r="H4421" s="330" t="str">
        <f t="shared" ca="1" si="267"/>
        <v/>
      </c>
      <c r="I4421" s="336"/>
      <c r="J4421" s="332" t="str">
        <f t="shared" ca="1" si="268"/>
        <v>(command "V" "R" "" "N")</v>
      </c>
    </row>
    <row r="4422" spans="8:10" hidden="1">
      <c r="H4422" s="330" t="str">
        <f t="shared" ca="1" si="267"/>
        <v/>
      </c>
      <c r="I4422" s="336"/>
      <c r="J4422" s="332" t="str">
        <f t="shared" ca="1" si="268"/>
        <v>(command "V" "R" "" "N")</v>
      </c>
    </row>
    <row r="4423" spans="8:10" hidden="1">
      <c r="H4423" s="330" t="str">
        <f t="shared" ca="1" si="267"/>
        <v/>
      </c>
      <c r="I4423" s="336"/>
      <c r="J4423" s="332" t="str">
        <f t="shared" ca="1" si="268"/>
        <v>(command "V" "R" "" "N")</v>
      </c>
    </row>
    <row r="4424" spans="8:10" hidden="1">
      <c r="H4424" s="330" t="str">
        <f t="shared" ref="H4424:H4487" ca="1" si="269">IF(INDIRECT(ADDRESS(FLOOR((ROW(A4417)-1)/$F$6,1)+9,FLOOR((MOD((ROW(A4417)-1),$F$6)),1)+21))="","",INDIRECT(ADDRESS(FLOOR((ROW(A4417)-1)/$F$6,1)+9,FLOOR((MOD((ROW(A4417)-1),$F$6)),1)+21)))</f>
        <v/>
      </c>
      <c r="I4424" s="336"/>
      <c r="J4424" s="332" t="str">
        <f t="shared" ca="1" si="268"/>
        <v>(command "V" "R" "" "N")</v>
      </c>
    </row>
    <row r="4425" spans="8:10" hidden="1">
      <c r="H4425" s="330" t="str">
        <f t="shared" ca="1" si="269"/>
        <v/>
      </c>
      <c r="I4425" s="336"/>
      <c r="J4425" s="332" t="str">
        <f t="shared" ca="1" si="268"/>
        <v>(command "V" "R" "" "N")</v>
      </c>
    </row>
    <row r="4426" spans="8:10" hidden="1">
      <c r="H4426" s="330" t="str">
        <f t="shared" ca="1" si="269"/>
        <v/>
      </c>
      <c r="I4426" s="336"/>
      <c r="J4426" s="332" t="str">
        <f t="shared" ca="1" si="268"/>
        <v>(command "V" "R" "" "N")</v>
      </c>
    </row>
    <row r="4427" spans="8:10" hidden="1">
      <c r="H4427" s="330" t="str">
        <f t="shared" ca="1" si="269"/>
        <v/>
      </c>
      <c r="I4427" s="336"/>
      <c r="J4427" s="332" t="str">
        <f t="shared" ca="1" si="268"/>
        <v>(command "V" "R" "" "N")</v>
      </c>
    </row>
    <row r="4428" spans="8:10" hidden="1">
      <c r="H4428" s="330" t="str">
        <f t="shared" ca="1" si="269"/>
        <v/>
      </c>
      <c r="I4428" s="336"/>
      <c r="J4428" s="332" t="str">
        <f t="shared" ca="1" si="268"/>
        <v>(command "V" "R" "" "N")</v>
      </c>
    </row>
    <row r="4429" spans="8:10" hidden="1">
      <c r="H4429" s="330" t="str">
        <f t="shared" ca="1" si="269"/>
        <v/>
      </c>
      <c r="I4429" s="336"/>
      <c r="J4429" s="332" t="str">
        <f t="shared" ref="J4429:J4492" ca="1" si="270">"(command"&amp;" "&amp;""""&amp;"V"&amp;""""&amp;" "&amp;""""&amp;"R"&amp;""""&amp;" "&amp;""""&amp;$H4429&amp;""""&amp;" """&amp;"N"&amp;""""&amp;")"</f>
        <v>(command "V" "R" "" "N")</v>
      </c>
    </row>
    <row r="4430" spans="8:10" hidden="1">
      <c r="H4430" s="330" t="str">
        <f t="shared" ca="1" si="269"/>
        <v/>
      </c>
      <c r="I4430" s="336"/>
      <c r="J4430" s="332" t="str">
        <f t="shared" ca="1" si="270"/>
        <v>(command "V" "R" "" "N")</v>
      </c>
    </row>
    <row r="4431" spans="8:10" hidden="1">
      <c r="H4431" s="330" t="str">
        <f t="shared" ca="1" si="269"/>
        <v/>
      </c>
      <c r="I4431" s="336"/>
      <c r="J4431" s="332" t="str">
        <f t="shared" ca="1" si="270"/>
        <v>(command "V" "R" "" "N")</v>
      </c>
    </row>
    <row r="4432" spans="8:10" hidden="1">
      <c r="H4432" s="330" t="str">
        <f t="shared" ca="1" si="269"/>
        <v/>
      </c>
      <c r="I4432" s="336"/>
      <c r="J4432" s="332" t="str">
        <f t="shared" ca="1" si="270"/>
        <v>(command "V" "R" "" "N")</v>
      </c>
    </row>
    <row r="4433" spans="8:10" hidden="1">
      <c r="H4433" s="330" t="str">
        <f t="shared" ca="1" si="269"/>
        <v/>
      </c>
      <c r="I4433" s="336"/>
      <c r="J4433" s="332" t="str">
        <f t="shared" ca="1" si="270"/>
        <v>(command "V" "R" "" "N")</v>
      </c>
    </row>
    <row r="4434" spans="8:10" hidden="1">
      <c r="H4434" s="330" t="str">
        <f t="shared" ca="1" si="269"/>
        <v/>
      </c>
      <c r="I4434" s="336"/>
      <c r="J4434" s="332" t="str">
        <f t="shared" ca="1" si="270"/>
        <v>(command "V" "R" "" "N")</v>
      </c>
    </row>
    <row r="4435" spans="8:10" hidden="1">
      <c r="H4435" s="330" t="str">
        <f t="shared" ca="1" si="269"/>
        <v/>
      </c>
      <c r="I4435" s="336"/>
      <c r="J4435" s="332" t="str">
        <f t="shared" ca="1" si="270"/>
        <v>(command "V" "R" "" "N")</v>
      </c>
    </row>
    <row r="4436" spans="8:10" hidden="1">
      <c r="H4436" s="330" t="str">
        <f t="shared" ca="1" si="269"/>
        <v/>
      </c>
      <c r="I4436" s="336"/>
      <c r="J4436" s="332" t="str">
        <f t="shared" ca="1" si="270"/>
        <v>(command "V" "R" "" "N")</v>
      </c>
    </row>
    <row r="4437" spans="8:10" hidden="1">
      <c r="H4437" s="330" t="str">
        <f t="shared" ca="1" si="269"/>
        <v/>
      </c>
      <c r="I4437" s="336"/>
      <c r="J4437" s="332" t="str">
        <f t="shared" ca="1" si="270"/>
        <v>(command "V" "R" "" "N")</v>
      </c>
    </row>
    <row r="4438" spans="8:10" hidden="1">
      <c r="H4438" s="330" t="str">
        <f t="shared" ca="1" si="269"/>
        <v/>
      </c>
      <c r="I4438" s="336"/>
      <c r="J4438" s="332" t="str">
        <f t="shared" ca="1" si="270"/>
        <v>(command "V" "R" "" "N")</v>
      </c>
    </row>
    <row r="4439" spans="8:10" hidden="1">
      <c r="H4439" s="330" t="str">
        <f t="shared" ca="1" si="269"/>
        <v/>
      </c>
      <c r="I4439" s="336"/>
      <c r="J4439" s="332" t="str">
        <f t="shared" ca="1" si="270"/>
        <v>(command "V" "R" "" "N")</v>
      </c>
    </row>
    <row r="4440" spans="8:10" hidden="1">
      <c r="H4440" s="330" t="str">
        <f t="shared" ca="1" si="269"/>
        <v/>
      </c>
      <c r="I4440" s="336"/>
      <c r="J4440" s="332" t="str">
        <f t="shared" ca="1" si="270"/>
        <v>(command "V" "R" "" "N")</v>
      </c>
    </row>
    <row r="4441" spans="8:10" hidden="1">
      <c r="H4441" s="330" t="str">
        <f t="shared" ca="1" si="269"/>
        <v/>
      </c>
      <c r="I4441" s="336"/>
      <c r="J4441" s="332" t="str">
        <f t="shared" ca="1" si="270"/>
        <v>(command "V" "R" "" "N")</v>
      </c>
    </row>
    <row r="4442" spans="8:10" hidden="1">
      <c r="H4442" s="330" t="str">
        <f t="shared" ca="1" si="269"/>
        <v/>
      </c>
      <c r="I4442" s="336"/>
      <c r="J4442" s="332" t="str">
        <f t="shared" ca="1" si="270"/>
        <v>(command "V" "R" "" "N")</v>
      </c>
    </row>
    <row r="4443" spans="8:10" hidden="1">
      <c r="H4443" s="330" t="str">
        <f t="shared" ca="1" si="269"/>
        <v/>
      </c>
      <c r="I4443" s="336"/>
      <c r="J4443" s="332" t="str">
        <f t="shared" ca="1" si="270"/>
        <v>(command "V" "R" "" "N")</v>
      </c>
    </row>
    <row r="4444" spans="8:10" hidden="1">
      <c r="H4444" s="330" t="str">
        <f t="shared" ca="1" si="269"/>
        <v/>
      </c>
      <c r="I4444" s="336"/>
      <c r="J4444" s="332" t="str">
        <f t="shared" ca="1" si="270"/>
        <v>(command "V" "R" "" "N")</v>
      </c>
    </row>
    <row r="4445" spans="8:10" hidden="1">
      <c r="H4445" s="330" t="str">
        <f t="shared" ca="1" si="269"/>
        <v/>
      </c>
      <c r="I4445" s="336"/>
      <c r="J4445" s="332" t="str">
        <f t="shared" ca="1" si="270"/>
        <v>(command "V" "R" "" "N")</v>
      </c>
    </row>
    <row r="4446" spans="8:10" hidden="1">
      <c r="H4446" s="330" t="str">
        <f t="shared" ca="1" si="269"/>
        <v/>
      </c>
      <c r="I4446" s="336"/>
      <c r="J4446" s="332" t="str">
        <f t="shared" ca="1" si="270"/>
        <v>(command "V" "R" "" "N")</v>
      </c>
    </row>
    <row r="4447" spans="8:10" hidden="1">
      <c r="H4447" s="330" t="str">
        <f t="shared" ca="1" si="269"/>
        <v/>
      </c>
      <c r="I4447" s="336"/>
      <c r="J4447" s="332" t="str">
        <f t="shared" ca="1" si="270"/>
        <v>(command "V" "R" "" "N")</v>
      </c>
    </row>
    <row r="4448" spans="8:10" hidden="1">
      <c r="H4448" s="330" t="str">
        <f t="shared" ca="1" si="269"/>
        <v/>
      </c>
      <c r="I4448" s="336"/>
      <c r="J4448" s="332" t="str">
        <f t="shared" ca="1" si="270"/>
        <v>(command "V" "R" "" "N")</v>
      </c>
    </row>
    <row r="4449" spans="8:10" hidden="1">
      <c r="H4449" s="330" t="str">
        <f t="shared" ca="1" si="269"/>
        <v/>
      </c>
      <c r="I4449" s="336"/>
      <c r="J4449" s="332" t="str">
        <f t="shared" ca="1" si="270"/>
        <v>(command "V" "R" "" "N")</v>
      </c>
    </row>
    <row r="4450" spans="8:10" hidden="1">
      <c r="H4450" s="330" t="str">
        <f t="shared" ca="1" si="269"/>
        <v/>
      </c>
      <c r="I4450" s="336"/>
      <c r="J4450" s="332" t="str">
        <f t="shared" ca="1" si="270"/>
        <v>(command "V" "R" "" "N")</v>
      </c>
    </row>
    <row r="4451" spans="8:10" hidden="1">
      <c r="H4451" s="330" t="str">
        <f t="shared" ca="1" si="269"/>
        <v/>
      </c>
      <c r="I4451" s="336"/>
      <c r="J4451" s="332" t="str">
        <f t="shared" ca="1" si="270"/>
        <v>(command "V" "R" "" "N")</v>
      </c>
    </row>
    <row r="4452" spans="8:10" hidden="1">
      <c r="H4452" s="330" t="str">
        <f t="shared" ca="1" si="269"/>
        <v/>
      </c>
      <c r="I4452" s="336"/>
      <c r="J4452" s="332" t="str">
        <f t="shared" ca="1" si="270"/>
        <v>(command "V" "R" "" "N")</v>
      </c>
    </row>
    <row r="4453" spans="8:10" hidden="1">
      <c r="H4453" s="330" t="str">
        <f t="shared" ca="1" si="269"/>
        <v/>
      </c>
      <c r="I4453" s="336"/>
      <c r="J4453" s="332" t="str">
        <f t="shared" ca="1" si="270"/>
        <v>(command "V" "R" "" "N")</v>
      </c>
    </row>
    <row r="4454" spans="8:10" hidden="1">
      <c r="H4454" s="330" t="str">
        <f t="shared" ca="1" si="269"/>
        <v/>
      </c>
      <c r="I4454" s="336"/>
      <c r="J4454" s="332" t="str">
        <f t="shared" ca="1" si="270"/>
        <v>(command "V" "R" "" "N")</v>
      </c>
    </row>
    <row r="4455" spans="8:10" hidden="1">
      <c r="H4455" s="330" t="str">
        <f t="shared" ca="1" si="269"/>
        <v/>
      </c>
      <c r="I4455" s="336"/>
      <c r="J4455" s="332" t="str">
        <f t="shared" ca="1" si="270"/>
        <v>(command "V" "R" "" "N")</v>
      </c>
    </row>
    <row r="4456" spans="8:10" hidden="1">
      <c r="H4456" s="330" t="str">
        <f t="shared" ca="1" si="269"/>
        <v/>
      </c>
      <c r="I4456" s="336"/>
      <c r="J4456" s="332" t="str">
        <f t="shared" ca="1" si="270"/>
        <v>(command "V" "R" "" "N")</v>
      </c>
    </row>
    <row r="4457" spans="8:10" hidden="1">
      <c r="H4457" s="330" t="str">
        <f t="shared" ca="1" si="269"/>
        <v/>
      </c>
      <c r="I4457" s="336"/>
      <c r="J4457" s="332" t="str">
        <f t="shared" ca="1" si="270"/>
        <v>(command "V" "R" "" "N")</v>
      </c>
    </row>
    <row r="4458" spans="8:10" hidden="1">
      <c r="H4458" s="330" t="str">
        <f t="shared" ca="1" si="269"/>
        <v/>
      </c>
      <c r="I4458" s="336"/>
      <c r="J4458" s="332" t="str">
        <f t="shared" ca="1" si="270"/>
        <v>(command "V" "R" "" "N")</v>
      </c>
    </row>
    <row r="4459" spans="8:10" hidden="1">
      <c r="H4459" s="330" t="str">
        <f t="shared" ca="1" si="269"/>
        <v/>
      </c>
      <c r="I4459" s="336"/>
      <c r="J4459" s="332" t="str">
        <f t="shared" ca="1" si="270"/>
        <v>(command "V" "R" "" "N")</v>
      </c>
    </row>
    <row r="4460" spans="8:10" hidden="1">
      <c r="H4460" s="330" t="str">
        <f t="shared" ca="1" si="269"/>
        <v/>
      </c>
      <c r="I4460" s="336"/>
      <c r="J4460" s="332" t="str">
        <f t="shared" ca="1" si="270"/>
        <v>(command "V" "R" "" "N")</v>
      </c>
    </row>
    <row r="4461" spans="8:10" hidden="1">
      <c r="H4461" s="330" t="str">
        <f t="shared" ca="1" si="269"/>
        <v/>
      </c>
      <c r="I4461" s="336"/>
      <c r="J4461" s="332" t="str">
        <f t="shared" ca="1" si="270"/>
        <v>(command "V" "R" "" "N")</v>
      </c>
    </row>
    <row r="4462" spans="8:10" hidden="1">
      <c r="H4462" s="330" t="str">
        <f t="shared" ca="1" si="269"/>
        <v/>
      </c>
      <c r="I4462" s="336"/>
      <c r="J4462" s="332" t="str">
        <f t="shared" ca="1" si="270"/>
        <v>(command "V" "R" "" "N")</v>
      </c>
    </row>
    <row r="4463" spans="8:10" hidden="1">
      <c r="H4463" s="330" t="str">
        <f t="shared" ca="1" si="269"/>
        <v/>
      </c>
      <c r="I4463" s="336"/>
      <c r="J4463" s="332" t="str">
        <f t="shared" ca="1" si="270"/>
        <v>(command "V" "R" "" "N")</v>
      </c>
    </row>
    <row r="4464" spans="8:10" hidden="1">
      <c r="H4464" s="330" t="str">
        <f t="shared" ca="1" si="269"/>
        <v/>
      </c>
      <c r="I4464" s="336"/>
      <c r="J4464" s="332" t="str">
        <f t="shared" ca="1" si="270"/>
        <v>(command "V" "R" "" "N")</v>
      </c>
    </row>
    <row r="4465" spans="8:10" hidden="1">
      <c r="H4465" s="330" t="str">
        <f t="shared" ca="1" si="269"/>
        <v/>
      </c>
      <c r="I4465" s="336"/>
      <c r="J4465" s="332" t="str">
        <f t="shared" ca="1" si="270"/>
        <v>(command "V" "R" "" "N")</v>
      </c>
    </row>
    <row r="4466" spans="8:10" hidden="1">
      <c r="H4466" s="330" t="str">
        <f t="shared" ca="1" si="269"/>
        <v/>
      </c>
      <c r="I4466" s="336"/>
      <c r="J4466" s="332" t="str">
        <f t="shared" ca="1" si="270"/>
        <v>(command "V" "R" "" "N")</v>
      </c>
    </row>
    <row r="4467" spans="8:10" hidden="1">
      <c r="H4467" s="330" t="str">
        <f t="shared" ca="1" si="269"/>
        <v/>
      </c>
      <c r="I4467" s="336"/>
      <c r="J4467" s="332" t="str">
        <f t="shared" ca="1" si="270"/>
        <v>(command "V" "R" "" "N")</v>
      </c>
    </row>
    <row r="4468" spans="8:10" hidden="1">
      <c r="H4468" s="330" t="str">
        <f t="shared" ca="1" si="269"/>
        <v/>
      </c>
      <c r="I4468" s="336"/>
      <c r="J4468" s="332" t="str">
        <f t="shared" ca="1" si="270"/>
        <v>(command "V" "R" "" "N")</v>
      </c>
    </row>
    <row r="4469" spans="8:10" hidden="1">
      <c r="H4469" s="330" t="str">
        <f t="shared" ca="1" si="269"/>
        <v/>
      </c>
      <c r="I4469" s="336"/>
      <c r="J4469" s="332" t="str">
        <f t="shared" ca="1" si="270"/>
        <v>(command "V" "R" "" "N")</v>
      </c>
    </row>
    <row r="4470" spans="8:10" hidden="1">
      <c r="H4470" s="330" t="str">
        <f t="shared" ca="1" si="269"/>
        <v/>
      </c>
      <c r="I4470" s="336"/>
      <c r="J4470" s="332" t="str">
        <f t="shared" ca="1" si="270"/>
        <v>(command "V" "R" "" "N")</v>
      </c>
    </row>
    <row r="4471" spans="8:10" hidden="1">
      <c r="H4471" s="330" t="str">
        <f t="shared" ca="1" si="269"/>
        <v/>
      </c>
      <c r="I4471" s="336"/>
      <c r="J4471" s="332" t="str">
        <f t="shared" ca="1" si="270"/>
        <v>(command "V" "R" "" "N")</v>
      </c>
    </row>
    <row r="4472" spans="8:10" hidden="1">
      <c r="H4472" s="330" t="str">
        <f t="shared" ca="1" si="269"/>
        <v/>
      </c>
      <c r="I4472" s="336"/>
      <c r="J4472" s="332" t="str">
        <f t="shared" ca="1" si="270"/>
        <v>(command "V" "R" "" "N")</v>
      </c>
    </row>
    <row r="4473" spans="8:10" hidden="1">
      <c r="H4473" s="330" t="str">
        <f t="shared" ca="1" si="269"/>
        <v/>
      </c>
      <c r="I4473" s="336"/>
      <c r="J4473" s="332" t="str">
        <f t="shared" ca="1" si="270"/>
        <v>(command "V" "R" "" "N")</v>
      </c>
    </row>
    <row r="4474" spans="8:10" hidden="1">
      <c r="H4474" s="330" t="str">
        <f t="shared" ca="1" si="269"/>
        <v/>
      </c>
      <c r="I4474" s="336"/>
      <c r="J4474" s="332" t="str">
        <f t="shared" ca="1" si="270"/>
        <v>(command "V" "R" "" "N")</v>
      </c>
    </row>
    <row r="4475" spans="8:10" hidden="1">
      <c r="H4475" s="330" t="str">
        <f t="shared" ca="1" si="269"/>
        <v/>
      </c>
      <c r="I4475" s="336"/>
      <c r="J4475" s="332" t="str">
        <f t="shared" ca="1" si="270"/>
        <v>(command "V" "R" "" "N")</v>
      </c>
    </row>
    <row r="4476" spans="8:10" hidden="1">
      <c r="H4476" s="330" t="str">
        <f t="shared" ca="1" si="269"/>
        <v/>
      </c>
      <c r="I4476" s="336"/>
      <c r="J4476" s="332" t="str">
        <f t="shared" ca="1" si="270"/>
        <v>(command "V" "R" "" "N")</v>
      </c>
    </row>
    <row r="4477" spans="8:10" hidden="1">
      <c r="H4477" s="330" t="str">
        <f t="shared" ca="1" si="269"/>
        <v/>
      </c>
      <c r="I4477" s="336"/>
      <c r="J4477" s="332" t="str">
        <f t="shared" ca="1" si="270"/>
        <v>(command "V" "R" "" "N")</v>
      </c>
    </row>
    <row r="4478" spans="8:10" hidden="1">
      <c r="H4478" s="330" t="str">
        <f t="shared" ca="1" si="269"/>
        <v/>
      </c>
      <c r="I4478" s="336"/>
      <c r="J4478" s="332" t="str">
        <f t="shared" ca="1" si="270"/>
        <v>(command "V" "R" "" "N")</v>
      </c>
    </row>
    <row r="4479" spans="8:10" hidden="1">
      <c r="H4479" s="330" t="str">
        <f t="shared" ca="1" si="269"/>
        <v/>
      </c>
      <c r="I4479" s="336"/>
      <c r="J4479" s="332" t="str">
        <f t="shared" ca="1" si="270"/>
        <v>(command "V" "R" "" "N")</v>
      </c>
    </row>
    <row r="4480" spans="8:10" hidden="1">
      <c r="H4480" s="330" t="str">
        <f t="shared" ca="1" si="269"/>
        <v/>
      </c>
      <c r="I4480" s="336"/>
      <c r="J4480" s="332" t="str">
        <f t="shared" ca="1" si="270"/>
        <v>(command "V" "R" "" "N")</v>
      </c>
    </row>
    <row r="4481" spans="8:10" hidden="1">
      <c r="H4481" s="330" t="str">
        <f t="shared" ca="1" si="269"/>
        <v/>
      </c>
      <c r="I4481" s="336"/>
      <c r="J4481" s="332" t="str">
        <f t="shared" ca="1" si="270"/>
        <v>(command "V" "R" "" "N")</v>
      </c>
    </row>
    <row r="4482" spans="8:10" hidden="1">
      <c r="H4482" s="330" t="str">
        <f t="shared" ca="1" si="269"/>
        <v/>
      </c>
      <c r="I4482" s="336"/>
      <c r="J4482" s="332" t="str">
        <f t="shared" ca="1" si="270"/>
        <v>(command "V" "R" "" "N")</v>
      </c>
    </row>
    <row r="4483" spans="8:10" hidden="1">
      <c r="H4483" s="330" t="str">
        <f t="shared" ca="1" si="269"/>
        <v/>
      </c>
      <c r="I4483" s="336"/>
      <c r="J4483" s="332" t="str">
        <f t="shared" ca="1" si="270"/>
        <v>(command "V" "R" "" "N")</v>
      </c>
    </row>
    <row r="4484" spans="8:10" hidden="1">
      <c r="H4484" s="330" t="str">
        <f t="shared" ca="1" si="269"/>
        <v/>
      </c>
      <c r="I4484" s="336"/>
      <c r="J4484" s="332" t="str">
        <f t="shared" ca="1" si="270"/>
        <v>(command "V" "R" "" "N")</v>
      </c>
    </row>
    <row r="4485" spans="8:10" hidden="1">
      <c r="H4485" s="330" t="str">
        <f t="shared" ca="1" si="269"/>
        <v/>
      </c>
      <c r="I4485" s="336"/>
      <c r="J4485" s="332" t="str">
        <f t="shared" ca="1" si="270"/>
        <v>(command "V" "R" "" "N")</v>
      </c>
    </row>
    <row r="4486" spans="8:10" hidden="1">
      <c r="H4486" s="330" t="str">
        <f t="shared" ca="1" si="269"/>
        <v/>
      </c>
      <c r="I4486" s="336"/>
      <c r="J4486" s="332" t="str">
        <f t="shared" ca="1" si="270"/>
        <v>(command "V" "R" "" "N")</v>
      </c>
    </row>
    <row r="4487" spans="8:10" hidden="1">
      <c r="H4487" s="330" t="str">
        <f t="shared" ca="1" si="269"/>
        <v/>
      </c>
      <c r="I4487" s="336"/>
      <c r="J4487" s="332" t="str">
        <f t="shared" ca="1" si="270"/>
        <v>(command "V" "R" "" "N")</v>
      </c>
    </row>
    <row r="4488" spans="8:10" hidden="1">
      <c r="H4488" s="330" t="str">
        <f t="shared" ref="H4488:H4551" ca="1" si="271">IF(INDIRECT(ADDRESS(FLOOR((ROW(A4481)-1)/$F$6,1)+9,FLOOR((MOD((ROW(A4481)-1),$F$6)),1)+21))="","",INDIRECT(ADDRESS(FLOOR((ROW(A4481)-1)/$F$6,1)+9,FLOOR((MOD((ROW(A4481)-1),$F$6)),1)+21)))</f>
        <v/>
      </c>
      <c r="I4488" s="336"/>
      <c r="J4488" s="332" t="str">
        <f t="shared" ca="1" si="270"/>
        <v>(command "V" "R" "" "N")</v>
      </c>
    </row>
    <row r="4489" spans="8:10" hidden="1">
      <c r="H4489" s="330" t="str">
        <f t="shared" ca="1" si="271"/>
        <v/>
      </c>
      <c r="I4489" s="336"/>
      <c r="J4489" s="332" t="str">
        <f t="shared" ca="1" si="270"/>
        <v>(command "V" "R" "" "N")</v>
      </c>
    </row>
    <row r="4490" spans="8:10" hidden="1">
      <c r="H4490" s="330" t="str">
        <f t="shared" ca="1" si="271"/>
        <v/>
      </c>
      <c r="I4490" s="336"/>
      <c r="J4490" s="332" t="str">
        <f t="shared" ca="1" si="270"/>
        <v>(command "V" "R" "" "N")</v>
      </c>
    </row>
    <row r="4491" spans="8:10" hidden="1">
      <c r="H4491" s="330" t="str">
        <f t="shared" ca="1" si="271"/>
        <v/>
      </c>
      <c r="I4491" s="336"/>
      <c r="J4491" s="332" t="str">
        <f t="shared" ca="1" si="270"/>
        <v>(command "V" "R" "" "N")</v>
      </c>
    </row>
    <row r="4492" spans="8:10" hidden="1">
      <c r="H4492" s="330" t="str">
        <f t="shared" ca="1" si="271"/>
        <v/>
      </c>
      <c r="I4492" s="336"/>
      <c r="J4492" s="332" t="str">
        <f t="shared" ca="1" si="270"/>
        <v>(command "V" "R" "" "N")</v>
      </c>
    </row>
    <row r="4493" spans="8:10" hidden="1">
      <c r="H4493" s="330" t="str">
        <f t="shared" ca="1" si="271"/>
        <v/>
      </c>
      <c r="I4493" s="336"/>
      <c r="J4493" s="332" t="str">
        <f t="shared" ref="J4493:J4556" ca="1" si="272">"(command"&amp;" "&amp;""""&amp;"V"&amp;""""&amp;" "&amp;""""&amp;"R"&amp;""""&amp;" "&amp;""""&amp;$H4493&amp;""""&amp;" """&amp;"N"&amp;""""&amp;")"</f>
        <v>(command "V" "R" "" "N")</v>
      </c>
    </row>
    <row r="4494" spans="8:10" hidden="1">
      <c r="H4494" s="330" t="str">
        <f t="shared" ca="1" si="271"/>
        <v/>
      </c>
      <c r="I4494" s="336"/>
      <c r="J4494" s="332" t="str">
        <f t="shared" ca="1" si="272"/>
        <v>(command "V" "R" "" "N")</v>
      </c>
    </row>
    <row r="4495" spans="8:10" hidden="1">
      <c r="H4495" s="330" t="str">
        <f t="shared" ca="1" si="271"/>
        <v/>
      </c>
      <c r="I4495" s="336"/>
      <c r="J4495" s="332" t="str">
        <f t="shared" ca="1" si="272"/>
        <v>(command "V" "R" "" "N")</v>
      </c>
    </row>
    <row r="4496" spans="8:10" hidden="1">
      <c r="H4496" s="330" t="str">
        <f t="shared" ca="1" si="271"/>
        <v/>
      </c>
      <c r="I4496" s="336"/>
      <c r="J4496" s="332" t="str">
        <f t="shared" ca="1" si="272"/>
        <v>(command "V" "R" "" "N")</v>
      </c>
    </row>
    <row r="4497" spans="8:10" hidden="1">
      <c r="H4497" s="330" t="str">
        <f t="shared" ca="1" si="271"/>
        <v/>
      </c>
      <c r="I4497" s="336"/>
      <c r="J4497" s="332" t="str">
        <f t="shared" ca="1" si="272"/>
        <v>(command "V" "R" "" "N")</v>
      </c>
    </row>
    <row r="4498" spans="8:10" hidden="1">
      <c r="H4498" s="330" t="str">
        <f t="shared" ca="1" si="271"/>
        <v/>
      </c>
      <c r="I4498" s="336"/>
      <c r="J4498" s="332" t="str">
        <f t="shared" ca="1" si="272"/>
        <v>(command "V" "R" "" "N")</v>
      </c>
    </row>
    <row r="4499" spans="8:10" hidden="1">
      <c r="H4499" s="330" t="str">
        <f t="shared" ca="1" si="271"/>
        <v/>
      </c>
      <c r="I4499" s="336"/>
      <c r="J4499" s="332" t="str">
        <f t="shared" ca="1" si="272"/>
        <v>(command "V" "R" "" "N")</v>
      </c>
    </row>
    <row r="4500" spans="8:10" hidden="1">
      <c r="H4500" s="330" t="str">
        <f t="shared" ca="1" si="271"/>
        <v/>
      </c>
      <c r="I4500" s="336"/>
      <c r="J4500" s="332" t="str">
        <f t="shared" ca="1" si="272"/>
        <v>(command "V" "R" "" "N")</v>
      </c>
    </row>
    <row r="4501" spans="8:10" hidden="1">
      <c r="H4501" s="330" t="str">
        <f t="shared" ca="1" si="271"/>
        <v/>
      </c>
      <c r="I4501" s="336"/>
      <c r="J4501" s="332" t="str">
        <f t="shared" ca="1" si="272"/>
        <v>(command "V" "R" "" "N")</v>
      </c>
    </row>
    <row r="4502" spans="8:10" hidden="1">
      <c r="H4502" s="330" t="str">
        <f t="shared" ca="1" si="271"/>
        <v/>
      </c>
      <c r="I4502" s="336"/>
      <c r="J4502" s="332" t="str">
        <f t="shared" ca="1" si="272"/>
        <v>(command "V" "R" "" "N")</v>
      </c>
    </row>
    <row r="4503" spans="8:10" hidden="1">
      <c r="H4503" s="330" t="str">
        <f t="shared" ca="1" si="271"/>
        <v/>
      </c>
      <c r="I4503" s="336"/>
      <c r="J4503" s="332" t="str">
        <f t="shared" ca="1" si="272"/>
        <v>(command "V" "R" "" "N")</v>
      </c>
    </row>
    <row r="4504" spans="8:10" hidden="1">
      <c r="H4504" s="330" t="str">
        <f t="shared" ca="1" si="271"/>
        <v/>
      </c>
      <c r="I4504" s="336"/>
      <c r="J4504" s="332" t="str">
        <f t="shared" ca="1" si="272"/>
        <v>(command "V" "R" "" "N")</v>
      </c>
    </row>
    <row r="4505" spans="8:10" hidden="1">
      <c r="H4505" s="330" t="str">
        <f t="shared" ca="1" si="271"/>
        <v/>
      </c>
      <c r="I4505" s="336"/>
      <c r="J4505" s="332" t="str">
        <f t="shared" ca="1" si="272"/>
        <v>(command "V" "R" "" "N")</v>
      </c>
    </row>
    <row r="4506" spans="8:10" hidden="1">
      <c r="H4506" s="330" t="str">
        <f t="shared" ca="1" si="271"/>
        <v/>
      </c>
      <c r="I4506" s="336"/>
      <c r="J4506" s="332" t="str">
        <f t="shared" ca="1" si="272"/>
        <v>(command "V" "R" "" "N")</v>
      </c>
    </row>
    <row r="4507" spans="8:10" hidden="1">
      <c r="H4507" s="330" t="str">
        <f t="shared" ca="1" si="271"/>
        <v/>
      </c>
      <c r="I4507" s="336"/>
      <c r="J4507" s="332" t="str">
        <f t="shared" ca="1" si="272"/>
        <v>(command "V" "R" "" "N")</v>
      </c>
    </row>
    <row r="4508" spans="8:10" hidden="1">
      <c r="H4508" s="330" t="str">
        <f t="shared" ca="1" si="271"/>
        <v/>
      </c>
      <c r="I4508" s="336"/>
      <c r="J4508" s="332" t="str">
        <f t="shared" ca="1" si="272"/>
        <v>(command "V" "R" "" "N")</v>
      </c>
    </row>
    <row r="4509" spans="8:10" hidden="1">
      <c r="H4509" s="330" t="str">
        <f t="shared" ca="1" si="271"/>
        <v/>
      </c>
      <c r="I4509" s="336"/>
      <c r="J4509" s="332" t="str">
        <f t="shared" ca="1" si="272"/>
        <v>(command "V" "R" "" "N")</v>
      </c>
    </row>
    <row r="4510" spans="8:10" hidden="1">
      <c r="H4510" s="330" t="str">
        <f t="shared" ca="1" si="271"/>
        <v/>
      </c>
      <c r="I4510" s="336"/>
      <c r="J4510" s="332" t="str">
        <f t="shared" ca="1" si="272"/>
        <v>(command "V" "R" "" "N")</v>
      </c>
    </row>
    <row r="4511" spans="8:10" hidden="1">
      <c r="H4511" s="330" t="str">
        <f t="shared" ca="1" si="271"/>
        <v/>
      </c>
      <c r="I4511" s="336"/>
      <c r="J4511" s="332" t="str">
        <f t="shared" ca="1" si="272"/>
        <v>(command "V" "R" "" "N")</v>
      </c>
    </row>
    <row r="4512" spans="8:10" hidden="1">
      <c r="H4512" s="330" t="str">
        <f t="shared" ca="1" si="271"/>
        <v/>
      </c>
      <c r="I4512" s="336"/>
      <c r="J4512" s="332" t="str">
        <f t="shared" ca="1" si="272"/>
        <v>(command "V" "R" "" "N")</v>
      </c>
    </row>
    <row r="4513" spans="8:10" hidden="1">
      <c r="H4513" s="330" t="str">
        <f t="shared" ca="1" si="271"/>
        <v/>
      </c>
      <c r="I4513" s="336"/>
      <c r="J4513" s="332" t="str">
        <f t="shared" ca="1" si="272"/>
        <v>(command "V" "R" "" "N")</v>
      </c>
    </row>
    <row r="4514" spans="8:10" hidden="1">
      <c r="H4514" s="330" t="str">
        <f t="shared" ca="1" si="271"/>
        <v/>
      </c>
      <c r="I4514" s="336"/>
      <c r="J4514" s="332" t="str">
        <f t="shared" ca="1" si="272"/>
        <v>(command "V" "R" "" "N")</v>
      </c>
    </row>
    <row r="4515" spans="8:10" hidden="1">
      <c r="H4515" s="330" t="str">
        <f t="shared" ca="1" si="271"/>
        <v/>
      </c>
      <c r="I4515" s="336"/>
      <c r="J4515" s="332" t="str">
        <f t="shared" ca="1" si="272"/>
        <v>(command "V" "R" "" "N")</v>
      </c>
    </row>
    <row r="4516" spans="8:10" hidden="1">
      <c r="H4516" s="330" t="str">
        <f t="shared" ca="1" si="271"/>
        <v/>
      </c>
      <c r="I4516" s="336"/>
      <c r="J4516" s="332" t="str">
        <f t="shared" ca="1" si="272"/>
        <v>(command "V" "R" "" "N")</v>
      </c>
    </row>
    <row r="4517" spans="8:10" hidden="1">
      <c r="H4517" s="330" t="str">
        <f t="shared" ca="1" si="271"/>
        <v/>
      </c>
      <c r="I4517" s="336"/>
      <c r="J4517" s="332" t="str">
        <f t="shared" ca="1" si="272"/>
        <v>(command "V" "R" "" "N")</v>
      </c>
    </row>
    <row r="4518" spans="8:10" hidden="1">
      <c r="H4518" s="330" t="str">
        <f t="shared" ca="1" si="271"/>
        <v/>
      </c>
      <c r="I4518" s="336"/>
      <c r="J4518" s="332" t="str">
        <f t="shared" ca="1" si="272"/>
        <v>(command "V" "R" "" "N")</v>
      </c>
    </row>
    <row r="4519" spans="8:10" hidden="1">
      <c r="H4519" s="330" t="str">
        <f t="shared" ca="1" si="271"/>
        <v/>
      </c>
      <c r="I4519" s="336"/>
      <c r="J4519" s="332" t="str">
        <f t="shared" ca="1" si="272"/>
        <v>(command "V" "R" "" "N")</v>
      </c>
    </row>
    <row r="4520" spans="8:10" hidden="1">
      <c r="H4520" s="330" t="str">
        <f t="shared" ca="1" si="271"/>
        <v/>
      </c>
      <c r="I4520" s="336"/>
      <c r="J4520" s="332" t="str">
        <f t="shared" ca="1" si="272"/>
        <v>(command "V" "R" "" "N")</v>
      </c>
    </row>
    <row r="4521" spans="8:10" hidden="1">
      <c r="H4521" s="330" t="str">
        <f t="shared" ca="1" si="271"/>
        <v/>
      </c>
      <c r="I4521" s="336"/>
      <c r="J4521" s="332" t="str">
        <f t="shared" ca="1" si="272"/>
        <v>(command "V" "R" "" "N")</v>
      </c>
    </row>
    <row r="4522" spans="8:10" hidden="1">
      <c r="H4522" s="330" t="str">
        <f t="shared" ca="1" si="271"/>
        <v/>
      </c>
      <c r="I4522" s="336"/>
      <c r="J4522" s="332" t="str">
        <f t="shared" ca="1" si="272"/>
        <v>(command "V" "R" "" "N")</v>
      </c>
    </row>
    <row r="4523" spans="8:10" hidden="1">
      <c r="H4523" s="330" t="str">
        <f t="shared" ca="1" si="271"/>
        <v/>
      </c>
      <c r="I4523" s="336"/>
      <c r="J4523" s="332" t="str">
        <f t="shared" ca="1" si="272"/>
        <v>(command "V" "R" "" "N")</v>
      </c>
    </row>
    <row r="4524" spans="8:10" hidden="1">
      <c r="H4524" s="330" t="str">
        <f t="shared" ca="1" si="271"/>
        <v/>
      </c>
      <c r="I4524" s="336"/>
      <c r="J4524" s="332" t="str">
        <f t="shared" ca="1" si="272"/>
        <v>(command "V" "R" "" "N")</v>
      </c>
    </row>
    <row r="4525" spans="8:10" hidden="1">
      <c r="H4525" s="330" t="str">
        <f t="shared" ca="1" si="271"/>
        <v/>
      </c>
      <c r="I4525" s="336"/>
      <c r="J4525" s="332" t="str">
        <f t="shared" ca="1" si="272"/>
        <v>(command "V" "R" "" "N")</v>
      </c>
    </row>
    <row r="4526" spans="8:10" hidden="1">
      <c r="H4526" s="330" t="str">
        <f t="shared" ca="1" si="271"/>
        <v/>
      </c>
      <c r="I4526" s="336"/>
      <c r="J4526" s="332" t="str">
        <f t="shared" ca="1" si="272"/>
        <v>(command "V" "R" "" "N")</v>
      </c>
    </row>
    <row r="4527" spans="8:10" hidden="1">
      <c r="H4527" s="330" t="str">
        <f t="shared" ca="1" si="271"/>
        <v/>
      </c>
      <c r="I4527" s="336"/>
      <c r="J4527" s="332" t="str">
        <f t="shared" ca="1" si="272"/>
        <v>(command "V" "R" "" "N")</v>
      </c>
    </row>
    <row r="4528" spans="8:10" hidden="1">
      <c r="H4528" s="330" t="str">
        <f t="shared" ca="1" si="271"/>
        <v/>
      </c>
      <c r="I4528" s="336"/>
      <c r="J4528" s="332" t="str">
        <f t="shared" ca="1" si="272"/>
        <v>(command "V" "R" "" "N")</v>
      </c>
    </row>
    <row r="4529" spans="8:10" hidden="1">
      <c r="H4529" s="330" t="str">
        <f t="shared" ca="1" si="271"/>
        <v/>
      </c>
      <c r="I4529" s="336"/>
      <c r="J4529" s="332" t="str">
        <f t="shared" ca="1" si="272"/>
        <v>(command "V" "R" "" "N")</v>
      </c>
    </row>
    <row r="4530" spans="8:10" hidden="1">
      <c r="H4530" s="330" t="str">
        <f t="shared" ca="1" si="271"/>
        <v/>
      </c>
      <c r="I4530" s="336"/>
      <c r="J4530" s="332" t="str">
        <f t="shared" ca="1" si="272"/>
        <v>(command "V" "R" "" "N")</v>
      </c>
    </row>
    <row r="4531" spans="8:10" hidden="1">
      <c r="H4531" s="330" t="str">
        <f t="shared" ca="1" si="271"/>
        <v/>
      </c>
      <c r="I4531" s="336"/>
      <c r="J4531" s="332" t="str">
        <f t="shared" ca="1" si="272"/>
        <v>(command "V" "R" "" "N")</v>
      </c>
    </row>
    <row r="4532" spans="8:10" hidden="1">
      <c r="H4532" s="330" t="str">
        <f t="shared" ca="1" si="271"/>
        <v/>
      </c>
      <c r="I4532" s="336"/>
      <c r="J4532" s="332" t="str">
        <f t="shared" ca="1" si="272"/>
        <v>(command "V" "R" "" "N")</v>
      </c>
    </row>
    <row r="4533" spans="8:10" hidden="1">
      <c r="H4533" s="330" t="str">
        <f t="shared" ca="1" si="271"/>
        <v/>
      </c>
      <c r="I4533" s="336"/>
      <c r="J4533" s="332" t="str">
        <f t="shared" ca="1" si="272"/>
        <v>(command "V" "R" "" "N")</v>
      </c>
    </row>
    <row r="4534" spans="8:10" hidden="1">
      <c r="H4534" s="330" t="str">
        <f t="shared" ca="1" si="271"/>
        <v/>
      </c>
      <c r="I4534" s="336"/>
      <c r="J4534" s="332" t="str">
        <f t="shared" ca="1" si="272"/>
        <v>(command "V" "R" "" "N")</v>
      </c>
    </row>
    <row r="4535" spans="8:10" hidden="1">
      <c r="H4535" s="330" t="str">
        <f t="shared" ca="1" si="271"/>
        <v/>
      </c>
      <c r="I4535" s="336"/>
      <c r="J4535" s="332" t="str">
        <f t="shared" ca="1" si="272"/>
        <v>(command "V" "R" "" "N")</v>
      </c>
    </row>
    <row r="4536" spans="8:10" hidden="1">
      <c r="H4536" s="330" t="str">
        <f t="shared" ca="1" si="271"/>
        <v/>
      </c>
      <c r="I4536" s="336"/>
      <c r="J4536" s="332" t="str">
        <f t="shared" ca="1" si="272"/>
        <v>(command "V" "R" "" "N")</v>
      </c>
    </row>
    <row r="4537" spans="8:10" hidden="1">
      <c r="H4537" s="330" t="str">
        <f t="shared" ca="1" si="271"/>
        <v/>
      </c>
      <c r="I4537" s="336"/>
      <c r="J4537" s="332" t="str">
        <f t="shared" ca="1" si="272"/>
        <v>(command "V" "R" "" "N")</v>
      </c>
    </row>
    <row r="4538" spans="8:10" hidden="1">
      <c r="H4538" s="330" t="str">
        <f t="shared" ca="1" si="271"/>
        <v/>
      </c>
      <c r="I4538" s="336"/>
      <c r="J4538" s="332" t="str">
        <f t="shared" ca="1" si="272"/>
        <v>(command "V" "R" "" "N")</v>
      </c>
    </row>
    <row r="4539" spans="8:10" hidden="1">
      <c r="H4539" s="330" t="str">
        <f t="shared" ca="1" si="271"/>
        <v/>
      </c>
      <c r="I4539" s="336"/>
      <c r="J4539" s="332" t="str">
        <f t="shared" ca="1" si="272"/>
        <v>(command "V" "R" "" "N")</v>
      </c>
    </row>
    <row r="4540" spans="8:10" hidden="1">
      <c r="H4540" s="330" t="str">
        <f t="shared" ca="1" si="271"/>
        <v/>
      </c>
      <c r="I4540" s="336"/>
      <c r="J4540" s="332" t="str">
        <f t="shared" ca="1" si="272"/>
        <v>(command "V" "R" "" "N")</v>
      </c>
    </row>
    <row r="4541" spans="8:10" hidden="1">
      <c r="H4541" s="330" t="str">
        <f t="shared" ca="1" si="271"/>
        <v/>
      </c>
      <c r="I4541" s="336"/>
      <c r="J4541" s="332" t="str">
        <f t="shared" ca="1" si="272"/>
        <v>(command "V" "R" "" "N")</v>
      </c>
    </row>
    <row r="4542" spans="8:10" hidden="1">
      <c r="H4542" s="330" t="str">
        <f t="shared" ca="1" si="271"/>
        <v/>
      </c>
      <c r="I4542" s="336"/>
      <c r="J4542" s="332" t="str">
        <f t="shared" ca="1" si="272"/>
        <v>(command "V" "R" "" "N")</v>
      </c>
    </row>
    <row r="4543" spans="8:10" hidden="1">
      <c r="H4543" s="330" t="str">
        <f t="shared" ca="1" si="271"/>
        <v/>
      </c>
      <c r="I4543" s="336"/>
      <c r="J4543" s="332" t="str">
        <f t="shared" ca="1" si="272"/>
        <v>(command "V" "R" "" "N")</v>
      </c>
    </row>
    <row r="4544" spans="8:10" hidden="1">
      <c r="H4544" s="330" t="str">
        <f t="shared" ca="1" si="271"/>
        <v/>
      </c>
      <c r="I4544" s="336"/>
      <c r="J4544" s="332" t="str">
        <f t="shared" ca="1" si="272"/>
        <v>(command "V" "R" "" "N")</v>
      </c>
    </row>
    <row r="4545" spans="8:10" hidden="1">
      <c r="H4545" s="330" t="str">
        <f t="shared" ca="1" si="271"/>
        <v/>
      </c>
      <c r="I4545" s="336"/>
      <c r="J4545" s="332" t="str">
        <f t="shared" ca="1" si="272"/>
        <v>(command "V" "R" "" "N")</v>
      </c>
    </row>
    <row r="4546" spans="8:10" hidden="1">
      <c r="H4546" s="330" t="str">
        <f t="shared" ca="1" si="271"/>
        <v/>
      </c>
      <c r="I4546" s="336"/>
      <c r="J4546" s="332" t="str">
        <f t="shared" ca="1" si="272"/>
        <v>(command "V" "R" "" "N")</v>
      </c>
    </row>
    <row r="4547" spans="8:10" hidden="1">
      <c r="H4547" s="330" t="str">
        <f t="shared" ca="1" si="271"/>
        <v/>
      </c>
      <c r="I4547" s="336"/>
      <c r="J4547" s="332" t="str">
        <f t="shared" ca="1" si="272"/>
        <v>(command "V" "R" "" "N")</v>
      </c>
    </row>
    <row r="4548" spans="8:10" hidden="1">
      <c r="H4548" s="330" t="str">
        <f t="shared" ca="1" si="271"/>
        <v/>
      </c>
      <c r="I4548" s="336"/>
      <c r="J4548" s="332" t="str">
        <f t="shared" ca="1" si="272"/>
        <v>(command "V" "R" "" "N")</v>
      </c>
    </row>
    <row r="4549" spans="8:10" hidden="1">
      <c r="H4549" s="330" t="str">
        <f t="shared" ca="1" si="271"/>
        <v/>
      </c>
      <c r="I4549" s="336"/>
      <c r="J4549" s="332" t="str">
        <f t="shared" ca="1" si="272"/>
        <v>(command "V" "R" "" "N")</v>
      </c>
    </row>
    <row r="4550" spans="8:10" hidden="1">
      <c r="H4550" s="330" t="str">
        <f t="shared" ca="1" si="271"/>
        <v/>
      </c>
      <c r="I4550" s="336"/>
      <c r="J4550" s="332" t="str">
        <f t="shared" ca="1" si="272"/>
        <v>(command "V" "R" "" "N")</v>
      </c>
    </row>
    <row r="4551" spans="8:10" hidden="1">
      <c r="H4551" s="330" t="str">
        <f t="shared" ca="1" si="271"/>
        <v/>
      </c>
      <c r="I4551" s="336"/>
      <c r="J4551" s="332" t="str">
        <f t="shared" ca="1" si="272"/>
        <v>(command "V" "R" "" "N")</v>
      </c>
    </row>
    <row r="4552" spans="8:10" hidden="1">
      <c r="H4552" s="330" t="str">
        <f t="shared" ref="H4552:H4615" ca="1" si="273">IF(INDIRECT(ADDRESS(FLOOR((ROW(A4545)-1)/$F$6,1)+9,FLOOR((MOD((ROW(A4545)-1),$F$6)),1)+21))="","",INDIRECT(ADDRESS(FLOOR((ROW(A4545)-1)/$F$6,1)+9,FLOOR((MOD((ROW(A4545)-1),$F$6)),1)+21)))</f>
        <v/>
      </c>
      <c r="I4552" s="336"/>
      <c r="J4552" s="332" t="str">
        <f t="shared" ca="1" si="272"/>
        <v>(command "V" "R" "" "N")</v>
      </c>
    </row>
    <row r="4553" spans="8:10" hidden="1">
      <c r="H4553" s="330" t="str">
        <f t="shared" ca="1" si="273"/>
        <v/>
      </c>
      <c r="I4553" s="336"/>
      <c r="J4553" s="332" t="str">
        <f t="shared" ca="1" si="272"/>
        <v>(command "V" "R" "" "N")</v>
      </c>
    </row>
    <row r="4554" spans="8:10" hidden="1">
      <c r="H4554" s="330" t="str">
        <f t="shared" ca="1" si="273"/>
        <v/>
      </c>
      <c r="I4554" s="336"/>
      <c r="J4554" s="332" t="str">
        <f t="shared" ca="1" si="272"/>
        <v>(command "V" "R" "" "N")</v>
      </c>
    </row>
    <row r="4555" spans="8:10" hidden="1">
      <c r="H4555" s="330" t="str">
        <f t="shared" ca="1" si="273"/>
        <v/>
      </c>
      <c r="I4555" s="336"/>
      <c r="J4555" s="332" t="str">
        <f t="shared" ca="1" si="272"/>
        <v>(command "V" "R" "" "N")</v>
      </c>
    </row>
    <row r="4556" spans="8:10" hidden="1">
      <c r="H4556" s="330" t="str">
        <f t="shared" ca="1" si="273"/>
        <v/>
      </c>
      <c r="I4556" s="336"/>
      <c r="J4556" s="332" t="str">
        <f t="shared" ca="1" si="272"/>
        <v>(command "V" "R" "" "N")</v>
      </c>
    </row>
    <row r="4557" spans="8:10" hidden="1">
      <c r="H4557" s="330" t="str">
        <f t="shared" ca="1" si="273"/>
        <v/>
      </c>
      <c r="I4557" s="336"/>
      <c r="J4557" s="332" t="str">
        <f t="shared" ref="J4557:J4620" ca="1" si="274">"(command"&amp;" "&amp;""""&amp;"V"&amp;""""&amp;" "&amp;""""&amp;"R"&amp;""""&amp;" "&amp;""""&amp;$H4557&amp;""""&amp;" """&amp;"N"&amp;""""&amp;")"</f>
        <v>(command "V" "R" "" "N")</v>
      </c>
    </row>
    <row r="4558" spans="8:10" hidden="1">
      <c r="H4558" s="330" t="str">
        <f t="shared" ca="1" si="273"/>
        <v/>
      </c>
      <c r="I4558" s="336"/>
      <c r="J4558" s="332" t="str">
        <f t="shared" ca="1" si="274"/>
        <v>(command "V" "R" "" "N")</v>
      </c>
    </row>
    <row r="4559" spans="8:10" hidden="1">
      <c r="H4559" s="330" t="str">
        <f t="shared" ca="1" si="273"/>
        <v/>
      </c>
      <c r="I4559" s="336"/>
      <c r="J4559" s="332" t="str">
        <f t="shared" ca="1" si="274"/>
        <v>(command "V" "R" "" "N")</v>
      </c>
    </row>
    <row r="4560" spans="8:10" hidden="1">
      <c r="H4560" s="330" t="str">
        <f t="shared" ca="1" si="273"/>
        <v/>
      </c>
      <c r="I4560" s="336"/>
      <c r="J4560" s="332" t="str">
        <f t="shared" ca="1" si="274"/>
        <v>(command "V" "R" "" "N")</v>
      </c>
    </row>
    <row r="4561" spans="8:10" hidden="1">
      <c r="H4561" s="330" t="str">
        <f t="shared" ca="1" si="273"/>
        <v/>
      </c>
      <c r="I4561" s="336"/>
      <c r="J4561" s="332" t="str">
        <f t="shared" ca="1" si="274"/>
        <v>(command "V" "R" "" "N")</v>
      </c>
    </row>
    <row r="4562" spans="8:10" hidden="1">
      <c r="H4562" s="330" t="str">
        <f t="shared" ca="1" si="273"/>
        <v/>
      </c>
      <c r="I4562" s="336"/>
      <c r="J4562" s="332" t="str">
        <f t="shared" ca="1" si="274"/>
        <v>(command "V" "R" "" "N")</v>
      </c>
    </row>
    <row r="4563" spans="8:10" hidden="1">
      <c r="H4563" s="330" t="str">
        <f t="shared" ca="1" si="273"/>
        <v/>
      </c>
      <c r="I4563" s="336"/>
      <c r="J4563" s="332" t="str">
        <f t="shared" ca="1" si="274"/>
        <v>(command "V" "R" "" "N")</v>
      </c>
    </row>
    <row r="4564" spans="8:10" hidden="1">
      <c r="H4564" s="330" t="str">
        <f t="shared" ca="1" si="273"/>
        <v/>
      </c>
      <c r="I4564" s="336"/>
      <c r="J4564" s="332" t="str">
        <f t="shared" ca="1" si="274"/>
        <v>(command "V" "R" "" "N")</v>
      </c>
    </row>
    <row r="4565" spans="8:10" hidden="1">
      <c r="H4565" s="330" t="str">
        <f t="shared" ca="1" si="273"/>
        <v/>
      </c>
      <c r="I4565" s="336"/>
      <c r="J4565" s="332" t="str">
        <f t="shared" ca="1" si="274"/>
        <v>(command "V" "R" "" "N")</v>
      </c>
    </row>
    <row r="4566" spans="8:10" hidden="1">
      <c r="H4566" s="330" t="str">
        <f t="shared" ca="1" si="273"/>
        <v/>
      </c>
      <c r="I4566" s="336"/>
      <c r="J4566" s="332" t="str">
        <f t="shared" ca="1" si="274"/>
        <v>(command "V" "R" "" "N")</v>
      </c>
    </row>
    <row r="4567" spans="8:10" hidden="1">
      <c r="H4567" s="330" t="str">
        <f t="shared" ca="1" si="273"/>
        <v/>
      </c>
      <c r="I4567" s="336"/>
      <c r="J4567" s="332" t="str">
        <f t="shared" ca="1" si="274"/>
        <v>(command "V" "R" "" "N")</v>
      </c>
    </row>
    <row r="4568" spans="8:10" hidden="1">
      <c r="H4568" s="330" t="str">
        <f t="shared" ca="1" si="273"/>
        <v/>
      </c>
      <c r="I4568" s="336"/>
      <c r="J4568" s="332" t="str">
        <f t="shared" ca="1" si="274"/>
        <v>(command "V" "R" "" "N")</v>
      </c>
    </row>
    <row r="4569" spans="8:10" hidden="1">
      <c r="H4569" s="330" t="str">
        <f t="shared" ca="1" si="273"/>
        <v/>
      </c>
      <c r="I4569" s="336"/>
      <c r="J4569" s="332" t="str">
        <f t="shared" ca="1" si="274"/>
        <v>(command "V" "R" "" "N")</v>
      </c>
    </row>
    <row r="4570" spans="8:10" hidden="1">
      <c r="H4570" s="330" t="str">
        <f t="shared" ca="1" si="273"/>
        <v/>
      </c>
      <c r="I4570" s="336"/>
      <c r="J4570" s="332" t="str">
        <f t="shared" ca="1" si="274"/>
        <v>(command "V" "R" "" "N")</v>
      </c>
    </row>
    <row r="4571" spans="8:10" hidden="1">
      <c r="H4571" s="330" t="str">
        <f t="shared" ca="1" si="273"/>
        <v/>
      </c>
      <c r="I4571" s="336"/>
      <c r="J4571" s="332" t="str">
        <f t="shared" ca="1" si="274"/>
        <v>(command "V" "R" "" "N")</v>
      </c>
    </row>
    <row r="4572" spans="8:10" hidden="1">
      <c r="H4572" s="330" t="str">
        <f t="shared" ca="1" si="273"/>
        <v/>
      </c>
      <c r="I4572" s="336"/>
      <c r="J4572" s="332" t="str">
        <f t="shared" ca="1" si="274"/>
        <v>(command "V" "R" "" "N")</v>
      </c>
    </row>
    <row r="4573" spans="8:10" hidden="1">
      <c r="H4573" s="330" t="str">
        <f t="shared" ca="1" si="273"/>
        <v/>
      </c>
      <c r="I4573" s="336"/>
      <c r="J4573" s="332" t="str">
        <f t="shared" ca="1" si="274"/>
        <v>(command "V" "R" "" "N")</v>
      </c>
    </row>
    <row r="4574" spans="8:10" hidden="1">
      <c r="H4574" s="330" t="str">
        <f t="shared" ca="1" si="273"/>
        <v/>
      </c>
      <c r="I4574" s="336"/>
      <c r="J4574" s="332" t="str">
        <f t="shared" ca="1" si="274"/>
        <v>(command "V" "R" "" "N")</v>
      </c>
    </row>
    <row r="4575" spans="8:10" hidden="1">
      <c r="H4575" s="330" t="str">
        <f t="shared" ca="1" si="273"/>
        <v/>
      </c>
      <c r="I4575" s="336"/>
      <c r="J4575" s="332" t="str">
        <f t="shared" ca="1" si="274"/>
        <v>(command "V" "R" "" "N")</v>
      </c>
    </row>
    <row r="4576" spans="8:10" hidden="1">
      <c r="H4576" s="330" t="str">
        <f t="shared" ca="1" si="273"/>
        <v/>
      </c>
      <c r="I4576" s="336"/>
      <c r="J4576" s="332" t="str">
        <f t="shared" ca="1" si="274"/>
        <v>(command "V" "R" "" "N")</v>
      </c>
    </row>
    <row r="4577" spans="8:10" hidden="1">
      <c r="H4577" s="330" t="str">
        <f t="shared" ca="1" si="273"/>
        <v/>
      </c>
      <c r="I4577" s="336"/>
      <c r="J4577" s="332" t="str">
        <f t="shared" ca="1" si="274"/>
        <v>(command "V" "R" "" "N")</v>
      </c>
    </row>
    <row r="4578" spans="8:10" hidden="1">
      <c r="H4578" s="330" t="str">
        <f t="shared" ca="1" si="273"/>
        <v/>
      </c>
      <c r="I4578" s="336"/>
      <c r="J4578" s="332" t="str">
        <f t="shared" ca="1" si="274"/>
        <v>(command "V" "R" "" "N")</v>
      </c>
    </row>
    <row r="4579" spans="8:10" hidden="1">
      <c r="H4579" s="330" t="str">
        <f t="shared" ca="1" si="273"/>
        <v/>
      </c>
      <c r="I4579" s="336"/>
      <c r="J4579" s="332" t="str">
        <f t="shared" ca="1" si="274"/>
        <v>(command "V" "R" "" "N")</v>
      </c>
    </row>
    <row r="4580" spans="8:10" hidden="1">
      <c r="H4580" s="330" t="str">
        <f t="shared" ca="1" si="273"/>
        <v/>
      </c>
      <c r="I4580" s="336"/>
      <c r="J4580" s="332" t="str">
        <f t="shared" ca="1" si="274"/>
        <v>(command "V" "R" "" "N")</v>
      </c>
    </row>
    <row r="4581" spans="8:10" hidden="1">
      <c r="H4581" s="330" t="str">
        <f t="shared" ca="1" si="273"/>
        <v/>
      </c>
      <c r="I4581" s="336"/>
      <c r="J4581" s="332" t="str">
        <f t="shared" ca="1" si="274"/>
        <v>(command "V" "R" "" "N")</v>
      </c>
    </row>
    <row r="4582" spans="8:10" hidden="1">
      <c r="H4582" s="330" t="str">
        <f t="shared" ca="1" si="273"/>
        <v/>
      </c>
      <c r="I4582" s="336"/>
      <c r="J4582" s="332" t="str">
        <f t="shared" ca="1" si="274"/>
        <v>(command "V" "R" "" "N")</v>
      </c>
    </row>
    <row r="4583" spans="8:10" hidden="1">
      <c r="H4583" s="330" t="str">
        <f t="shared" ca="1" si="273"/>
        <v/>
      </c>
      <c r="I4583" s="336"/>
      <c r="J4583" s="332" t="str">
        <f t="shared" ca="1" si="274"/>
        <v>(command "V" "R" "" "N")</v>
      </c>
    </row>
    <row r="4584" spans="8:10" hidden="1">
      <c r="H4584" s="330" t="str">
        <f t="shared" ca="1" si="273"/>
        <v/>
      </c>
      <c r="I4584" s="336"/>
      <c r="J4584" s="332" t="str">
        <f t="shared" ca="1" si="274"/>
        <v>(command "V" "R" "" "N")</v>
      </c>
    </row>
    <row r="4585" spans="8:10" hidden="1">
      <c r="H4585" s="330" t="str">
        <f t="shared" ca="1" si="273"/>
        <v/>
      </c>
      <c r="I4585" s="336"/>
      <c r="J4585" s="332" t="str">
        <f t="shared" ca="1" si="274"/>
        <v>(command "V" "R" "" "N")</v>
      </c>
    </row>
    <row r="4586" spans="8:10" hidden="1">
      <c r="H4586" s="330" t="str">
        <f t="shared" ca="1" si="273"/>
        <v/>
      </c>
      <c r="I4586" s="336"/>
      <c r="J4586" s="332" t="str">
        <f t="shared" ca="1" si="274"/>
        <v>(command "V" "R" "" "N")</v>
      </c>
    </row>
    <row r="4587" spans="8:10" hidden="1">
      <c r="H4587" s="330" t="str">
        <f t="shared" ca="1" si="273"/>
        <v/>
      </c>
      <c r="I4587" s="336"/>
      <c r="J4587" s="332" t="str">
        <f t="shared" ca="1" si="274"/>
        <v>(command "V" "R" "" "N")</v>
      </c>
    </row>
    <row r="4588" spans="8:10" hidden="1">
      <c r="H4588" s="330" t="str">
        <f t="shared" ca="1" si="273"/>
        <v/>
      </c>
      <c r="I4588" s="336"/>
      <c r="J4588" s="332" t="str">
        <f t="shared" ca="1" si="274"/>
        <v>(command "V" "R" "" "N")</v>
      </c>
    </row>
    <row r="4589" spans="8:10" hidden="1">
      <c r="H4589" s="330" t="str">
        <f t="shared" ca="1" si="273"/>
        <v/>
      </c>
      <c r="I4589" s="336"/>
      <c r="J4589" s="332" t="str">
        <f t="shared" ca="1" si="274"/>
        <v>(command "V" "R" "" "N")</v>
      </c>
    </row>
    <row r="4590" spans="8:10" hidden="1">
      <c r="H4590" s="330" t="str">
        <f t="shared" ca="1" si="273"/>
        <v/>
      </c>
      <c r="I4590" s="336"/>
      <c r="J4590" s="332" t="str">
        <f t="shared" ca="1" si="274"/>
        <v>(command "V" "R" "" "N")</v>
      </c>
    </row>
    <row r="4591" spans="8:10" hidden="1">
      <c r="H4591" s="330" t="str">
        <f t="shared" ca="1" si="273"/>
        <v/>
      </c>
      <c r="I4591" s="336"/>
      <c r="J4591" s="332" t="str">
        <f t="shared" ca="1" si="274"/>
        <v>(command "V" "R" "" "N")</v>
      </c>
    </row>
    <row r="4592" spans="8:10" hidden="1">
      <c r="H4592" s="330" t="str">
        <f t="shared" ca="1" si="273"/>
        <v/>
      </c>
      <c r="I4592" s="336"/>
      <c r="J4592" s="332" t="str">
        <f t="shared" ca="1" si="274"/>
        <v>(command "V" "R" "" "N")</v>
      </c>
    </row>
    <row r="4593" spans="8:10" hidden="1">
      <c r="H4593" s="330" t="str">
        <f t="shared" ca="1" si="273"/>
        <v/>
      </c>
      <c r="I4593" s="336"/>
      <c r="J4593" s="332" t="str">
        <f t="shared" ca="1" si="274"/>
        <v>(command "V" "R" "" "N")</v>
      </c>
    </row>
    <row r="4594" spans="8:10" hidden="1">
      <c r="H4594" s="330" t="str">
        <f t="shared" ca="1" si="273"/>
        <v/>
      </c>
      <c r="I4594" s="336"/>
      <c r="J4594" s="332" t="str">
        <f t="shared" ca="1" si="274"/>
        <v>(command "V" "R" "" "N")</v>
      </c>
    </row>
    <row r="4595" spans="8:10" hidden="1">
      <c r="H4595" s="330" t="str">
        <f t="shared" ca="1" si="273"/>
        <v/>
      </c>
      <c r="I4595" s="336"/>
      <c r="J4595" s="332" t="str">
        <f t="shared" ca="1" si="274"/>
        <v>(command "V" "R" "" "N")</v>
      </c>
    </row>
    <row r="4596" spans="8:10" hidden="1">
      <c r="H4596" s="330" t="str">
        <f t="shared" ca="1" si="273"/>
        <v/>
      </c>
      <c r="I4596" s="336"/>
      <c r="J4596" s="332" t="str">
        <f t="shared" ca="1" si="274"/>
        <v>(command "V" "R" "" "N")</v>
      </c>
    </row>
    <row r="4597" spans="8:10" hidden="1">
      <c r="H4597" s="330" t="str">
        <f t="shared" ca="1" si="273"/>
        <v/>
      </c>
      <c r="I4597" s="336"/>
      <c r="J4597" s="332" t="str">
        <f t="shared" ca="1" si="274"/>
        <v>(command "V" "R" "" "N")</v>
      </c>
    </row>
    <row r="4598" spans="8:10">
      <c r="H4598" s="330" t="str">
        <f t="shared" ca="1" si="273"/>
        <v>2DPC41I1</v>
      </c>
      <c r="I4598" s="336"/>
      <c r="J4598" s="332" t="str">
        <f t="shared" ca="1" si="274"/>
        <v>(command "V" "R" "2DPC41I1" "N")</v>
      </c>
    </row>
    <row r="4599" spans="8:10">
      <c r="H4599" s="330" t="str">
        <f t="shared" ca="1" si="273"/>
        <v>2DNC41I1</v>
      </c>
      <c r="I4599" s="336"/>
      <c r="J4599" s="332" t="str">
        <f t="shared" ca="1" si="274"/>
        <v>(command "V" "R" "2DNC41I1" "N")</v>
      </c>
    </row>
    <row r="4600" spans="8:10">
      <c r="H4600" s="330" t="str">
        <f t="shared" ca="1" si="273"/>
        <v>E</v>
      </c>
      <c r="I4600" s="336"/>
      <c r="J4600" s="332" t="str">
        <f t="shared" ca="1" si="274"/>
        <v>(command "V" "R" "E" "N")</v>
      </c>
    </row>
    <row r="4601" spans="8:10">
      <c r="H4601" s="330" t="str">
        <f t="shared" ca="1" si="273"/>
        <v>040</v>
      </c>
      <c r="I4601" s="336"/>
      <c r="J4601" s="332" t="str">
        <f t="shared" ca="1" si="274"/>
        <v>(command "V" "R" "040" "N")</v>
      </c>
    </row>
    <row r="4602" spans="8:10">
      <c r="H4602" s="330" t="str">
        <f t="shared" ca="1" si="273"/>
        <v>040</v>
      </c>
      <c r="I4602" s="336"/>
      <c r="J4602" s="332" t="str">
        <f t="shared" ca="1" si="274"/>
        <v>(command "V" "R" "040" "N")</v>
      </c>
    </row>
    <row r="4603" spans="8:10">
      <c r="H4603" s="330" t="str">
        <f t="shared" ca="1" si="273"/>
        <v>040</v>
      </c>
      <c r="I4603" s="336"/>
      <c r="J4603" s="332" t="str">
        <f t="shared" ca="1" si="274"/>
        <v>(command "V" "R" "040" "N")</v>
      </c>
    </row>
    <row r="4604" spans="8:10">
      <c r="H4604" s="330" t="str">
        <f t="shared" ca="1" si="273"/>
        <v>040</v>
      </c>
      <c r="I4604" s="336"/>
      <c r="J4604" s="332" t="str">
        <f t="shared" ca="1" si="274"/>
        <v>(command "V" "R" "040" "N")</v>
      </c>
    </row>
    <row r="4605" spans="8:10">
      <c r="H4605" s="330" t="str">
        <f t="shared" ca="1" si="273"/>
        <v>040</v>
      </c>
      <c r="I4605" s="336"/>
      <c r="J4605" s="332" t="str">
        <f t="shared" ca="1" si="274"/>
        <v>(command "V" "R" "040" "N")</v>
      </c>
    </row>
    <row r="4606" spans="8:10">
      <c r="H4606" s="330" t="str">
        <f t="shared" ca="1" si="273"/>
        <v>040</v>
      </c>
      <c r="I4606" s="336"/>
      <c r="J4606" s="332" t="str">
        <f t="shared" ca="1" si="274"/>
        <v>(command "V" "R" "040" "N")</v>
      </c>
    </row>
    <row r="4607" spans="8:10">
      <c r="H4607" s="330" t="str">
        <f t="shared" ca="1" si="273"/>
        <v>040</v>
      </c>
      <c r="I4607" s="336"/>
      <c r="J4607" s="332" t="str">
        <f t="shared" ca="1" si="274"/>
        <v>(command "V" "R" "040" "N")</v>
      </c>
    </row>
    <row r="4608" spans="8:10">
      <c r="H4608" s="330" t="str">
        <f t="shared" ca="1" si="273"/>
        <v>040</v>
      </c>
      <c r="I4608" s="336"/>
      <c r="J4608" s="332" t="str">
        <f t="shared" ca="1" si="274"/>
        <v>(command "V" "R" "040" "N")</v>
      </c>
    </row>
    <row r="4609" spans="8:10">
      <c r="H4609" s="330" t="str">
        <f t="shared" ca="1" si="273"/>
        <v>041</v>
      </c>
      <c r="I4609" s="336"/>
      <c r="J4609" s="332" t="str">
        <f t="shared" ca="1" si="274"/>
        <v>(command "V" "R" "041" "N")</v>
      </c>
    </row>
    <row r="4610" spans="8:10">
      <c r="H4610" s="330" t="str">
        <f t="shared" ca="1" si="273"/>
        <v>041</v>
      </c>
      <c r="I4610" s="336"/>
      <c r="J4610" s="332" t="str">
        <f t="shared" ca="1" si="274"/>
        <v>(command "V" "R" "041" "N")</v>
      </c>
    </row>
    <row r="4611" spans="8:10">
      <c r="H4611" s="330" t="str">
        <f t="shared" ca="1" si="273"/>
        <v>041</v>
      </c>
      <c r="I4611" s="336"/>
      <c r="J4611" s="332" t="str">
        <f t="shared" ca="1" si="274"/>
        <v>(command "V" "R" "041" "N")</v>
      </c>
    </row>
    <row r="4612" spans="8:10">
      <c r="H4612" s="330" t="str">
        <f t="shared" ca="1" si="273"/>
        <v>041</v>
      </c>
      <c r="I4612" s="336"/>
      <c r="J4612" s="332" t="str">
        <f t="shared" ca="1" si="274"/>
        <v>(command "V" "R" "041" "N")</v>
      </c>
    </row>
    <row r="4613" spans="8:10">
      <c r="H4613" s="330" t="str">
        <f t="shared" ca="1" si="273"/>
        <v>041</v>
      </c>
      <c r="I4613" s="336"/>
      <c r="J4613" s="332" t="str">
        <f t="shared" ca="1" si="274"/>
        <v>(command "V" "R" "041" "N")</v>
      </c>
    </row>
    <row r="4614" spans="8:10">
      <c r="H4614" s="330" t="str">
        <f t="shared" ca="1" si="273"/>
        <v>041</v>
      </c>
      <c r="I4614" s="336"/>
      <c r="J4614" s="332" t="str">
        <f t="shared" ca="1" si="274"/>
        <v>(command "V" "R" "041" "N")</v>
      </c>
    </row>
    <row r="4615" spans="8:10">
      <c r="H4615" s="330" t="str">
        <f t="shared" ca="1" si="273"/>
        <v>041</v>
      </c>
      <c r="I4615" s="336"/>
      <c r="J4615" s="332" t="str">
        <f t="shared" ca="1" si="274"/>
        <v>(command "V" "R" "041" "N")</v>
      </c>
    </row>
    <row r="4616" spans="8:10">
      <c r="H4616" s="330" t="str">
        <f t="shared" ref="H4616:H4679" ca="1" si="275">IF(INDIRECT(ADDRESS(FLOOR((ROW(A4609)-1)/$F$6,1)+9,FLOOR((MOD((ROW(A4609)-1),$F$6)),1)+21))="","",INDIRECT(ADDRESS(FLOOR((ROW(A4609)-1)/$F$6,1)+9,FLOOR((MOD((ROW(A4609)-1),$F$6)),1)+21)))</f>
        <v>041</v>
      </c>
      <c r="I4616" s="336"/>
      <c r="J4616" s="332" t="str">
        <f t="shared" ca="1" si="274"/>
        <v>(command "V" "R" "041" "N")</v>
      </c>
    </row>
    <row r="4617" spans="8:10">
      <c r="H4617" s="330" t="str">
        <f t="shared" ca="1" si="275"/>
        <v>2F後段 伺服驅動 電源</v>
      </c>
      <c r="I4617" s="336"/>
      <c r="J4617" s="332" t="str">
        <f t="shared" ca="1" si="274"/>
        <v>(command "V" "R" "2F後段 伺服驅動 電源" "N")</v>
      </c>
    </row>
    <row r="4618" spans="8:10">
      <c r="H4618" s="330" t="str">
        <f t="shared" ca="1" si="275"/>
        <v>中段 產品警鈴</v>
      </c>
      <c r="I4618" s="336"/>
      <c r="J4618" s="332" t="str">
        <f t="shared" ca="1" si="274"/>
        <v>(command "V" "R" "中段 產品警鈴" "N")</v>
      </c>
    </row>
    <row r="4619" spans="8:10">
      <c r="H4619" s="330" t="str">
        <f t="shared" ca="1" si="275"/>
        <v>後段 產品警鈴</v>
      </c>
      <c r="I4619" s="336"/>
      <c r="J4619" s="332" t="str">
        <f t="shared" ca="1" si="274"/>
        <v>(command "V" "R" "後段 產品警鈴" "N")</v>
      </c>
    </row>
    <row r="4620" spans="8:10">
      <c r="H4620" s="330" t="str">
        <f t="shared" ca="1" si="275"/>
        <v>2F後段伺服驅動器DC電源</v>
      </c>
      <c r="I4620" s="336"/>
      <c r="J4620" s="332" t="str">
        <f t="shared" ca="1" si="274"/>
        <v>(command "V" "R" "2F後段伺服驅動器DC電源" "N")</v>
      </c>
    </row>
    <row r="4621" spans="8:10">
      <c r="H4621" s="330" t="str">
        <f t="shared" ca="1" si="275"/>
        <v>_</v>
      </c>
      <c r="I4621" s="336"/>
      <c r="J4621" s="332" t="str">
        <f t="shared" ref="J4621:J4684" ca="1" si="276">"(command"&amp;" "&amp;""""&amp;"V"&amp;""""&amp;" "&amp;""""&amp;"R"&amp;""""&amp;" "&amp;""""&amp;$H4621&amp;""""&amp;" """&amp;"N"&amp;""""&amp;")"</f>
        <v>(command "V" "R" "_" "N")</v>
      </c>
    </row>
    <row r="4622" spans="8:10">
      <c r="H4622" s="330" t="str">
        <f t="shared" ca="1" si="275"/>
        <v>_</v>
      </c>
      <c r="I4622" s="336"/>
      <c r="J4622" s="332" t="str">
        <f t="shared" ca="1" si="276"/>
        <v>(command "V" "R" "_" "N")</v>
      </c>
    </row>
    <row r="4623" spans="8:10">
      <c r="H4623" s="330" t="str">
        <f t="shared" ca="1" si="275"/>
        <v>_</v>
      </c>
      <c r="I4623" s="336"/>
      <c r="J4623" s="332" t="str">
        <f t="shared" ca="1" si="276"/>
        <v>(command "V" "R" "_" "N")</v>
      </c>
    </row>
    <row r="4624" spans="8:10">
      <c r="H4624" s="330" t="str">
        <f t="shared" ca="1" si="275"/>
        <v>_</v>
      </c>
      <c r="I4624" s="336"/>
      <c r="J4624" s="332" t="str">
        <f t="shared" ca="1" si="276"/>
        <v>(command "V" "R" "_" "N")</v>
      </c>
    </row>
    <row r="4625" spans="8:10">
      <c r="H4625" s="330" t="str">
        <f t="shared" ca="1" si="275"/>
        <v>_</v>
      </c>
      <c r="I4625" s="336"/>
      <c r="J4625" s="332" t="str">
        <f t="shared" ca="1" si="276"/>
        <v>(command "V" "R" "_" "N")</v>
      </c>
    </row>
    <row r="4626" spans="8:10">
      <c r="H4626" s="330" t="str">
        <f t="shared" ca="1" si="275"/>
        <v>_</v>
      </c>
      <c r="I4626" s="336"/>
      <c r="J4626" s="332" t="str">
        <f t="shared" ca="1" si="276"/>
        <v>(command "V" "R" "_" "N")</v>
      </c>
    </row>
    <row r="4627" spans="8:10">
      <c r="H4627" s="330" t="str">
        <f t="shared" ca="1" si="275"/>
        <v>_</v>
      </c>
      <c r="I4627" s="336"/>
      <c r="J4627" s="332" t="str">
        <f t="shared" ca="1" si="276"/>
        <v>(command "V" "R" "_" "N")</v>
      </c>
    </row>
    <row r="4628" spans="8:10">
      <c r="H4628" s="330" t="str">
        <f t="shared" ca="1" si="275"/>
        <v>_</v>
      </c>
      <c r="I4628" s="336"/>
      <c r="J4628" s="332" t="str">
        <f t="shared" ca="1" si="276"/>
        <v>(command "V" "R" "_" "N")</v>
      </c>
    </row>
    <row r="4629" spans="8:10">
      <c r="H4629" s="330" t="str">
        <f t="shared" ca="1" si="275"/>
        <v>_</v>
      </c>
      <c r="I4629" s="336"/>
      <c r="J4629" s="332" t="str">
        <f t="shared" ca="1" si="276"/>
        <v>(command "V" "R" "_" "N")</v>
      </c>
    </row>
    <row r="4630" spans="8:10">
      <c r="H4630" s="330" t="str">
        <f t="shared" ca="1" si="275"/>
        <v>_</v>
      </c>
      <c r="I4630" s="336"/>
      <c r="J4630" s="332" t="str">
        <f t="shared" ca="1" si="276"/>
        <v>(command "V" "R" "_" "N")</v>
      </c>
    </row>
    <row r="4631" spans="8:10">
      <c r="H4631" s="330" t="str">
        <f t="shared" ca="1" si="275"/>
        <v>_</v>
      </c>
      <c r="I4631" s="336"/>
      <c r="J4631" s="332" t="str">
        <f t="shared" ca="1" si="276"/>
        <v>(command "V" "R" "_" "N")</v>
      </c>
    </row>
    <row r="4632" spans="8:10">
      <c r="H4632" s="330" t="str">
        <f t="shared" ca="1" si="275"/>
        <v>_</v>
      </c>
      <c r="I4632" s="336"/>
      <c r="J4632" s="332" t="str">
        <f t="shared" ca="1" si="276"/>
        <v>(command "V" "R" "_" "N")</v>
      </c>
    </row>
    <row r="4633" spans="8:10">
      <c r="H4633" s="330" t="str">
        <f t="shared" ca="1" si="275"/>
        <v>RY-O41C3</v>
      </c>
      <c r="I4633" s="336"/>
      <c r="J4633" s="332" t="str">
        <f t="shared" ca="1" si="276"/>
        <v>(command "V" "R" "RY-O41C3" "N")</v>
      </c>
    </row>
    <row r="4634" spans="8:10">
      <c r="H4634" s="330" t="str">
        <f t="shared" ca="1" si="275"/>
        <v>RY-O41C8</v>
      </c>
      <c r="I4634" s="336"/>
      <c r="J4634" s="332" t="str">
        <f t="shared" ca="1" si="276"/>
        <v>(command "V" "R" "RY-O41C8" "N")</v>
      </c>
    </row>
    <row r="4635" spans="8:10">
      <c r="H4635" s="330" t="str">
        <f t="shared" ca="1" si="275"/>
        <v>RY-O41C2</v>
      </c>
      <c r="I4635" s="336"/>
      <c r="J4635" s="332" t="str">
        <f t="shared" ca="1" si="276"/>
        <v>(command "V" "R" "RY-O41C2" "N")</v>
      </c>
    </row>
    <row r="4636" spans="8:10">
      <c r="H4636" s="330" t="str">
        <f t="shared" ca="1" si="275"/>
        <v>RY-O41C7</v>
      </c>
      <c r="I4636" s="336"/>
      <c r="J4636" s="332" t="str">
        <f t="shared" ca="1" si="276"/>
        <v>(command "V" "R" "RY-O41C7" "N")</v>
      </c>
    </row>
    <row r="4637" spans="8:10">
      <c r="H4637" s="330" t="str">
        <f t="shared" ca="1" si="275"/>
        <v>[無使用]</v>
      </c>
      <c r="I4637" s="336"/>
      <c r="J4637" s="332" t="str">
        <f t="shared" ca="1" si="276"/>
        <v>(command "V" "R" "[無使用]" "N")</v>
      </c>
    </row>
    <row r="4638" spans="8:10">
      <c r="H4638" s="330" t="str">
        <f t="shared" ca="1" si="275"/>
        <v>[無使用]</v>
      </c>
      <c r="I4638" s="336"/>
      <c r="J4638" s="332" t="str">
        <f t="shared" ca="1" si="276"/>
        <v>(command "V" "R" "[無使用]" "N")</v>
      </c>
    </row>
    <row r="4639" spans="8:10">
      <c r="H4639" s="330" t="str">
        <f t="shared" ca="1" si="275"/>
        <v>[無使用]</v>
      </c>
      <c r="I4639" s="336"/>
      <c r="J4639" s="332" t="str">
        <f t="shared" ca="1" si="276"/>
        <v>(command "V" "R" "[無使用]" "N")</v>
      </c>
    </row>
    <row r="4640" spans="8:10">
      <c r="H4640" s="330" t="str">
        <f t="shared" ca="1" si="275"/>
        <v>[無使用]</v>
      </c>
      <c r="I4640" s="336"/>
      <c r="J4640" s="332" t="str">
        <f t="shared" ca="1" si="276"/>
        <v>(command "V" "R" "[無使用]" "N")</v>
      </c>
    </row>
    <row r="4641" spans="8:10">
      <c r="H4641" s="330" t="str">
        <f t="shared" ca="1" si="275"/>
        <v>[無使用]</v>
      </c>
      <c r="I4641" s="336"/>
      <c r="J4641" s="332" t="str">
        <f t="shared" ca="1" si="276"/>
        <v>(command "V" "R" "[無使用]" "N")</v>
      </c>
    </row>
    <row r="4642" spans="8:10">
      <c r="H4642" s="330" t="str">
        <f t="shared" ca="1" si="275"/>
        <v>[無使用]</v>
      </c>
      <c r="I4642" s="336"/>
      <c r="J4642" s="332" t="str">
        <f t="shared" ca="1" si="276"/>
        <v>(command "V" "R" "[無使用]" "N")</v>
      </c>
    </row>
    <row r="4643" spans="8:10">
      <c r="H4643" s="330" t="str">
        <f t="shared" ca="1" si="275"/>
        <v>[無使用]</v>
      </c>
      <c r="I4643" s="336"/>
      <c r="J4643" s="332" t="str">
        <f t="shared" ca="1" si="276"/>
        <v>(command "V" "R" "[無使用]" "N")</v>
      </c>
    </row>
    <row r="4644" spans="8:10">
      <c r="H4644" s="330" t="str">
        <f t="shared" ca="1" si="275"/>
        <v>[無使用]</v>
      </c>
      <c r="I4644" s="336"/>
      <c r="J4644" s="332" t="str">
        <f t="shared" ca="1" si="276"/>
        <v>(command "V" "R" "[無使用]" "N")</v>
      </c>
    </row>
    <row r="4645" spans="8:10">
      <c r="H4645" s="330" t="str">
        <f t="shared" ca="1" si="275"/>
        <v>[無使用]</v>
      </c>
      <c r="I4645" s="336"/>
      <c r="J4645" s="332" t="str">
        <f t="shared" ca="1" si="276"/>
        <v>(command "V" "R" "[無使用]" "N")</v>
      </c>
    </row>
    <row r="4646" spans="8:10">
      <c r="H4646" s="330" t="str">
        <f t="shared" ca="1" si="275"/>
        <v>[無使用]</v>
      </c>
      <c r="I4646" s="336"/>
      <c r="J4646" s="332" t="str">
        <f t="shared" ca="1" si="276"/>
        <v>(command "V" "R" "[無使用]" "N")</v>
      </c>
    </row>
    <row r="4647" spans="8:10">
      <c r="H4647" s="330" t="str">
        <f t="shared" ca="1" si="275"/>
        <v>[無使用]</v>
      </c>
      <c r="I4647" s="336"/>
      <c r="J4647" s="332" t="str">
        <f t="shared" ca="1" si="276"/>
        <v>(command "V" "R" "[無使用]" "N")</v>
      </c>
    </row>
    <row r="4648" spans="8:10">
      <c r="H4648" s="330" t="str">
        <f t="shared" ca="1" si="275"/>
        <v>[無使用]</v>
      </c>
      <c r="I4648" s="336"/>
      <c r="J4648" s="332" t="str">
        <f t="shared" ca="1" si="276"/>
        <v>(command "V" "R" "[無使用]" "N")</v>
      </c>
    </row>
    <row r="4649" spans="8:10">
      <c r="H4649" s="330" t="str">
        <f t="shared" ca="1" si="275"/>
        <v>2DPC41I1</v>
      </c>
      <c r="I4649" s="336"/>
      <c r="J4649" s="332" t="str">
        <f t="shared" ca="1" si="276"/>
        <v>(command "V" "R" "2DPC41I1" "N")</v>
      </c>
    </row>
    <row r="4650" spans="8:10">
      <c r="H4650" s="330" t="str">
        <f t="shared" ca="1" si="275"/>
        <v>2DNC41I1</v>
      </c>
      <c r="I4650" s="336"/>
      <c r="J4650" s="332" t="str">
        <f t="shared" ca="1" si="276"/>
        <v>(command "V" "R" "2DNC41I1" "N")</v>
      </c>
    </row>
    <row r="4651" spans="8:10">
      <c r="H4651" s="330" t="str">
        <f t="shared" ca="1" si="275"/>
        <v>E</v>
      </c>
      <c r="I4651" s="336"/>
      <c r="J4651" s="332" t="str">
        <f t="shared" ca="1" si="276"/>
        <v>(command "V" "R" "E" "N")</v>
      </c>
    </row>
    <row r="4652" spans="8:10">
      <c r="H4652" s="330" t="str">
        <f t="shared" ca="1" si="275"/>
        <v>042</v>
      </c>
      <c r="I4652" s="336"/>
      <c r="J4652" s="332" t="str">
        <f t="shared" ca="1" si="276"/>
        <v>(command "V" "R" "042" "N")</v>
      </c>
    </row>
    <row r="4653" spans="8:10">
      <c r="H4653" s="330" t="str">
        <f t="shared" ca="1" si="275"/>
        <v>042</v>
      </c>
      <c r="I4653" s="336"/>
      <c r="J4653" s="332" t="str">
        <f t="shared" ca="1" si="276"/>
        <v>(command "V" "R" "042" "N")</v>
      </c>
    </row>
    <row r="4654" spans="8:10">
      <c r="H4654" s="330" t="str">
        <f t="shared" ca="1" si="275"/>
        <v>042</v>
      </c>
      <c r="I4654" s="336"/>
      <c r="J4654" s="332" t="str">
        <f t="shared" ca="1" si="276"/>
        <v>(command "V" "R" "042" "N")</v>
      </c>
    </row>
    <row r="4655" spans="8:10">
      <c r="H4655" s="330" t="str">
        <f t="shared" ca="1" si="275"/>
        <v>042</v>
      </c>
      <c r="I4655" s="336"/>
      <c r="J4655" s="332" t="str">
        <f t="shared" ca="1" si="276"/>
        <v>(command "V" "R" "042" "N")</v>
      </c>
    </row>
    <row r="4656" spans="8:10">
      <c r="H4656" s="330" t="str">
        <f t="shared" ca="1" si="275"/>
        <v>042</v>
      </c>
      <c r="I4656" s="336"/>
      <c r="J4656" s="332" t="str">
        <f t="shared" ca="1" si="276"/>
        <v>(command "V" "R" "042" "N")</v>
      </c>
    </row>
    <row r="4657" spans="8:10">
      <c r="H4657" s="330" t="str">
        <f t="shared" ca="1" si="275"/>
        <v>042</v>
      </c>
      <c r="I4657" s="336"/>
      <c r="J4657" s="332" t="str">
        <f t="shared" ca="1" si="276"/>
        <v>(command "V" "R" "042" "N")</v>
      </c>
    </row>
    <row r="4658" spans="8:10">
      <c r="H4658" s="330" t="str">
        <f t="shared" ca="1" si="275"/>
        <v>042</v>
      </c>
      <c r="I4658" s="336"/>
      <c r="J4658" s="332" t="str">
        <f t="shared" ca="1" si="276"/>
        <v>(command "V" "R" "042" "N")</v>
      </c>
    </row>
    <row r="4659" spans="8:10">
      <c r="H4659" s="330" t="str">
        <f t="shared" ca="1" si="275"/>
        <v>042</v>
      </c>
      <c r="I4659" s="336"/>
      <c r="J4659" s="332" t="str">
        <f t="shared" ca="1" si="276"/>
        <v>(command "V" "R" "042" "N")</v>
      </c>
    </row>
    <row r="4660" spans="8:10">
      <c r="H4660" s="330" t="str">
        <f t="shared" ca="1" si="275"/>
        <v>043</v>
      </c>
      <c r="I4660" s="336"/>
      <c r="J4660" s="332" t="str">
        <f t="shared" ca="1" si="276"/>
        <v>(command "V" "R" "043" "N")</v>
      </c>
    </row>
    <row r="4661" spans="8:10">
      <c r="H4661" s="330" t="str">
        <f t="shared" ca="1" si="275"/>
        <v>043</v>
      </c>
      <c r="I4661" s="336"/>
      <c r="J4661" s="332" t="str">
        <f t="shared" ca="1" si="276"/>
        <v>(command "V" "R" "043" "N")</v>
      </c>
    </row>
    <row r="4662" spans="8:10">
      <c r="H4662" s="330" t="str">
        <f t="shared" ca="1" si="275"/>
        <v>043</v>
      </c>
      <c r="I4662" s="336"/>
      <c r="J4662" s="332" t="str">
        <f t="shared" ca="1" si="276"/>
        <v>(command "V" "R" "043" "N")</v>
      </c>
    </row>
    <row r="4663" spans="8:10">
      <c r="H4663" s="330" t="str">
        <f t="shared" ca="1" si="275"/>
        <v>043</v>
      </c>
      <c r="I4663" s="336"/>
      <c r="J4663" s="332" t="str">
        <f t="shared" ca="1" si="276"/>
        <v>(command "V" "R" "043" "N")</v>
      </c>
    </row>
    <row r="4664" spans="8:10">
      <c r="H4664" s="330" t="str">
        <f t="shared" ca="1" si="275"/>
        <v>043</v>
      </c>
      <c r="I4664" s="336"/>
      <c r="J4664" s="332" t="str">
        <f t="shared" ca="1" si="276"/>
        <v>(command "V" "R" "043" "N")</v>
      </c>
    </row>
    <row r="4665" spans="8:10">
      <c r="H4665" s="330" t="str">
        <f t="shared" ca="1" si="275"/>
        <v>043</v>
      </c>
      <c r="I4665" s="336"/>
      <c r="J4665" s="332" t="str">
        <f t="shared" ca="1" si="276"/>
        <v>(command "V" "R" "043" "N")</v>
      </c>
    </row>
    <row r="4666" spans="8:10">
      <c r="H4666" s="330" t="str">
        <f t="shared" ca="1" si="275"/>
        <v>043</v>
      </c>
      <c r="I4666" s="336"/>
      <c r="J4666" s="332" t="str">
        <f t="shared" ca="1" si="276"/>
        <v>(command "V" "R" "043" "N")</v>
      </c>
    </row>
    <row r="4667" spans="8:10">
      <c r="H4667" s="330" t="str">
        <f t="shared" ca="1" si="275"/>
        <v>043</v>
      </c>
      <c r="I4667" s="336"/>
      <c r="J4667" s="332" t="str">
        <f t="shared" ca="1" si="276"/>
        <v>(command "V" "R" "043" "N")</v>
      </c>
    </row>
    <row r="4668" spans="8:10">
      <c r="H4668" s="330" t="str">
        <f t="shared" ca="1" si="275"/>
        <v>#2上膠膜放卷 EPC(糾邊)停機訊號</v>
      </c>
      <c r="I4668" s="336"/>
      <c r="J4668" s="332" t="str">
        <f t="shared" ca="1" si="276"/>
        <v>(command "V" "R" "#2上膠膜放卷 EPC(糾邊)停機訊號" "N")</v>
      </c>
    </row>
    <row r="4669" spans="8:10">
      <c r="H4669" s="330" t="str">
        <f t="shared" ca="1" si="275"/>
        <v>#1上離型紙收卷 EPC(糾邊)停機訊號</v>
      </c>
      <c r="I4669" s="336"/>
      <c r="J4669" s="332" t="str">
        <f t="shared" ca="1" si="276"/>
        <v>(command "V" "R" "#1上離型紙收卷 EPC(糾邊)停機訊號" "N")</v>
      </c>
    </row>
    <row r="4670" spans="8:10">
      <c r="H4670" s="330" t="str">
        <f t="shared" ca="1" si="275"/>
        <v>#2上離型紙收卷 EPC(糾邊)停機訊號</v>
      </c>
      <c r="I4670" s="336"/>
      <c r="J4670" s="332" t="str">
        <f t="shared" ca="1" si="276"/>
        <v>(command "V" "R" "#2上離型紙收卷 EPC(糾邊)停機訊號" "N")</v>
      </c>
    </row>
    <row r="4671" spans="8:10">
      <c r="H4671" s="330" t="str">
        <f t="shared" ca="1" si="275"/>
        <v>計米器 計長歸零</v>
      </c>
      <c r="I4671" s="336"/>
      <c r="J4671" s="332" t="str">
        <f t="shared" ca="1" si="276"/>
        <v>(command "V" "R" "計米器 計長歸零" "N")</v>
      </c>
    </row>
    <row r="4672" spans="8:10">
      <c r="H4672" s="330" t="str">
        <f t="shared" ca="1" si="275"/>
        <v>計米器 累計歸零</v>
      </c>
      <c r="I4672" s="336"/>
      <c r="J4672" s="332" t="str">
        <f t="shared" ca="1" si="276"/>
        <v>(command "V" "R" "計米器 累計歸零" "N")</v>
      </c>
    </row>
    <row r="4673" spans="8:10">
      <c r="H4673" s="330" t="str">
        <f t="shared" ca="1" si="275"/>
        <v>_</v>
      </c>
      <c r="I4673" s="336"/>
      <c r="J4673" s="332" t="str">
        <f t="shared" ca="1" si="276"/>
        <v>(command "V" "R" "_" "N")</v>
      </c>
    </row>
    <row r="4674" spans="8:10">
      <c r="H4674" s="330" t="str">
        <f t="shared" ca="1" si="275"/>
        <v>#2上膠膜放卷 張力切換 狀態指示燈</v>
      </c>
      <c r="I4674" s="336"/>
      <c r="J4674" s="332" t="str">
        <f t="shared" ca="1" si="276"/>
        <v>(command "V" "R" "#2上膠膜放卷 張力切換 狀態指示燈" "N")</v>
      </c>
    </row>
    <row r="4675" spans="8:10">
      <c r="H4675" s="330" t="str">
        <f t="shared" ca="1" si="275"/>
        <v>#2上膠膜放卷 順轉/逆轉 指示燈</v>
      </c>
      <c r="I4675" s="336"/>
      <c r="J4675" s="332" t="str">
        <f t="shared" ca="1" si="276"/>
        <v>(command "V" "R" "#2上膠膜放卷 順轉/逆轉 指示燈" "N")</v>
      </c>
    </row>
    <row r="4676" spans="8:10">
      <c r="H4676" s="330" t="str">
        <f t="shared" ca="1" si="275"/>
        <v>#2上膠膜放卷 運轉指示燈[預留]</v>
      </c>
      <c r="I4676" s="336"/>
      <c r="J4676" s="332" t="str">
        <f t="shared" ca="1" si="276"/>
        <v>(command "V" "R" "#2上膠膜放卷 運轉指示燈[預留]" "N")</v>
      </c>
    </row>
    <row r="4677" spans="8:10">
      <c r="H4677" s="330" t="str">
        <f t="shared" ca="1" si="275"/>
        <v>#1上離型紙收卷 寸動 運轉指示燈</v>
      </c>
      <c r="I4677" s="336"/>
      <c r="J4677" s="332" t="str">
        <f t="shared" ca="1" si="276"/>
        <v>(command "V" "R" "#1上離型紙收卷 寸動 運轉指示燈" "N")</v>
      </c>
    </row>
    <row r="4678" spans="8:10">
      <c r="H4678" s="330" t="str">
        <f t="shared" ca="1" si="275"/>
        <v>#1上離型紙收卷 啟動 運轉指示燈</v>
      </c>
      <c r="I4678" s="336"/>
      <c r="J4678" s="332" t="str">
        <f t="shared" ca="1" si="276"/>
        <v>(command "V" "R" "#1上離型紙收卷 啟動 運轉指示燈" "N")</v>
      </c>
    </row>
    <row r="4679" spans="8:10">
      <c r="H4679" s="330" t="str">
        <f t="shared" ca="1" si="275"/>
        <v>#2上離型紙收卷 寸動 運轉指示燈</v>
      </c>
      <c r="I4679" s="336"/>
      <c r="J4679" s="332" t="str">
        <f t="shared" ca="1" si="276"/>
        <v>(command "V" "R" "#2上離型紙收卷 寸動 運轉指示燈" "N")</v>
      </c>
    </row>
    <row r="4680" spans="8:10">
      <c r="H4680" s="330" t="str">
        <f t="shared" ref="H4680:H4743" ca="1" si="277">IF(INDIRECT(ADDRESS(FLOOR((ROW(A4673)-1)/$F$6,1)+9,FLOOR((MOD((ROW(A4673)-1),$F$6)),1)+21))="","",INDIRECT(ADDRESS(FLOOR((ROW(A4673)-1)/$F$6,1)+9,FLOOR((MOD((ROW(A4673)-1),$F$6)),1)+21)))</f>
        <v>#2上離型紙收卷 啟動 運轉指示燈</v>
      </c>
      <c r="I4680" s="336"/>
      <c r="J4680" s="332" t="str">
        <f t="shared" ca="1" si="276"/>
        <v>(command "V" "R" "#2上離型紙收卷 啟動 運轉指示燈" "N")</v>
      </c>
    </row>
    <row r="4681" spans="8:10">
      <c r="H4681" s="330" t="str">
        <f t="shared" ca="1" si="277"/>
        <v>#2上膠膜放卷 張力切換 狀態指示燈(一樓)</v>
      </c>
      <c r="I4681" s="336"/>
      <c r="J4681" s="332" t="str">
        <f t="shared" ca="1" si="276"/>
        <v>(command "V" "R" "#2上膠膜放卷 張力切換 狀態指示燈(一樓)" "N")</v>
      </c>
    </row>
    <row r="4682" spans="8:10">
      <c r="H4682" s="330" t="str">
        <f t="shared" ca="1" si="277"/>
        <v>#2上PE膜收卷 啟動 運轉指示燈</v>
      </c>
      <c r="I4682" s="336"/>
      <c r="J4682" s="332" t="str">
        <f t="shared" ca="1" si="276"/>
        <v>(command "V" "R" "#2上PE膜收卷 啟動 運轉指示燈" "N")</v>
      </c>
    </row>
    <row r="4683" spans="8:10">
      <c r="H4683" s="330" t="str">
        <f t="shared" ca="1" si="277"/>
        <v>_</v>
      </c>
      <c r="I4683" s="336"/>
      <c r="J4683" s="332" t="str">
        <f t="shared" ca="1" si="276"/>
        <v>(command "V" "R" "_" "N")</v>
      </c>
    </row>
    <row r="4684" spans="8:10">
      <c r="H4684" s="330" t="str">
        <f t="shared" ca="1" si="277"/>
        <v>RY-O42C3</v>
      </c>
      <c r="I4684" s="336"/>
      <c r="J4684" s="332" t="str">
        <f t="shared" ca="1" si="276"/>
        <v>(command "V" "R" "RY-O42C3" "N")</v>
      </c>
    </row>
    <row r="4685" spans="8:10">
      <c r="H4685" s="330" t="str">
        <f t="shared" ca="1" si="277"/>
        <v>RY-O42C8</v>
      </c>
      <c r="I4685" s="336"/>
      <c r="J4685" s="332" t="str">
        <f t="shared" ref="J4685:J4748" ca="1" si="278">"(command"&amp;" "&amp;""""&amp;"V"&amp;""""&amp;" "&amp;""""&amp;"R"&amp;""""&amp;" "&amp;""""&amp;$H4685&amp;""""&amp;" """&amp;"N"&amp;""""&amp;")"</f>
        <v>(command "V" "R" "RY-O42C8" "N")</v>
      </c>
    </row>
    <row r="4686" spans="8:10">
      <c r="H4686" s="330" t="str">
        <f t="shared" ca="1" si="277"/>
        <v>RY-O42C2</v>
      </c>
      <c r="I4686" s="336"/>
      <c r="J4686" s="332" t="str">
        <f t="shared" ca="1" si="278"/>
        <v>(command "V" "R" "RY-O42C2" "N")</v>
      </c>
    </row>
    <row r="4687" spans="8:10">
      <c r="H4687" s="330" t="str">
        <f t="shared" ca="1" si="277"/>
        <v>RY-O42C7</v>
      </c>
      <c r="I4687" s="336"/>
      <c r="J4687" s="332" t="str">
        <f t="shared" ca="1" si="278"/>
        <v>(command "V" "R" "RY-O42C7" "N")</v>
      </c>
    </row>
    <row r="4688" spans="8:10">
      <c r="H4688" s="330" t="str">
        <f t="shared" ca="1" si="277"/>
        <v>RY-O42D3</v>
      </c>
      <c r="I4688" s="336"/>
      <c r="J4688" s="332" t="str">
        <f t="shared" ca="1" si="278"/>
        <v>(command "V" "R" "RY-O42D3" "N")</v>
      </c>
    </row>
    <row r="4689" spans="8:10">
      <c r="H4689" s="330" t="str">
        <f t="shared" ca="1" si="277"/>
        <v>[無使用]</v>
      </c>
      <c r="I4689" s="336"/>
      <c r="J4689" s="332" t="str">
        <f t="shared" ca="1" si="278"/>
        <v>(command "V" "R" "[無使用]" "N")</v>
      </c>
    </row>
    <row r="4690" spans="8:10">
      <c r="H4690" s="330" t="str">
        <f t="shared" ca="1" si="277"/>
        <v>LPBG-I41E3</v>
      </c>
      <c r="I4690" s="336"/>
      <c r="J4690" s="332" t="str">
        <f t="shared" ca="1" si="278"/>
        <v>(command "V" "R" "LPBG-I41E3" "N")</v>
      </c>
    </row>
    <row r="4691" spans="8:10">
      <c r="H4691" s="330" t="str">
        <f t="shared" ca="1" si="277"/>
        <v>LCSG-I41E8</v>
      </c>
      <c r="I4691" s="336"/>
      <c r="J4691" s="332" t="str">
        <f t="shared" ca="1" si="278"/>
        <v>(command "V" "R" "LCSG-I41E8" "N")</v>
      </c>
    </row>
    <row r="4692" spans="8:10">
      <c r="H4692" s="330" t="str">
        <f t="shared" ca="1" si="277"/>
        <v>LPBG-I42C3</v>
      </c>
      <c r="I4692" s="336"/>
      <c r="J4692" s="332" t="str">
        <f t="shared" ca="1" si="278"/>
        <v>(command "V" "R" "LPBG-I42C3" "N")</v>
      </c>
    </row>
    <row r="4693" spans="8:10">
      <c r="H4693" s="330" t="str">
        <f t="shared" ca="1" si="277"/>
        <v>LPBG-I42C2</v>
      </c>
      <c r="I4693" s="336"/>
      <c r="J4693" s="332" t="str">
        <f t="shared" ca="1" si="278"/>
        <v>(command "V" "R" "LPBG-I42C2" "N")</v>
      </c>
    </row>
    <row r="4694" spans="8:10">
      <c r="H4694" s="330" t="str">
        <f t="shared" ca="1" si="277"/>
        <v>LPBG-I42C7</v>
      </c>
      <c r="I4694" s="336"/>
      <c r="J4694" s="332" t="str">
        <f t="shared" ca="1" si="278"/>
        <v>(command "V" "R" "LPBG-I42C7" "N")</v>
      </c>
    </row>
    <row r="4695" spans="8:10">
      <c r="H4695" s="330" t="str">
        <f t="shared" ca="1" si="277"/>
        <v>LPBG-I42D3</v>
      </c>
      <c r="I4695" s="336"/>
      <c r="J4695" s="332" t="str">
        <f t="shared" ca="1" si="278"/>
        <v>(command "V" "R" "LPBG-I42D3" "N")</v>
      </c>
    </row>
    <row r="4696" spans="8:10">
      <c r="H4696" s="330" t="str">
        <f t="shared" ca="1" si="277"/>
        <v>LPBG-I42D8</v>
      </c>
      <c r="I4696" s="336"/>
      <c r="J4696" s="332" t="str">
        <f t="shared" ca="1" si="278"/>
        <v>(command "V" "R" "LPBG-I42D8" "N")</v>
      </c>
    </row>
    <row r="4697" spans="8:10">
      <c r="H4697" s="330" t="str">
        <f t="shared" ca="1" si="277"/>
        <v>LPBG-I41F3</v>
      </c>
      <c r="I4697" s="336"/>
      <c r="J4697" s="332" t="str">
        <f t="shared" ca="1" si="278"/>
        <v>(command "V" "R" "LPBG-I41F3" "N")</v>
      </c>
    </row>
    <row r="4698" spans="8:10">
      <c r="H4698" s="330" t="str">
        <f t="shared" ca="1" si="277"/>
        <v>LPBG-I42D7</v>
      </c>
      <c r="I4698" s="336"/>
      <c r="J4698" s="332" t="str">
        <f t="shared" ca="1" si="278"/>
        <v>(command "V" "R" "LPBG-I42D7" "N")</v>
      </c>
    </row>
    <row r="4699" spans="8:10">
      <c r="H4699" s="330" t="str">
        <f t="shared" ca="1" si="277"/>
        <v>[無使用]</v>
      </c>
      <c r="I4699" s="336"/>
      <c r="J4699" s="332" t="str">
        <f t="shared" ca="1" si="278"/>
        <v>(command "V" "R" "[無使用]" "N")</v>
      </c>
    </row>
    <row r="4700" spans="8:10" hidden="1">
      <c r="H4700" s="330" t="str">
        <f t="shared" ca="1" si="277"/>
        <v/>
      </c>
      <c r="I4700" s="336"/>
      <c r="J4700" s="332" t="str">
        <f t="shared" ca="1" si="278"/>
        <v>(command "V" "R" "" "N")</v>
      </c>
    </row>
    <row r="4701" spans="8:10" hidden="1">
      <c r="H4701" s="330" t="str">
        <f t="shared" ca="1" si="277"/>
        <v/>
      </c>
      <c r="I4701" s="336"/>
      <c r="J4701" s="332" t="str">
        <f t="shared" ca="1" si="278"/>
        <v>(command "V" "R" "" "N")</v>
      </c>
    </row>
    <row r="4702" spans="8:10" hidden="1">
      <c r="H4702" s="330" t="str">
        <f t="shared" ca="1" si="277"/>
        <v/>
      </c>
      <c r="I4702" s="336"/>
      <c r="J4702" s="332" t="str">
        <f t="shared" ca="1" si="278"/>
        <v>(command "V" "R" "" "N")</v>
      </c>
    </row>
    <row r="4703" spans="8:10" hidden="1">
      <c r="H4703" s="330" t="str">
        <f t="shared" ca="1" si="277"/>
        <v/>
      </c>
      <c r="I4703" s="336"/>
      <c r="J4703" s="332" t="str">
        <f t="shared" ca="1" si="278"/>
        <v>(command "V" "R" "" "N")</v>
      </c>
    </row>
    <row r="4704" spans="8:10" hidden="1">
      <c r="H4704" s="330" t="str">
        <f t="shared" ca="1" si="277"/>
        <v/>
      </c>
      <c r="I4704" s="336"/>
      <c r="J4704" s="332" t="str">
        <f t="shared" ca="1" si="278"/>
        <v>(command "V" "R" "" "N")</v>
      </c>
    </row>
    <row r="4705" spans="8:10" hidden="1">
      <c r="H4705" s="330" t="str">
        <f t="shared" ca="1" si="277"/>
        <v/>
      </c>
      <c r="I4705" s="336"/>
      <c r="J4705" s="332" t="str">
        <f t="shared" ca="1" si="278"/>
        <v>(command "V" "R" "" "N")</v>
      </c>
    </row>
    <row r="4706" spans="8:10" hidden="1">
      <c r="H4706" s="330" t="str">
        <f t="shared" ca="1" si="277"/>
        <v/>
      </c>
      <c r="I4706" s="336"/>
      <c r="J4706" s="332" t="str">
        <f t="shared" ca="1" si="278"/>
        <v>(command "V" "R" "" "N")</v>
      </c>
    </row>
    <row r="4707" spans="8:10" hidden="1">
      <c r="H4707" s="330" t="str">
        <f t="shared" ca="1" si="277"/>
        <v/>
      </c>
      <c r="I4707" s="336"/>
      <c r="J4707" s="332" t="str">
        <f t="shared" ca="1" si="278"/>
        <v>(command "V" "R" "" "N")</v>
      </c>
    </row>
    <row r="4708" spans="8:10" hidden="1">
      <c r="H4708" s="330" t="str">
        <f t="shared" ca="1" si="277"/>
        <v/>
      </c>
      <c r="I4708" s="336"/>
      <c r="J4708" s="332" t="str">
        <f t="shared" ca="1" si="278"/>
        <v>(command "V" "R" "" "N")</v>
      </c>
    </row>
    <row r="4709" spans="8:10" hidden="1">
      <c r="H4709" s="330" t="str">
        <f t="shared" ca="1" si="277"/>
        <v/>
      </c>
      <c r="I4709" s="336"/>
      <c r="J4709" s="332" t="str">
        <f t="shared" ca="1" si="278"/>
        <v>(command "V" "R" "" "N")</v>
      </c>
    </row>
    <row r="4710" spans="8:10" hidden="1">
      <c r="H4710" s="330" t="str">
        <f t="shared" ca="1" si="277"/>
        <v/>
      </c>
      <c r="I4710" s="336"/>
      <c r="J4710" s="332" t="str">
        <f t="shared" ca="1" si="278"/>
        <v>(command "V" "R" "" "N")</v>
      </c>
    </row>
    <row r="4711" spans="8:10" hidden="1">
      <c r="H4711" s="330" t="str">
        <f t="shared" ca="1" si="277"/>
        <v/>
      </c>
      <c r="I4711" s="336"/>
      <c r="J4711" s="332" t="str">
        <f t="shared" ca="1" si="278"/>
        <v>(command "V" "R" "" "N")</v>
      </c>
    </row>
    <row r="4712" spans="8:10" hidden="1">
      <c r="H4712" s="330" t="str">
        <f t="shared" ca="1" si="277"/>
        <v/>
      </c>
      <c r="I4712" s="336"/>
      <c r="J4712" s="332" t="str">
        <f t="shared" ca="1" si="278"/>
        <v>(command "V" "R" "" "N")</v>
      </c>
    </row>
    <row r="4713" spans="8:10" hidden="1">
      <c r="H4713" s="330" t="str">
        <f t="shared" ca="1" si="277"/>
        <v/>
      </c>
      <c r="I4713" s="336"/>
      <c r="J4713" s="332" t="str">
        <f t="shared" ca="1" si="278"/>
        <v>(command "V" "R" "" "N")</v>
      </c>
    </row>
    <row r="4714" spans="8:10" hidden="1">
      <c r="H4714" s="330" t="str">
        <f t="shared" ca="1" si="277"/>
        <v/>
      </c>
      <c r="I4714" s="336"/>
      <c r="J4714" s="332" t="str">
        <f t="shared" ca="1" si="278"/>
        <v>(command "V" "R" "" "N")</v>
      </c>
    </row>
    <row r="4715" spans="8:10" hidden="1">
      <c r="H4715" s="330" t="str">
        <f t="shared" ca="1" si="277"/>
        <v/>
      </c>
      <c r="I4715" s="336"/>
      <c r="J4715" s="332" t="str">
        <f t="shared" ca="1" si="278"/>
        <v>(command "V" "R" "" "N")</v>
      </c>
    </row>
    <row r="4716" spans="8:10" hidden="1">
      <c r="H4716" s="330" t="str">
        <f t="shared" ca="1" si="277"/>
        <v/>
      </c>
      <c r="I4716" s="336"/>
      <c r="J4716" s="332" t="str">
        <f t="shared" ca="1" si="278"/>
        <v>(command "V" "R" "" "N")</v>
      </c>
    </row>
    <row r="4717" spans="8:10" hidden="1">
      <c r="H4717" s="330" t="str">
        <f t="shared" ca="1" si="277"/>
        <v/>
      </c>
      <c r="I4717" s="336"/>
      <c r="J4717" s="332" t="str">
        <f t="shared" ca="1" si="278"/>
        <v>(command "V" "R" "" "N")</v>
      </c>
    </row>
    <row r="4718" spans="8:10" hidden="1">
      <c r="H4718" s="330" t="str">
        <f t="shared" ca="1" si="277"/>
        <v/>
      </c>
      <c r="I4718" s="336"/>
      <c r="J4718" s="332" t="str">
        <f t="shared" ca="1" si="278"/>
        <v>(command "V" "R" "" "N")</v>
      </c>
    </row>
    <row r="4719" spans="8:10" hidden="1">
      <c r="H4719" s="330" t="str">
        <f t="shared" ca="1" si="277"/>
        <v/>
      </c>
      <c r="I4719" s="336"/>
      <c r="J4719" s="332" t="str">
        <f t="shared" ca="1" si="278"/>
        <v>(command "V" "R" "" "N")</v>
      </c>
    </row>
    <row r="4720" spans="8:10" hidden="1">
      <c r="H4720" s="330" t="str">
        <f t="shared" ca="1" si="277"/>
        <v/>
      </c>
      <c r="I4720" s="336"/>
      <c r="J4720" s="332" t="str">
        <f t="shared" ca="1" si="278"/>
        <v>(command "V" "R" "" "N")</v>
      </c>
    </row>
    <row r="4721" spans="8:10" hidden="1">
      <c r="H4721" s="330" t="str">
        <f t="shared" ca="1" si="277"/>
        <v/>
      </c>
      <c r="I4721" s="336"/>
      <c r="J4721" s="332" t="str">
        <f t="shared" ca="1" si="278"/>
        <v>(command "V" "R" "" "N")</v>
      </c>
    </row>
    <row r="4722" spans="8:10" hidden="1">
      <c r="H4722" s="330" t="str">
        <f t="shared" ca="1" si="277"/>
        <v/>
      </c>
      <c r="I4722" s="336"/>
      <c r="J4722" s="332" t="str">
        <f t="shared" ca="1" si="278"/>
        <v>(command "V" "R" "" "N")</v>
      </c>
    </row>
    <row r="4723" spans="8:10" hidden="1">
      <c r="H4723" s="330" t="str">
        <f t="shared" ca="1" si="277"/>
        <v/>
      </c>
      <c r="I4723" s="336"/>
      <c r="J4723" s="332" t="str">
        <f t="shared" ca="1" si="278"/>
        <v>(command "V" "R" "" "N")</v>
      </c>
    </row>
    <row r="4724" spans="8:10" hidden="1">
      <c r="H4724" s="330" t="str">
        <f t="shared" ca="1" si="277"/>
        <v/>
      </c>
      <c r="I4724" s="336"/>
      <c r="J4724" s="332" t="str">
        <f t="shared" ca="1" si="278"/>
        <v>(command "V" "R" "" "N")</v>
      </c>
    </row>
    <row r="4725" spans="8:10" hidden="1">
      <c r="H4725" s="330" t="str">
        <f t="shared" ca="1" si="277"/>
        <v/>
      </c>
      <c r="I4725" s="336"/>
      <c r="J4725" s="332" t="str">
        <f t="shared" ca="1" si="278"/>
        <v>(command "V" "R" "" "N")</v>
      </c>
    </row>
    <row r="4726" spans="8:10" hidden="1">
      <c r="H4726" s="330" t="str">
        <f t="shared" ca="1" si="277"/>
        <v/>
      </c>
      <c r="I4726" s="336"/>
      <c r="J4726" s="332" t="str">
        <f t="shared" ca="1" si="278"/>
        <v>(command "V" "R" "" "N")</v>
      </c>
    </row>
    <row r="4727" spans="8:10" hidden="1">
      <c r="H4727" s="330" t="str">
        <f t="shared" ca="1" si="277"/>
        <v/>
      </c>
      <c r="I4727" s="336"/>
      <c r="J4727" s="332" t="str">
        <f t="shared" ca="1" si="278"/>
        <v>(command "V" "R" "" "N")</v>
      </c>
    </row>
    <row r="4728" spans="8:10" hidden="1">
      <c r="H4728" s="330" t="str">
        <f t="shared" ca="1" si="277"/>
        <v/>
      </c>
      <c r="I4728" s="336"/>
      <c r="J4728" s="332" t="str">
        <f t="shared" ca="1" si="278"/>
        <v>(command "V" "R" "" "N")</v>
      </c>
    </row>
    <row r="4729" spans="8:10" hidden="1">
      <c r="H4729" s="330" t="str">
        <f t="shared" ca="1" si="277"/>
        <v/>
      </c>
      <c r="I4729" s="336"/>
      <c r="J4729" s="332" t="str">
        <f t="shared" ca="1" si="278"/>
        <v>(command "V" "R" "" "N")</v>
      </c>
    </row>
    <row r="4730" spans="8:10" hidden="1">
      <c r="H4730" s="330" t="str">
        <f t="shared" ca="1" si="277"/>
        <v/>
      </c>
      <c r="I4730" s="336"/>
      <c r="J4730" s="332" t="str">
        <f t="shared" ca="1" si="278"/>
        <v>(command "V" "R" "" "N")</v>
      </c>
    </row>
    <row r="4731" spans="8:10" hidden="1">
      <c r="H4731" s="330" t="str">
        <f t="shared" ca="1" si="277"/>
        <v/>
      </c>
      <c r="I4731" s="336"/>
      <c r="J4731" s="332" t="str">
        <f t="shared" ca="1" si="278"/>
        <v>(command "V" "R" "" "N")</v>
      </c>
    </row>
    <row r="4732" spans="8:10" hidden="1">
      <c r="H4732" s="330" t="str">
        <f t="shared" ca="1" si="277"/>
        <v/>
      </c>
      <c r="I4732" s="336"/>
      <c r="J4732" s="332" t="str">
        <f t="shared" ca="1" si="278"/>
        <v>(command "V" "R" "" "N")</v>
      </c>
    </row>
    <row r="4733" spans="8:10" hidden="1">
      <c r="H4733" s="330" t="str">
        <f t="shared" ca="1" si="277"/>
        <v/>
      </c>
      <c r="I4733" s="336"/>
      <c r="J4733" s="332" t="str">
        <f t="shared" ca="1" si="278"/>
        <v>(command "V" "R" "" "N")</v>
      </c>
    </row>
    <row r="4734" spans="8:10" hidden="1">
      <c r="H4734" s="330" t="str">
        <f t="shared" ca="1" si="277"/>
        <v/>
      </c>
      <c r="I4734" s="336"/>
      <c r="J4734" s="332" t="str">
        <f t="shared" ca="1" si="278"/>
        <v>(command "V" "R" "" "N")</v>
      </c>
    </row>
    <row r="4735" spans="8:10" hidden="1">
      <c r="H4735" s="330" t="str">
        <f t="shared" ca="1" si="277"/>
        <v/>
      </c>
      <c r="I4735" s="336"/>
      <c r="J4735" s="332" t="str">
        <f t="shared" ca="1" si="278"/>
        <v>(command "V" "R" "" "N")</v>
      </c>
    </row>
    <row r="4736" spans="8:10" hidden="1">
      <c r="H4736" s="330" t="str">
        <f t="shared" ca="1" si="277"/>
        <v/>
      </c>
      <c r="I4736" s="336"/>
      <c r="J4736" s="332" t="str">
        <f t="shared" ca="1" si="278"/>
        <v>(command "V" "R" "" "N")</v>
      </c>
    </row>
    <row r="4737" spans="8:10" hidden="1">
      <c r="H4737" s="330" t="str">
        <f t="shared" ca="1" si="277"/>
        <v/>
      </c>
      <c r="I4737" s="336"/>
      <c r="J4737" s="332" t="str">
        <f t="shared" ca="1" si="278"/>
        <v>(command "V" "R" "" "N")</v>
      </c>
    </row>
    <row r="4738" spans="8:10" hidden="1">
      <c r="H4738" s="330" t="str">
        <f t="shared" ca="1" si="277"/>
        <v/>
      </c>
      <c r="I4738" s="336"/>
      <c r="J4738" s="332" t="str">
        <f t="shared" ca="1" si="278"/>
        <v>(command "V" "R" "" "N")</v>
      </c>
    </row>
    <row r="4739" spans="8:10" hidden="1">
      <c r="H4739" s="330" t="str">
        <f t="shared" ca="1" si="277"/>
        <v/>
      </c>
      <c r="I4739" s="336"/>
      <c r="J4739" s="332" t="str">
        <f t="shared" ca="1" si="278"/>
        <v>(command "V" "R" "" "N")</v>
      </c>
    </row>
    <row r="4740" spans="8:10" hidden="1">
      <c r="H4740" s="330" t="str">
        <f t="shared" ca="1" si="277"/>
        <v/>
      </c>
      <c r="I4740" s="336"/>
      <c r="J4740" s="332" t="str">
        <f t="shared" ca="1" si="278"/>
        <v>(command "V" "R" "" "N")</v>
      </c>
    </row>
    <row r="4741" spans="8:10" hidden="1">
      <c r="H4741" s="330" t="str">
        <f t="shared" ca="1" si="277"/>
        <v/>
      </c>
      <c r="I4741" s="336"/>
      <c r="J4741" s="332" t="str">
        <f t="shared" ca="1" si="278"/>
        <v>(command "V" "R" "" "N")</v>
      </c>
    </row>
    <row r="4742" spans="8:10" hidden="1">
      <c r="H4742" s="330" t="str">
        <f t="shared" ca="1" si="277"/>
        <v/>
      </c>
      <c r="I4742" s="336"/>
      <c r="J4742" s="332" t="str">
        <f t="shared" ca="1" si="278"/>
        <v>(command "V" "R" "" "N")</v>
      </c>
    </row>
    <row r="4743" spans="8:10" hidden="1">
      <c r="H4743" s="330" t="str">
        <f t="shared" ca="1" si="277"/>
        <v/>
      </c>
      <c r="I4743" s="336"/>
      <c r="J4743" s="332" t="str">
        <f t="shared" ca="1" si="278"/>
        <v>(command "V" "R" "" "N")</v>
      </c>
    </row>
    <row r="4744" spans="8:10" hidden="1">
      <c r="H4744" s="330" t="str">
        <f t="shared" ref="H4744:H4807" ca="1" si="279">IF(INDIRECT(ADDRESS(FLOOR((ROW(A4737)-1)/$F$6,1)+9,FLOOR((MOD((ROW(A4737)-1),$F$6)),1)+21))="","",INDIRECT(ADDRESS(FLOOR((ROW(A4737)-1)/$F$6,1)+9,FLOOR((MOD((ROW(A4737)-1),$F$6)),1)+21)))</f>
        <v/>
      </c>
      <c r="I4744" s="336"/>
      <c r="J4744" s="332" t="str">
        <f t="shared" ca="1" si="278"/>
        <v>(command "V" "R" "" "N")</v>
      </c>
    </row>
    <row r="4745" spans="8:10" hidden="1">
      <c r="H4745" s="330" t="str">
        <f t="shared" ca="1" si="279"/>
        <v/>
      </c>
      <c r="I4745" s="336"/>
      <c r="J4745" s="332" t="str">
        <f t="shared" ca="1" si="278"/>
        <v>(command "V" "R" "" "N")</v>
      </c>
    </row>
    <row r="4746" spans="8:10" hidden="1">
      <c r="H4746" s="330" t="str">
        <f t="shared" ca="1" si="279"/>
        <v/>
      </c>
      <c r="I4746" s="336"/>
      <c r="J4746" s="332" t="str">
        <f t="shared" ca="1" si="278"/>
        <v>(command "V" "R" "" "N")</v>
      </c>
    </row>
    <row r="4747" spans="8:10" hidden="1">
      <c r="H4747" s="330" t="str">
        <f t="shared" ca="1" si="279"/>
        <v/>
      </c>
      <c r="I4747" s="336"/>
      <c r="J4747" s="332" t="str">
        <f t="shared" ca="1" si="278"/>
        <v>(command "V" "R" "" "N")</v>
      </c>
    </row>
    <row r="4748" spans="8:10" hidden="1">
      <c r="H4748" s="330" t="str">
        <f t="shared" ca="1" si="279"/>
        <v/>
      </c>
      <c r="I4748" s="336"/>
      <c r="J4748" s="332" t="str">
        <f t="shared" ca="1" si="278"/>
        <v>(command "V" "R" "" "N")</v>
      </c>
    </row>
    <row r="4749" spans="8:10" hidden="1">
      <c r="H4749" s="330" t="str">
        <f t="shared" ca="1" si="279"/>
        <v/>
      </c>
      <c r="I4749" s="336"/>
      <c r="J4749" s="332" t="str">
        <f t="shared" ref="J4749:J4812" ca="1" si="280">"(command"&amp;" "&amp;""""&amp;"V"&amp;""""&amp;" "&amp;""""&amp;"R"&amp;""""&amp;" "&amp;""""&amp;$H4749&amp;""""&amp;" """&amp;"N"&amp;""""&amp;")"</f>
        <v>(command "V" "R" "" "N")</v>
      </c>
    </row>
    <row r="4750" spans="8:10" hidden="1">
      <c r="H4750" s="330" t="str">
        <f t="shared" ca="1" si="279"/>
        <v/>
      </c>
      <c r="I4750" s="336"/>
      <c r="J4750" s="332" t="str">
        <f t="shared" ca="1" si="280"/>
        <v>(command "V" "R" "" "N")</v>
      </c>
    </row>
    <row r="4751" spans="8:10" hidden="1">
      <c r="H4751" s="330" t="str">
        <f t="shared" ca="1" si="279"/>
        <v/>
      </c>
      <c r="I4751" s="336"/>
      <c r="J4751" s="332" t="str">
        <f t="shared" ca="1" si="280"/>
        <v>(command "V" "R" "" "N")</v>
      </c>
    </row>
    <row r="4752" spans="8:10" hidden="1">
      <c r="H4752" s="330" t="str">
        <f t="shared" ca="1" si="279"/>
        <v/>
      </c>
      <c r="I4752" s="336"/>
      <c r="J4752" s="332" t="str">
        <f t="shared" ca="1" si="280"/>
        <v>(command "V" "R" "" "N")</v>
      </c>
    </row>
    <row r="4753" spans="8:10" hidden="1">
      <c r="H4753" s="330" t="str">
        <f t="shared" ca="1" si="279"/>
        <v/>
      </c>
      <c r="I4753" s="336"/>
      <c r="J4753" s="332" t="str">
        <f t="shared" ca="1" si="280"/>
        <v>(command "V" "R" "" "N")</v>
      </c>
    </row>
    <row r="4754" spans="8:10" hidden="1">
      <c r="H4754" s="330" t="str">
        <f t="shared" ca="1" si="279"/>
        <v/>
      </c>
      <c r="I4754" s="336"/>
      <c r="J4754" s="332" t="str">
        <f t="shared" ca="1" si="280"/>
        <v>(command "V" "R" "" "N")</v>
      </c>
    </row>
    <row r="4755" spans="8:10" hidden="1">
      <c r="H4755" s="330" t="str">
        <f t="shared" ca="1" si="279"/>
        <v/>
      </c>
      <c r="I4755" s="336"/>
      <c r="J4755" s="332" t="str">
        <f t="shared" ca="1" si="280"/>
        <v>(command "V" "R" "" "N")</v>
      </c>
    </row>
    <row r="4756" spans="8:10" hidden="1">
      <c r="H4756" s="330" t="str">
        <f t="shared" ca="1" si="279"/>
        <v/>
      </c>
      <c r="I4756" s="336"/>
      <c r="J4756" s="332" t="str">
        <f t="shared" ca="1" si="280"/>
        <v>(command "V" "R" "" "N")</v>
      </c>
    </row>
    <row r="4757" spans="8:10" hidden="1">
      <c r="H4757" s="330" t="str">
        <f t="shared" ca="1" si="279"/>
        <v/>
      </c>
      <c r="I4757" s="336"/>
      <c r="J4757" s="332" t="str">
        <f t="shared" ca="1" si="280"/>
        <v>(command "V" "R" "" "N")</v>
      </c>
    </row>
    <row r="4758" spans="8:10" hidden="1">
      <c r="H4758" s="330" t="str">
        <f t="shared" ca="1" si="279"/>
        <v/>
      </c>
      <c r="I4758" s="336"/>
      <c r="J4758" s="332" t="str">
        <f t="shared" ca="1" si="280"/>
        <v>(command "V" "R" "" "N")</v>
      </c>
    </row>
    <row r="4759" spans="8:10" hidden="1">
      <c r="H4759" s="330" t="str">
        <f t="shared" ca="1" si="279"/>
        <v/>
      </c>
      <c r="I4759" s="336"/>
      <c r="J4759" s="332" t="str">
        <f t="shared" ca="1" si="280"/>
        <v>(command "V" "R" "" "N")</v>
      </c>
    </row>
    <row r="4760" spans="8:10" hidden="1">
      <c r="H4760" s="330" t="str">
        <f t="shared" ca="1" si="279"/>
        <v/>
      </c>
      <c r="I4760" s="336"/>
      <c r="J4760" s="332" t="str">
        <f t="shared" ca="1" si="280"/>
        <v>(command "V" "R" "" "N")</v>
      </c>
    </row>
    <row r="4761" spans="8:10" hidden="1">
      <c r="H4761" s="330" t="str">
        <f t="shared" ca="1" si="279"/>
        <v/>
      </c>
      <c r="I4761" s="336"/>
      <c r="J4761" s="332" t="str">
        <f t="shared" ca="1" si="280"/>
        <v>(command "V" "R" "" "N")</v>
      </c>
    </row>
    <row r="4762" spans="8:10" hidden="1">
      <c r="H4762" s="330" t="str">
        <f t="shared" ca="1" si="279"/>
        <v/>
      </c>
      <c r="I4762" s="336"/>
      <c r="J4762" s="332" t="str">
        <f t="shared" ca="1" si="280"/>
        <v>(command "V" "R" "" "N")</v>
      </c>
    </row>
    <row r="4763" spans="8:10" hidden="1">
      <c r="H4763" s="330" t="str">
        <f t="shared" ca="1" si="279"/>
        <v/>
      </c>
      <c r="I4763" s="336"/>
      <c r="J4763" s="332" t="str">
        <f t="shared" ca="1" si="280"/>
        <v>(command "V" "R" "" "N")</v>
      </c>
    </row>
    <row r="4764" spans="8:10" hidden="1">
      <c r="H4764" s="330" t="str">
        <f t="shared" ca="1" si="279"/>
        <v/>
      </c>
      <c r="I4764" s="336"/>
      <c r="J4764" s="332" t="str">
        <f t="shared" ca="1" si="280"/>
        <v>(command "V" "R" "" "N")</v>
      </c>
    </row>
    <row r="4765" spans="8:10" hidden="1">
      <c r="H4765" s="330" t="str">
        <f t="shared" ca="1" si="279"/>
        <v/>
      </c>
      <c r="I4765" s="336"/>
      <c r="J4765" s="332" t="str">
        <f t="shared" ca="1" si="280"/>
        <v>(command "V" "R" "" "N")</v>
      </c>
    </row>
    <row r="4766" spans="8:10" hidden="1">
      <c r="H4766" s="330" t="str">
        <f t="shared" ca="1" si="279"/>
        <v/>
      </c>
      <c r="I4766" s="336"/>
      <c r="J4766" s="332" t="str">
        <f t="shared" ca="1" si="280"/>
        <v>(command "V" "R" "" "N")</v>
      </c>
    </row>
    <row r="4767" spans="8:10" hidden="1">
      <c r="H4767" s="330" t="str">
        <f t="shared" ca="1" si="279"/>
        <v/>
      </c>
      <c r="I4767" s="336"/>
      <c r="J4767" s="332" t="str">
        <f t="shared" ca="1" si="280"/>
        <v>(command "V" "R" "" "N")</v>
      </c>
    </row>
    <row r="4768" spans="8:10" hidden="1">
      <c r="H4768" s="330" t="str">
        <f t="shared" ca="1" si="279"/>
        <v/>
      </c>
      <c r="I4768" s="336"/>
      <c r="J4768" s="332" t="str">
        <f t="shared" ca="1" si="280"/>
        <v>(command "V" "R" "" "N")</v>
      </c>
    </row>
    <row r="4769" spans="8:10" hidden="1">
      <c r="H4769" s="330" t="str">
        <f t="shared" ca="1" si="279"/>
        <v/>
      </c>
      <c r="I4769" s="336"/>
      <c r="J4769" s="332" t="str">
        <f t="shared" ca="1" si="280"/>
        <v>(command "V" "R" "" "N")</v>
      </c>
    </row>
    <row r="4770" spans="8:10" hidden="1">
      <c r="H4770" s="330" t="str">
        <f t="shared" ca="1" si="279"/>
        <v/>
      </c>
      <c r="I4770" s="336"/>
      <c r="J4770" s="332" t="str">
        <f t="shared" ca="1" si="280"/>
        <v>(command "V" "R" "" "N")</v>
      </c>
    </row>
    <row r="4771" spans="8:10" hidden="1">
      <c r="H4771" s="330" t="str">
        <f t="shared" ca="1" si="279"/>
        <v/>
      </c>
      <c r="I4771" s="336"/>
      <c r="J4771" s="332" t="str">
        <f t="shared" ca="1" si="280"/>
        <v>(command "V" "R" "" "N")</v>
      </c>
    </row>
    <row r="4772" spans="8:10" hidden="1">
      <c r="H4772" s="330" t="str">
        <f t="shared" ca="1" si="279"/>
        <v/>
      </c>
      <c r="I4772" s="336"/>
      <c r="J4772" s="332" t="str">
        <f t="shared" ca="1" si="280"/>
        <v>(command "V" "R" "" "N")</v>
      </c>
    </row>
    <row r="4773" spans="8:10" hidden="1">
      <c r="H4773" s="330" t="str">
        <f t="shared" ca="1" si="279"/>
        <v/>
      </c>
      <c r="I4773" s="336"/>
      <c r="J4773" s="332" t="str">
        <f t="shared" ca="1" si="280"/>
        <v>(command "V" "R" "" "N")</v>
      </c>
    </row>
    <row r="4774" spans="8:10" hidden="1">
      <c r="H4774" s="330" t="str">
        <f t="shared" ca="1" si="279"/>
        <v/>
      </c>
      <c r="I4774" s="336"/>
      <c r="J4774" s="332" t="str">
        <f t="shared" ca="1" si="280"/>
        <v>(command "V" "R" "" "N")</v>
      </c>
    </row>
    <row r="4775" spans="8:10" hidden="1">
      <c r="H4775" s="330" t="str">
        <f t="shared" ca="1" si="279"/>
        <v/>
      </c>
      <c r="I4775" s="336"/>
      <c r="J4775" s="332" t="str">
        <f t="shared" ca="1" si="280"/>
        <v>(command "V" "R" "" "N")</v>
      </c>
    </row>
    <row r="4776" spans="8:10" hidden="1">
      <c r="H4776" s="330" t="str">
        <f t="shared" ca="1" si="279"/>
        <v/>
      </c>
      <c r="I4776" s="336"/>
      <c r="J4776" s="332" t="str">
        <f t="shared" ca="1" si="280"/>
        <v>(command "V" "R" "" "N")</v>
      </c>
    </row>
    <row r="4777" spans="8:10" hidden="1">
      <c r="H4777" s="330" t="str">
        <f t="shared" ca="1" si="279"/>
        <v/>
      </c>
      <c r="I4777" s="336"/>
      <c r="J4777" s="332" t="str">
        <f t="shared" ca="1" si="280"/>
        <v>(command "V" "R" "" "N")</v>
      </c>
    </row>
    <row r="4778" spans="8:10" hidden="1">
      <c r="H4778" s="330" t="str">
        <f t="shared" ca="1" si="279"/>
        <v/>
      </c>
      <c r="I4778" s="336"/>
      <c r="J4778" s="332" t="str">
        <f t="shared" ca="1" si="280"/>
        <v>(command "V" "R" "" "N")</v>
      </c>
    </row>
    <row r="4779" spans="8:10" hidden="1">
      <c r="H4779" s="330" t="str">
        <f t="shared" ca="1" si="279"/>
        <v/>
      </c>
      <c r="I4779" s="336"/>
      <c r="J4779" s="332" t="str">
        <f t="shared" ca="1" si="280"/>
        <v>(command "V" "R" "" "N")</v>
      </c>
    </row>
    <row r="4780" spans="8:10" hidden="1">
      <c r="H4780" s="330" t="str">
        <f t="shared" ca="1" si="279"/>
        <v/>
      </c>
      <c r="I4780" s="336"/>
      <c r="J4780" s="332" t="str">
        <f t="shared" ca="1" si="280"/>
        <v>(command "V" "R" "" "N")</v>
      </c>
    </row>
    <row r="4781" spans="8:10" hidden="1">
      <c r="H4781" s="330" t="str">
        <f t="shared" ca="1" si="279"/>
        <v/>
      </c>
      <c r="I4781" s="336"/>
      <c r="J4781" s="332" t="str">
        <f t="shared" ca="1" si="280"/>
        <v>(command "V" "R" "" "N")</v>
      </c>
    </row>
    <row r="4782" spans="8:10" hidden="1">
      <c r="H4782" s="330" t="str">
        <f t="shared" ca="1" si="279"/>
        <v/>
      </c>
      <c r="I4782" s="336"/>
      <c r="J4782" s="332" t="str">
        <f t="shared" ca="1" si="280"/>
        <v>(command "V" "R" "" "N")</v>
      </c>
    </row>
    <row r="4783" spans="8:10" hidden="1">
      <c r="H4783" s="330" t="str">
        <f t="shared" ca="1" si="279"/>
        <v/>
      </c>
      <c r="I4783" s="336"/>
      <c r="J4783" s="332" t="str">
        <f t="shared" ca="1" si="280"/>
        <v>(command "V" "R" "" "N")</v>
      </c>
    </row>
    <row r="4784" spans="8:10" hidden="1">
      <c r="H4784" s="330" t="str">
        <f t="shared" ca="1" si="279"/>
        <v/>
      </c>
      <c r="I4784" s="336"/>
      <c r="J4784" s="332" t="str">
        <f t="shared" ca="1" si="280"/>
        <v>(command "V" "R" "" "N")</v>
      </c>
    </row>
    <row r="4785" spans="8:10" hidden="1">
      <c r="H4785" s="330" t="str">
        <f t="shared" ca="1" si="279"/>
        <v/>
      </c>
      <c r="I4785" s="336"/>
      <c r="J4785" s="332" t="str">
        <f t="shared" ca="1" si="280"/>
        <v>(command "V" "R" "" "N")</v>
      </c>
    </row>
    <row r="4786" spans="8:10" hidden="1">
      <c r="H4786" s="330" t="str">
        <f t="shared" ca="1" si="279"/>
        <v/>
      </c>
      <c r="I4786" s="336"/>
      <c r="J4786" s="332" t="str">
        <f t="shared" ca="1" si="280"/>
        <v>(command "V" "R" "" "N")</v>
      </c>
    </row>
    <row r="4787" spans="8:10" hidden="1">
      <c r="H4787" s="330" t="str">
        <f t="shared" ca="1" si="279"/>
        <v/>
      </c>
      <c r="I4787" s="336"/>
      <c r="J4787" s="332" t="str">
        <f t="shared" ca="1" si="280"/>
        <v>(command "V" "R" "" "N")</v>
      </c>
    </row>
    <row r="4788" spans="8:10" hidden="1">
      <c r="H4788" s="330" t="str">
        <f t="shared" ca="1" si="279"/>
        <v/>
      </c>
      <c r="I4788" s="336"/>
      <c r="J4788" s="332" t="str">
        <f t="shared" ca="1" si="280"/>
        <v>(command "V" "R" "" "N")</v>
      </c>
    </row>
    <row r="4789" spans="8:10" hidden="1">
      <c r="H4789" s="330" t="str">
        <f t="shared" ca="1" si="279"/>
        <v/>
      </c>
      <c r="I4789" s="336"/>
      <c r="J4789" s="332" t="str">
        <f t="shared" ca="1" si="280"/>
        <v>(command "V" "R" "" "N")</v>
      </c>
    </row>
    <row r="4790" spans="8:10" hidden="1">
      <c r="H4790" s="330" t="str">
        <f t="shared" ca="1" si="279"/>
        <v/>
      </c>
      <c r="I4790" s="336"/>
      <c r="J4790" s="332" t="str">
        <f t="shared" ca="1" si="280"/>
        <v>(command "V" "R" "" "N")</v>
      </c>
    </row>
    <row r="4791" spans="8:10" hidden="1">
      <c r="H4791" s="330" t="str">
        <f t="shared" ca="1" si="279"/>
        <v/>
      </c>
      <c r="I4791" s="336"/>
      <c r="J4791" s="332" t="str">
        <f t="shared" ca="1" si="280"/>
        <v>(command "V" "R" "" "N")</v>
      </c>
    </row>
    <row r="4792" spans="8:10" hidden="1">
      <c r="H4792" s="330" t="str">
        <f t="shared" ca="1" si="279"/>
        <v/>
      </c>
      <c r="I4792" s="336"/>
      <c r="J4792" s="332" t="str">
        <f t="shared" ca="1" si="280"/>
        <v>(command "V" "R" "" "N")</v>
      </c>
    </row>
    <row r="4793" spans="8:10" hidden="1">
      <c r="H4793" s="330" t="str">
        <f t="shared" ca="1" si="279"/>
        <v/>
      </c>
      <c r="I4793" s="336"/>
      <c r="J4793" s="332" t="str">
        <f t="shared" ca="1" si="280"/>
        <v>(command "V" "R" "" "N")</v>
      </c>
    </row>
    <row r="4794" spans="8:10" hidden="1">
      <c r="H4794" s="330" t="str">
        <f t="shared" ca="1" si="279"/>
        <v/>
      </c>
      <c r="I4794" s="336"/>
      <c r="J4794" s="332" t="str">
        <f t="shared" ca="1" si="280"/>
        <v>(command "V" "R" "" "N")</v>
      </c>
    </row>
    <row r="4795" spans="8:10" hidden="1">
      <c r="H4795" s="330" t="str">
        <f t="shared" ca="1" si="279"/>
        <v/>
      </c>
      <c r="I4795" s="336"/>
      <c r="J4795" s="332" t="str">
        <f t="shared" ca="1" si="280"/>
        <v>(command "V" "R" "" "N")</v>
      </c>
    </row>
    <row r="4796" spans="8:10" hidden="1">
      <c r="H4796" s="330" t="str">
        <f t="shared" ca="1" si="279"/>
        <v/>
      </c>
      <c r="I4796" s="336"/>
      <c r="J4796" s="332" t="str">
        <f t="shared" ca="1" si="280"/>
        <v>(command "V" "R" "" "N")</v>
      </c>
    </row>
    <row r="4797" spans="8:10" hidden="1">
      <c r="H4797" s="330" t="str">
        <f t="shared" ca="1" si="279"/>
        <v/>
      </c>
      <c r="I4797" s="336"/>
      <c r="J4797" s="332" t="str">
        <f t="shared" ca="1" si="280"/>
        <v>(command "V" "R" "" "N")</v>
      </c>
    </row>
    <row r="4798" spans="8:10" hidden="1">
      <c r="H4798" s="330" t="str">
        <f t="shared" ca="1" si="279"/>
        <v/>
      </c>
      <c r="I4798" s="336"/>
      <c r="J4798" s="332" t="str">
        <f t="shared" ca="1" si="280"/>
        <v>(command "V" "R" "" "N")</v>
      </c>
    </row>
    <row r="4799" spans="8:10" hidden="1">
      <c r="H4799" s="330" t="str">
        <f t="shared" ca="1" si="279"/>
        <v/>
      </c>
      <c r="I4799" s="336"/>
      <c r="J4799" s="332" t="str">
        <f t="shared" ca="1" si="280"/>
        <v>(command "V" "R" "" "N")</v>
      </c>
    </row>
    <row r="4800" spans="8:10" hidden="1">
      <c r="H4800" s="330" t="str">
        <f t="shared" ca="1" si="279"/>
        <v/>
      </c>
      <c r="I4800" s="336"/>
      <c r="J4800" s="332" t="str">
        <f t="shared" ca="1" si="280"/>
        <v>(command "V" "R" "" "N")</v>
      </c>
    </row>
    <row r="4801" spans="8:10" hidden="1">
      <c r="H4801" s="330" t="str">
        <f t="shared" ca="1" si="279"/>
        <v/>
      </c>
      <c r="I4801" s="336"/>
      <c r="J4801" s="332" t="str">
        <f t="shared" ca="1" si="280"/>
        <v>(command "V" "R" "" "N")</v>
      </c>
    </row>
    <row r="4802" spans="8:10" hidden="1">
      <c r="H4802" s="330" t="str">
        <f t="shared" ca="1" si="279"/>
        <v/>
      </c>
      <c r="I4802" s="336"/>
      <c r="J4802" s="332" t="str">
        <f t="shared" ca="1" si="280"/>
        <v>(command "V" "R" "" "N")</v>
      </c>
    </row>
    <row r="4803" spans="8:10" hidden="1">
      <c r="H4803" s="330" t="str">
        <f t="shared" ca="1" si="279"/>
        <v/>
      </c>
      <c r="I4803" s="336"/>
      <c r="J4803" s="332" t="str">
        <f t="shared" ca="1" si="280"/>
        <v>(command "V" "R" "" "N")</v>
      </c>
    </row>
    <row r="4804" spans="8:10" hidden="1">
      <c r="H4804" s="330" t="str">
        <f t="shared" ca="1" si="279"/>
        <v/>
      </c>
      <c r="I4804" s="336"/>
      <c r="J4804" s="332" t="str">
        <f t="shared" ca="1" si="280"/>
        <v>(command "V" "R" "" "N")</v>
      </c>
    </row>
    <row r="4805" spans="8:10" hidden="1">
      <c r="H4805" s="330" t="str">
        <f t="shared" ca="1" si="279"/>
        <v/>
      </c>
      <c r="I4805" s="336"/>
      <c r="J4805" s="332" t="str">
        <f t="shared" ca="1" si="280"/>
        <v>(command "V" "R" "" "N")</v>
      </c>
    </row>
    <row r="4806" spans="8:10" hidden="1">
      <c r="H4806" s="330" t="str">
        <f t="shared" ca="1" si="279"/>
        <v/>
      </c>
      <c r="I4806" s="336"/>
      <c r="J4806" s="332" t="str">
        <f t="shared" ca="1" si="280"/>
        <v>(command "V" "R" "" "N")</v>
      </c>
    </row>
    <row r="4807" spans="8:10" hidden="1">
      <c r="H4807" s="330" t="str">
        <f t="shared" ca="1" si="279"/>
        <v/>
      </c>
      <c r="I4807" s="336"/>
      <c r="J4807" s="332" t="str">
        <f t="shared" ca="1" si="280"/>
        <v>(command "V" "R" "" "N")</v>
      </c>
    </row>
    <row r="4808" spans="8:10" hidden="1">
      <c r="H4808" s="330" t="str">
        <f t="shared" ref="H4808:H4871" ca="1" si="281">IF(INDIRECT(ADDRESS(FLOOR((ROW(A4801)-1)/$F$6,1)+9,FLOOR((MOD((ROW(A4801)-1),$F$6)),1)+21))="","",INDIRECT(ADDRESS(FLOOR((ROW(A4801)-1)/$F$6,1)+9,FLOOR((MOD((ROW(A4801)-1),$F$6)),1)+21)))</f>
        <v/>
      </c>
      <c r="I4808" s="336"/>
      <c r="J4808" s="332" t="str">
        <f t="shared" ca="1" si="280"/>
        <v>(command "V" "R" "" "N")</v>
      </c>
    </row>
    <row r="4809" spans="8:10" hidden="1">
      <c r="H4809" s="330" t="str">
        <f t="shared" ca="1" si="281"/>
        <v/>
      </c>
      <c r="I4809" s="336"/>
      <c r="J4809" s="332" t="str">
        <f t="shared" ca="1" si="280"/>
        <v>(command "V" "R" "" "N")</v>
      </c>
    </row>
    <row r="4810" spans="8:10" hidden="1">
      <c r="H4810" s="330" t="str">
        <f t="shared" ca="1" si="281"/>
        <v/>
      </c>
      <c r="I4810" s="336"/>
      <c r="J4810" s="332" t="str">
        <f t="shared" ca="1" si="280"/>
        <v>(command "V" "R" "" "N")</v>
      </c>
    </row>
    <row r="4811" spans="8:10" hidden="1">
      <c r="H4811" s="330" t="str">
        <f t="shared" ca="1" si="281"/>
        <v/>
      </c>
      <c r="I4811" s="336"/>
      <c r="J4811" s="332" t="str">
        <f t="shared" ca="1" si="280"/>
        <v>(command "V" "R" "" "N")</v>
      </c>
    </row>
    <row r="4812" spans="8:10" hidden="1">
      <c r="H4812" s="330" t="str">
        <f t="shared" ca="1" si="281"/>
        <v/>
      </c>
      <c r="I4812" s="336"/>
      <c r="J4812" s="332" t="str">
        <f t="shared" ca="1" si="280"/>
        <v>(command "V" "R" "" "N")</v>
      </c>
    </row>
    <row r="4813" spans="8:10" hidden="1">
      <c r="H4813" s="330" t="str">
        <f t="shared" ca="1" si="281"/>
        <v/>
      </c>
      <c r="I4813" s="336"/>
      <c r="J4813" s="332" t="str">
        <f t="shared" ref="J4813:J4876" ca="1" si="282">"(command"&amp;" "&amp;""""&amp;"V"&amp;""""&amp;" "&amp;""""&amp;"R"&amp;""""&amp;" "&amp;""""&amp;$H4813&amp;""""&amp;" """&amp;"N"&amp;""""&amp;")"</f>
        <v>(command "V" "R" "" "N")</v>
      </c>
    </row>
    <row r="4814" spans="8:10" hidden="1">
      <c r="H4814" s="330" t="str">
        <f t="shared" ca="1" si="281"/>
        <v/>
      </c>
      <c r="I4814" s="336"/>
      <c r="J4814" s="332" t="str">
        <f t="shared" ca="1" si="282"/>
        <v>(command "V" "R" "" "N")</v>
      </c>
    </row>
    <row r="4815" spans="8:10" hidden="1">
      <c r="H4815" s="330" t="str">
        <f t="shared" ca="1" si="281"/>
        <v/>
      </c>
      <c r="I4815" s="336"/>
      <c r="J4815" s="332" t="str">
        <f t="shared" ca="1" si="282"/>
        <v>(command "V" "R" "" "N")</v>
      </c>
    </row>
    <row r="4816" spans="8:10" hidden="1">
      <c r="H4816" s="330" t="str">
        <f t="shared" ca="1" si="281"/>
        <v/>
      </c>
      <c r="I4816" s="336"/>
      <c r="J4816" s="332" t="str">
        <f t="shared" ca="1" si="282"/>
        <v>(command "V" "R" "" "N")</v>
      </c>
    </row>
    <row r="4817" spans="8:10" hidden="1">
      <c r="H4817" s="330" t="str">
        <f t="shared" ca="1" si="281"/>
        <v/>
      </c>
      <c r="I4817" s="336"/>
      <c r="J4817" s="332" t="str">
        <f t="shared" ca="1" si="282"/>
        <v>(command "V" "R" "" "N")</v>
      </c>
    </row>
    <row r="4818" spans="8:10" hidden="1">
      <c r="H4818" s="330" t="str">
        <f t="shared" ca="1" si="281"/>
        <v/>
      </c>
      <c r="I4818" s="336"/>
      <c r="J4818" s="332" t="str">
        <f t="shared" ca="1" si="282"/>
        <v>(command "V" "R" "" "N")</v>
      </c>
    </row>
    <row r="4819" spans="8:10" hidden="1">
      <c r="H4819" s="330" t="str">
        <f t="shared" ca="1" si="281"/>
        <v/>
      </c>
      <c r="I4819" s="336"/>
      <c r="J4819" s="332" t="str">
        <f t="shared" ca="1" si="282"/>
        <v>(command "V" "R" "" "N")</v>
      </c>
    </row>
    <row r="4820" spans="8:10" hidden="1">
      <c r="H4820" s="330" t="str">
        <f t="shared" ca="1" si="281"/>
        <v/>
      </c>
      <c r="I4820" s="336"/>
      <c r="J4820" s="332" t="str">
        <f t="shared" ca="1" si="282"/>
        <v>(command "V" "R" "" "N")</v>
      </c>
    </row>
    <row r="4821" spans="8:10" hidden="1">
      <c r="H4821" s="330" t="str">
        <f t="shared" ca="1" si="281"/>
        <v/>
      </c>
      <c r="I4821" s="336"/>
      <c r="J4821" s="332" t="str">
        <f t="shared" ca="1" si="282"/>
        <v>(command "V" "R" "" "N")</v>
      </c>
    </row>
    <row r="4822" spans="8:10" hidden="1">
      <c r="H4822" s="330" t="str">
        <f t="shared" ca="1" si="281"/>
        <v/>
      </c>
      <c r="I4822" s="336"/>
      <c r="J4822" s="332" t="str">
        <f t="shared" ca="1" si="282"/>
        <v>(command "V" "R" "" "N")</v>
      </c>
    </row>
    <row r="4823" spans="8:10" hidden="1">
      <c r="H4823" s="330" t="str">
        <f t="shared" ca="1" si="281"/>
        <v/>
      </c>
      <c r="I4823" s="336"/>
      <c r="J4823" s="332" t="str">
        <f t="shared" ca="1" si="282"/>
        <v>(command "V" "R" "" "N")</v>
      </c>
    </row>
    <row r="4824" spans="8:10" hidden="1">
      <c r="H4824" s="330" t="str">
        <f t="shared" ca="1" si="281"/>
        <v/>
      </c>
      <c r="I4824" s="336"/>
      <c r="J4824" s="332" t="str">
        <f t="shared" ca="1" si="282"/>
        <v>(command "V" "R" "" "N")</v>
      </c>
    </row>
    <row r="4825" spans="8:10" hidden="1">
      <c r="H4825" s="330" t="str">
        <f t="shared" ca="1" si="281"/>
        <v/>
      </c>
      <c r="I4825" s="336"/>
      <c r="J4825" s="332" t="str">
        <f t="shared" ca="1" si="282"/>
        <v>(command "V" "R" "" "N")</v>
      </c>
    </row>
    <row r="4826" spans="8:10" hidden="1">
      <c r="H4826" s="330" t="str">
        <f t="shared" ca="1" si="281"/>
        <v/>
      </c>
      <c r="I4826" s="336"/>
      <c r="J4826" s="332" t="str">
        <f t="shared" ca="1" si="282"/>
        <v>(command "V" "R" "" "N")</v>
      </c>
    </row>
    <row r="4827" spans="8:10" hidden="1">
      <c r="H4827" s="330" t="str">
        <f t="shared" ca="1" si="281"/>
        <v/>
      </c>
      <c r="I4827" s="336"/>
      <c r="J4827" s="332" t="str">
        <f t="shared" ca="1" si="282"/>
        <v>(command "V" "R" "" "N")</v>
      </c>
    </row>
    <row r="4828" spans="8:10" hidden="1">
      <c r="H4828" s="330" t="str">
        <f t="shared" ca="1" si="281"/>
        <v/>
      </c>
      <c r="I4828" s="336"/>
      <c r="J4828" s="332" t="str">
        <f t="shared" ca="1" si="282"/>
        <v>(command "V" "R" "" "N")</v>
      </c>
    </row>
    <row r="4829" spans="8:10" hidden="1">
      <c r="H4829" s="330" t="str">
        <f t="shared" ca="1" si="281"/>
        <v/>
      </c>
      <c r="I4829" s="336"/>
      <c r="J4829" s="332" t="str">
        <f t="shared" ca="1" si="282"/>
        <v>(command "V" "R" "" "N")</v>
      </c>
    </row>
    <row r="4830" spans="8:10" hidden="1">
      <c r="H4830" s="330" t="str">
        <f t="shared" ca="1" si="281"/>
        <v/>
      </c>
      <c r="I4830" s="336"/>
      <c r="J4830" s="332" t="str">
        <f t="shared" ca="1" si="282"/>
        <v>(command "V" "R" "" "N")</v>
      </c>
    </row>
    <row r="4831" spans="8:10" hidden="1">
      <c r="H4831" s="330" t="str">
        <f t="shared" ca="1" si="281"/>
        <v/>
      </c>
      <c r="I4831" s="336"/>
      <c r="J4831" s="332" t="str">
        <f t="shared" ca="1" si="282"/>
        <v>(command "V" "R" "" "N")</v>
      </c>
    </row>
    <row r="4832" spans="8:10" hidden="1">
      <c r="H4832" s="330" t="str">
        <f t="shared" ca="1" si="281"/>
        <v/>
      </c>
      <c r="I4832" s="336"/>
      <c r="J4832" s="332" t="str">
        <f t="shared" ca="1" si="282"/>
        <v>(command "V" "R" "" "N")</v>
      </c>
    </row>
    <row r="4833" spans="8:10" hidden="1">
      <c r="H4833" s="330" t="str">
        <f t="shared" ca="1" si="281"/>
        <v/>
      </c>
      <c r="I4833" s="336"/>
      <c r="J4833" s="332" t="str">
        <f t="shared" ca="1" si="282"/>
        <v>(command "V" "R" "" "N")</v>
      </c>
    </row>
    <row r="4834" spans="8:10" hidden="1">
      <c r="H4834" s="330" t="str">
        <f t="shared" ca="1" si="281"/>
        <v/>
      </c>
      <c r="I4834" s="336"/>
      <c r="J4834" s="332" t="str">
        <f t="shared" ca="1" si="282"/>
        <v>(command "V" "R" "" "N")</v>
      </c>
    </row>
    <row r="4835" spans="8:10" hidden="1">
      <c r="H4835" s="330" t="str">
        <f t="shared" ca="1" si="281"/>
        <v/>
      </c>
      <c r="I4835" s="336"/>
      <c r="J4835" s="332" t="str">
        <f t="shared" ca="1" si="282"/>
        <v>(command "V" "R" "" "N")</v>
      </c>
    </row>
    <row r="4836" spans="8:10" hidden="1">
      <c r="H4836" s="330" t="str">
        <f t="shared" ca="1" si="281"/>
        <v/>
      </c>
      <c r="I4836" s="336"/>
      <c r="J4836" s="332" t="str">
        <f t="shared" ca="1" si="282"/>
        <v>(command "V" "R" "" "N")</v>
      </c>
    </row>
    <row r="4837" spans="8:10" hidden="1">
      <c r="H4837" s="330" t="str">
        <f t="shared" ca="1" si="281"/>
        <v/>
      </c>
      <c r="I4837" s="336"/>
      <c r="J4837" s="332" t="str">
        <f t="shared" ca="1" si="282"/>
        <v>(command "V" "R" "" "N")</v>
      </c>
    </row>
    <row r="4838" spans="8:10" hidden="1">
      <c r="H4838" s="330" t="str">
        <f t="shared" ca="1" si="281"/>
        <v/>
      </c>
      <c r="I4838" s="336"/>
      <c r="J4838" s="332" t="str">
        <f t="shared" ca="1" si="282"/>
        <v>(command "V" "R" "" "N")</v>
      </c>
    </row>
    <row r="4839" spans="8:10" hidden="1">
      <c r="H4839" s="330" t="str">
        <f t="shared" ca="1" si="281"/>
        <v/>
      </c>
      <c r="I4839" s="336"/>
      <c r="J4839" s="332" t="str">
        <f t="shared" ca="1" si="282"/>
        <v>(command "V" "R" "" "N")</v>
      </c>
    </row>
    <row r="4840" spans="8:10" hidden="1">
      <c r="H4840" s="330" t="str">
        <f t="shared" ca="1" si="281"/>
        <v/>
      </c>
      <c r="I4840" s="336"/>
      <c r="J4840" s="332" t="str">
        <f t="shared" ca="1" si="282"/>
        <v>(command "V" "R" "" "N")</v>
      </c>
    </row>
    <row r="4841" spans="8:10" hidden="1">
      <c r="H4841" s="330" t="str">
        <f t="shared" ca="1" si="281"/>
        <v/>
      </c>
      <c r="I4841" s="336"/>
      <c r="J4841" s="332" t="str">
        <f t="shared" ca="1" si="282"/>
        <v>(command "V" "R" "" "N")</v>
      </c>
    </row>
    <row r="4842" spans="8:10" hidden="1">
      <c r="H4842" s="330" t="str">
        <f t="shared" ca="1" si="281"/>
        <v/>
      </c>
      <c r="I4842" s="336"/>
      <c r="J4842" s="332" t="str">
        <f t="shared" ca="1" si="282"/>
        <v>(command "V" "R" "" "N")</v>
      </c>
    </row>
    <row r="4843" spans="8:10" hidden="1">
      <c r="H4843" s="330" t="str">
        <f t="shared" ca="1" si="281"/>
        <v/>
      </c>
      <c r="I4843" s="336"/>
      <c r="J4843" s="332" t="str">
        <f t="shared" ca="1" si="282"/>
        <v>(command "V" "R" "" "N")</v>
      </c>
    </row>
    <row r="4844" spans="8:10" hidden="1">
      <c r="H4844" s="330" t="str">
        <f t="shared" ca="1" si="281"/>
        <v/>
      </c>
      <c r="I4844" s="336"/>
      <c r="J4844" s="332" t="str">
        <f t="shared" ca="1" si="282"/>
        <v>(command "V" "R" "" "N")</v>
      </c>
    </row>
    <row r="4845" spans="8:10" hidden="1">
      <c r="H4845" s="330" t="str">
        <f t="shared" ca="1" si="281"/>
        <v/>
      </c>
      <c r="I4845" s="336"/>
      <c r="J4845" s="332" t="str">
        <f t="shared" ca="1" si="282"/>
        <v>(command "V" "R" "" "N")</v>
      </c>
    </row>
    <row r="4846" spans="8:10" hidden="1">
      <c r="H4846" s="330" t="str">
        <f t="shared" ca="1" si="281"/>
        <v/>
      </c>
      <c r="I4846" s="336"/>
      <c r="J4846" s="332" t="str">
        <f t="shared" ca="1" si="282"/>
        <v>(command "V" "R" "" "N")</v>
      </c>
    </row>
    <row r="4847" spans="8:10" hidden="1">
      <c r="H4847" s="330" t="str">
        <f t="shared" ca="1" si="281"/>
        <v/>
      </c>
      <c r="I4847" s="336"/>
      <c r="J4847" s="332" t="str">
        <f t="shared" ca="1" si="282"/>
        <v>(command "V" "R" "" "N")</v>
      </c>
    </row>
    <row r="4848" spans="8:10" hidden="1">
      <c r="H4848" s="330" t="str">
        <f t="shared" ca="1" si="281"/>
        <v/>
      </c>
      <c r="I4848" s="336"/>
      <c r="J4848" s="332" t="str">
        <f t="shared" ca="1" si="282"/>
        <v>(command "V" "R" "" "N")</v>
      </c>
    </row>
    <row r="4849" spans="8:10" hidden="1">
      <c r="H4849" s="330" t="str">
        <f t="shared" ca="1" si="281"/>
        <v/>
      </c>
      <c r="I4849" s="336"/>
      <c r="J4849" s="332" t="str">
        <f t="shared" ca="1" si="282"/>
        <v>(command "V" "R" "" "N")</v>
      </c>
    </row>
    <row r="4850" spans="8:10" hidden="1">
      <c r="H4850" s="330" t="str">
        <f t="shared" ca="1" si="281"/>
        <v/>
      </c>
      <c r="I4850" s="336"/>
      <c r="J4850" s="332" t="str">
        <f t="shared" ca="1" si="282"/>
        <v>(command "V" "R" "" "N")</v>
      </c>
    </row>
    <row r="4851" spans="8:10" hidden="1">
      <c r="H4851" s="330" t="str">
        <f t="shared" ca="1" si="281"/>
        <v/>
      </c>
      <c r="I4851" s="336"/>
      <c r="J4851" s="332" t="str">
        <f t="shared" ca="1" si="282"/>
        <v>(command "V" "R" "" "N")</v>
      </c>
    </row>
    <row r="4852" spans="8:10" hidden="1">
      <c r="H4852" s="330" t="str">
        <f t="shared" ca="1" si="281"/>
        <v/>
      </c>
      <c r="I4852" s="336"/>
      <c r="J4852" s="332" t="str">
        <f t="shared" ca="1" si="282"/>
        <v>(command "V" "R" "" "N")</v>
      </c>
    </row>
    <row r="4853" spans="8:10" hidden="1">
      <c r="H4853" s="330" t="str">
        <f t="shared" ca="1" si="281"/>
        <v/>
      </c>
      <c r="I4853" s="336"/>
      <c r="J4853" s="332" t="str">
        <f t="shared" ca="1" si="282"/>
        <v>(command "V" "R" "" "N")</v>
      </c>
    </row>
    <row r="4854" spans="8:10" hidden="1">
      <c r="H4854" s="330" t="str">
        <f t="shared" ca="1" si="281"/>
        <v/>
      </c>
      <c r="I4854" s="336"/>
      <c r="J4854" s="332" t="str">
        <f t="shared" ca="1" si="282"/>
        <v>(command "V" "R" "" "N")</v>
      </c>
    </row>
    <row r="4855" spans="8:10" hidden="1">
      <c r="H4855" s="330" t="str">
        <f t="shared" ca="1" si="281"/>
        <v/>
      </c>
      <c r="I4855" s="336"/>
      <c r="J4855" s="332" t="str">
        <f t="shared" ca="1" si="282"/>
        <v>(command "V" "R" "" "N")</v>
      </c>
    </row>
    <row r="4856" spans="8:10" hidden="1">
      <c r="H4856" s="330" t="str">
        <f t="shared" ca="1" si="281"/>
        <v/>
      </c>
      <c r="I4856" s="336"/>
      <c r="J4856" s="332" t="str">
        <f t="shared" ca="1" si="282"/>
        <v>(command "V" "R" "" "N")</v>
      </c>
    </row>
    <row r="4857" spans="8:10" hidden="1">
      <c r="H4857" s="330" t="str">
        <f t="shared" ca="1" si="281"/>
        <v/>
      </c>
      <c r="I4857" s="336"/>
      <c r="J4857" s="332" t="str">
        <f t="shared" ca="1" si="282"/>
        <v>(command "V" "R" "" "N")</v>
      </c>
    </row>
    <row r="4858" spans="8:10" hidden="1">
      <c r="H4858" s="330" t="str">
        <f t="shared" ca="1" si="281"/>
        <v/>
      </c>
      <c r="I4858" s="336"/>
      <c r="J4858" s="332" t="str">
        <f t="shared" ca="1" si="282"/>
        <v>(command "V" "R" "" "N")</v>
      </c>
    </row>
    <row r="4859" spans="8:10" hidden="1">
      <c r="H4859" s="330" t="str">
        <f t="shared" ca="1" si="281"/>
        <v/>
      </c>
      <c r="I4859" s="336"/>
      <c r="J4859" s="332" t="str">
        <f t="shared" ca="1" si="282"/>
        <v>(command "V" "R" "" "N")</v>
      </c>
    </row>
    <row r="4860" spans="8:10" hidden="1">
      <c r="H4860" s="330" t="str">
        <f t="shared" ca="1" si="281"/>
        <v/>
      </c>
      <c r="I4860" s="336"/>
      <c r="J4860" s="332" t="str">
        <f t="shared" ca="1" si="282"/>
        <v>(command "V" "R" "" "N")</v>
      </c>
    </row>
    <row r="4861" spans="8:10" hidden="1">
      <c r="H4861" s="330" t="str">
        <f t="shared" ca="1" si="281"/>
        <v/>
      </c>
      <c r="I4861" s="336"/>
      <c r="J4861" s="332" t="str">
        <f t="shared" ca="1" si="282"/>
        <v>(command "V" "R" "" "N")</v>
      </c>
    </row>
    <row r="4862" spans="8:10" hidden="1">
      <c r="H4862" s="330" t="str">
        <f t="shared" ca="1" si="281"/>
        <v/>
      </c>
      <c r="I4862" s="336"/>
      <c r="J4862" s="332" t="str">
        <f t="shared" ca="1" si="282"/>
        <v>(command "V" "R" "" "N")</v>
      </c>
    </row>
    <row r="4863" spans="8:10" hidden="1">
      <c r="H4863" s="330" t="str">
        <f t="shared" ca="1" si="281"/>
        <v/>
      </c>
      <c r="I4863" s="336"/>
      <c r="J4863" s="332" t="str">
        <f t="shared" ca="1" si="282"/>
        <v>(command "V" "R" "" "N")</v>
      </c>
    </row>
    <row r="4864" spans="8:10" hidden="1">
      <c r="H4864" s="330" t="str">
        <f t="shared" ca="1" si="281"/>
        <v/>
      </c>
      <c r="I4864" s="336"/>
      <c r="J4864" s="332" t="str">
        <f t="shared" ca="1" si="282"/>
        <v>(command "V" "R" "" "N")</v>
      </c>
    </row>
    <row r="4865" spans="8:10" hidden="1">
      <c r="H4865" s="330" t="str">
        <f t="shared" ca="1" si="281"/>
        <v/>
      </c>
      <c r="I4865" s="336"/>
      <c r="J4865" s="332" t="str">
        <f t="shared" ca="1" si="282"/>
        <v>(command "V" "R" "" "N")</v>
      </c>
    </row>
    <row r="4866" spans="8:10" hidden="1">
      <c r="H4866" s="330" t="str">
        <f t="shared" ca="1" si="281"/>
        <v/>
      </c>
      <c r="I4866" s="336"/>
      <c r="J4866" s="332" t="str">
        <f t="shared" ca="1" si="282"/>
        <v>(command "V" "R" "" "N")</v>
      </c>
    </row>
    <row r="4867" spans="8:10" hidden="1">
      <c r="H4867" s="330" t="str">
        <f t="shared" ca="1" si="281"/>
        <v/>
      </c>
      <c r="I4867" s="336"/>
      <c r="J4867" s="332" t="str">
        <f t="shared" ca="1" si="282"/>
        <v>(command "V" "R" "" "N")</v>
      </c>
    </row>
    <row r="4868" spans="8:10" hidden="1">
      <c r="H4868" s="330" t="str">
        <f t="shared" ca="1" si="281"/>
        <v/>
      </c>
      <c r="I4868" s="336"/>
      <c r="J4868" s="332" t="str">
        <f t="shared" ca="1" si="282"/>
        <v>(command "V" "R" "" "N")</v>
      </c>
    </row>
    <row r="4869" spans="8:10" hidden="1">
      <c r="H4869" s="330" t="str">
        <f t="shared" ca="1" si="281"/>
        <v/>
      </c>
      <c r="I4869" s="336"/>
      <c r="J4869" s="332" t="str">
        <f t="shared" ca="1" si="282"/>
        <v>(command "V" "R" "" "N")</v>
      </c>
    </row>
    <row r="4870" spans="8:10" hidden="1">
      <c r="H4870" s="330" t="str">
        <f t="shared" ca="1" si="281"/>
        <v/>
      </c>
      <c r="I4870" s="336"/>
      <c r="J4870" s="332" t="str">
        <f t="shared" ca="1" si="282"/>
        <v>(command "V" "R" "" "N")</v>
      </c>
    </row>
    <row r="4871" spans="8:10" hidden="1">
      <c r="H4871" s="330" t="str">
        <f t="shared" ca="1" si="281"/>
        <v/>
      </c>
      <c r="I4871" s="336"/>
      <c r="J4871" s="332" t="str">
        <f t="shared" ca="1" si="282"/>
        <v>(command "V" "R" "" "N")</v>
      </c>
    </row>
    <row r="4872" spans="8:10" hidden="1">
      <c r="H4872" s="330" t="str">
        <f t="shared" ref="H4872:H4935" ca="1" si="283">IF(INDIRECT(ADDRESS(FLOOR((ROW(A4865)-1)/$F$6,1)+9,FLOOR((MOD((ROW(A4865)-1),$F$6)),1)+21))="","",INDIRECT(ADDRESS(FLOOR((ROW(A4865)-1)/$F$6,1)+9,FLOOR((MOD((ROW(A4865)-1),$F$6)),1)+21)))</f>
        <v/>
      </c>
      <c r="I4872" s="336"/>
      <c r="J4872" s="332" t="str">
        <f t="shared" ca="1" si="282"/>
        <v>(command "V" "R" "" "N")</v>
      </c>
    </row>
    <row r="4873" spans="8:10" hidden="1">
      <c r="H4873" s="330" t="str">
        <f t="shared" ca="1" si="283"/>
        <v/>
      </c>
      <c r="I4873" s="336"/>
      <c r="J4873" s="332" t="str">
        <f t="shared" ca="1" si="282"/>
        <v>(command "V" "R" "" "N")</v>
      </c>
    </row>
    <row r="4874" spans="8:10" hidden="1">
      <c r="H4874" s="330" t="str">
        <f t="shared" ca="1" si="283"/>
        <v/>
      </c>
      <c r="I4874" s="336"/>
      <c r="J4874" s="332" t="str">
        <f t="shared" ca="1" si="282"/>
        <v>(command "V" "R" "" "N")</v>
      </c>
    </row>
    <row r="4875" spans="8:10" hidden="1">
      <c r="H4875" s="330" t="str">
        <f t="shared" ca="1" si="283"/>
        <v/>
      </c>
      <c r="I4875" s="336"/>
      <c r="J4875" s="332" t="str">
        <f t="shared" ca="1" si="282"/>
        <v>(command "V" "R" "" "N")</v>
      </c>
    </row>
    <row r="4876" spans="8:10" hidden="1">
      <c r="H4876" s="330" t="str">
        <f t="shared" ca="1" si="283"/>
        <v/>
      </c>
      <c r="I4876" s="336"/>
      <c r="J4876" s="332" t="str">
        <f t="shared" ca="1" si="282"/>
        <v>(command "V" "R" "" "N")</v>
      </c>
    </row>
    <row r="4877" spans="8:10" hidden="1">
      <c r="H4877" s="330" t="str">
        <f t="shared" ca="1" si="283"/>
        <v/>
      </c>
      <c r="I4877" s="336"/>
      <c r="J4877" s="332" t="str">
        <f t="shared" ref="J4877:J4940" ca="1" si="284">"(command"&amp;" "&amp;""""&amp;"V"&amp;""""&amp;" "&amp;""""&amp;"R"&amp;""""&amp;" "&amp;""""&amp;$H4877&amp;""""&amp;" """&amp;"N"&amp;""""&amp;")"</f>
        <v>(command "V" "R" "" "N")</v>
      </c>
    </row>
    <row r="4878" spans="8:10" hidden="1">
      <c r="H4878" s="330" t="str">
        <f t="shared" ca="1" si="283"/>
        <v/>
      </c>
      <c r="I4878" s="336"/>
      <c r="J4878" s="332" t="str">
        <f t="shared" ca="1" si="284"/>
        <v>(command "V" "R" "" "N")</v>
      </c>
    </row>
    <row r="4879" spans="8:10" hidden="1">
      <c r="H4879" s="330" t="str">
        <f t="shared" ca="1" si="283"/>
        <v/>
      </c>
      <c r="I4879" s="336"/>
      <c r="J4879" s="332" t="str">
        <f t="shared" ca="1" si="284"/>
        <v>(command "V" "R" "" "N")</v>
      </c>
    </row>
    <row r="4880" spans="8:10" hidden="1">
      <c r="H4880" s="330" t="str">
        <f t="shared" ca="1" si="283"/>
        <v/>
      </c>
      <c r="I4880" s="336"/>
      <c r="J4880" s="332" t="str">
        <f t="shared" ca="1" si="284"/>
        <v>(command "V" "R" "" "N")</v>
      </c>
    </row>
    <row r="4881" spans="8:10" hidden="1">
      <c r="H4881" s="330" t="str">
        <f t="shared" ca="1" si="283"/>
        <v/>
      </c>
      <c r="I4881" s="336"/>
      <c r="J4881" s="332" t="str">
        <f t="shared" ca="1" si="284"/>
        <v>(command "V" "R" "" "N")</v>
      </c>
    </row>
    <row r="4882" spans="8:10" hidden="1">
      <c r="H4882" s="330" t="str">
        <f t="shared" ca="1" si="283"/>
        <v/>
      </c>
      <c r="I4882" s="336"/>
      <c r="J4882" s="332" t="str">
        <f t="shared" ca="1" si="284"/>
        <v>(command "V" "R" "" "N")</v>
      </c>
    </row>
    <row r="4883" spans="8:10" hidden="1">
      <c r="H4883" s="330" t="str">
        <f t="shared" ca="1" si="283"/>
        <v/>
      </c>
      <c r="I4883" s="336"/>
      <c r="J4883" s="332" t="str">
        <f t="shared" ca="1" si="284"/>
        <v>(command "V" "R" "" "N")</v>
      </c>
    </row>
    <row r="4884" spans="8:10" hidden="1">
      <c r="H4884" s="330" t="str">
        <f t="shared" ca="1" si="283"/>
        <v/>
      </c>
      <c r="I4884" s="336"/>
      <c r="J4884" s="332" t="str">
        <f t="shared" ca="1" si="284"/>
        <v>(command "V" "R" "" "N")</v>
      </c>
    </row>
    <row r="4885" spans="8:10" hidden="1">
      <c r="H4885" s="330" t="str">
        <f t="shared" ca="1" si="283"/>
        <v/>
      </c>
      <c r="I4885" s="336"/>
      <c r="J4885" s="332" t="str">
        <f t="shared" ca="1" si="284"/>
        <v>(command "V" "R" "" "N")</v>
      </c>
    </row>
    <row r="4886" spans="8:10" hidden="1">
      <c r="H4886" s="330" t="str">
        <f t="shared" ca="1" si="283"/>
        <v/>
      </c>
      <c r="I4886" s="336"/>
      <c r="J4886" s="332" t="str">
        <f t="shared" ca="1" si="284"/>
        <v>(command "V" "R" "" "N")</v>
      </c>
    </row>
    <row r="4887" spans="8:10" hidden="1">
      <c r="H4887" s="330" t="str">
        <f t="shared" ca="1" si="283"/>
        <v/>
      </c>
      <c r="I4887" s="336"/>
      <c r="J4887" s="332" t="str">
        <f t="shared" ca="1" si="284"/>
        <v>(command "V" "R" "" "N")</v>
      </c>
    </row>
    <row r="4888" spans="8:10" hidden="1">
      <c r="H4888" s="330" t="str">
        <f t="shared" ca="1" si="283"/>
        <v/>
      </c>
      <c r="I4888" s="336"/>
      <c r="J4888" s="332" t="str">
        <f t="shared" ca="1" si="284"/>
        <v>(command "V" "R" "" "N")</v>
      </c>
    </row>
    <row r="4889" spans="8:10" hidden="1">
      <c r="H4889" s="330" t="str">
        <f t="shared" ca="1" si="283"/>
        <v/>
      </c>
      <c r="I4889" s="336"/>
      <c r="J4889" s="332" t="str">
        <f t="shared" ca="1" si="284"/>
        <v>(command "V" "R" "" "N")</v>
      </c>
    </row>
    <row r="4890" spans="8:10" hidden="1">
      <c r="H4890" s="330" t="str">
        <f t="shared" ca="1" si="283"/>
        <v/>
      </c>
      <c r="I4890" s="336"/>
      <c r="J4890" s="332" t="str">
        <f t="shared" ca="1" si="284"/>
        <v>(command "V" "R" "" "N")</v>
      </c>
    </row>
    <row r="4891" spans="8:10" hidden="1">
      <c r="H4891" s="330" t="str">
        <f t="shared" ca="1" si="283"/>
        <v/>
      </c>
      <c r="I4891" s="336"/>
      <c r="J4891" s="332" t="str">
        <f t="shared" ca="1" si="284"/>
        <v>(command "V" "R" "" "N")</v>
      </c>
    </row>
    <row r="4892" spans="8:10" hidden="1">
      <c r="H4892" s="330" t="str">
        <f t="shared" ca="1" si="283"/>
        <v/>
      </c>
      <c r="I4892" s="336"/>
      <c r="J4892" s="332" t="str">
        <f t="shared" ca="1" si="284"/>
        <v>(command "V" "R" "" "N")</v>
      </c>
    </row>
    <row r="4893" spans="8:10" hidden="1">
      <c r="H4893" s="330" t="str">
        <f t="shared" ca="1" si="283"/>
        <v/>
      </c>
      <c r="I4893" s="336"/>
      <c r="J4893" s="332" t="str">
        <f t="shared" ca="1" si="284"/>
        <v>(command "V" "R" "" "N")</v>
      </c>
    </row>
    <row r="4894" spans="8:10" hidden="1">
      <c r="H4894" s="330" t="str">
        <f t="shared" ca="1" si="283"/>
        <v/>
      </c>
      <c r="I4894" s="336"/>
      <c r="J4894" s="332" t="str">
        <f t="shared" ca="1" si="284"/>
        <v>(command "V" "R" "" "N")</v>
      </c>
    </row>
    <row r="4895" spans="8:10" hidden="1">
      <c r="H4895" s="330" t="str">
        <f t="shared" ca="1" si="283"/>
        <v/>
      </c>
      <c r="I4895" s="336"/>
      <c r="J4895" s="332" t="str">
        <f t="shared" ca="1" si="284"/>
        <v>(command "V" "R" "" "N")</v>
      </c>
    </row>
    <row r="4896" spans="8:10" hidden="1">
      <c r="H4896" s="330" t="str">
        <f t="shared" ca="1" si="283"/>
        <v/>
      </c>
      <c r="I4896" s="336"/>
      <c r="J4896" s="332" t="str">
        <f t="shared" ca="1" si="284"/>
        <v>(command "V" "R" "" "N")</v>
      </c>
    </row>
    <row r="4897" spans="8:10" hidden="1">
      <c r="H4897" s="330" t="str">
        <f t="shared" ca="1" si="283"/>
        <v/>
      </c>
      <c r="I4897" s="336"/>
      <c r="J4897" s="332" t="str">
        <f t="shared" ca="1" si="284"/>
        <v>(command "V" "R" "" "N")</v>
      </c>
    </row>
    <row r="4898" spans="8:10" hidden="1">
      <c r="H4898" s="330" t="str">
        <f t="shared" ca="1" si="283"/>
        <v/>
      </c>
      <c r="I4898" s="336"/>
      <c r="J4898" s="332" t="str">
        <f t="shared" ca="1" si="284"/>
        <v>(command "V" "R" "" "N")</v>
      </c>
    </row>
    <row r="4899" spans="8:10" hidden="1">
      <c r="H4899" s="330" t="str">
        <f t="shared" ca="1" si="283"/>
        <v/>
      </c>
      <c r="I4899" s="336"/>
      <c r="J4899" s="332" t="str">
        <f t="shared" ca="1" si="284"/>
        <v>(command "V" "R" "" "N")</v>
      </c>
    </row>
    <row r="4900" spans="8:10" hidden="1">
      <c r="H4900" s="330" t="str">
        <f t="shared" ca="1" si="283"/>
        <v/>
      </c>
      <c r="I4900" s="336"/>
      <c r="J4900" s="332" t="str">
        <f t="shared" ca="1" si="284"/>
        <v>(command "V" "R" "" "N")</v>
      </c>
    </row>
    <row r="4901" spans="8:10" hidden="1">
      <c r="H4901" s="330" t="str">
        <f t="shared" ca="1" si="283"/>
        <v/>
      </c>
      <c r="I4901" s="336"/>
      <c r="J4901" s="332" t="str">
        <f t="shared" ca="1" si="284"/>
        <v>(command "V" "R" "" "N")</v>
      </c>
    </row>
    <row r="4902" spans="8:10" hidden="1">
      <c r="H4902" s="330" t="str">
        <f t="shared" ca="1" si="283"/>
        <v/>
      </c>
      <c r="I4902" s="336"/>
      <c r="J4902" s="332" t="str">
        <f t="shared" ca="1" si="284"/>
        <v>(command "V" "R" "" "N")</v>
      </c>
    </row>
    <row r="4903" spans="8:10" hidden="1">
      <c r="H4903" s="330" t="str">
        <f t="shared" ca="1" si="283"/>
        <v/>
      </c>
      <c r="I4903" s="336"/>
      <c r="J4903" s="332" t="str">
        <f t="shared" ca="1" si="284"/>
        <v>(command "V" "R" "" "N")</v>
      </c>
    </row>
    <row r="4904" spans="8:10" hidden="1">
      <c r="H4904" s="330" t="str">
        <f t="shared" ca="1" si="283"/>
        <v/>
      </c>
      <c r="I4904" s="336"/>
      <c r="J4904" s="332" t="str">
        <f t="shared" ca="1" si="284"/>
        <v>(command "V" "R" "" "N")</v>
      </c>
    </row>
    <row r="4905" spans="8:10" hidden="1">
      <c r="H4905" s="330" t="str">
        <f t="shared" ca="1" si="283"/>
        <v/>
      </c>
      <c r="I4905" s="336"/>
      <c r="J4905" s="332" t="str">
        <f t="shared" ca="1" si="284"/>
        <v>(command "V" "R" "" "N")</v>
      </c>
    </row>
    <row r="4906" spans="8:10" hidden="1">
      <c r="H4906" s="330" t="str">
        <f t="shared" ca="1" si="283"/>
        <v/>
      </c>
      <c r="I4906" s="336"/>
      <c r="J4906" s="332" t="str">
        <f t="shared" ca="1" si="284"/>
        <v>(command "V" "R" "" "N")</v>
      </c>
    </row>
    <row r="4907" spans="8:10" hidden="1">
      <c r="H4907" s="330" t="str">
        <f t="shared" ca="1" si="283"/>
        <v/>
      </c>
      <c r="I4907" s="336"/>
      <c r="J4907" s="332" t="str">
        <f t="shared" ca="1" si="284"/>
        <v>(command "V" "R" "" "N")</v>
      </c>
    </row>
    <row r="4908" spans="8:10" hidden="1">
      <c r="H4908" s="330" t="str">
        <f t="shared" ca="1" si="283"/>
        <v/>
      </c>
      <c r="I4908" s="336"/>
      <c r="J4908" s="332" t="str">
        <f t="shared" ca="1" si="284"/>
        <v>(command "V" "R" "" "N")</v>
      </c>
    </row>
    <row r="4909" spans="8:10" hidden="1">
      <c r="H4909" s="330" t="str">
        <f t="shared" ca="1" si="283"/>
        <v/>
      </c>
      <c r="I4909" s="336"/>
      <c r="J4909" s="332" t="str">
        <f t="shared" ca="1" si="284"/>
        <v>(command "V" "R" "" "N")</v>
      </c>
    </row>
    <row r="4910" spans="8:10" hidden="1">
      <c r="H4910" s="330" t="str">
        <f t="shared" ca="1" si="283"/>
        <v/>
      </c>
      <c r="I4910" s="336"/>
      <c r="J4910" s="332" t="str">
        <f t="shared" ca="1" si="284"/>
        <v>(command "V" "R" "" "N")</v>
      </c>
    </row>
    <row r="4911" spans="8:10" hidden="1">
      <c r="H4911" s="330" t="str">
        <f t="shared" ca="1" si="283"/>
        <v/>
      </c>
      <c r="I4911" s="336"/>
      <c r="J4911" s="332" t="str">
        <f t="shared" ca="1" si="284"/>
        <v>(command "V" "R" "" "N")</v>
      </c>
    </row>
    <row r="4912" spans="8:10" hidden="1">
      <c r="H4912" s="330" t="str">
        <f t="shared" ca="1" si="283"/>
        <v/>
      </c>
      <c r="I4912" s="336"/>
      <c r="J4912" s="332" t="str">
        <f t="shared" ca="1" si="284"/>
        <v>(command "V" "R" "" "N")</v>
      </c>
    </row>
    <row r="4913" spans="8:10" hidden="1">
      <c r="H4913" s="330" t="str">
        <f t="shared" ca="1" si="283"/>
        <v/>
      </c>
      <c r="I4913" s="336"/>
      <c r="J4913" s="332" t="str">
        <f t="shared" ca="1" si="284"/>
        <v>(command "V" "R" "" "N")</v>
      </c>
    </row>
    <row r="4914" spans="8:10" hidden="1">
      <c r="H4914" s="330" t="str">
        <f t="shared" ca="1" si="283"/>
        <v/>
      </c>
      <c r="I4914" s="336"/>
      <c r="J4914" s="332" t="str">
        <f t="shared" ca="1" si="284"/>
        <v>(command "V" "R" "" "N")</v>
      </c>
    </row>
    <row r="4915" spans="8:10" hidden="1">
      <c r="H4915" s="330" t="str">
        <f t="shared" ca="1" si="283"/>
        <v/>
      </c>
      <c r="I4915" s="336"/>
      <c r="J4915" s="332" t="str">
        <f t="shared" ca="1" si="284"/>
        <v>(command "V" "R" "" "N")</v>
      </c>
    </row>
    <row r="4916" spans="8:10" hidden="1">
      <c r="H4916" s="330" t="str">
        <f t="shared" ca="1" si="283"/>
        <v/>
      </c>
      <c r="I4916" s="336"/>
      <c r="J4916" s="332" t="str">
        <f t="shared" ca="1" si="284"/>
        <v>(command "V" "R" "" "N")</v>
      </c>
    </row>
    <row r="4917" spans="8:10" hidden="1">
      <c r="H4917" s="330" t="str">
        <f t="shared" ca="1" si="283"/>
        <v/>
      </c>
      <c r="I4917" s="336"/>
      <c r="J4917" s="332" t="str">
        <f t="shared" ca="1" si="284"/>
        <v>(command "V" "R" "" "N")</v>
      </c>
    </row>
    <row r="4918" spans="8:10" hidden="1">
      <c r="H4918" s="330" t="str">
        <f t="shared" ca="1" si="283"/>
        <v/>
      </c>
      <c r="I4918" s="336"/>
      <c r="J4918" s="332" t="str">
        <f t="shared" ca="1" si="284"/>
        <v>(command "V" "R" "" "N")</v>
      </c>
    </row>
    <row r="4919" spans="8:10" hidden="1">
      <c r="H4919" s="330" t="str">
        <f t="shared" ca="1" si="283"/>
        <v/>
      </c>
      <c r="I4919" s="336"/>
      <c r="J4919" s="332" t="str">
        <f t="shared" ca="1" si="284"/>
        <v>(command "V" "R" "" "N")</v>
      </c>
    </row>
    <row r="4920" spans="8:10" hidden="1">
      <c r="H4920" s="330" t="str">
        <f t="shared" ca="1" si="283"/>
        <v/>
      </c>
      <c r="I4920" s="336"/>
      <c r="J4920" s="332" t="str">
        <f t="shared" ca="1" si="284"/>
        <v>(command "V" "R" "" "N")</v>
      </c>
    </row>
    <row r="4921" spans="8:10" hidden="1">
      <c r="H4921" s="330" t="str">
        <f t="shared" ca="1" si="283"/>
        <v/>
      </c>
      <c r="I4921" s="336"/>
      <c r="J4921" s="332" t="str">
        <f t="shared" ca="1" si="284"/>
        <v>(command "V" "R" "" "N")</v>
      </c>
    </row>
    <row r="4922" spans="8:10" hidden="1">
      <c r="H4922" s="330" t="str">
        <f t="shared" ca="1" si="283"/>
        <v/>
      </c>
      <c r="I4922" s="336"/>
      <c r="J4922" s="332" t="str">
        <f t="shared" ca="1" si="284"/>
        <v>(command "V" "R" "" "N")</v>
      </c>
    </row>
    <row r="4923" spans="8:10" hidden="1">
      <c r="H4923" s="330" t="str">
        <f t="shared" ca="1" si="283"/>
        <v/>
      </c>
      <c r="I4923" s="336"/>
      <c r="J4923" s="332" t="str">
        <f t="shared" ca="1" si="284"/>
        <v>(command "V" "R" "" "N")</v>
      </c>
    </row>
    <row r="4924" spans="8:10" hidden="1">
      <c r="H4924" s="330" t="str">
        <f t="shared" ca="1" si="283"/>
        <v/>
      </c>
      <c r="I4924" s="336"/>
      <c r="J4924" s="332" t="str">
        <f t="shared" ca="1" si="284"/>
        <v>(command "V" "R" "" "N")</v>
      </c>
    </row>
    <row r="4925" spans="8:10" hidden="1">
      <c r="H4925" s="330" t="str">
        <f t="shared" ca="1" si="283"/>
        <v/>
      </c>
      <c r="I4925" s="336"/>
      <c r="J4925" s="332" t="str">
        <f t="shared" ca="1" si="284"/>
        <v>(command "V" "R" "" "N")</v>
      </c>
    </row>
    <row r="4926" spans="8:10" hidden="1">
      <c r="H4926" s="330" t="str">
        <f t="shared" ca="1" si="283"/>
        <v/>
      </c>
      <c r="I4926" s="336"/>
      <c r="J4926" s="332" t="str">
        <f t="shared" ca="1" si="284"/>
        <v>(command "V" "R" "" "N")</v>
      </c>
    </row>
    <row r="4927" spans="8:10" hidden="1">
      <c r="H4927" s="330" t="str">
        <f t="shared" ca="1" si="283"/>
        <v/>
      </c>
      <c r="I4927" s="336"/>
      <c r="J4927" s="332" t="str">
        <f t="shared" ca="1" si="284"/>
        <v>(command "V" "R" "" "N")</v>
      </c>
    </row>
    <row r="4928" spans="8:10" hidden="1">
      <c r="H4928" s="330" t="str">
        <f t="shared" ca="1" si="283"/>
        <v/>
      </c>
      <c r="I4928" s="336"/>
      <c r="J4928" s="332" t="str">
        <f t="shared" ca="1" si="284"/>
        <v>(command "V" "R" "" "N")</v>
      </c>
    </row>
    <row r="4929" spans="8:10" hidden="1">
      <c r="H4929" s="330" t="str">
        <f t="shared" ca="1" si="283"/>
        <v/>
      </c>
      <c r="I4929" s="336"/>
      <c r="J4929" s="332" t="str">
        <f t="shared" ca="1" si="284"/>
        <v>(command "V" "R" "" "N")</v>
      </c>
    </row>
    <row r="4930" spans="8:10" hidden="1">
      <c r="H4930" s="330" t="str">
        <f t="shared" ca="1" si="283"/>
        <v/>
      </c>
      <c r="I4930" s="336"/>
      <c r="J4930" s="332" t="str">
        <f t="shared" ca="1" si="284"/>
        <v>(command "V" "R" "" "N")</v>
      </c>
    </row>
    <row r="4931" spans="8:10" hidden="1">
      <c r="H4931" s="330" t="str">
        <f t="shared" ca="1" si="283"/>
        <v/>
      </c>
      <c r="I4931" s="336"/>
      <c r="J4931" s="332" t="str">
        <f t="shared" ca="1" si="284"/>
        <v>(command "V" "R" "" "N")</v>
      </c>
    </row>
    <row r="4932" spans="8:10" hidden="1">
      <c r="H4932" s="330" t="str">
        <f t="shared" ca="1" si="283"/>
        <v/>
      </c>
      <c r="I4932" s="336"/>
      <c r="J4932" s="332" t="str">
        <f t="shared" ca="1" si="284"/>
        <v>(command "V" "R" "" "N")</v>
      </c>
    </row>
    <row r="4933" spans="8:10" hidden="1">
      <c r="H4933" s="330" t="str">
        <f t="shared" ca="1" si="283"/>
        <v/>
      </c>
      <c r="I4933" s="336"/>
      <c r="J4933" s="332" t="str">
        <f t="shared" ca="1" si="284"/>
        <v>(command "V" "R" "" "N")</v>
      </c>
    </row>
    <row r="4934" spans="8:10" hidden="1">
      <c r="H4934" s="330" t="str">
        <f t="shared" ca="1" si="283"/>
        <v/>
      </c>
      <c r="I4934" s="336"/>
      <c r="J4934" s="332" t="str">
        <f t="shared" ca="1" si="284"/>
        <v>(command "V" "R" "" "N")</v>
      </c>
    </row>
    <row r="4935" spans="8:10" hidden="1">
      <c r="H4935" s="330" t="str">
        <f t="shared" ca="1" si="283"/>
        <v/>
      </c>
      <c r="I4935" s="336"/>
      <c r="J4935" s="332" t="str">
        <f t="shared" ca="1" si="284"/>
        <v>(command "V" "R" "" "N")</v>
      </c>
    </row>
    <row r="4936" spans="8:10" hidden="1">
      <c r="H4936" s="330" t="str">
        <f t="shared" ref="H4936:H4999" ca="1" si="285">IF(INDIRECT(ADDRESS(FLOOR((ROW(A4929)-1)/$F$6,1)+9,FLOOR((MOD((ROW(A4929)-1),$F$6)),1)+21))="","",INDIRECT(ADDRESS(FLOOR((ROW(A4929)-1)/$F$6,1)+9,FLOOR((MOD((ROW(A4929)-1),$F$6)),1)+21)))</f>
        <v/>
      </c>
      <c r="I4936" s="336"/>
      <c r="J4936" s="332" t="str">
        <f t="shared" ca="1" si="284"/>
        <v>(command "V" "R" "" "N")</v>
      </c>
    </row>
    <row r="4937" spans="8:10" hidden="1">
      <c r="H4937" s="330" t="str">
        <f t="shared" ca="1" si="285"/>
        <v/>
      </c>
      <c r="I4937" s="336"/>
      <c r="J4937" s="332" t="str">
        <f t="shared" ca="1" si="284"/>
        <v>(command "V" "R" "" "N")</v>
      </c>
    </row>
    <row r="4938" spans="8:10" hidden="1">
      <c r="H4938" s="330" t="str">
        <f t="shared" ca="1" si="285"/>
        <v/>
      </c>
      <c r="I4938" s="336"/>
      <c r="J4938" s="332" t="str">
        <f t="shared" ca="1" si="284"/>
        <v>(command "V" "R" "" "N")</v>
      </c>
    </row>
    <row r="4939" spans="8:10" hidden="1">
      <c r="H4939" s="330" t="str">
        <f t="shared" ca="1" si="285"/>
        <v/>
      </c>
      <c r="I4939" s="336"/>
      <c r="J4939" s="332" t="str">
        <f t="shared" ca="1" si="284"/>
        <v>(command "V" "R" "" "N")</v>
      </c>
    </row>
    <row r="4940" spans="8:10" hidden="1">
      <c r="H4940" s="330" t="str">
        <f t="shared" ca="1" si="285"/>
        <v/>
      </c>
      <c r="I4940" s="336"/>
      <c r="J4940" s="332" t="str">
        <f t="shared" ca="1" si="284"/>
        <v>(command "V" "R" "" "N")</v>
      </c>
    </row>
    <row r="4941" spans="8:10" hidden="1">
      <c r="H4941" s="330" t="str">
        <f t="shared" ca="1" si="285"/>
        <v/>
      </c>
      <c r="I4941" s="336"/>
      <c r="J4941" s="332" t="str">
        <f t="shared" ref="J4941:J5004" ca="1" si="286">"(command"&amp;" "&amp;""""&amp;"V"&amp;""""&amp;" "&amp;""""&amp;"R"&amp;""""&amp;" "&amp;""""&amp;$H4941&amp;""""&amp;" """&amp;"N"&amp;""""&amp;")"</f>
        <v>(command "V" "R" "" "N")</v>
      </c>
    </row>
    <row r="4942" spans="8:10" hidden="1">
      <c r="H4942" s="330" t="str">
        <f t="shared" ca="1" si="285"/>
        <v/>
      </c>
      <c r="I4942" s="336"/>
      <c r="J4942" s="332" t="str">
        <f t="shared" ca="1" si="286"/>
        <v>(command "V" "R" "" "N")</v>
      </c>
    </row>
    <row r="4943" spans="8:10" hidden="1">
      <c r="H4943" s="330" t="str">
        <f t="shared" ca="1" si="285"/>
        <v/>
      </c>
      <c r="I4943" s="336"/>
      <c r="J4943" s="332" t="str">
        <f t="shared" ca="1" si="286"/>
        <v>(command "V" "R" "" "N")</v>
      </c>
    </row>
    <row r="4944" spans="8:10" hidden="1">
      <c r="H4944" s="330" t="str">
        <f t="shared" ca="1" si="285"/>
        <v/>
      </c>
      <c r="I4944" s="336"/>
      <c r="J4944" s="332" t="str">
        <f t="shared" ca="1" si="286"/>
        <v>(command "V" "R" "" "N")</v>
      </c>
    </row>
    <row r="4945" spans="8:10" hidden="1">
      <c r="H4945" s="330" t="str">
        <f t="shared" ca="1" si="285"/>
        <v/>
      </c>
      <c r="I4945" s="336"/>
      <c r="J4945" s="332" t="str">
        <f t="shared" ca="1" si="286"/>
        <v>(command "V" "R" "" "N")</v>
      </c>
    </row>
    <row r="4946" spans="8:10" hidden="1">
      <c r="H4946" s="330" t="str">
        <f t="shared" ca="1" si="285"/>
        <v/>
      </c>
      <c r="I4946" s="336"/>
      <c r="J4946" s="332" t="str">
        <f t="shared" ca="1" si="286"/>
        <v>(command "V" "R" "" "N")</v>
      </c>
    </row>
    <row r="4947" spans="8:10" hidden="1">
      <c r="H4947" s="330" t="str">
        <f t="shared" ca="1" si="285"/>
        <v/>
      </c>
      <c r="I4947" s="336"/>
      <c r="J4947" s="332" t="str">
        <f t="shared" ca="1" si="286"/>
        <v>(command "V" "R" "" "N")</v>
      </c>
    </row>
    <row r="4948" spans="8:10" hidden="1">
      <c r="H4948" s="330" t="str">
        <f t="shared" ca="1" si="285"/>
        <v/>
      </c>
      <c r="I4948" s="336"/>
      <c r="J4948" s="332" t="str">
        <f t="shared" ca="1" si="286"/>
        <v>(command "V" "R" "" "N")</v>
      </c>
    </row>
    <row r="4949" spans="8:10" hidden="1">
      <c r="H4949" s="330" t="str">
        <f t="shared" ca="1" si="285"/>
        <v/>
      </c>
      <c r="I4949" s="336"/>
      <c r="J4949" s="332" t="str">
        <f t="shared" ca="1" si="286"/>
        <v>(command "V" "R" "" "N")</v>
      </c>
    </row>
    <row r="4950" spans="8:10" hidden="1">
      <c r="H4950" s="330" t="str">
        <f t="shared" ca="1" si="285"/>
        <v/>
      </c>
      <c r="I4950" s="336"/>
      <c r="J4950" s="332" t="str">
        <f t="shared" ca="1" si="286"/>
        <v>(command "V" "R" "" "N")</v>
      </c>
    </row>
    <row r="4951" spans="8:10" hidden="1">
      <c r="H4951" s="330" t="str">
        <f t="shared" ca="1" si="285"/>
        <v/>
      </c>
      <c r="I4951" s="336"/>
      <c r="J4951" s="332" t="str">
        <f t="shared" ca="1" si="286"/>
        <v>(command "V" "R" "" "N")</v>
      </c>
    </row>
    <row r="4952" spans="8:10" hidden="1">
      <c r="H4952" s="330" t="str">
        <f t="shared" ca="1" si="285"/>
        <v/>
      </c>
      <c r="I4952" s="336"/>
      <c r="J4952" s="332" t="str">
        <f t="shared" ca="1" si="286"/>
        <v>(command "V" "R" "" "N")</v>
      </c>
    </row>
    <row r="4953" spans="8:10" hidden="1">
      <c r="H4953" s="330" t="str">
        <f t="shared" ca="1" si="285"/>
        <v/>
      </c>
      <c r="I4953" s="336"/>
      <c r="J4953" s="332" t="str">
        <f t="shared" ca="1" si="286"/>
        <v>(command "V" "R" "" "N")</v>
      </c>
    </row>
    <row r="4954" spans="8:10" hidden="1">
      <c r="H4954" s="330" t="str">
        <f t="shared" ca="1" si="285"/>
        <v/>
      </c>
      <c r="I4954" s="336"/>
      <c r="J4954" s="332" t="str">
        <f t="shared" ca="1" si="286"/>
        <v>(command "V" "R" "" "N")</v>
      </c>
    </row>
    <row r="4955" spans="8:10" hidden="1">
      <c r="H4955" s="330" t="str">
        <f t="shared" ca="1" si="285"/>
        <v/>
      </c>
      <c r="I4955" s="336"/>
      <c r="J4955" s="332" t="str">
        <f t="shared" ca="1" si="286"/>
        <v>(command "V" "R" "" "N")</v>
      </c>
    </row>
    <row r="4956" spans="8:10" hidden="1">
      <c r="H4956" s="330" t="str">
        <f t="shared" ca="1" si="285"/>
        <v/>
      </c>
      <c r="I4956" s="336"/>
      <c r="J4956" s="332" t="str">
        <f t="shared" ca="1" si="286"/>
        <v>(command "V" "R" "" "N")</v>
      </c>
    </row>
    <row r="4957" spans="8:10" hidden="1">
      <c r="H4957" s="330" t="str">
        <f t="shared" ca="1" si="285"/>
        <v/>
      </c>
      <c r="I4957" s="336"/>
      <c r="J4957" s="332" t="str">
        <f t="shared" ca="1" si="286"/>
        <v>(command "V" "R" "" "N")</v>
      </c>
    </row>
    <row r="4958" spans="8:10" hidden="1">
      <c r="H4958" s="330" t="str">
        <f t="shared" ca="1" si="285"/>
        <v/>
      </c>
      <c r="I4958" s="336"/>
      <c r="J4958" s="332" t="str">
        <f t="shared" ca="1" si="286"/>
        <v>(command "V" "R" "" "N")</v>
      </c>
    </row>
    <row r="4959" spans="8:10" hidden="1">
      <c r="H4959" s="330" t="str">
        <f t="shared" ca="1" si="285"/>
        <v/>
      </c>
      <c r="I4959" s="336"/>
      <c r="J4959" s="332" t="str">
        <f t="shared" ca="1" si="286"/>
        <v>(command "V" "R" "" "N")</v>
      </c>
    </row>
    <row r="4960" spans="8:10" hidden="1">
      <c r="H4960" s="330" t="str">
        <f t="shared" ca="1" si="285"/>
        <v/>
      </c>
      <c r="I4960" s="336"/>
      <c r="J4960" s="332" t="str">
        <f t="shared" ca="1" si="286"/>
        <v>(command "V" "R" "" "N")</v>
      </c>
    </row>
    <row r="4961" spans="8:10" hidden="1">
      <c r="H4961" s="330" t="str">
        <f t="shared" ca="1" si="285"/>
        <v/>
      </c>
      <c r="I4961" s="336"/>
      <c r="J4961" s="332" t="str">
        <f t="shared" ca="1" si="286"/>
        <v>(command "V" "R" "" "N")</v>
      </c>
    </row>
    <row r="4962" spans="8:10" hidden="1">
      <c r="H4962" s="330" t="str">
        <f t="shared" ca="1" si="285"/>
        <v/>
      </c>
      <c r="I4962" s="336"/>
      <c r="J4962" s="332" t="str">
        <f t="shared" ca="1" si="286"/>
        <v>(command "V" "R" "" "N")</v>
      </c>
    </row>
    <row r="4963" spans="8:10" hidden="1">
      <c r="H4963" s="330" t="str">
        <f t="shared" ca="1" si="285"/>
        <v/>
      </c>
      <c r="I4963" s="336"/>
      <c r="J4963" s="332" t="str">
        <f t="shared" ca="1" si="286"/>
        <v>(command "V" "R" "" "N")</v>
      </c>
    </row>
    <row r="4964" spans="8:10" hidden="1">
      <c r="H4964" s="330" t="str">
        <f t="shared" ca="1" si="285"/>
        <v/>
      </c>
      <c r="I4964" s="336"/>
      <c r="J4964" s="332" t="str">
        <f t="shared" ca="1" si="286"/>
        <v>(command "V" "R" "" "N")</v>
      </c>
    </row>
    <row r="4965" spans="8:10" hidden="1">
      <c r="H4965" s="330" t="str">
        <f t="shared" ca="1" si="285"/>
        <v/>
      </c>
      <c r="I4965" s="336"/>
      <c r="J4965" s="332" t="str">
        <f t="shared" ca="1" si="286"/>
        <v>(command "V" "R" "" "N")</v>
      </c>
    </row>
    <row r="4966" spans="8:10" hidden="1">
      <c r="H4966" s="330" t="str">
        <f t="shared" ca="1" si="285"/>
        <v/>
      </c>
      <c r="I4966" s="336"/>
      <c r="J4966" s="332" t="str">
        <f t="shared" ca="1" si="286"/>
        <v>(command "V" "R" "" "N")</v>
      </c>
    </row>
    <row r="4967" spans="8:10" hidden="1">
      <c r="H4967" s="330" t="str">
        <f t="shared" ca="1" si="285"/>
        <v/>
      </c>
      <c r="I4967" s="336"/>
      <c r="J4967" s="332" t="str">
        <f t="shared" ca="1" si="286"/>
        <v>(command "V" "R" "" "N")</v>
      </c>
    </row>
    <row r="4968" spans="8:10" hidden="1">
      <c r="H4968" s="330" t="str">
        <f t="shared" ca="1" si="285"/>
        <v/>
      </c>
      <c r="I4968" s="336"/>
      <c r="J4968" s="332" t="str">
        <f t="shared" ca="1" si="286"/>
        <v>(command "V" "R" "" "N")</v>
      </c>
    </row>
    <row r="4969" spans="8:10" hidden="1">
      <c r="H4969" s="330" t="str">
        <f t="shared" ca="1" si="285"/>
        <v/>
      </c>
      <c r="I4969" s="336"/>
      <c r="J4969" s="332" t="str">
        <f t="shared" ca="1" si="286"/>
        <v>(command "V" "R" "" "N")</v>
      </c>
    </row>
    <row r="4970" spans="8:10" hidden="1">
      <c r="H4970" s="330" t="str">
        <f t="shared" ca="1" si="285"/>
        <v/>
      </c>
      <c r="I4970" s="336"/>
      <c r="J4970" s="332" t="str">
        <f t="shared" ca="1" si="286"/>
        <v>(command "V" "R" "" "N")</v>
      </c>
    </row>
    <row r="4971" spans="8:10" hidden="1">
      <c r="H4971" s="330" t="str">
        <f t="shared" ca="1" si="285"/>
        <v/>
      </c>
      <c r="I4971" s="336"/>
      <c r="J4971" s="332" t="str">
        <f t="shared" ca="1" si="286"/>
        <v>(command "V" "R" "" "N")</v>
      </c>
    </row>
    <row r="4972" spans="8:10" hidden="1">
      <c r="H4972" s="330" t="str">
        <f t="shared" ca="1" si="285"/>
        <v/>
      </c>
      <c r="I4972" s="336"/>
      <c r="J4972" s="332" t="str">
        <f t="shared" ca="1" si="286"/>
        <v>(command "V" "R" "" "N")</v>
      </c>
    </row>
    <row r="4973" spans="8:10" hidden="1">
      <c r="H4973" s="330" t="str">
        <f t="shared" ca="1" si="285"/>
        <v/>
      </c>
      <c r="I4973" s="336"/>
      <c r="J4973" s="332" t="str">
        <f t="shared" ca="1" si="286"/>
        <v>(command "V" "R" "" "N")</v>
      </c>
    </row>
    <row r="4974" spans="8:10" hidden="1">
      <c r="H4974" s="330" t="str">
        <f t="shared" ca="1" si="285"/>
        <v/>
      </c>
      <c r="I4974" s="336"/>
      <c r="J4974" s="332" t="str">
        <f t="shared" ca="1" si="286"/>
        <v>(command "V" "R" "" "N")</v>
      </c>
    </row>
    <row r="4975" spans="8:10" hidden="1">
      <c r="H4975" s="330" t="str">
        <f t="shared" ca="1" si="285"/>
        <v/>
      </c>
      <c r="I4975" s="336"/>
      <c r="J4975" s="332" t="str">
        <f t="shared" ca="1" si="286"/>
        <v>(command "V" "R" "" "N")</v>
      </c>
    </row>
    <row r="4976" spans="8:10" hidden="1">
      <c r="H4976" s="330" t="str">
        <f t="shared" ca="1" si="285"/>
        <v/>
      </c>
      <c r="I4976" s="336"/>
      <c r="J4976" s="332" t="str">
        <f t="shared" ca="1" si="286"/>
        <v>(command "V" "R" "" "N")</v>
      </c>
    </row>
    <row r="4977" spans="8:10" hidden="1">
      <c r="H4977" s="330" t="str">
        <f t="shared" ca="1" si="285"/>
        <v/>
      </c>
      <c r="I4977" s="336"/>
      <c r="J4977" s="332" t="str">
        <f t="shared" ca="1" si="286"/>
        <v>(command "V" "R" "" "N")</v>
      </c>
    </row>
    <row r="4978" spans="8:10" hidden="1">
      <c r="H4978" s="330" t="str">
        <f t="shared" ca="1" si="285"/>
        <v/>
      </c>
      <c r="I4978" s="336"/>
      <c r="J4978" s="332" t="str">
        <f t="shared" ca="1" si="286"/>
        <v>(command "V" "R" "" "N")</v>
      </c>
    </row>
    <row r="4979" spans="8:10" hidden="1">
      <c r="H4979" s="330" t="str">
        <f t="shared" ca="1" si="285"/>
        <v/>
      </c>
      <c r="I4979" s="336"/>
      <c r="J4979" s="332" t="str">
        <f t="shared" ca="1" si="286"/>
        <v>(command "V" "R" "" "N")</v>
      </c>
    </row>
    <row r="4980" spans="8:10" hidden="1">
      <c r="H4980" s="330" t="str">
        <f t="shared" ca="1" si="285"/>
        <v/>
      </c>
      <c r="I4980" s="336"/>
      <c r="J4980" s="332" t="str">
        <f t="shared" ca="1" si="286"/>
        <v>(command "V" "R" "" "N")</v>
      </c>
    </row>
    <row r="4981" spans="8:10" hidden="1">
      <c r="H4981" s="330" t="str">
        <f t="shared" ca="1" si="285"/>
        <v/>
      </c>
      <c r="I4981" s="336"/>
      <c r="J4981" s="332" t="str">
        <f t="shared" ca="1" si="286"/>
        <v>(command "V" "R" "" "N")</v>
      </c>
    </row>
    <row r="4982" spans="8:10" hidden="1">
      <c r="H4982" s="330" t="str">
        <f t="shared" ca="1" si="285"/>
        <v/>
      </c>
      <c r="I4982" s="336"/>
      <c r="J4982" s="332" t="str">
        <f t="shared" ca="1" si="286"/>
        <v>(command "V" "R" "" "N")</v>
      </c>
    </row>
    <row r="4983" spans="8:10" hidden="1">
      <c r="H4983" s="330" t="str">
        <f t="shared" ca="1" si="285"/>
        <v/>
      </c>
      <c r="I4983" s="336"/>
      <c r="J4983" s="332" t="str">
        <f t="shared" ca="1" si="286"/>
        <v>(command "V" "R" "" "N")</v>
      </c>
    </row>
    <row r="4984" spans="8:10" hidden="1">
      <c r="H4984" s="330" t="str">
        <f t="shared" ca="1" si="285"/>
        <v/>
      </c>
      <c r="I4984" s="336"/>
      <c r="J4984" s="332" t="str">
        <f t="shared" ca="1" si="286"/>
        <v>(command "V" "R" "" "N")</v>
      </c>
    </row>
    <row r="4985" spans="8:10" hidden="1">
      <c r="H4985" s="330" t="str">
        <f t="shared" ca="1" si="285"/>
        <v/>
      </c>
      <c r="I4985" s="336"/>
      <c r="J4985" s="332" t="str">
        <f t="shared" ca="1" si="286"/>
        <v>(command "V" "R" "" "N")</v>
      </c>
    </row>
    <row r="4986" spans="8:10" hidden="1">
      <c r="H4986" s="330" t="str">
        <f t="shared" ca="1" si="285"/>
        <v/>
      </c>
      <c r="I4986" s="336"/>
      <c r="J4986" s="332" t="str">
        <f t="shared" ca="1" si="286"/>
        <v>(command "V" "R" "" "N")</v>
      </c>
    </row>
    <row r="4987" spans="8:10" hidden="1">
      <c r="H4987" s="330" t="str">
        <f t="shared" ca="1" si="285"/>
        <v/>
      </c>
      <c r="I4987" s="336"/>
      <c r="J4987" s="332" t="str">
        <f t="shared" ca="1" si="286"/>
        <v>(command "V" "R" "" "N")</v>
      </c>
    </row>
    <row r="4988" spans="8:10" hidden="1">
      <c r="H4988" s="330" t="str">
        <f t="shared" ca="1" si="285"/>
        <v/>
      </c>
      <c r="I4988" s="336"/>
      <c r="J4988" s="332" t="str">
        <f t="shared" ca="1" si="286"/>
        <v>(command "V" "R" "" "N")</v>
      </c>
    </row>
    <row r="4989" spans="8:10" hidden="1">
      <c r="H4989" s="330" t="str">
        <f t="shared" ca="1" si="285"/>
        <v/>
      </c>
      <c r="I4989" s="336"/>
      <c r="J4989" s="332" t="str">
        <f t="shared" ca="1" si="286"/>
        <v>(command "V" "R" "" "N")</v>
      </c>
    </row>
    <row r="4990" spans="8:10" hidden="1">
      <c r="H4990" s="330" t="str">
        <f t="shared" ca="1" si="285"/>
        <v/>
      </c>
      <c r="I4990" s="336"/>
      <c r="J4990" s="332" t="str">
        <f t="shared" ca="1" si="286"/>
        <v>(command "V" "R" "" "N")</v>
      </c>
    </row>
    <row r="4991" spans="8:10" hidden="1">
      <c r="H4991" s="330" t="str">
        <f t="shared" ca="1" si="285"/>
        <v/>
      </c>
      <c r="I4991" s="336"/>
      <c r="J4991" s="332" t="str">
        <f t="shared" ca="1" si="286"/>
        <v>(command "V" "R" "" "N")</v>
      </c>
    </row>
    <row r="4992" spans="8:10" hidden="1">
      <c r="H4992" s="330" t="str">
        <f t="shared" ca="1" si="285"/>
        <v/>
      </c>
      <c r="I4992" s="336"/>
      <c r="J4992" s="332" t="str">
        <f t="shared" ca="1" si="286"/>
        <v>(command "V" "R" "" "N")</v>
      </c>
    </row>
    <row r="4993" spans="8:10" hidden="1">
      <c r="H4993" s="330" t="str">
        <f t="shared" ca="1" si="285"/>
        <v/>
      </c>
      <c r="I4993" s="336"/>
      <c r="J4993" s="332" t="str">
        <f t="shared" ca="1" si="286"/>
        <v>(command "V" "R" "" "N")</v>
      </c>
    </row>
    <row r="4994" spans="8:10" hidden="1">
      <c r="H4994" s="330" t="str">
        <f t="shared" ca="1" si="285"/>
        <v/>
      </c>
      <c r="I4994" s="336"/>
      <c r="J4994" s="332" t="str">
        <f t="shared" ca="1" si="286"/>
        <v>(command "V" "R" "" "N")</v>
      </c>
    </row>
    <row r="4995" spans="8:10" hidden="1">
      <c r="H4995" s="330" t="str">
        <f t="shared" ca="1" si="285"/>
        <v/>
      </c>
      <c r="I4995" s="336"/>
      <c r="J4995" s="332" t="str">
        <f t="shared" ca="1" si="286"/>
        <v>(command "V" "R" "" "N")</v>
      </c>
    </row>
    <row r="4996" spans="8:10" hidden="1">
      <c r="H4996" s="330" t="str">
        <f t="shared" ca="1" si="285"/>
        <v/>
      </c>
      <c r="I4996" s="336"/>
      <c r="J4996" s="332" t="str">
        <f t="shared" ca="1" si="286"/>
        <v>(command "V" "R" "" "N")</v>
      </c>
    </row>
    <row r="4997" spans="8:10" hidden="1">
      <c r="H4997" s="330" t="str">
        <f t="shared" ca="1" si="285"/>
        <v/>
      </c>
      <c r="I4997" s="336"/>
      <c r="J4997" s="332" t="str">
        <f t="shared" ca="1" si="286"/>
        <v>(command "V" "R" "" "N")</v>
      </c>
    </row>
    <row r="4998" spans="8:10" hidden="1">
      <c r="H4998" s="330" t="str">
        <f t="shared" ca="1" si="285"/>
        <v/>
      </c>
      <c r="I4998" s="336"/>
      <c r="J4998" s="332" t="str">
        <f t="shared" ca="1" si="286"/>
        <v>(command "V" "R" "" "N")</v>
      </c>
    </row>
    <row r="4999" spans="8:10" hidden="1">
      <c r="H4999" s="330" t="str">
        <f t="shared" ca="1" si="285"/>
        <v/>
      </c>
      <c r="I4999" s="336"/>
      <c r="J4999" s="332" t="str">
        <f t="shared" ca="1" si="286"/>
        <v>(command "V" "R" "" "N")</v>
      </c>
    </row>
    <row r="5000" spans="8:10" hidden="1">
      <c r="H5000" s="330" t="str">
        <f t="shared" ref="H5000:H5063" ca="1" si="287">IF(INDIRECT(ADDRESS(FLOOR((ROW(A4993)-1)/$F$6,1)+9,FLOOR((MOD((ROW(A4993)-1),$F$6)),1)+21))="","",INDIRECT(ADDRESS(FLOOR((ROW(A4993)-1)/$F$6,1)+9,FLOOR((MOD((ROW(A4993)-1),$F$6)),1)+21)))</f>
        <v/>
      </c>
      <c r="I5000" s="336"/>
      <c r="J5000" s="332" t="str">
        <f t="shared" ca="1" si="286"/>
        <v>(command "V" "R" "" "N")</v>
      </c>
    </row>
    <row r="5001" spans="8:10" hidden="1">
      <c r="H5001" s="330" t="str">
        <f t="shared" ca="1" si="287"/>
        <v/>
      </c>
      <c r="I5001" s="336"/>
      <c r="J5001" s="332" t="str">
        <f t="shared" ca="1" si="286"/>
        <v>(command "V" "R" "" "N")</v>
      </c>
    </row>
    <row r="5002" spans="8:10" hidden="1">
      <c r="H5002" s="330" t="str">
        <f t="shared" ca="1" si="287"/>
        <v/>
      </c>
      <c r="I5002" s="336"/>
      <c r="J5002" s="332" t="str">
        <f t="shared" ca="1" si="286"/>
        <v>(command "V" "R" "" "N")</v>
      </c>
    </row>
    <row r="5003" spans="8:10" hidden="1">
      <c r="H5003" s="330" t="str">
        <f t="shared" ca="1" si="287"/>
        <v/>
      </c>
      <c r="I5003" s="336"/>
      <c r="J5003" s="332" t="str">
        <f t="shared" ca="1" si="286"/>
        <v>(command "V" "R" "" "N")</v>
      </c>
    </row>
    <row r="5004" spans="8:10" hidden="1">
      <c r="H5004" s="330" t="str">
        <f t="shared" ca="1" si="287"/>
        <v/>
      </c>
      <c r="I5004" s="336"/>
      <c r="J5004" s="332" t="str">
        <f t="shared" ca="1" si="286"/>
        <v>(command "V" "R" "" "N")</v>
      </c>
    </row>
    <row r="5005" spans="8:10" hidden="1">
      <c r="H5005" s="330" t="str">
        <f t="shared" ca="1" si="287"/>
        <v/>
      </c>
      <c r="I5005" s="336"/>
      <c r="J5005" s="332" t="str">
        <f t="shared" ref="J5005:J5068" ca="1" si="288">"(command"&amp;" "&amp;""""&amp;"V"&amp;""""&amp;" "&amp;""""&amp;"R"&amp;""""&amp;" "&amp;""""&amp;$H5005&amp;""""&amp;" """&amp;"N"&amp;""""&amp;")"</f>
        <v>(command "V" "R" "" "N")</v>
      </c>
    </row>
    <row r="5006" spans="8:10" hidden="1">
      <c r="H5006" s="330" t="str">
        <f t="shared" ca="1" si="287"/>
        <v/>
      </c>
      <c r="I5006" s="336"/>
      <c r="J5006" s="332" t="str">
        <f t="shared" ca="1" si="288"/>
        <v>(command "V" "R" "" "N")</v>
      </c>
    </row>
    <row r="5007" spans="8:10" hidden="1">
      <c r="H5007" s="330" t="str">
        <f t="shared" ca="1" si="287"/>
        <v/>
      </c>
      <c r="I5007" s="336"/>
      <c r="J5007" s="332" t="str">
        <f t="shared" ca="1" si="288"/>
        <v>(command "V" "R" "" "N")</v>
      </c>
    </row>
    <row r="5008" spans="8:10" hidden="1">
      <c r="H5008" s="330" t="str">
        <f t="shared" ca="1" si="287"/>
        <v/>
      </c>
      <c r="I5008" s="336"/>
      <c r="J5008" s="332" t="str">
        <f t="shared" ca="1" si="288"/>
        <v>(command "V" "R" "" "N")</v>
      </c>
    </row>
    <row r="5009" spans="8:10" hidden="1">
      <c r="H5009" s="330" t="str">
        <f t="shared" ca="1" si="287"/>
        <v/>
      </c>
      <c r="I5009" s="336"/>
      <c r="J5009" s="332" t="str">
        <f t="shared" ca="1" si="288"/>
        <v>(command "V" "R" "" "N")</v>
      </c>
    </row>
    <row r="5010" spans="8:10" hidden="1">
      <c r="H5010" s="330" t="str">
        <f t="shared" ca="1" si="287"/>
        <v/>
      </c>
      <c r="I5010" s="336"/>
      <c r="J5010" s="332" t="str">
        <f t="shared" ca="1" si="288"/>
        <v>(command "V" "R" "" "N")</v>
      </c>
    </row>
    <row r="5011" spans="8:10" hidden="1">
      <c r="H5011" s="330" t="str">
        <f t="shared" ca="1" si="287"/>
        <v/>
      </c>
      <c r="I5011" s="336"/>
      <c r="J5011" s="332" t="str">
        <f t="shared" ca="1" si="288"/>
        <v>(command "V" "R" "" "N")</v>
      </c>
    </row>
    <row r="5012" spans="8:10" hidden="1">
      <c r="H5012" s="330" t="str">
        <f t="shared" ca="1" si="287"/>
        <v/>
      </c>
      <c r="I5012" s="336"/>
      <c r="J5012" s="332" t="str">
        <f t="shared" ca="1" si="288"/>
        <v>(command "V" "R" "" "N")</v>
      </c>
    </row>
    <row r="5013" spans="8:10" hidden="1">
      <c r="H5013" s="330" t="str">
        <f t="shared" ca="1" si="287"/>
        <v/>
      </c>
      <c r="I5013" s="336"/>
      <c r="J5013" s="332" t="str">
        <f t="shared" ca="1" si="288"/>
        <v>(command "V" "R" "" "N")</v>
      </c>
    </row>
    <row r="5014" spans="8:10" hidden="1">
      <c r="H5014" s="330" t="str">
        <f t="shared" ca="1" si="287"/>
        <v/>
      </c>
      <c r="I5014" s="336"/>
      <c r="J5014" s="332" t="str">
        <f t="shared" ca="1" si="288"/>
        <v>(command "V" "R" "" "N")</v>
      </c>
    </row>
    <row r="5015" spans="8:10" hidden="1">
      <c r="H5015" s="330" t="str">
        <f t="shared" ca="1" si="287"/>
        <v/>
      </c>
      <c r="I5015" s="336"/>
      <c r="J5015" s="332" t="str">
        <f t="shared" ca="1" si="288"/>
        <v>(command "V" "R" "" "N")</v>
      </c>
    </row>
    <row r="5016" spans="8:10" hidden="1">
      <c r="H5016" s="330" t="str">
        <f t="shared" ca="1" si="287"/>
        <v/>
      </c>
      <c r="I5016" s="336"/>
      <c r="J5016" s="332" t="str">
        <f t="shared" ca="1" si="288"/>
        <v>(command "V" "R" "" "N")</v>
      </c>
    </row>
    <row r="5017" spans="8:10" hidden="1">
      <c r="H5017" s="330" t="str">
        <f t="shared" ca="1" si="287"/>
        <v/>
      </c>
      <c r="I5017" s="336"/>
      <c r="J5017" s="332" t="str">
        <f t="shared" ca="1" si="288"/>
        <v>(command "V" "R" "" "N")</v>
      </c>
    </row>
    <row r="5018" spans="8:10" hidden="1">
      <c r="H5018" s="330" t="str">
        <f t="shared" ca="1" si="287"/>
        <v/>
      </c>
      <c r="I5018" s="336"/>
      <c r="J5018" s="332" t="str">
        <f t="shared" ca="1" si="288"/>
        <v>(command "V" "R" "" "N")</v>
      </c>
    </row>
    <row r="5019" spans="8:10" hidden="1">
      <c r="H5019" s="330" t="str">
        <f t="shared" ca="1" si="287"/>
        <v/>
      </c>
      <c r="I5019" s="336"/>
      <c r="J5019" s="332" t="str">
        <f t="shared" ca="1" si="288"/>
        <v>(command "V" "R" "" "N")</v>
      </c>
    </row>
    <row r="5020" spans="8:10" hidden="1">
      <c r="H5020" s="330" t="str">
        <f t="shared" ca="1" si="287"/>
        <v/>
      </c>
      <c r="I5020" s="336"/>
      <c r="J5020" s="332" t="str">
        <f t="shared" ca="1" si="288"/>
        <v>(command "V" "R" "" "N")</v>
      </c>
    </row>
    <row r="5021" spans="8:10" hidden="1">
      <c r="H5021" s="330" t="str">
        <f t="shared" ca="1" si="287"/>
        <v/>
      </c>
      <c r="I5021" s="336"/>
      <c r="J5021" s="332" t="str">
        <f t="shared" ca="1" si="288"/>
        <v>(command "V" "R" "" "N")</v>
      </c>
    </row>
    <row r="5022" spans="8:10" hidden="1">
      <c r="H5022" s="330" t="str">
        <f t="shared" ca="1" si="287"/>
        <v/>
      </c>
      <c r="I5022" s="336"/>
      <c r="J5022" s="332" t="str">
        <f t="shared" ca="1" si="288"/>
        <v>(command "V" "R" "" "N")</v>
      </c>
    </row>
    <row r="5023" spans="8:10" hidden="1">
      <c r="H5023" s="330" t="str">
        <f t="shared" ca="1" si="287"/>
        <v/>
      </c>
      <c r="I5023" s="336"/>
      <c r="J5023" s="332" t="str">
        <f t="shared" ca="1" si="288"/>
        <v>(command "V" "R" "" "N")</v>
      </c>
    </row>
    <row r="5024" spans="8:10" hidden="1">
      <c r="H5024" s="330" t="str">
        <f t="shared" ca="1" si="287"/>
        <v/>
      </c>
      <c r="I5024" s="336"/>
      <c r="J5024" s="332" t="str">
        <f t="shared" ca="1" si="288"/>
        <v>(command "V" "R" "" "N")</v>
      </c>
    </row>
    <row r="5025" spans="8:10" hidden="1">
      <c r="H5025" s="330" t="str">
        <f t="shared" ca="1" si="287"/>
        <v/>
      </c>
      <c r="I5025" s="336"/>
      <c r="J5025" s="332" t="str">
        <f t="shared" ca="1" si="288"/>
        <v>(command "V" "R" "" "N")</v>
      </c>
    </row>
    <row r="5026" spans="8:10" hidden="1">
      <c r="H5026" s="330" t="str">
        <f t="shared" ca="1" si="287"/>
        <v/>
      </c>
      <c r="I5026" s="336"/>
      <c r="J5026" s="332" t="str">
        <f t="shared" ca="1" si="288"/>
        <v>(command "V" "R" "" "N")</v>
      </c>
    </row>
    <row r="5027" spans="8:10" hidden="1">
      <c r="H5027" s="330" t="str">
        <f t="shared" ca="1" si="287"/>
        <v/>
      </c>
      <c r="I5027" s="336"/>
      <c r="J5027" s="332" t="str">
        <f t="shared" ca="1" si="288"/>
        <v>(command "V" "R" "" "N")</v>
      </c>
    </row>
    <row r="5028" spans="8:10" hidden="1">
      <c r="H5028" s="330" t="str">
        <f t="shared" ca="1" si="287"/>
        <v/>
      </c>
      <c r="I5028" s="336"/>
      <c r="J5028" s="332" t="str">
        <f t="shared" ca="1" si="288"/>
        <v>(command "V" "R" "" "N")</v>
      </c>
    </row>
    <row r="5029" spans="8:10" hidden="1">
      <c r="H5029" s="330" t="str">
        <f t="shared" ca="1" si="287"/>
        <v/>
      </c>
      <c r="I5029" s="336"/>
      <c r="J5029" s="332" t="str">
        <f t="shared" ca="1" si="288"/>
        <v>(command "V" "R" "" "N")</v>
      </c>
    </row>
    <row r="5030" spans="8:10" hidden="1">
      <c r="H5030" s="330" t="str">
        <f t="shared" ca="1" si="287"/>
        <v/>
      </c>
      <c r="I5030" s="336"/>
      <c r="J5030" s="332" t="str">
        <f t="shared" ca="1" si="288"/>
        <v>(command "V" "R" "" "N")</v>
      </c>
    </row>
    <row r="5031" spans="8:10" hidden="1">
      <c r="H5031" s="330" t="str">
        <f t="shared" ca="1" si="287"/>
        <v/>
      </c>
      <c r="I5031" s="336"/>
      <c r="J5031" s="332" t="str">
        <f t="shared" ca="1" si="288"/>
        <v>(command "V" "R" "" "N")</v>
      </c>
    </row>
    <row r="5032" spans="8:10" hidden="1">
      <c r="H5032" s="330" t="str">
        <f t="shared" ca="1" si="287"/>
        <v/>
      </c>
      <c r="I5032" s="336"/>
      <c r="J5032" s="332" t="str">
        <f t="shared" ca="1" si="288"/>
        <v>(command "V" "R" "" "N")</v>
      </c>
    </row>
    <row r="5033" spans="8:10" hidden="1">
      <c r="H5033" s="330" t="str">
        <f t="shared" ca="1" si="287"/>
        <v/>
      </c>
      <c r="I5033" s="336"/>
      <c r="J5033" s="332" t="str">
        <f t="shared" ca="1" si="288"/>
        <v>(command "V" "R" "" "N")</v>
      </c>
    </row>
    <row r="5034" spans="8:10" hidden="1">
      <c r="H5034" s="330" t="str">
        <f t="shared" ca="1" si="287"/>
        <v/>
      </c>
      <c r="I5034" s="336"/>
      <c r="J5034" s="332" t="str">
        <f t="shared" ca="1" si="288"/>
        <v>(command "V" "R" "" "N")</v>
      </c>
    </row>
    <row r="5035" spans="8:10" hidden="1">
      <c r="H5035" s="330" t="str">
        <f t="shared" ca="1" si="287"/>
        <v/>
      </c>
      <c r="I5035" s="336"/>
      <c r="J5035" s="332" t="str">
        <f t="shared" ca="1" si="288"/>
        <v>(command "V" "R" "" "N")</v>
      </c>
    </row>
    <row r="5036" spans="8:10" hidden="1">
      <c r="H5036" s="330" t="str">
        <f t="shared" ca="1" si="287"/>
        <v/>
      </c>
      <c r="I5036" s="336"/>
      <c r="J5036" s="332" t="str">
        <f t="shared" ca="1" si="288"/>
        <v>(command "V" "R" "" "N")</v>
      </c>
    </row>
    <row r="5037" spans="8:10" hidden="1">
      <c r="H5037" s="330" t="str">
        <f t="shared" ca="1" si="287"/>
        <v/>
      </c>
      <c r="I5037" s="336"/>
      <c r="J5037" s="332" t="str">
        <f t="shared" ca="1" si="288"/>
        <v>(command "V" "R" "" "N")</v>
      </c>
    </row>
    <row r="5038" spans="8:10" hidden="1">
      <c r="H5038" s="330" t="str">
        <f t="shared" ca="1" si="287"/>
        <v/>
      </c>
      <c r="I5038" s="336"/>
      <c r="J5038" s="332" t="str">
        <f t="shared" ca="1" si="288"/>
        <v>(command "V" "R" "" "N")</v>
      </c>
    </row>
    <row r="5039" spans="8:10" hidden="1">
      <c r="H5039" s="330" t="str">
        <f t="shared" ca="1" si="287"/>
        <v/>
      </c>
      <c r="I5039" s="336"/>
      <c r="J5039" s="332" t="str">
        <f t="shared" ca="1" si="288"/>
        <v>(command "V" "R" "" "N")</v>
      </c>
    </row>
    <row r="5040" spans="8:10" hidden="1">
      <c r="H5040" s="330" t="str">
        <f t="shared" ca="1" si="287"/>
        <v/>
      </c>
      <c r="I5040" s="336"/>
      <c r="J5040" s="332" t="str">
        <f t="shared" ca="1" si="288"/>
        <v>(command "V" "R" "" "N")</v>
      </c>
    </row>
    <row r="5041" spans="8:10" hidden="1">
      <c r="H5041" s="330" t="str">
        <f t="shared" ca="1" si="287"/>
        <v/>
      </c>
      <c r="I5041" s="336"/>
      <c r="J5041" s="332" t="str">
        <f t="shared" ca="1" si="288"/>
        <v>(command "V" "R" "" "N")</v>
      </c>
    </row>
    <row r="5042" spans="8:10" hidden="1">
      <c r="H5042" s="330" t="str">
        <f t="shared" ca="1" si="287"/>
        <v/>
      </c>
      <c r="I5042" s="336"/>
      <c r="J5042" s="332" t="str">
        <f t="shared" ca="1" si="288"/>
        <v>(command "V" "R" "" "N")</v>
      </c>
    </row>
    <row r="5043" spans="8:10" hidden="1">
      <c r="H5043" s="330" t="str">
        <f t="shared" ca="1" si="287"/>
        <v/>
      </c>
      <c r="I5043" s="336"/>
      <c r="J5043" s="332" t="str">
        <f t="shared" ca="1" si="288"/>
        <v>(command "V" "R" "" "N")</v>
      </c>
    </row>
    <row r="5044" spans="8:10" hidden="1">
      <c r="H5044" s="330" t="str">
        <f t="shared" ca="1" si="287"/>
        <v/>
      </c>
      <c r="I5044" s="336"/>
      <c r="J5044" s="332" t="str">
        <f t="shared" ca="1" si="288"/>
        <v>(command "V" "R" "" "N")</v>
      </c>
    </row>
    <row r="5045" spans="8:10" hidden="1">
      <c r="H5045" s="330" t="str">
        <f t="shared" ca="1" si="287"/>
        <v/>
      </c>
      <c r="I5045" s="336"/>
      <c r="J5045" s="332" t="str">
        <f t="shared" ca="1" si="288"/>
        <v>(command "V" "R" "" "N")</v>
      </c>
    </row>
    <row r="5046" spans="8:10" hidden="1">
      <c r="H5046" s="330" t="str">
        <f t="shared" ca="1" si="287"/>
        <v/>
      </c>
      <c r="I5046" s="336"/>
      <c r="J5046" s="332" t="str">
        <f t="shared" ca="1" si="288"/>
        <v>(command "V" "R" "" "N")</v>
      </c>
    </row>
    <row r="5047" spans="8:10" hidden="1">
      <c r="H5047" s="330" t="str">
        <f t="shared" ca="1" si="287"/>
        <v/>
      </c>
      <c r="I5047" s="336"/>
      <c r="J5047" s="332" t="str">
        <f t="shared" ca="1" si="288"/>
        <v>(command "V" "R" "" "N")</v>
      </c>
    </row>
    <row r="5048" spans="8:10" hidden="1">
      <c r="H5048" s="330" t="str">
        <f t="shared" ca="1" si="287"/>
        <v/>
      </c>
      <c r="I5048" s="336"/>
      <c r="J5048" s="332" t="str">
        <f t="shared" ca="1" si="288"/>
        <v>(command "V" "R" "" "N")</v>
      </c>
    </row>
    <row r="5049" spans="8:10" hidden="1">
      <c r="H5049" s="330" t="str">
        <f t="shared" ca="1" si="287"/>
        <v/>
      </c>
      <c r="I5049" s="336"/>
      <c r="J5049" s="332" t="str">
        <f t="shared" ca="1" si="288"/>
        <v>(command "V" "R" "" "N")</v>
      </c>
    </row>
    <row r="5050" spans="8:10" hidden="1">
      <c r="H5050" s="330" t="str">
        <f t="shared" ca="1" si="287"/>
        <v/>
      </c>
      <c r="I5050" s="336"/>
      <c r="J5050" s="332" t="str">
        <f t="shared" ca="1" si="288"/>
        <v>(command "V" "R" "" "N")</v>
      </c>
    </row>
    <row r="5051" spans="8:10" hidden="1">
      <c r="H5051" s="330" t="str">
        <f t="shared" ca="1" si="287"/>
        <v/>
      </c>
      <c r="I5051" s="336"/>
      <c r="J5051" s="332" t="str">
        <f t="shared" ca="1" si="288"/>
        <v>(command "V" "R" "" "N")</v>
      </c>
    </row>
    <row r="5052" spans="8:10" hidden="1">
      <c r="H5052" s="330" t="str">
        <f t="shared" ca="1" si="287"/>
        <v/>
      </c>
      <c r="I5052" s="336"/>
      <c r="J5052" s="332" t="str">
        <f t="shared" ca="1" si="288"/>
        <v>(command "V" "R" "" "N")</v>
      </c>
    </row>
    <row r="5053" spans="8:10" hidden="1">
      <c r="H5053" s="330" t="str">
        <f t="shared" ca="1" si="287"/>
        <v/>
      </c>
      <c r="I5053" s="336"/>
      <c r="J5053" s="332" t="str">
        <f t="shared" ca="1" si="288"/>
        <v>(command "V" "R" "" "N")</v>
      </c>
    </row>
    <row r="5054" spans="8:10" hidden="1">
      <c r="H5054" s="330" t="str">
        <f t="shared" ca="1" si="287"/>
        <v/>
      </c>
      <c r="I5054" s="336"/>
      <c r="J5054" s="332" t="str">
        <f t="shared" ca="1" si="288"/>
        <v>(command "V" "R" "" "N")</v>
      </c>
    </row>
    <row r="5055" spans="8:10" hidden="1">
      <c r="H5055" s="330" t="str">
        <f t="shared" ca="1" si="287"/>
        <v/>
      </c>
      <c r="I5055" s="336"/>
      <c r="J5055" s="332" t="str">
        <f t="shared" ca="1" si="288"/>
        <v>(command "V" "R" "" "N")</v>
      </c>
    </row>
    <row r="5056" spans="8:10" hidden="1">
      <c r="H5056" s="330" t="str">
        <f t="shared" ca="1" si="287"/>
        <v/>
      </c>
      <c r="I5056" s="336"/>
      <c r="J5056" s="332" t="str">
        <f t="shared" ca="1" si="288"/>
        <v>(command "V" "R" "" "N")</v>
      </c>
    </row>
    <row r="5057" spans="8:10" hidden="1">
      <c r="H5057" s="330" t="str">
        <f t="shared" ca="1" si="287"/>
        <v/>
      </c>
      <c r="I5057" s="336"/>
      <c r="J5057" s="332" t="str">
        <f t="shared" ca="1" si="288"/>
        <v>(command "V" "R" "" "N")</v>
      </c>
    </row>
    <row r="5058" spans="8:10" hidden="1">
      <c r="H5058" s="330" t="str">
        <f t="shared" ca="1" si="287"/>
        <v/>
      </c>
      <c r="I5058" s="336"/>
      <c r="J5058" s="332" t="str">
        <f t="shared" ca="1" si="288"/>
        <v>(command "V" "R" "" "N")</v>
      </c>
    </row>
    <row r="5059" spans="8:10" hidden="1">
      <c r="H5059" s="330" t="str">
        <f t="shared" ca="1" si="287"/>
        <v/>
      </c>
      <c r="I5059" s="336"/>
      <c r="J5059" s="332" t="str">
        <f t="shared" ca="1" si="288"/>
        <v>(command "V" "R" "" "N")</v>
      </c>
    </row>
    <row r="5060" spans="8:10" hidden="1">
      <c r="H5060" s="330" t="str">
        <f t="shared" ca="1" si="287"/>
        <v/>
      </c>
      <c r="I5060" s="336"/>
      <c r="J5060" s="332" t="str">
        <f t="shared" ca="1" si="288"/>
        <v>(command "V" "R" "" "N")</v>
      </c>
    </row>
    <row r="5061" spans="8:10" hidden="1">
      <c r="H5061" s="330" t="str">
        <f t="shared" ca="1" si="287"/>
        <v/>
      </c>
      <c r="I5061" s="336"/>
      <c r="J5061" s="332" t="str">
        <f t="shared" ca="1" si="288"/>
        <v>(command "V" "R" "" "N")</v>
      </c>
    </row>
    <row r="5062" spans="8:10" hidden="1">
      <c r="H5062" s="330" t="str">
        <f t="shared" ca="1" si="287"/>
        <v/>
      </c>
      <c r="I5062" s="336"/>
      <c r="J5062" s="332" t="str">
        <f t="shared" ca="1" si="288"/>
        <v>(command "V" "R" "" "N")</v>
      </c>
    </row>
    <row r="5063" spans="8:10" hidden="1">
      <c r="H5063" s="330" t="str">
        <f t="shared" ca="1" si="287"/>
        <v/>
      </c>
      <c r="I5063" s="336"/>
      <c r="J5063" s="332" t="str">
        <f t="shared" ca="1" si="288"/>
        <v>(command "V" "R" "" "N")</v>
      </c>
    </row>
    <row r="5064" spans="8:10" hidden="1">
      <c r="H5064" s="330" t="str">
        <f t="shared" ref="H5064:H5127" ca="1" si="289">IF(INDIRECT(ADDRESS(FLOOR((ROW(A5057)-1)/$F$6,1)+9,FLOOR((MOD((ROW(A5057)-1),$F$6)),1)+21))="","",INDIRECT(ADDRESS(FLOOR((ROW(A5057)-1)/$F$6,1)+9,FLOOR((MOD((ROW(A5057)-1),$F$6)),1)+21)))</f>
        <v/>
      </c>
      <c r="I5064" s="336"/>
      <c r="J5064" s="332" t="str">
        <f t="shared" ca="1" si="288"/>
        <v>(command "V" "R" "" "N")</v>
      </c>
    </row>
    <row r="5065" spans="8:10" hidden="1">
      <c r="H5065" s="330" t="str">
        <f t="shared" ca="1" si="289"/>
        <v/>
      </c>
      <c r="I5065" s="336"/>
      <c r="J5065" s="332" t="str">
        <f t="shared" ca="1" si="288"/>
        <v>(command "V" "R" "" "N")</v>
      </c>
    </row>
    <row r="5066" spans="8:10" hidden="1">
      <c r="H5066" s="330" t="str">
        <f t="shared" ca="1" si="289"/>
        <v/>
      </c>
      <c r="I5066" s="336"/>
      <c r="J5066" s="332" t="str">
        <f t="shared" ca="1" si="288"/>
        <v>(command "V" "R" "" "N")</v>
      </c>
    </row>
    <row r="5067" spans="8:10" hidden="1">
      <c r="H5067" s="330" t="str">
        <f t="shared" ca="1" si="289"/>
        <v/>
      </c>
      <c r="I5067" s="336"/>
      <c r="J5067" s="332" t="str">
        <f t="shared" ca="1" si="288"/>
        <v>(command "V" "R" "" "N")</v>
      </c>
    </row>
    <row r="5068" spans="8:10" hidden="1">
      <c r="H5068" s="330" t="str">
        <f t="shared" ca="1" si="289"/>
        <v/>
      </c>
      <c r="I5068" s="336"/>
      <c r="J5068" s="332" t="str">
        <f t="shared" ca="1" si="288"/>
        <v>(command "V" "R" "" "N")</v>
      </c>
    </row>
    <row r="5069" spans="8:10" hidden="1">
      <c r="H5069" s="330" t="str">
        <f t="shared" ca="1" si="289"/>
        <v/>
      </c>
      <c r="I5069" s="336"/>
      <c r="J5069" s="332" t="str">
        <f t="shared" ref="J5069:J5132" ca="1" si="290">"(command"&amp;" "&amp;""""&amp;"V"&amp;""""&amp;" "&amp;""""&amp;"R"&amp;""""&amp;" "&amp;""""&amp;$H5069&amp;""""&amp;" """&amp;"N"&amp;""""&amp;")"</f>
        <v>(command "V" "R" "" "N")</v>
      </c>
    </row>
    <row r="5070" spans="8:10" hidden="1">
      <c r="H5070" s="330" t="str">
        <f t="shared" ca="1" si="289"/>
        <v/>
      </c>
      <c r="I5070" s="336"/>
      <c r="J5070" s="332" t="str">
        <f t="shared" ca="1" si="290"/>
        <v>(command "V" "R" "" "N")</v>
      </c>
    </row>
    <row r="5071" spans="8:10" hidden="1">
      <c r="H5071" s="330" t="str">
        <f t="shared" ca="1" si="289"/>
        <v/>
      </c>
      <c r="I5071" s="336"/>
      <c r="J5071" s="332" t="str">
        <f t="shared" ca="1" si="290"/>
        <v>(command "V" "R" "" "N")</v>
      </c>
    </row>
    <row r="5072" spans="8:10" hidden="1">
      <c r="H5072" s="330" t="str">
        <f t="shared" ca="1" si="289"/>
        <v/>
      </c>
      <c r="I5072" s="336"/>
      <c r="J5072" s="332" t="str">
        <f t="shared" ca="1" si="290"/>
        <v>(command "V" "R" "" "N")</v>
      </c>
    </row>
    <row r="5073" spans="8:10" hidden="1">
      <c r="H5073" s="330" t="str">
        <f t="shared" ca="1" si="289"/>
        <v/>
      </c>
      <c r="I5073" s="336"/>
      <c r="J5073" s="332" t="str">
        <f t="shared" ca="1" si="290"/>
        <v>(command "V" "R" "" "N")</v>
      </c>
    </row>
    <row r="5074" spans="8:10" hidden="1">
      <c r="H5074" s="330" t="str">
        <f t="shared" ca="1" si="289"/>
        <v/>
      </c>
      <c r="I5074" s="336"/>
      <c r="J5074" s="332" t="str">
        <f t="shared" ca="1" si="290"/>
        <v>(command "V" "R" "" "N")</v>
      </c>
    </row>
    <row r="5075" spans="8:10" hidden="1">
      <c r="H5075" s="330" t="str">
        <f t="shared" ca="1" si="289"/>
        <v/>
      </c>
      <c r="I5075" s="336"/>
      <c r="J5075" s="332" t="str">
        <f t="shared" ca="1" si="290"/>
        <v>(command "V" "R" "" "N")</v>
      </c>
    </row>
    <row r="5076" spans="8:10" hidden="1">
      <c r="H5076" s="330" t="str">
        <f t="shared" ca="1" si="289"/>
        <v/>
      </c>
      <c r="I5076" s="336"/>
      <c r="J5076" s="332" t="str">
        <f t="shared" ca="1" si="290"/>
        <v>(command "V" "R" "" "N")</v>
      </c>
    </row>
    <row r="5077" spans="8:10" hidden="1">
      <c r="H5077" s="330" t="str">
        <f t="shared" ca="1" si="289"/>
        <v/>
      </c>
      <c r="I5077" s="336"/>
      <c r="J5077" s="332" t="str">
        <f t="shared" ca="1" si="290"/>
        <v>(command "V" "R" "" "N")</v>
      </c>
    </row>
    <row r="5078" spans="8:10" hidden="1">
      <c r="H5078" s="330" t="str">
        <f t="shared" ca="1" si="289"/>
        <v/>
      </c>
      <c r="I5078" s="336"/>
      <c r="J5078" s="332" t="str">
        <f t="shared" ca="1" si="290"/>
        <v>(command "V" "R" "" "N")</v>
      </c>
    </row>
    <row r="5079" spans="8:10" hidden="1">
      <c r="H5079" s="330" t="str">
        <f t="shared" ca="1" si="289"/>
        <v/>
      </c>
      <c r="I5079" s="336"/>
      <c r="J5079" s="332" t="str">
        <f t="shared" ca="1" si="290"/>
        <v>(command "V" "R" "" "N")</v>
      </c>
    </row>
    <row r="5080" spans="8:10" hidden="1">
      <c r="H5080" s="330" t="str">
        <f t="shared" ca="1" si="289"/>
        <v/>
      </c>
      <c r="I5080" s="336"/>
      <c r="J5080" s="332" t="str">
        <f t="shared" ca="1" si="290"/>
        <v>(command "V" "R" "" "N")</v>
      </c>
    </row>
    <row r="5081" spans="8:10" hidden="1">
      <c r="H5081" s="330" t="str">
        <f t="shared" ca="1" si="289"/>
        <v/>
      </c>
      <c r="I5081" s="336"/>
      <c r="J5081" s="332" t="str">
        <f t="shared" ca="1" si="290"/>
        <v>(command "V" "R" "" "N")</v>
      </c>
    </row>
    <row r="5082" spans="8:10" hidden="1">
      <c r="H5082" s="330" t="str">
        <f t="shared" ca="1" si="289"/>
        <v/>
      </c>
      <c r="I5082" s="336"/>
      <c r="J5082" s="332" t="str">
        <f t="shared" ca="1" si="290"/>
        <v>(command "V" "R" "" "N")</v>
      </c>
    </row>
    <row r="5083" spans="8:10" hidden="1">
      <c r="H5083" s="330" t="str">
        <f t="shared" ca="1" si="289"/>
        <v/>
      </c>
      <c r="I5083" s="336"/>
      <c r="J5083" s="332" t="str">
        <f t="shared" ca="1" si="290"/>
        <v>(command "V" "R" "" "N")</v>
      </c>
    </row>
    <row r="5084" spans="8:10" hidden="1">
      <c r="H5084" s="330" t="str">
        <f t="shared" ca="1" si="289"/>
        <v/>
      </c>
      <c r="I5084" s="336"/>
      <c r="J5084" s="332" t="str">
        <f t="shared" ca="1" si="290"/>
        <v>(command "V" "R" "" "N")</v>
      </c>
    </row>
    <row r="5085" spans="8:10" hidden="1">
      <c r="H5085" s="330" t="str">
        <f t="shared" ca="1" si="289"/>
        <v/>
      </c>
      <c r="I5085" s="336"/>
      <c r="J5085" s="332" t="str">
        <f t="shared" ca="1" si="290"/>
        <v>(command "V" "R" "" "N")</v>
      </c>
    </row>
    <row r="5086" spans="8:10" hidden="1">
      <c r="H5086" s="330" t="str">
        <f t="shared" ca="1" si="289"/>
        <v/>
      </c>
      <c r="I5086" s="336"/>
      <c r="J5086" s="332" t="str">
        <f t="shared" ca="1" si="290"/>
        <v>(command "V" "R" "" "N")</v>
      </c>
    </row>
    <row r="5087" spans="8:10" hidden="1">
      <c r="H5087" s="330" t="str">
        <f t="shared" ca="1" si="289"/>
        <v/>
      </c>
      <c r="I5087" s="336"/>
      <c r="J5087" s="332" t="str">
        <f t="shared" ca="1" si="290"/>
        <v>(command "V" "R" "" "N")</v>
      </c>
    </row>
    <row r="5088" spans="8:10" hidden="1">
      <c r="H5088" s="330" t="str">
        <f t="shared" ca="1" si="289"/>
        <v/>
      </c>
      <c r="I5088" s="336"/>
      <c r="J5088" s="332" t="str">
        <f t="shared" ca="1" si="290"/>
        <v>(command "V" "R" "" "N")</v>
      </c>
    </row>
    <row r="5089" spans="8:10" hidden="1">
      <c r="H5089" s="330" t="str">
        <f t="shared" ca="1" si="289"/>
        <v/>
      </c>
      <c r="I5089" s="336"/>
      <c r="J5089" s="332" t="str">
        <f t="shared" ca="1" si="290"/>
        <v>(command "V" "R" "" "N")</v>
      </c>
    </row>
    <row r="5090" spans="8:10" hidden="1">
      <c r="H5090" s="330" t="str">
        <f t="shared" ca="1" si="289"/>
        <v/>
      </c>
      <c r="I5090" s="336"/>
      <c r="J5090" s="332" t="str">
        <f t="shared" ca="1" si="290"/>
        <v>(command "V" "R" "" "N")</v>
      </c>
    </row>
    <row r="5091" spans="8:10" hidden="1">
      <c r="H5091" s="330" t="str">
        <f t="shared" ca="1" si="289"/>
        <v/>
      </c>
      <c r="I5091" s="336"/>
      <c r="J5091" s="332" t="str">
        <f t="shared" ca="1" si="290"/>
        <v>(command "V" "R" "" "N")</v>
      </c>
    </row>
    <row r="5092" spans="8:10" hidden="1">
      <c r="H5092" s="330" t="str">
        <f t="shared" ca="1" si="289"/>
        <v/>
      </c>
      <c r="I5092" s="336"/>
      <c r="J5092" s="332" t="str">
        <f t="shared" ca="1" si="290"/>
        <v>(command "V" "R" "" "N")</v>
      </c>
    </row>
    <row r="5093" spans="8:10" hidden="1">
      <c r="H5093" s="330" t="str">
        <f t="shared" ca="1" si="289"/>
        <v/>
      </c>
      <c r="I5093" s="336"/>
      <c r="J5093" s="332" t="str">
        <f t="shared" ca="1" si="290"/>
        <v>(command "V" "R" "" "N")</v>
      </c>
    </row>
    <row r="5094" spans="8:10" hidden="1">
      <c r="H5094" s="330" t="str">
        <f t="shared" ca="1" si="289"/>
        <v/>
      </c>
      <c r="I5094" s="336"/>
      <c r="J5094" s="332" t="str">
        <f t="shared" ca="1" si="290"/>
        <v>(command "V" "R" "" "N")</v>
      </c>
    </row>
    <row r="5095" spans="8:10" hidden="1">
      <c r="H5095" s="330" t="str">
        <f t="shared" ca="1" si="289"/>
        <v/>
      </c>
      <c r="I5095" s="336"/>
      <c r="J5095" s="332" t="str">
        <f t="shared" ca="1" si="290"/>
        <v>(command "V" "R" "" "N")</v>
      </c>
    </row>
    <row r="5096" spans="8:10" hidden="1">
      <c r="H5096" s="330" t="str">
        <f t="shared" ca="1" si="289"/>
        <v/>
      </c>
      <c r="I5096" s="336"/>
      <c r="J5096" s="332" t="str">
        <f t="shared" ca="1" si="290"/>
        <v>(command "V" "R" "" "N")</v>
      </c>
    </row>
    <row r="5097" spans="8:10" hidden="1">
      <c r="H5097" s="330" t="str">
        <f t="shared" ca="1" si="289"/>
        <v/>
      </c>
      <c r="I5097" s="336"/>
      <c r="J5097" s="332" t="str">
        <f t="shared" ca="1" si="290"/>
        <v>(command "V" "R" "" "N")</v>
      </c>
    </row>
    <row r="5098" spans="8:10" hidden="1">
      <c r="H5098" s="330" t="str">
        <f t="shared" ca="1" si="289"/>
        <v/>
      </c>
      <c r="I5098" s="336"/>
      <c r="J5098" s="332" t="str">
        <f t="shared" ca="1" si="290"/>
        <v>(command "V" "R" "" "N")</v>
      </c>
    </row>
    <row r="5099" spans="8:10" hidden="1">
      <c r="H5099" s="330" t="str">
        <f t="shared" ca="1" si="289"/>
        <v/>
      </c>
      <c r="I5099" s="336"/>
      <c r="J5099" s="332" t="str">
        <f t="shared" ca="1" si="290"/>
        <v>(command "V" "R" "" "N")</v>
      </c>
    </row>
    <row r="5100" spans="8:10" hidden="1">
      <c r="H5100" s="330" t="str">
        <f t="shared" ca="1" si="289"/>
        <v/>
      </c>
      <c r="I5100" s="336"/>
      <c r="J5100" s="332" t="str">
        <f t="shared" ca="1" si="290"/>
        <v>(command "V" "R" "" "N")</v>
      </c>
    </row>
    <row r="5101" spans="8:10" hidden="1">
      <c r="H5101" s="330" t="str">
        <f t="shared" ca="1" si="289"/>
        <v/>
      </c>
      <c r="I5101" s="336"/>
      <c r="J5101" s="332" t="str">
        <f t="shared" ca="1" si="290"/>
        <v>(command "V" "R" "" "N")</v>
      </c>
    </row>
    <row r="5102" spans="8:10" hidden="1">
      <c r="H5102" s="330" t="str">
        <f t="shared" ca="1" si="289"/>
        <v/>
      </c>
      <c r="I5102" s="336"/>
      <c r="J5102" s="332" t="str">
        <f t="shared" ca="1" si="290"/>
        <v>(command "V" "R" "" "N")</v>
      </c>
    </row>
    <row r="5103" spans="8:10" hidden="1">
      <c r="H5103" s="330" t="str">
        <f t="shared" ca="1" si="289"/>
        <v/>
      </c>
      <c r="I5103" s="336"/>
      <c r="J5103" s="332" t="str">
        <f t="shared" ca="1" si="290"/>
        <v>(command "V" "R" "" "N")</v>
      </c>
    </row>
    <row r="5104" spans="8:10" hidden="1">
      <c r="H5104" s="330" t="str">
        <f t="shared" ca="1" si="289"/>
        <v/>
      </c>
      <c r="I5104" s="336"/>
      <c r="J5104" s="332" t="str">
        <f t="shared" ca="1" si="290"/>
        <v>(command "V" "R" "" "N")</v>
      </c>
    </row>
    <row r="5105" spans="8:10" hidden="1">
      <c r="H5105" s="330" t="str">
        <f t="shared" ca="1" si="289"/>
        <v/>
      </c>
      <c r="I5105" s="336"/>
      <c r="J5105" s="332" t="str">
        <f t="shared" ca="1" si="290"/>
        <v>(command "V" "R" "" "N")</v>
      </c>
    </row>
    <row r="5106" spans="8:10" hidden="1">
      <c r="H5106" s="330" t="str">
        <f t="shared" ca="1" si="289"/>
        <v/>
      </c>
      <c r="I5106" s="336"/>
      <c r="J5106" s="332" t="str">
        <f t="shared" ca="1" si="290"/>
        <v>(command "V" "R" "" "N")</v>
      </c>
    </row>
    <row r="5107" spans="8:10" hidden="1">
      <c r="H5107" s="330" t="str">
        <f t="shared" ca="1" si="289"/>
        <v/>
      </c>
      <c r="I5107" s="336"/>
      <c r="J5107" s="332" t="str">
        <f t="shared" ca="1" si="290"/>
        <v>(command "V" "R" "" "N")</v>
      </c>
    </row>
    <row r="5108" spans="8:10">
      <c r="H5108" s="330" t="str">
        <f t="shared" ca="1" si="289"/>
        <v>2DPC51I1</v>
      </c>
      <c r="I5108" s="336"/>
      <c r="J5108" s="332" t="str">
        <f t="shared" ca="1" si="290"/>
        <v>(command "V" "R" "2DPC51I1" "N")</v>
      </c>
    </row>
    <row r="5109" spans="8:10">
      <c r="H5109" s="330" t="str">
        <f t="shared" ca="1" si="289"/>
        <v>2DNC51I1</v>
      </c>
      <c r="I5109" s="336"/>
      <c r="J5109" s="332" t="str">
        <f t="shared" ca="1" si="290"/>
        <v>(command "V" "R" "2DNC51I1" "N")</v>
      </c>
    </row>
    <row r="5110" spans="8:10">
      <c r="H5110" s="330" t="str">
        <f t="shared" ca="1" si="289"/>
        <v>E</v>
      </c>
      <c r="I5110" s="336"/>
      <c r="J5110" s="332" t="str">
        <f t="shared" ca="1" si="290"/>
        <v>(command "V" "R" "E" "N")</v>
      </c>
    </row>
    <row r="5111" spans="8:10">
      <c r="H5111" s="330" t="str">
        <f t="shared" ca="1" si="289"/>
        <v>050</v>
      </c>
      <c r="I5111" s="336"/>
      <c r="J5111" s="332" t="str">
        <f t="shared" ca="1" si="290"/>
        <v>(command "V" "R" "050" "N")</v>
      </c>
    </row>
    <row r="5112" spans="8:10">
      <c r="H5112" s="330" t="str">
        <f t="shared" ca="1" si="289"/>
        <v>050</v>
      </c>
      <c r="I5112" s="336"/>
      <c r="J5112" s="332" t="str">
        <f t="shared" ca="1" si="290"/>
        <v>(command "V" "R" "050" "N")</v>
      </c>
    </row>
    <row r="5113" spans="8:10">
      <c r="H5113" s="330" t="str">
        <f t="shared" ca="1" si="289"/>
        <v>050</v>
      </c>
      <c r="I5113" s="336"/>
      <c r="J5113" s="332" t="str">
        <f t="shared" ca="1" si="290"/>
        <v>(command "V" "R" "050" "N")</v>
      </c>
    </row>
    <row r="5114" spans="8:10">
      <c r="H5114" s="330" t="str">
        <f t="shared" ca="1" si="289"/>
        <v>050</v>
      </c>
      <c r="I5114" s="336"/>
      <c r="J5114" s="332" t="str">
        <f t="shared" ca="1" si="290"/>
        <v>(command "V" "R" "050" "N")</v>
      </c>
    </row>
    <row r="5115" spans="8:10">
      <c r="H5115" s="330" t="str">
        <f t="shared" ca="1" si="289"/>
        <v>050</v>
      </c>
      <c r="I5115" s="336"/>
      <c r="J5115" s="332" t="str">
        <f t="shared" ca="1" si="290"/>
        <v>(command "V" "R" "050" "N")</v>
      </c>
    </row>
    <row r="5116" spans="8:10">
      <c r="H5116" s="330" t="str">
        <f t="shared" ca="1" si="289"/>
        <v>050</v>
      </c>
      <c r="I5116" s="336"/>
      <c r="J5116" s="332" t="str">
        <f t="shared" ca="1" si="290"/>
        <v>(command "V" "R" "050" "N")</v>
      </c>
    </row>
    <row r="5117" spans="8:10">
      <c r="H5117" s="330" t="str">
        <f t="shared" ca="1" si="289"/>
        <v>050</v>
      </c>
      <c r="I5117" s="336"/>
      <c r="J5117" s="332" t="str">
        <f t="shared" ca="1" si="290"/>
        <v>(command "V" "R" "050" "N")</v>
      </c>
    </row>
    <row r="5118" spans="8:10">
      <c r="H5118" s="330" t="str">
        <f t="shared" ca="1" si="289"/>
        <v>050</v>
      </c>
      <c r="I5118" s="336"/>
      <c r="J5118" s="332" t="str">
        <f t="shared" ca="1" si="290"/>
        <v>(command "V" "R" "050" "N")</v>
      </c>
    </row>
    <row r="5119" spans="8:10">
      <c r="H5119" s="330" t="str">
        <f t="shared" ca="1" si="289"/>
        <v>051</v>
      </c>
      <c r="I5119" s="336"/>
      <c r="J5119" s="332" t="str">
        <f t="shared" ca="1" si="290"/>
        <v>(command "V" "R" "051" "N")</v>
      </c>
    </row>
    <row r="5120" spans="8:10">
      <c r="H5120" s="330" t="str">
        <f t="shared" ca="1" si="289"/>
        <v>051</v>
      </c>
      <c r="I5120" s="336"/>
      <c r="J5120" s="332" t="str">
        <f t="shared" ca="1" si="290"/>
        <v>(command "V" "R" "051" "N")</v>
      </c>
    </row>
    <row r="5121" spans="8:10">
      <c r="H5121" s="330" t="str">
        <f t="shared" ca="1" si="289"/>
        <v>051</v>
      </c>
      <c r="I5121" s="336"/>
      <c r="J5121" s="332" t="str">
        <f t="shared" ca="1" si="290"/>
        <v>(command "V" "R" "051" "N")</v>
      </c>
    </row>
    <row r="5122" spans="8:10">
      <c r="H5122" s="330" t="str">
        <f t="shared" ca="1" si="289"/>
        <v>051</v>
      </c>
      <c r="I5122" s="336"/>
      <c r="J5122" s="332" t="str">
        <f t="shared" ca="1" si="290"/>
        <v>(command "V" "R" "051" "N")</v>
      </c>
    </row>
    <row r="5123" spans="8:10">
      <c r="H5123" s="330" t="str">
        <f t="shared" ca="1" si="289"/>
        <v>051</v>
      </c>
      <c r="I5123" s="336"/>
      <c r="J5123" s="332" t="str">
        <f t="shared" ca="1" si="290"/>
        <v>(command "V" "R" "051" "N")</v>
      </c>
    </row>
    <row r="5124" spans="8:10">
      <c r="H5124" s="330" t="str">
        <f t="shared" ca="1" si="289"/>
        <v>051</v>
      </c>
      <c r="I5124" s="336"/>
      <c r="J5124" s="332" t="str">
        <f t="shared" ca="1" si="290"/>
        <v>(command "V" "R" "051" "N")</v>
      </c>
    </row>
    <row r="5125" spans="8:10">
      <c r="H5125" s="330" t="str">
        <f t="shared" ca="1" si="289"/>
        <v>051</v>
      </c>
      <c r="I5125" s="336"/>
      <c r="J5125" s="332" t="str">
        <f t="shared" ca="1" si="290"/>
        <v>(command "V" "R" "051" "N")</v>
      </c>
    </row>
    <row r="5126" spans="8:10">
      <c r="H5126" s="330" t="str">
        <f t="shared" ca="1" si="289"/>
        <v>051</v>
      </c>
      <c r="I5126" s="336"/>
      <c r="J5126" s="332" t="str">
        <f t="shared" ca="1" si="290"/>
        <v>(command "V" "R" "051" "N")</v>
      </c>
    </row>
    <row r="5127" spans="8:10">
      <c r="H5127" s="330" t="str">
        <f t="shared" ca="1" si="289"/>
        <v>主控台 EMO</v>
      </c>
      <c r="I5127" s="336"/>
      <c r="J5127" s="332" t="str">
        <f t="shared" ca="1" si="290"/>
        <v>(command "V" "R" "主控台 EMO" "N")</v>
      </c>
    </row>
    <row r="5128" spans="8:10">
      <c r="H5128" s="330" t="str">
        <f t="shared" ref="H5128:H5191" ca="1" si="291">IF(INDIRECT(ADDRESS(FLOOR((ROW(A5121)-1)/$F$6,1)+9,FLOOR((MOD((ROW(A5121)-1),$F$6)),1)+21))="","",INDIRECT(ADDRESS(FLOOR((ROW(A5121)-1)/$F$6,1)+9,FLOOR((MOD((ROW(A5121)-1),$F$6)),1)+21)))</f>
        <v>手搖輪啟用按鈕</v>
      </c>
      <c r="I5128" s="336"/>
      <c r="J5128" s="332" t="str">
        <f t="shared" ca="1" si="290"/>
        <v>(command "V" "R" "手搖輪啟用按鈕" "N")</v>
      </c>
    </row>
    <row r="5129" spans="8:10">
      <c r="H5129" s="330" t="str">
        <f t="shared" ca="1" si="291"/>
        <v>碳紗牽引輪 上升</v>
      </c>
      <c r="I5129" s="336"/>
      <c r="J5129" s="332" t="str">
        <f t="shared" ca="1" si="290"/>
        <v>(command "V" "R" "碳紗牽引輪 上升" "N")</v>
      </c>
    </row>
    <row r="5130" spans="8:10">
      <c r="H5130" s="330" t="str">
        <f t="shared" ca="1" si="291"/>
        <v>全輪上升</v>
      </c>
      <c r="I5130" s="336"/>
      <c r="J5130" s="332" t="str">
        <f t="shared" ca="1" si="290"/>
        <v>(command "V" "R" "全輪上升" "N")</v>
      </c>
    </row>
    <row r="5131" spans="8:10">
      <c r="H5131" s="330" t="str">
        <f t="shared" ca="1" si="291"/>
        <v>碳紗牽引輪 下升</v>
      </c>
      <c r="I5131" s="336"/>
      <c r="J5131" s="332" t="str">
        <f t="shared" ca="1" si="290"/>
        <v>(command "V" "R" "碳紗牽引輪 下升" "N")</v>
      </c>
    </row>
    <row r="5132" spans="8:10">
      <c r="H5132" s="330" t="str">
        <f t="shared" ca="1" si="291"/>
        <v>_</v>
      </c>
      <c r="I5132" s="336"/>
      <c r="J5132" s="332" t="str">
        <f t="shared" ca="1" si="290"/>
        <v>(command "V" "R" "_" "N")</v>
      </c>
    </row>
    <row r="5133" spans="8:10">
      <c r="H5133" s="330" t="str">
        <f t="shared" ca="1" si="291"/>
        <v>BZ OFF</v>
      </c>
      <c r="I5133" s="336"/>
      <c r="J5133" s="332" t="str">
        <f t="shared" ref="J5133:J5196" ca="1" si="292">"(command"&amp;" "&amp;""""&amp;"V"&amp;""""&amp;" "&amp;""""&amp;"R"&amp;""""&amp;" "&amp;""""&amp;$H5133&amp;""""&amp;" """&amp;"N"&amp;""""&amp;")"</f>
        <v>(command "V" "R" "BZ OFF" "N")</v>
      </c>
    </row>
    <row r="5134" spans="8:10">
      <c r="H5134" s="330" t="str">
        <f t="shared" ca="1" si="291"/>
        <v>ALM RST</v>
      </c>
      <c r="I5134" s="336"/>
      <c r="J5134" s="332" t="str">
        <f t="shared" ca="1" si="292"/>
        <v>(command "V" "R" "ALM RST" "N")</v>
      </c>
    </row>
    <row r="5135" spans="8:10">
      <c r="H5135" s="330" t="str">
        <f t="shared" ca="1" si="291"/>
        <v>連動啟動</v>
      </c>
      <c r="I5135" s="336"/>
      <c r="J5135" s="332" t="str">
        <f t="shared" ca="1" si="292"/>
        <v>(command "V" "R" "連動啟動" "N")</v>
      </c>
    </row>
    <row r="5136" spans="8:10">
      <c r="H5136" s="330" t="str">
        <f t="shared" ca="1" si="291"/>
        <v>連動停止</v>
      </c>
      <c r="I5136" s="336"/>
      <c r="J5136" s="332" t="str">
        <f t="shared" ca="1" si="292"/>
        <v>(command "V" "R" "連動停止" "N")</v>
      </c>
    </row>
    <row r="5137" spans="8:10">
      <c r="H5137" s="330" t="str">
        <f t="shared" ca="1" si="291"/>
        <v>_</v>
      </c>
      <c r="I5137" s="336"/>
      <c r="J5137" s="332" t="str">
        <f t="shared" ca="1" si="292"/>
        <v>(command "V" "R" "_" "N")</v>
      </c>
    </row>
    <row r="5138" spans="8:10">
      <c r="H5138" s="330" t="str">
        <f t="shared" ca="1" si="291"/>
        <v>_</v>
      </c>
      <c r="I5138" s="336"/>
      <c r="J5138" s="332" t="str">
        <f t="shared" ca="1" si="292"/>
        <v>(command "V" "R" "_" "N")</v>
      </c>
    </row>
    <row r="5139" spans="8:10">
      <c r="H5139" s="330" t="str">
        <f t="shared" ca="1" si="291"/>
        <v>成品收卷1</v>
      </c>
      <c r="I5139" s="336"/>
      <c r="J5139" s="332" t="str">
        <f t="shared" ca="1" si="292"/>
        <v>(command "V" "R" "成品收卷1" "N")</v>
      </c>
    </row>
    <row r="5140" spans="8:10">
      <c r="H5140" s="330" t="str">
        <f t="shared" ca="1" si="291"/>
        <v>成品收卷2</v>
      </c>
      <c r="I5140" s="336"/>
      <c r="J5140" s="332" t="str">
        <f t="shared" ca="1" si="292"/>
        <v>(command "V" "R" "成品收卷2" "N")</v>
      </c>
    </row>
    <row r="5141" spans="8:10">
      <c r="H5141" s="330" t="str">
        <f t="shared" ca="1" si="291"/>
        <v>#1上PE膜收卷</v>
      </c>
      <c r="I5141" s="336"/>
      <c r="J5141" s="332" t="str">
        <f t="shared" ca="1" si="292"/>
        <v>(command "V" "R" "#1上PE膜收卷" "N")</v>
      </c>
    </row>
    <row r="5142" spans="8:10">
      <c r="H5142" s="330" t="str">
        <f t="shared" ca="1" si="291"/>
        <v>#1下PE膜收卷</v>
      </c>
      <c r="I5142" s="336"/>
      <c r="J5142" s="332" t="str">
        <f t="shared" ca="1" si="292"/>
        <v>(command "V" "R" "#1下PE膜收卷" "N")</v>
      </c>
    </row>
    <row r="5143" spans="8:10">
      <c r="H5143" s="330" t="str">
        <f t="shared" ca="1" si="291"/>
        <v>EMO-I51C3</v>
      </c>
      <c r="I5143" s="336"/>
      <c r="J5143" s="332" t="str">
        <f t="shared" ca="1" si="292"/>
        <v>(command "V" "R" "EMO-I51C3" "N")</v>
      </c>
    </row>
    <row r="5144" spans="8:10">
      <c r="H5144" s="330" t="str">
        <f t="shared" ca="1" si="291"/>
        <v>XXX-%?#*</v>
      </c>
      <c r="I5144" s="336"/>
      <c r="J5144" s="332" t="str">
        <f t="shared" ca="1" si="292"/>
        <v>(command "V" "R" "XXX-%?#*" "N")</v>
      </c>
    </row>
    <row r="5145" spans="8:10">
      <c r="H5145" s="330" t="str">
        <f t="shared" ca="1" si="291"/>
        <v>LCSG-I51C2</v>
      </c>
      <c r="I5145" s="336"/>
      <c r="J5145" s="332" t="str">
        <f t="shared" ca="1" si="292"/>
        <v>(command "V" "R" "LCSG-I51C2" "N")</v>
      </c>
    </row>
    <row r="5146" spans="8:10">
      <c r="H5146" s="330" t="str">
        <f t="shared" ca="1" si="291"/>
        <v>LPBG-I51C7</v>
      </c>
      <c r="I5146" s="336"/>
      <c r="J5146" s="332" t="str">
        <f t="shared" ca="1" si="292"/>
        <v>(command "V" "R" "LPBG-I51C7" "N")</v>
      </c>
    </row>
    <row r="5147" spans="8:10">
      <c r="H5147" s="330" t="str">
        <f t="shared" ca="1" si="291"/>
        <v>LCSG-I51D3</v>
      </c>
      <c r="I5147" s="336"/>
      <c r="J5147" s="332" t="str">
        <f t="shared" ca="1" si="292"/>
        <v>(command "V" "R" "LCSG-I51D3" "N")</v>
      </c>
    </row>
    <row r="5148" spans="8:10">
      <c r="H5148" s="330" t="str">
        <f t="shared" ca="1" si="291"/>
        <v>[無使用]</v>
      </c>
      <c r="I5148" s="336"/>
      <c r="J5148" s="332" t="str">
        <f t="shared" ca="1" si="292"/>
        <v>(command "V" "R" "[無使用]" "N")</v>
      </c>
    </row>
    <row r="5149" spans="8:10">
      <c r="H5149" s="330" t="str">
        <f t="shared" ca="1" si="291"/>
        <v>LPBY-I51D2</v>
      </c>
      <c r="I5149" s="336"/>
      <c r="J5149" s="332" t="str">
        <f t="shared" ca="1" si="292"/>
        <v>(command "V" "R" "LPBY-I51D2" "N")</v>
      </c>
    </row>
    <row r="5150" spans="8:10">
      <c r="H5150" s="330" t="str">
        <f t="shared" ca="1" si="291"/>
        <v>LPBY-I51D7</v>
      </c>
      <c r="I5150" s="336"/>
      <c r="J5150" s="332" t="str">
        <f t="shared" ca="1" si="292"/>
        <v>(command "V" "R" "LPBY-I51D7" "N")</v>
      </c>
    </row>
    <row r="5151" spans="8:10">
      <c r="H5151" s="330" t="str">
        <f t="shared" ca="1" si="291"/>
        <v>LPBG-I51E3</v>
      </c>
      <c r="I5151" s="336"/>
      <c r="J5151" s="332" t="str">
        <f t="shared" ca="1" si="292"/>
        <v>(command "V" "R" "LPBG-I51E3" "N")</v>
      </c>
    </row>
    <row r="5152" spans="8:10">
      <c r="H5152" s="330" t="str">
        <f t="shared" ca="1" si="291"/>
        <v>LPBR-I51E8</v>
      </c>
      <c r="I5152" s="336"/>
      <c r="J5152" s="332" t="str">
        <f t="shared" ca="1" si="292"/>
        <v>(command "V" "R" "LPBR-I51E8" "N")</v>
      </c>
    </row>
    <row r="5153" spans="8:10">
      <c r="H5153" s="330" t="str">
        <f t="shared" ca="1" si="291"/>
        <v>[無使用]</v>
      </c>
      <c r="I5153" s="336"/>
      <c r="J5153" s="332" t="str">
        <f t="shared" ca="1" si="292"/>
        <v>(command "V" "R" "[無使用]" "N")</v>
      </c>
    </row>
    <row r="5154" spans="8:10">
      <c r="H5154" s="330" t="str">
        <f t="shared" ca="1" si="291"/>
        <v>[無使用]</v>
      </c>
      <c r="I5154" s="336"/>
      <c r="J5154" s="332" t="str">
        <f t="shared" ca="1" si="292"/>
        <v>(command "V" "R" "[無使用]" "N")</v>
      </c>
    </row>
    <row r="5155" spans="8:10">
      <c r="H5155" s="330" t="str">
        <f t="shared" ca="1" si="291"/>
        <v>LPBG-I51F3</v>
      </c>
      <c r="I5155" s="336"/>
      <c r="J5155" s="332" t="str">
        <f t="shared" ca="1" si="292"/>
        <v>(command "V" "R" "LPBG-I51F3" "N")</v>
      </c>
    </row>
    <row r="5156" spans="8:10">
      <c r="H5156" s="330" t="str">
        <f t="shared" ca="1" si="291"/>
        <v>LPBG-I51F8</v>
      </c>
      <c r="I5156" s="336"/>
      <c r="J5156" s="332" t="str">
        <f t="shared" ca="1" si="292"/>
        <v>(command "V" "R" "LPBG-I51F8" "N")</v>
      </c>
    </row>
    <row r="5157" spans="8:10">
      <c r="H5157" s="330" t="str">
        <f t="shared" ca="1" si="291"/>
        <v>LPBG-I51F2</v>
      </c>
      <c r="I5157" s="336"/>
      <c r="J5157" s="332" t="str">
        <f t="shared" ca="1" si="292"/>
        <v>(command "V" "R" "LPBG-I51F2" "N")</v>
      </c>
    </row>
    <row r="5158" spans="8:10">
      <c r="H5158" s="330" t="str">
        <f t="shared" ca="1" si="291"/>
        <v>LPBG-I51F7</v>
      </c>
      <c r="I5158" s="336"/>
      <c r="J5158" s="332" t="str">
        <f t="shared" ca="1" si="292"/>
        <v>(command "V" "R" "LPBG-I51F7" "N")</v>
      </c>
    </row>
    <row r="5159" spans="8:10">
      <c r="H5159" s="330" t="str">
        <f t="shared" ca="1" si="291"/>
        <v>2DPC51I1</v>
      </c>
      <c r="I5159" s="336"/>
      <c r="J5159" s="332" t="str">
        <f t="shared" ca="1" si="292"/>
        <v>(command "V" "R" "2DPC51I1" "N")</v>
      </c>
    </row>
    <row r="5160" spans="8:10">
      <c r="H5160" s="330" t="str">
        <f t="shared" ca="1" si="291"/>
        <v>2DNC51I1</v>
      </c>
      <c r="I5160" s="336"/>
      <c r="J5160" s="332" t="str">
        <f t="shared" ca="1" si="292"/>
        <v>(command "V" "R" "2DNC51I1" "N")</v>
      </c>
    </row>
    <row r="5161" spans="8:10">
      <c r="H5161" s="330" t="str">
        <f t="shared" ca="1" si="291"/>
        <v>E</v>
      </c>
      <c r="I5161" s="336"/>
      <c r="J5161" s="332" t="str">
        <f t="shared" ca="1" si="292"/>
        <v>(command "V" "R" "E" "N")</v>
      </c>
    </row>
    <row r="5162" spans="8:10">
      <c r="H5162" s="330" t="str">
        <f t="shared" ca="1" si="291"/>
        <v>052</v>
      </c>
      <c r="I5162" s="336"/>
      <c r="J5162" s="332" t="str">
        <f t="shared" ca="1" si="292"/>
        <v>(command "V" "R" "052" "N")</v>
      </c>
    </row>
    <row r="5163" spans="8:10">
      <c r="H5163" s="330" t="str">
        <f t="shared" ca="1" si="291"/>
        <v>052</v>
      </c>
      <c r="I5163" s="336"/>
      <c r="J5163" s="332" t="str">
        <f t="shared" ca="1" si="292"/>
        <v>(command "V" "R" "052" "N")</v>
      </c>
    </row>
    <row r="5164" spans="8:10">
      <c r="H5164" s="330" t="str">
        <f t="shared" ca="1" si="291"/>
        <v>052</v>
      </c>
      <c r="I5164" s="336"/>
      <c r="J5164" s="332" t="str">
        <f t="shared" ca="1" si="292"/>
        <v>(command "V" "R" "052" "N")</v>
      </c>
    </row>
    <row r="5165" spans="8:10">
      <c r="H5165" s="330" t="str">
        <f t="shared" ca="1" si="291"/>
        <v>052</v>
      </c>
      <c r="I5165" s="336"/>
      <c r="J5165" s="332" t="str">
        <f t="shared" ca="1" si="292"/>
        <v>(command "V" "R" "052" "N")</v>
      </c>
    </row>
    <row r="5166" spans="8:10">
      <c r="H5166" s="330" t="str">
        <f t="shared" ca="1" si="291"/>
        <v>052</v>
      </c>
      <c r="I5166" s="336"/>
      <c r="J5166" s="332" t="str">
        <f t="shared" ca="1" si="292"/>
        <v>(command "V" "R" "052" "N")</v>
      </c>
    </row>
    <row r="5167" spans="8:10">
      <c r="H5167" s="330" t="str">
        <f t="shared" ca="1" si="291"/>
        <v>052</v>
      </c>
      <c r="I5167" s="336"/>
      <c r="J5167" s="332" t="str">
        <f t="shared" ca="1" si="292"/>
        <v>(command "V" "R" "052" "N")</v>
      </c>
    </row>
    <row r="5168" spans="8:10">
      <c r="H5168" s="330" t="str">
        <f t="shared" ca="1" si="291"/>
        <v>052</v>
      </c>
      <c r="I5168" s="336"/>
      <c r="J5168" s="332" t="str">
        <f t="shared" ca="1" si="292"/>
        <v>(command "V" "R" "052" "N")</v>
      </c>
    </row>
    <row r="5169" spans="8:10">
      <c r="H5169" s="330" t="str">
        <f t="shared" ca="1" si="291"/>
        <v>052</v>
      </c>
      <c r="I5169" s="336"/>
      <c r="J5169" s="332" t="str">
        <f t="shared" ca="1" si="292"/>
        <v>(command "V" "R" "052" "N")</v>
      </c>
    </row>
    <row r="5170" spans="8:10">
      <c r="H5170" s="330" t="str">
        <f t="shared" ca="1" si="291"/>
        <v>053</v>
      </c>
      <c r="I5170" s="336"/>
      <c r="J5170" s="332" t="str">
        <f t="shared" ca="1" si="292"/>
        <v>(command "V" "R" "053" "N")</v>
      </c>
    </row>
    <row r="5171" spans="8:10">
      <c r="H5171" s="330" t="str">
        <f t="shared" ca="1" si="291"/>
        <v>053</v>
      </c>
      <c r="I5171" s="336"/>
      <c r="J5171" s="332" t="str">
        <f t="shared" ca="1" si="292"/>
        <v>(command "V" "R" "053" "N")</v>
      </c>
    </row>
    <row r="5172" spans="8:10">
      <c r="H5172" s="330" t="str">
        <f t="shared" ca="1" si="291"/>
        <v>053</v>
      </c>
      <c r="I5172" s="336"/>
      <c r="J5172" s="332" t="str">
        <f t="shared" ca="1" si="292"/>
        <v>(command "V" "R" "053" "N")</v>
      </c>
    </row>
    <row r="5173" spans="8:10">
      <c r="H5173" s="330" t="str">
        <f t="shared" ca="1" si="291"/>
        <v>053</v>
      </c>
      <c r="I5173" s="336"/>
      <c r="J5173" s="332" t="str">
        <f t="shared" ca="1" si="292"/>
        <v>(command "V" "R" "053" "N")</v>
      </c>
    </row>
    <row r="5174" spans="8:10">
      <c r="H5174" s="330" t="str">
        <f t="shared" ca="1" si="291"/>
        <v>053</v>
      </c>
      <c r="I5174" s="336"/>
      <c r="J5174" s="332" t="str">
        <f t="shared" ca="1" si="292"/>
        <v>(command "V" "R" "053" "N")</v>
      </c>
    </row>
    <row r="5175" spans="8:10">
      <c r="H5175" s="330" t="str">
        <f t="shared" ca="1" si="291"/>
        <v>053</v>
      </c>
      <c r="I5175" s="336"/>
      <c r="J5175" s="332" t="str">
        <f t="shared" ca="1" si="292"/>
        <v>(command "V" "R" "053" "N")</v>
      </c>
    </row>
    <row r="5176" spans="8:10">
      <c r="H5176" s="330" t="str">
        <f t="shared" ca="1" si="291"/>
        <v>053</v>
      </c>
      <c r="I5176" s="336"/>
      <c r="J5176" s="332" t="str">
        <f t="shared" ca="1" si="292"/>
        <v>(command "V" "R" "053" "N")</v>
      </c>
    </row>
    <row r="5177" spans="8:10">
      <c r="H5177" s="330" t="str">
        <f t="shared" ca="1" si="291"/>
        <v>053</v>
      </c>
      <c r="I5177" s="336"/>
      <c r="J5177" s="332" t="str">
        <f t="shared" ca="1" si="292"/>
        <v>(command "V" "R" "053" "N")</v>
      </c>
    </row>
    <row r="5178" spans="8:10">
      <c r="H5178" s="330" t="str">
        <f t="shared" ca="1" si="291"/>
        <v>#1上離型紙收卷</v>
      </c>
      <c r="I5178" s="336"/>
      <c r="J5178" s="332" t="str">
        <f t="shared" ca="1" si="292"/>
        <v>(command "V" "R" "#1上離型紙收卷" "N")</v>
      </c>
    </row>
    <row r="5179" spans="8:10">
      <c r="H5179" s="330" t="str">
        <f t="shared" ca="1" si="291"/>
        <v>#1下離型紙收卷</v>
      </c>
      <c r="I5179" s="336"/>
      <c r="J5179" s="332" t="str">
        <f t="shared" ca="1" si="292"/>
        <v>(command "V" "R" "#1下離型紙收卷" "N")</v>
      </c>
    </row>
    <row r="5180" spans="8:10">
      <c r="H5180" s="330" t="str">
        <f t="shared" ca="1" si="291"/>
        <v>#2上PE膜收卷</v>
      </c>
      <c r="I5180" s="336"/>
      <c r="J5180" s="332" t="str">
        <f t="shared" ca="1" si="292"/>
        <v>(command "V" "R" "#2上PE膜收卷" "N")</v>
      </c>
    </row>
    <row r="5181" spans="8:10">
      <c r="H5181" s="330" t="str">
        <f t="shared" ca="1" si="291"/>
        <v>#2下PE膜收卷</v>
      </c>
      <c r="I5181" s="336"/>
      <c r="J5181" s="332" t="str">
        <f t="shared" ca="1" si="292"/>
        <v>(command "V" "R" "#2下PE膜收卷" "N")</v>
      </c>
    </row>
    <row r="5182" spans="8:10">
      <c r="H5182" s="330" t="str">
        <f t="shared" ca="1" si="291"/>
        <v>#2上離型紙收卷</v>
      </c>
      <c r="I5182" s="336"/>
      <c r="J5182" s="332" t="str">
        <f t="shared" ca="1" si="292"/>
        <v>(command "V" "R" "#2上離型紙收卷" "N")</v>
      </c>
    </row>
    <row r="5183" spans="8:10">
      <c r="H5183" s="330" t="str">
        <f t="shared" ca="1" si="291"/>
        <v>#1上膠膜放卷</v>
      </c>
      <c r="I5183" s="336"/>
      <c r="J5183" s="332" t="str">
        <f t="shared" ca="1" si="292"/>
        <v>(command "V" "R" "#1上膠膜放卷" "N")</v>
      </c>
    </row>
    <row r="5184" spans="8:10">
      <c r="H5184" s="330" t="str">
        <f t="shared" ca="1" si="291"/>
        <v>#1下膠膜放卷</v>
      </c>
      <c r="I5184" s="336"/>
      <c r="J5184" s="332" t="str">
        <f t="shared" ca="1" si="292"/>
        <v>(command "V" "R" "#1下膠膜放卷" "N")</v>
      </c>
    </row>
    <row r="5185" spans="8:10">
      <c r="H5185" s="330" t="str">
        <f t="shared" ca="1" si="291"/>
        <v>#2上膠膜放卷</v>
      </c>
      <c r="I5185" s="336"/>
      <c r="J5185" s="332" t="str">
        <f t="shared" ca="1" si="292"/>
        <v>(command "V" "R" "#2上膠膜放卷" "N")</v>
      </c>
    </row>
    <row r="5186" spans="8:10">
      <c r="H5186" s="330" t="str">
        <f t="shared" ca="1" si="291"/>
        <v>#2下膠膜放卷</v>
      </c>
      <c r="I5186" s="336"/>
      <c r="J5186" s="332" t="str">
        <f t="shared" ca="1" si="292"/>
        <v>(command "V" "R" "#2下膠膜放卷" "N")</v>
      </c>
    </row>
    <row r="5187" spans="8:10">
      <c r="H5187" s="330" t="str">
        <f t="shared" ca="1" si="291"/>
        <v>拖布放卷[預留]</v>
      </c>
      <c r="I5187" s="336"/>
      <c r="J5187" s="332" t="str">
        <f t="shared" ca="1" si="292"/>
        <v>(command "V" "R" "拖布放卷[預留]" "N")</v>
      </c>
    </row>
    <row r="5188" spans="8:10">
      <c r="H5188" s="330" t="str">
        <f t="shared" ca="1" si="291"/>
        <v>_</v>
      </c>
      <c r="I5188" s="336"/>
      <c r="J5188" s="332" t="str">
        <f t="shared" ca="1" si="292"/>
        <v>(command "V" "R" "_" "N")</v>
      </c>
    </row>
    <row r="5189" spans="8:10">
      <c r="H5189" s="330" t="str">
        <f t="shared" ca="1" si="291"/>
        <v>_</v>
      </c>
      <c r="I5189" s="336"/>
      <c r="J5189" s="332" t="str">
        <f t="shared" ca="1" si="292"/>
        <v>(command "V" "R" "_" "N")</v>
      </c>
    </row>
    <row r="5190" spans="8:10">
      <c r="H5190" s="330" t="str">
        <f t="shared" ca="1" si="291"/>
        <v>#1熱壓鋼輪 上升</v>
      </c>
      <c r="I5190" s="336"/>
      <c r="J5190" s="332" t="str">
        <f t="shared" ca="1" si="292"/>
        <v>(command "V" "R" "#1熱壓鋼輪 上升" "N")</v>
      </c>
    </row>
    <row r="5191" spans="8:10">
      <c r="H5191" s="330" t="str">
        <f t="shared" ca="1" si="291"/>
        <v>#2熱壓鋼輪 上升</v>
      </c>
      <c r="I5191" s="336"/>
      <c r="J5191" s="332" t="str">
        <f t="shared" ca="1" si="292"/>
        <v>(command "V" "R" "#2熱壓鋼輪 上升" "N")</v>
      </c>
    </row>
    <row r="5192" spans="8:10">
      <c r="H5192" s="330" t="str">
        <f t="shared" ref="H5192:H5255" ca="1" si="293">IF(INDIRECT(ADDRESS(FLOOR((ROW(A5185)-1)/$F$6,1)+9,FLOOR((MOD((ROW(A5185)-1),$F$6)),1)+21))="","",INDIRECT(ADDRESS(FLOOR((ROW(A5185)-1)/$F$6,1)+9,FLOOR((MOD((ROW(A5185)-1),$F$6)),1)+21)))</f>
        <v>#1熱壓鋼輪 下降</v>
      </c>
      <c r="I5192" s="336"/>
      <c r="J5192" s="332" t="str">
        <f t="shared" ca="1" si="292"/>
        <v>(command "V" "R" "#1熱壓鋼輪 下降" "N")</v>
      </c>
    </row>
    <row r="5193" spans="8:10">
      <c r="H5193" s="330" t="str">
        <f t="shared" ca="1" si="293"/>
        <v>#2熱壓鋼輪 下降</v>
      </c>
      <c r="I5193" s="336"/>
      <c r="J5193" s="332" t="str">
        <f t="shared" ca="1" si="292"/>
        <v>(command "V" "R" "#2熱壓鋼輪 下降" "N")</v>
      </c>
    </row>
    <row r="5194" spans="8:10">
      <c r="H5194" s="330" t="str">
        <f t="shared" ca="1" si="293"/>
        <v>LPBG-I52C3</v>
      </c>
      <c r="I5194" s="336"/>
      <c r="J5194" s="332" t="str">
        <f t="shared" ca="1" si="292"/>
        <v>(command "V" "R" "LPBG-I52C3" "N")</v>
      </c>
    </row>
    <row r="5195" spans="8:10">
      <c r="H5195" s="330" t="str">
        <f t="shared" ca="1" si="293"/>
        <v>LPBG-I52C8</v>
      </c>
      <c r="I5195" s="336"/>
      <c r="J5195" s="332" t="str">
        <f t="shared" ca="1" si="292"/>
        <v>(command "V" "R" "LPBG-I52C8" "N")</v>
      </c>
    </row>
    <row r="5196" spans="8:10">
      <c r="H5196" s="330" t="str">
        <f t="shared" ca="1" si="293"/>
        <v>LPBG-I52C2</v>
      </c>
      <c r="I5196" s="336"/>
      <c r="J5196" s="332" t="str">
        <f t="shared" ca="1" si="292"/>
        <v>(command "V" "R" "LPBG-I52C2" "N")</v>
      </c>
    </row>
    <row r="5197" spans="8:10">
      <c r="H5197" s="330" t="str">
        <f t="shared" ca="1" si="293"/>
        <v>LPBG-I52C7</v>
      </c>
      <c r="I5197" s="336"/>
      <c r="J5197" s="332" t="str">
        <f t="shared" ref="J5197:J5260" ca="1" si="294">"(command"&amp;" "&amp;""""&amp;"V"&amp;""""&amp;" "&amp;""""&amp;"R"&amp;""""&amp;" "&amp;""""&amp;$H5197&amp;""""&amp;" """&amp;"N"&amp;""""&amp;")"</f>
        <v>(command "V" "R" "LPBG-I52C7" "N")</v>
      </c>
    </row>
    <row r="5198" spans="8:10">
      <c r="H5198" s="330" t="str">
        <f t="shared" ca="1" si="293"/>
        <v>LPBG-I52D3</v>
      </c>
      <c r="I5198" s="336"/>
      <c r="J5198" s="332" t="str">
        <f t="shared" ca="1" si="294"/>
        <v>(command "V" "R" "LPBG-I52D3" "N")</v>
      </c>
    </row>
    <row r="5199" spans="8:10">
      <c r="H5199" s="330" t="str">
        <f t="shared" ca="1" si="293"/>
        <v>LPBG-I52D8</v>
      </c>
      <c r="I5199" s="336"/>
      <c r="J5199" s="332" t="str">
        <f t="shared" ca="1" si="294"/>
        <v>(command "V" "R" "LPBG-I52D8" "N")</v>
      </c>
    </row>
    <row r="5200" spans="8:10">
      <c r="H5200" s="330" t="str">
        <f t="shared" ca="1" si="293"/>
        <v>LPBG-I52D2</v>
      </c>
      <c r="I5200" s="336"/>
      <c r="J5200" s="332" t="str">
        <f t="shared" ca="1" si="294"/>
        <v>(command "V" "R" "LPBG-I52D2" "N")</v>
      </c>
    </row>
    <row r="5201" spans="8:10">
      <c r="H5201" s="330" t="str">
        <f t="shared" ca="1" si="293"/>
        <v>LPBG-I52D7</v>
      </c>
      <c r="I5201" s="336"/>
      <c r="J5201" s="332" t="str">
        <f t="shared" ca="1" si="294"/>
        <v>(command "V" "R" "LPBG-I52D7" "N")</v>
      </c>
    </row>
    <row r="5202" spans="8:10">
      <c r="H5202" s="330" t="str">
        <f t="shared" ca="1" si="293"/>
        <v>LPBG-I52E3</v>
      </c>
      <c r="I5202" s="336"/>
      <c r="J5202" s="332" t="str">
        <f t="shared" ca="1" si="294"/>
        <v>(command "V" "R" "LPBG-I52E3" "N")</v>
      </c>
    </row>
    <row r="5203" spans="8:10">
      <c r="H5203" s="330" t="str">
        <f t="shared" ca="1" si="293"/>
        <v>LPBG-I52E8</v>
      </c>
      <c r="I5203" s="336"/>
      <c r="J5203" s="332" t="str">
        <f t="shared" ca="1" si="294"/>
        <v>(command "V" "R" "LPBG-I52E8" "N")</v>
      </c>
    </row>
    <row r="5204" spans="8:10">
      <c r="H5204" s="330" t="str">
        <f t="shared" ca="1" si="293"/>
        <v>[無使用]</v>
      </c>
      <c r="I5204" s="336"/>
      <c r="J5204" s="332" t="str">
        <f t="shared" ca="1" si="294"/>
        <v>(command "V" "R" "[無使用]" "N")</v>
      </c>
    </row>
    <row r="5205" spans="8:10">
      <c r="H5205" s="330" t="str">
        <f t="shared" ca="1" si="293"/>
        <v>[無使用]</v>
      </c>
      <c r="I5205" s="336"/>
      <c r="J5205" s="332" t="str">
        <f t="shared" ca="1" si="294"/>
        <v>(command "V" "R" "[無使用]" "N")</v>
      </c>
    </row>
    <row r="5206" spans="8:10">
      <c r="H5206" s="330" t="str">
        <f t="shared" ca="1" si="293"/>
        <v>LCSG-I52F3</v>
      </c>
      <c r="I5206" s="336"/>
      <c r="J5206" s="332" t="str">
        <f t="shared" ca="1" si="294"/>
        <v>(command "V" "R" "LCSG-I52F3" "N")</v>
      </c>
    </row>
    <row r="5207" spans="8:10">
      <c r="H5207" s="330" t="str">
        <f t="shared" ca="1" si="293"/>
        <v>LCSG-I52F8</v>
      </c>
      <c r="I5207" s="336"/>
      <c r="J5207" s="332" t="str">
        <f t="shared" ca="1" si="294"/>
        <v>(command "V" "R" "LCSG-I52F8" "N")</v>
      </c>
    </row>
    <row r="5208" spans="8:10">
      <c r="H5208" s="330" t="str">
        <f t="shared" ca="1" si="293"/>
        <v>LCSG-I52F3</v>
      </c>
      <c r="I5208" s="336"/>
      <c r="J5208" s="332" t="str">
        <f t="shared" ca="1" si="294"/>
        <v>(command "V" "R" "LCSG-I52F3" "N")</v>
      </c>
    </row>
    <row r="5209" spans="8:10">
      <c r="H5209" s="330" t="str">
        <f t="shared" ca="1" si="293"/>
        <v>LCSG-I52F8</v>
      </c>
      <c r="I5209" s="336"/>
      <c r="J5209" s="332" t="str">
        <f t="shared" ca="1" si="294"/>
        <v>(command "V" "R" "LCSG-I52F8" "N")</v>
      </c>
    </row>
    <row r="5210" spans="8:10">
      <c r="H5210" s="330" t="str">
        <f t="shared" ca="1" si="293"/>
        <v>2DPC51I1</v>
      </c>
      <c r="I5210" s="336"/>
      <c r="J5210" s="332" t="str">
        <f t="shared" ca="1" si="294"/>
        <v>(command "V" "R" "2DPC51I1" "N")</v>
      </c>
    </row>
    <row r="5211" spans="8:10">
      <c r="H5211" s="330" t="str">
        <f t="shared" ca="1" si="293"/>
        <v>2DNC51I1</v>
      </c>
      <c r="I5211" s="336"/>
      <c r="J5211" s="332" t="str">
        <f t="shared" ca="1" si="294"/>
        <v>(command "V" "R" "2DNC51I1" "N")</v>
      </c>
    </row>
    <row r="5212" spans="8:10">
      <c r="H5212" s="330" t="str">
        <f t="shared" ca="1" si="293"/>
        <v>E</v>
      </c>
      <c r="I5212" s="336"/>
      <c r="J5212" s="332" t="str">
        <f t="shared" ca="1" si="294"/>
        <v>(command "V" "R" "E" "N")</v>
      </c>
    </row>
    <row r="5213" spans="8:10">
      <c r="H5213" s="330" t="str">
        <f t="shared" ca="1" si="293"/>
        <v>054</v>
      </c>
      <c r="I5213" s="336"/>
      <c r="J5213" s="332" t="str">
        <f t="shared" ca="1" si="294"/>
        <v>(command "V" "R" "054" "N")</v>
      </c>
    </row>
    <row r="5214" spans="8:10">
      <c r="H5214" s="330" t="str">
        <f t="shared" ca="1" si="293"/>
        <v>054</v>
      </c>
      <c r="I5214" s="336"/>
      <c r="J5214" s="332" t="str">
        <f t="shared" ca="1" si="294"/>
        <v>(command "V" "R" "054" "N")</v>
      </c>
    </row>
    <row r="5215" spans="8:10">
      <c r="H5215" s="330" t="str">
        <f t="shared" ca="1" si="293"/>
        <v>054</v>
      </c>
      <c r="I5215" s="336"/>
      <c r="J5215" s="332" t="str">
        <f t="shared" ca="1" si="294"/>
        <v>(command "V" "R" "054" "N")</v>
      </c>
    </row>
    <row r="5216" spans="8:10">
      <c r="H5216" s="330" t="str">
        <f t="shared" ca="1" si="293"/>
        <v>054</v>
      </c>
      <c r="I5216" s="336"/>
      <c r="J5216" s="332" t="str">
        <f t="shared" ca="1" si="294"/>
        <v>(command "V" "R" "054" "N")</v>
      </c>
    </row>
    <row r="5217" spans="8:10">
      <c r="H5217" s="330" t="str">
        <f t="shared" ca="1" si="293"/>
        <v>054</v>
      </c>
      <c r="I5217" s="336"/>
      <c r="J5217" s="332" t="str">
        <f t="shared" ca="1" si="294"/>
        <v>(command "V" "R" "054" "N")</v>
      </c>
    </row>
    <row r="5218" spans="8:10">
      <c r="H5218" s="330" t="str">
        <f t="shared" ca="1" si="293"/>
        <v>054</v>
      </c>
      <c r="I5218" s="336"/>
      <c r="J5218" s="332" t="str">
        <f t="shared" ca="1" si="294"/>
        <v>(command "V" "R" "054" "N")</v>
      </c>
    </row>
    <row r="5219" spans="8:10">
      <c r="H5219" s="330" t="str">
        <f t="shared" ca="1" si="293"/>
        <v>054</v>
      </c>
      <c r="I5219" s="336"/>
      <c r="J5219" s="332" t="str">
        <f t="shared" ca="1" si="294"/>
        <v>(command "V" "R" "054" "N")</v>
      </c>
    </row>
    <row r="5220" spans="8:10">
      <c r="H5220" s="330" t="str">
        <f t="shared" ca="1" si="293"/>
        <v>054</v>
      </c>
      <c r="I5220" s="336"/>
      <c r="J5220" s="332" t="str">
        <f t="shared" ca="1" si="294"/>
        <v>(command "V" "R" "054" "N")</v>
      </c>
    </row>
    <row r="5221" spans="8:10">
      <c r="H5221" s="330" t="str">
        <f t="shared" ca="1" si="293"/>
        <v>055</v>
      </c>
      <c r="I5221" s="336"/>
      <c r="J5221" s="332" t="str">
        <f t="shared" ca="1" si="294"/>
        <v>(command "V" "R" "055" "N")</v>
      </c>
    </row>
    <row r="5222" spans="8:10">
      <c r="H5222" s="330" t="str">
        <f t="shared" ca="1" si="293"/>
        <v>055</v>
      </c>
      <c r="I5222" s="336"/>
      <c r="J5222" s="332" t="str">
        <f t="shared" ca="1" si="294"/>
        <v>(command "V" "R" "055" "N")</v>
      </c>
    </row>
    <row r="5223" spans="8:10">
      <c r="H5223" s="330" t="str">
        <f t="shared" ca="1" si="293"/>
        <v>055</v>
      </c>
      <c r="I5223" s="336"/>
      <c r="J5223" s="332" t="str">
        <f t="shared" ca="1" si="294"/>
        <v>(command "V" "R" "055" "N")</v>
      </c>
    </row>
    <row r="5224" spans="8:10">
      <c r="H5224" s="330" t="str">
        <f t="shared" ca="1" si="293"/>
        <v>055</v>
      </c>
      <c r="I5224" s="336"/>
      <c r="J5224" s="332" t="str">
        <f t="shared" ca="1" si="294"/>
        <v>(command "V" "R" "055" "N")</v>
      </c>
    </row>
    <row r="5225" spans="8:10">
      <c r="H5225" s="330" t="str">
        <f t="shared" ca="1" si="293"/>
        <v>055</v>
      </c>
      <c r="I5225" s="336"/>
      <c r="J5225" s="332" t="str">
        <f t="shared" ca="1" si="294"/>
        <v>(command "V" "R" "055" "N")</v>
      </c>
    </row>
    <row r="5226" spans="8:10">
      <c r="H5226" s="330" t="str">
        <f t="shared" ca="1" si="293"/>
        <v>055</v>
      </c>
      <c r="I5226" s="336"/>
      <c r="J5226" s="332" t="str">
        <f t="shared" ca="1" si="294"/>
        <v>(command "V" "R" "055" "N")</v>
      </c>
    </row>
    <row r="5227" spans="8:10">
      <c r="H5227" s="330" t="str">
        <f t="shared" ca="1" si="293"/>
        <v>055</v>
      </c>
      <c r="I5227" s="336"/>
      <c r="J5227" s="332" t="str">
        <f t="shared" ca="1" si="294"/>
        <v>(command "V" "R" "055" "N")</v>
      </c>
    </row>
    <row r="5228" spans="8:10">
      <c r="H5228" s="330" t="str">
        <f t="shared" ca="1" si="293"/>
        <v>055</v>
      </c>
      <c r="I5228" s="336"/>
      <c r="J5228" s="332" t="str">
        <f t="shared" ca="1" si="294"/>
        <v>(command "V" "R" "055" "N")</v>
      </c>
    </row>
    <row r="5229" spans="8:10">
      <c r="H5229" s="330" t="str">
        <f t="shared" ca="1" si="293"/>
        <v>#3熱壓鋼輪 上升</v>
      </c>
      <c r="I5229" s="336"/>
      <c r="J5229" s="332" t="str">
        <f t="shared" ca="1" si="294"/>
        <v>(command "V" "R" "#3熱壓鋼輪 上升" "N")</v>
      </c>
    </row>
    <row r="5230" spans="8:10">
      <c r="H5230" s="330" t="str">
        <f t="shared" ca="1" si="293"/>
        <v>#4熱壓鋼輪 上升</v>
      </c>
      <c r="I5230" s="336"/>
      <c r="J5230" s="332" t="str">
        <f t="shared" ca="1" si="294"/>
        <v>(command "V" "R" "#4熱壓鋼輪 上升" "N")</v>
      </c>
    </row>
    <row r="5231" spans="8:10">
      <c r="H5231" s="330" t="str">
        <f t="shared" ca="1" si="293"/>
        <v>#3熱壓鋼輪 下降</v>
      </c>
      <c r="I5231" s="336"/>
      <c r="J5231" s="332" t="str">
        <f t="shared" ca="1" si="294"/>
        <v>(command "V" "R" "#3熱壓鋼輪 下降" "N")</v>
      </c>
    </row>
    <row r="5232" spans="8:10">
      <c r="H5232" s="330" t="str">
        <f t="shared" ca="1" si="293"/>
        <v>#4熱壓鋼輪 下降</v>
      </c>
      <c r="I5232" s="336"/>
      <c r="J5232" s="332" t="str">
        <f t="shared" ca="1" si="294"/>
        <v>(command "V" "R" "#4熱壓鋼輪 下降" "N")</v>
      </c>
    </row>
    <row r="5233" spans="8:10">
      <c r="H5233" s="330" t="str">
        <f t="shared" ca="1" si="293"/>
        <v>#5熱壓鋼輪 上升</v>
      </c>
      <c r="I5233" s="336"/>
      <c r="J5233" s="332" t="str">
        <f t="shared" ca="1" si="294"/>
        <v>(command "V" "R" "#5熱壓鋼輪 上升" "N")</v>
      </c>
    </row>
    <row r="5234" spans="8:10">
      <c r="H5234" s="330" t="str">
        <f t="shared" ca="1" si="293"/>
        <v>#6熱壓鋼輪 上升</v>
      </c>
      <c r="I5234" s="336"/>
      <c r="J5234" s="332" t="str">
        <f t="shared" ca="1" si="294"/>
        <v>(command "V" "R" "#6熱壓鋼輪 上升" "N")</v>
      </c>
    </row>
    <row r="5235" spans="8:10">
      <c r="H5235" s="330" t="str">
        <f t="shared" ca="1" si="293"/>
        <v>#5熱壓鋼輪 下降</v>
      </c>
      <c r="I5235" s="336"/>
      <c r="J5235" s="332" t="str">
        <f t="shared" ca="1" si="294"/>
        <v>(command "V" "R" "#5熱壓鋼輪 下降" "N")</v>
      </c>
    </row>
    <row r="5236" spans="8:10">
      <c r="H5236" s="330" t="str">
        <f t="shared" ca="1" si="293"/>
        <v>#6熱壓鋼輪 下降</v>
      </c>
      <c r="I5236" s="336"/>
      <c r="J5236" s="332" t="str">
        <f t="shared" ca="1" si="294"/>
        <v>(command "V" "R" "#6熱壓鋼輪 下降" "N")</v>
      </c>
    </row>
    <row r="5237" spans="8:10">
      <c r="H5237" s="330" t="str">
        <f t="shared" ca="1" si="293"/>
        <v>#7熱壓鋼輪 上升</v>
      </c>
      <c r="I5237" s="336"/>
      <c r="J5237" s="332" t="str">
        <f t="shared" ca="1" si="294"/>
        <v>(command "V" "R" "#7熱壓鋼輪 上升" "N")</v>
      </c>
    </row>
    <row r="5238" spans="8:10">
      <c r="H5238" s="330" t="str">
        <f t="shared" ca="1" si="293"/>
        <v>膠輪牽引輪 上升</v>
      </c>
      <c r="I5238" s="336"/>
      <c r="J5238" s="332" t="str">
        <f t="shared" ca="1" si="294"/>
        <v>(command "V" "R" "膠輪牽引輪 上升" "N")</v>
      </c>
    </row>
    <row r="5239" spans="8:10">
      <c r="H5239" s="330" t="str">
        <f t="shared" ca="1" si="293"/>
        <v>#7熱壓鋼輪下降</v>
      </c>
      <c r="I5239" s="336"/>
      <c r="J5239" s="332" t="str">
        <f t="shared" ca="1" si="294"/>
        <v>(command "V" "R" "#7熱壓鋼輪下降" "N")</v>
      </c>
    </row>
    <row r="5240" spans="8:10">
      <c r="H5240" s="330" t="str">
        <f t="shared" ca="1" si="293"/>
        <v>膠輪牽引輪下降</v>
      </c>
      <c r="I5240" s="336"/>
      <c r="J5240" s="332" t="str">
        <f t="shared" ca="1" si="294"/>
        <v>(command "V" "R" "膠輪牽引輪下降" "N")</v>
      </c>
    </row>
    <row r="5241" spans="8:10">
      <c r="H5241" s="330" t="str">
        <f t="shared" ca="1" si="293"/>
        <v>PE膜覆膜輪 上升</v>
      </c>
      <c r="I5241" s="336"/>
      <c r="J5241" s="332" t="str">
        <f t="shared" ca="1" si="294"/>
        <v>(command "V" "R" "PE膜覆膜輪 上升" "N")</v>
      </c>
    </row>
    <row r="5242" spans="8:10">
      <c r="H5242" s="330" t="str">
        <f t="shared" ca="1" si="293"/>
        <v>_</v>
      </c>
      <c r="I5242" s="336"/>
      <c r="J5242" s="332" t="str">
        <f t="shared" ca="1" si="294"/>
        <v>(command "V" "R" "_" "N")</v>
      </c>
    </row>
    <row r="5243" spans="8:10">
      <c r="H5243" s="330" t="str">
        <f t="shared" ca="1" si="293"/>
        <v>PE膜覆膜輪下降</v>
      </c>
      <c r="I5243" s="336"/>
      <c r="J5243" s="332" t="str">
        <f t="shared" ca="1" si="294"/>
        <v>(command "V" "R" "PE膜覆膜輪下降" "N")</v>
      </c>
    </row>
    <row r="5244" spans="8:10">
      <c r="H5244" s="330" t="str">
        <f t="shared" ca="1" si="293"/>
        <v>_</v>
      </c>
      <c r="I5244" s="336"/>
      <c r="J5244" s="332" t="str">
        <f t="shared" ca="1" si="294"/>
        <v>(command "V" "R" "_" "N")</v>
      </c>
    </row>
    <row r="5245" spans="8:10">
      <c r="H5245" s="330" t="str">
        <f t="shared" ca="1" si="293"/>
        <v>LCSG-I53C3</v>
      </c>
      <c r="I5245" s="336"/>
      <c r="J5245" s="332" t="str">
        <f t="shared" ca="1" si="294"/>
        <v>(command "V" "R" "LCSG-I53C3" "N")</v>
      </c>
    </row>
    <row r="5246" spans="8:10">
      <c r="H5246" s="330" t="str">
        <f t="shared" ca="1" si="293"/>
        <v>LCSG-I53C8</v>
      </c>
      <c r="I5246" s="336"/>
      <c r="J5246" s="332" t="str">
        <f t="shared" ca="1" si="294"/>
        <v>(command "V" "R" "LCSG-I53C8" "N")</v>
      </c>
    </row>
    <row r="5247" spans="8:10">
      <c r="H5247" s="330" t="str">
        <f t="shared" ca="1" si="293"/>
        <v>LCSG-I53C3</v>
      </c>
      <c r="I5247" s="336"/>
      <c r="J5247" s="332" t="str">
        <f t="shared" ca="1" si="294"/>
        <v>(command "V" "R" "LCSG-I53C3" "N")</v>
      </c>
    </row>
    <row r="5248" spans="8:10">
      <c r="H5248" s="330" t="str">
        <f t="shared" ca="1" si="293"/>
        <v>LCSG-I53C8</v>
      </c>
      <c r="I5248" s="336"/>
      <c r="J5248" s="332" t="str">
        <f t="shared" ca="1" si="294"/>
        <v>(command "V" "R" "LCSG-I53C8" "N")</v>
      </c>
    </row>
    <row r="5249" spans="8:10">
      <c r="H5249" s="330" t="str">
        <f t="shared" ca="1" si="293"/>
        <v>LCSG-I53D3</v>
      </c>
      <c r="I5249" s="336"/>
      <c r="J5249" s="332" t="str">
        <f t="shared" ca="1" si="294"/>
        <v>(command "V" "R" "LCSG-I53D3" "N")</v>
      </c>
    </row>
    <row r="5250" spans="8:10">
      <c r="H5250" s="330" t="str">
        <f t="shared" ca="1" si="293"/>
        <v>LCSG-I53D8</v>
      </c>
      <c r="I5250" s="336"/>
      <c r="J5250" s="332" t="str">
        <f t="shared" ca="1" si="294"/>
        <v>(command "V" "R" "LCSG-I53D8" "N")</v>
      </c>
    </row>
    <row r="5251" spans="8:10">
      <c r="H5251" s="330" t="str">
        <f t="shared" ca="1" si="293"/>
        <v>LCSG-I53D3</v>
      </c>
      <c r="I5251" s="336"/>
      <c r="J5251" s="332" t="str">
        <f t="shared" ca="1" si="294"/>
        <v>(command "V" "R" "LCSG-I53D3" "N")</v>
      </c>
    </row>
    <row r="5252" spans="8:10">
      <c r="H5252" s="330" t="str">
        <f t="shared" ca="1" si="293"/>
        <v>LCSG-I53D8</v>
      </c>
      <c r="I5252" s="336"/>
      <c r="J5252" s="332" t="str">
        <f t="shared" ca="1" si="294"/>
        <v>(command "V" "R" "LCSG-I53D8" "N")</v>
      </c>
    </row>
    <row r="5253" spans="8:10">
      <c r="H5253" s="330" t="str">
        <f t="shared" ca="1" si="293"/>
        <v>LCSG-I53E3</v>
      </c>
      <c r="I5253" s="336"/>
      <c r="J5253" s="332" t="str">
        <f t="shared" ca="1" si="294"/>
        <v>(command "V" "R" "LCSG-I53E3" "N")</v>
      </c>
    </row>
    <row r="5254" spans="8:10">
      <c r="H5254" s="330" t="str">
        <f t="shared" ca="1" si="293"/>
        <v>LCSG-I53E8</v>
      </c>
      <c r="I5254" s="336"/>
      <c r="J5254" s="332" t="str">
        <f t="shared" ca="1" si="294"/>
        <v>(command "V" "R" "LCSG-I53E8" "N")</v>
      </c>
    </row>
    <row r="5255" spans="8:10">
      <c r="H5255" s="330" t="str">
        <f t="shared" ca="1" si="293"/>
        <v>LCSG-I53E3</v>
      </c>
      <c r="I5255" s="336"/>
      <c r="J5255" s="332" t="str">
        <f t="shared" ca="1" si="294"/>
        <v>(command "V" "R" "LCSG-I53E3" "N")</v>
      </c>
    </row>
    <row r="5256" spans="8:10">
      <c r="H5256" s="330" t="str">
        <f t="shared" ref="H5256:H5319" ca="1" si="295">IF(INDIRECT(ADDRESS(FLOOR((ROW(A5249)-1)/$F$6,1)+9,FLOOR((MOD((ROW(A5249)-1),$F$6)),1)+21))="","",INDIRECT(ADDRESS(FLOOR((ROW(A5249)-1)/$F$6,1)+9,FLOOR((MOD((ROW(A5249)-1),$F$6)),1)+21)))</f>
        <v>LCSG-I53E8</v>
      </c>
      <c r="I5256" s="336"/>
      <c r="J5256" s="332" t="str">
        <f t="shared" ca="1" si="294"/>
        <v>(command "V" "R" "LCSG-I53E8" "N")</v>
      </c>
    </row>
    <row r="5257" spans="8:10">
      <c r="H5257" s="330" t="str">
        <f t="shared" ca="1" si="295"/>
        <v>LCSG-I53F3</v>
      </c>
      <c r="I5257" s="336"/>
      <c r="J5257" s="332" t="str">
        <f t="shared" ca="1" si="294"/>
        <v>(command "V" "R" "LCSG-I53F3" "N")</v>
      </c>
    </row>
    <row r="5258" spans="8:10">
      <c r="H5258" s="330" t="str">
        <f t="shared" ca="1" si="295"/>
        <v>[無使用]</v>
      </c>
      <c r="I5258" s="336"/>
      <c r="J5258" s="332" t="str">
        <f t="shared" ca="1" si="294"/>
        <v>(command "V" "R" "[無使用]" "N")</v>
      </c>
    </row>
    <row r="5259" spans="8:10">
      <c r="H5259" s="330" t="str">
        <f t="shared" ca="1" si="295"/>
        <v>LCSG-I53F3</v>
      </c>
      <c r="I5259" s="336"/>
      <c r="J5259" s="332" t="str">
        <f t="shared" ca="1" si="294"/>
        <v>(command "V" "R" "LCSG-I53F3" "N")</v>
      </c>
    </row>
    <row r="5260" spans="8:10">
      <c r="H5260" s="330" t="str">
        <f t="shared" ca="1" si="295"/>
        <v>[無使用]</v>
      </c>
      <c r="I5260" s="336"/>
      <c r="J5260" s="332" t="str">
        <f t="shared" ca="1" si="294"/>
        <v>(command "V" "R" "[無使用]" "N")</v>
      </c>
    </row>
    <row r="5261" spans="8:10" hidden="1">
      <c r="H5261" s="330" t="str">
        <f t="shared" ca="1" si="295"/>
        <v/>
      </c>
      <c r="I5261" s="336"/>
      <c r="J5261" s="332" t="str">
        <f t="shared" ref="J5261:J5324" ca="1" si="296">"(command"&amp;" "&amp;""""&amp;"V"&amp;""""&amp;" "&amp;""""&amp;"R"&amp;""""&amp;" "&amp;""""&amp;$H5261&amp;""""&amp;" """&amp;"N"&amp;""""&amp;")"</f>
        <v>(command "V" "R" "" "N")</v>
      </c>
    </row>
    <row r="5262" spans="8:10" hidden="1">
      <c r="H5262" s="330" t="str">
        <f t="shared" ca="1" si="295"/>
        <v/>
      </c>
      <c r="I5262" s="336"/>
      <c r="J5262" s="332" t="str">
        <f t="shared" ca="1" si="296"/>
        <v>(command "V" "R" "" "N")</v>
      </c>
    </row>
    <row r="5263" spans="8:10" hidden="1">
      <c r="H5263" s="330" t="str">
        <f t="shared" ca="1" si="295"/>
        <v/>
      </c>
      <c r="I5263" s="336"/>
      <c r="J5263" s="332" t="str">
        <f t="shared" ca="1" si="296"/>
        <v>(command "V" "R" "" "N")</v>
      </c>
    </row>
    <row r="5264" spans="8:10" hidden="1">
      <c r="H5264" s="330" t="str">
        <f t="shared" ca="1" si="295"/>
        <v/>
      </c>
      <c r="I5264" s="336"/>
      <c r="J5264" s="332" t="str">
        <f t="shared" ca="1" si="296"/>
        <v>(command "V" "R" "" "N")</v>
      </c>
    </row>
    <row r="5265" spans="8:10" hidden="1">
      <c r="H5265" s="330" t="str">
        <f t="shared" ca="1" si="295"/>
        <v/>
      </c>
      <c r="I5265" s="336"/>
      <c r="J5265" s="332" t="str">
        <f t="shared" ca="1" si="296"/>
        <v>(command "V" "R" "" "N")</v>
      </c>
    </row>
    <row r="5266" spans="8:10" hidden="1">
      <c r="H5266" s="330" t="str">
        <f t="shared" ca="1" si="295"/>
        <v/>
      </c>
      <c r="I5266" s="336"/>
      <c r="J5266" s="332" t="str">
        <f t="shared" ca="1" si="296"/>
        <v>(command "V" "R" "" "N")</v>
      </c>
    </row>
    <row r="5267" spans="8:10" hidden="1">
      <c r="H5267" s="330" t="str">
        <f t="shared" ca="1" si="295"/>
        <v/>
      </c>
      <c r="I5267" s="336"/>
      <c r="J5267" s="332" t="str">
        <f t="shared" ca="1" si="296"/>
        <v>(command "V" "R" "" "N")</v>
      </c>
    </row>
    <row r="5268" spans="8:10" hidden="1">
      <c r="H5268" s="330" t="str">
        <f t="shared" ca="1" si="295"/>
        <v/>
      </c>
      <c r="I5268" s="336"/>
      <c r="J5268" s="332" t="str">
        <f t="shared" ca="1" si="296"/>
        <v>(command "V" "R" "" "N")</v>
      </c>
    </row>
    <row r="5269" spans="8:10" hidden="1">
      <c r="H5269" s="330" t="str">
        <f t="shared" ca="1" si="295"/>
        <v/>
      </c>
      <c r="I5269" s="336"/>
      <c r="J5269" s="332" t="str">
        <f t="shared" ca="1" si="296"/>
        <v>(command "V" "R" "" "N")</v>
      </c>
    </row>
    <row r="5270" spans="8:10" hidden="1">
      <c r="H5270" s="330" t="str">
        <f t="shared" ca="1" si="295"/>
        <v/>
      </c>
      <c r="I5270" s="336"/>
      <c r="J5270" s="332" t="str">
        <f t="shared" ca="1" si="296"/>
        <v>(command "V" "R" "" "N")</v>
      </c>
    </row>
    <row r="5271" spans="8:10" hidden="1">
      <c r="H5271" s="330" t="str">
        <f t="shared" ca="1" si="295"/>
        <v/>
      </c>
      <c r="I5271" s="336"/>
      <c r="J5271" s="332" t="str">
        <f t="shared" ca="1" si="296"/>
        <v>(command "V" "R" "" "N")</v>
      </c>
    </row>
    <row r="5272" spans="8:10" hidden="1">
      <c r="H5272" s="330" t="str">
        <f t="shared" ca="1" si="295"/>
        <v/>
      </c>
      <c r="I5272" s="336"/>
      <c r="J5272" s="332" t="str">
        <f t="shared" ca="1" si="296"/>
        <v>(command "V" "R" "" "N")</v>
      </c>
    </row>
    <row r="5273" spans="8:10" hidden="1">
      <c r="H5273" s="330" t="str">
        <f t="shared" ca="1" si="295"/>
        <v/>
      </c>
      <c r="I5273" s="336"/>
      <c r="J5273" s="332" t="str">
        <f t="shared" ca="1" si="296"/>
        <v>(command "V" "R" "" "N")</v>
      </c>
    </row>
    <row r="5274" spans="8:10" hidden="1">
      <c r="H5274" s="330" t="str">
        <f t="shared" ca="1" si="295"/>
        <v/>
      </c>
      <c r="I5274" s="336"/>
      <c r="J5274" s="332" t="str">
        <f t="shared" ca="1" si="296"/>
        <v>(command "V" "R" "" "N")</v>
      </c>
    </row>
    <row r="5275" spans="8:10" hidden="1">
      <c r="H5275" s="330" t="str">
        <f t="shared" ca="1" si="295"/>
        <v/>
      </c>
      <c r="I5275" s="336"/>
      <c r="J5275" s="332" t="str">
        <f t="shared" ca="1" si="296"/>
        <v>(command "V" "R" "" "N")</v>
      </c>
    </row>
    <row r="5276" spans="8:10" hidden="1">
      <c r="H5276" s="330" t="str">
        <f t="shared" ca="1" si="295"/>
        <v/>
      </c>
      <c r="I5276" s="336"/>
      <c r="J5276" s="332" t="str">
        <f t="shared" ca="1" si="296"/>
        <v>(command "V" "R" "" "N")</v>
      </c>
    </row>
    <row r="5277" spans="8:10" hidden="1">
      <c r="H5277" s="330" t="str">
        <f t="shared" ca="1" si="295"/>
        <v/>
      </c>
      <c r="I5277" s="336"/>
      <c r="J5277" s="332" t="str">
        <f t="shared" ca="1" si="296"/>
        <v>(command "V" "R" "" "N")</v>
      </c>
    </row>
    <row r="5278" spans="8:10" hidden="1">
      <c r="H5278" s="330" t="str">
        <f t="shared" ca="1" si="295"/>
        <v/>
      </c>
      <c r="I5278" s="336"/>
      <c r="J5278" s="332" t="str">
        <f t="shared" ca="1" si="296"/>
        <v>(command "V" "R" "" "N")</v>
      </c>
    </row>
    <row r="5279" spans="8:10" hidden="1">
      <c r="H5279" s="330" t="str">
        <f t="shared" ca="1" si="295"/>
        <v/>
      </c>
      <c r="I5279" s="336"/>
      <c r="J5279" s="332" t="str">
        <f t="shared" ca="1" si="296"/>
        <v>(command "V" "R" "" "N")</v>
      </c>
    </row>
    <row r="5280" spans="8:10" hidden="1">
      <c r="H5280" s="330" t="str">
        <f t="shared" ca="1" si="295"/>
        <v/>
      </c>
      <c r="I5280" s="336"/>
      <c r="J5280" s="332" t="str">
        <f t="shared" ca="1" si="296"/>
        <v>(command "V" "R" "" "N")</v>
      </c>
    </row>
    <row r="5281" spans="8:10" hidden="1">
      <c r="H5281" s="330" t="str">
        <f t="shared" ca="1" si="295"/>
        <v/>
      </c>
      <c r="I5281" s="336"/>
      <c r="J5281" s="332" t="str">
        <f t="shared" ca="1" si="296"/>
        <v>(command "V" "R" "" "N")</v>
      </c>
    </row>
    <row r="5282" spans="8:10" hidden="1">
      <c r="H5282" s="330" t="str">
        <f t="shared" ca="1" si="295"/>
        <v/>
      </c>
      <c r="I5282" s="336"/>
      <c r="J5282" s="332" t="str">
        <f t="shared" ca="1" si="296"/>
        <v>(command "V" "R" "" "N")</v>
      </c>
    </row>
    <row r="5283" spans="8:10" hidden="1">
      <c r="H5283" s="330" t="str">
        <f t="shared" ca="1" si="295"/>
        <v/>
      </c>
      <c r="I5283" s="336"/>
      <c r="J5283" s="332" t="str">
        <f t="shared" ca="1" si="296"/>
        <v>(command "V" "R" "" "N")</v>
      </c>
    </row>
    <row r="5284" spans="8:10" hidden="1">
      <c r="H5284" s="330" t="str">
        <f t="shared" ca="1" si="295"/>
        <v/>
      </c>
      <c r="I5284" s="336"/>
      <c r="J5284" s="332" t="str">
        <f t="shared" ca="1" si="296"/>
        <v>(command "V" "R" "" "N")</v>
      </c>
    </row>
    <row r="5285" spans="8:10" hidden="1">
      <c r="H5285" s="330" t="str">
        <f t="shared" ca="1" si="295"/>
        <v/>
      </c>
      <c r="I5285" s="336"/>
      <c r="J5285" s="332" t="str">
        <f t="shared" ca="1" si="296"/>
        <v>(command "V" "R" "" "N")</v>
      </c>
    </row>
    <row r="5286" spans="8:10" hidden="1">
      <c r="H5286" s="330" t="str">
        <f t="shared" ca="1" si="295"/>
        <v/>
      </c>
      <c r="I5286" s="336"/>
      <c r="J5286" s="332" t="str">
        <f t="shared" ca="1" si="296"/>
        <v>(command "V" "R" "" "N")</v>
      </c>
    </row>
    <row r="5287" spans="8:10" hidden="1">
      <c r="H5287" s="330" t="str">
        <f t="shared" ca="1" si="295"/>
        <v/>
      </c>
      <c r="I5287" s="336"/>
      <c r="J5287" s="332" t="str">
        <f t="shared" ca="1" si="296"/>
        <v>(command "V" "R" "" "N")</v>
      </c>
    </row>
    <row r="5288" spans="8:10" hidden="1">
      <c r="H5288" s="330" t="str">
        <f t="shared" ca="1" si="295"/>
        <v/>
      </c>
      <c r="I5288" s="336"/>
      <c r="J5288" s="332" t="str">
        <f t="shared" ca="1" si="296"/>
        <v>(command "V" "R" "" "N")</v>
      </c>
    </row>
    <row r="5289" spans="8:10" hidden="1">
      <c r="H5289" s="330" t="str">
        <f t="shared" ca="1" si="295"/>
        <v/>
      </c>
      <c r="I5289" s="336"/>
      <c r="J5289" s="332" t="str">
        <f t="shared" ca="1" si="296"/>
        <v>(command "V" "R" "" "N")</v>
      </c>
    </row>
    <row r="5290" spans="8:10" hidden="1">
      <c r="H5290" s="330" t="str">
        <f t="shared" ca="1" si="295"/>
        <v/>
      </c>
      <c r="I5290" s="336"/>
      <c r="J5290" s="332" t="str">
        <f t="shared" ca="1" si="296"/>
        <v>(command "V" "R" "" "N")</v>
      </c>
    </row>
    <row r="5291" spans="8:10" hidden="1">
      <c r="H5291" s="330" t="str">
        <f t="shared" ca="1" si="295"/>
        <v/>
      </c>
      <c r="I5291" s="336"/>
      <c r="J5291" s="332" t="str">
        <f t="shared" ca="1" si="296"/>
        <v>(command "V" "R" "" "N")</v>
      </c>
    </row>
    <row r="5292" spans="8:10" hidden="1">
      <c r="H5292" s="330" t="str">
        <f t="shared" ca="1" si="295"/>
        <v/>
      </c>
      <c r="I5292" s="336"/>
      <c r="J5292" s="332" t="str">
        <f t="shared" ca="1" si="296"/>
        <v>(command "V" "R" "" "N")</v>
      </c>
    </row>
    <row r="5293" spans="8:10" hidden="1">
      <c r="H5293" s="330" t="str">
        <f t="shared" ca="1" si="295"/>
        <v/>
      </c>
      <c r="I5293" s="336"/>
      <c r="J5293" s="332" t="str">
        <f t="shared" ca="1" si="296"/>
        <v>(command "V" "R" "" "N")</v>
      </c>
    </row>
    <row r="5294" spans="8:10" hidden="1">
      <c r="H5294" s="330" t="str">
        <f t="shared" ca="1" si="295"/>
        <v/>
      </c>
      <c r="I5294" s="336"/>
      <c r="J5294" s="332" t="str">
        <f t="shared" ca="1" si="296"/>
        <v>(command "V" "R" "" "N")</v>
      </c>
    </row>
    <row r="5295" spans="8:10" hidden="1">
      <c r="H5295" s="330" t="str">
        <f t="shared" ca="1" si="295"/>
        <v/>
      </c>
      <c r="I5295" s="336"/>
      <c r="J5295" s="332" t="str">
        <f t="shared" ca="1" si="296"/>
        <v>(command "V" "R" "" "N")</v>
      </c>
    </row>
    <row r="5296" spans="8:10" hidden="1">
      <c r="H5296" s="330" t="str">
        <f t="shared" ca="1" si="295"/>
        <v/>
      </c>
      <c r="I5296" s="336"/>
      <c r="J5296" s="332" t="str">
        <f t="shared" ca="1" si="296"/>
        <v>(command "V" "R" "" "N")</v>
      </c>
    </row>
    <row r="5297" spans="8:10" hidden="1">
      <c r="H5297" s="330" t="str">
        <f t="shared" ca="1" si="295"/>
        <v/>
      </c>
      <c r="I5297" s="336"/>
      <c r="J5297" s="332" t="str">
        <f t="shared" ca="1" si="296"/>
        <v>(command "V" "R" "" "N")</v>
      </c>
    </row>
    <row r="5298" spans="8:10" hidden="1">
      <c r="H5298" s="330" t="str">
        <f t="shared" ca="1" si="295"/>
        <v/>
      </c>
      <c r="I5298" s="336"/>
      <c r="J5298" s="332" t="str">
        <f t="shared" ca="1" si="296"/>
        <v>(command "V" "R" "" "N")</v>
      </c>
    </row>
    <row r="5299" spans="8:10" hidden="1">
      <c r="H5299" s="330" t="str">
        <f t="shared" ca="1" si="295"/>
        <v/>
      </c>
      <c r="I5299" s="336"/>
      <c r="J5299" s="332" t="str">
        <f t="shared" ca="1" si="296"/>
        <v>(command "V" "R" "" "N")</v>
      </c>
    </row>
    <row r="5300" spans="8:10" hidden="1">
      <c r="H5300" s="330" t="str">
        <f t="shared" ca="1" si="295"/>
        <v/>
      </c>
      <c r="I5300" s="336"/>
      <c r="J5300" s="332" t="str">
        <f t="shared" ca="1" si="296"/>
        <v>(command "V" "R" "" "N")</v>
      </c>
    </row>
    <row r="5301" spans="8:10" hidden="1">
      <c r="H5301" s="330" t="str">
        <f t="shared" ca="1" si="295"/>
        <v/>
      </c>
      <c r="I5301" s="336"/>
      <c r="J5301" s="332" t="str">
        <f t="shared" ca="1" si="296"/>
        <v>(command "V" "R" "" "N")</v>
      </c>
    </row>
    <row r="5302" spans="8:10" hidden="1">
      <c r="H5302" s="330" t="str">
        <f t="shared" ca="1" si="295"/>
        <v/>
      </c>
      <c r="I5302" s="336"/>
      <c r="J5302" s="332" t="str">
        <f t="shared" ca="1" si="296"/>
        <v>(command "V" "R" "" "N")</v>
      </c>
    </row>
    <row r="5303" spans="8:10" hidden="1">
      <c r="H5303" s="330" t="str">
        <f t="shared" ca="1" si="295"/>
        <v/>
      </c>
      <c r="I5303" s="336"/>
      <c r="J5303" s="332" t="str">
        <f t="shared" ca="1" si="296"/>
        <v>(command "V" "R" "" "N")</v>
      </c>
    </row>
    <row r="5304" spans="8:10" hidden="1">
      <c r="H5304" s="330" t="str">
        <f t="shared" ca="1" si="295"/>
        <v/>
      </c>
      <c r="I5304" s="336"/>
      <c r="J5304" s="332" t="str">
        <f t="shared" ca="1" si="296"/>
        <v>(command "V" "R" "" "N")</v>
      </c>
    </row>
    <row r="5305" spans="8:10" hidden="1">
      <c r="H5305" s="330" t="str">
        <f t="shared" ca="1" si="295"/>
        <v/>
      </c>
      <c r="I5305" s="336"/>
      <c r="J5305" s="332" t="str">
        <f t="shared" ca="1" si="296"/>
        <v>(command "V" "R" "" "N")</v>
      </c>
    </row>
    <row r="5306" spans="8:10" hidden="1">
      <c r="H5306" s="330" t="str">
        <f t="shared" ca="1" si="295"/>
        <v/>
      </c>
      <c r="I5306" s="336"/>
      <c r="J5306" s="332" t="str">
        <f t="shared" ca="1" si="296"/>
        <v>(command "V" "R" "" "N")</v>
      </c>
    </row>
    <row r="5307" spans="8:10" hidden="1">
      <c r="H5307" s="330" t="str">
        <f t="shared" ca="1" si="295"/>
        <v/>
      </c>
      <c r="I5307" s="336"/>
      <c r="J5307" s="332" t="str">
        <f t="shared" ca="1" si="296"/>
        <v>(command "V" "R" "" "N")</v>
      </c>
    </row>
    <row r="5308" spans="8:10" hidden="1">
      <c r="H5308" s="330" t="str">
        <f t="shared" ca="1" si="295"/>
        <v/>
      </c>
      <c r="I5308" s="336"/>
      <c r="J5308" s="332" t="str">
        <f t="shared" ca="1" si="296"/>
        <v>(command "V" "R" "" "N")</v>
      </c>
    </row>
    <row r="5309" spans="8:10" hidden="1">
      <c r="H5309" s="330" t="str">
        <f t="shared" ca="1" si="295"/>
        <v/>
      </c>
      <c r="I5309" s="336"/>
      <c r="J5309" s="332" t="str">
        <f t="shared" ca="1" si="296"/>
        <v>(command "V" "R" "" "N")</v>
      </c>
    </row>
    <row r="5310" spans="8:10" hidden="1">
      <c r="H5310" s="330" t="str">
        <f t="shared" ca="1" si="295"/>
        <v/>
      </c>
      <c r="I5310" s="336"/>
      <c r="J5310" s="332" t="str">
        <f t="shared" ca="1" si="296"/>
        <v>(command "V" "R" "" "N")</v>
      </c>
    </row>
    <row r="5311" spans="8:10" hidden="1">
      <c r="H5311" s="330" t="str">
        <f t="shared" ca="1" si="295"/>
        <v/>
      </c>
      <c r="I5311" s="336"/>
      <c r="J5311" s="332" t="str">
        <f t="shared" ca="1" si="296"/>
        <v>(command "V" "R" "" "N")</v>
      </c>
    </row>
    <row r="5312" spans="8:10" hidden="1">
      <c r="H5312" s="330" t="str">
        <f t="shared" ca="1" si="295"/>
        <v/>
      </c>
      <c r="I5312" s="336"/>
      <c r="J5312" s="332" t="str">
        <f t="shared" ca="1" si="296"/>
        <v>(command "V" "R" "" "N")</v>
      </c>
    </row>
    <row r="5313" spans="8:10" hidden="1">
      <c r="H5313" s="330" t="str">
        <f t="shared" ca="1" si="295"/>
        <v/>
      </c>
      <c r="I5313" s="336"/>
      <c r="J5313" s="332" t="str">
        <f t="shared" ca="1" si="296"/>
        <v>(command "V" "R" "" "N")</v>
      </c>
    </row>
    <row r="5314" spans="8:10" hidden="1">
      <c r="H5314" s="330" t="str">
        <f t="shared" ca="1" si="295"/>
        <v/>
      </c>
      <c r="I5314" s="336"/>
      <c r="J5314" s="332" t="str">
        <f t="shared" ca="1" si="296"/>
        <v>(command "V" "R" "" "N")</v>
      </c>
    </row>
    <row r="5315" spans="8:10" hidden="1">
      <c r="H5315" s="330" t="str">
        <f t="shared" ca="1" si="295"/>
        <v/>
      </c>
      <c r="I5315" s="336"/>
      <c r="J5315" s="332" t="str">
        <f t="shared" ca="1" si="296"/>
        <v>(command "V" "R" "" "N")</v>
      </c>
    </row>
    <row r="5316" spans="8:10" hidden="1">
      <c r="H5316" s="330" t="str">
        <f t="shared" ca="1" si="295"/>
        <v/>
      </c>
      <c r="I5316" s="336"/>
      <c r="J5316" s="332" t="str">
        <f t="shared" ca="1" si="296"/>
        <v>(command "V" "R" "" "N")</v>
      </c>
    </row>
    <row r="5317" spans="8:10" hidden="1">
      <c r="H5317" s="330" t="str">
        <f t="shared" ca="1" si="295"/>
        <v/>
      </c>
      <c r="I5317" s="336"/>
      <c r="J5317" s="332" t="str">
        <f t="shared" ca="1" si="296"/>
        <v>(command "V" "R" "" "N")</v>
      </c>
    </row>
    <row r="5318" spans="8:10" hidden="1">
      <c r="H5318" s="330" t="str">
        <f t="shared" ca="1" si="295"/>
        <v/>
      </c>
      <c r="I5318" s="336"/>
      <c r="J5318" s="332" t="str">
        <f t="shared" ca="1" si="296"/>
        <v>(command "V" "R" "" "N")</v>
      </c>
    </row>
    <row r="5319" spans="8:10" hidden="1">
      <c r="H5319" s="330" t="str">
        <f t="shared" ca="1" si="295"/>
        <v/>
      </c>
      <c r="I5319" s="336"/>
      <c r="J5319" s="332" t="str">
        <f t="shared" ca="1" si="296"/>
        <v>(command "V" "R" "" "N")</v>
      </c>
    </row>
    <row r="5320" spans="8:10" hidden="1">
      <c r="H5320" s="330" t="str">
        <f t="shared" ref="H5320:H5383" ca="1" si="297">IF(INDIRECT(ADDRESS(FLOOR((ROW(A5313)-1)/$F$6,1)+9,FLOOR((MOD((ROW(A5313)-1),$F$6)),1)+21))="","",INDIRECT(ADDRESS(FLOOR((ROW(A5313)-1)/$F$6,1)+9,FLOOR((MOD((ROW(A5313)-1),$F$6)),1)+21)))</f>
        <v/>
      </c>
      <c r="I5320" s="336"/>
      <c r="J5320" s="332" t="str">
        <f t="shared" ca="1" si="296"/>
        <v>(command "V" "R" "" "N")</v>
      </c>
    </row>
    <row r="5321" spans="8:10" hidden="1">
      <c r="H5321" s="330" t="str">
        <f t="shared" ca="1" si="297"/>
        <v/>
      </c>
      <c r="I5321" s="336"/>
      <c r="J5321" s="332" t="str">
        <f t="shared" ca="1" si="296"/>
        <v>(command "V" "R" "" "N")</v>
      </c>
    </row>
    <row r="5322" spans="8:10" hidden="1">
      <c r="H5322" s="330" t="str">
        <f t="shared" ca="1" si="297"/>
        <v/>
      </c>
      <c r="I5322" s="336"/>
      <c r="J5322" s="332" t="str">
        <f t="shared" ca="1" si="296"/>
        <v>(command "V" "R" "" "N")</v>
      </c>
    </row>
    <row r="5323" spans="8:10" hidden="1">
      <c r="H5323" s="330" t="str">
        <f t="shared" ca="1" si="297"/>
        <v/>
      </c>
      <c r="I5323" s="336"/>
      <c r="J5323" s="332" t="str">
        <f t="shared" ca="1" si="296"/>
        <v>(command "V" "R" "" "N")</v>
      </c>
    </row>
    <row r="5324" spans="8:10" hidden="1">
      <c r="H5324" s="330" t="str">
        <f t="shared" ca="1" si="297"/>
        <v/>
      </c>
      <c r="I5324" s="336"/>
      <c r="J5324" s="332" t="str">
        <f t="shared" ca="1" si="296"/>
        <v>(command "V" "R" "" "N")</v>
      </c>
    </row>
    <row r="5325" spans="8:10" hidden="1">
      <c r="H5325" s="330" t="str">
        <f t="shared" ca="1" si="297"/>
        <v/>
      </c>
      <c r="I5325" s="336"/>
      <c r="J5325" s="332" t="str">
        <f t="shared" ref="J5325:J5388" ca="1" si="298">"(command"&amp;" "&amp;""""&amp;"V"&amp;""""&amp;" "&amp;""""&amp;"R"&amp;""""&amp;" "&amp;""""&amp;$H5325&amp;""""&amp;" """&amp;"N"&amp;""""&amp;")"</f>
        <v>(command "V" "R" "" "N")</v>
      </c>
    </row>
    <row r="5326" spans="8:10" hidden="1">
      <c r="H5326" s="330" t="str">
        <f t="shared" ca="1" si="297"/>
        <v/>
      </c>
      <c r="I5326" s="336"/>
      <c r="J5326" s="332" t="str">
        <f t="shared" ca="1" si="298"/>
        <v>(command "V" "R" "" "N")</v>
      </c>
    </row>
    <row r="5327" spans="8:10" hidden="1">
      <c r="H5327" s="330" t="str">
        <f t="shared" ca="1" si="297"/>
        <v/>
      </c>
      <c r="I5327" s="336"/>
      <c r="J5327" s="332" t="str">
        <f t="shared" ca="1" si="298"/>
        <v>(command "V" "R" "" "N")</v>
      </c>
    </row>
    <row r="5328" spans="8:10" hidden="1">
      <c r="H5328" s="330" t="str">
        <f t="shared" ca="1" si="297"/>
        <v/>
      </c>
      <c r="I5328" s="336"/>
      <c r="J5328" s="332" t="str">
        <f t="shared" ca="1" si="298"/>
        <v>(command "V" "R" "" "N")</v>
      </c>
    </row>
    <row r="5329" spans="8:10" hidden="1">
      <c r="H5329" s="330" t="str">
        <f t="shared" ca="1" si="297"/>
        <v/>
      </c>
      <c r="I5329" s="336"/>
      <c r="J5329" s="332" t="str">
        <f t="shared" ca="1" si="298"/>
        <v>(command "V" "R" "" "N")</v>
      </c>
    </row>
    <row r="5330" spans="8:10" hidden="1">
      <c r="H5330" s="330" t="str">
        <f t="shared" ca="1" si="297"/>
        <v/>
      </c>
      <c r="I5330" s="336"/>
      <c r="J5330" s="332" t="str">
        <f t="shared" ca="1" si="298"/>
        <v>(command "V" "R" "" "N")</v>
      </c>
    </row>
    <row r="5331" spans="8:10" hidden="1">
      <c r="H5331" s="330" t="str">
        <f t="shared" ca="1" si="297"/>
        <v/>
      </c>
      <c r="I5331" s="336"/>
      <c r="J5331" s="332" t="str">
        <f t="shared" ca="1" si="298"/>
        <v>(command "V" "R" "" "N")</v>
      </c>
    </row>
    <row r="5332" spans="8:10" hidden="1">
      <c r="H5332" s="330" t="str">
        <f t="shared" ca="1" si="297"/>
        <v/>
      </c>
      <c r="I5332" s="336"/>
      <c r="J5332" s="332" t="str">
        <f t="shared" ca="1" si="298"/>
        <v>(command "V" "R" "" "N")</v>
      </c>
    </row>
    <row r="5333" spans="8:10" hidden="1">
      <c r="H5333" s="330" t="str">
        <f t="shared" ca="1" si="297"/>
        <v/>
      </c>
      <c r="I5333" s="336"/>
      <c r="J5333" s="332" t="str">
        <f t="shared" ca="1" si="298"/>
        <v>(command "V" "R" "" "N")</v>
      </c>
    </row>
    <row r="5334" spans="8:10" hidden="1">
      <c r="H5334" s="330" t="str">
        <f t="shared" ca="1" si="297"/>
        <v/>
      </c>
      <c r="I5334" s="336"/>
      <c r="J5334" s="332" t="str">
        <f t="shared" ca="1" si="298"/>
        <v>(command "V" "R" "" "N")</v>
      </c>
    </row>
    <row r="5335" spans="8:10" hidden="1">
      <c r="H5335" s="330" t="str">
        <f t="shared" ca="1" si="297"/>
        <v/>
      </c>
      <c r="I5335" s="336"/>
      <c r="J5335" s="332" t="str">
        <f t="shared" ca="1" si="298"/>
        <v>(command "V" "R" "" "N")</v>
      </c>
    </row>
    <row r="5336" spans="8:10" hidden="1">
      <c r="H5336" s="330" t="str">
        <f t="shared" ca="1" si="297"/>
        <v/>
      </c>
      <c r="I5336" s="336"/>
      <c r="J5336" s="332" t="str">
        <f t="shared" ca="1" si="298"/>
        <v>(command "V" "R" "" "N")</v>
      </c>
    </row>
    <row r="5337" spans="8:10" hidden="1">
      <c r="H5337" s="330" t="str">
        <f t="shared" ca="1" si="297"/>
        <v/>
      </c>
      <c r="I5337" s="336"/>
      <c r="J5337" s="332" t="str">
        <f t="shared" ca="1" si="298"/>
        <v>(command "V" "R" "" "N")</v>
      </c>
    </row>
    <row r="5338" spans="8:10" hidden="1">
      <c r="H5338" s="330" t="str">
        <f t="shared" ca="1" si="297"/>
        <v/>
      </c>
      <c r="I5338" s="336"/>
      <c r="J5338" s="332" t="str">
        <f t="shared" ca="1" si="298"/>
        <v>(command "V" "R" "" "N")</v>
      </c>
    </row>
    <row r="5339" spans="8:10" hidden="1">
      <c r="H5339" s="330" t="str">
        <f t="shared" ca="1" si="297"/>
        <v/>
      </c>
      <c r="I5339" s="336"/>
      <c r="J5339" s="332" t="str">
        <f t="shared" ca="1" si="298"/>
        <v>(command "V" "R" "" "N")</v>
      </c>
    </row>
    <row r="5340" spans="8:10" hidden="1">
      <c r="H5340" s="330" t="str">
        <f t="shared" ca="1" si="297"/>
        <v/>
      </c>
      <c r="I5340" s="336"/>
      <c r="J5340" s="332" t="str">
        <f t="shared" ca="1" si="298"/>
        <v>(command "V" "R" "" "N")</v>
      </c>
    </row>
    <row r="5341" spans="8:10" hidden="1">
      <c r="H5341" s="330" t="str">
        <f t="shared" ca="1" si="297"/>
        <v/>
      </c>
      <c r="I5341" s="336"/>
      <c r="J5341" s="332" t="str">
        <f t="shared" ca="1" si="298"/>
        <v>(command "V" "R" "" "N")</v>
      </c>
    </row>
    <row r="5342" spans="8:10" hidden="1">
      <c r="H5342" s="330" t="str">
        <f t="shared" ca="1" si="297"/>
        <v/>
      </c>
      <c r="I5342" s="336"/>
      <c r="J5342" s="332" t="str">
        <f t="shared" ca="1" si="298"/>
        <v>(command "V" "R" "" "N")</v>
      </c>
    </row>
    <row r="5343" spans="8:10" hidden="1">
      <c r="H5343" s="330" t="str">
        <f t="shared" ca="1" si="297"/>
        <v/>
      </c>
      <c r="I5343" s="336"/>
      <c r="J5343" s="332" t="str">
        <f t="shared" ca="1" si="298"/>
        <v>(command "V" "R" "" "N")</v>
      </c>
    </row>
    <row r="5344" spans="8:10" hidden="1">
      <c r="H5344" s="330" t="str">
        <f t="shared" ca="1" si="297"/>
        <v/>
      </c>
      <c r="I5344" s="336"/>
      <c r="J5344" s="332" t="str">
        <f t="shared" ca="1" si="298"/>
        <v>(command "V" "R" "" "N")</v>
      </c>
    </row>
    <row r="5345" spans="8:10" hidden="1">
      <c r="H5345" s="330" t="str">
        <f t="shared" ca="1" si="297"/>
        <v/>
      </c>
      <c r="I5345" s="336"/>
      <c r="J5345" s="332" t="str">
        <f t="shared" ca="1" si="298"/>
        <v>(command "V" "R" "" "N")</v>
      </c>
    </row>
    <row r="5346" spans="8:10" hidden="1">
      <c r="H5346" s="330" t="str">
        <f t="shared" ca="1" si="297"/>
        <v/>
      </c>
      <c r="I5346" s="336"/>
      <c r="J5346" s="332" t="str">
        <f t="shared" ca="1" si="298"/>
        <v>(command "V" "R" "" "N")</v>
      </c>
    </row>
    <row r="5347" spans="8:10" hidden="1">
      <c r="H5347" s="330" t="str">
        <f t="shared" ca="1" si="297"/>
        <v/>
      </c>
      <c r="I5347" s="336"/>
      <c r="J5347" s="332" t="str">
        <f t="shared" ca="1" si="298"/>
        <v>(command "V" "R" "" "N")</v>
      </c>
    </row>
    <row r="5348" spans="8:10" hidden="1">
      <c r="H5348" s="330" t="str">
        <f t="shared" ca="1" si="297"/>
        <v/>
      </c>
      <c r="I5348" s="336"/>
      <c r="J5348" s="332" t="str">
        <f t="shared" ca="1" si="298"/>
        <v>(command "V" "R" "" "N")</v>
      </c>
    </row>
    <row r="5349" spans="8:10" hidden="1">
      <c r="H5349" s="330" t="str">
        <f t="shared" ca="1" si="297"/>
        <v/>
      </c>
      <c r="I5349" s="336"/>
      <c r="J5349" s="332" t="str">
        <f t="shared" ca="1" si="298"/>
        <v>(command "V" "R" "" "N")</v>
      </c>
    </row>
    <row r="5350" spans="8:10" hidden="1">
      <c r="H5350" s="330" t="str">
        <f t="shared" ca="1" si="297"/>
        <v/>
      </c>
      <c r="I5350" s="336"/>
      <c r="J5350" s="332" t="str">
        <f t="shared" ca="1" si="298"/>
        <v>(command "V" "R" "" "N")</v>
      </c>
    </row>
    <row r="5351" spans="8:10" hidden="1">
      <c r="H5351" s="330" t="str">
        <f t="shared" ca="1" si="297"/>
        <v/>
      </c>
      <c r="I5351" s="336"/>
      <c r="J5351" s="332" t="str">
        <f t="shared" ca="1" si="298"/>
        <v>(command "V" "R" "" "N")</v>
      </c>
    </row>
    <row r="5352" spans="8:10" hidden="1">
      <c r="H5352" s="330" t="str">
        <f t="shared" ca="1" si="297"/>
        <v/>
      </c>
      <c r="I5352" s="336"/>
      <c r="J5352" s="332" t="str">
        <f t="shared" ca="1" si="298"/>
        <v>(command "V" "R" "" "N")</v>
      </c>
    </row>
    <row r="5353" spans="8:10" hidden="1">
      <c r="H5353" s="330" t="str">
        <f t="shared" ca="1" si="297"/>
        <v/>
      </c>
      <c r="I5353" s="336"/>
      <c r="J5353" s="332" t="str">
        <f t="shared" ca="1" si="298"/>
        <v>(command "V" "R" "" "N")</v>
      </c>
    </row>
    <row r="5354" spans="8:10" hidden="1">
      <c r="H5354" s="330" t="str">
        <f t="shared" ca="1" si="297"/>
        <v/>
      </c>
      <c r="I5354" s="336"/>
      <c r="J5354" s="332" t="str">
        <f t="shared" ca="1" si="298"/>
        <v>(command "V" "R" "" "N")</v>
      </c>
    </row>
    <row r="5355" spans="8:10" hidden="1">
      <c r="H5355" s="330" t="str">
        <f t="shared" ca="1" si="297"/>
        <v/>
      </c>
      <c r="I5355" s="336"/>
      <c r="J5355" s="332" t="str">
        <f t="shared" ca="1" si="298"/>
        <v>(command "V" "R" "" "N")</v>
      </c>
    </row>
    <row r="5356" spans="8:10" hidden="1">
      <c r="H5356" s="330" t="str">
        <f t="shared" ca="1" si="297"/>
        <v/>
      </c>
      <c r="I5356" s="336"/>
      <c r="J5356" s="332" t="str">
        <f t="shared" ca="1" si="298"/>
        <v>(command "V" "R" "" "N")</v>
      </c>
    </row>
    <row r="5357" spans="8:10" hidden="1">
      <c r="H5357" s="330" t="str">
        <f t="shared" ca="1" si="297"/>
        <v/>
      </c>
      <c r="I5357" s="336"/>
      <c r="J5357" s="332" t="str">
        <f t="shared" ca="1" si="298"/>
        <v>(command "V" "R" "" "N")</v>
      </c>
    </row>
    <row r="5358" spans="8:10" hidden="1">
      <c r="H5358" s="330" t="str">
        <f t="shared" ca="1" si="297"/>
        <v/>
      </c>
      <c r="I5358" s="336"/>
      <c r="J5358" s="332" t="str">
        <f t="shared" ca="1" si="298"/>
        <v>(command "V" "R" "" "N")</v>
      </c>
    </row>
    <row r="5359" spans="8:10" hidden="1">
      <c r="H5359" s="330" t="str">
        <f t="shared" ca="1" si="297"/>
        <v/>
      </c>
      <c r="I5359" s="336"/>
      <c r="J5359" s="332" t="str">
        <f t="shared" ca="1" si="298"/>
        <v>(command "V" "R" "" "N")</v>
      </c>
    </row>
    <row r="5360" spans="8:10" hidden="1">
      <c r="H5360" s="330" t="str">
        <f t="shared" ca="1" si="297"/>
        <v/>
      </c>
      <c r="I5360" s="336"/>
      <c r="J5360" s="332" t="str">
        <f t="shared" ca="1" si="298"/>
        <v>(command "V" "R" "" "N")</v>
      </c>
    </row>
    <row r="5361" spans="8:10" hidden="1">
      <c r="H5361" s="330" t="str">
        <f t="shared" ca="1" si="297"/>
        <v/>
      </c>
      <c r="I5361" s="336"/>
      <c r="J5361" s="332" t="str">
        <f t="shared" ca="1" si="298"/>
        <v>(command "V" "R" "" "N")</v>
      </c>
    </row>
    <row r="5362" spans="8:10" hidden="1">
      <c r="H5362" s="330" t="str">
        <f t="shared" ca="1" si="297"/>
        <v/>
      </c>
      <c r="I5362" s="336"/>
      <c r="J5362" s="332" t="str">
        <f t="shared" ca="1" si="298"/>
        <v>(command "V" "R" "" "N")</v>
      </c>
    </row>
    <row r="5363" spans="8:10" hidden="1">
      <c r="H5363" s="330" t="str">
        <f t="shared" ca="1" si="297"/>
        <v/>
      </c>
      <c r="I5363" s="336"/>
      <c r="J5363" s="332" t="str">
        <f t="shared" ca="1" si="298"/>
        <v>(command "V" "R" "" "N")</v>
      </c>
    </row>
    <row r="5364" spans="8:10" hidden="1">
      <c r="H5364" s="330" t="str">
        <f t="shared" ca="1" si="297"/>
        <v/>
      </c>
      <c r="I5364" s="336"/>
      <c r="J5364" s="332" t="str">
        <f t="shared" ca="1" si="298"/>
        <v>(command "V" "R" "" "N")</v>
      </c>
    </row>
    <row r="5365" spans="8:10" hidden="1">
      <c r="H5365" s="330" t="str">
        <f t="shared" ca="1" si="297"/>
        <v/>
      </c>
      <c r="I5365" s="336"/>
      <c r="J5365" s="332" t="str">
        <f t="shared" ca="1" si="298"/>
        <v>(command "V" "R" "" "N")</v>
      </c>
    </row>
    <row r="5366" spans="8:10" hidden="1">
      <c r="H5366" s="330" t="str">
        <f t="shared" ca="1" si="297"/>
        <v/>
      </c>
      <c r="I5366" s="336"/>
      <c r="J5366" s="332" t="str">
        <f t="shared" ca="1" si="298"/>
        <v>(command "V" "R" "" "N")</v>
      </c>
    </row>
    <row r="5367" spans="8:10" hidden="1">
      <c r="H5367" s="330" t="str">
        <f t="shared" ca="1" si="297"/>
        <v/>
      </c>
      <c r="I5367" s="336"/>
      <c r="J5367" s="332" t="str">
        <f t="shared" ca="1" si="298"/>
        <v>(command "V" "R" "" "N")</v>
      </c>
    </row>
    <row r="5368" spans="8:10" hidden="1">
      <c r="H5368" s="330" t="str">
        <f t="shared" ca="1" si="297"/>
        <v/>
      </c>
      <c r="I5368" s="336"/>
      <c r="J5368" s="332" t="str">
        <f t="shared" ca="1" si="298"/>
        <v>(command "V" "R" "" "N")</v>
      </c>
    </row>
    <row r="5369" spans="8:10" hidden="1">
      <c r="H5369" s="330" t="str">
        <f t="shared" ca="1" si="297"/>
        <v/>
      </c>
      <c r="I5369" s="336"/>
      <c r="J5369" s="332" t="str">
        <f t="shared" ca="1" si="298"/>
        <v>(command "V" "R" "" "N")</v>
      </c>
    </row>
    <row r="5370" spans="8:10" hidden="1">
      <c r="H5370" s="330" t="str">
        <f t="shared" ca="1" si="297"/>
        <v/>
      </c>
      <c r="I5370" s="336"/>
      <c r="J5370" s="332" t="str">
        <f t="shared" ca="1" si="298"/>
        <v>(command "V" "R" "" "N")</v>
      </c>
    </row>
    <row r="5371" spans="8:10" hidden="1">
      <c r="H5371" s="330" t="str">
        <f t="shared" ca="1" si="297"/>
        <v/>
      </c>
      <c r="I5371" s="336"/>
      <c r="J5371" s="332" t="str">
        <f t="shared" ca="1" si="298"/>
        <v>(command "V" "R" "" "N")</v>
      </c>
    </row>
    <row r="5372" spans="8:10" hidden="1">
      <c r="H5372" s="330" t="str">
        <f t="shared" ca="1" si="297"/>
        <v/>
      </c>
      <c r="I5372" s="336"/>
      <c r="J5372" s="332" t="str">
        <f t="shared" ca="1" si="298"/>
        <v>(command "V" "R" "" "N")</v>
      </c>
    </row>
    <row r="5373" spans="8:10" hidden="1">
      <c r="H5373" s="330" t="str">
        <f t="shared" ca="1" si="297"/>
        <v/>
      </c>
      <c r="I5373" s="336"/>
      <c r="J5373" s="332" t="str">
        <f t="shared" ca="1" si="298"/>
        <v>(command "V" "R" "" "N")</v>
      </c>
    </row>
    <row r="5374" spans="8:10" hidden="1">
      <c r="H5374" s="330" t="str">
        <f t="shared" ca="1" si="297"/>
        <v/>
      </c>
      <c r="I5374" s="336"/>
      <c r="J5374" s="332" t="str">
        <f t="shared" ca="1" si="298"/>
        <v>(command "V" "R" "" "N")</v>
      </c>
    </row>
    <row r="5375" spans="8:10" hidden="1">
      <c r="H5375" s="330" t="str">
        <f t="shared" ca="1" si="297"/>
        <v/>
      </c>
      <c r="I5375" s="336"/>
      <c r="J5375" s="332" t="str">
        <f t="shared" ca="1" si="298"/>
        <v>(command "V" "R" "" "N")</v>
      </c>
    </row>
    <row r="5376" spans="8:10" hidden="1">
      <c r="H5376" s="330" t="str">
        <f t="shared" ca="1" si="297"/>
        <v/>
      </c>
      <c r="I5376" s="336"/>
      <c r="J5376" s="332" t="str">
        <f t="shared" ca="1" si="298"/>
        <v>(command "V" "R" "" "N")</v>
      </c>
    </row>
    <row r="5377" spans="8:10" hidden="1">
      <c r="H5377" s="330" t="str">
        <f t="shared" ca="1" si="297"/>
        <v/>
      </c>
      <c r="I5377" s="336"/>
      <c r="J5377" s="332" t="str">
        <f t="shared" ca="1" si="298"/>
        <v>(command "V" "R" "" "N")</v>
      </c>
    </row>
    <row r="5378" spans="8:10" hidden="1">
      <c r="H5378" s="330" t="str">
        <f t="shared" ca="1" si="297"/>
        <v/>
      </c>
      <c r="I5378" s="336"/>
      <c r="J5378" s="332" t="str">
        <f t="shared" ca="1" si="298"/>
        <v>(command "V" "R" "" "N")</v>
      </c>
    </row>
    <row r="5379" spans="8:10" hidden="1">
      <c r="H5379" s="330" t="str">
        <f t="shared" ca="1" si="297"/>
        <v/>
      </c>
      <c r="I5379" s="336"/>
      <c r="J5379" s="332" t="str">
        <f t="shared" ca="1" si="298"/>
        <v>(command "V" "R" "" "N")</v>
      </c>
    </row>
    <row r="5380" spans="8:10" hidden="1">
      <c r="H5380" s="330" t="str">
        <f t="shared" ca="1" si="297"/>
        <v/>
      </c>
      <c r="I5380" s="336"/>
      <c r="J5380" s="332" t="str">
        <f t="shared" ca="1" si="298"/>
        <v>(command "V" "R" "" "N")</v>
      </c>
    </row>
    <row r="5381" spans="8:10" hidden="1">
      <c r="H5381" s="330" t="str">
        <f t="shared" ca="1" si="297"/>
        <v/>
      </c>
      <c r="I5381" s="336"/>
      <c r="J5381" s="332" t="str">
        <f t="shared" ca="1" si="298"/>
        <v>(command "V" "R" "" "N")</v>
      </c>
    </row>
    <row r="5382" spans="8:10" hidden="1">
      <c r="H5382" s="330" t="str">
        <f t="shared" ca="1" si="297"/>
        <v/>
      </c>
      <c r="I5382" s="336"/>
      <c r="J5382" s="332" t="str">
        <f t="shared" ca="1" si="298"/>
        <v>(command "V" "R" "" "N")</v>
      </c>
    </row>
    <row r="5383" spans="8:10" hidden="1">
      <c r="H5383" s="330" t="str">
        <f t="shared" ca="1" si="297"/>
        <v/>
      </c>
      <c r="I5383" s="336"/>
      <c r="J5383" s="332" t="str">
        <f t="shared" ca="1" si="298"/>
        <v>(command "V" "R" "" "N")</v>
      </c>
    </row>
    <row r="5384" spans="8:10" hidden="1">
      <c r="H5384" s="330" t="str">
        <f t="shared" ref="H5384:H5447" ca="1" si="299">IF(INDIRECT(ADDRESS(FLOOR((ROW(A5377)-1)/$F$6,1)+9,FLOOR((MOD((ROW(A5377)-1),$F$6)),1)+21))="","",INDIRECT(ADDRESS(FLOOR((ROW(A5377)-1)/$F$6,1)+9,FLOOR((MOD((ROW(A5377)-1),$F$6)),1)+21)))</f>
        <v/>
      </c>
      <c r="I5384" s="336"/>
      <c r="J5384" s="332" t="str">
        <f t="shared" ca="1" si="298"/>
        <v>(command "V" "R" "" "N")</v>
      </c>
    </row>
    <row r="5385" spans="8:10" hidden="1">
      <c r="H5385" s="330" t="str">
        <f t="shared" ca="1" si="299"/>
        <v/>
      </c>
      <c r="I5385" s="336"/>
      <c r="J5385" s="332" t="str">
        <f t="shared" ca="1" si="298"/>
        <v>(command "V" "R" "" "N")</v>
      </c>
    </row>
    <row r="5386" spans="8:10" hidden="1">
      <c r="H5386" s="330" t="str">
        <f t="shared" ca="1" si="299"/>
        <v/>
      </c>
      <c r="I5386" s="336"/>
      <c r="J5386" s="332" t="str">
        <f t="shared" ca="1" si="298"/>
        <v>(command "V" "R" "" "N")</v>
      </c>
    </row>
    <row r="5387" spans="8:10" hidden="1">
      <c r="H5387" s="330" t="str">
        <f t="shared" ca="1" si="299"/>
        <v/>
      </c>
      <c r="I5387" s="336"/>
      <c r="J5387" s="332" t="str">
        <f t="shared" ca="1" si="298"/>
        <v>(command "V" "R" "" "N")</v>
      </c>
    </row>
    <row r="5388" spans="8:10" hidden="1">
      <c r="H5388" s="330" t="str">
        <f t="shared" ca="1" si="299"/>
        <v/>
      </c>
      <c r="I5388" s="336"/>
      <c r="J5388" s="332" t="str">
        <f t="shared" ca="1" si="298"/>
        <v>(command "V" "R" "" "N")</v>
      </c>
    </row>
    <row r="5389" spans="8:10" hidden="1">
      <c r="H5389" s="330" t="str">
        <f t="shared" ca="1" si="299"/>
        <v/>
      </c>
      <c r="I5389" s="336"/>
      <c r="J5389" s="332" t="str">
        <f t="shared" ref="J5389:J5452" ca="1" si="300">"(command"&amp;" "&amp;""""&amp;"V"&amp;""""&amp;" "&amp;""""&amp;"R"&amp;""""&amp;" "&amp;""""&amp;$H5389&amp;""""&amp;" """&amp;"N"&amp;""""&amp;")"</f>
        <v>(command "V" "R" "" "N")</v>
      </c>
    </row>
    <row r="5390" spans="8:10" hidden="1">
      <c r="H5390" s="330" t="str">
        <f t="shared" ca="1" si="299"/>
        <v/>
      </c>
      <c r="I5390" s="336"/>
      <c r="J5390" s="332" t="str">
        <f t="shared" ca="1" si="300"/>
        <v>(command "V" "R" "" "N")</v>
      </c>
    </row>
    <row r="5391" spans="8:10" hidden="1">
      <c r="H5391" s="330" t="str">
        <f t="shared" ca="1" si="299"/>
        <v/>
      </c>
      <c r="I5391" s="336"/>
      <c r="J5391" s="332" t="str">
        <f t="shared" ca="1" si="300"/>
        <v>(command "V" "R" "" "N")</v>
      </c>
    </row>
    <row r="5392" spans="8:10" hidden="1">
      <c r="H5392" s="330" t="str">
        <f t="shared" ca="1" si="299"/>
        <v/>
      </c>
      <c r="I5392" s="336"/>
      <c r="J5392" s="332" t="str">
        <f t="shared" ca="1" si="300"/>
        <v>(command "V" "R" "" "N")</v>
      </c>
    </row>
    <row r="5393" spans="8:10" hidden="1">
      <c r="H5393" s="330" t="str">
        <f t="shared" ca="1" si="299"/>
        <v/>
      </c>
      <c r="I5393" s="336"/>
      <c r="J5393" s="332" t="str">
        <f t="shared" ca="1" si="300"/>
        <v>(command "V" "R" "" "N")</v>
      </c>
    </row>
    <row r="5394" spans="8:10" hidden="1">
      <c r="H5394" s="330" t="str">
        <f t="shared" ca="1" si="299"/>
        <v/>
      </c>
      <c r="I5394" s="336"/>
      <c r="J5394" s="332" t="str">
        <f t="shared" ca="1" si="300"/>
        <v>(command "V" "R" "" "N")</v>
      </c>
    </row>
    <row r="5395" spans="8:10" hidden="1">
      <c r="H5395" s="330" t="str">
        <f t="shared" ca="1" si="299"/>
        <v/>
      </c>
      <c r="I5395" s="336"/>
      <c r="J5395" s="332" t="str">
        <f t="shared" ca="1" si="300"/>
        <v>(command "V" "R" "" "N")</v>
      </c>
    </row>
    <row r="5396" spans="8:10" hidden="1">
      <c r="H5396" s="330" t="str">
        <f t="shared" ca="1" si="299"/>
        <v/>
      </c>
      <c r="I5396" s="336"/>
      <c r="J5396" s="332" t="str">
        <f t="shared" ca="1" si="300"/>
        <v>(command "V" "R" "" "N")</v>
      </c>
    </row>
    <row r="5397" spans="8:10" hidden="1">
      <c r="H5397" s="330" t="str">
        <f t="shared" ca="1" si="299"/>
        <v/>
      </c>
      <c r="I5397" s="336"/>
      <c r="J5397" s="332" t="str">
        <f t="shared" ca="1" si="300"/>
        <v>(command "V" "R" "" "N")</v>
      </c>
    </row>
    <row r="5398" spans="8:10" hidden="1">
      <c r="H5398" s="330" t="str">
        <f t="shared" ca="1" si="299"/>
        <v/>
      </c>
      <c r="I5398" s="336"/>
      <c r="J5398" s="332" t="str">
        <f t="shared" ca="1" si="300"/>
        <v>(command "V" "R" "" "N")</v>
      </c>
    </row>
    <row r="5399" spans="8:10" hidden="1">
      <c r="H5399" s="330" t="str">
        <f t="shared" ca="1" si="299"/>
        <v/>
      </c>
      <c r="I5399" s="336"/>
      <c r="J5399" s="332" t="str">
        <f t="shared" ca="1" si="300"/>
        <v>(command "V" "R" "" "N")</v>
      </c>
    </row>
    <row r="5400" spans="8:10" hidden="1">
      <c r="H5400" s="330" t="str">
        <f t="shared" ca="1" si="299"/>
        <v/>
      </c>
      <c r="I5400" s="336"/>
      <c r="J5400" s="332" t="str">
        <f t="shared" ca="1" si="300"/>
        <v>(command "V" "R" "" "N")</v>
      </c>
    </row>
    <row r="5401" spans="8:10" hidden="1">
      <c r="H5401" s="330" t="str">
        <f t="shared" ca="1" si="299"/>
        <v/>
      </c>
      <c r="I5401" s="336"/>
      <c r="J5401" s="332" t="str">
        <f t="shared" ca="1" si="300"/>
        <v>(command "V" "R" "" "N")</v>
      </c>
    </row>
    <row r="5402" spans="8:10" hidden="1">
      <c r="H5402" s="330" t="str">
        <f t="shared" ca="1" si="299"/>
        <v/>
      </c>
      <c r="I5402" s="336"/>
      <c r="J5402" s="332" t="str">
        <f t="shared" ca="1" si="300"/>
        <v>(command "V" "R" "" "N")</v>
      </c>
    </row>
    <row r="5403" spans="8:10" hidden="1">
      <c r="H5403" s="330" t="str">
        <f t="shared" ca="1" si="299"/>
        <v/>
      </c>
      <c r="I5403" s="336"/>
      <c r="J5403" s="332" t="str">
        <f t="shared" ca="1" si="300"/>
        <v>(command "V" "R" "" "N")</v>
      </c>
    </row>
    <row r="5404" spans="8:10" hidden="1">
      <c r="H5404" s="330" t="str">
        <f t="shared" ca="1" si="299"/>
        <v/>
      </c>
      <c r="I5404" s="336"/>
      <c r="J5404" s="332" t="str">
        <f t="shared" ca="1" si="300"/>
        <v>(command "V" "R" "" "N")</v>
      </c>
    </row>
    <row r="5405" spans="8:10" hidden="1">
      <c r="H5405" s="330" t="str">
        <f t="shared" ca="1" si="299"/>
        <v/>
      </c>
      <c r="I5405" s="336"/>
      <c r="J5405" s="332" t="str">
        <f t="shared" ca="1" si="300"/>
        <v>(command "V" "R" "" "N")</v>
      </c>
    </row>
    <row r="5406" spans="8:10" hidden="1">
      <c r="H5406" s="330" t="str">
        <f t="shared" ca="1" si="299"/>
        <v/>
      </c>
      <c r="I5406" s="336"/>
      <c r="J5406" s="332" t="str">
        <f t="shared" ca="1" si="300"/>
        <v>(command "V" "R" "" "N")</v>
      </c>
    </row>
    <row r="5407" spans="8:10" hidden="1">
      <c r="H5407" s="330" t="str">
        <f t="shared" ca="1" si="299"/>
        <v/>
      </c>
      <c r="I5407" s="336"/>
      <c r="J5407" s="332" t="str">
        <f t="shared" ca="1" si="300"/>
        <v>(command "V" "R" "" "N")</v>
      </c>
    </row>
    <row r="5408" spans="8:10" hidden="1">
      <c r="H5408" s="330" t="str">
        <f t="shared" ca="1" si="299"/>
        <v/>
      </c>
      <c r="I5408" s="336"/>
      <c r="J5408" s="332" t="str">
        <f t="shared" ca="1" si="300"/>
        <v>(command "V" "R" "" "N")</v>
      </c>
    </row>
    <row r="5409" spans="8:10" hidden="1">
      <c r="H5409" s="330" t="str">
        <f t="shared" ca="1" si="299"/>
        <v/>
      </c>
      <c r="I5409" s="336"/>
      <c r="J5409" s="332" t="str">
        <f t="shared" ca="1" si="300"/>
        <v>(command "V" "R" "" "N")</v>
      </c>
    </row>
    <row r="5410" spans="8:10" hidden="1">
      <c r="H5410" s="330" t="str">
        <f t="shared" ca="1" si="299"/>
        <v/>
      </c>
      <c r="I5410" s="336"/>
      <c r="J5410" s="332" t="str">
        <f t="shared" ca="1" si="300"/>
        <v>(command "V" "R" "" "N")</v>
      </c>
    </row>
    <row r="5411" spans="8:10" hidden="1">
      <c r="H5411" s="330" t="str">
        <f t="shared" ca="1" si="299"/>
        <v/>
      </c>
      <c r="I5411" s="336"/>
      <c r="J5411" s="332" t="str">
        <f t="shared" ca="1" si="300"/>
        <v>(command "V" "R" "" "N")</v>
      </c>
    </row>
    <row r="5412" spans="8:10" hidden="1">
      <c r="H5412" s="330" t="str">
        <f t="shared" ca="1" si="299"/>
        <v/>
      </c>
      <c r="I5412" s="336"/>
      <c r="J5412" s="332" t="str">
        <f t="shared" ca="1" si="300"/>
        <v>(command "V" "R" "" "N")</v>
      </c>
    </row>
    <row r="5413" spans="8:10" hidden="1">
      <c r="H5413" s="330" t="str">
        <f t="shared" ca="1" si="299"/>
        <v/>
      </c>
      <c r="I5413" s="336"/>
      <c r="J5413" s="332" t="str">
        <f t="shared" ca="1" si="300"/>
        <v>(command "V" "R" "" "N")</v>
      </c>
    </row>
    <row r="5414" spans="8:10" hidden="1">
      <c r="H5414" s="330" t="str">
        <f t="shared" ca="1" si="299"/>
        <v/>
      </c>
      <c r="I5414" s="336"/>
      <c r="J5414" s="332" t="str">
        <f t="shared" ca="1" si="300"/>
        <v>(command "V" "R" "" "N")</v>
      </c>
    </row>
    <row r="5415" spans="8:10" hidden="1">
      <c r="H5415" s="330" t="str">
        <f t="shared" ca="1" si="299"/>
        <v/>
      </c>
      <c r="I5415" s="336"/>
      <c r="J5415" s="332" t="str">
        <f t="shared" ca="1" si="300"/>
        <v>(command "V" "R" "" "N")</v>
      </c>
    </row>
    <row r="5416" spans="8:10" hidden="1">
      <c r="H5416" s="330" t="str">
        <f t="shared" ca="1" si="299"/>
        <v/>
      </c>
      <c r="I5416" s="336"/>
      <c r="J5416" s="332" t="str">
        <f t="shared" ca="1" si="300"/>
        <v>(command "V" "R" "" "N")</v>
      </c>
    </row>
    <row r="5417" spans="8:10" hidden="1">
      <c r="H5417" s="330" t="str">
        <f t="shared" ca="1" si="299"/>
        <v/>
      </c>
      <c r="I5417" s="336"/>
      <c r="J5417" s="332" t="str">
        <f t="shared" ca="1" si="300"/>
        <v>(command "V" "R" "" "N")</v>
      </c>
    </row>
    <row r="5418" spans="8:10" hidden="1">
      <c r="H5418" s="330" t="str">
        <f t="shared" ca="1" si="299"/>
        <v/>
      </c>
      <c r="I5418" s="336"/>
      <c r="J5418" s="332" t="str">
        <f t="shared" ca="1" si="300"/>
        <v>(command "V" "R" "" "N")</v>
      </c>
    </row>
    <row r="5419" spans="8:10" hidden="1">
      <c r="H5419" s="330" t="str">
        <f t="shared" ca="1" si="299"/>
        <v/>
      </c>
      <c r="I5419" s="336"/>
      <c r="J5419" s="332" t="str">
        <f t="shared" ca="1" si="300"/>
        <v>(command "V" "R" "" "N")</v>
      </c>
    </row>
    <row r="5420" spans="8:10" hidden="1">
      <c r="H5420" s="330" t="str">
        <f t="shared" ca="1" si="299"/>
        <v/>
      </c>
      <c r="I5420" s="336"/>
      <c r="J5420" s="332" t="str">
        <f t="shared" ca="1" si="300"/>
        <v>(command "V" "R" "" "N")</v>
      </c>
    </row>
    <row r="5421" spans="8:10" hidden="1">
      <c r="H5421" s="330" t="str">
        <f t="shared" ca="1" si="299"/>
        <v/>
      </c>
      <c r="I5421" s="336"/>
      <c r="J5421" s="332" t="str">
        <f t="shared" ca="1" si="300"/>
        <v>(command "V" "R" "" "N")</v>
      </c>
    </row>
    <row r="5422" spans="8:10" hidden="1">
      <c r="H5422" s="330" t="str">
        <f t="shared" ca="1" si="299"/>
        <v/>
      </c>
      <c r="I5422" s="336"/>
      <c r="J5422" s="332" t="str">
        <f t="shared" ca="1" si="300"/>
        <v>(command "V" "R" "" "N")</v>
      </c>
    </row>
    <row r="5423" spans="8:10" hidden="1">
      <c r="H5423" s="330" t="str">
        <f t="shared" ca="1" si="299"/>
        <v/>
      </c>
      <c r="I5423" s="336"/>
      <c r="J5423" s="332" t="str">
        <f t="shared" ca="1" si="300"/>
        <v>(command "V" "R" "" "N")</v>
      </c>
    </row>
    <row r="5424" spans="8:10" hidden="1">
      <c r="H5424" s="330" t="str">
        <f t="shared" ca="1" si="299"/>
        <v/>
      </c>
      <c r="I5424" s="336"/>
      <c r="J5424" s="332" t="str">
        <f t="shared" ca="1" si="300"/>
        <v>(command "V" "R" "" "N")</v>
      </c>
    </row>
    <row r="5425" spans="8:10" hidden="1">
      <c r="H5425" s="330" t="str">
        <f t="shared" ca="1" si="299"/>
        <v/>
      </c>
      <c r="I5425" s="336"/>
      <c r="J5425" s="332" t="str">
        <f t="shared" ca="1" si="300"/>
        <v>(command "V" "R" "" "N")</v>
      </c>
    </row>
    <row r="5426" spans="8:10" hidden="1">
      <c r="H5426" s="330" t="str">
        <f t="shared" ca="1" si="299"/>
        <v/>
      </c>
      <c r="I5426" s="336"/>
      <c r="J5426" s="332" t="str">
        <f t="shared" ca="1" si="300"/>
        <v>(command "V" "R" "" "N")</v>
      </c>
    </row>
    <row r="5427" spans="8:10" hidden="1">
      <c r="H5427" s="330" t="str">
        <f t="shared" ca="1" si="299"/>
        <v/>
      </c>
      <c r="I5427" s="336"/>
      <c r="J5427" s="332" t="str">
        <f t="shared" ca="1" si="300"/>
        <v>(command "V" "R" "" "N")</v>
      </c>
    </row>
    <row r="5428" spans="8:10" hidden="1">
      <c r="H5428" s="330" t="str">
        <f t="shared" ca="1" si="299"/>
        <v/>
      </c>
      <c r="I5428" s="336"/>
      <c r="J5428" s="332" t="str">
        <f t="shared" ca="1" si="300"/>
        <v>(command "V" "R" "" "N")</v>
      </c>
    </row>
    <row r="5429" spans="8:10" hidden="1">
      <c r="H5429" s="330" t="str">
        <f t="shared" ca="1" si="299"/>
        <v/>
      </c>
      <c r="I5429" s="336"/>
      <c r="J5429" s="332" t="str">
        <f t="shared" ca="1" si="300"/>
        <v>(command "V" "R" "" "N")</v>
      </c>
    </row>
    <row r="5430" spans="8:10" hidden="1">
      <c r="H5430" s="330" t="str">
        <f t="shared" ca="1" si="299"/>
        <v/>
      </c>
      <c r="I5430" s="336"/>
      <c r="J5430" s="332" t="str">
        <f t="shared" ca="1" si="300"/>
        <v>(command "V" "R" "" "N")</v>
      </c>
    </row>
    <row r="5431" spans="8:10" hidden="1">
      <c r="H5431" s="330" t="str">
        <f t="shared" ca="1" si="299"/>
        <v/>
      </c>
      <c r="I5431" s="336"/>
      <c r="J5431" s="332" t="str">
        <f t="shared" ca="1" si="300"/>
        <v>(command "V" "R" "" "N")</v>
      </c>
    </row>
    <row r="5432" spans="8:10" hidden="1">
      <c r="H5432" s="330" t="str">
        <f t="shared" ca="1" si="299"/>
        <v/>
      </c>
      <c r="I5432" s="336"/>
      <c r="J5432" s="332" t="str">
        <f t="shared" ca="1" si="300"/>
        <v>(command "V" "R" "" "N")</v>
      </c>
    </row>
    <row r="5433" spans="8:10" hidden="1">
      <c r="H5433" s="330" t="str">
        <f t="shared" ca="1" si="299"/>
        <v/>
      </c>
      <c r="I5433" s="336"/>
      <c r="J5433" s="332" t="str">
        <f t="shared" ca="1" si="300"/>
        <v>(command "V" "R" "" "N")</v>
      </c>
    </row>
    <row r="5434" spans="8:10" hidden="1">
      <c r="H5434" s="330" t="str">
        <f t="shared" ca="1" si="299"/>
        <v/>
      </c>
      <c r="I5434" s="336"/>
      <c r="J5434" s="332" t="str">
        <f t="shared" ca="1" si="300"/>
        <v>(command "V" "R" "" "N")</v>
      </c>
    </row>
    <row r="5435" spans="8:10" hidden="1">
      <c r="H5435" s="330" t="str">
        <f t="shared" ca="1" si="299"/>
        <v/>
      </c>
      <c r="I5435" s="336"/>
      <c r="J5435" s="332" t="str">
        <f t="shared" ca="1" si="300"/>
        <v>(command "V" "R" "" "N")</v>
      </c>
    </row>
    <row r="5436" spans="8:10" hidden="1">
      <c r="H5436" s="330" t="str">
        <f t="shared" ca="1" si="299"/>
        <v/>
      </c>
      <c r="I5436" s="336"/>
      <c r="J5436" s="332" t="str">
        <f t="shared" ca="1" si="300"/>
        <v>(command "V" "R" "" "N")</v>
      </c>
    </row>
    <row r="5437" spans="8:10" hidden="1">
      <c r="H5437" s="330" t="str">
        <f t="shared" ca="1" si="299"/>
        <v/>
      </c>
      <c r="I5437" s="336"/>
      <c r="J5437" s="332" t="str">
        <f t="shared" ca="1" si="300"/>
        <v>(command "V" "R" "" "N")</v>
      </c>
    </row>
    <row r="5438" spans="8:10" hidden="1">
      <c r="H5438" s="330" t="str">
        <f t="shared" ca="1" si="299"/>
        <v/>
      </c>
      <c r="I5438" s="336"/>
      <c r="J5438" s="332" t="str">
        <f t="shared" ca="1" si="300"/>
        <v>(command "V" "R" "" "N")</v>
      </c>
    </row>
    <row r="5439" spans="8:10" hidden="1">
      <c r="H5439" s="330" t="str">
        <f t="shared" ca="1" si="299"/>
        <v/>
      </c>
      <c r="I5439" s="336"/>
      <c r="J5439" s="332" t="str">
        <f t="shared" ca="1" si="300"/>
        <v>(command "V" "R" "" "N")</v>
      </c>
    </row>
    <row r="5440" spans="8:10" hidden="1">
      <c r="H5440" s="330" t="str">
        <f t="shared" ca="1" si="299"/>
        <v/>
      </c>
      <c r="I5440" s="336"/>
      <c r="J5440" s="332" t="str">
        <f t="shared" ca="1" si="300"/>
        <v>(command "V" "R" "" "N")</v>
      </c>
    </row>
    <row r="5441" spans="8:10" hidden="1">
      <c r="H5441" s="330" t="str">
        <f t="shared" ca="1" si="299"/>
        <v/>
      </c>
      <c r="I5441" s="336"/>
      <c r="J5441" s="332" t="str">
        <f t="shared" ca="1" si="300"/>
        <v>(command "V" "R" "" "N")</v>
      </c>
    </row>
    <row r="5442" spans="8:10" hidden="1">
      <c r="H5442" s="330" t="str">
        <f t="shared" ca="1" si="299"/>
        <v/>
      </c>
      <c r="I5442" s="336"/>
      <c r="J5442" s="332" t="str">
        <f t="shared" ca="1" si="300"/>
        <v>(command "V" "R" "" "N")</v>
      </c>
    </row>
    <row r="5443" spans="8:10" hidden="1">
      <c r="H5443" s="330" t="str">
        <f t="shared" ca="1" si="299"/>
        <v/>
      </c>
      <c r="I5443" s="336"/>
      <c r="J5443" s="332" t="str">
        <f t="shared" ca="1" si="300"/>
        <v>(command "V" "R" "" "N")</v>
      </c>
    </row>
    <row r="5444" spans="8:10" hidden="1">
      <c r="H5444" s="330" t="str">
        <f t="shared" ca="1" si="299"/>
        <v/>
      </c>
      <c r="I5444" s="336"/>
      <c r="J5444" s="332" t="str">
        <f t="shared" ca="1" si="300"/>
        <v>(command "V" "R" "" "N")</v>
      </c>
    </row>
    <row r="5445" spans="8:10" hidden="1">
      <c r="H5445" s="330" t="str">
        <f t="shared" ca="1" si="299"/>
        <v/>
      </c>
      <c r="I5445" s="336"/>
      <c r="J5445" s="332" t="str">
        <f t="shared" ca="1" si="300"/>
        <v>(command "V" "R" "" "N")</v>
      </c>
    </row>
    <row r="5446" spans="8:10" hidden="1">
      <c r="H5446" s="330" t="str">
        <f t="shared" ca="1" si="299"/>
        <v/>
      </c>
      <c r="I5446" s="336"/>
      <c r="J5446" s="332" t="str">
        <f t="shared" ca="1" si="300"/>
        <v>(command "V" "R" "" "N")</v>
      </c>
    </row>
    <row r="5447" spans="8:10" hidden="1">
      <c r="H5447" s="330" t="str">
        <f t="shared" ca="1" si="299"/>
        <v/>
      </c>
      <c r="I5447" s="336"/>
      <c r="J5447" s="332" t="str">
        <f t="shared" ca="1" si="300"/>
        <v>(command "V" "R" "" "N")</v>
      </c>
    </row>
    <row r="5448" spans="8:10" hidden="1">
      <c r="H5448" s="330" t="str">
        <f t="shared" ref="H5448:H5511" ca="1" si="301">IF(INDIRECT(ADDRESS(FLOOR((ROW(A5441)-1)/$F$6,1)+9,FLOOR((MOD((ROW(A5441)-1),$F$6)),1)+21))="","",INDIRECT(ADDRESS(FLOOR((ROW(A5441)-1)/$F$6,1)+9,FLOOR((MOD((ROW(A5441)-1),$F$6)),1)+21)))</f>
        <v/>
      </c>
      <c r="I5448" s="336"/>
      <c r="J5448" s="332" t="str">
        <f t="shared" ca="1" si="300"/>
        <v>(command "V" "R" "" "N")</v>
      </c>
    </row>
    <row r="5449" spans="8:10" hidden="1">
      <c r="H5449" s="330" t="str">
        <f t="shared" ca="1" si="301"/>
        <v/>
      </c>
      <c r="I5449" s="336"/>
      <c r="J5449" s="332" t="str">
        <f t="shared" ca="1" si="300"/>
        <v>(command "V" "R" "" "N")</v>
      </c>
    </row>
    <row r="5450" spans="8:10" hidden="1">
      <c r="H5450" s="330" t="str">
        <f t="shared" ca="1" si="301"/>
        <v/>
      </c>
      <c r="I5450" s="336"/>
      <c r="J5450" s="332" t="str">
        <f t="shared" ca="1" si="300"/>
        <v>(command "V" "R" "" "N")</v>
      </c>
    </row>
    <row r="5451" spans="8:10" hidden="1">
      <c r="H5451" s="330" t="str">
        <f t="shared" ca="1" si="301"/>
        <v/>
      </c>
      <c r="I5451" s="336"/>
      <c r="J5451" s="332" t="str">
        <f t="shared" ca="1" si="300"/>
        <v>(command "V" "R" "" "N")</v>
      </c>
    </row>
    <row r="5452" spans="8:10" hidden="1">
      <c r="H5452" s="330" t="str">
        <f t="shared" ca="1" si="301"/>
        <v/>
      </c>
      <c r="I5452" s="336"/>
      <c r="J5452" s="332" t="str">
        <f t="shared" ca="1" si="300"/>
        <v>(command "V" "R" "" "N")</v>
      </c>
    </row>
    <row r="5453" spans="8:10" hidden="1">
      <c r="H5453" s="330" t="str">
        <f t="shared" ca="1" si="301"/>
        <v/>
      </c>
      <c r="I5453" s="336"/>
      <c r="J5453" s="332" t="str">
        <f t="shared" ref="J5453:J5516" ca="1" si="302">"(command"&amp;" "&amp;""""&amp;"V"&amp;""""&amp;" "&amp;""""&amp;"R"&amp;""""&amp;" "&amp;""""&amp;$H5453&amp;""""&amp;" """&amp;"N"&amp;""""&amp;")"</f>
        <v>(command "V" "R" "" "N")</v>
      </c>
    </row>
    <row r="5454" spans="8:10" hidden="1">
      <c r="H5454" s="330" t="str">
        <f t="shared" ca="1" si="301"/>
        <v/>
      </c>
      <c r="I5454" s="336"/>
      <c r="J5454" s="332" t="str">
        <f t="shared" ca="1" si="302"/>
        <v>(command "V" "R" "" "N")</v>
      </c>
    </row>
    <row r="5455" spans="8:10" hidden="1">
      <c r="H5455" s="330" t="str">
        <f t="shared" ca="1" si="301"/>
        <v/>
      </c>
      <c r="I5455" s="336"/>
      <c r="J5455" s="332" t="str">
        <f t="shared" ca="1" si="302"/>
        <v>(command "V" "R" "" "N")</v>
      </c>
    </row>
    <row r="5456" spans="8:10" hidden="1">
      <c r="H5456" s="330" t="str">
        <f t="shared" ca="1" si="301"/>
        <v/>
      </c>
      <c r="I5456" s="336"/>
      <c r="J5456" s="332" t="str">
        <f t="shared" ca="1" si="302"/>
        <v>(command "V" "R" "" "N")</v>
      </c>
    </row>
    <row r="5457" spans="8:10" hidden="1">
      <c r="H5457" s="330" t="str">
        <f t="shared" ca="1" si="301"/>
        <v/>
      </c>
      <c r="I5457" s="336"/>
      <c r="J5457" s="332" t="str">
        <f t="shared" ca="1" si="302"/>
        <v>(command "V" "R" "" "N")</v>
      </c>
    </row>
    <row r="5458" spans="8:10" hidden="1">
      <c r="H5458" s="330" t="str">
        <f t="shared" ca="1" si="301"/>
        <v/>
      </c>
      <c r="I5458" s="336"/>
      <c r="J5458" s="332" t="str">
        <f t="shared" ca="1" si="302"/>
        <v>(command "V" "R" "" "N")</v>
      </c>
    </row>
    <row r="5459" spans="8:10" hidden="1">
      <c r="H5459" s="330" t="str">
        <f t="shared" ca="1" si="301"/>
        <v/>
      </c>
      <c r="I5459" s="336"/>
      <c r="J5459" s="332" t="str">
        <f t="shared" ca="1" si="302"/>
        <v>(command "V" "R" "" "N")</v>
      </c>
    </row>
    <row r="5460" spans="8:10" hidden="1">
      <c r="H5460" s="330" t="str">
        <f t="shared" ca="1" si="301"/>
        <v/>
      </c>
      <c r="I5460" s="336"/>
      <c r="J5460" s="332" t="str">
        <f t="shared" ca="1" si="302"/>
        <v>(command "V" "R" "" "N")</v>
      </c>
    </row>
    <row r="5461" spans="8:10" hidden="1">
      <c r="H5461" s="330" t="str">
        <f t="shared" ca="1" si="301"/>
        <v/>
      </c>
      <c r="I5461" s="336"/>
      <c r="J5461" s="332" t="str">
        <f t="shared" ca="1" si="302"/>
        <v>(command "V" "R" "" "N")</v>
      </c>
    </row>
    <row r="5462" spans="8:10" hidden="1">
      <c r="H5462" s="330" t="str">
        <f t="shared" ca="1" si="301"/>
        <v/>
      </c>
      <c r="I5462" s="336"/>
      <c r="J5462" s="332" t="str">
        <f t="shared" ca="1" si="302"/>
        <v>(command "V" "R" "" "N")</v>
      </c>
    </row>
    <row r="5463" spans="8:10" hidden="1">
      <c r="H5463" s="330" t="str">
        <f t="shared" ca="1" si="301"/>
        <v/>
      </c>
      <c r="I5463" s="336"/>
      <c r="J5463" s="332" t="str">
        <f t="shared" ca="1" si="302"/>
        <v>(command "V" "R" "" "N")</v>
      </c>
    </row>
    <row r="5464" spans="8:10" hidden="1">
      <c r="H5464" s="330" t="str">
        <f t="shared" ca="1" si="301"/>
        <v/>
      </c>
      <c r="I5464" s="336"/>
      <c r="J5464" s="332" t="str">
        <f t="shared" ca="1" si="302"/>
        <v>(command "V" "R" "" "N")</v>
      </c>
    </row>
    <row r="5465" spans="8:10" hidden="1">
      <c r="H5465" s="330" t="str">
        <f t="shared" ca="1" si="301"/>
        <v/>
      </c>
      <c r="I5465" s="336"/>
      <c r="J5465" s="332" t="str">
        <f t="shared" ca="1" si="302"/>
        <v>(command "V" "R" "" "N")</v>
      </c>
    </row>
    <row r="5466" spans="8:10" hidden="1">
      <c r="H5466" s="330" t="str">
        <f t="shared" ca="1" si="301"/>
        <v/>
      </c>
      <c r="I5466" s="336"/>
      <c r="J5466" s="332" t="str">
        <f t="shared" ca="1" si="302"/>
        <v>(command "V" "R" "" "N")</v>
      </c>
    </row>
    <row r="5467" spans="8:10" hidden="1">
      <c r="H5467" s="330" t="str">
        <f t="shared" ca="1" si="301"/>
        <v/>
      </c>
      <c r="I5467" s="336"/>
      <c r="J5467" s="332" t="str">
        <f t="shared" ca="1" si="302"/>
        <v>(command "V" "R" "" "N")</v>
      </c>
    </row>
    <row r="5468" spans="8:10" hidden="1">
      <c r="H5468" s="330" t="str">
        <f t="shared" ca="1" si="301"/>
        <v/>
      </c>
      <c r="I5468" s="336"/>
      <c r="J5468" s="332" t="str">
        <f t="shared" ca="1" si="302"/>
        <v>(command "V" "R" "" "N")</v>
      </c>
    </row>
    <row r="5469" spans="8:10" hidden="1">
      <c r="H5469" s="330" t="str">
        <f t="shared" ca="1" si="301"/>
        <v/>
      </c>
      <c r="I5469" s="336"/>
      <c r="J5469" s="332" t="str">
        <f t="shared" ca="1" si="302"/>
        <v>(command "V" "R" "" "N")</v>
      </c>
    </row>
    <row r="5470" spans="8:10" hidden="1">
      <c r="H5470" s="330" t="str">
        <f t="shared" ca="1" si="301"/>
        <v/>
      </c>
      <c r="I5470" s="336"/>
      <c r="J5470" s="332" t="str">
        <f t="shared" ca="1" si="302"/>
        <v>(command "V" "R" "" "N")</v>
      </c>
    </row>
    <row r="5471" spans="8:10" hidden="1">
      <c r="H5471" s="330" t="str">
        <f t="shared" ca="1" si="301"/>
        <v/>
      </c>
      <c r="I5471" s="336"/>
      <c r="J5471" s="332" t="str">
        <f t="shared" ca="1" si="302"/>
        <v>(command "V" "R" "" "N")</v>
      </c>
    </row>
    <row r="5472" spans="8:10" hidden="1">
      <c r="H5472" s="330" t="str">
        <f t="shared" ca="1" si="301"/>
        <v/>
      </c>
      <c r="I5472" s="336"/>
      <c r="J5472" s="332" t="str">
        <f t="shared" ca="1" si="302"/>
        <v>(command "V" "R" "" "N")</v>
      </c>
    </row>
    <row r="5473" spans="8:10" hidden="1">
      <c r="H5473" s="330" t="str">
        <f t="shared" ca="1" si="301"/>
        <v/>
      </c>
      <c r="I5473" s="336"/>
      <c r="J5473" s="332" t="str">
        <f t="shared" ca="1" si="302"/>
        <v>(command "V" "R" "" "N")</v>
      </c>
    </row>
    <row r="5474" spans="8:10" hidden="1">
      <c r="H5474" s="330" t="str">
        <f t="shared" ca="1" si="301"/>
        <v/>
      </c>
      <c r="I5474" s="336"/>
      <c r="J5474" s="332" t="str">
        <f t="shared" ca="1" si="302"/>
        <v>(command "V" "R" "" "N")</v>
      </c>
    </row>
    <row r="5475" spans="8:10" hidden="1">
      <c r="H5475" s="330" t="str">
        <f t="shared" ca="1" si="301"/>
        <v/>
      </c>
      <c r="I5475" s="336"/>
      <c r="J5475" s="332" t="str">
        <f t="shared" ca="1" si="302"/>
        <v>(command "V" "R" "" "N")</v>
      </c>
    </row>
    <row r="5476" spans="8:10" hidden="1">
      <c r="H5476" s="330" t="str">
        <f t="shared" ca="1" si="301"/>
        <v/>
      </c>
      <c r="I5476" s="336"/>
      <c r="J5476" s="332" t="str">
        <f t="shared" ca="1" si="302"/>
        <v>(command "V" "R" "" "N")</v>
      </c>
    </row>
    <row r="5477" spans="8:10" hidden="1">
      <c r="H5477" s="330" t="str">
        <f t="shared" ca="1" si="301"/>
        <v/>
      </c>
      <c r="I5477" s="336"/>
      <c r="J5477" s="332" t="str">
        <f t="shared" ca="1" si="302"/>
        <v>(command "V" "R" "" "N")</v>
      </c>
    </row>
    <row r="5478" spans="8:10" hidden="1">
      <c r="H5478" s="330" t="str">
        <f t="shared" ca="1" si="301"/>
        <v/>
      </c>
      <c r="I5478" s="336"/>
      <c r="J5478" s="332" t="str">
        <f t="shared" ca="1" si="302"/>
        <v>(command "V" "R" "" "N")</v>
      </c>
    </row>
    <row r="5479" spans="8:10" hidden="1">
      <c r="H5479" s="330" t="str">
        <f t="shared" ca="1" si="301"/>
        <v/>
      </c>
      <c r="I5479" s="336"/>
      <c r="J5479" s="332" t="str">
        <f t="shared" ca="1" si="302"/>
        <v>(command "V" "R" "" "N")</v>
      </c>
    </row>
    <row r="5480" spans="8:10" hidden="1">
      <c r="H5480" s="330" t="str">
        <f t="shared" ca="1" si="301"/>
        <v/>
      </c>
      <c r="I5480" s="336"/>
      <c r="J5480" s="332" t="str">
        <f t="shared" ca="1" si="302"/>
        <v>(command "V" "R" "" "N")</v>
      </c>
    </row>
    <row r="5481" spans="8:10" hidden="1">
      <c r="H5481" s="330" t="str">
        <f t="shared" ca="1" si="301"/>
        <v/>
      </c>
      <c r="I5481" s="336"/>
      <c r="J5481" s="332" t="str">
        <f t="shared" ca="1" si="302"/>
        <v>(command "V" "R" "" "N")</v>
      </c>
    </row>
    <row r="5482" spans="8:10" hidden="1">
      <c r="H5482" s="330" t="str">
        <f t="shared" ca="1" si="301"/>
        <v/>
      </c>
      <c r="I5482" s="336"/>
      <c r="J5482" s="332" t="str">
        <f t="shared" ca="1" si="302"/>
        <v>(command "V" "R" "" "N")</v>
      </c>
    </row>
    <row r="5483" spans="8:10" hidden="1">
      <c r="H5483" s="330" t="str">
        <f t="shared" ca="1" si="301"/>
        <v/>
      </c>
      <c r="I5483" s="336"/>
      <c r="J5483" s="332" t="str">
        <f t="shared" ca="1" si="302"/>
        <v>(command "V" "R" "" "N")</v>
      </c>
    </row>
    <row r="5484" spans="8:10" hidden="1">
      <c r="H5484" s="330" t="str">
        <f t="shared" ca="1" si="301"/>
        <v/>
      </c>
      <c r="I5484" s="336"/>
      <c r="J5484" s="332" t="str">
        <f t="shared" ca="1" si="302"/>
        <v>(command "V" "R" "" "N")</v>
      </c>
    </row>
    <row r="5485" spans="8:10" hidden="1">
      <c r="H5485" s="330" t="str">
        <f t="shared" ca="1" si="301"/>
        <v/>
      </c>
      <c r="I5485" s="336"/>
      <c r="J5485" s="332" t="str">
        <f t="shared" ca="1" si="302"/>
        <v>(command "V" "R" "" "N")</v>
      </c>
    </row>
    <row r="5486" spans="8:10" hidden="1">
      <c r="H5486" s="330" t="str">
        <f t="shared" ca="1" si="301"/>
        <v/>
      </c>
      <c r="I5486" s="336"/>
      <c r="J5486" s="332" t="str">
        <f t="shared" ca="1" si="302"/>
        <v>(command "V" "R" "" "N")</v>
      </c>
    </row>
    <row r="5487" spans="8:10" hidden="1">
      <c r="H5487" s="330" t="str">
        <f t="shared" ca="1" si="301"/>
        <v/>
      </c>
      <c r="I5487" s="336"/>
      <c r="J5487" s="332" t="str">
        <f t="shared" ca="1" si="302"/>
        <v>(command "V" "R" "" "N")</v>
      </c>
    </row>
    <row r="5488" spans="8:10" hidden="1">
      <c r="H5488" s="330" t="str">
        <f t="shared" ca="1" si="301"/>
        <v/>
      </c>
      <c r="I5488" s="336"/>
      <c r="J5488" s="332" t="str">
        <f t="shared" ca="1" si="302"/>
        <v>(command "V" "R" "" "N")</v>
      </c>
    </row>
    <row r="5489" spans="8:10" hidden="1">
      <c r="H5489" s="330" t="str">
        <f t="shared" ca="1" si="301"/>
        <v/>
      </c>
      <c r="I5489" s="336"/>
      <c r="J5489" s="332" t="str">
        <f t="shared" ca="1" si="302"/>
        <v>(command "V" "R" "" "N")</v>
      </c>
    </row>
    <row r="5490" spans="8:10" hidden="1">
      <c r="H5490" s="330" t="str">
        <f t="shared" ca="1" si="301"/>
        <v/>
      </c>
      <c r="I5490" s="336"/>
      <c r="J5490" s="332" t="str">
        <f t="shared" ca="1" si="302"/>
        <v>(command "V" "R" "" "N")</v>
      </c>
    </row>
    <row r="5491" spans="8:10" hidden="1">
      <c r="H5491" s="330" t="str">
        <f t="shared" ca="1" si="301"/>
        <v/>
      </c>
      <c r="I5491" s="336"/>
      <c r="J5491" s="332" t="str">
        <f t="shared" ca="1" si="302"/>
        <v>(command "V" "R" "" "N")</v>
      </c>
    </row>
    <row r="5492" spans="8:10" hidden="1">
      <c r="H5492" s="330" t="str">
        <f t="shared" ca="1" si="301"/>
        <v/>
      </c>
      <c r="I5492" s="336"/>
      <c r="J5492" s="332" t="str">
        <f t="shared" ca="1" si="302"/>
        <v>(command "V" "R" "" "N")</v>
      </c>
    </row>
    <row r="5493" spans="8:10" hidden="1">
      <c r="H5493" s="330" t="str">
        <f t="shared" ca="1" si="301"/>
        <v/>
      </c>
      <c r="I5493" s="336"/>
      <c r="J5493" s="332" t="str">
        <f t="shared" ca="1" si="302"/>
        <v>(command "V" "R" "" "N")</v>
      </c>
    </row>
    <row r="5494" spans="8:10" hidden="1">
      <c r="H5494" s="330" t="str">
        <f t="shared" ca="1" si="301"/>
        <v/>
      </c>
      <c r="I5494" s="336"/>
      <c r="J5494" s="332" t="str">
        <f t="shared" ca="1" si="302"/>
        <v>(command "V" "R" "" "N")</v>
      </c>
    </row>
    <row r="5495" spans="8:10" hidden="1">
      <c r="H5495" s="330" t="str">
        <f t="shared" ca="1" si="301"/>
        <v/>
      </c>
      <c r="I5495" s="336"/>
      <c r="J5495" s="332" t="str">
        <f t="shared" ca="1" si="302"/>
        <v>(command "V" "R" "" "N")</v>
      </c>
    </row>
    <row r="5496" spans="8:10" hidden="1">
      <c r="H5496" s="330" t="str">
        <f t="shared" ca="1" si="301"/>
        <v/>
      </c>
      <c r="I5496" s="336"/>
      <c r="J5496" s="332" t="str">
        <f t="shared" ca="1" si="302"/>
        <v>(command "V" "R" "" "N")</v>
      </c>
    </row>
    <row r="5497" spans="8:10" hidden="1">
      <c r="H5497" s="330" t="str">
        <f t="shared" ca="1" si="301"/>
        <v/>
      </c>
      <c r="I5497" s="336"/>
      <c r="J5497" s="332" t="str">
        <f t="shared" ca="1" si="302"/>
        <v>(command "V" "R" "" "N")</v>
      </c>
    </row>
    <row r="5498" spans="8:10" hidden="1">
      <c r="H5498" s="330" t="str">
        <f t="shared" ca="1" si="301"/>
        <v/>
      </c>
      <c r="I5498" s="336"/>
      <c r="J5498" s="332" t="str">
        <f t="shared" ca="1" si="302"/>
        <v>(command "V" "R" "" "N")</v>
      </c>
    </row>
    <row r="5499" spans="8:10" hidden="1">
      <c r="H5499" s="330" t="str">
        <f t="shared" ca="1" si="301"/>
        <v/>
      </c>
      <c r="I5499" s="336"/>
      <c r="J5499" s="332" t="str">
        <f t="shared" ca="1" si="302"/>
        <v>(command "V" "R" "" "N")</v>
      </c>
    </row>
    <row r="5500" spans="8:10" hidden="1">
      <c r="H5500" s="330" t="str">
        <f t="shared" ca="1" si="301"/>
        <v/>
      </c>
      <c r="I5500" s="336"/>
      <c r="J5500" s="332" t="str">
        <f t="shared" ca="1" si="302"/>
        <v>(command "V" "R" "" "N")</v>
      </c>
    </row>
    <row r="5501" spans="8:10" hidden="1">
      <c r="H5501" s="330" t="str">
        <f t="shared" ca="1" si="301"/>
        <v/>
      </c>
      <c r="I5501" s="336"/>
      <c r="J5501" s="332" t="str">
        <f t="shared" ca="1" si="302"/>
        <v>(command "V" "R" "" "N")</v>
      </c>
    </row>
    <row r="5502" spans="8:10" hidden="1">
      <c r="H5502" s="330" t="str">
        <f t="shared" ca="1" si="301"/>
        <v/>
      </c>
      <c r="I5502" s="336"/>
      <c r="J5502" s="332" t="str">
        <f t="shared" ca="1" si="302"/>
        <v>(command "V" "R" "" "N")</v>
      </c>
    </row>
    <row r="5503" spans="8:10" hidden="1">
      <c r="H5503" s="330" t="str">
        <f t="shared" ca="1" si="301"/>
        <v/>
      </c>
      <c r="I5503" s="336"/>
      <c r="J5503" s="332" t="str">
        <f t="shared" ca="1" si="302"/>
        <v>(command "V" "R" "" "N")</v>
      </c>
    </row>
    <row r="5504" spans="8:10" hidden="1">
      <c r="H5504" s="330" t="str">
        <f t="shared" ca="1" si="301"/>
        <v/>
      </c>
      <c r="I5504" s="336"/>
      <c r="J5504" s="332" t="str">
        <f t="shared" ca="1" si="302"/>
        <v>(command "V" "R" "" "N")</v>
      </c>
    </row>
    <row r="5505" spans="8:10" hidden="1">
      <c r="H5505" s="330" t="str">
        <f t="shared" ca="1" si="301"/>
        <v/>
      </c>
      <c r="I5505" s="336"/>
      <c r="J5505" s="332" t="str">
        <f t="shared" ca="1" si="302"/>
        <v>(command "V" "R" "" "N")</v>
      </c>
    </row>
    <row r="5506" spans="8:10" hidden="1">
      <c r="H5506" s="330" t="str">
        <f t="shared" ca="1" si="301"/>
        <v/>
      </c>
      <c r="I5506" s="336"/>
      <c r="J5506" s="332" t="str">
        <f t="shared" ca="1" si="302"/>
        <v>(command "V" "R" "" "N")</v>
      </c>
    </row>
    <row r="5507" spans="8:10" hidden="1">
      <c r="H5507" s="330" t="str">
        <f t="shared" ca="1" si="301"/>
        <v/>
      </c>
      <c r="I5507" s="336"/>
      <c r="J5507" s="332" t="str">
        <f t="shared" ca="1" si="302"/>
        <v>(command "V" "R" "" "N")</v>
      </c>
    </row>
    <row r="5508" spans="8:10" hidden="1">
      <c r="H5508" s="330" t="str">
        <f t="shared" ca="1" si="301"/>
        <v/>
      </c>
      <c r="I5508" s="336"/>
      <c r="J5508" s="332" t="str">
        <f t="shared" ca="1" si="302"/>
        <v>(command "V" "R" "" "N")</v>
      </c>
    </row>
    <row r="5509" spans="8:10" hidden="1">
      <c r="H5509" s="330" t="str">
        <f t="shared" ca="1" si="301"/>
        <v/>
      </c>
      <c r="I5509" s="336"/>
      <c r="J5509" s="332" t="str">
        <f t="shared" ca="1" si="302"/>
        <v>(command "V" "R" "" "N")</v>
      </c>
    </row>
    <row r="5510" spans="8:10" hidden="1">
      <c r="H5510" s="330" t="str">
        <f t="shared" ca="1" si="301"/>
        <v/>
      </c>
      <c r="I5510" s="336"/>
      <c r="J5510" s="332" t="str">
        <f t="shared" ca="1" si="302"/>
        <v>(command "V" "R" "" "N")</v>
      </c>
    </row>
    <row r="5511" spans="8:10" hidden="1">
      <c r="H5511" s="330" t="str">
        <f t="shared" ca="1" si="301"/>
        <v/>
      </c>
      <c r="I5511" s="336"/>
      <c r="J5511" s="332" t="str">
        <f t="shared" ca="1" si="302"/>
        <v>(command "V" "R" "" "N")</v>
      </c>
    </row>
    <row r="5512" spans="8:10" hidden="1">
      <c r="H5512" s="330" t="str">
        <f t="shared" ref="H5512:H5575" ca="1" si="303">IF(INDIRECT(ADDRESS(FLOOR((ROW(A5505)-1)/$F$6,1)+9,FLOOR((MOD((ROW(A5505)-1),$F$6)),1)+21))="","",INDIRECT(ADDRESS(FLOOR((ROW(A5505)-1)/$F$6,1)+9,FLOOR((MOD((ROW(A5505)-1),$F$6)),1)+21)))</f>
        <v/>
      </c>
      <c r="I5512" s="336"/>
      <c r="J5512" s="332" t="str">
        <f t="shared" ca="1" si="302"/>
        <v>(command "V" "R" "" "N")</v>
      </c>
    </row>
    <row r="5513" spans="8:10" hidden="1">
      <c r="H5513" s="330" t="str">
        <f t="shared" ca="1" si="303"/>
        <v/>
      </c>
      <c r="I5513" s="336"/>
      <c r="J5513" s="332" t="str">
        <f t="shared" ca="1" si="302"/>
        <v>(command "V" "R" "" "N")</v>
      </c>
    </row>
    <row r="5514" spans="8:10" hidden="1">
      <c r="H5514" s="330" t="str">
        <f t="shared" ca="1" si="303"/>
        <v/>
      </c>
      <c r="I5514" s="336"/>
      <c r="J5514" s="332" t="str">
        <f t="shared" ca="1" si="302"/>
        <v>(command "V" "R" "" "N")</v>
      </c>
    </row>
    <row r="5515" spans="8:10" hidden="1">
      <c r="H5515" s="330" t="str">
        <f t="shared" ca="1" si="303"/>
        <v/>
      </c>
      <c r="I5515" s="336"/>
      <c r="J5515" s="332" t="str">
        <f t="shared" ca="1" si="302"/>
        <v>(command "V" "R" "" "N")</v>
      </c>
    </row>
    <row r="5516" spans="8:10" hidden="1">
      <c r="H5516" s="330" t="str">
        <f t="shared" ca="1" si="303"/>
        <v/>
      </c>
      <c r="I5516" s="336"/>
      <c r="J5516" s="332" t="str">
        <f t="shared" ca="1" si="302"/>
        <v>(command "V" "R" "" "N")</v>
      </c>
    </row>
    <row r="5517" spans="8:10" hidden="1">
      <c r="H5517" s="330" t="str">
        <f t="shared" ca="1" si="303"/>
        <v/>
      </c>
      <c r="I5517" s="336"/>
      <c r="J5517" s="332" t="str">
        <f t="shared" ref="J5517:J5580" ca="1" si="304">"(command"&amp;" "&amp;""""&amp;"V"&amp;""""&amp;" "&amp;""""&amp;"R"&amp;""""&amp;" "&amp;""""&amp;$H5517&amp;""""&amp;" """&amp;"N"&amp;""""&amp;")"</f>
        <v>(command "V" "R" "" "N")</v>
      </c>
    </row>
    <row r="5518" spans="8:10" hidden="1">
      <c r="H5518" s="330" t="str">
        <f t="shared" ca="1" si="303"/>
        <v/>
      </c>
      <c r="I5518" s="336"/>
      <c r="J5518" s="332" t="str">
        <f t="shared" ca="1" si="304"/>
        <v>(command "V" "R" "" "N")</v>
      </c>
    </row>
    <row r="5519" spans="8:10" hidden="1">
      <c r="H5519" s="330" t="str">
        <f t="shared" ca="1" si="303"/>
        <v/>
      </c>
      <c r="I5519" s="336"/>
      <c r="J5519" s="332" t="str">
        <f t="shared" ca="1" si="304"/>
        <v>(command "V" "R" "" "N")</v>
      </c>
    </row>
    <row r="5520" spans="8:10" hidden="1">
      <c r="H5520" s="330" t="str">
        <f t="shared" ca="1" si="303"/>
        <v/>
      </c>
      <c r="I5520" s="336"/>
      <c r="J5520" s="332" t="str">
        <f t="shared" ca="1" si="304"/>
        <v>(command "V" "R" "" "N")</v>
      </c>
    </row>
    <row r="5521" spans="8:10" hidden="1">
      <c r="H5521" s="330" t="str">
        <f t="shared" ca="1" si="303"/>
        <v/>
      </c>
      <c r="I5521" s="336"/>
      <c r="J5521" s="332" t="str">
        <f t="shared" ca="1" si="304"/>
        <v>(command "V" "R" "" "N")</v>
      </c>
    </row>
    <row r="5522" spans="8:10" hidden="1">
      <c r="H5522" s="330" t="str">
        <f t="shared" ca="1" si="303"/>
        <v/>
      </c>
      <c r="I5522" s="336"/>
      <c r="J5522" s="332" t="str">
        <f t="shared" ca="1" si="304"/>
        <v>(command "V" "R" "" "N")</v>
      </c>
    </row>
    <row r="5523" spans="8:10" hidden="1">
      <c r="H5523" s="330" t="str">
        <f t="shared" ca="1" si="303"/>
        <v/>
      </c>
      <c r="I5523" s="336"/>
      <c r="J5523" s="332" t="str">
        <f t="shared" ca="1" si="304"/>
        <v>(command "V" "R" "" "N")</v>
      </c>
    </row>
    <row r="5524" spans="8:10" hidden="1">
      <c r="H5524" s="330" t="str">
        <f t="shared" ca="1" si="303"/>
        <v/>
      </c>
      <c r="I5524" s="336"/>
      <c r="J5524" s="332" t="str">
        <f t="shared" ca="1" si="304"/>
        <v>(command "V" "R" "" "N")</v>
      </c>
    </row>
    <row r="5525" spans="8:10" hidden="1">
      <c r="H5525" s="330" t="str">
        <f t="shared" ca="1" si="303"/>
        <v/>
      </c>
      <c r="I5525" s="336"/>
      <c r="J5525" s="332" t="str">
        <f t="shared" ca="1" si="304"/>
        <v>(command "V" "R" "" "N")</v>
      </c>
    </row>
    <row r="5526" spans="8:10" hidden="1">
      <c r="H5526" s="330" t="str">
        <f t="shared" ca="1" si="303"/>
        <v/>
      </c>
      <c r="I5526" s="336"/>
      <c r="J5526" s="332" t="str">
        <f t="shared" ca="1" si="304"/>
        <v>(command "V" "R" "" "N")</v>
      </c>
    </row>
    <row r="5527" spans="8:10" hidden="1">
      <c r="H5527" s="330" t="str">
        <f t="shared" ca="1" si="303"/>
        <v/>
      </c>
      <c r="I5527" s="336"/>
      <c r="J5527" s="332" t="str">
        <f t="shared" ca="1" si="304"/>
        <v>(command "V" "R" "" "N")</v>
      </c>
    </row>
    <row r="5528" spans="8:10" hidden="1">
      <c r="H5528" s="330" t="str">
        <f t="shared" ca="1" si="303"/>
        <v/>
      </c>
      <c r="I5528" s="336"/>
      <c r="J5528" s="332" t="str">
        <f t="shared" ca="1" si="304"/>
        <v>(command "V" "R" "" "N")</v>
      </c>
    </row>
    <row r="5529" spans="8:10" hidden="1">
      <c r="H5529" s="330" t="str">
        <f t="shared" ca="1" si="303"/>
        <v/>
      </c>
      <c r="I5529" s="336"/>
      <c r="J5529" s="332" t="str">
        <f t="shared" ca="1" si="304"/>
        <v>(command "V" "R" "" "N")</v>
      </c>
    </row>
    <row r="5530" spans="8:10" hidden="1">
      <c r="H5530" s="330" t="str">
        <f t="shared" ca="1" si="303"/>
        <v/>
      </c>
      <c r="I5530" s="336"/>
      <c r="J5530" s="332" t="str">
        <f t="shared" ca="1" si="304"/>
        <v>(command "V" "R" "" "N")</v>
      </c>
    </row>
    <row r="5531" spans="8:10" hidden="1">
      <c r="H5531" s="330" t="str">
        <f t="shared" ca="1" si="303"/>
        <v/>
      </c>
      <c r="I5531" s="336"/>
      <c r="J5531" s="332" t="str">
        <f t="shared" ca="1" si="304"/>
        <v>(command "V" "R" "" "N")</v>
      </c>
    </row>
    <row r="5532" spans="8:10" hidden="1">
      <c r="H5532" s="330" t="str">
        <f t="shared" ca="1" si="303"/>
        <v/>
      </c>
      <c r="I5532" s="336"/>
      <c r="J5532" s="332" t="str">
        <f t="shared" ca="1" si="304"/>
        <v>(command "V" "R" "" "N")</v>
      </c>
    </row>
    <row r="5533" spans="8:10" hidden="1">
      <c r="H5533" s="330" t="str">
        <f t="shared" ca="1" si="303"/>
        <v/>
      </c>
      <c r="I5533" s="336"/>
      <c r="J5533" s="332" t="str">
        <f t="shared" ca="1" si="304"/>
        <v>(command "V" "R" "" "N")</v>
      </c>
    </row>
    <row r="5534" spans="8:10" hidden="1">
      <c r="H5534" s="330" t="str">
        <f t="shared" ca="1" si="303"/>
        <v/>
      </c>
      <c r="I5534" s="336"/>
      <c r="J5534" s="332" t="str">
        <f t="shared" ca="1" si="304"/>
        <v>(command "V" "R" "" "N")</v>
      </c>
    </row>
    <row r="5535" spans="8:10" hidden="1">
      <c r="H5535" s="330" t="str">
        <f t="shared" ca="1" si="303"/>
        <v/>
      </c>
      <c r="I5535" s="336"/>
      <c r="J5535" s="332" t="str">
        <f t="shared" ca="1" si="304"/>
        <v>(command "V" "R" "" "N")</v>
      </c>
    </row>
    <row r="5536" spans="8:10" hidden="1">
      <c r="H5536" s="330" t="str">
        <f t="shared" ca="1" si="303"/>
        <v/>
      </c>
      <c r="I5536" s="336"/>
      <c r="J5536" s="332" t="str">
        <f t="shared" ca="1" si="304"/>
        <v>(command "V" "R" "" "N")</v>
      </c>
    </row>
    <row r="5537" spans="8:10" hidden="1">
      <c r="H5537" s="330" t="str">
        <f t="shared" ca="1" si="303"/>
        <v/>
      </c>
      <c r="I5537" s="336"/>
      <c r="J5537" s="332" t="str">
        <f t="shared" ca="1" si="304"/>
        <v>(command "V" "R" "" "N")</v>
      </c>
    </row>
    <row r="5538" spans="8:10" hidden="1">
      <c r="H5538" s="330" t="str">
        <f t="shared" ca="1" si="303"/>
        <v/>
      </c>
      <c r="I5538" s="336"/>
      <c r="J5538" s="332" t="str">
        <f t="shared" ca="1" si="304"/>
        <v>(command "V" "R" "" "N")</v>
      </c>
    </row>
    <row r="5539" spans="8:10" hidden="1">
      <c r="H5539" s="330" t="str">
        <f t="shared" ca="1" si="303"/>
        <v/>
      </c>
      <c r="I5539" s="336"/>
      <c r="J5539" s="332" t="str">
        <f t="shared" ca="1" si="304"/>
        <v>(command "V" "R" "" "N")</v>
      </c>
    </row>
    <row r="5540" spans="8:10" hidden="1">
      <c r="H5540" s="330" t="str">
        <f t="shared" ca="1" si="303"/>
        <v/>
      </c>
      <c r="I5540" s="336"/>
      <c r="J5540" s="332" t="str">
        <f t="shared" ca="1" si="304"/>
        <v>(command "V" "R" "" "N")</v>
      </c>
    </row>
    <row r="5541" spans="8:10" hidden="1">
      <c r="H5541" s="330" t="str">
        <f t="shared" ca="1" si="303"/>
        <v/>
      </c>
      <c r="I5541" s="336"/>
      <c r="J5541" s="332" t="str">
        <f t="shared" ca="1" si="304"/>
        <v>(command "V" "R" "" "N")</v>
      </c>
    </row>
    <row r="5542" spans="8:10" hidden="1">
      <c r="H5542" s="330" t="str">
        <f t="shared" ca="1" si="303"/>
        <v/>
      </c>
      <c r="I5542" s="336"/>
      <c r="J5542" s="332" t="str">
        <f t="shared" ca="1" si="304"/>
        <v>(command "V" "R" "" "N")</v>
      </c>
    </row>
    <row r="5543" spans="8:10" hidden="1">
      <c r="H5543" s="330" t="str">
        <f t="shared" ca="1" si="303"/>
        <v/>
      </c>
      <c r="I5543" s="336"/>
      <c r="J5543" s="332" t="str">
        <f t="shared" ca="1" si="304"/>
        <v>(command "V" "R" "" "N")</v>
      </c>
    </row>
    <row r="5544" spans="8:10" hidden="1">
      <c r="H5544" s="330" t="str">
        <f t="shared" ca="1" si="303"/>
        <v/>
      </c>
      <c r="I5544" s="336"/>
      <c r="J5544" s="332" t="str">
        <f t="shared" ca="1" si="304"/>
        <v>(command "V" "R" "" "N")</v>
      </c>
    </row>
    <row r="5545" spans="8:10" hidden="1">
      <c r="H5545" s="330" t="str">
        <f t="shared" ca="1" si="303"/>
        <v/>
      </c>
      <c r="I5545" s="336"/>
      <c r="J5545" s="332" t="str">
        <f t="shared" ca="1" si="304"/>
        <v>(command "V" "R" "" "N")</v>
      </c>
    </row>
    <row r="5546" spans="8:10" hidden="1">
      <c r="H5546" s="330" t="str">
        <f t="shared" ca="1" si="303"/>
        <v/>
      </c>
      <c r="I5546" s="336"/>
      <c r="J5546" s="332" t="str">
        <f t="shared" ca="1" si="304"/>
        <v>(command "V" "R" "" "N")</v>
      </c>
    </row>
    <row r="5547" spans="8:10" hidden="1">
      <c r="H5547" s="330" t="str">
        <f t="shared" ca="1" si="303"/>
        <v/>
      </c>
      <c r="I5547" s="336"/>
      <c r="J5547" s="332" t="str">
        <f t="shared" ca="1" si="304"/>
        <v>(command "V" "R" "" "N")</v>
      </c>
    </row>
    <row r="5548" spans="8:10" hidden="1">
      <c r="H5548" s="330" t="str">
        <f t="shared" ca="1" si="303"/>
        <v/>
      </c>
      <c r="I5548" s="336"/>
      <c r="J5548" s="332" t="str">
        <f t="shared" ca="1" si="304"/>
        <v>(command "V" "R" "" "N")</v>
      </c>
    </row>
    <row r="5549" spans="8:10" hidden="1">
      <c r="H5549" s="330" t="str">
        <f t="shared" ca="1" si="303"/>
        <v/>
      </c>
      <c r="I5549" s="336"/>
      <c r="J5549" s="332" t="str">
        <f t="shared" ca="1" si="304"/>
        <v>(command "V" "R" "" "N")</v>
      </c>
    </row>
    <row r="5550" spans="8:10" hidden="1">
      <c r="H5550" s="330" t="str">
        <f t="shared" ca="1" si="303"/>
        <v/>
      </c>
      <c r="I5550" s="336"/>
      <c r="J5550" s="332" t="str">
        <f t="shared" ca="1" si="304"/>
        <v>(command "V" "R" "" "N")</v>
      </c>
    </row>
    <row r="5551" spans="8:10" hidden="1">
      <c r="H5551" s="330" t="str">
        <f t="shared" ca="1" si="303"/>
        <v/>
      </c>
      <c r="I5551" s="336"/>
      <c r="J5551" s="332" t="str">
        <f t="shared" ca="1" si="304"/>
        <v>(command "V" "R" "" "N")</v>
      </c>
    </row>
    <row r="5552" spans="8:10" hidden="1">
      <c r="H5552" s="330" t="str">
        <f t="shared" ca="1" si="303"/>
        <v/>
      </c>
      <c r="I5552" s="336"/>
      <c r="J5552" s="332" t="str">
        <f t="shared" ca="1" si="304"/>
        <v>(command "V" "R" "" "N")</v>
      </c>
    </row>
    <row r="5553" spans="8:10" hidden="1">
      <c r="H5553" s="330" t="str">
        <f t="shared" ca="1" si="303"/>
        <v/>
      </c>
      <c r="I5553" s="336"/>
      <c r="J5553" s="332" t="str">
        <f t="shared" ca="1" si="304"/>
        <v>(command "V" "R" "" "N")</v>
      </c>
    </row>
    <row r="5554" spans="8:10" hidden="1">
      <c r="H5554" s="330" t="str">
        <f t="shared" ca="1" si="303"/>
        <v/>
      </c>
      <c r="I5554" s="336"/>
      <c r="J5554" s="332" t="str">
        <f t="shared" ca="1" si="304"/>
        <v>(command "V" "R" "" "N")</v>
      </c>
    </row>
    <row r="5555" spans="8:10" hidden="1">
      <c r="H5555" s="330" t="str">
        <f t="shared" ca="1" si="303"/>
        <v/>
      </c>
      <c r="I5555" s="336"/>
      <c r="J5555" s="332" t="str">
        <f t="shared" ca="1" si="304"/>
        <v>(command "V" "R" "" "N")</v>
      </c>
    </row>
    <row r="5556" spans="8:10" hidden="1">
      <c r="H5556" s="330" t="str">
        <f t="shared" ca="1" si="303"/>
        <v/>
      </c>
      <c r="I5556" s="336"/>
      <c r="J5556" s="332" t="str">
        <f t="shared" ca="1" si="304"/>
        <v>(command "V" "R" "" "N")</v>
      </c>
    </row>
    <row r="5557" spans="8:10" hidden="1">
      <c r="H5557" s="330" t="str">
        <f t="shared" ca="1" si="303"/>
        <v/>
      </c>
      <c r="I5557" s="336"/>
      <c r="J5557" s="332" t="str">
        <f t="shared" ca="1" si="304"/>
        <v>(command "V" "R" "" "N")</v>
      </c>
    </row>
    <row r="5558" spans="8:10" hidden="1">
      <c r="H5558" s="330" t="str">
        <f t="shared" ca="1" si="303"/>
        <v/>
      </c>
      <c r="I5558" s="336"/>
      <c r="J5558" s="332" t="str">
        <f t="shared" ca="1" si="304"/>
        <v>(command "V" "R" "" "N")</v>
      </c>
    </row>
    <row r="5559" spans="8:10" hidden="1">
      <c r="H5559" s="330" t="str">
        <f t="shared" ca="1" si="303"/>
        <v/>
      </c>
      <c r="I5559" s="336"/>
      <c r="J5559" s="332" t="str">
        <f t="shared" ca="1" si="304"/>
        <v>(command "V" "R" "" "N")</v>
      </c>
    </row>
    <row r="5560" spans="8:10" hidden="1">
      <c r="H5560" s="330" t="str">
        <f t="shared" ca="1" si="303"/>
        <v/>
      </c>
      <c r="I5560" s="336"/>
      <c r="J5560" s="332" t="str">
        <f t="shared" ca="1" si="304"/>
        <v>(command "V" "R" "" "N")</v>
      </c>
    </row>
    <row r="5561" spans="8:10" hidden="1">
      <c r="H5561" s="330" t="str">
        <f t="shared" ca="1" si="303"/>
        <v/>
      </c>
      <c r="I5561" s="336"/>
      <c r="J5561" s="332" t="str">
        <f t="shared" ca="1" si="304"/>
        <v>(command "V" "R" "" "N")</v>
      </c>
    </row>
    <row r="5562" spans="8:10" hidden="1">
      <c r="H5562" s="330" t="str">
        <f t="shared" ca="1" si="303"/>
        <v/>
      </c>
      <c r="I5562" s="336"/>
      <c r="J5562" s="332" t="str">
        <f t="shared" ca="1" si="304"/>
        <v>(command "V" "R" "" "N")</v>
      </c>
    </row>
    <row r="5563" spans="8:10" hidden="1">
      <c r="H5563" s="330" t="str">
        <f t="shared" ca="1" si="303"/>
        <v/>
      </c>
      <c r="I5563" s="336"/>
      <c r="J5563" s="332" t="str">
        <f t="shared" ca="1" si="304"/>
        <v>(command "V" "R" "" "N")</v>
      </c>
    </row>
    <row r="5564" spans="8:10" hidden="1">
      <c r="H5564" s="330" t="str">
        <f t="shared" ca="1" si="303"/>
        <v/>
      </c>
      <c r="I5564" s="336"/>
      <c r="J5564" s="332" t="str">
        <f t="shared" ca="1" si="304"/>
        <v>(command "V" "R" "" "N")</v>
      </c>
    </row>
    <row r="5565" spans="8:10" hidden="1">
      <c r="H5565" s="330" t="str">
        <f t="shared" ca="1" si="303"/>
        <v/>
      </c>
      <c r="I5565" s="336"/>
      <c r="J5565" s="332" t="str">
        <f t="shared" ca="1" si="304"/>
        <v>(command "V" "R" "" "N")</v>
      </c>
    </row>
    <row r="5566" spans="8:10" hidden="1">
      <c r="H5566" s="330" t="str">
        <f t="shared" ca="1" si="303"/>
        <v/>
      </c>
      <c r="I5566" s="336"/>
      <c r="J5566" s="332" t="str">
        <f t="shared" ca="1" si="304"/>
        <v>(command "V" "R" "" "N")</v>
      </c>
    </row>
    <row r="5567" spans="8:10" hidden="1">
      <c r="H5567" s="330" t="str">
        <f t="shared" ca="1" si="303"/>
        <v/>
      </c>
      <c r="I5567" s="336"/>
      <c r="J5567" s="332" t="str">
        <f t="shared" ca="1" si="304"/>
        <v>(command "V" "R" "" "N")</v>
      </c>
    </row>
    <row r="5568" spans="8:10" hidden="1">
      <c r="H5568" s="330" t="str">
        <f t="shared" ca="1" si="303"/>
        <v/>
      </c>
      <c r="I5568" s="336"/>
      <c r="J5568" s="332" t="str">
        <f t="shared" ca="1" si="304"/>
        <v>(command "V" "R" "" "N")</v>
      </c>
    </row>
    <row r="5569" spans="8:10" hidden="1">
      <c r="H5569" s="330" t="str">
        <f t="shared" ca="1" si="303"/>
        <v/>
      </c>
      <c r="I5569" s="336"/>
      <c r="J5569" s="332" t="str">
        <f t="shared" ca="1" si="304"/>
        <v>(command "V" "R" "" "N")</v>
      </c>
    </row>
    <row r="5570" spans="8:10" hidden="1">
      <c r="H5570" s="330" t="str">
        <f t="shared" ca="1" si="303"/>
        <v/>
      </c>
      <c r="I5570" s="336"/>
      <c r="J5570" s="332" t="str">
        <f t="shared" ca="1" si="304"/>
        <v>(command "V" "R" "" "N")</v>
      </c>
    </row>
    <row r="5571" spans="8:10" hidden="1">
      <c r="H5571" s="330" t="str">
        <f t="shared" ca="1" si="303"/>
        <v/>
      </c>
      <c r="I5571" s="336"/>
      <c r="J5571" s="332" t="str">
        <f t="shared" ca="1" si="304"/>
        <v>(command "V" "R" "" "N")</v>
      </c>
    </row>
    <row r="5572" spans="8:10" hidden="1">
      <c r="H5572" s="330" t="str">
        <f t="shared" ca="1" si="303"/>
        <v/>
      </c>
      <c r="I5572" s="336"/>
      <c r="J5572" s="332" t="str">
        <f t="shared" ca="1" si="304"/>
        <v>(command "V" "R" "" "N")</v>
      </c>
    </row>
    <row r="5573" spans="8:10" hidden="1">
      <c r="H5573" s="330" t="str">
        <f t="shared" ca="1" si="303"/>
        <v/>
      </c>
      <c r="I5573" s="336"/>
      <c r="J5573" s="332" t="str">
        <f t="shared" ca="1" si="304"/>
        <v>(command "V" "R" "" "N")</v>
      </c>
    </row>
    <row r="5574" spans="8:10" hidden="1">
      <c r="H5574" s="330" t="str">
        <f t="shared" ca="1" si="303"/>
        <v/>
      </c>
      <c r="I5574" s="336"/>
      <c r="J5574" s="332" t="str">
        <f t="shared" ca="1" si="304"/>
        <v>(command "V" "R" "" "N")</v>
      </c>
    </row>
    <row r="5575" spans="8:10" hidden="1">
      <c r="H5575" s="330" t="str">
        <f t="shared" ca="1" si="303"/>
        <v/>
      </c>
      <c r="I5575" s="336"/>
      <c r="J5575" s="332" t="str">
        <f t="shared" ca="1" si="304"/>
        <v>(command "V" "R" "" "N")</v>
      </c>
    </row>
    <row r="5576" spans="8:10" hidden="1">
      <c r="H5576" s="330" t="str">
        <f t="shared" ref="H5576:H5639" ca="1" si="305">IF(INDIRECT(ADDRESS(FLOOR((ROW(A5569)-1)/$F$6,1)+9,FLOOR((MOD((ROW(A5569)-1),$F$6)),1)+21))="","",INDIRECT(ADDRESS(FLOOR((ROW(A5569)-1)/$F$6,1)+9,FLOOR((MOD((ROW(A5569)-1),$F$6)),1)+21)))</f>
        <v/>
      </c>
      <c r="I5576" s="336"/>
      <c r="J5576" s="332" t="str">
        <f t="shared" ca="1" si="304"/>
        <v>(command "V" "R" "" "N")</v>
      </c>
    </row>
    <row r="5577" spans="8:10" hidden="1">
      <c r="H5577" s="330" t="str">
        <f t="shared" ca="1" si="305"/>
        <v/>
      </c>
      <c r="I5577" s="336"/>
      <c r="J5577" s="332" t="str">
        <f t="shared" ca="1" si="304"/>
        <v>(command "V" "R" "" "N")</v>
      </c>
    </row>
    <row r="5578" spans="8:10" hidden="1">
      <c r="H5578" s="330" t="str">
        <f t="shared" ca="1" si="305"/>
        <v/>
      </c>
      <c r="I5578" s="336"/>
      <c r="J5578" s="332" t="str">
        <f t="shared" ca="1" si="304"/>
        <v>(command "V" "R" "" "N")</v>
      </c>
    </row>
    <row r="5579" spans="8:10" hidden="1">
      <c r="H5579" s="330" t="str">
        <f t="shared" ca="1" si="305"/>
        <v/>
      </c>
      <c r="I5579" s="336"/>
      <c r="J5579" s="332" t="str">
        <f t="shared" ca="1" si="304"/>
        <v>(command "V" "R" "" "N")</v>
      </c>
    </row>
    <row r="5580" spans="8:10" hidden="1">
      <c r="H5580" s="330" t="str">
        <f t="shared" ca="1" si="305"/>
        <v/>
      </c>
      <c r="I5580" s="336"/>
      <c r="J5580" s="332" t="str">
        <f t="shared" ca="1" si="304"/>
        <v>(command "V" "R" "" "N")</v>
      </c>
    </row>
    <row r="5581" spans="8:10" hidden="1">
      <c r="H5581" s="330" t="str">
        <f t="shared" ca="1" si="305"/>
        <v/>
      </c>
      <c r="I5581" s="336"/>
      <c r="J5581" s="332" t="str">
        <f t="shared" ref="J5581:J5644" ca="1" si="306">"(command"&amp;" "&amp;""""&amp;"V"&amp;""""&amp;" "&amp;""""&amp;"R"&amp;""""&amp;" "&amp;""""&amp;$H5581&amp;""""&amp;" """&amp;"N"&amp;""""&amp;")"</f>
        <v>(command "V" "R" "" "N")</v>
      </c>
    </row>
    <row r="5582" spans="8:10" hidden="1">
      <c r="H5582" s="330" t="str">
        <f t="shared" ca="1" si="305"/>
        <v/>
      </c>
      <c r="I5582" s="336"/>
      <c r="J5582" s="332" t="str">
        <f t="shared" ca="1" si="306"/>
        <v>(command "V" "R" "" "N")</v>
      </c>
    </row>
    <row r="5583" spans="8:10" hidden="1">
      <c r="H5583" s="330" t="str">
        <f t="shared" ca="1" si="305"/>
        <v/>
      </c>
      <c r="I5583" s="336"/>
      <c r="J5583" s="332" t="str">
        <f t="shared" ca="1" si="306"/>
        <v>(command "V" "R" "" "N")</v>
      </c>
    </row>
    <row r="5584" spans="8:10" hidden="1">
      <c r="H5584" s="330" t="str">
        <f t="shared" ca="1" si="305"/>
        <v/>
      </c>
      <c r="I5584" s="336"/>
      <c r="J5584" s="332" t="str">
        <f t="shared" ca="1" si="306"/>
        <v>(command "V" "R" "" "N")</v>
      </c>
    </row>
    <row r="5585" spans="8:10" hidden="1">
      <c r="H5585" s="330" t="str">
        <f t="shared" ca="1" si="305"/>
        <v/>
      </c>
      <c r="I5585" s="336"/>
      <c r="J5585" s="332" t="str">
        <f t="shared" ca="1" si="306"/>
        <v>(command "V" "R" "" "N")</v>
      </c>
    </row>
    <row r="5586" spans="8:10" hidden="1">
      <c r="H5586" s="330" t="str">
        <f t="shared" ca="1" si="305"/>
        <v/>
      </c>
      <c r="I5586" s="336"/>
      <c r="J5586" s="332" t="str">
        <f t="shared" ca="1" si="306"/>
        <v>(command "V" "R" "" "N")</v>
      </c>
    </row>
    <row r="5587" spans="8:10" hidden="1">
      <c r="H5587" s="330" t="str">
        <f t="shared" ca="1" si="305"/>
        <v/>
      </c>
      <c r="I5587" s="336"/>
      <c r="J5587" s="332" t="str">
        <f t="shared" ca="1" si="306"/>
        <v>(command "V" "R" "" "N")</v>
      </c>
    </row>
    <row r="5588" spans="8:10" hidden="1">
      <c r="H5588" s="330" t="str">
        <f t="shared" ca="1" si="305"/>
        <v/>
      </c>
      <c r="I5588" s="336"/>
      <c r="J5588" s="332" t="str">
        <f t="shared" ca="1" si="306"/>
        <v>(command "V" "R" "" "N")</v>
      </c>
    </row>
    <row r="5589" spans="8:10" hidden="1">
      <c r="H5589" s="330" t="str">
        <f t="shared" ca="1" si="305"/>
        <v/>
      </c>
      <c r="I5589" s="336"/>
      <c r="J5589" s="332" t="str">
        <f t="shared" ca="1" si="306"/>
        <v>(command "V" "R" "" "N")</v>
      </c>
    </row>
    <row r="5590" spans="8:10" hidden="1">
      <c r="H5590" s="330" t="str">
        <f t="shared" ca="1" si="305"/>
        <v/>
      </c>
      <c r="I5590" s="336"/>
      <c r="J5590" s="332" t="str">
        <f t="shared" ca="1" si="306"/>
        <v>(command "V" "R" "" "N")</v>
      </c>
    </row>
    <row r="5591" spans="8:10" hidden="1">
      <c r="H5591" s="330" t="str">
        <f t="shared" ca="1" si="305"/>
        <v/>
      </c>
      <c r="I5591" s="336"/>
      <c r="J5591" s="332" t="str">
        <f t="shared" ca="1" si="306"/>
        <v>(command "V" "R" "" "N")</v>
      </c>
    </row>
    <row r="5592" spans="8:10" hidden="1">
      <c r="H5592" s="330" t="str">
        <f t="shared" ca="1" si="305"/>
        <v/>
      </c>
      <c r="I5592" s="336"/>
      <c r="J5592" s="332" t="str">
        <f t="shared" ca="1" si="306"/>
        <v>(command "V" "R" "" "N")</v>
      </c>
    </row>
    <row r="5593" spans="8:10" hidden="1">
      <c r="H5593" s="330" t="str">
        <f t="shared" ca="1" si="305"/>
        <v/>
      </c>
      <c r="I5593" s="336"/>
      <c r="J5593" s="332" t="str">
        <f t="shared" ca="1" si="306"/>
        <v>(command "V" "R" "" "N")</v>
      </c>
    </row>
    <row r="5594" spans="8:10" hidden="1">
      <c r="H5594" s="330" t="str">
        <f t="shared" ca="1" si="305"/>
        <v/>
      </c>
      <c r="I5594" s="336"/>
      <c r="J5594" s="332" t="str">
        <f t="shared" ca="1" si="306"/>
        <v>(command "V" "R" "" "N")</v>
      </c>
    </row>
    <row r="5595" spans="8:10" hidden="1">
      <c r="H5595" s="330" t="str">
        <f t="shared" ca="1" si="305"/>
        <v/>
      </c>
      <c r="I5595" s="336"/>
      <c r="J5595" s="332" t="str">
        <f t="shared" ca="1" si="306"/>
        <v>(command "V" "R" "" "N")</v>
      </c>
    </row>
    <row r="5596" spans="8:10" hidden="1">
      <c r="H5596" s="330" t="str">
        <f t="shared" ca="1" si="305"/>
        <v/>
      </c>
      <c r="I5596" s="336"/>
      <c r="J5596" s="332" t="str">
        <f t="shared" ca="1" si="306"/>
        <v>(command "V" "R" "" "N")</v>
      </c>
    </row>
    <row r="5597" spans="8:10" hidden="1">
      <c r="H5597" s="330" t="str">
        <f t="shared" ca="1" si="305"/>
        <v/>
      </c>
      <c r="I5597" s="336"/>
      <c r="J5597" s="332" t="str">
        <f t="shared" ca="1" si="306"/>
        <v>(command "V" "R" "" "N")</v>
      </c>
    </row>
    <row r="5598" spans="8:10" hidden="1">
      <c r="H5598" s="330" t="str">
        <f t="shared" ca="1" si="305"/>
        <v/>
      </c>
      <c r="I5598" s="336"/>
      <c r="J5598" s="332" t="str">
        <f t="shared" ca="1" si="306"/>
        <v>(command "V" "R" "" "N")</v>
      </c>
    </row>
    <row r="5599" spans="8:10" hidden="1">
      <c r="H5599" s="330" t="str">
        <f t="shared" ca="1" si="305"/>
        <v/>
      </c>
      <c r="I5599" s="336"/>
      <c r="J5599" s="332" t="str">
        <f t="shared" ca="1" si="306"/>
        <v>(command "V" "R" "" "N")</v>
      </c>
    </row>
    <row r="5600" spans="8:10" hidden="1">
      <c r="H5600" s="330" t="str">
        <f t="shared" ca="1" si="305"/>
        <v/>
      </c>
      <c r="I5600" s="336"/>
      <c r="J5600" s="332" t="str">
        <f t="shared" ca="1" si="306"/>
        <v>(command "V" "R" "" "N")</v>
      </c>
    </row>
    <row r="5601" spans="8:10" hidden="1">
      <c r="H5601" s="330" t="str">
        <f t="shared" ca="1" si="305"/>
        <v/>
      </c>
      <c r="I5601" s="336"/>
      <c r="J5601" s="332" t="str">
        <f t="shared" ca="1" si="306"/>
        <v>(command "V" "R" "" "N")</v>
      </c>
    </row>
    <row r="5602" spans="8:10" hidden="1">
      <c r="H5602" s="330" t="str">
        <f t="shared" ca="1" si="305"/>
        <v/>
      </c>
      <c r="I5602" s="336"/>
      <c r="J5602" s="332" t="str">
        <f t="shared" ca="1" si="306"/>
        <v>(command "V" "R" "" "N")</v>
      </c>
    </row>
    <row r="5603" spans="8:10" hidden="1">
      <c r="H5603" s="330" t="str">
        <f t="shared" ca="1" si="305"/>
        <v/>
      </c>
      <c r="I5603" s="336"/>
      <c r="J5603" s="332" t="str">
        <f t="shared" ca="1" si="306"/>
        <v>(command "V" "R" "" "N")</v>
      </c>
    </row>
    <row r="5604" spans="8:10" hidden="1">
      <c r="H5604" s="330" t="str">
        <f t="shared" ca="1" si="305"/>
        <v/>
      </c>
      <c r="I5604" s="336"/>
      <c r="J5604" s="332" t="str">
        <f t="shared" ca="1" si="306"/>
        <v>(command "V" "R" "" "N")</v>
      </c>
    </row>
    <row r="5605" spans="8:10" hidden="1">
      <c r="H5605" s="330" t="str">
        <f t="shared" ca="1" si="305"/>
        <v/>
      </c>
      <c r="I5605" s="336"/>
      <c r="J5605" s="332" t="str">
        <f t="shared" ca="1" si="306"/>
        <v>(command "V" "R" "" "N")</v>
      </c>
    </row>
    <row r="5606" spans="8:10" hidden="1">
      <c r="H5606" s="330" t="str">
        <f t="shared" ca="1" si="305"/>
        <v/>
      </c>
      <c r="I5606" s="336"/>
      <c r="J5606" s="332" t="str">
        <f t="shared" ca="1" si="306"/>
        <v>(command "V" "R" "" "N")</v>
      </c>
    </row>
    <row r="5607" spans="8:10" hidden="1">
      <c r="H5607" s="330" t="str">
        <f t="shared" ca="1" si="305"/>
        <v/>
      </c>
      <c r="I5607" s="336"/>
      <c r="J5607" s="332" t="str">
        <f t="shared" ca="1" si="306"/>
        <v>(command "V" "R" "" "N")</v>
      </c>
    </row>
    <row r="5608" spans="8:10" hidden="1">
      <c r="H5608" s="330" t="str">
        <f t="shared" ca="1" si="305"/>
        <v/>
      </c>
      <c r="I5608" s="336"/>
      <c r="J5608" s="332" t="str">
        <f t="shared" ca="1" si="306"/>
        <v>(command "V" "R" "" "N")</v>
      </c>
    </row>
    <row r="5609" spans="8:10" hidden="1">
      <c r="H5609" s="330" t="str">
        <f t="shared" ca="1" si="305"/>
        <v/>
      </c>
      <c r="I5609" s="336"/>
      <c r="J5609" s="332" t="str">
        <f t="shared" ca="1" si="306"/>
        <v>(command "V" "R" "" "N")</v>
      </c>
    </row>
    <row r="5610" spans="8:10" hidden="1">
      <c r="H5610" s="330" t="str">
        <f t="shared" ca="1" si="305"/>
        <v/>
      </c>
      <c r="I5610" s="336"/>
      <c r="J5610" s="332" t="str">
        <f t="shared" ca="1" si="306"/>
        <v>(command "V" "R" "" "N")</v>
      </c>
    </row>
    <row r="5611" spans="8:10" hidden="1">
      <c r="H5611" s="330" t="str">
        <f t="shared" ca="1" si="305"/>
        <v/>
      </c>
      <c r="I5611" s="336"/>
      <c r="J5611" s="332" t="str">
        <f t="shared" ca="1" si="306"/>
        <v>(command "V" "R" "" "N")</v>
      </c>
    </row>
    <row r="5612" spans="8:10" hidden="1">
      <c r="H5612" s="330" t="str">
        <f t="shared" ca="1" si="305"/>
        <v/>
      </c>
      <c r="I5612" s="336"/>
      <c r="J5612" s="332" t="str">
        <f t="shared" ca="1" si="306"/>
        <v>(command "V" "R" "" "N")</v>
      </c>
    </row>
    <row r="5613" spans="8:10" hidden="1">
      <c r="H5613" s="330" t="str">
        <f t="shared" ca="1" si="305"/>
        <v/>
      </c>
      <c r="I5613" s="336"/>
      <c r="J5613" s="332" t="str">
        <f t="shared" ca="1" si="306"/>
        <v>(command "V" "R" "" "N")</v>
      </c>
    </row>
    <row r="5614" spans="8:10" hidden="1">
      <c r="H5614" s="330" t="str">
        <f t="shared" ca="1" si="305"/>
        <v/>
      </c>
      <c r="I5614" s="336"/>
      <c r="J5614" s="332" t="str">
        <f t="shared" ca="1" si="306"/>
        <v>(command "V" "R" "" "N")</v>
      </c>
    </row>
    <row r="5615" spans="8:10" hidden="1">
      <c r="H5615" s="330" t="str">
        <f t="shared" ca="1" si="305"/>
        <v/>
      </c>
      <c r="I5615" s="336"/>
      <c r="J5615" s="332" t="str">
        <f t="shared" ca="1" si="306"/>
        <v>(command "V" "R" "" "N")</v>
      </c>
    </row>
    <row r="5616" spans="8:10" hidden="1">
      <c r="H5616" s="330" t="str">
        <f t="shared" ca="1" si="305"/>
        <v/>
      </c>
      <c r="I5616" s="336"/>
      <c r="J5616" s="332" t="str">
        <f t="shared" ca="1" si="306"/>
        <v>(command "V" "R" "" "N")</v>
      </c>
    </row>
    <row r="5617" spans="8:10" hidden="1">
      <c r="H5617" s="330" t="str">
        <f t="shared" ca="1" si="305"/>
        <v/>
      </c>
      <c r="I5617" s="336"/>
      <c r="J5617" s="332" t="str">
        <f t="shared" ca="1" si="306"/>
        <v>(command "V" "R" "" "N")</v>
      </c>
    </row>
    <row r="5618" spans="8:10">
      <c r="H5618" s="330" t="str">
        <f t="shared" ca="1" si="305"/>
        <v>2DPC51I1</v>
      </c>
      <c r="I5618" s="336"/>
      <c r="J5618" s="332" t="str">
        <f t="shared" ca="1" si="306"/>
        <v>(command "V" "R" "2DPC51I1" "N")</v>
      </c>
    </row>
    <row r="5619" spans="8:10">
      <c r="H5619" s="330" t="str">
        <f t="shared" ca="1" si="305"/>
        <v>2DNC51I1</v>
      </c>
      <c r="I5619" s="336"/>
      <c r="J5619" s="332" t="str">
        <f t="shared" ca="1" si="306"/>
        <v>(command "V" "R" "2DNC51I1" "N")</v>
      </c>
    </row>
    <row r="5620" spans="8:10">
      <c r="H5620" s="330" t="str">
        <f t="shared" ca="1" si="305"/>
        <v>E</v>
      </c>
      <c r="I5620" s="336"/>
      <c r="J5620" s="332" t="str">
        <f t="shared" ca="1" si="306"/>
        <v>(command "V" "R" "E" "N")</v>
      </c>
    </row>
    <row r="5621" spans="8:10">
      <c r="H5621" s="330" t="str">
        <f t="shared" ca="1" si="305"/>
        <v>050</v>
      </c>
      <c r="I5621" s="336"/>
      <c r="J5621" s="332" t="str">
        <f t="shared" ca="1" si="306"/>
        <v>(command "V" "R" "050" "N")</v>
      </c>
    </row>
    <row r="5622" spans="8:10">
      <c r="H5622" s="330" t="str">
        <f t="shared" ca="1" si="305"/>
        <v>050</v>
      </c>
      <c r="I5622" s="336"/>
      <c r="J5622" s="332" t="str">
        <f t="shared" ca="1" si="306"/>
        <v>(command "V" "R" "050" "N")</v>
      </c>
    </row>
    <row r="5623" spans="8:10">
      <c r="H5623" s="330" t="str">
        <f t="shared" ca="1" si="305"/>
        <v>050</v>
      </c>
      <c r="I5623" s="336"/>
      <c r="J5623" s="332" t="str">
        <f t="shared" ca="1" si="306"/>
        <v>(command "V" "R" "050" "N")</v>
      </c>
    </row>
    <row r="5624" spans="8:10">
      <c r="H5624" s="330" t="str">
        <f t="shared" ca="1" si="305"/>
        <v>050</v>
      </c>
      <c r="I5624" s="336"/>
      <c r="J5624" s="332" t="str">
        <f t="shared" ca="1" si="306"/>
        <v>(command "V" "R" "050" "N")</v>
      </c>
    </row>
    <row r="5625" spans="8:10">
      <c r="H5625" s="330" t="str">
        <f t="shared" ca="1" si="305"/>
        <v>050</v>
      </c>
      <c r="I5625" s="336"/>
      <c r="J5625" s="332" t="str">
        <f t="shared" ca="1" si="306"/>
        <v>(command "V" "R" "050" "N")</v>
      </c>
    </row>
    <row r="5626" spans="8:10">
      <c r="H5626" s="330" t="str">
        <f t="shared" ca="1" si="305"/>
        <v>050</v>
      </c>
      <c r="I5626" s="336"/>
      <c r="J5626" s="332" t="str">
        <f t="shared" ca="1" si="306"/>
        <v>(command "V" "R" "050" "N")</v>
      </c>
    </row>
    <row r="5627" spans="8:10">
      <c r="H5627" s="330" t="str">
        <f t="shared" ca="1" si="305"/>
        <v>050</v>
      </c>
      <c r="I5627" s="336"/>
      <c r="J5627" s="332" t="str">
        <f t="shared" ca="1" si="306"/>
        <v>(command "V" "R" "050" "N")</v>
      </c>
    </row>
    <row r="5628" spans="8:10">
      <c r="H5628" s="330" t="str">
        <f t="shared" ca="1" si="305"/>
        <v>050</v>
      </c>
      <c r="I5628" s="336"/>
      <c r="J5628" s="332" t="str">
        <f t="shared" ca="1" si="306"/>
        <v>(command "V" "R" "050" "N")</v>
      </c>
    </row>
    <row r="5629" spans="8:10">
      <c r="H5629" s="330" t="str">
        <f t="shared" ca="1" si="305"/>
        <v>051</v>
      </c>
      <c r="I5629" s="336"/>
      <c r="J5629" s="332" t="str">
        <f t="shared" ca="1" si="306"/>
        <v>(command "V" "R" "051" "N")</v>
      </c>
    </row>
    <row r="5630" spans="8:10">
      <c r="H5630" s="330" t="str">
        <f t="shared" ca="1" si="305"/>
        <v>051</v>
      </c>
      <c r="I5630" s="336"/>
      <c r="J5630" s="332" t="str">
        <f t="shared" ca="1" si="306"/>
        <v>(command "V" "R" "051" "N")</v>
      </c>
    </row>
    <row r="5631" spans="8:10">
      <c r="H5631" s="330" t="str">
        <f t="shared" ca="1" si="305"/>
        <v>051</v>
      </c>
      <c r="I5631" s="336"/>
      <c r="J5631" s="332" t="str">
        <f t="shared" ca="1" si="306"/>
        <v>(command "V" "R" "051" "N")</v>
      </c>
    </row>
    <row r="5632" spans="8:10">
      <c r="H5632" s="330" t="str">
        <f t="shared" ca="1" si="305"/>
        <v>051</v>
      </c>
      <c r="I5632" s="336"/>
      <c r="J5632" s="332" t="str">
        <f t="shared" ca="1" si="306"/>
        <v>(command "V" "R" "051" "N")</v>
      </c>
    </row>
    <row r="5633" spans="8:10">
      <c r="H5633" s="330" t="str">
        <f t="shared" ca="1" si="305"/>
        <v>051</v>
      </c>
      <c r="I5633" s="336"/>
      <c r="J5633" s="332" t="str">
        <f t="shared" ca="1" si="306"/>
        <v>(command "V" "R" "051" "N")</v>
      </c>
    </row>
    <row r="5634" spans="8:10">
      <c r="H5634" s="330" t="str">
        <f t="shared" ca="1" si="305"/>
        <v>051</v>
      </c>
      <c r="I5634" s="336"/>
      <c r="J5634" s="332" t="str">
        <f t="shared" ca="1" si="306"/>
        <v>(command "V" "R" "051" "N")</v>
      </c>
    </row>
    <row r="5635" spans="8:10">
      <c r="H5635" s="330" t="str">
        <f t="shared" ca="1" si="305"/>
        <v>051</v>
      </c>
      <c r="I5635" s="336"/>
      <c r="J5635" s="332" t="str">
        <f t="shared" ca="1" si="306"/>
        <v>(command "V" "R" "051" "N")</v>
      </c>
    </row>
    <row r="5636" spans="8:10">
      <c r="H5636" s="330" t="str">
        <f t="shared" ca="1" si="305"/>
        <v>051</v>
      </c>
      <c r="I5636" s="336"/>
      <c r="J5636" s="332" t="str">
        <f t="shared" ca="1" si="306"/>
        <v>(command "V" "R" "051" "N")</v>
      </c>
    </row>
    <row r="5637" spans="8:10">
      <c r="H5637" s="330" t="str">
        <f t="shared" ca="1" si="305"/>
        <v>主控台 蜂鳴器-異常警報</v>
      </c>
      <c r="I5637" s="336"/>
      <c r="J5637" s="332" t="str">
        <f t="shared" ca="1" si="306"/>
        <v>(command "V" "R" "主控台 蜂鳴器-異常警報" "N")</v>
      </c>
    </row>
    <row r="5638" spans="8:10">
      <c r="H5638" s="330" t="str">
        <f t="shared" ca="1" si="305"/>
        <v>主控台 蜂鳴器-設備警報</v>
      </c>
      <c r="I5638" s="336"/>
      <c r="J5638" s="332" t="str">
        <f t="shared" ca="1" si="306"/>
        <v>(command "V" "R" "主控台 蜂鳴器-設備警報" "N")</v>
      </c>
    </row>
    <row r="5639" spans="8:10">
      <c r="H5639" s="330" t="str">
        <f t="shared" ca="1" si="305"/>
        <v>_</v>
      </c>
      <c r="I5639" s="336"/>
      <c r="J5639" s="332" t="str">
        <f t="shared" ca="1" si="306"/>
        <v>(command "V" "R" "_" "N")</v>
      </c>
    </row>
    <row r="5640" spans="8:10">
      <c r="H5640" s="330" t="str">
        <f t="shared" ref="H5640:H5703" ca="1" si="307">IF(INDIRECT(ADDRESS(FLOOR((ROW(A5633)-1)/$F$6,1)+9,FLOOR((MOD((ROW(A5633)-1),$F$6)),1)+21))="","",INDIRECT(ADDRESS(FLOOR((ROW(A5633)-1)/$F$6,1)+9,FLOOR((MOD((ROW(A5633)-1),$F$6)),1)+21)))</f>
        <v>_</v>
      </c>
      <c r="I5640" s="336"/>
      <c r="J5640" s="332" t="str">
        <f t="shared" ca="1" si="306"/>
        <v>(command "V" "R" "_" "N")</v>
      </c>
    </row>
    <row r="5641" spans="8:10">
      <c r="H5641" s="330" t="str">
        <f t="shared" ca="1" si="307"/>
        <v>主控台 桿燈-紅色</v>
      </c>
      <c r="I5641" s="336"/>
      <c r="J5641" s="332" t="str">
        <f t="shared" ca="1" si="306"/>
        <v>(command "V" "R" "主控台 桿燈-紅色" "N")</v>
      </c>
    </row>
    <row r="5642" spans="8:10">
      <c r="H5642" s="330" t="str">
        <f t="shared" ca="1" si="307"/>
        <v>主控台 桿燈-黃色</v>
      </c>
      <c r="I5642" s="336"/>
      <c r="J5642" s="332" t="str">
        <f t="shared" ca="1" si="306"/>
        <v>(command "V" "R" "主控台 桿燈-黃色" "N")</v>
      </c>
    </row>
    <row r="5643" spans="8:10">
      <c r="H5643" s="330" t="str">
        <f t="shared" ca="1" si="307"/>
        <v>主控台 桿燈-綠色</v>
      </c>
      <c r="I5643" s="336"/>
      <c r="J5643" s="332" t="str">
        <f t="shared" ca="1" si="306"/>
        <v>(command "V" "R" "主控台 桿燈-綠色" "N")</v>
      </c>
    </row>
    <row r="5644" spans="8:10">
      <c r="H5644" s="330" t="str">
        <f t="shared" ca="1" si="307"/>
        <v>_</v>
      </c>
      <c r="I5644" s="336"/>
      <c r="J5644" s="332" t="str">
        <f t="shared" ca="1" si="306"/>
        <v>(command "V" "R" "_" "N")</v>
      </c>
    </row>
    <row r="5645" spans="8:10">
      <c r="H5645" s="330" t="str">
        <f t="shared" ca="1" si="307"/>
        <v>碳紗牽引輪 上升/下降 運轉指示燈</v>
      </c>
      <c r="I5645" s="336"/>
      <c r="J5645" s="332" t="str">
        <f t="shared" ref="J5645:J5708" ca="1" si="308">"(command"&amp;" "&amp;""""&amp;"V"&amp;""""&amp;" "&amp;""""&amp;"R"&amp;""""&amp;" "&amp;""""&amp;$H5645&amp;""""&amp;" """&amp;"N"&amp;""""&amp;")"</f>
        <v>(command "V" "R" "碳紗牽引輪 上升/下降 運轉指示燈" "N")</v>
      </c>
    </row>
    <row r="5646" spans="8:10">
      <c r="H5646" s="330" t="str">
        <f t="shared" ca="1" si="307"/>
        <v>全輪上升 指示燈</v>
      </c>
      <c r="I5646" s="336"/>
      <c r="J5646" s="332" t="str">
        <f t="shared" ca="1" si="308"/>
        <v>(command "V" "R" "全輪上升 指示燈" "N")</v>
      </c>
    </row>
    <row r="5647" spans="8:10">
      <c r="H5647" s="330" t="str">
        <f t="shared" ca="1" si="307"/>
        <v>_</v>
      </c>
      <c r="I5647" s="336"/>
      <c r="J5647" s="332" t="str">
        <f t="shared" ca="1" si="308"/>
        <v>(command "V" "R" "_" "N")</v>
      </c>
    </row>
    <row r="5648" spans="8:10">
      <c r="H5648" s="330" t="str">
        <f t="shared" ca="1" si="307"/>
        <v>_</v>
      </c>
      <c r="I5648" s="336"/>
      <c r="J5648" s="332" t="str">
        <f t="shared" ca="1" si="308"/>
        <v>(command "V" "R" "_" "N")</v>
      </c>
    </row>
    <row r="5649" spans="8:10">
      <c r="H5649" s="330" t="str">
        <f t="shared" ca="1" si="307"/>
        <v>BZ OFF 指示燈</v>
      </c>
      <c r="I5649" s="336"/>
      <c r="J5649" s="332" t="str">
        <f t="shared" ca="1" si="308"/>
        <v>(command "V" "R" "BZ OFF 指示燈" "N")</v>
      </c>
    </row>
    <row r="5650" spans="8:10">
      <c r="H5650" s="330" t="str">
        <f t="shared" ca="1" si="307"/>
        <v>ALM RST 指示燈</v>
      </c>
      <c r="I5650" s="336"/>
      <c r="J5650" s="332" t="str">
        <f t="shared" ca="1" si="308"/>
        <v>(command "V" "R" "ALM RST 指示燈" "N")</v>
      </c>
    </row>
    <row r="5651" spans="8:10">
      <c r="H5651" s="330" t="str">
        <f t="shared" ca="1" si="307"/>
        <v>連動啟動 指示燈</v>
      </c>
      <c r="I5651" s="336"/>
      <c r="J5651" s="332" t="str">
        <f t="shared" ca="1" si="308"/>
        <v>(command "V" "R" "連動啟動 指示燈" "N")</v>
      </c>
    </row>
    <row r="5652" spans="8:10">
      <c r="H5652" s="330" t="str">
        <f t="shared" ca="1" si="307"/>
        <v>連動停止 指示燈</v>
      </c>
      <c r="I5652" s="336"/>
      <c r="J5652" s="332" t="str">
        <f t="shared" ca="1" si="308"/>
        <v>(command "V" "R" "連動停止 指示燈" "N")</v>
      </c>
    </row>
    <row r="5653" spans="8:10">
      <c r="H5653" s="330" t="str">
        <f t="shared" ca="1" si="307"/>
        <v>RY-O51C3</v>
      </c>
      <c r="I5653" s="336"/>
      <c r="J5653" s="332" t="str">
        <f t="shared" ca="1" si="308"/>
        <v>(command "V" "R" "RY-O51C3" "N")</v>
      </c>
    </row>
    <row r="5654" spans="8:10">
      <c r="H5654" s="330" t="str">
        <f t="shared" ca="1" si="307"/>
        <v>RY-O51C8</v>
      </c>
      <c r="I5654" s="336"/>
      <c r="J5654" s="332" t="str">
        <f t="shared" ca="1" si="308"/>
        <v>(command "V" "R" "RY-O51C8" "N")</v>
      </c>
    </row>
    <row r="5655" spans="8:10">
      <c r="H5655" s="330" t="str">
        <f t="shared" ca="1" si="307"/>
        <v>[無使用]</v>
      </c>
      <c r="I5655" s="336"/>
      <c r="J5655" s="332" t="str">
        <f t="shared" ca="1" si="308"/>
        <v>(command "V" "R" "[無使用]" "N")</v>
      </c>
    </row>
    <row r="5656" spans="8:10">
      <c r="H5656" s="330" t="str">
        <f t="shared" ca="1" si="307"/>
        <v>[無使用]</v>
      </c>
      <c r="I5656" s="336"/>
      <c r="J5656" s="332" t="str">
        <f t="shared" ca="1" si="308"/>
        <v>(command "V" "R" "[無使用]" "N")</v>
      </c>
    </row>
    <row r="5657" spans="8:10">
      <c r="H5657" s="330" t="str">
        <f t="shared" ca="1" si="307"/>
        <v>MPLR-O51D3</v>
      </c>
      <c r="I5657" s="336"/>
      <c r="J5657" s="332" t="str">
        <f t="shared" ca="1" si="308"/>
        <v>(command "V" "R" "MPLR-O51D3" "N")</v>
      </c>
    </row>
    <row r="5658" spans="8:10">
      <c r="H5658" s="330" t="str">
        <f t="shared" ca="1" si="307"/>
        <v>MPLY-O51D8</v>
      </c>
      <c r="I5658" s="336"/>
      <c r="J5658" s="332" t="str">
        <f t="shared" ca="1" si="308"/>
        <v>(command "V" "R" "MPLY-O51D8" "N")</v>
      </c>
    </row>
    <row r="5659" spans="8:10">
      <c r="H5659" s="330" t="str">
        <f t="shared" ca="1" si="307"/>
        <v>MPLG-O51D2</v>
      </c>
      <c r="I5659" s="336"/>
      <c r="J5659" s="332" t="str">
        <f t="shared" ca="1" si="308"/>
        <v>(command "V" "R" "MPLG-O51D2" "N")</v>
      </c>
    </row>
    <row r="5660" spans="8:10">
      <c r="H5660" s="330" t="str">
        <f t="shared" ca="1" si="307"/>
        <v>[無使用]</v>
      </c>
      <c r="I5660" s="336"/>
      <c r="J5660" s="332" t="str">
        <f t="shared" ca="1" si="308"/>
        <v>(command "V" "R" "[無使用]" "N")</v>
      </c>
    </row>
    <row r="5661" spans="8:10">
      <c r="H5661" s="330" t="str">
        <f t="shared" ca="1" si="307"/>
        <v>LCSG-I51C2</v>
      </c>
      <c r="I5661" s="336"/>
      <c r="J5661" s="332" t="str">
        <f t="shared" ca="1" si="308"/>
        <v>(command "V" "R" "LCSG-I51C2" "N")</v>
      </c>
    </row>
    <row r="5662" spans="8:10">
      <c r="H5662" s="330" t="str">
        <f t="shared" ca="1" si="307"/>
        <v>LPBG-I51C7</v>
      </c>
      <c r="I5662" s="336"/>
      <c r="J5662" s="332" t="str">
        <f t="shared" ca="1" si="308"/>
        <v>(command "V" "R" "LPBG-I51C7" "N")</v>
      </c>
    </row>
    <row r="5663" spans="8:10">
      <c r="H5663" s="330" t="str">
        <f t="shared" ca="1" si="307"/>
        <v>[無使用]</v>
      </c>
      <c r="I5663" s="336"/>
      <c r="J5663" s="332" t="str">
        <f t="shared" ca="1" si="308"/>
        <v>(command "V" "R" "[無使用]" "N")</v>
      </c>
    </row>
    <row r="5664" spans="8:10">
      <c r="H5664" s="330" t="str">
        <f t="shared" ca="1" si="307"/>
        <v>[無使用]</v>
      </c>
      <c r="I5664" s="336"/>
      <c r="J5664" s="332" t="str">
        <f t="shared" ca="1" si="308"/>
        <v>(command "V" "R" "[無使用]" "N")</v>
      </c>
    </row>
    <row r="5665" spans="8:10">
      <c r="H5665" s="330" t="str">
        <f t="shared" ca="1" si="307"/>
        <v>LPBY-I51D2</v>
      </c>
      <c r="I5665" s="336"/>
      <c r="J5665" s="332" t="str">
        <f t="shared" ca="1" si="308"/>
        <v>(command "V" "R" "LPBY-I51D2" "N")</v>
      </c>
    </row>
    <row r="5666" spans="8:10">
      <c r="H5666" s="330" t="str">
        <f t="shared" ca="1" si="307"/>
        <v>LPBY-I51D7</v>
      </c>
      <c r="I5666" s="336"/>
      <c r="J5666" s="332" t="str">
        <f t="shared" ca="1" si="308"/>
        <v>(command "V" "R" "LPBY-I51D7" "N")</v>
      </c>
    </row>
    <row r="5667" spans="8:10">
      <c r="H5667" s="330" t="str">
        <f t="shared" ca="1" si="307"/>
        <v>LPBG-I51E3</v>
      </c>
      <c r="I5667" s="336"/>
      <c r="J5667" s="332" t="str">
        <f t="shared" ca="1" si="308"/>
        <v>(command "V" "R" "LPBG-I51E3" "N")</v>
      </c>
    </row>
    <row r="5668" spans="8:10">
      <c r="H5668" s="330" t="str">
        <f t="shared" ca="1" si="307"/>
        <v>LPBR-I51E8</v>
      </c>
      <c r="I5668" s="336"/>
      <c r="J5668" s="332" t="str">
        <f t="shared" ca="1" si="308"/>
        <v>(command "V" "R" "LPBR-I51E8" "N")</v>
      </c>
    </row>
    <row r="5669" spans="8:10">
      <c r="H5669" s="330" t="str">
        <f t="shared" ca="1" si="307"/>
        <v>2DPC51I1</v>
      </c>
      <c r="I5669" s="336"/>
      <c r="J5669" s="332" t="str">
        <f t="shared" ca="1" si="308"/>
        <v>(command "V" "R" "2DPC51I1" "N")</v>
      </c>
    </row>
    <row r="5670" spans="8:10">
      <c r="H5670" s="330" t="str">
        <f t="shared" ca="1" si="307"/>
        <v>2DNC51I1</v>
      </c>
      <c r="I5670" s="336"/>
      <c r="J5670" s="332" t="str">
        <f t="shared" ca="1" si="308"/>
        <v>(command "V" "R" "2DNC51I1" "N")</v>
      </c>
    </row>
    <row r="5671" spans="8:10">
      <c r="H5671" s="330" t="str">
        <f t="shared" ca="1" si="307"/>
        <v>E</v>
      </c>
      <c r="I5671" s="336"/>
      <c r="J5671" s="332" t="str">
        <f t="shared" ca="1" si="308"/>
        <v>(command "V" "R" "E" "N")</v>
      </c>
    </row>
    <row r="5672" spans="8:10">
      <c r="H5672" s="330" t="str">
        <f t="shared" ca="1" si="307"/>
        <v>052</v>
      </c>
      <c r="I5672" s="336"/>
      <c r="J5672" s="332" t="str">
        <f t="shared" ca="1" si="308"/>
        <v>(command "V" "R" "052" "N")</v>
      </c>
    </row>
    <row r="5673" spans="8:10">
      <c r="H5673" s="330" t="str">
        <f t="shared" ca="1" si="307"/>
        <v>052</v>
      </c>
      <c r="I5673" s="336"/>
      <c r="J5673" s="332" t="str">
        <f t="shared" ca="1" si="308"/>
        <v>(command "V" "R" "052" "N")</v>
      </c>
    </row>
    <row r="5674" spans="8:10">
      <c r="H5674" s="330" t="str">
        <f t="shared" ca="1" si="307"/>
        <v>052</v>
      </c>
      <c r="I5674" s="336"/>
      <c r="J5674" s="332" t="str">
        <f t="shared" ca="1" si="308"/>
        <v>(command "V" "R" "052" "N")</v>
      </c>
    </row>
    <row r="5675" spans="8:10">
      <c r="H5675" s="330" t="str">
        <f t="shared" ca="1" si="307"/>
        <v>052</v>
      </c>
      <c r="I5675" s="336"/>
      <c r="J5675" s="332" t="str">
        <f t="shared" ca="1" si="308"/>
        <v>(command "V" "R" "052" "N")</v>
      </c>
    </row>
    <row r="5676" spans="8:10">
      <c r="H5676" s="330" t="str">
        <f t="shared" ca="1" si="307"/>
        <v>052</v>
      </c>
      <c r="I5676" s="336"/>
      <c r="J5676" s="332" t="str">
        <f t="shared" ca="1" si="308"/>
        <v>(command "V" "R" "052" "N")</v>
      </c>
    </row>
    <row r="5677" spans="8:10">
      <c r="H5677" s="330" t="str">
        <f t="shared" ca="1" si="307"/>
        <v>052</v>
      </c>
      <c r="I5677" s="336"/>
      <c r="J5677" s="332" t="str">
        <f t="shared" ca="1" si="308"/>
        <v>(command "V" "R" "052" "N")</v>
      </c>
    </row>
    <row r="5678" spans="8:10">
      <c r="H5678" s="330" t="str">
        <f t="shared" ca="1" si="307"/>
        <v>052</v>
      </c>
      <c r="I5678" s="336"/>
      <c r="J5678" s="332" t="str">
        <f t="shared" ca="1" si="308"/>
        <v>(command "V" "R" "052" "N")</v>
      </c>
    </row>
    <row r="5679" spans="8:10">
      <c r="H5679" s="330" t="str">
        <f t="shared" ca="1" si="307"/>
        <v>052</v>
      </c>
      <c r="I5679" s="336"/>
      <c r="J5679" s="332" t="str">
        <f t="shared" ca="1" si="308"/>
        <v>(command "V" "R" "052" "N")</v>
      </c>
    </row>
    <row r="5680" spans="8:10">
      <c r="H5680" s="330" t="str">
        <f t="shared" ca="1" si="307"/>
        <v>053</v>
      </c>
      <c r="I5680" s="336"/>
      <c r="J5680" s="332" t="str">
        <f t="shared" ca="1" si="308"/>
        <v>(command "V" "R" "053" "N")</v>
      </c>
    </row>
    <row r="5681" spans="8:10">
      <c r="H5681" s="330" t="str">
        <f t="shared" ca="1" si="307"/>
        <v>053</v>
      </c>
      <c r="I5681" s="336"/>
      <c r="J5681" s="332" t="str">
        <f t="shared" ca="1" si="308"/>
        <v>(command "V" "R" "053" "N")</v>
      </c>
    </row>
    <row r="5682" spans="8:10">
      <c r="H5682" s="330" t="str">
        <f t="shared" ca="1" si="307"/>
        <v>053</v>
      </c>
      <c r="I5682" s="336"/>
      <c r="J5682" s="332" t="str">
        <f t="shared" ca="1" si="308"/>
        <v>(command "V" "R" "053" "N")</v>
      </c>
    </row>
    <row r="5683" spans="8:10">
      <c r="H5683" s="330" t="str">
        <f t="shared" ca="1" si="307"/>
        <v>053</v>
      </c>
      <c r="I5683" s="336"/>
      <c r="J5683" s="332" t="str">
        <f t="shared" ca="1" si="308"/>
        <v>(command "V" "R" "053" "N")</v>
      </c>
    </row>
    <row r="5684" spans="8:10">
      <c r="H5684" s="330" t="str">
        <f t="shared" ca="1" si="307"/>
        <v>053</v>
      </c>
      <c r="I5684" s="336"/>
      <c r="J5684" s="332" t="str">
        <f t="shared" ca="1" si="308"/>
        <v>(command "V" "R" "053" "N")</v>
      </c>
    </row>
    <row r="5685" spans="8:10">
      <c r="H5685" s="330" t="str">
        <f t="shared" ca="1" si="307"/>
        <v>053</v>
      </c>
      <c r="I5685" s="336"/>
      <c r="J5685" s="332" t="str">
        <f t="shared" ca="1" si="308"/>
        <v>(command "V" "R" "053" "N")</v>
      </c>
    </row>
    <row r="5686" spans="8:10">
      <c r="H5686" s="330" t="str">
        <f t="shared" ca="1" si="307"/>
        <v>053</v>
      </c>
      <c r="I5686" s="336"/>
      <c r="J5686" s="332" t="str">
        <f t="shared" ca="1" si="308"/>
        <v>(command "V" "R" "053" "N")</v>
      </c>
    </row>
    <row r="5687" spans="8:10">
      <c r="H5687" s="330" t="str">
        <f t="shared" ca="1" si="307"/>
        <v>053</v>
      </c>
      <c r="I5687" s="336"/>
      <c r="J5687" s="332" t="str">
        <f t="shared" ca="1" si="308"/>
        <v>(command "V" "R" "053" "N")</v>
      </c>
    </row>
    <row r="5688" spans="8:10">
      <c r="H5688" s="330" t="str">
        <f t="shared" ca="1" si="307"/>
        <v>成品收卷1 運轉指示燈</v>
      </c>
      <c r="I5688" s="336"/>
      <c r="J5688" s="332" t="str">
        <f t="shared" ca="1" si="308"/>
        <v>(command "V" "R" "成品收卷1 運轉指示燈" "N")</v>
      </c>
    </row>
    <row r="5689" spans="8:10">
      <c r="H5689" s="330" t="str">
        <f t="shared" ca="1" si="307"/>
        <v>成品收卷2 運轉指示燈</v>
      </c>
      <c r="I5689" s="336"/>
      <c r="J5689" s="332" t="str">
        <f t="shared" ca="1" si="308"/>
        <v>(command "V" "R" "成品收卷2 運轉指示燈" "N")</v>
      </c>
    </row>
    <row r="5690" spans="8:10">
      <c r="H5690" s="330" t="str">
        <f t="shared" ca="1" si="307"/>
        <v>_</v>
      </c>
      <c r="I5690" s="336"/>
      <c r="J5690" s="332" t="str">
        <f t="shared" ca="1" si="308"/>
        <v>(command "V" "R" "_" "N")</v>
      </c>
    </row>
    <row r="5691" spans="8:10">
      <c r="H5691" s="330" t="str">
        <f t="shared" ca="1" si="307"/>
        <v>_</v>
      </c>
      <c r="I5691" s="336"/>
      <c r="J5691" s="332" t="str">
        <f t="shared" ca="1" si="308"/>
        <v>(command "V" "R" "_" "N")</v>
      </c>
    </row>
    <row r="5692" spans="8:10">
      <c r="H5692" s="330" t="str">
        <f t="shared" ca="1" si="307"/>
        <v>#1上PE膜收卷 運轉指示燈</v>
      </c>
      <c r="I5692" s="336"/>
      <c r="J5692" s="332" t="str">
        <f t="shared" ca="1" si="308"/>
        <v>(command "V" "R" "#1上PE膜收卷 運轉指示燈" "N")</v>
      </c>
    </row>
    <row r="5693" spans="8:10">
      <c r="H5693" s="330" t="str">
        <f t="shared" ca="1" si="307"/>
        <v>#1下PE膜收卷 運轉指示燈</v>
      </c>
      <c r="I5693" s="336"/>
      <c r="J5693" s="332" t="str">
        <f t="shared" ca="1" si="308"/>
        <v>(command "V" "R" "#1下PE膜收卷 運轉指示燈" "N")</v>
      </c>
    </row>
    <row r="5694" spans="8:10">
      <c r="H5694" s="330" t="str">
        <f t="shared" ca="1" si="307"/>
        <v>#1上離型紙收卷 運轉指示燈</v>
      </c>
      <c r="I5694" s="336"/>
      <c r="J5694" s="332" t="str">
        <f t="shared" ca="1" si="308"/>
        <v>(command "V" "R" "#1上離型紙收卷 運轉指示燈" "N")</v>
      </c>
    </row>
    <row r="5695" spans="8:10">
      <c r="H5695" s="330" t="str">
        <f t="shared" ca="1" si="307"/>
        <v>#1下離型紙收卷 運轉指示燈</v>
      </c>
      <c r="I5695" s="336"/>
      <c r="J5695" s="332" t="str">
        <f t="shared" ca="1" si="308"/>
        <v>(command "V" "R" "#1下離型紙收卷 運轉指示燈" "N")</v>
      </c>
    </row>
    <row r="5696" spans="8:10">
      <c r="H5696" s="330" t="str">
        <f t="shared" ca="1" si="307"/>
        <v>#2上PE膜收卷 運轉指示燈</v>
      </c>
      <c r="I5696" s="336"/>
      <c r="J5696" s="332" t="str">
        <f t="shared" ca="1" si="308"/>
        <v>(command "V" "R" "#2上PE膜收卷 運轉指示燈" "N")</v>
      </c>
    </row>
    <row r="5697" spans="8:10">
      <c r="H5697" s="330" t="str">
        <f t="shared" ca="1" si="307"/>
        <v>#2下PE膜收卷 運轉指示燈</v>
      </c>
      <c r="I5697" s="336"/>
      <c r="J5697" s="332" t="str">
        <f t="shared" ca="1" si="308"/>
        <v>(command "V" "R" "#2下PE膜收卷 運轉指示燈" "N")</v>
      </c>
    </row>
    <row r="5698" spans="8:10">
      <c r="H5698" s="330" t="str">
        <f t="shared" ca="1" si="307"/>
        <v>#2上離型紙收卷 運轉指示燈</v>
      </c>
      <c r="I5698" s="336"/>
      <c r="J5698" s="332" t="str">
        <f t="shared" ca="1" si="308"/>
        <v>(command "V" "R" "#2上離型紙收卷 運轉指示燈" "N")</v>
      </c>
    </row>
    <row r="5699" spans="8:10">
      <c r="H5699" s="330" t="str">
        <f t="shared" ca="1" si="307"/>
        <v>#1上膠膜放卷 運轉指示燈</v>
      </c>
      <c r="I5699" s="336"/>
      <c r="J5699" s="332" t="str">
        <f t="shared" ca="1" si="308"/>
        <v>(command "V" "R" "#1上膠膜放卷 運轉指示燈" "N")</v>
      </c>
    </row>
    <row r="5700" spans="8:10">
      <c r="H5700" s="330" t="str">
        <f t="shared" ca="1" si="307"/>
        <v>#1下膠膜放卷 運轉指示燈</v>
      </c>
      <c r="I5700" s="336"/>
      <c r="J5700" s="332" t="str">
        <f t="shared" ca="1" si="308"/>
        <v>(command "V" "R" "#1下膠膜放卷 運轉指示燈" "N")</v>
      </c>
    </row>
    <row r="5701" spans="8:10">
      <c r="H5701" s="330" t="str">
        <f t="shared" ca="1" si="307"/>
        <v>#2上膠膜放卷 運轉指示燈</v>
      </c>
      <c r="I5701" s="336"/>
      <c r="J5701" s="332" t="str">
        <f t="shared" ca="1" si="308"/>
        <v>(command "V" "R" "#2上膠膜放卷 運轉指示燈" "N")</v>
      </c>
    </row>
    <row r="5702" spans="8:10">
      <c r="H5702" s="330" t="str">
        <f t="shared" ca="1" si="307"/>
        <v>#2下膠膜放卷 運轉指示燈</v>
      </c>
      <c r="I5702" s="336"/>
      <c r="J5702" s="332" t="str">
        <f t="shared" ca="1" si="308"/>
        <v>(command "V" "R" "#2下膠膜放卷 運轉指示燈" "N")</v>
      </c>
    </row>
    <row r="5703" spans="8:10">
      <c r="H5703" s="330" t="str">
        <f t="shared" ca="1" si="307"/>
        <v>拖布放卷 運轉指示燈[預留]</v>
      </c>
      <c r="I5703" s="336"/>
      <c r="J5703" s="332" t="str">
        <f t="shared" ca="1" si="308"/>
        <v>(command "V" "R" "拖布放卷 運轉指示燈[預留]" "N")</v>
      </c>
    </row>
    <row r="5704" spans="8:10">
      <c r="H5704" s="330" t="str">
        <f t="shared" ref="H5704:H5767" ca="1" si="309">IF(INDIRECT(ADDRESS(FLOOR((ROW(A5697)-1)/$F$6,1)+9,FLOOR((MOD((ROW(A5697)-1),$F$6)),1)+21))="","",INDIRECT(ADDRESS(FLOOR((ROW(A5697)-1)/$F$6,1)+9,FLOOR((MOD((ROW(A5697)-1),$F$6)),1)+21)))</f>
        <v>LPBG-I51F3</v>
      </c>
      <c r="I5704" s="336"/>
      <c r="J5704" s="332" t="str">
        <f t="shared" ca="1" si="308"/>
        <v>(command "V" "R" "LPBG-I51F3" "N")</v>
      </c>
    </row>
    <row r="5705" spans="8:10">
      <c r="H5705" s="330" t="str">
        <f t="shared" ca="1" si="309"/>
        <v>LPBG-I51F8</v>
      </c>
      <c r="I5705" s="336"/>
      <c r="J5705" s="332" t="str">
        <f t="shared" ca="1" si="308"/>
        <v>(command "V" "R" "LPBG-I51F8" "N")</v>
      </c>
    </row>
    <row r="5706" spans="8:10">
      <c r="H5706" s="330" t="str">
        <f t="shared" ca="1" si="309"/>
        <v>[無使用]</v>
      </c>
      <c r="I5706" s="336"/>
      <c r="J5706" s="332" t="str">
        <f t="shared" ca="1" si="308"/>
        <v>(command "V" "R" "[無使用]" "N")</v>
      </c>
    </row>
    <row r="5707" spans="8:10">
      <c r="H5707" s="330" t="str">
        <f t="shared" ca="1" si="309"/>
        <v>[無使用]</v>
      </c>
      <c r="I5707" s="336"/>
      <c r="J5707" s="332" t="str">
        <f t="shared" ca="1" si="308"/>
        <v>(command "V" "R" "[無使用]" "N")</v>
      </c>
    </row>
    <row r="5708" spans="8:10">
      <c r="H5708" s="330" t="str">
        <f t="shared" ca="1" si="309"/>
        <v>LPBG-I51F2</v>
      </c>
      <c r="I5708" s="336"/>
      <c r="J5708" s="332" t="str">
        <f t="shared" ca="1" si="308"/>
        <v>(command "V" "R" "LPBG-I51F2" "N")</v>
      </c>
    </row>
    <row r="5709" spans="8:10">
      <c r="H5709" s="330" t="str">
        <f t="shared" ca="1" si="309"/>
        <v>LPBG-I51F7</v>
      </c>
      <c r="I5709" s="336"/>
      <c r="J5709" s="332" t="str">
        <f t="shared" ref="J5709:J5772" ca="1" si="310">"(command"&amp;" "&amp;""""&amp;"V"&amp;""""&amp;" "&amp;""""&amp;"R"&amp;""""&amp;" "&amp;""""&amp;$H5709&amp;""""&amp;" """&amp;"N"&amp;""""&amp;")"</f>
        <v>(command "V" "R" "LPBG-I51F7" "N")</v>
      </c>
    </row>
    <row r="5710" spans="8:10">
      <c r="H5710" s="330" t="str">
        <f t="shared" ca="1" si="309"/>
        <v>LPBG-I52C3</v>
      </c>
      <c r="I5710" s="336"/>
      <c r="J5710" s="332" t="str">
        <f t="shared" ca="1" si="310"/>
        <v>(command "V" "R" "LPBG-I52C3" "N")</v>
      </c>
    </row>
    <row r="5711" spans="8:10">
      <c r="H5711" s="330" t="str">
        <f t="shared" ca="1" si="309"/>
        <v>LPBG-I52C8</v>
      </c>
      <c r="I5711" s="336"/>
      <c r="J5711" s="332" t="str">
        <f t="shared" ca="1" si="310"/>
        <v>(command "V" "R" "LPBG-I52C8" "N")</v>
      </c>
    </row>
    <row r="5712" spans="8:10">
      <c r="H5712" s="330" t="str">
        <f t="shared" ca="1" si="309"/>
        <v>LPBG-I52C2</v>
      </c>
      <c r="I5712" s="336"/>
      <c r="J5712" s="332" t="str">
        <f t="shared" ca="1" si="310"/>
        <v>(command "V" "R" "LPBG-I52C2" "N")</v>
      </c>
    </row>
    <row r="5713" spans="8:10">
      <c r="H5713" s="330" t="str">
        <f t="shared" ca="1" si="309"/>
        <v>LPBG-I52C7</v>
      </c>
      <c r="I5713" s="336"/>
      <c r="J5713" s="332" t="str">
        <f t="shared" ca="1" si="310"/>
        <v>(command "V" "R" "LPBG-I52C7" "N")</v>
      </c>
    </row>
    <row r="5714" spans="8:10">
      <c r="H5714" s="330" t="str">
        <f t="shared" ca="1" si="309"/>
        <v>LPBG-I52D3</v>
      </c>
      <c r="I5714" s="336"/>
      <c r="J5714" s="332" t="str">
        <f t="shared" ca="1" si="310"/>
        <v>(command "V" "R" "LPBG-I52D3" "N")</v>
      </c>
    </row>
    <row r="5715" spans="8:10">
      <c r="H5715" s="330" t="str">
        <f t="shared" ca="1" si="309"/>
        <v>LPBG-I52D8</v>
      </c>
      <c r="I5715" s="336"/>
      <c r="J5715" s="332" t="str">
        <f t="shared" ca="1" si="310"/>
        <v>(command "V" "R" "LPBG-I52D8" "N")</v>
      </c>
    </row>
    <row r="5716" spans="8:10">
      <c r="H5716" s="330" t="str">
        <f t="shared" ca="1" si="309"/>
        <v>LPBG-I52D2</v>
      </c>
      <c r="I5716" s="336"/>
      <c r="J5716" s="332" t="str">
        <f t="shared" ca="1" si="310"/>
        <v>(command "V" "R" "LPBG-I52D2" "N")</v>
      </c>
    </row>
    <row r="5717" spans="8:10">
      <c r="H5717" s="330" t="str">
        <f t="shared" ca="1" si="309"/>
        <v>LPBG-I52D7</v>
      </c>
      <c r="I5717" s="336"/>
      <c r="J5717" s="332" t="str">
        <f t="shared" ca="1" si="310"/>
        <v>(command "V" "R" "LPBG-I52D7" "N")</v>
      </c>
    </row>
    <row r="5718" spans="8:10">
      <c r="H5718" s="330" t="str">
        <f t="shared" ca="1" si="309"/>
        <v>LPBG-I52E3</v>
      </c>
      <c r="I5718" s="336"/>
      <c r="J5718" s="332" t="str">
        <f t="shared" ca="1" si="310"/>
        <v>(command "V" "R" "LPBG-I52E3" "N")</v>
      </c>
    </row>
    <row r="5719" spans="8:10">
      <c r="H5719" s="330" t="str">
        <f t="shared" ca="1" si="309"/>
        <v>LPBG-I52E8</v>
      </c>
      <c r="I5719" s="336"/>
      <c r="J5719" s="332" t="str">
        <f t="shared" ca="1" si="310"/>
        <v>(command "V" "R" "LPBG-I52E8" "N")</v>
      </c>
    </row>
    <row r="5720" spans="8:10">
      <c r="H5720" s="330" t="str">
        <f t="shared" ca="1" si="309"/>
        <v>2DPC51I1</v>
      </c>
      <c r="I5720" s="336"/>
      <c r="J5720" s="332" t="str">
        <f t="shared" ca="1" si="310"/>
        <v>(command "V" "R" "2DPC51I1" "N")</v>
      </c>
    </row>
    <row r="5721" spans="8:10">
      <c r="H5721" s="330" t="str">
        <f t="shared" ca="1" si="309"/>
        <v>2DNC51I1</v>
      </c>
      <c r="I5721" s="336"/>
      <c r="J5721" s="332" t="str">
        <f t="shared" ca="1" si="310"/>
        <v>(command "V" "R" "2DNC51I1" "N")</v>
      </c>
    </row>
    <row r="5722" spans="8:10">
      <c r="H5722" s="330" t="str">
        <f t="shared" ca="1" si="309"/>
        <v>E</v>
      </c>
      <c r="I5722" s="336"/>
      <c r="J5722" s="332" t="str">
        <f t="shared" ca="1" si="310"/>
        <v>(command "V" "R" "E" "N")</v>
      </c>
    </row>
    <row r="5723" spans="8:10">
      <c r="H5723" s="330" t="str">
        <f t="shared" ca="1" si="309"/>
        <v>054</v>
      </c>
      <c r="I5723" s="336"/>
      <c r="J5723" s="332" t="str">
        <f t="shared" ca="1" si="310"/>
        <v>(command "V" "R" "054" "N")</v>
      </c>
    </row>
    <row r="5724" spans="8:10">
      <c r="H5724" s="330" t="str">
        <f t="shared" ca="1" si="309"/>
        <v>054</v>
      </c>
      <c r="I5724" s="336"/>
      <c r="J5724" s="332" t="str">
        <f t="shared" ca="1" si="310"/>
        <v>(command "V" "R" "054" "N")</v>
      </c>
    </row>
    <row r="5725" spans="8:10">
      <c r="H5725" s="330" t="str">
        <f t="shared" ca="1" si="309"/>
        <v>054</v>
      </c>
      <c r="I5725" s="336"/>
      <c r="J5725" s="332" t="str">
        <f t="shared" ca="1" si="310"/>
        <v>(command "V" "R" "054" "N")</v>
      </c>
    </row>
    <row r="5726" spans="8:10">
      <c r="H5726" s="330" t="str">
        <f t="shared" ca="1" si="309"/>
        <v>054</v>
      </c>
      <c r="I5726" s="336"/>
      <c r="J5726" s="332" t="str">
        <f t="shared" ca="1" si="310"/>
        <v>(command "V" "R" "054" "N")</v>
      </c>
    </row>
    <row r="5727" spans="8:10">
      <c r="H5727" s="330" t="str">
        <f t="shared" ca="1" si="309"/>
        <v>054</v>
      </c>
      <c r="I5727" s="336"/>
      <c r="J5727" s="332" t="str">
        <f t="shared" ca="1" si="310"/>
        <v>(command "V" "R" "054" "N")</v>
      </c>
    </row>
    <row r="5728" spans="8:10">
      <c r="H5728" s="330" t="str">
        <f t="shared" ca="1" si="309"/>
        <v>054</v>
      </c>
      <c r="I5728" s="336"/>
      <c r="J5728" s="332" t="str">
        <f t="shared" ca="1" si="310"/>
        <v>(command "V" "R" "054" "N")</v>
      </c>
    </row>
    <row r="5729" spans="8:10">
      <c r="H5729" s="330" t="str">
        <f t="shared" ca="1" si="309"/>
        <v>054</v>
      </c>
      <c r="I5729" s="336"/>
      <c r="J5729" s="332" t="str">
        <f t="shared" ca="1" si="310"/>
        <v>(command "V" "R" "054" "N")</v>
      </c>
    </row>
    <row r="5730" spans="8:10">
      <c r="H5730" s="330" t="str">
        <f t="shared" ca="1" si="309"/>
        <v>054</v>
      </c>
      <c r="I5730" s="336"/>
      <c r="J5730" s="332" t="str">
        <f t="shared" ca="1" si="310"/>
        <v>(command "V" "R" "054" "N")</v>
      </c>
    </row>
    <row r="5731" spans="8:10">
      <c r="H5731" s="330" t="str">
        <f t="shared" ca="1" si="309"/>
        <v>055</v>
      </c>
      <c r="I5731" s="336"/>
      <c r="J5731" s="332" t="str">
        <f t="shared" ca="1" si="310"/>
        <v>(command "V" "R" "055" "N")</v>
      </c>
    </row>
    <row r="5732" spans="8:10">
      <c r="H5732" s="330" t="str">
        <f t="shared" ca="1" si="309"/>
        <v>055</v>
      </c>
      <c r="I5732" s="336"/>
      <c r="J5732" s="332" t="str">
        <f t="shared" ca="1" si="310"/>
        <v>(command "V" "R" "055" "N")</v>
      </c>
    </row>
    <row r="5733" spans="8:10">
      <c r="H5733" s="330" t="str">
        <f t="shared" ca="1" si="309"/>
        <v>055</v>
      </c>
      <c r="I5733" s="336"/>
      <c r="J5733" s="332" t="str">
        <f t="shared" ca="1" si="310"/>
        <v>(command "V" "R" "055" "N")</v>
      </c>
    </row>
    <row r="5734" spans="8:10">
      <c r="H5734" s="330" t="str">
        <f t="shared" ca="1" si="309"/>
        <v>055</v>
      </c>
      <c r="I5734" s="336"/>
      <c r="J5734" s="332" t="str">
        <f t="shared" ca="1" si="310"/>
        <v>(command "V" "R" "055" "N")</v>
      </c>
    </row>
    <row r="5735" spans="8:10">
      <c r="H5735" s="330" t="str">
        <f t="shared" ca="1" si="309"/>
        <v>055</v>
      </c>
      <c r="I5735" s="336"/>
      <c r="J5735" s="332" t="str">
        <f t="shared" ca="1" si="310"/>
        <v>(command "V" "R" "055" "N")</v>
      </c>
    </row>
    <row r="5736" spans="8:10">
      <c r="H5736" s="330" t="str">
        <f t="shared" ca="1" si="309"/>
        <v>055</v>
      </c>
      <c r="I5736" s="336"/>
      <c r="J5736" s="332" t="str">
        <f t="shared" ca="1" si="310"/>
        <v>(command "V" "R" "055" "N")</v>
      </c>
    </row>
    <row r="5737" spans="8:10">
      <c r="H5737" s="330" t="str">
        <f t="shared" ca="1" si="309"/>
        <v>055</v>
      </c>
      <c r="I5737" s="336"/>
      <c r="J5737" s="332" t="str">
        <f t="shared" ca="1" si="310"/>
        <v>(command "V" "R" "055" "N")</v>
      </c>
    </row>
    <row r="5738" spans="8:10">
      <c r="H5738" s="330" t="str">
        <f t="shared" ca="1" si="309"/>
        <v>055</v>
      </c>
      <c r="I5738" s="336"/>
      <c r="J5738" s="332" t="str">
        <f t="shared" ca="1" si="310"/>
        <v>(command "V" "R" "055" "N")</v>
      </c>
    </row>
    <row r="5739" spans="8:10">
      <c r="H5739" s="330" t="str">
        <f t="shared" ca="1" si="309"/>
        <v>_</v>
      </c>
      <c r="I5739" s="336"/>
      <c r="J5739" s="332" t="str">
        <f t="shared" ca="1" si="310"/>
        <v>(command "V" "R" "_" "N")</v>
      </c>
    </row>
    <row r="5740" spans="8:10">
      <c r="H5740" s="330" t="str">
        <f t="shared" ca="1" si="309"/>
        <v>手搖輪啟用燈</v>
      </c>
      <c r="I5740" s="336"/>
      <c r="J5740" s="332" t="str">
        <f t="shared" ca="1" si="310"/>
        <v>(command "V" "R" "手搖輪啟用燈" "N")</v>
      </c>
    </row>
    <row r="5741" spans="8:10">
      <c r="H5741" s="330" t="str">
        <f t="shared" ca="1" si="309"/>
        <v>_</v>
      </c>
      <c r="I5741" s="336"/>
      <c r="J5741" s="332" t="str">
        <f t="shared" ca="1" si="310"/>
        <v>(command "V" "R" "_" "N")</v>
      </c>
    </row>
    <row r="5742" spans="8:10">
      <c r="H5742" s="330" t="str">
        <f t="shared" ca="1" si="309"/>
        <v>_</v>
      </c>
      <c r="I5742" s="336"/>
      <c r="J5742" s="332" t="str">
        <f t="shared" ca="1" si="310"/>
        <v>(command "V" "R" "_" "N")</v>
      </c>
    </row>
    <row r="5743" spans="8:10">
      <c r="H5743" s="330" t="str">
        <f t="shared" ca="1" si="309"/>
        <v>#1熱壓鋼輪 上升/下降 運轉指示燈</v>
      </c>
      <c r="I5743" s="336"/>
      <c r="J5743" s="332" t="str">
        <f t="shared" ca="1" si="310"/>
        <v>(command "V" "R" "#1熱壓鋼輪 上升/下降 運轉指示燈" "N")</v>
      </c>
    </row>
    <row r="5744" spans="8:10">
      <c r="H5744" s="330" t="str">
        <f t="shared" ca="1" si="309"/>
        <v>#2熱壓鋼輪 上升/下降 運轉指示燈</v>
      </c>
      <c r="I5744" s="336"/>
      <c r="J5744" s="332" t="str">
        <f t="shared" ca="1" si="310"/>
        <v>(command "V" "R" "#2熱壓鋼輪 上升/下降 運轉指示燈" "N")</v>
      </c>
    </row>
    <row r="5745" spans="8:10">
      <c r="H5745" s="330" t="str">
        <f t="shared" ca="1" si="309"/>
        <v>#3熱壓鋼輪 上升/下降 運轉指示燈</v>
      </c>
      <c r="I5745" s="336"/>
      <c r="J5745" s="332" t="str">
        <f t="shared" ca="1" si="310"/>
        <v>(command "V" "R" "#3熱壓鋼輪 上升/下降 運轉指示燈" "N")</v>
      </c>
    </row>
    <row r="5746" spans="8:10">
      <c r="H5746" s="330" t="str">
        <f t="shared" ca="1" si="309"/>
        <v>#4熱壓鋼輪 上升/下降 運轉指示燈</v>
      </c>
      <c r="I5746" s="336"/>
      <c r="J5746" s="332" t="str">
        <f t="shared" ca="1" si="310"/>
        <v>(command "V" "R" "#4熱壓鋼輪 上升/下降 運轉指示燈" "N")</v>
      </c>
    </row>
    <row r="5747" spans="8:10">
      <c r="H5747" s="330" t="str">
        <f t="shared" ca="1" si="309"/>
        <v>#5熱壓鋼輪 上升/下降 運轉指示燈</v>
      </c>
      <c r="I5747" s="336"/>
      <c r="J5747" s="332" t="str">
        <f t="shared" ca="1" si="310"/>
        <v>(command "V" "R" "#5熱壓鋼輪 上升/下降 運轉指示燈" "N")</v>
      </c>
    </row>
    <row r="5748" spans="8:10">
      <c r="H5748" s="330" t="str">
        <f t="shared" ca="1" si="309"/>
        <v>#6熱壓鋼輪 上升/下降 運轉指示燈</v>
      </c>
      <c r="I5748" s="336"/>
      <c r="J5748" s="332" t="str">
        <f t="shared" ca="1" si="310"/>
        <v>(command "V" "R" "#6熱壓鋼輪 上升/下降 運轉指示燈" "N")</v>
      </c>
    </row>
    <row r="5749" spans="8:10">
      <c r="H5749" s="330" t="str">
        <f t="shared" ca="1" si="309"/>
        <v>#7熱壓鋼輪 上升/下降 運轉指示燈</v>
      </c>
      <c r="I5749" s="336"/>
      <c r="J5749" s="332" t="str">
        <f t="shared" ca="1" si="310"/>
        <v>(command "V" "R" "#7熱壓鋼輪 上升/下降 運轉指示燈" "N")</v>
      </c>
    </row>
    <row r="5750" spans="8:10">
      <c r="H5750" s="330" t="str">
        <f t="shared" ca="1" si="309"/>
        <v>膠輪牽引輪 上升/下降 運轉指示燈</v>
      </c>
      <c r="I5750" s="336"/>
      <c r="J5750" s="332" t="str">
        <f t="shared" ca="1" si="310"/>
        <v>(command "V" "R" "膠輪牽引輪 上升/下降 運轉指示燈" "N")</v>
      </c>
    </row>
    <row r="5751" spans="8:10">
      <c r="H5751" s="330" t="str">
        <f t="shared" ca="1" si="309"/>
        <v>PE膜覆膜輪  上升/下降 運轉指示燈</v>
      </c>
      <c r="I5751" s="336"/>
      <c r="J5751" s="332" t="str">
        <f t="shared" ca="1" si="310"/>
        <v>(command "V" "R" "PE膜覆膜輪  上升/下降 運轉指示燈" "N")</v>
      </c>
    </row>
    <row r="5752" spans="8:10">
      <c r="H5752" s="330" t="str">
        <f t="shared" ca="1" si="309"/>
        <v>_</v>
      </c>
      <c r="I5752" s="336"/>
      <c r="J5752" s="332" t="str">
        <f t="shared" ca="1" si="310"/>
        <v>(command "V" "R" "_" "N")</v>
      </c>
    </row>
    <row r="5753" spans="8:10">
      <c r="H5753" s="330" t="str">
        <f t="shared" ca="1" si="309"/>
        <v>_</v>
      </c>
      <c r="I5753" s="336"/>
      <c r="J5753" s="332" t="str">
        <f t="shared" ca="1" si="310"/>
        <v>(command "V" "R" "_" "N")</v>
      </c>
    </row>
    <row r="5754" spans="8:10">
      <c r="H5754" s="330" t="str">
        <f t="shared" ca="1" si="309"/>
        <v>_</v>
      </c>
      <c r="I5754" s="336"/>
      <c r="J5754" s="332" t="str">
        <f t="shared" ca="1" si="310"/>
        <v>(command "V" "R" "_" "N")</v>
      </c>
    </row>
    <row r="5755" spans="8:10">
      <c r="H5755" s="330" t="str">
        <f t="shared" ca="1" si="309"/>
        <v>LPBG-I52E2</v>
      </c>
      <c r="I5755" s="336"/>
      <c r="J5755" s="332" t="str">
        <f t="shared" ca="1" si="310"/>
        <v>(command "V" "R" "LPBG-I52E2" "N")</v>
      </c>
    </row>
    <row r="5756" spans="8:10">
      <c r="H5756" s="330" t="str">
        <f t="shared" ca="1" si="309"/>
        <v>XXX-%?#*</v>
      </c>
      <c r="I5756" s="336"/>
      <c r="J5756" s="332" t="str">
        <f t="shared" ca="1" si="310"/>
        <v>(command "V" "R" "XXX-%?#*" "N")</v>
      </c>
    </row>
    <row r="5757" spans="8:10">
      <c r="H5757" s="330" t="str">
        <f t="shared" ca="1" si="309"/>
        <v>[無使用]</v>
      </c>
      <c r="I5757" s="336"/>
      <c r="J5757" s="332" t="str">
        <f t="shared" ca="1" si="310"/>
        <v>(command "V" "R" "[無使用]" "N")</v>
      </c>
    </row>
    <row r="5758" spans="8:10">
      <c r="H5758" s="330" t="str">
        <f t="shared" ca="1" si="309"/>
        <v>[無使用]</v>
      </c>
      <c r="I5758" s="336"/>
      <c r="J5758" s="332" t="str">
        <f t="shared" ca="1" si="310"/>
        <v>(command "V" "R" "[無使用]" "N")</v>
      </c>
    </row>
    <row r="5759" spans="8:10">
      <c r="H5759" s="330" t="str">
        <f t="shared" ca="1" si="309"/>
        <v>LCSG-I52F3</v>
      </c>
      <c r="I5759" s="336"/>
      <c r="J5759" s="332" t="str">
        <f t="shared" ca="1" si="310"/>
        <v>(command "V" "R" "LCSG-I52F3" "N")</v>
      </c>
    </row>
    <row r="5760" spans="8:10">
      <c r="H5760" s="330" t="str">
        <f t="shared" ca="1" si="309"/>
        <v>LCSG-I52F8</v>
      </c>
      <c r="I5760" s="336"/>
      <c r="J5760" s="332" t="str">
        <f t="shared" ca="1" si="310"/>
        <v>(command "V" "R" "LCSG-I52F8" "N")</v>
      </c>
    </row>
    <row r="5761" spans="8:10">
      <c r="H5761" s="330" t="str">
        <f t="shared" ca="1" si="309"/>
        <v>LCSG-I53C3</v>
      </c>
      <c r="I5761" s="336"/>
      <c r="J5761" s="332" t="str">
        <f t="shared" ca="1" si="310"/>
        <v>(command "V" "R" "LCSG-I53C3" "N")</v>
      </c>
    </row>
    <row r="5762" spans="8:10">
      <c r="H5762" s="330" t="str">
        <f t="shared" ca="1" si="309"/>
        <v>LCSG-I53C8</v>
      </c>
      <c r="I5762" s="336"/>
      <c r="J5762" s="332" t="str">
        <f t="shared" ca="1" si="310"/>
        <v>(command "V" "R" "LCSG-I53C8" "N")</v>
      </c>
    </row>
    <row r="5763" spans="8:10">
      <c r="H5763" s="330" t="str">
        <f t="shared" ca="1" si="309"/>
        <v>LCSG-I53D3</v>
      </c>
      <c r="I5763" s="336"/>
      <c r="J5763" s="332" t="str">
        <f t="shared" ca="1" si="310"/>
        <v>(command "V" "R" "LCSG-I53D3" "N")</v>
      </c>
    </row>
    <row r="5764" spans="8:10">
      <c r="H5764" s="330" t="str">
        <f t="shared" ca="1" si="309"/>
        <v>LCSG-I53D8</v>
      </c>
      <c r="I5764" s="336"/>
      <c r="J5764" s="332" t="str">
        <f t="shared" ca="1" si="310"/>
        <v>(command "V" "R" "LCSG-I53D8" "N")</v>
      </c>
    </row>
    <row r="5765" spans="8:10">
      <c r="H5765" s="330" t="str">
        <f t="shared" ca="1" si="309"/>
        <v>LCSG-I53E3</v>
      </c>
      <c r="I5765" s="336"/>
      <c r="J5765" s="332" t="str">
        <f t="shared" ca="1" si="310"/>
        <v>(command "V" "R" "LCSG-I53E3" "N")</v>
      </c>
    </row>
    <row r="5766" spans="8:10">
      <c r="H5766" s="330" t="str">
        <f t="shared" ca="1" si="309"/>
        <v>LCSG-I53E8</v>
      </c>
      <c r="I5766" s="336"/>
      <c r="J5766" s="332" t="str">
        <f t="shared" ca="1" si="310"/>
        <v>(command "V" "R" "LCSG-I53E8" "N")</v>
      </c>
    </row>
    <row r="5767" spans="8:10">
      <c r="H5767" s="330" t="str">
        <f t="shared" ca="1" si="309"/>
        <v>LCSG-I53F3</v>
      </c>
      <c r="I5767" s="336"/>
      <c r="J5767" s="332" t="str">
        <f t="shared" ca="1" si="310"/>
        <v>(command "V" "R" "LCSG-I53F3" "N")</v>
      </c>
    </row>
    <row r="5768" spans="8:10">
      <c r="H5768" s="330" t="str">
        <f t="shared" ref="H5768:H5831" ca="1" si="311">IF(INDIRECT(ADDRESS(FLOOR((ROW(A5761)-1)/$F$6,1)+9,FLOOR((MOD((ROW(A5761)-1),$F$6)),1)+21))="","",INDIRECT(ADDRESS(FLOOR((ROW(A5761)-1)/$F$6,1)+9,FLOOR((MOD((ROW(A5761)-1),$F$6)),1)+21)))</f>
        <v>[無使用]</v>
      </c>
      <c r="I5768" s="336"/>
      <c r="J5768" s="332" t="str">
        <f t="shared" ca="1" si="310"/>
        <v>(command "V" "R" "[無使用]" "N")</v>
      </c>
    </row>
    <row r="5769" spans="8:10">
      <c r="H5769" s="330" t="str">
        <f t="shared" ca="1" si="311"/>
        <v>[無使用]</v>
      </c>
      <c r="I5769" s="336"/>
      <c r="J5769" s="332" t="str">
        <f t="shared" ca="1" si="310"/>
        <v>(command "V" "R" "[無使用]" "N")</v>
      </c>
    </row>
    <row r="5770" spans="8:10">
      <c r="H5770" s="330" t="str">
        <f t="shared" ca="1" si="311"/>
        <v>[無使用]</v>
      </c>
      <c r="I5770" s="336"/>
      <c r="J5770" s="332" t="str">
        <f t="shared" ca="1" si="310"/>
        <v>(command "V" "R" "[無使用]" "N")</v>
      </c>
    </row>
    <row r="5771" spans="8:10" hidden="1">
      <c r="H5771" s="330" t="str">
        <f t="shared" ca="1" si="311"/>
        <v/>
      </c>
      <c r="I5771" s="336"/>
      <c r="J5771" s="332" t="str">
        <f t="shared" ca="1" si="310"/>
        <v>(command "V" "R" "" "N")</v>
      </c>
    </row>
    <row r="5772" spans="8:10" hidden="1">
      <c r="H5772" s="330" t="str">
        <f t="shared" ca="1" si="311"/>
        <v/>
      </c>
      <c r="I5772" s="336"/>
      <c r="J5772" s="332" t="str">
        <f t="shared" ca="1" si="310"/>
        <v>(command "V" "R" "" "N")</v>
      </c>
    </row>
    <row r="5773" spans="8:10" hidden="1">
      <c r="H5773" s="330" t="str">
        <f t="shared" ca="1" si="311"/>
        <v/>
      </c>
      <c r="I5773" s="336"/>
      <c r="J5773" s="332" t="str">
        <f t="shared" ref="J5773:J5836" ca="1" si="312">"(command"&amp;" "&amp;""""&amp;"V"&amp;""""&amp;" "&amp;""""&amp;"R"&amp;""""&amp;" "&amp;""""&amp;$H5773&amp;""""&amp;" """&amp;"N"&amp;""""&amp;")"</f>
        <v>(command "V" "R" "" "N")</v>
      </c>
    </row>
    <row r="5774" spans="8:10" hidden="1">
      <c r="H5774" s="330" t="str">
        <f t="shared" ca="1" si="311"/>
        <v/>
      </c>
      <c r="I5774" s="336"/>
      <c r="J5774" s="332" t="str">
        <f t="shared" ca="1" si="312"/>
        <v>(command "V" "R" "" "N")</v>
      </c>
    </row>
    <row r="5775" spans="8:10" hidden="1">
      <c r="H5775" s="330" t="str">
        <f t="shared" ca="1" si="311"/>
        <v/>
      </c>
      <c r="I5775" s="336"/>
      <c r="J5775" s="332" t="str">
        <f t="shared" ca="1" si="312"/>
        <v>(command "V" "R" "" "N")</v>
      </c>
    </row>
    <row r="5776" spans="8:10" hidden="1">
      <c r="H5776" s="330" t="str">
        <f t="shared" ca="1" si="311"/>
        <v/>
      </c>
      <c r="I5776" s="336"/>
      <c r="J5776" s="332" t="str">
        <f t="shared" ca="1" si="312"/>
        <v>(command "V" "R" "" "N")</v>
      </c>
    </row>
    <row r="5777" spans="8:10" hidden="1">
      <c r="H5777" s="330" t="str">
        <f t="shared" ca="1" si="311"/>
        <v/>
      </c>
      <c r="I5777" s="336"/>
      <c r="J5777" s="332" t="str">
        <f t="shared" ca="1" si="312"/>
        <v>(command "V" "R" "" "N")</v>
      </c>
    </row>
    <row r="5778" spans="8:10" hidden="1">
      <c r="H5778" s="330" t="str">
        <f t="shared" ca="1" si="311"/>
        <v/>
      </c>
      <c r="I5778" s="336"/>
      <c r="J5778" s="332" t="str">
        <f t="shared" ca="1" si="312"/>
        <v>(command "V" "R" "" "N")</v>
      </c>
    </row>
    <row r="5779" spans="8:10" hidden="1">
      <c r="H5779" s="330" t="str">
        <f t="shared" ca="1" si="311"/>
        <v/>
      </c>
      <c r="I5779" s="336"/>
      <c r="J5779" s="332" t="str">
        <f t="shared" ca="1" si="312"/>
        <v>(command "V" "R" "" "N")</v>
      </c>
    </row>
    <row r="5780" spans="8:10" hidden="1">
      <c r="H5780" s="330" t="str">
        <f t="shared" ca="1" si="311"/>
        <v/>
      </c>
      <c r="I5780" s="336"/>
      <c r="J5780" s="332" t="str">
        <f t="shared" ca="1" si="312"/>
        <v>(command "V" "R" "" "N")</v>
      </c>
    </row>
    <row r="5781" spans="8:10" hidden="1">
      <c r="H5781" s="330" t="str">
        <f t="shared" ca="1" si="311"/>
        <v/>
      </c>
      <c r="I5781" s="336"/>
      <c r="J5781" s="332" t="str">
        <f t="shared" ca="1" si="312"/>
        <v>(command "V" "R" "" "N")</v>
      </c>
    </row>
    <row r="5782" spans="8:10" hidden="1">
      <c r="H5782" s="330" t="str">
        <f t="shared" ca="1" si="311"/>
        <v/>
      </c>
      <c r="I5782" s="336"/>
      <c r="J5782" s="332" t="str">
        <f t="shared" ca="1" si="312"/>
        <v>(command "V" "R" "" "N")</v>
      </c>
    </row>
    <row r="5783" spans="8:10" hidden="1">
      <c r="H5783" s="330" t="str">
        <f t="shared" ca="1" si="311"/>
        <v/>
      </c>
      <c r="I5783" s="336"/>
      <c r="J5783" s="332" t="str">
        <f t="shared" ca="1" si="312"/>
        <v>(command "V" "R" "" "N")</v>
      </c>
    </row>
    <row r="5784" spans="8:10" hidden="1">
      <c r="H5784" s="330" t="str">
        <f t="shared" ca="1" si="311"/>
        <v/>
      </c>
      <c r="I5784" s="336"/>
      <c r="J5784" s="332" t="str">
        <f t="shared" ca="1" si="312"/>
        <v>(command "V" "R" "" "N")</v>
      </c>
    </row>
    <row r="5785" spans="8:10" hidden="1">
      <c r="H5785" s="330" t="str">
        <f t="shared" ca="1" si="311"/>
        <v/>
      </c>
      <c r="I5785" s="336"/>
      <c r="J5785" s="332" t="str">
        <f t="shared" ca="1" si="312"/>
        <v>(command "V" "R" "" "N")</v>
      </c>
    </row>
    <row r="5786" spans="8:10" hidden="1">
      <c r="H5786" s="330" t="str">
        <f t="shared" ca="1" si="311"/>
        <v/>
      </c>
      <c r="I5786" s="336"/>
      <c r="J5786" s="332" t="str">
        <f t="shared" ca="1" si="312"/>
        <v>(command "V" "R" "" "N")</v>
      </c>
    </row>
    <row r="5787" spans="8:10" hidden="1">
      <c r="H5787" s="330" t="str">
        <f t="shared" ca="1" si="311"/>
        <v/>
      </c>
      <c r="I5787" s="336"/>
      <c r="J5787" s="332" t="str">
        <f t="shared" ca="1" si="312"/>
        <v>(command "V" "R" "" "N")</v>
      </c>
    </row>
    <row r="5788" spans="8:10" hidden="1">
      <c r="H5788" s="330" t="str">
        <f t="shared" ca="1" si="311"/>
        <v/>
      </c>
      <c r="I5788" s="336"/>
      <c r="J5788" s="332" t="str">
        <f t="shared" ca="1" si="312"/>
        <v>(command "V" "R" "" "N")</v>
      </c>
    </row>
    <row r="5789" spans="8:10" hidden="1">
      <c r="H5789" s="330" t="str">
        <f t="shared" ca="1" si="311"/>
        <v/>
      </c>
      <c r="I5789" s="336"/>
      <c r="J5789" s="332" t="str">
        <f t="shared" ca="1" si="312"/>
        <v>(command "V" "R" "" "N")</v>
      </c>
    </row>
    <row r="5790" spans="8:10" hidden="1">
      <c r="H5790" s="330" t="str">
        <f t="shared" ca="1" si="311"/>
        <v/>
      </c>
      <c r="I5790" s="336"/>
      <c r="J5790" s="332" t="str">
        <f t="shared" ca="1" si="312"/>
        <v>(command "V" "R" "" "N")</v>
      </c>
    </row>
    <row r="5791" spans="8:10" hidden="1">
      <c r="H5791" s="330" t="str">
        <f t="shared" ca="1" si="311"/>
        <v/>
      </c>
      <c r="I5791" s="336"/>
      <c r="J5791" s="332" t="str">
        <f t="shared" ca="1" si="312"/>
        <v>(command "V" "R" "" "N")</v>
      </c>
    </row>
    <row r="5792" spans="8:10" hidden="1">
      <c r="H5792" s="330" t="str">
        <f t="shared" ca="1" si="311"/>
        <v/>
      </c>
      <c r="I5792" s="336"/>
      <c r="J5792" s="332" t="str">
        <f t="shared" ca="1" si="312"/>
        <v>(command "V" "R" "" "N")</v>
      </c>
    </row>
    <row r="5793" spans="8:10" hidden="1">
      <c r="H5793" s="330" t="str">
        <f t="shared" ca="1" si="311"/>
        <v/>
      </c>
      <c r="I5793" s="336"/>
      <c r="J5793" s="332" t="str">
        <f t="shared" ca="1" si="312"/>
        <v>(command "V" "R" "" "N")</v>
      </c>
    </row>
    <row r="5794" spans="8:10" hidden="1">
      <c r="H5794" s="330" t="str">
        <f t="shared" ca="1" si="311"/>
        <v/>
      </c>
      <c r="I5794" s="336"/>
      <c r="J5794" s="332" t="str">
        <f t="shared" ca="1" si="312"/>
        <v>(command "V" "R" "" "N")</v>
      </c>
    </row>
    <row r="5795" spans="8:10" hidden="1">
      <c r="H5795" s="330" t="str">
        <f t="shared" ca="1" si="311"/>
        <v/>
      </c>
      <c r="I5795" s="336"/>
      <c r="J5795" s="332" t="str">
        <f t="shared" ca="1" si="312"/>
        <v>(command "V" "R" "" "N")</v>
      </c>
    </row>
    <row r="5796" spans="8:10" hidden="1">
      <c r="H5796" s="330" t="str">
        <f t="shared" ca="1" si="311"/>
        <v/>
      </c>
      <c r="I5796" s="336"/>
      <c r="J5796" s="332" t="str">
        <f t="shared" ca="1" si="312"/>
        <v>(command "V" "R" "" "N")</v>
      </c>
    </row>
    <row r="5797" spans="8:10" hidden="1">
      <c r="H5797" s="330" t="str">
        <f t="shared" ca="1" si="311"/>
        <v/>
      </c>
      <c r="I5797" s="336"/>
      <c r="J5797" s="332" t="str">
        <f t="shared" ca="1" si="312"/>
        <v>(command "V" "R" "" "N")</v>
      </c>
    </row>
    <row r="5798" spans="8:10" hidden="1">
      <c r="H5798" s="330" t="str">
        <f t="shared" ca="1" si="311"/>
        <v/>
      </c>
      <c r="I5798" s="336"/>
      <c r="J5798" s="332" t="str">
        <f t="shared" ca="1" si="312"/>
        <v>(command "V" "R" "" "N")</v>
      </c>
    </row>
    <row r="5799" spans="8:10" hidden="1">
      <c r="H5799" s="330" t="str">
        <f t="shared" ca="1" si="311"/>
        <v/>
      </c>
      <c r="I5799" s="336"/>
      <c r="J5799" s="332" t="str">
        <f t="shared" ca="1" si="312"/>
        <v>(command "V" "R" "" "N")</v>
      </c>
    </row>
    <row r="5800" spans="8:10" hidden="1">
      <c r="H5800" s="330" t="str">
        <f t="shared" ca="1" si="311"/>
        <v/>
      </c>
      <c r="I5800" s="336"/>
      <c r="J5800" s="332" t="str">
        <f t="shared" ca="1" si="312"/>
        <v>(command "V" "R" "" "N")</v>
      </c>
    </row>
    <row r="5801" spans="8:10" hidden="1">
      <c r="H5801" s="330" t="str">
        <f t="shared" ca="1" si="311"/>
        <v/>
      </c>
      <c r="I5801" s="336"/>
      <c r="J5801" s="332" t="str">
        <f t="shared" ca="1" si="312"/>
        <v>(command "V" "R" "" "N")</v>
      </c>
    </row>
    <row r="5802" spans="8:10" hidden="1">
      <c r="H5802" s="330" t="str">
        <f t="shared" ca="1" si="311"/>
        <v/>
      </c>
      <c r="I5802" s="336"/>
      <c r="J5802" s="332" t="str">
        <f t="shared" ca="1" si="312"/>
        <v>(command "V" "R" "" "N")</v>
      </c>
    </row>
    <row r="5803" spans="8:10" hidden="1">
      <c r="H5803" s="330" t="str">
        <f t="shared" ca="1" si="311"/>
        <v/>
      </c>
      <c r="I5803" s="336"/>
      <c r="J5803" s="332" t="str">
        <f t="shared" ca="1" si="312"/>
        <v>(command "V" "R" "" "N")</v>
      </c>
    </row>
    <row r="5804" spans="8:10" hidden="1">
      <c r="H5804" s="330" t="str">
        <f t="shared" ca="1" si="311"/>
        <v/>
      </c>
      <c r="I5804" s="336"/>
      <c r="J5804" s="332" t="str">
        <f t="shared" ca="1" si="312"/>
        <v>(command "V" "R" "" "N")</v>
      </c>
    </row>
    <row r="5805" spans="8:10" hidden="1">
      <c r="H5805" s="330" t="str">
        <f t="shared" ca="1" si="311"/>
        <v/>
      </c>
      <c r="I5805" s="336"/>
      <c r="J5805" s="332" t="str">
        <f t="shared" ca="1" si="312"/>
        <v>(command "V" "R" "" "N")</v>
      </c>
    </row>
    <row r="5806" spans="8:10" hidden="1">
      <c r="H5806" s="330" t="str">
        <f t="shared" ca="1" si="311"/>
        <v/>
      </c>
      <c r="I5806" s="336"/>
      <c r="J5806" s="332" t="str">
        <f t="shared" ca="1" si="312"/>
        <v>(command "V" "R" "" "N")</v>
      </c>
    </row>
    <row r="5807" spans="8:10" hidden="1">
      <c r="H5807" s="330" t="str">
        <f t="shared" ca="1" si="311"/>
        <v/>
      </c>
      <c r="I5807" s="336"/>
      <c r="J5807" s="332" t="str">
        <f t="shared" ca="1" si="312"/>
        <v>(command "V" "R" "" "N")</v>
      </c>
    </row>
    <row r="5808" spans="8:10" hidden="1">
      <c r="H5808" s="330" t="str">
        <f t="shared" ca="1" si="311"/>
        <v/>
      </c>
      <c r="I5808" s="336"/>
      <c r="J5808" s="332" t="str">
        <f t="shared" ca="1" si="312"/>
        <v>(command "V" "R" "" "N")</v>
      </c>
    </row>
    <row r="5809" spans="8:10" hidden="1">
      <c r="H5809" s="330" t="str">
        <f t="shared" ca="1" si="311"/>
        <v/>
      </c>
      <c r="I5809" s="336"/>
      <c r="J5809" s="332" t="str">
        <f t="shared" ca="1" si="312"/>
        <v>(command "V" "R" "" "N")</v>
      </c>
    </row>
    <row r="5810" spans="8:10" hidden="1">
      <c r="H5810" s="330" t="str">
        <f t="shared" ca="1" si="311"/>
        <v/>
      </c>
      <c r="I5810" s="336"/>
      <c r="J5810" s="332" t="str">
        <f t="shared" ca="1" si="312"/>
        <v>(command "V" "R" "" "N")</v>
      </c>
    </row>
    <row r="5811" spans="8:10" hidden="1">
      <c r="H5811" s="330" t="str">
        <f t="shared" ca="1" si="311"/>
        <v/>
      </c>
      <c r="I5811" s="336"/>
      <c r="J5811" s="332" t="str">
        <f t="shared" ca="1" si="312"/>
        <v>(command "V" "R" "" "N")</v>
      </c>
    </row>
    <row r="5812" spans="8:10" hidden="1">
      <c r="H5812" s="330" t="str">
        <f t="shared" ca="1" si="311"/>
        <v/>
      </c>
      <c r="I5812" s="336"/>
      <c r="J5812" s="332" t="str">
        <f t="shared" ca="1" si="312"/>
        <v>(command "V" "R" "" "N")</v>
      </c>
    </row>
    <row r="5813" spans="8:10" hidden="1">
      <c r="H5813" s="330" t="str">
        <f t="shared" ca="1" si="311"/>
        <v/>
      </c>
      <c r="I5813" s="336"/>
      <c r="J5813" s="332" t="str">
        <f t="shared" ca="1" si="312"/>
        <v>(command "V" "R" "" "N")</v>
      </c>
    </row>
    <row r="5814" spans="8:10" hidden="1">
      <c r="H5814" s="330" t="str">
        <f t="shared" ca="1" si="311"/>
        <v/>
      </c>
      <c r="I5814" s="336"/>
      <c r="J5814" s="332" t="str">
        <f t="shared" ca="1" si="312"/>
        <v>(command "V" "R" "" "N")</v>
      </c>
    </row>
    <row r="5815" spans="8:10" hidden="1">
      <c r="H5815" s="330" t="str">
        <f t="shared" ca="1" si="311"/>
        <v/>
      </c>
      <c r="I5815" s="336"/>
      <c r="J5815" s="332" t="str">
        <f t="shared" ca="1" si="312"/>
        <v>(command "V" "R" "" "N")</v>
      </c>
    </row>
    <row r="5816" spans="8:10" hidden="1">
      <c r="H5816" s="330" t="str">
        <f t="shared" ca="1" si="311"/>
        <v/>
      </c>
      <c r="I5816" s="336"/>
      <c r="J5816" s="332" t="str">
        <f t="shared" ca="1" si="312"/>
        <v>(command "V" "R" "" "N")</v>
      </c>
    </row>
    <row r="5817" spans="8:10" hidden="1">
      <c r="H5817" s="330" t="str">
        <f t="shared" ca="1" si="311"/>
        <v/>
      </c>
      <c r="I5817" s="336"/>
      <c r="J5817" s="332" t="str">
        <f t="shared" ca="1" si="312"/>
        <v>(command "V" "R" "" "N")</v>
      </c>
    </row>
    <row r="5818" spans="8:10" hidden="1">
      <c r="H5818" s="330" t="str">
        <f t="shared" ca="1" si="311"/>
        <v/>
      </c>
      <c r="I5818" s="336"/>
      <c r="J5818" s="332" t="str">
        <f t="shared" ca="1" si="312"/>
        <v>(command "V" "R" "" "N")</v>
      </c>
    </row>
    <row r="5819" spans="8:10" hidden="1">
      <c r="H5819" s="330" t="str">
        <f t="shared" ca="1" si="311"/>
        <v/>
      </c>
      <c r="I5819" s="336"/>
      <c r="J5819" s="332" t="str">
        <f t="shared" ca="1" si="312"/>
        <v>(command "V" "R" "" "N")</v>
      </c>
    </row>
    <row r="5820" spans="8:10" hidden="1">
      <c r="H5820" s="330" t="str">
        <f t="shared" ca="1" si="311"/>
        <v/>
      </c>
      <c r="I5820" s="336"/>
      <c r="J5820" s="332" t="str">
        <f t="shared" ca="1" si="312"/>
        <v>(command "V" "R" "" "N")</v>
      </c>
    </row>
    <row r="5821" spans="8:10" hidden="1">
      <c r="H5821" s="330" t="str">
        <f t="shared" ca="1" si="311"/>
        <v/>
      </c>
      <c r="I5821" s="336"/>
      <c r="J5821" s="332" t="str">
        <f t="shared" ca="1" si="312"/>
        <v>(command "V" "R" "" "N")</v>
      </c>
    </row>
    <row r="5822" spans="8:10" hidden="1">
      <c r="H5822" s="330" t="str">
        <f t="shared" ca="1" si="311"/>
        <v/>
      </c>
      <c r="I5822" s="336"/>
      <c r="J5822" s="332" t="str">
        <f t="shared" ca="1" si="312"/>
        <v>(command "V" "R" "" "N")</v>
      </c>
    </row>
    <row r="5823" spans="8:10" hidden="1">
      <c r="H5823" s="330" t="str">
        <f t="shared" ca="1" si="311"/>
        <v/>
      </c>
      <c r="I5823" s="336"/>
      <c r="J5823" s="332" t="str">
        <f t="shared" ca="1" si="312"/>
        <v>(command "V" "R" "" "N")</v>
      </c>
    </row>
    <row r="5824" spans="8:10" hidden="1">
      <c r="H5824" s="330" t="str">
        <f t="shared" ca="1" si="311"/>
        <v/>
      </c>
      <c r="I5824" s="336"/>
      <c r="J5824" s="332" t="str">
        <f t="shared" ca="1" si="312"/>
        <v>(command "V" "R" "" "N")</v>
      </c>
    </row>
    <row r="5825" spans="8:10" hidden="1">
      <c r="H5825" s="330" t="str">
        <f t="shared" ca="1" si="311"/>
        <v/>
      </c>
      <c r="I5825" s="336"/>
      <c r="J5825" s="332" t="str">
        <f t="shared" ca="1" si="312"/>
        <v>(command "V" "R" "" "N")</v>
      </c>
    </row>
    <row r="5826" spans="8:10" hidden="1">
      <c r="H5826" s="330" t="str">
        <f t="shared" ca="1" si="311"/>
        <v/>
      </c>
      <c r="I5826" s="336"/>
      <c r="J5826" s="332" t="str">
        <f t="shared" ca="1" si="312"/>
        <v>(command "V" "R" "" "N")</v>
      </c>
    </row>
    <row r="5827" spans="8:10" hidden="1">
      <c r="H5827" s="330" t="str">
        <f t="shared" ca="1" si="311"/>
        <v/>
      </c>
      <c r="I5827" s="336"/>
      <c r="J5827" s="332" t="str">
        <f t="shared" ca="1" si="312"/>
        <v>(command "V" "R" "" "N")</v>
      </c>
    </row>
    <row r="5828" spans="8:10" hidden="1">
      <c r="H5828" s="330" t="str">
        <f t="shared" ca="1" si="311"/>
        <v/>
      </c>
      <c r="I5828" s="336"/>
      <c r="J5828" s="332" t="str">
        <f t="shared" ca="1" si="312"/>
        <v>(command "V" "R" "" "N")</v>
      </c>
    </row>
    <row r="5829" spans="8:10" hidden="1">
      <c r="H5829" s="330" t="str">
        <f t="shared" ca="1" si="311"/>
        <v/>
      </c>
      <c r="I5829" s="336"/>
      <c r="J5829" s="332" t="str">
        <f t="shared" ca="1" si="312"/>
        <v>(command "V" "R" "" "N")</v>
      </c>
    </row>
    <row r="5830" spans="8:10" hidden="1">
      <c r="H5830" s="330" t="str">
        <f t="shared" ca="1" si="311"/>
        <v/>
      </c>
      <c r="I5830" s="336"/>
      <c r="J5830" s="332" t="str">
        <f t="shared" ca="1" si="312"/>
        <v>(command "V" "R" "" "N")</v>
      </c>
    </row>
    <row r="5831" spans="8:10" hidden="1">
      <c r="H5831" s="330" t="str">
        <f t="shared" ca="1" si="311"/>
        <v/>
      </c>
      <c r="I5831" s="336"/>
      <c r="J5831" s="332" t="str">
        <f t="shared" ca="1" si="312"/>
        <v>(command "V" "R" "" "N")</v>
      </c>
    </row>
    <row r="5832" spans="8:10" hidden="1">
      <c r="H5832" s="330" t="str">
        <f t="shared" ref="H5832:H5895" ca="1" si="313">IF(INDIRECT(ADDRESS(FLOOR((ROW(A5825)-1)/$F$6,1)+9,FLOOR((MOD((ROW(A5825)-1),$F$6)),1)+21))="","",INDIRECT(ADDRESS(FLOOR((ROW(A5825)-1)/$F$6,1)+9,FLOOR((MOD((ROW(A5825)-1),$F$6)),1)+21)))</f>
        <v/>
      </c>
      <c r="I5832" s="336"/>
      <c r="J5832" s="332" t="str">
        <f t="shared" ca="1" si="312"/>
        <v>(command "V" "R" "" "N")</v>
      </c>
    </row>
    <row r="5833" spans="8:10" hidden="1">
      <c r="H5833" s="330" t="str">
        <f t="shared" ca="1" si="313"/>
        <v/>
      </c>
      <c r="I5833" s="336"/>
      <c r="J5833" s="332" t="str">
        <f t="shared" ca="1" si="312"/>
        <v>(command "V" "R" "" "N")</v>
      </c>
    </row>
    <row r="5834" spans="8:10" hidden="1">
      <c r="H5834" s="330" t="str">
        <f t="shared" ca="1" si="313"/>
        <v/>
      </c>
      <c r="I5834" s="336"/>
      <c r="J5834" s="332" t="str">
        <f t="shared" ca="1" si="312"/>
        <v>(command "V" "R" "" "N")</v>
      </c>
    </row>
    <row r="5835" spans="8:10" hidden="1">
      <c r="H5835" s="330" t="str">
        <f t="shared" ca="1" si="313"/>
        <v/>
      </c>
      <c r="I5835" s="336"/>
      <c r="J5835" s="332" t="str">
        <f t="shared" ca="1" si="312"/>
        <v>(command "V" "R" "" "N")</v>
      </c>
    </row>
    <row r="5836" spans="8:10" hidden="1">
      <c r="H5836" s="330" t="str">
        <f t="shared" ca="1" si="313"/>
        <v/>
      </c>
      <c r="I5836" s="336"/>
      <c r="J5836" s="332" t="str">
        <f t="shared" ca="1" si="312"/>
        <v>(command "V" "R" "" "N")</v>
      </c>
    </row>
    <row r="5837" spans="8:10" hidden="1">
      <c r="H5837" s="330" t="str">
        <f t="shared" ca="1" si="313"/>
        <v/>
      </c>
      <c r="I5837" s="336"/>
      <c r="J5837" s="332" t="str">
        <f t="shared" ref="J5837:J5900" ca="1" si="314">"(command"&amp;" "&amp;""""&amp;"V"&amp;""""&amp;" "&amp;""""&amp;"R"&amp;""""&amp;" "&amp;""""&amp;$H5837&amp;""""&amp;" """&amp;"N"&amp;""""&amp;")"</f>
        <v>(command "V" "R" "" "N")</v>
      </c>
    </row>
    <row r="5838" spans="8:10" hidden="1">
      <c r="H5838" s="330" t="str">
        <f t="shared" ca="1" si="313"/>
        <v/>
      </c>
      <c r="I5838" s="336"/>
      <c r="J5838" s="332" t="str">
        <f t="shared" ca="1" si="314"/>
        <v>(command "V" "R" "" "N")</v>
      </c>
    </row>
    <row r="5839" spans="8:10" hidden="1">
      <c r="H5839" s="330" t="str">
        <f t="shared" ca="1" si="313"/>
        <v/>
      </c>
      <c r="I5839" s="336"/>
      <c r="J5839" s="332" t="str">
        <f t="shared" ca="1" si="314"/>
        <v>(command "V" "R" "" "N")</v>
      </c>
    </row>
    <row r="5840" spans="8:10" hidden="1">
      <c r="H5840" s="330" t="str">
        <f t="shared" ca="1" si="313"/>
        <v/>
      </c>
      <c r="I5840" s="336"/>
      <c r="J5840" s="332" t="str">
        <f t="shared" ca="1" si="314"/>
        <v>(command "V" "R" "" "N")</v>
      </c>
    </row>
    <row r="5841" spans="8:10" hidden="1">
      <c r="H5841" s="330" t="str">
        <f t="shared" ca="1" si="313"/>
        <v/>
      </c>
      <c r="I5841" s="336"/>
      <c r="J5841" s="332" t="str">
        <f t="shared" ca="1" si="314"/>
        <v>(command "V" "R" "" "N")</v>
      </c>
    </row>
    <row r="5842" spans="8:10" hidden="1">
      <c r="H5842" s="330" t="str">
        <f t="shared" ca="1" si="313"/>
        <v/>
      </c>
      <c r="I5842" s="336"/>
      <c r="J5842" s="332" t="str">
        <f t="shared" ca="1" si="314"/>
        <v>(command "V" "R" "" "N")</v>
      </c>
    </row>
    <row r="5843" spans="8:10" hidden="1">
      <c r="H5843" s="330" t="str">
        <f t="shared" ca="1" si="313"/>
        <v/>
      </c>
      <c r="I5843" s="336"/>
      <c r="J5843" s="332" t="str">
        <f t="shared" ca="1" si="314"/>
        <v>(command "V" "R" "" "N")</v>
      </c>
    </row>
    <row r="5844" spans="8:10" hidden="1">
      <c r="H5844" s="330" t="str">
        <f t="shared" ca="1" si="313"/>
        <v/>
      </c>
      <c r="I5844" s="336"/>
      <c r="J5844" s="332" t="str">
        <f t="shared" ca="1" si="314"/>
        <v>(command "V" "R" "" "N")</v>
      </c>
    </row>
    <row r="5845" spans="8:10" hidden="1">
      <c r="H5845" s="330" t="str">
        <f t="shared" ca="1" si="313"/>
        <v/>
      </c>
      <c r="I5845" s="336"/>
      <c r="J5845" s="332" t="str">
        <f t="shared" ca="1" si="314"/>
        <v>(command "V" "R" "" "N")</v>
      </c>
    </row>
    <row r="5846" spans="8:10" hidden="1">
      <c r="H5846" s="330" t="str">
        <f t="shared" ca="1" si="313"/>
        <v/>
      </c>
      <c r="I5846" s="336"/>
      <c r="J5846" s="332" t="str">
        <f t="shared" ca="1" si="314"/>
        <v>(command "V" "R" "" "N")</v>
      </c>
    </row>
    <row r="5847" spans="8:10" hidden="1">
      <c r="H5847" s="330" t="str">
        <f t="shared" ca="1" si="313"/>
        <v/>
      </c>
      <c r="I5847" s="336"/>
      <c r="J5847" s="332" t="str">
        <f t="shared" ca="1" si="314"/>
        <v>(command "V" "R" "" "N")</v>
      </c>
    </row>
    <row r="5848" spans="8:10" hidden="1">
      <c r="H5848" s="330" t="str">
        <f t="shared" ca="1" si="313"/>
        <v/>
      </c>
      <c r="I5848" s="336"/>
      <c r="J5848" s="332" t="str">
        <f t="shared" ca="1" si="314"/>
        <v>(command "V" "R" "" "N")</v>
      </c>
    </row>
    <row r="5849" spans="8:10" hidden="1">
      <c r="H5849" s="330" t="str">
        <f t="shared" ca="1" si="313"/>
        <v/>
      </c>
      <c r="I5849" s="336"/>
      <c r="J5849" s="332" t="str">
        <f t="shared" ca="1" si="314"/>
        <v>(command "V" "R" "" "N")</v>
      </c>
    </row>
    <row r="5850" spans="8:10" hidden="1">
      <c r="H5850" s="330" t="str">
        <f t="shared" ca="1" si="313"/>
        <v/>
      </c>
      <c r="I5850" s="336"/>
      <c r="J5850" s="332" t="str">
        <f t="shared" ca="1" si="314"/>
        <v>(command "V" "R" "" "N")</v>
      </c>
    </row>
    <row r="5851" spans="8:10" hidden="1">
      <c r="H5851" s="330" t="str">
        <f t="shared" ca="1" si="313"/>
        <v/>
      </c>
      <c r="I5851" s="336"/>
      <c r="J5851" s="332" t="str">
        <f t="shared" ca="1" si="314"/>
        <v>(command "V" "R" "" "N")</v>
      </c>
    </row>
    <row r="5852" spans="8:10" hidden="1">
      <c r="H5852" s="330" t="str">
        <f t="shared" ca="1" si="313"/>
        <v/>
      </c>
      <c r="I5852" s="336"/>
      <c r="J5852" s="332" t="str">
        <f t="shared" ca="1" si="314"/>
        <v>(command "V" "R" "" "N")</v>
      </c>
    </row>
    <row r="5853" spans="8:10" hidden="1">
      <c r="H5853" s="330" t="str">
        <f t="shared" ca="1" si="313"/>
        <v/>
      </c>
      <c r="I5853" s="336"/>
      <c r="J5853" s="332" t="str">
        <f t="shared" ca="1" si="314"/>
        <v>(command "V" "R" "" "N")</v>
      </c>
    </row>
    <row r="5854" spans="8:10" hidden="1">
      <c r="H5854" s="330" t="str">
        <f t="shared" ca="1" si="313"/>
        <v/>
      </c>
      <c r="I5854" s="336"/>
      <c r="J5854" s="332" t="str">
        <f t="shared" ca="1" si="314"/>
        <v>(command "V" "R" "" "N")</v>
      </c>
    </row>
    <row r="5855" spans="8:10" hidden="1">
      <c r="H5855" s="330" t="str">
        <f t="shared" ca="1" si="313"/>
        <v/>
      </c>
      <c r="I5855" s="336"/>
      <c r="J5855" s="332" t="str">
        <f t="shared" ca="1" si="314"/>
        <v>(command "V" "R" "" "N")</v>
      </c>
    </row>
    <row r="5856" spans="8:10" hidden="1">
      <c r="H5856" s="330" t="str">
        <f t="shared" ca="1" si="313"/>
        <v/>
      </c>
      <c r="I5856" s="336"/>
      <c r="J5856" s="332" t="str">
        <f t="shared" ca="1" si="314"/>
        <v>(command "V" "R" "" "N")</v>
      </c>
    </row>
    <row r="5857" spans="8:10" hidden="1">
      <c r="H5857" s="330" t="str">
        <f t="shared" ca="1" si="313"/>
        <v/>
      </c>
      <c r="I5857" s="336"/>
      <c r="J5857" s="332" t="str">
        <f t="shared" ca="1" si="314"/>
        <v>(command "V" "R" "" "N")</v>
      </c>
    </row>
    <row r="5858" spans="8:10" hidden="1">
      <c r="H5858" s="330" t="str">
        <f t="shared" ca="1" si="313"/>
        <v/>
      </c>
      <c r="I5858" s="336"/>
      <c r="J5858" s="332" t="str">
        <f t="shared" ca="1" si="314"/>
        <v>(command "V" "R" "" "N")</v>
      </c>
    </row>
    <row r="5859" spans="8:10" hidden="1">
      <c r="H5859" s="330" t="str">
        <f t="shared" ca="1" si="313"/>
        <v/>
      </c>
      <c r="I5859" s="336"/>
      <c r="J5859" s="332" t="str">
        <f t="shared" ca="1" si="314"/>
        <v>(command "V" "R" "" "N")</v>
      </c>
    </row>
    <row r="5860" spans="8:10" hidden="1">
      <c r="H5860" s="330" t="str">
        <f t="shared" ca="1" si="313"/>
        <v/>
      </c>
      <c r="I5860" s="336"/>
      <c r="J5860" s="332" t="str">
        <f t="shared" ca="1" si="314"/>
        <v>(command "V" "R" "" "N")</v>
      </c>
    </row>
    <row r="5861" spans="8:10" hidden="1">
      <c r="H5861" s="330" t="str">
        <f t="shared" ca="1" si="313"/>
        <v/>
      </c>
      <c r="I5861" s="336"/>
      <c r="J5861" s="332" t="str">
        <f t="shared" ca="1" si="314"/>
        <v>(command "V" "R" "" "N")</v>
      </c>
    </row>
    <row r="5862" spans="8:10" hidden="1">
      <c r="H5862" s="330" t="str">
        <f t="shared" ca="1" si="313"/>
        <v/>
      </c>
      <c r="I5862" s="336"/>
      <c r="J5862" s="332" t="str">
        <f t="shared" ca="1" si="314"/>
        <v>(command "V" "R" "" "N")</v>
      </c>
    </row>
    <row r="5863" spans="8:10" hidden="1">
      <c r="H5863" s="330" t="str">
        <f t="shared" ca="1" si="313"/>
        <v/>
      </c>
      <c r="I5863" s="336"/>
      <c r="J5863" s="332" t="str">
        <f t="shared" ca="1" si="314"/>
        <v>(command "V" "R" "" "N")</v>
      </c>
    </row>
    <row r="5864" spans="8:10" hidden="1">
      <c r="H5864" s="330" t="str">
        <f t="shared" ca="1" si="313"/>
        <v/>
      </c>
      <c r="I5864" s="336"/>
      <c r="J5864" s="332" t="str">
        <f t="shared" ca="1" si="314"/>
        <v>(command "V" "R" "" "N")</v>
      </c>
    </row>
    <row r="5865" spans="8:10" hidden="1">
      <c r="H5865" s="330" t="str">
        <f t="shared" ca="1" si="313"/>
        <v/>
      </c>
      <c r="I5865" s="336"/>
      <c r="J5865" s="332" t="str">
        <f t="shared" ca="1" si="314"/>
        <v>(command "V" "R" "" "N")</v>
      </c>
    </row>
    <row r="5866" spans="8:10" hidden="1">
      <c r="H5866" s="330" t="str">
        <f t="shared" ca="1" si="313"/>
        <v/>
      </c>
      <c r="I5866" s="336"/>
      <c r="J5866" s="332" t="str">
        <f t="shared" ca="1" si="314"/>
        <v>(command "V" "R" "" "N")</v>
      </c>
    </row>
    <row r="5867" spans="8:10" hidden="1">
      <c r="H5867" s="330" t="str">
        <f t="shared" ca="1" si="313"/>
        <v/>
      </c>
      <c r="I5867" s="336"/>
      <c r="J5867" s="332" t="str">
        <f t="shared" ca="1" si="314"/>
        <v>(command "V" "R" "" "N")</v>
      </c>
    </row>
    <row r="5868" spans="8:10" hidden="1">
      <c r="H5868" s="330" t="str">
        <f t="shared" ca="1" si="313"/>
        <v/>
      </c>
      <c r="I5868" s="336"/>
      <c r="J5868" s="332" t="str">
        <f t="shared" ca="1" si="314"/>
        <v>(command "V" "R" "" "N")</v>
      </c>
    </row>
    <row r="5869" spans="8:10" hidden="1">
      <c r="H5869" s="330" t="str">
        <f t="shared" ca="1" si="313"/>
        <v/>
      </c>
      <c r="I5869" s="336"/>
      <c r="J5869" s="332" t="str">
        <f t="shared" ca="1" si="314"/>
        <v>(command "V" "R" "" "N")</v>
      </c>
    </row>
    <row r="5870" spans="8:10" hidden="1">
      <c r="H5870" s="330" t="str">
        <f t="shared" ca="1" si="313"/>
        <v/>
      </c>
      <c r="I5870" s="336"/>
      <c r="J5870" s="332" t="str">
        <f t="shared" ca="1" si="314"/>
        <v>(command "V" "R" "" "N")</v>
      </c>
    </row>
    <row r="5871" spans="8:10" hidden="1">
      <c r="H5871" s="330" t="str">
        <f t="shared" ca="1" si="313"/>
        <v/>
      </c>
      <c r="I5871" s="336"/>
      <c r="J5871" s="332" t="str">
        <f t="shared" ca="1" si="314"/>
        <v>(command "V" "R" "" "N")</v>
      </c>
    </row>
    <row r="5872" spans="8:10" hidden="1">
      <c r="H5872" s="330" t="str">
        <f t="shared" ca="1" si="313"/>
        <v/>
      </c>
      <c r="I5872" s="336"/>
      <c r="J5872" s="332" t="str">
        <f t="shared" ca="1" si="314"/>
        <v>(command "V" "R" "" "N")</v>
      </c>
    </row>
    <row r="5873" spans="8:10" hidden="1">
      <c r="H5873" s="330" t="str">
        <f t="shared" ca="1" si="313"/>
        <v/>
      </c>
      <c r="I5873" s="336"/>
      <c r="J5873" s="332" t="str">
        <f t="shared" ca="1" si="314"/>
        <v>(command "V" "R" "" "N")</v>
      </c>
    </row>
    <row r="5874" spans="8:10" hidden="1">
      <c r="H5874" s="330" t="str">
        <f t="shared" ca="1" si="313"/>
        <v/>
      </c>
      <c r="I5874" s="336"/>
      <c r="J5874" s="332" t="str">
        <f t="shared" ca="1" si="314"/>
        <v>(command "V" "R" "" "N")</v>
      </c>
    </row>
    <row r="5875" spans="8:10" hidden="1">
      <c r="H5875" s="330" t="str">
        <f t="shared" ca="1" si="313"/>
        <v/>
      </c>
      <c r="I5875" s="336"/>
      <c r="J5875" s="332" t="str">
        <f t="shared" ca="1" si="314"/>
        <v>(command "V" "R" "" "N")</v>
      </c>
    </row>
    <row r="5876" spans="8:10" hidden="1">
      <c r="H5876" s="330" t="str">
        <f t="shared" ca="1" si="313"/>
        <v/>
      </c>
      <c r="I5876" s="336"/>
      <c r="J5876" s="332" t="str">
        <f t="shared" ca="1" si="314"/>
        <v>(command "V" "R" "" "N")</v>
      </c>
    </row>
    <row r="5877" spans="8:10" hidden="1">
      <c r="H5877" s="330" t="str">
        <f t="shared" ca="1" si="313"/>
        <v/>
      </c>
      <c r="I5877" s="336"/>
      <c r="J5877" s="332" t="str">
        <f t="shared" ca="1" si="314"/>
        <v>(command "V" "R" "" "N")</v>
      </c>
    </row>
    <row r="5878" spans="8:10" hidden="1">
      <c r="H5878" s="330" t="str">
        <f t="shared" ca="1" si="313"/>
        <v/>
      </c>
      <c r="I5878" s="336"/>
      <c r="J5878" s="332" t="str">
        <f t="shared" ca="1" si="314"/>
        <v>(command "V" "R" "" "N")</v>
      </c>
    </row>
    <row r="5879" spans="8:10" hidden="1">
      <c r="H5879" s="330" t="str">
        <f t="shared" ca="1" si="313"/>
        <v/>
      </c>
      <c r="I5879" s="336"/>
      <c r="J5879" s="332" t="str">
        <f t="shared" ca="1" si="314"/>
        <v>(command "V" "R" "" "N")</v>
      </c>
    </row>
    <row r="5880" spans="8:10" hidden="1">
      <c r="H5880" s="330" t="str">
        <f t="shared" ca="1" si="313"/>
        <v/>
      </c>
      <c r="I5880" s="336"/>
      <c r="J5880" s="332" t="str">
        <f t="shared" ca="1" si="314"/>
        <v>(command "V" "R" "" "N")</v>
      </c>
    </row>
    <row r="5881" spans="8:10" hidden="1">
      <c r="H5881" s="330" t="str">
        <f t="shared" ca="1" si="313"/>
        <v/>
      </c>
      <c r="I5881" s="336"/>
      <c r="J5881" s="332" t="str">
        <f t="shared" ca="1" si="314"/>
        <v>(command "V" "R" "" "N")</v>
      </c>
    </row>
    <row r="5882" spans="8:10" hidden="1">
      <c r="H5882" s="330" t="str">
        <f t="shared" ca="1" si="313"/>
        <v/>
      </c>
      <c r="I5882" s="336"/>
      <c r="J5882" s="332" t="str">
        <f t="shared" ca="1" si="314"/>
        <v>(command "V" "R" "" "N")</v>
      </c>
    </row>
    <row r="5883" spans="8:10" hidden="1">
      <c r="H5883" s="330" t="str">
        <f t="shared" ca="1" si="313"/>
        <v/>
      </c>
      <c r="I5883" s="336"/>
      <c r="J5883" s="332" t="str">
        <f t="shared" ca="1" si="314"/>
        <v>(command "V" "R" "" "N")</v>
      </c>
    </row>
    <row r="5884" spans="8:10" hidden="1">
      <c r="H5884" s="330" t="str">
        <f t="shared" ca="1" si="313"/>
        <v/>
      </c>
      <c r="I5884" s="336"/>
      <c r="J5884" s="332" t="str">
        <f t="shared" ca="1" si="314"/>
        <v>(command "V" "R" "" "N")</v>
      </c>
    </row>
    <row r="5885" spans="8:10" hidden="1">
      <c r="H5885" s="330" t="str">
        <f t="shared" ca="1" si="313"/>
        <v/>
      </c>
      <c r="I5885" s="336"/>
      <c r="J5885" s="332" t="str">
        <f t="shared" ca="1" si="314"/>
        <v>(command "V" "R" "" "N")</v>
      </c>
    </row>
    <row r="5886" spans="8:10" hidden="1">
      <c r="H5886" s="330" t="str">
        <f t="shared" ca="1" si="313"/>
        <v/>
      </c>
      <c r="I5886" s="336"/>
      <c r="J5886" s="332" t="str">
        <f t="shared" ca="1" si="314"/>
        <v>(command "V" "R" "" "N")</v>
      </c>
    </row>
    <row r="5887" spans="8:10" hidden="1">
      <c r="H5887" s="330" t="str">
        <f t="shared" ca="1" si="313"/>
        <v/>
      </c>
      <c r="I5887" s="336"/>
      <c r="J5887" s="332" t="str">
        <f t="shared" ca="1" si="314"/>
        <v>(command "V" "R" "" "N")</v>
      </c>
    </row>
    <row r="5888" spans="8:10" hidden="1">
      <c r="H5888" s="330" t="str">
        <f t="shared" ca="1" si="313"/>
        <v/>
      </c>
      <c r="I5888" s="336"/>
      <c r="J5888" s="332" t="str">
        <f t="shared" ca="1" si="314"/>
        <v>(command "V" "R" "" "N")</v>
      </c>
    </row>
    <row r="5889" spans="8:10" hidden="1">
      <c r="H5889" s="330" t="str">
        <f t="shared" ca="1" si="313"/>
        <v/>
      </c>
      <c r="I5889" s="336"/>
      <c r="J5889" s="332" t="str">
        <f t="shared" ca="1" si="314"/>
        <v>(command "V" "R" "" "N")</v>
      </c>
    </row>
    <row r="5890" spans="8:10" hidden="1">
      <c r="H5890" s="330" t="str">
        <f t="shared" ca="1" si="313"/>
        <v/>
      </c>
      <c r="I5890" s="336"/>
      <c r="J5890" s="332" t="str">
        <f t="shared" ca="1" si="314"/>
        <v>(command "V" "R" "" "N")</v>
      </c>
    </row>
    <row r="5891" spans="8:10" hidden="1">
      <c r="H5891" s="330" t="str">
        <f t="shared" ca="1" si="313"/>
        <v/>
      </c>
      <c r="I5891" s="336"/>
      <c r="J5891" s="332" t="str">
        <f t="shared" ca="1" si="314"/>
        <v>(command "V" "R" "" "N")</v>
      </c>
    </row>
    <row r="5892" spans="8:10" hidden="1">
      <c r="H5892" s="330" t="str">
        <f t="shared" ca="1" si="313"/>
        <v/>
      </c>
      <c r="I5892" s="336"/>
      <c r="J5892" s="332" t="str">
        <f t="shared" ca="1" si="314"/>
        <v>(command "V" "R" "" "N")</v>
      </c>
    </row>
    <row r="5893" spans="8:10" hidden="1">
      <c r="H5893" s="330" t="str">
        <f t="shared" ca="1" si="313"/>
        <v/>
      </c>
      <c r="I5893" s="336"/>
      <c r="J5893" s="332" t="str">
        <f t="shared" ca="1" si="314"/>
        <v>(command "V" "R" "" "N")</v>
      </c>
    </row>
    <row r="5894" spans="8:10" hidden="1">
      <c r="H5894" s="330" t="str">
        <f t="shared" ca="1" si="313"/>
        <v/>
      </c>
      <c r="I5894" s="336"/>
      <c r="J5894" s="332" t="str">
        <f t="shared" ca="1" si="314"/>
        <v>(command "V" "R" "" "N")</v>
      </c>
    </row>
    <row r="5895" spans="8:10" hidden="1">
      <c r="H5895" s="330" t="str">
        <f t="shared" ca="1" si="313"/>
        <v/>
      </c>
      <c r="I5895" s="336"/>
      <c r="J5895" s="332" t="str">
        <f t="shared" ca="1" si="314"/>
        <v>(command "V" "R" "" "N")</v>
      </c>
    </row>
    <row r="5896" spans="8:10" hidden="1">
      <c r="H5896" s="330" t="str">
        <f t="shared" ref="H5896:H5959" ca="1" si="315">IF(INDIRECT(ADDRESS(FLOOR((ROW(A5889)-1)/$F$6,1)+9,FLOOR((MOD((ROW(A5889)-1),$F$6)),1)+21))="","",INDIRECT(ADDRESS(FLOOR((ROW(A5889)-1)/$F$6,1)+9,FLOOR((MOD((ROW(A5889)-1),$F$6)),1)+21)))</f>
        <v/>
      </c>
      <c r="I5896" s="336"/>
      <c r="J5896" s="332" t="str">
        <f t="shared" ca="1" si="314"/>
        <v>(command "V" "R" "" "N")</v>
      </c>
    </row>
    <row r="5897" spans="8:10" hidden="1">
      <c r="H5897" s="330" t="str">
        <f t="shared" ca="1" si="315"/>
        <v/>
      </c>
      <c r="I5897" s="336"/>
      <c r="J5897" s="332" t="str">
        <f t="shared" ca="1" si="314"/>
        <v>(command "V" "R" "" "N")</v>
      </c>
    </row>
    <row r="5898" spans="8:10" hidden="1">
      <c r="H5898" s="330" t="str">
        <f t="shared" ca="1" si="315"/>
        <v/>
      </c>
      <c r="I5898" s="336"/>
      <c r="J5898" s="332" t="str">
        <f t="shared" ca="1" si="314"/>
        <v>(command "V" "R" "" "N")</v>
      </c>
    </row>
    <row r="5899" spans="8:10" hidden="1">
      <c r="H5899" s="330" t="str">
        <f t="shared" ca="1" si="315"/>
        <v/>
      </c>
      <c r="I5899" s="336"/>
      <c r="J5899" s="332" t="str">
        <f t="shared" ca="1" si="314"/>
        <v>(command "V" "R" "" "N")</v>
      </c>
    </row>
    <row r="5900" spans="8:10" hidden="1">
      <c r="H5900" s="330" t="str">
        <f t="shared" ca="1" si="315"/>
        <v/>
      </c>
      <c r="I5900" s="336"/>
      <c r="J5900" s="332" t="str">
        <f t="shared" ca="1" si="314"/>
        <v>(command "V" "R" "" "N")</v>
      </c>
    </row>
    <row r="5901" spans="8:10" hidden="1">
      <c r="H5901" s="330" t="str">
        <f t="shared" ca="1" si="315"/>
        <v/>
      </c>
      <c r="I5901" s="336"/>
      <c r="J5901" s="332" t="str">
        <f t="shared" ref="J5901:J5964" ca="1" si="316">"(command"&amp;" "&amp;""""&amp;"V"&amp;""""&amp;" "&amp;""""&amp;"R"&amp;""""&amp;" "&amp;""""&amp;$H5901&amp;""""&amp;" """&amp;"N"&amp;""""&amp;")"</f>
        <v>(command "V" "R" "" "N")</v>
      </c>
    </row>
    <row r="5902" spans="8:10" hidden="1">
      <c r="H5902" s="330" t="str">
        <f t="shared" ca="1" si="315"/>
        <v/>
      </c>
      <c r="I5902" s="336"/>
      <c r="J5902" s="332" t="str">
        <f t="shared" ca="1" si="316"/>
        <v>(command "V" "R" "" "N")</v>
      </c>
    </row>
    <row r="5903" spans="8:10" hidden="1">
      <c r="H5903" s="330" t="str">
        <f t="shared" ca="1" si="315"/>
        <v/>
      </c>
      <c r="I5903" s="336"/>
      <c r="J5903" s="332" t="str">
        <f t="shared" ca="1" si="316"/>
        <v>(command "V" "R" "" "N")</v>
      </c>
    </row>
    <row r="5904" spans="8:10" hidden="1">
      <c r="H5904" s="330" t="str">
        <f t="shared" ca="1" si="315"/>
        <v/>
      </c>
      <c r="I5904" s="336"/>
      <c r="J5904" s="332" t="str">
        <f t="shared" ca="1" si="316"/>
        <v>(command "V" "R" "" "N")</v>
      </c>
    </row>
    <row r="5905" spans="8:10" hidden="1">
      <c r="H5905" s="330" t="str">
        <f t="shared" ca="1" si="315"/>
        <v/>
      </c>
      <c r="I5905" s="336"/>
      <c r="J5905" s="332" t="str">
        <f t="shared" ca="1" si="316"/>
        <v>(command "V" "R" "" "N")</v>
      </c>
    </row>
    <row r="5906" spans="8:10" hidden="1">
      <c r="H5906" s="330" t="str">
        <f t="shared" ca="1" si="315"/>
        <v/>
      </c>
      <c r="I5906" s="336"/>
      <c r="J5906" s="332" t="str">
        <f t="shared" ca="1" si="316"/>
        <v>(command "V" "R" "" "N")</v>
      </c>
    </row>
    <row r="5907" spans="8:10" hidden="1">
      <c r="H5907" s="330" t="str">
        <f t="shared" ca="1" si="315"/>
        <v/>
      </c>
      <c r="I5907" s="336"/>
      <c r="J5907" s="332" t="str">
        <f t="shared" ca="1" si="316"/>
        <v>(command "V" "R" "" "N")</v>
      </c>
    </row>
    <row r="5908" spans="8:10" hidden="1">
      <c r="H5908" s="330" t="str">
        <f t="shared" ca="1" si="315"/>
        <v/>
      </c>
      <c r="I5908" s="336"/>
      <c r="J5908" s="332" t="str">
        <f t="shared" ca="1" si="316"/>
        <v>(command "V" "R" "" "N")</v>
      </c>
    </row>
    <row r="5909" spans="8:10" hidden="1">
      <c r="H5909" s="330" t="str">
        <f t="shared" ca="1" si="315"/>
        <v/>
      </c>
      <c r="I5909" s="336"/>
      <c r="J5909" s="332" t="str">
        <f t="shared" ca="1" si="316"/>
        <v>(command "V" "R" "" "N")</v>
      </c>
    </row>
    <row r="5910" spans="8:10" hidden="1">
      <c r="H5910" s="330" t="str">
        <f t="shared" ca="1" si="315"/>
        <v/>
      </c>
      <c r="I5910" s="336"/>
      <c r="J5910" s="332" t="str">
        <f t="shared" ca="1" si="316"/>
        <v>(command "V" "R" "" "N")</v>
      </c>
    </row>
    <row r="5911" spans="8:10" hidden="1">
      <c r="H5911" s="330" t="str">
        <f t="shared" ca="1" si="315"/>
        <v/>
      </c>
      <c r="I5911" s="336"/>
      <c r="J5911" s="332" t="str">
        <f t="shared" ca="1" si="316"/>
        <v>(command "V" "R" "" "N")</v>
      </c>
    </row>
    <row r="5912" spans="8:10" hidden="1">
      <c r="H5912" s="330" t="str">
        <f t="shared" ca="1" si="315"/>
        <v/>
      </c>
      <c r="I5912" s="336"/>
      <c r="J5912" s="332" t="str">
        <f t="shared" ca="1" si="316"/>
        <v>(command "V" "R" "" "N")</v>
      </c>
    </row>
    <row r="5913" spans="8:10" hidden="1">
      <c r="H5913" s="330" t="str">
        <f t="shared" ca="1" si="315"/>
        <v/>
      </c>
      <c r="I5913" s="336"/>
      <c r="J5913" s="332" t="str">
        <f t="shared" ca="1" si="316"/>
        <v>(command "V" "R" "" "N")</v>
      </c>
    </row>
    <row r="5914" spans="8:10" hidden="1">
      <c r="H5914" s="330" t="str">
        <f t="shared" ca="1" si="315"/>
        <v/>
      </c>
      <c r="I5914" s="336"/>
      <c r="J5914" s="332" t="str">
        <f t="shared" ca="1" si="316"/>
        <v>(command "V" "R" "" "N")</v>
      </c>
    </row>
    <row r="5915" spans="8:10" hidden="1">
      <c r="H5915" s="330" t="str">
        <f t="shared" ca="1" si="315"/>
        <v/>
      </c>
      <c r="I5915" s="336"/>
      <c r="J5915" s="332" t="str">
        <f t="shared" ca="1" si="316"/>
        <v>(command "V" "R" "" "N")</v>
      </c>
    </row>
    <row r="5916" spans="8:10" hidden="1">
      <c r="H5916" s="330" t="str">
        <f t="shared" ca="1" si="315"/>
        <v/>
      </c>
      <c r="I5916" s="336"/>
      <c r="J5916" s="332" t="str">
        <f t="shared" ca="1" si="316"/>
        <v>(command "V" "R" "" "N")</v>
      </c>
    </row>
    <row r="5917" spans="8:10" hidden="1">
      <c r="H5917" s="330" t="str">
        <f t="shared" ca="1" si="315"/>
        <v/>
      </c>
      <c r="I5917" s="336"/>
      <c r="J5917" s="332" t="str">
        <f t="shared" ca="1" si="316"/>
        <v>(command "V" "R" "" "N")</v>
      </c>
    </row>
    <row r="5918" spans="8:10" hidden="1">
      <c r="H5918" s="330" t="str">
        <f t="shared" ca="1" si="315"/>
        <v/>
      </c>
      <c r="I5918" s="336"/>
      <c r="J5918" s="332" t="str">
        <f t="shared" ca="1" si="316"/>
        <v>(command "V" "R" "" "N")</v>
      </c>
    </row>
    <row r="5919" spans="8:10" hidden="1">
      <c r="H5919" s="330" t="str">
        <f t="shared" ca="1" si="315"/>
        <v/>
      </c>
      <c r="I5919" s="336"/>
      <c r="J5919" s="332" t="str">
        <f t="shared" ca="1" si="316"/>
        <v>(command "V" "R" "" "N")</v>
      </c>
    </row>
    <row r="5920" spans="8:10" hidden="1">
      <c r="H5920" s="330" t="str">
        <f t="shared" ca="1" si="315"/>
        <v/>
      </c>
      <c r="I5920" s="336"/>
      <c r="J5920" s="332" t="str">
        <f t="shared" ca="1" si="316"/>
        <v>(command "V" "R" "" "N")</v>
      </c>
    </row>
    <row r="5921" spans="8:10" hidden="1">
      <c r="H5921" s="330" t="str">
        <f t="shared" ca="1" si="315"/>
        <v/>
      </c>
      <c r="I5921" s="336"/>
      <c r="J5921" s="332" t="str">
        <f t="shared" ca="1" si="316"/>
        <v>(command "V" "R" "" "N")</v>
      </c>
    </row>
    <row r="5922" spans="8:10" hidden="1">
      <c r="H5922" s="330" t="str">
        <f t="shared" ca="1" si="315"/>
        <v/>
      </c>
      <c r="I5922" s="336"/>
      <c r="J5922" s="332" t="str">
        <f t="shared" ca="1" si="316"/>
        <v>(command "V" "R" "" "N")</v>
      </c>
    </row>
    <row r="5923" spans="8:10" hidden="1">
      <c r="H5923" s="330" t="str">
        <f t="shared" ca="1" si="315"/>
        <v/>
      </c>
      <c r="I5923" s="336"/>
      <c r="J5923" s="332" t="str">
        <f t="shared" ca="1" si="316"/>
        <v>(command "V" "R" "" "N")</v>
      </c>
    </row>
    <row r="5924" spans="8:10" hidden="1">
      <c r="H5924" s="330" t="str">
        <f t="shared" ca="1" si="315"/>
        <v/>
      </c>
      <c r="I5924" s="336"/>
      <c r="J5924" s="332" t="str">
        <f t="shared" ca="1" si="316"/>
        <v>(command "V" "R" "" "N")</v>
      </c>
    </row>
    <row r="5925" spans="8:10" hidden="1">
      <c r="H5925" s="330" t="str">
        <f t="shared" ca="1" si="315"/>
        <v/>
      </c>
      <c r="I5925" s="336"/>
      <c r="J5925" s="332" t="str">
        <f t="shared" ca="1" si="316"/>
        <v>(command "V" "R" "" "N")</v>
      </c>
    </row>
    <row r="5926" spans="8:10" hidden="1">
      <c r="H5926" s="330" t="str">
        <f t="shared" ca="1" si="315"/>
        <v/>
      </c>
      <c r="I5926" s="336"/>
      <c r="J5926" s="332" t="str">
        <f t="shared" ca="1" si="316"/>
        <v>(command "V" "R" "" "N")</v>
      </c>
    </row>
    <row r="5927" spans="8:10" hidden="1">
      <c r="H5927" s="330" t="str">
        <f t="shared" ca="1" si="315"/>
        <v/>
      </c>
      <c r="I5927" s="336"/>
      <c r="J5927" s="332" t="str">
        <f t="shared" ca="1" si="316"/>
        <v>(command "V" "R" "" "N")</v>
      </c>
    </row>
    <row r="5928" spans="8:10" hidden="1">
      <c r="H5928" s="330" t="str">
        <f t="shared" ca="1" si="315"/>
        <v/>
      </c>
      <c r="I5928" s="336"/>
      <c r="J5928" s="332" t="str">
        <f t="shared" ca="1" si="316"/>
        <v>(command "V" "R" "" "N")</v>
      </c>
    </row>
    <row r="5929" spans="8:10" hidden="1">
      <c r="H5929" s="330" t="str">
        <f t="shared" ca="1" si="315"/>
        <v/>
      </c>
      <c r="I5929" s="336"/>
      <c r="J5929" s="332" t="str">
        <f t="shared" ca="1" si="316"/>
        <v>(command "V" "R" "" "N")</v>
      </c>
    </row>
    <row r="5930" spans="8:10" hidden="1">
      <c r="H5930" s="330" t="str">
        <f t="shared" ca="1" si="315"/>
        <v/>
      </c>
      <c r="I5930" s="336"/>
      <c r="J5930" s="332" t="str">
        <f t="shared" ca="1" si="316"/>
        <v>(command "V" "R" "" "N")</v>
      </c>
    </row>
    <row r="5931" spans="8:10" hidden="1">
      <c r="H5931" s="330" t="str">
        <f t="shared" ca="1" si="315"/>
        <v/>
      </c>
      <c r="I5931" s="336"/>
      <c r="J5931" s="332" t="str">
        <f t="shared" ca="1" si="316"/>
        <v>(command "V" "R" "" "N")</v>
      </c>
    </row>
    <row r="5932" spans="8:10" hidden="1">
      <c r="H5932" s="330" t="str">
        <f t="shared" ca="1" si="315"/>
        <v/>
      </c>
      <c r="I5932" s="336"/>
      <c r="J5932" s="332" t="str">
        <f t="shared" ca="1" si="316"/>
        <v>(command "V" "R" "" "N")</v>
      </c>
    </row>
    <row r="5933" spans="8:10" hidden="1">
      <c r="H5933" s="330" t="str">
        <f t="shared" ca="1" si="315"/>
        <v/>
      </c>
      <c r="I5933" s="336"/>
      <c r="J5933" s="332" t="str">
        <f t="shared" ca="1" si="316"/>
        <v>(command "V" "R" "" "N")</v>
      </c>
    </row>
    <row r="5934" spans="8:10" hidden="1">
      <c r="H5934" s="330" t="str">
        <f t="shared" ca="1" si="315"/>
        <v/>
      </c>
      <c r="I5934" s="336"/>
      <c r="J5934" s="332" t="str">
        <f t="shared" ca="1" si="316"/>
        <v>(command "V" "R" "" "N")</v>
      </c>
    </row>
    <row r="5935" spans="8:10" hidden="1">
      <c r="H5935" s="330" t="str">
        <f t="shared" ca="1" si="315"/>
        <v/>
      </c>
      <c r="I5935" s="336"/>
      <c r="J5935" s="332" t="str">
        <f t="shared" ca="1" si="316"/>
        <v>(command "V" "R" "" "N")</v>
      </c>
    </row>
    <row r="5936" spans="8:10" hidden="1">
      <c r="H5936" s="330" t="str">
        <f t="shared" ca="1" si="315"/>
        <v/>
      </c>
      <c r="I5936" s="336"/>
      <c r="J5936" s="332" t="str">
        <f t="shared" ca="1" si="316"/>
        <v>(command "V" "R" "" "N")</v>
      </c>
    </row>
    <row r="5937" spans="8:10" hidden="1">
      <c r="H5937" s="330" t="str">
        <f t="shared" ca="1" si="315"/>
        <v/>
      </c>
      <c r="I5937" s="336"/>
      <c r="J5937" s="332" t="str">
        <f t="shared" ca="1" si="316"/>
        <v>(command "V" "R" "" "N")</v>
      </c>
    </row>
    <row r="5938" spans="8:10" hidden="1">
      <c r="H5938" s="330" t="str">
        <f t="shared" ca="1" si="315"/>
        <v/>
      </c>
      <c r="I5938" s="336"/>
      <c r="J5938" s="332" t="str">
        <f t="shared" ca="1" si="316"/>
        <v>(command "V" "R" "" "N")</v>
      </c>
    </row>
    <row r="5939" spans="8:10" hidden="1">
      <c r="H5939" s="330" t="str">
        <f t="shared" ca="1" si="315"/>
        <v/>
      </c>
      <c r="I5939" s="336"/>
      <c r="J5939" s="332" t="str">
        <f t="shared" ca="1" si="316"/>
        <v>(command "V" "R" "" "N")</v>
      </c>
    </row>
    <row r="5940" spans="8:10" hidden="1">
      <c r="H5940" s="330" t="str">
        <f t="shared" ca="1" si="315"/>
        <v/>
      </c>
      <c r="I5940" s="336"/>
      <c r="J5940" s="332" t="str">
        <f t="shared" ca="1" si="316"/>
        <v>(command "V" "R" "" "N")</v>
      </c>
    </row>
    <row r="5941" spans="8:10" hidden="1">
      <c r="H5941" s="330" t="str">
        <f t="shared" ca="1" si="315"/>
        <v/>
      </c>
      <c r="I5941" s="336"/>
      <c r="J5941" s="332" t="str">
        <f t="shared" ca="1" si="316"/>
        <v>(command "V" "R" "" "N")</v>
      </c>
    </row>
    <row r="5942" spans="8:10" hidden="1">
      <c r="H5942" s="330" t="str">
        <f t="shared" ca="1" si="315"/>
        <v/>
      </c>
      <c r="I5942" s="336"/>
      <c r="J5942" s="332" t="str">
        <f t="shared" ca="1" si="316"/>
        <v>(command "V" "R" "" "N")</v>
      </c>
    </row>
    <row r="5943" spans="8:10" hidden="1">
      <c r="H5943" s="330" t="str">
        <f t="shared" ca="1" si="315"/>
        <v/>
      </c>
      <c r="I5943" s="336"/>
      <c r="J5943" s="332" t="str">
        <f t="shared" ca="1" si="316"/>
        <v>(command "V" "R" "" "N")</v>
      </c>
    </row>
    <row r="5944" spans="8:10" hidden="1">
      <c r="H5944" s="330" t="str">
        <f t="shared" ca="1" si="315"/>
        <v/>
      </c>
      <c r="I5944" s="336"/>
      <c r="J5944" s="332" t="str">
        <f t="shared" ca="1" si="316"/>
        <v>(command "V" "R" "" "N")</v>
      </c>
    </row>
    <row r="5945" spans="8:10" hidden="1">
      <c r="H5945" s="330" t="str">
        <f t="shared" ca="1" si="315"/>
        <v/>
      </c>
      <c r="I5945" s="336"/>
      <c r="J5945" s="332" t="str">
        <f t="shared" ca="1" si="316"/>
        <v>(command "V" "R" "" "N")</v>
      </c>
    </row>
    <row r="5946" spans="8:10" hidden="1">
      <c r="H5946" s="330" t="str">
        <f t="shared" ca="1" si="315"/>
        <v/>
      </c>
      <c r="I5946" s="336"/>
      <c r="J5946" s="332" t="str">
        <f t="shared" ca="1" si="316"/>
        <v>(command "V" "R" "" "N")</v>
      </c>
    </row>
    <row r="5947" spans="8:10" hidden="1">
      <c r="H5947" s="330" t="str">
        <f t="shared" ca="1" si="315"/>
        <v/>
      </c>
      <c r="I5947" s="336"/>
      <c r="J5947" s="332" t="str">
        <f t="shared" ca="1" si="316"/>
        <v>(command "V" "R" "" "N")</v>
      </c>
    </row>
    <row r="5948" spans="8:10" hidden="1">
      <c r="H5948" s="330" t="str">
        <f t="shared" ca="1" si="315"/>
        <v/>
      </c>
      <c r="I5948" s="336"/>
      <c r="J5948" s="332" t="str">
        <f t="shared" ca="1" si="316"/>
        <v>(command "V" "R" "" "N")</v>
      </c>
    </row>
    <row r="5949" spans="8:10" hidden="1">
      <c r="H5949" s="330" t="str">
        <f t="shared" ca="1" si="315"/>
        <v/>
      </c>
      <c r="I5949" s="336"/>
      <c r="J5949" s="332" t="str">
        <f t="shared" ca="1" si="316"/>
        <v>(command "V" "R" "" "N")</v>
      </c>
    </row>
    <row r="5950" spans="8:10" hidden="1">
      <c r="H5950" s="330" t="str">
        <f t="shared" ca="1" si="315"/>
        <v/>
      </c>
      <c r="I5950" s="336"/>
      <c r="J5950" s="332" t="str">
        <f t="shared" ca="1" si="316"/>
        <v>(command "V" "R" "" "N")</v>
      </c>
    </row>
    <row r="5951" spans="8:10" hidden="1">
      <c r="H5951" s="330" t="str">
        <f t="shared" ca="1" si="315"/>
        <v/>
      </c>
      <c r="I5951" s="336"/>
      <c r="J5951" s="332" t="str">
        <f t="shared" ca="1" si="316"/>
        <v>(command "V" "R" "" "N")</v>
      </c>
    </row>
    <row r="5952" spans="8:10" hidden="1">
      <c r="H5952" s="330" t="str">
        <f t="shared" ca="1" si="315"/>
        <v/>
      </c>
      <c r="I5952" s="336"/>
      <c r="J5952" s="332" t="str">
        <f t="shared" ca="1" si="316"/>
        <v>(command "V" "R" "" "N")</v>
      </c>
    </row>
    <row r="5953" spans="8:10" hidden="1">
      <c r="H5953" s="330" t="str">
        <f t="shared" ca="1" si="315"/>
        <v/>
      </c>
      <c r="I5953" s="336"/>
      <c r="J5953" s="332" t="str">
        <f t="shared" ca="1" si="316"/>
        <v>(command "V" "R" "" "N")</v>
      </c>
    </row>
    <row r="5954" spans="8:10" hidden="1">
      <c r="H5954" s="330" t="str">
        <f t="shared" ca="1" si="315"/>
        <v/>
      </c>
      <c r="I5954" s="336"/>
      <c r="J5954" s="332" t="str">
        <f t="shared" ca="1" si="316"/>
        <v>(command "V" "R" "" "N")</v>
      </c>
    </row>
    <row r="5955" spans="8:10" hidden="1">
      <c r="H5955" s="330" t="str">
        <f t="shared" ca="1" si="315"/>
        <v/>
      </c>
      <c r="I5955" s="336"/>
      <c r="J5955" s="332" t="str">
        <f t="shared" ca="1" si="316"/>
        <v>(command "V" "R" "" "N")</v>
      </c>
    </row>
    <row r="5956" spans="8:10" hidden="1">
      <c r="H5956" s="330" t="str">
        <f t="shared" ca="1" si="315"/>
        <v/>
      </c>
      <c r="I5956" s="336"/>
      <c r="J5956" s="332" t="str">
        <f t="shared" ca="1" si="316"/>
        <v>(command "V" "R" "" "N")</v>
      </c>
    </row>
    <row r="5957" spans="8:10" hidden="1">
      <c r="H5957" s="330" t="str">
        <f t="shared" ca="1" si="315"/>
        <v/>
      </c>
      <c r="I5957" s="336"/>
      <c r="J5957" s="332" t="str">
        <f t="shared" ca="1" si="316"/>
        <v>(command "V" "R" "" "N")</v>
      </c>
    </row>
    <row r="5958" spans="8:10" hidden="1">
      <c r="H5958" s="330" t="str">
        <f t="shared" ca="1" si="315"/>
        <v/>
      </c>
      <c r="I5958" s="336"/>
      <c r="J5958" s="332" t="str">
        <f t="shared" ca="1" si="316"/>
        <v>(command "V" "R" "" "N")</v>
      </c>
    </row>
    <row r="5959" spans="8:10" hidden="1">
      <c r="H5959" s="330" t="str">
        <f t="shared" ca="1" si="315"/>
        <v/>
      </c>
      <c r="I5959" s="336"/>
      <c r="J5959" s="332" t="str">
        <f t="shared" ca="1" si="316"/>
        <v>(command "V" "R" "" "N")</v>
      </c>
    </row>
    <row r="5960" spans="8:10" hidden="1">
      <c r="H5960" s="330" t="str">
        <f t="shared" ref="H5960:H6023" ca="1" si="317">IF(INDIRECT(ADDRESS(FLOOR((ROW(A5953)-1)/$F$6,1)+9,FLOOR((MOD((ROW(A5953)-1),$F$6)),1)+21))="","",INDIRECT(ADDRESS(FLOOR((ROW(A5953)-1)/$F$6,1)+9,FLOOR((MOD((ROW(A5953)-1),$F$6)),1)+21)))</f>
        <v/>
      </c>
      <c r="I5960" s="336"/>
      <c r="J5960" s="332" t="str">
        <f t="shared" ca="1" si="316"/>
        <v>(command "V" "R" "" "N")</v>
      </c>
    </row>
    <row r="5961" spans="8:10" hidden="1">
      <c r="H5961" s="330" t="str">
        <f t="shared" ca="1" si="317"/>
        <v/>
      </c>
      <c r="I5961" s="336"/>
      <c r="J5961" s="332" t="str">
        <f t="shared" ca="1" si="316"/>
        <v>(command "V" "R" "" "N")</v>
      </c>
    </row>
    <row r="5962" spans="8:10" hidden="1">
      <c r="H5962" s="330" t="str">
        <f t="shared" ca="1" si="317"/>
        <v/>
      </c>
      <c r="I5962" s="336"/>
      <c r="J5962" s="332" t="str">
        <f t="shared" ca="1" si="316"/>
        <v>(command "V" "R" "" "N")</v>
      </c>
    </row>
    <row r="5963" spans="8:10" hidden="1">
      <c r="H5963" s="330" t="str">
        <f t="shared" ca="1" si="317"/>
        <v/>
      </c>
      <c r="I5963" s="336"/>
      <c r="J5963" s="332" t="str">
        <f t="shared" ca="1" si="316"/>
        <v>(command "V" "R" "" "N")</v>
      </c>
    </row>
    <row r="5964" spans="8:10" hidden="1">
      <c r="H5964" s="330" t="str">
        <f t="shared" ca="1" si="317"/>
        <v/>
      </c>
      <c r="I5964" s="336"/>
      <c r="J5964" s="332" t="str">
        <f t="shared" ca="1" si="316"/>
        <v>(command "V" "R" "" "N")</v>
      </c>
    </row>
    <row r="5965" spans="8:10" hidden="1">
      <c r="H5965" s="330" t="str">
        <f t="shared" ca="1" si="317"/>
        <v/>
      </c>
      <c r="I5965" s="336"/>
      <c r="J5965" s="332" t="str">
        <f t="shared" ref="J5965:J6028" ca="1" si="318">"(command"&amp;" "&amp;""""&amp;"V"&amp;""""&amp;" "&amp;""""&amp;"R"&amp;""""&amp;" "&amp;""""&amp;$H5965&amp;""""&amp;" """&amp;"N"&amp;""""&amp;")"</f>
        <v>(command "V" "R" "" "N")</v>
      </c>
    </row>
    <row r="5966" spans="8:10" hidden="1">
      <c r="H5966" s="330" t="str">
        <f t="shared" ca="1" si="317"/>
        <v/>
      </c>
      <c r="I5966" s="336"/>
      <c r="J5966" s="332" t="str">
        <f t="shared" ca="1" si="318"/>
        <v>(command "V" "R" "" "N")</v>
      </c>
    </row>
    <row r="5967" spans="8:10" hidden="1">
      <c r="H5967" s="330" t="str">
        <f t="shared" ca="1" si="317"/>
        <v/>
      </c>
      <c r="I5967" s="336"/>
      <c r="J5967" s="332" t="str">
        <f t="shared" ca="1" si="318"/>
        <v>(command "V" "R" "" "N")</v>
      </c>
    </row>
    <row r="5968" spans="8:10" hidden="1">
      <c r="H5968" s="330" t="str">
        <f t="shared" ca="1" si="317"/>
        <v/>
      </c>
      <c r="I5968" s="336"/>
      <c r="J5968" s="332" t="str">
        <f t="shared" ca="1" si="318"/>
        <v>(command "V" "R" "" "N")</v>
      </c>
    </row>
    <row r="5969" spans="8:10" hidden="1">
      <c r="H5969" s="330" t="str">
        <f t="shared" ca="1" si="317"/>
        <v/>
      </c>
      <c r="I5969" s="336"/>
      <c r="J5969" s="332" t="str">
        <f t="shared" ca="1" si="318"/>
        <v>(command "V" "R" "" "N")</v>
      </c>
    </row>
    <row r="5970" spans="8:10" hidden="1">
      <c r="H5970" s="330" t="str">
        <f t="shared" ca="1" si="317"/>
        <v/>
      </c>
      <c r="I5970" s="336"/>
      <c r="J5970" s="332" t="str">
        <f t="shared" ca="1" si="318"/>
        <v>(command "V" "R" "" "N")</v>
      </c>
    </row>
    <row r="5971" spans="8:10" hidden="1">
      <c r="H5971" s="330" t="str">
        <f t="shared" ca="1" si="317"/>
        <v/>
      </c>
      <c r="I5971" s="336"/>
      <c r="J5971" s="332" t="str">
        <f t="shared" ca="1" si="318"/>
        <v>(command "V" "R" "" "N")</v>
      </c>
    </row>
    <row r="5972" spans="8:10" hidden="1">
      <c r="H5972" s="330" t="str">
        <f t="shared" ca="1" si="317"/>
        <v/>
      </c>
      <c r="I5972" s="336"/>
      <c r="J5972" s="332" t="str">
        <f t="shared" ca="1" si="318"/>
        <v>(command "V" "R" "" "N")</v>
      </c>
    </row>
    <row r="5973" spans="8:10" hidden="1">
      <c r="H5973" s="330" t="str">
        <f t="shared" ca="1" si="317"/>
        <v/>
      </c>
      <c r="I5973" s="336"/>
      <c r="J5973" s="332" t="str">
        <f t="shared" ca="1" si="318"/>
        <v>(command "V" "R" "" "N")</v>
      </c>
    </row>
    <row r="5974" spans="8:10" hidden="1">
      <c r="H5974" s="330" t="str">
        <f t="shared" ca="1" si="317"/>
        <v/>
      </c>
      <c r="I5974" s="336"/>
      <c r="J5974" s="332" t="str">
        <f t="shared" ca="1" si="318"/>
        <v>(command "V" "R" "" "N")</v>
      </c>
    </row>
    <row r="5975" spans="8:10" hidden="1">
      <c r="H5975" s="330" t="str">
        <f t="shared" ca="1" si="317"/>
        <v/>
      </c>
      <c r="I5975" s="336"/>
      <c r="J5975" s="332" t="str">
        <f t="shared" ca="1" si="318"/>
        <v>(command "V" "R" "" "N")</v>
      </c>
    </row>
    <row r="5976" spans="8:10" hidden="1">
      <c r="H5976" s="330" t="str">
        <f t="shared" ca="1" si="317"/>
        <v/>
      </c>
      <c r="I5976" s="336"/>
      <c r="J5976" s="332" t="str">
        <f t="shared" ca="1" si="318"/>
        <v>(command "V" "R" "" "N")</v>
      </c>
    </row>
    <row r="5977" spans="8:10" hidden="1">
      <c r="H5977" s="330" t="str">
        <f t="shared" ca="1" si="317"/>
        <v/>
      </c>
      <c r="I5977" s="336"/>
      <c r="J5977" s="332" t="str">
        <f t="shared" ca="1" si="318"/>
        <v>(command "V" "R" "" "N")</v>
      </c>
    </row>
    <row r="5978" spans="8:10" hidden="1">
      <c r="H5978" s="330" t="str">
        <f t="shared" ca="1" si="317"/>
        <v/>
      </c>
      <c r="I5978" s="336"/>
      <c r="J5978" s="332" t="str">
        <f t="shared" ca="1" si="318"/>
        <v>(command "V" "R" "" "N")</v>
      </c>
    </row>
    <row r="5979" spans="8:10" hidden="1">
      <c r="H5979" s="330" t="str">
        <f t="shared" ca="1" si="317"/>
        <v/>
      </c>
      <c r="I5979" s="336"/>
      <c r="J5979" s="332" t="str">
        <f t="shared" ca="1" si="318"/>
        <v>(command "V" "R" "" "N")</v>
      </c>
    </row>
    <row r="5980" spans="8:10" hidden="1">
      <c r="H5980" s="330" t="str">
        <f t="shared" ca="1" si="317"/>
        <v/>
      </c>
      <c r="I5980" s="336"/>
      <c r="J5980" s="332" t="str">
        <f t="shared" ca="1" si="318"/>
        <v>(command "V" "R" "" "N")</v>
      </c>
    </row>
    <row r="5981" spans="8:10" hidden="1">
      <c r="H5981" s="330" t="str">
        <f t="shared" ca="1" si="317"/>
        <v/>
      </c>
      <c r="I5981" s="336"/>
      <c r="J5981" s="332" t="str">
        <f t="shared" ca="1" si="318"/>
        <v>(command "V" "R" "" "N")</v>
      </c>
    </row>
    <row r="5982" spans="8:10" hidden="1">
      <c r="H5982" s="330" t="str">
        <f t="shared" ca="1" si="317"/>
        <v/>
      </c>
      <c r="I5982" s="336"/>
      <c r="J5982" s="332" t="str">
        <f t="shared" ca="1" si="318"/>
        <v>(command "V" "R" "" "N")</v>
      </c>
    </row>
    <row r="5983" spans="8:10" hidden="1">
      <c r="H5983" s="330" t="str">
        <f t="shared" ca="1" si="317"/>
        <v/>
      </c>
      <c r="I5983" s="336"/>
      <c r="J5983" s="332" t="str">
        <f t="shared" ca="1" si="318"/>
        <v>(command "V" "R" "" "N")</v>
      </c>
    </row>
    <row r="5984" spans="8:10" hidden="1">
      <c r="H5984" s="330" t="str">
        <f t="shared" ca="1" si="317"/>
        <v/>
      </c>
      <c r="I5984" s="336"/>
      <c r="J5984" s="332" t="str">
        <f t="shared" ca="1" si="318"/>
        <v>(command "V" "R" "" "N")</v>
      </c>
    </row>
    <row r="5985" spans="8:10" hidden="1">
      <c r="H5985" s="330" t="str">
        <f t="shared" ca="1" si="317"/>
        <v/>
      </c>
      <c r="I5985" s="336"/>
      <c r="J5985" s="332" t="str">
        <f t="shared" ca="1" si="318"/>
        <v>(command "V" "R" "" "N")</v>
      </c>
    </row>
    <row r="5986" spans="8:10" hidden="1">
      <c r="H5986" s="330" t="str">
        <f t="shared" ca="1" si="317"/>
        <v/>
      </c>
      <c r="I5986" s="336"/>
      <c r="J5986" s="332" t="str">
        <f t="shared" ca="1" si="318"/>
        <v>(command "V" "R" "" "N")</v>
      </c>
    </row>
    <row r="5987" spans="8:10" hidden="1">
      <c r="H5987" s="330" t="str">
        <f t="shared" ca="1" si="317"/>
        <v/>
      </c>
      <c r="I5987" s="336"/>
      <c r="J5987" s="332" t="str">
        <f t="shared" ca="1" si="318"/>
        <v>(command "V" "R" "" "N")</v>
      </c>
    </row>
    <row r="5988" spans="8:10" hidden="1">
      <c r="H5988" s="330" t="str">
        <f t="shared" ca="1" si="317"/>
        <v/>
      </c>
      <c r="I5988" s="336"/>
      <c r="J5988" s="332" t="str">
        <f t="shared" ca="1" si="318"/>
        <v>(command "V" "R" "" "N")</v>
      </c>
    </row>
    <row r="5989" spans="8:10" hidden="1">
      <c r="H5989" s="330" t="str">
        <f t="shared" ca="1" si="317"/>
        <v/>
      </c>
      <c r="I5989" s="336"/>
      <c r="J5989" s="332" t="str">
        <f t="shared" ca="1" si="318"/>
        <v>(command "V" "R" "" "N")</v>
      </c>
    </row>
    <row r="5990" spans="8:10" hidden="1">
      <c r="H5990" s="330" t="str">
        <f t="shared" ca="1" si="317"/>
        <v/>
      </c>
      <c r="I5990" s="336"/>
      <c r="J5990" s="332" t="str">
        <f t="shared" ca="1" si="318"/>
        <v>(command "V" "R" "" "N")</v>
      </c>
    </row>
    <row r="5991" spans="8:10" hidden="1">
      <c r="H5991" s="330" t="str">
        <f t="shared" ca="1" si="317"/>
        <v/>
      </c>
      <c r="I5991" s="336"/>
      <c r="J5991" s="332" t="str">
        <f t="shared" ca="1" si="318"/>
        <v>(command "V" "R" "" "N")</v>
      </c>
    </row>
    <row r="5992" spans="8:10" hidden="1">
      <c r="H5992" s="330" t="str">
        <f t="shared" ca="1" si="317"/>
        <v/>
      </c>
      <c r="I5992" s="336"/>
      <c r="J5992" s="332" t="str">
        <f t="shared" ca="1" si="318"/>
        <v>(command "V" "R" "" "N")</v>
      </c>
    </row>
    <row r="5993" spans="8:10" hidden="1">
      <c r="H5993" s="330" t="str">
        <f t="shared" ca="1" si="317"/>
        <v/>
      </c>
      <c r="I5993" s="336"/>
      <c r="J5993" s="332" t="str">
        <f t="shared" ca="1" si="318"/>
        <v>(command "V" "R" "" "N")</v>
      </c>
    </row>
    <row r="5994" spans="8:10" hidden="1">
      <c r="H5994" s="330" t="str">
        <f t="shared" ca="1" si="317"/>
        <v/>
      </c>
      <c r="I5994" s="336"/>
      <c r="J5994" s="332" t="str">
        <f t="shared" ca="1" si="318"/>
        <v>(command "V" "R" "" "N")</v>
      </c>
    </row>
    <row r="5995" spans="8:10" hidden="1">
      <c r="H5995" s="330" t="str">
        <f t="shared" ca="1" si="317"/>
        <v/>
      </c>
      <c r="I5995" s="336"/>
      <c r="J5995" s="332" t="str">
        <f t="shared" ca="1" si="318"/>
        <v>(command "V" "R" "" "N")</v>
      </c>
    </row>
    <row r="5996" spans="8:10" hidden="1">
      <c r="H5996" s="330" t="str">
        <f t="shared" ca="1" si="317"/>
        <v/>
      </c>
      <c r="I5996" s="336"/>
      <c r="J5996" s="332" t="str">
        <f t="shared" ca="1" si="318"/>
        <v>(command "V" "R" "" "N")</v>
      </c>
    </row>
    <row r="5997" spans="8:10" hidden="1">
      <c r="H5997" s="330" t="str">
        <f t="shared" ca="1" si="317"/>
        <v/>
      </c>
      <c r="I5997" s="336"/>
      <c r="J5997" s="332" t="str">
        <f t="shared" ca="1" si="318"/>
        <v>(command "V" "R" "" "N")</v>
      </c>
    </row>
    <row r="5998" spans="8:10" hidden="1">
      <c r="H5998" s="330" t="str">
        <f t="shared" ca="1" si="317"/>
        <v/>
      </c>
      <c r="I5998" s="336"/>
      <c r="J5998" s="332" t="str">
        <f t="shared" ca="1" si="318"/>
        <v>(command "V" "R" "" "N")</v>
      </c>
    </row>
    <row r="5999" spans="8:10" hidden="1">
      <c r="H5999" s="330" t="str">
        <f t="shared" ca="1" si="317"/>
        <v/>
      </c>
      <c r="I5999" s="336"/>
      <c r="J5999" s="332" t="str">
        <f t="shared" ca="1" si="318"/>
        <v>(command "V" "R" "" "N")</v>
      </c>
    </row>
    <row r="6000" spans="8:10" hidden="1">
      <c r="H6000" s="330" t="str">
        <f t="shared" ca="1" si="317"/>
        <v/>
      </c>
      <c r="I6000" s="336"/>
      <c r="J6000" s="332" t="str">
        <f t="shared" ca="1" si="318"/>
        <v>(command "V" "R" "" "N")</v>
      </c>
    </row>
    <row r="6001" spans="8:10" hidden="1">
      <c r="H6001" s="330" t="str">
        <f t="shared" ca="1" si="317"/>
        <v/>
      </c>
      <c r="I6001" s="336"/>
      <c r="J6001" s="332" t="str">
        <f t="shared" ca="1" si="318"/>
        <v>(command "V" "R" "" "N")</v>
      </c>
    </row>
    <row r="6002" spans="8:10" hidden="1">
      <c r="H6002" s="330" t="str">
        <f t="shared" ca="1" si="317"/>
        <v/>
      </c>
      <c r="I6002" s="336"/>
      <c r="J6002" s="332" t="str">
        <f t="shared" ca="1" si="318"/>
        <v>(command "V" "R" "" "N")</v>
      </c>
    </row>
    <row r="6003" spans="8:10" hidden="1">
      <c r="H6003" s="330" t="str">
        <f t="shared" ca="1" si="317"/>
        <v/>
      </c>
      <c r="I6003" s="336"/>
      <c r="J6003" s="332" t="str">
        <f t="shared" ca="1" si="318"/>
        <v>(command "V" "R" "" "N")</v>
      </c>
    </row>
    <row r="6004" spans="8:10" hidden="1">
      <c r="H6004" s="330" t="str">
        <f t="shared" ca="1" si="317"/>
        <v/>
      </c>
      <c r="I6004" s="336"/>
      <c r="J6004" s="332" t="str">
        <f t="shared" ca="1" si="318"/>
        <v>(command "V" "R" "" "N")</v>
      </c>
    </row>
    <row r="6005" spans="8:10" hidden="1">
      <c r="H6005" s="330" t="str">
        <f t="shared" ca="1" si="317"/>
        <v/>
      </c>
      <c r="I6005" s="336"/>
      <c r="J6005" s="332" t="str">
        <f t="shared" ca="1" si="318"/>
        <v>(command "V" "R" "" "N")</v>
      </c>
    </row>
    <row r="6006" spans="8:10" hidden="1">
      <c r="H6006" s="330" t="str">
        <f t="shared" ca="1" si="317"/>
        <v/>
      </c>
      <c r="I6006" s="336"/>
      <c r="J6006" s="332" t="str">
        <f t="shared" ca="1" si="318"/>
        <v>(command "V" "R" "" "N")</v>
      </c>
    </row>
    <row r="6007" spans="8:10" hidden="1">
      <c r="H6007" s="330" t="str">
        <f t="shared" ca="1" si="317"/>
        <v/>
      </c>
      <c r="I6007" s="336"/>
      <c r="J6007" s="332" t="str">
        <f t="shared" ca="1" si="318"/>
        <v>(command "V" "R" "" "N")</v>
      </c>
    </row>
    <row r="6008" spans="8:10" hidden="1">
      <c r="H6008" s="330" t="str">
        <f t="shared" ca="1" si="317"/>
        <v/>
      </c>
      <c r="I6008" s="336"/>
      <c r="J6008" s="332" t="str">
        <f t="shared" ca="1" si="318"/>
        <v>(command "V" "R" "" "N")</v>
      </c>
    </row>
    <row r="6009" spans="8:10" hidden="1">
      <c r="H6009" s="330" t="str">
        <f t="shared" ca="1" si="317"/>
        <v/>
      </c>
      <c r="I6009" s="336"/>
      <c r="J6009" s="332" t="str">
        <f t="shared" ca="1" si="318"/>
        <v>(command "V" "R" "" "N")</v>
      </c>
    </row>
    <row r="6010" spans="8:10" hidden="1">
      <c r="H6010" s="330" t="str">
        <f t="shared" ca="1" si="317"/>
        <v/>
      </c>
      <c r="I6010" s="336"/>
      <c r="J6010" s="332" t="str">
        <f t="shared" ca="1" si="318"/>
        <v>(command "V" "R" "" "N")</v>
      </c>
    </row>
    <row r="6011" spans="8:10" hidden="1">
      <c r="H6011" s="330" t="str">
        <f t="shared" ca="1" si="317"/>
        <v/>
      </c>
      <c r="I6011" s="336"/>
      <c r="J6011" s="332" t="str">
        <f t="shared" ca="1" si="318"/>
        <v>(command "V" "R" "" "N")</v>
      </c>
    </row>
    <row r="6012" spans="8:10" hidden="1">
      <c r="H6012" s="330" t="str">
        <f t="shared" ca="1" si="317"/>
        <v/>
      </c>
      <c r="I6012" s="336"/>
      <c r="J6012" s="332" t="str">
        <f t="shared" ca="1" si="318"/>
        <v>(command "V" "R" "" "N")</v>
      </c>
    </row>
    <row r="6013" spans="8:10" hidden="1">
      <c r="H6013" s="330" t="str">
        <f t="shared" ca="1" si="317"/>
        <v/>
      </c>
      <c r="I6013" s="336"/>
      <c r="J6013" s="332" t="str">
        <f t="shared" ca="1" si="318"/>
        <v>(command "V" "R" "" "N")</v>
      </c>
    </row>
    <row r="6014" spans="8:10" hidden="1">
      <c r="H6014" s="330" t="str">
        <f t="shared" ca="1" si="317"/>
        <v/>
      </c>
      <c r="I6014" s="336"/>
      <c r="J6014" s="332" t="str">
        <f t="shared" ca="1" si="318"/>
        <v>(command "V" "R" "" "N")</v>
      </c>
    </row>
    <row r="6015" spans="8:10" hidden="1">
      <c r="H6015" s="330" t="str">
        <f t="shared" ca="1" si="317"/>
        <v/>
      </c>
      <c r="I6015" s="336"/>
      <c r="J6015" s="332" t="str">
        <f t="shared" ca="1" si="318"/>
        <v>(command "V" "R" "" "N")</v>
      </c>
    </row>
    <row r="6016" spans="8:10" hidden="1">
      <c r="H6016" s="330" t="str">
        <f t="shared" ca="1" si="317"/>
        <v/>
      </c>
      <c r="I6016" s="336"/>
      <c r="J6016" s="332" t="str">
        <f t="shared" ca="1" si="318"/>
        <v>(command "V" "R" "" "N")</v>
      </c>
    </row>
    <row r="6017" spans="8:10" hidden="1">
      <c r="H6017" s="330" t="str">
        <f t="shared" ca="1" si="317"/>
        <v/>
      </c>
      <c r="I6017" s="336"/>
      <c r="J6017" s="332" t="str">
        <f t="shared" ca="1" si="318"/>
        <v>(command "V" "R" "" "N")</v>
      </c>
    </row>
    <row r="6018" spans="8:10" hidden="1">
      <c r="H6018" s="330" t="str">
        <f t="shared" ca="1" si="317"/>
        <v/>
      </c>
      <c r="I6018" s="336"/>
      <c r="J6018" s="332" t="str">
        <f t="shared" ca="1" si="318"/>
        <v>(command "V" "R" "" "N")</v>
      </c>
    </row>
    <row r="6019" spans="8:10" hidden="1">
      <c r="H6019" s="330" t="str">
        <f t="shared" ca="1" si="317"/>
        <v/>
      </c>
      <c r="I6019" s="336"/>
      <c r="J6019" s="332" t="str">
        <f t="shared" ca="1" si="318"/>
        <v>(command "V" "R" "" "N")</v>
      </c>
    </row>
    <row r="6020" spans="8:10" hidden="1">
      <c r="H6020" s="330" t="str">
        <f t="shared" ca="1" si="317"/>
        <v/>
      </c>
      <c r="I6020" s="336"/>
      <c r="J6020" s="332" t="str">
        <f t="shared" ca="1" si="318"/>
        <v>(command "V" "R" "" "N")</v>
      </c>
    </row>
    <row r="6021" spans="8:10" hidden="1">
      <c r="H6021" s="330" t="str">
        <f t="shared" ca="1" si="317"/>
        <v/>
      </c>
      <c r="I6021" s="336"/>
      <c r="J6021" s="332" t="str">
        <f t="shared" ca="1" si="318"/>
        <v>(command "V" "R" "" "N")</v>
      </c>
    </row>
    <row r="6022" spans="8:10" hidden="1">
      <c r="H6022" s="330" t="str">
        <f t="shared" ca="1" si="317"/>
        <v/>
      </c>
      <c r="I6022" s="336"/>
      <c r="J6022" s="332" t="str">
        <f t="shared" ca="1" si="318"/>
        <v>(command "V" "R" "" "N")</v>
      </c>
    </row>
    <row r="6023" spans="8:10" hidden="1">
      <c r="H6023" s="330" t="str">
        <f t="shared" ca="1" si="317"/>
        <v/>
      </c>
      <c r="I6023" s="336"/>
      <c r="J6023" s="332" t="str">
        <f t="shared" ca="1" si="318"/>
        <v>(command "V" "R" "" "N")</v>
      </c>
    </row>
    <row r="6024" spans="8:10" hidden="1">
      <c r="H6024" s="330" t="str">
        <f t="shared" ref="H6024:H6087" ca="1" si="319">IF(INDIRECT(ADDRESS(FLOOR((ROW(A6017)-1)/$F$6,1)+9,FLOOR((MOD((ROW(A6017)-1),$F$6)),1)+21))="","",INDIRECT(ADDRESS(FLOOR((ROW(A6017)-1)/$F$6,1)+9,FLOOR((MOD((ROW(A6017)-1),$F$6)),1)+21)))</f>
        <v/>
      </c>
      <c r="I6024" s="336"/>
      <c r="J6024" s="332" t="str">
        <f t="shared" ca="1" si="318"/>
        <v>(command "V" "R" "" "N")</v>
      </c>
    </row>
    <row r="6025" spans="8:10" hidden="1">
      <c r="H6025" s="330" t="str">
        <f t="shared" ca="1" si="319"/>
        <v/>
      </c>
      <c r="I6025" s="336"/>
      <c r="J6025" s="332" t="str">
        <f t="shared" ca="1" si="318"/>
        <v>(command "V" "R" "" "N")</v>
      </c>
    </row>
    <row r="6026" spans="8:10" hidden="1">
      <c r="H6026" s="330" t="str">
        <f t="shared" ca="1" si="319"/>
        <v/>
      </c>
      <c r="I6026" s="336"/>
      <c r="J6026" s="332" t="str">
        <f t="shared" ca="1" si="318"/>
        <v>(command "V" "R" "" "N")</v>
      </c>
    </row>
    <row r="6027" spans="8:10" hidden="1">
      <c r="H6027" s="330" t="str">
        <f t="shared" ca="1" si="319"/>
        <v/>
      </c>
      <c r="I6027" s="336"/>
      <c r="J6027" s="332" t="str">
        <f t="shared" ca="1" si="318"/>
        <v>(command "V" "R" "" "N")</v>
      </c>
    </row>
    <row r="6028" spans="8:10" hidden="1">
      <c r="H6028" s="330" t="str">
        <f t="shared" ca="1" si="319"/>
        <v/>
      </c>
      <c r="I6028" s="336"/>
      <c r="J6028" s="332" t="str">
        <f t="shared" ca="1" si="318"/>
        <v>(command "V" "R" "" "N")</v>
      </c>
    </row>
    <row r="6029" spans="8:10" hidden="1">
      <c r="H6029" s="330" t="str">
        <f t="shared" ca="1" si="319"/>
        <v/>
      </c>
      <c r="I6029" s="336"/>
      <c r="J6029" s="332" t="str">
        <f t="shared" ref="J6029:J6092" ca="1" si="320">"(command"&amp;" "&amp;""""&amp;"V"&amp;""""&amp;" "&amp;""""&amp;"R"&amp;""""&amp;" "&amp;""""&amp;$H6029&amp;""""&amp;" """&amp;"N"&amp;""""&amp;")"</f>
        <v>(command "V" "R" "" "N")</v>
      </c>
    </row>
    <row r="6030" spans="8:10" hidden="1">
      <c r="H6030" s="330" t="str">
        <f t="shared" ca="1" si="319"/>
        <v/>
      </c>
      <c r="I6030" s="336"/>
      <c r="J6030" s="332" t="str">
        <f t="shared" ca="1" si="320"/>
        <v>(command "V" "R" "" "N")</v>
      </c>
    </row>
    <row r="6031" spans="8:10" hidden="1">
      <c r="H6031" s="330" t="str">
        <f t="shared" ca="1" si="319"/>
        <v/>
      </c>
      <c r="I6031" s="336"/>
      <c r="J6031" s="332" t="str">
        <f t="shared" ca="1" si="320"/>
        <v>(command "V" "R" "" "N")</v>
      </c>
    </row>
    <row r="6032" spans="8:10" hidden="1">
      <c r="H6032" s="330" t="str">
        <f t="shared" ca="1" si="319"/>
        <v/>
      </c>
      <c r="I6032" s="336"/>
      <c r="J6032" s="332" t="str">
        <f t="shared" ca="1" si="320"/>
        <v>(command "V" "R" "" "N")</v>
      </c>
    </row>
    <row r="6033" spans="8:10" hidden="1">
      <c r="H6033" s="330" t="str">
        <f t="shared" ca="1" si="319"/>
        <v/>
      </c>
      <c r="I6033" s="336"/>
      <c r="J6033" s="332" t="str">
        <f t="shared" ca="1" si="320"/>
        <v>(command "V" "R" "" "N")</v>
      </c>
    </row>
    <row r="6034" spans="8:10" hidden="1">
      <c r="H6034" s="330" t="str">
        <f t="shared" ca="1" si="319"/>
        <v/>
      </c>
      <c r="I6034" s="336"/>
      <c r="J6034" s="332" t="str">
        <f t="shared" ca="1" si="320"/>
        <v>(command "V" "R" "" "N")</v>
      </c>
    </row>
    <row r="6035" spans="8:10" hidden="1">
      <c r="H6035" s="330" t="str">
        <f t="shared" ca="1" si="319"/>
        <v/>
      </c>
      <c r="I6035" s="336"/>
      <c r="J6035" s="332" t="str">
        <f t="shared" ca="1" si="320"/>
        <v>(command "V" "R" "" "N")</v>
      </c>
    </row>
    <row r="6036" spans="8:10" hidden="1">
      <c r="H6036" s="330" t="str">
        <f t="shared" ca="1" si="319"/>
        <v/>
      </c>
      <c r="I6036" s="336"/>
      <c r="J6036" s="332" t="str">
        <f t="shared" ca="1" si="320"/>
        <v>(command "V" "R" "" "N")</v>
      </c>
    </row>
    <row r="6037" spans="8:10" hidden="1">
      <c r="H6037" s="330" t="str">
        <f t="shared" ca="1" si="319"/>
        <v/>
      </c>
      <c r="I6037" s="336"/>
      <c r="J6037" s="332" t="str">
        <f t="shared" ca="1" si="320"/>
        <v>(command "V" "R" "" "N")</v>
      </c>
    </row>
    <row r="6038" spans="8:10" hidden="1">
      <c r="H6038" s="330" t="str">
        <f t="shared" ca="1" si="319"/>
        <v/>
      </c>
      <c r="I6038" s="336"/>
      <c r="J6038" s="332" t="str">
        <f t="shared" ca="1" si="320"/>
        <v>(command "V" "R" "" "N")</v>
      </c>
    </row>
    <row r="6039" spans="8:10" hidden="1">
      <c r="H6039" s="330" t="str">
        <f t="shared" ca="1" si="319"/>
        <v/>
      </c>
      <c r="I6039" s="336"/>
      <c r="J6039" s="332" t="str">
        <f t="shared" ca="1" si="320"/>
        <v>(command "V" "R" "" "N")</v>
      </c>
    </row>
    <row r="6040" spans="8:10" hidden="1">
      <c r="H6040" s="330" t="str">
        <f t="shared" ca="1" si="319"/>
        <v/>
      </c>
      <c r="I6040" s="336"/>
      <c r="J6040" s="332" t="str">
        <f t="shared" ca="1" si="320"/>
        <v>(command "V" "R" "" "N")</v>
      </c>
    </row>
    <row r="6041" spans="8:10" hidden="1">
      <c r="H6041" s="330" t="str">
        <f t="shared" ca="1" si="319"/>
        <v/>
      </c>
      <c r="I6041" s="336"/>
      <c r="J6041" s="332" t="str">
        <f t="shared" ca="1" si="320"/>
        <v>(command "V" "R" "" "N")</v>
      </c>
    </row>
    <row r="6042" spans="8:10" hidden="1">
      <c r="H6042" s="330" t="str">
        <f t="shared" ca="1" si="319"/>
        <v/>
      </c>
      <c r="I6042" s="336"/>
      <c r="J6042" s="332" t="str">
        <f t="shared" ca="1" si="320"/>
        <v>(command "V" "R" "" "N")</v>
      </c>
    </row>
    <row r="6043" spans="8:10" hidden="1">
      <c r="H6043" s="330" t="str">
        <f t="shared" ca="1" si="319"/>
        <v/>
      </c>
      <c r="I6043" s="336"/>
      <c r="J6043" s="332" t="str">
        <f t="shared" ca="1" si="320"/>
        <v>(command "V" "R" "" "N")</v>
      </c>
    </row>
    <row r="6044" spans="8:10" hidden="1">
      <c r="H6044" s="330" t="str">
        <f t="shared" ca="1" si="319"/>
        <v/>
      </c>
      <c r="I6044" s="336"/>
      <c r="J6044" s="332" t="str">
        <f t="shared" ca="1" si="320"/>
        <v>(command "V" "R" "" "N")</v>
      </c>
    </row>
    <row r="6045" spans="8:10" hidden="1">
      <c r="H6045" s="330" t="str">
        <f t="shared" ca="1" si="319"/>
        <v/>
      </c>
      <c r="I6045" s="336"/>
      <c r="J6045" s="332" t="str">
        <f t="shared" ca="1" si="320"/>
        <v>(command "V" "R" "" "N")</v>
      </c>
    </row>
    <row r="6046" spans="8:10" hidden="1">
      <c r="H6046" s="330" t="str">
        <f t="shared" ca="1" si="319"/>
        <v/>
      </c>
      <c r="I6046" s="336"/>
      <c r="J6046" s="332" t="str">
        <f t="shared" ca="1" si="320"/>
        <v>(command "V" "R" "" "N")</v>
      </c>
    </row>
    <row r="6047" spans="8:10" hidden="1">
      <c r="H6047" s="330" t="str">
        <f t="shared" ca="1" si="319"/>
        <v/>
      </c>
      <c r="I6047" s="336"/>
      <c r="J6047" s="332" t="str">
        <f t="shared" ca="1" si="320"/>
        <v>(command "V" "R" "" "N")</v>
      </c>
    </row>
    <row r="6048" spans="8:10" hidden="1">
      <c r="H6048" s="330" t="str">
        <f t="shared" ca="1" si="319"/>
        <v/>
      </c>
      <c r="I6048" s="336"/>
      <c r="J6048" s="332" t="str">
        <f t="shared" ca="1" si="320"/>
        <v>(command "V" "R" "" "N")</v>
      </c>
    </row>
    <row r="6049" spans="8:10" hidden="1">
      <c r="H6049" s="330" t="str">
        <f t="shared" ca="1" si="319"/>
        <v/>
      </c>
      <c r="I6049" s="336"/>
      <c r="J6049" s="332" t="str">
        <f t="shared" ca="1" si="320"/>
        <v>(command "V" "R" "" "N")</v>
      </c>
    </row>
    <row r="6050" spans="8:10" hidden="1">
      <c r="H6050" s="330" t="str">
        <f t="shared" ca="1" si="319"/>
        <v/>
      </c>
      <c r="I6050" s="336"/>
      <c r="J6050" s="332" t="str">
        <f t="shared" ca="1" si="320"/>
        <v>(command "V" "R" "" "N")</v>
      </c>
    </row>
    <row r="6051" spans="8:10" hidden="1">
      <c r="H6051" s="330" t="str">
        <f t="shared" ca="1" si="319"/>
        <v/>
      </c>
      <c r="I6051" s="336"/>
      <c r="J6051" s="332" t="str">
        <f t="shared" ca="1" si="320"/>
        <v>(command "V" "R" "" "N")</v>
      </c>
    </row>
    <row r="6052" spans="8:10" hidden="1">
      <c r="H6052" s="330" t="str">
        <f t="shared" ca="1" si="319"/>
        <v/>
      </c>
      <c r="I6052" s="336"/>
      <c r="J6052" s="332" t="str">
        <f t="shared" ca="1" si="320"/>
        <v>(command "V" "R" "" "N")</v>
      </c>
    </row>
    <row r="6053" spans="8:10" hidden="1">
      <c r="H6053" s="330" t="str">
        <f t="shared" ca="1" si="319"/>
        <v/>
      </c>
      <c r="I6053" s="336"/>
      <c r="J6053" s="332" t="str">
        <f t="shared" ca="1" si="320"/>
        <v>(command "V" "R" "" "N")</v>
      </c>
    </row>
    <row r="6054" spans="8:10" hidden="1">
      <c r="H6054" s="330" t="str">
        <f t="shared" ca="1" si="319"/>
        <v/>
      </c>
      <c r="I6054" s="336"/>
      <c r="J6054" s="332" t="str">
        <f t="shared" ca="1" si="320"/>
        <v>(command "V" "R" "" "N")</v>
      </c>
    </row>
    <row r="6055" spans="8:10" hidden="1">
      <c r="H6055" s="330" t="str">
        <f t="shared" ca="1" si="319"/>
        <v/>
      </c>
      <c r="I6055" s="336"/>
      <c r="J6055" s="332" t="str">
        <f t="shared" ca="1" si="320"/>
        <v>(command "V" "R" "" "N")</v>
      </c>
    </row>
    <row r="6056" spans="8:10" hidden="1">
      <c r="H6056" s="330" t="str">
        <f t="shared" ca="1" si="319"/>
        <v/>
      </c>
      <c r="I6056" s="336"/>
      <c r="J6056" s="332" t="str">
        <f t="shared" ca="1" si="320"/>
        <v>(command "V" "R" "" "N")</v>
      </c>
    </row>
    <row r="6057" spans="8:10" hidden="1">
      <c r="H6057" s="330" t="str">
        <f t="shared" ca="1" si="319"/>
        <v/>
      </c>
      <c r="I6057" s="336"/>
      <c r="J6057" s="332" t="str">
        <f t="shared" ca="1" si="320"/>
        <v>(command "V" "R" "" "N")</v>
      </c>
    </row>
    <row r="6058" spans="8:10" hidden="1">
      <c r="H6058" s="330" t="str">
        <f t="shared" ca="1" si="319"/>
        <v/>
      </c>
      <c r="I6058" s="336"/>
      <c r="J6058" s="332" t="str">
        <f t="shared" ca="1" si="320"/>
        <v>(command "V" "R" "" "N")</v>
      </c>
    </row>
    <row r="6059" spans="8:10" hidden="1">
      <c r="H6059" s="330" t="str">
        <f t="shared" ca="1" si="319"/>
        <v/>
      </c>
      <c r="I6059" s="336"/>
      <c r="J6059" s="332" t="str">
        <f t="shared" ca="1" si="320"/>
        <v>(command "V" "R" "" "N")</v>
      </c>
    </row>
    <row r="6060" spans="8:10" hidden="1">
      <c r="H6060" s="330" t="str">
        <f t="shared" ca="1" si="319"/>
        <v/>
      </c>
      <c r="I6060" s="336"/>
      <c r="J6060" s="332" t="str">
        <f t="shared" ca="1" si="320"/>
        <v>(command "V" "R" "" "N")</v>
      </c>
    </row>
    <row r="6061" spans="8:10" hidden="1">
      <c r="H6061" s="330" t="str">
        <f t="shared" ca="1" si="319"/>
        <v/>
      </c>
      <c r="I6061" s="336"/>
      <c r="J6061" s="332" t="str">
        <f t="shared" ca="1" si="320"/>
        <v>(command "V" "R" "" "N")</v>
      </c>
    </row>
    <row r="6062" spans="8:10" hidden="1">
      <c r="H6062" s="330" t="str">
        <f t="shared" ca="1" si="319"/>
        <v/>
      </c>
      <c r="I6062" s="336"/>
      <c r="J6062" s="332" t="str">
        <f t="shared" ca="1" si="320"/>
        <v>(command "V" "R" "" "N")</v>
      </c>
    </row>
    <row r="6063" spans="8:10" hidden="1">
      <c r="H6063" s="330" t="str">
        <f t="shared" ca="1" si="319"/>
        <v/>
      </c>
      <c r="I6063" s="336"/>
      <c r="J6063" s="332" t="str">
        <f t="shared" ca="1" si="320"/>
        <v>(command "V" "R" "" "N")</v>
      </c>
    </row>
    <row r="6064" spans="8:10" hidden="1">
      <c r="H6064" s="330" t="str">
        <f t="shared" ca="1" si="319"/>
        <v/>
      </c>
      <c r="I6064" s="336"/>
      <c r="J6064" s="332" t="str">
        <f t="shared" ca="1" si="320"/>
        <v>(command "V" "R" "" "N")</v>
      </c>
    </row>
    <row r="6065" spans="8:10" hidden="1">
      <c r="H6065" s="330" t="str">
        <f t="shared" ca="1" si="319"/>
        <v/>
      </c>
      <c r="I6065" s="336"/>
      <c r="J6065" s="332" t="str">
        <f t="shared" ca="1" si="320"/>
        <v>(command "V" "R" "" "N")</v>
      </c>
    </row>
    <row r="6066" spans="8:10" hidden="1">
      <c r="H6066" s="330" t="str">
        <f t="shared" ca="1" si="319"/>
        <v/>
      </c>
      <c r="I6066" s="336"/>
      <c r="J6066" s="332" t="str">
        <f t="shared" ca="1" si="320"/>
        <v>(command "V" "R" "" "N")</v>
      </c>
    </row>
    <row r="6067" spans="8:10" hidden="1">
      <c r="H6067" s="330" t="str">
        <f t="shared" ca="1" si="319"/>
        <v/>
      </c>
      <c r="I6067" s="336"/>
      <c r="J6067" s="332" t="str">
        <f t="shared" ca="1" si="320"/>
        <v>(command "V" "R" "" "N")</v>
      </c>
    </row>
    <row r="6068" spans="8:10" hidden="1">
      <c r="H6068" s="330" t="str">
        <f t="shared" ca="1" si="319"/>
        <v/>
      </c>
      <c r="I6068" s="336"/>
      <c r="J6068" s="332" t="str">
        <f t="shared" ca="1" si="320"/>
        <v>(command "V" "R" "" "N")</v>
      </c>
    </row>
    <row r="6069" spans="8:10" hidden="1">
      <c r="H6069" s="330" t="str">
        <f t="shared" ca="1" si="319"/>
        <v/>
      </c>
      <c r="I6069" s="336"/>
      <c r="J6069" s="332" t="str">
        <f t="shared" ca="1" si="320"/>
        <v>(command "V" "R" "" "N")</v>
      </c>
    </row>
    <row r="6070" spans="8:10" hidden="1">
      <c r="H6070" s="330" t="str">
        <f t="shared" ca="1" si="319"/>
        <v/>
      </c>
      <c r="I6070" s="336"/>
      <c r="J6070" s="332" t="str">
        <f t="shared" ca="1" si="320"/>
        <v>(command "V" "R" "" "N")</v>
      </c>
    </row>
    <row r="6071" spans="8:10" hidden="1">
      <c r="H6071" s="330" t="str">
        <f t="shared" ca="1" si="319"/>
        <v/>
      </c>
      <c r="I6071" s="336"/>
      <c r="J6071" s="332" t="str">
        <f t="shared" ca="1" si="320"/>
        <v>(command "V" "R" "" "N")</v>
      </c>
    </row>
    <row r="6072" spans="8:10" hidden="1">
      <c r="H6072" s="330" t="str">
        <f t="shared" ca="1" si="319"/>
        <v/>
      </c>
      <c r="I6072" s="336"/>
      <c r="J6072" s="332" t="str">
        <f t="shared" ca="1" si="320"/>
        <v>(command "V" "R" "" "N")</v>
      </c>
    </row>
    <row r="6073" spans="8:10" hidden="1">
      <c r="H6073" s="330" t="str">
        <f t="shared" ca="1" si="319"/>
        <v/>
      </c>
      <c r="I6073" s="336"/>
      <c r="J6073" s="332" t="str">
        <f t="shared" ca="1" si="320"/>
        <v>(command "V" "R" "" "N")</v>
      </c>
    </row>
    <row r="6074" spans="8:10" hidden="1">
      <c r="H6074" s="330" t="str">
        <f t="shared" ca="1" si="319"/>
        <v/>
      </c>
      <c r="I6074" s="336"/>
      <c r="J6074" s="332" t="str">
        <f t="shared" ca="1" si="320"/>
        <v>(command "V" "R" "" "N")</v>
      </c>
    </row>
    <row r="6075" spans="8:10" hidden="1">
      <c r="H6075" s="330" t="str">
        <f t="shared" ca="1" si="319"/>
        <v/>
      </c>
      <c r="I6075" s="336"/>
      <c r="J6075" s="332" t="str">
        <f t="shared" ca="1" si="320"/>
        <v>(command "V" "R" "" "N")</v>
      </c>
    </row>
    <row r="6076" spans="8:10" hidden="1">
      <c r="H6076" s="330" t="str">
        <f t="shared" ca="1" si="319"/>
        <v/>
      </c>
      <c r="I6076" s="336"/>
      <c r="J6076" s="332" t="str">
        <f t="shared" ca="1" si="320"/>
        <v>(command "V" "R" "" "N")</v>
      </c>
    </row>
    <row r="6077" spans="8:10" hidden="1">
      <c r="H6077" s="330" t="str">
        <f t="shared" ca="1" si="319"/>
        <v/>
      </c>
      <c r="I6077" s="336"/>
      <c r="J6077" s="332" t="str">
        <f t="shared" ca="1" si="320"/>
        <v>(command "V" "R" "" "N")</v>
      </c>
    </row>
    <row r="6078" spans="8:10" hidden="1">
      <c r="H6078" s="330" t="str">
        <f t="shared" ca="1" si="319"/>
        <v/>
      </c>
      <c r="I6078" s="336"/>
      <c r="J6078" s="332" t="str">
        <f t="shared" ca="1" si="320"/>
        <v>(command "V" "R" "" "N")</v>
      </c>
    </row>
    <row r="6079" spans="8:10" hidden="1">
      <c r="H6079" s="330" t="str">
        <f t="shared" ca="1" si="319"/>
        <v/>
      </c>
      <c r="I6079" s="336"/>
      <c r="J6079" s="332" t="str">
        <f t="shared" ca="1" si="320"/>
        <v>(command "V" "R" "" "N")</v>
      </c>
    </row>
    <row r="6080" spans="8:10" hidden="1">
      <c r="H6080" s="330" t="str">
        <f t="shared" ca="1" si="319"/>
        <v/>
      </c>
      <c r="I6080" s="336"/>
      <c r="J6080" s="332" t="str">
        <f t="shared" ca="1" si="320"/>
        <v>(command "V" "R" "" "N")</v>
      </c>
    </row>
    <row r="6081" spans="8:10" hidden="1">
      <c r="H6081" s="330" t="str">
        <f t="shared" ca="1" si="319"/>
        <v/>
      </c>
      <c r="I6081" s="336"/>
      <c r="J6081" s="332" t="str">
        <f t="shared" ca="1" si="320"/>
        <v>(command "V" "R" "" "N")</v>
      </c>
    </row>
    <row r="6082" spans="8:10" hidden="1">
      <c r="H6082" s="330" t="str">
        <f t="shared" ca="1" si="319"/>
        <v/>
      </c>
      <c r="I6082" s="336"/>
      <c r="J6082" s="332" t="str">
        <f t="shared" ca="1" si="320"/>
        <v>(command "V" "R" "" "N")</v>
      </c>
    </row>
    <row r="6083" spans="8:10" hidden="1">
      <c r="H6083" s="330" t="str">
        <f t="shared" ca="1" si="319"/>
        <v/>
      </c>
      <c r="I6083" s="336"/>
      <c r="J6083" s="332" t="str">
        <f t="shared" ca="1" si="320"/>
        <v>(command "V" "R" "" "N")</v>
      </c>
    </row>
    <row r="6084" spans="8:10" hidden="1">
      <c r="H6084" s="330" t="str">
        <f t="shared" ca="1" si="319"/>
        <v/>
      </c>
      <c r="I6084" s="336"/>
      <c r="J6084" s="332" t="str">
        <f t="shared" ca="1" si="320"/>
        <v>(command "V" "R" "" "N")</v>
      </c>
    </row>
    <row r="6085" spans="8:10" hidden="1">
      <c r="H6085" s="330" t="str">
        <f t="shared" ca="1" si="319"/>
        <v/>
      </c>
      <c r="I6085" s="336"/>
      <c r="J6085" s="332" t="str">
        <f t="shared" ca="1" si="320"/>
        <v>(command "V" "R" "" "N")</v>
      </c>
    </row>
    <row r="6086" spans="8:10" hidden="1">
      <c r="H6086" s="330" t="str">
        <f t="shared" ca="1" si="319"/>
        <v/>
      </c>
      <c r="I6086" s="336"/>
      <c r="J6086" s="332" t="str">
        <f t="shared" ca="1" si="320"/>
        <v>(command "V" "R" "" "N")</v>
      </c>
    </row>
    <row r="6087" spans="8:10" hidden="1">
      <c r="H6087" s="330" t="str">
        <f t="shared" ca="1" si="319"/>
        <v/>
      </c>
      <c r="I6087" s="336"/>
      <c r="J6087" s="332" t="str">
        <f t="shared" ca="1" si="320"/>
        <v>(command "V" "R" "" "N")</v>
      </c>
    </row>
    <row r="6088" spans="8:10" hidden="1">
      <c r="H6088" s="330" t="str">
        <f t="shared" ref="H6088:H6151" ca="1" si="321">IF(INDIRECT(ADDRESS(FLOOR((ROW(A6081)-1)/$F$6,1)+9,FLOOR((MOD((ROW(A6081)-1),$F$6)),1)+21))="","",INDIRECT(ADDRESS(FLOOR((ROW(A6081)-1)/$F$6,1)+9,FLOOR((MOD((ROW(A6081)-1),$F$6)),1)+21)))</f>
        <v/>
      </c>
      <c r="I6088" s="336"/>
      <c r="J6088" s="332" t="str">
        <f t="shared" ca="1" si="320"/>
        <v>(command "V" "R" "" "N")</v>
      </c>
    </row>
    <row r="6089" spans="8:10" hidden="1">
      <c r="H6089" s="330" t="str">
        <f t="shared" ca="1" si="321"/>
        <v/>
      </c>
      <c r="I6089" s="336"/>
      <c r="J6089" s="332" t="str">
        <f t="shared" ca="1" si="320"/>
        <v>(command "V" "R" "" "N")</v>
      </c>
    </row>
    <row r="6090" spans="8:10" hidden="1">
      <c r="H6090" s="330" t="str">
        <f t="shared" ca="1" si="321"/>
        <v/>
      </c>
      <c r="I6090" s="336"/>
      <c r="J6090" s="332" t="str">
        <f t="shared" ca="1" si="320"/>
        <v>(command "V" "R" "" "N")</v>
      </c>
    </row>
    <row r="6091" spans="8:10" hidden="1">
      <c r="H6091" s="330" t="str">
        <f t="shared" ca="1" si="321"/>
        <v/>
      </c>
      <c r="I6091" s="336"/>
      <c r="J6091" s="332" t="str">
        <f t="shared" ca="1" si="320"/>
        <v>(command "V" "R" "" "N")</v>
      </c>
    </row>
    <row r="6092" spans="8:10" hidden="1">
      <c r="H6092" s="330" t="str">
        <f t="shared" ca="1" si="321"/>
        <v/>
      </c>
      <c r="I6092" s="336"/>
      <c r="J6092" s="332" t="str">
        <f t="shared" ca="1" si="320"/>
        <v>(command "V" "R" "" "N")</v>
      </c>
    </row>
    <row r="6093" spans="8:10" hidden="1">
      <c r="H6093" s="330" t="str">
        <f t="shared" ca="1" si="321"/>
        <v/>
      </c>
      <c r="I6093" s="336"/>
      <c r="J6093" s="332" t="str">
        <f t="shared" ref="J6093:J6156" ca="1" si="322">"(command"&amp;" "&amp;""""&amp;"V"&amp;""""&amp;" "&amp;""""&amp;"R"&amp;""""&amp;" "&amp;""""&amp;$H6093&amp;""""&amp;" """&amp;"N"&amp;""""&amp;")"</f>
        <v>(command "V" "R" "" "N")</v>
      </c>
    </row>
    <row r="6094" spans="8:10" hidden="1">
      <c r="H6094" s="330" t="str">
        <f t="shared" ca="1" si="321"/>
        <v/>
      </c>
      <c r="I6094" s="336"/>
      <c r="J6094" s="332" t="str">
        <f t="shared" ca="1" si="322"/>
        <v>(command "V" "R" "" "N")</v>
      </c>
    </row>
    <row r="6095" spans="8:10" hidden="1">
      <c r="H6095" s="330" t="str">
        <f t="shared" ca="1" si="321"/>
        <v/>
      </c>
      <c r="I6095" s="336"/>
      <c r="J6095" s="332" t="str">
        <f t="shared" ca="1" si="322"/>
        <v>(command "V" "R" "" "N")</v>
      </c>
    </row>
    <row r="6096" spans="8:10" hidden="1">
      <c r="H6096" s="330" t="str">
        <f t="shared" ca="1" si="321"/>
        <v/>
      </c>
      <c r="I6096" s="336"/>
      <c r="J6096" s="332" t="str">
        <f t="shared" ca="1" si="322"/>
        <v>(command "V" "R" "" "N")</v>
      </c>
    </row>
    <row r="6097" spans="8:10" hidden="1">
      <c r="H6097" s="330" t="str">
        <f t="shared" ca="1" si="321"/>
        <v/>
      </c>
      <c r="I6097" s="336"/>
      <c r="J6097" s="332" t="str">
        <f t="shared" ca="1" si="322"/>
        <v>(command "V" "R" "" "N")</v>
      </c>
    </row>
    <row r="6098" spans="8:10" hidden="1">
      <c r="H6098" s="330" t="str">
        <f t="shared" ca="1" si="321"/>
        <v/>
      </c>
      <c r="I6098" s="336"/>
      <c r="J6098" s="332" t="str">
        <f t="shared" ca="1" si="322"/>
        <v>(command "V" "R" "" "N")</v>
      </c>
    </row>
    <row r="6099" spans="8:10" hidden="1">
      <c r="H6099" s="330" t="str">
        <f t="shared" ca="1" si="321"/>
        <v/>
      </c>
      <c r="I6099" s="336"/>
      <c r="J6099" s="332" t="str">
        <f t="shared" ca="1" si="322"/>
        <v>(command "V" "R" "" "N")</v>
      </c>
    </row>
    <row r="6100" spans="8:10" hidden="1">
      <c r="H6100" s="330" t="str">
        <f t="shared" ca="1" si="321"/>
        <v/>
      </c>
      <c r="I6100" s="336"/>
      <c r="J6100" s="332" t="str">
        <f t="shared" ca="1" si="322"/>
        <v>(command "V" "R" "" "N")</v>
      </c>
    </row>
    <row r="6101" spans="8:10" hidden="1">
      <c r="H6101" s="330" t="str">
        <f t="shared" ca="1" si="321"/>
        <v/>
      </c>
      <c r="I6101" s="336"/>
      <c r="J6101" s="332" t="str">
        <f t="shared" ca="1" si="322"/>
        <v>(command "V" "R" "" "N")</v>
      </c>
    </row>
    <row r="6102" spans="8:10" hidden="1">
      <c r="H6102" s="330" t="str">
        <f t="shared" ca="1" si="321"/>
        <v/>
      </c>
      <c r="I6102" s="336"/>
      <c r="J6102" s="332" t="str">
        <f t="shared" ca="1" si="322"/>
        <v>(command "V" "R" "" "N")</v>
      </c>
    </row>
    <row r="6103" spans="8:10" hidden="1">
      <c r="H6103" s="330" t="str">
        <f t="shared" ca="1" si="321"/>
        <v/>
      </c>
      <c r="I6103" s="336"/>
      <c r="J6103" s="332" t="str">
        <f t="shared" ca="1" si="322"/>
        <v>(command "V" "R" "" "N")</v>
      </c>
    </row>
    <row r="6104" spans="8:10" hidden="1">
      <c r="H6104" s="330" t="str">
        <f t="shared" ca="1" si="321"/>
        <v/>
      </c>
      <c r="I6104" s="336"/>
      <c r="J6104" s="332" t="str">
        <f t="shared" ca="1" si="322"/>
        <v>(command "V" "R" "" "N")</v>
      </c>
    </row>
    <row r="6105" spans="8:10" hidden="1">
      <c r="H6105" s="330" t="str">
        <f t="shared" ca="1" si="321"/>
        <v/>
      </c>
      <c r="I6105" s="336"/>
      <c r="J6105" s="332" t="str">
        <f t="shared" ca="1" si="322"/>
        <v>(command "V" "R" "" "N")</v>
      </c>
    </row>
    <row r="6106" spans="8:10" hidden="1">
      <c r="H6106" s="330" t="str">
        <f t="shared" ca="1" si="321"/>
        <v/>
      </c>
      <c r="I6106" s="336"/>
      <c r="J6106" s="332" t="str">
        <f t="shared" ca="1" si="322"/>
        <v>(command "V" "R" "" "N")</v>
      </c>
    </row>
    <row r="6107" spans="8:10" hidden="1">
      <c r="H6107" s="330" t="str">
        <f t="shared" ca="1" si="321"/>
        <v/>
      </c>
      <c r="I6107" s="336"/>
      <c r="J6107" s="332" t="str">
        <f t="shared" ca="1" si="322"/>
        <v>(command "V" "R" "" "N")</v>
      </c>
    </row>
    <row r="6108" spans="8:10" hidden="1">
      <c r="H6108" s="330" t="str">
        <f t="shared" ca="1" si="321"/>
        <v/>
      </c>
      <c r="I6108" s="336"/>
      <c r="J6108" s="332" t="str">
        <f t="shared" ca="1" si="322"/>
        <v>(command "V" "R" "" "N")</v>
      </c>
    </row>
    <row r="6109" spans="8:10" hidden="1">
      <c r="H6109" s="330" t="str">
        <f t="shared" ca="1" si="321"/>
        <v/>
      </c>
      <c r="I6109" s="336"/>
      <c r="J6109" s="332" t="str">
        <f t="shared" ca="1" si="322"/>
        <v>(command "V" "R" "" "N")</v>
      </c>
    </row>
    <row r="6110" spans="8:10" hidden="1">
      <c r="H6110" s="330" t="str">
        <f t="shared" ca="1" si="321"/>
        <v/>
      </c>
      <c r="I6110" s="336"/>
      <c r="J6110" s="332" t="str">
        <f t="shared" ca="1" si="322"/>
        <v>(command "V" "R" "" "N")</v>
      </c>
    </row>
    <row r="6111" spans="8:10" hidden="1">
      <c r="H6111" s="330" t="str">
        <f t="shared" ca="1" si="321"/>
        <v/>
      </c>
      <c r="I6111" s="336"/>
      <c r="J6111" s="332" t="str">
        <f t="shared" ca="1" si="322"/>
        <v>(command "V" "R" "" "N")</v>
      </c>
    </row>
    <row r="6112" spans="8:10" hidden="1">
      <c r="H6112" s="330" t="str">
        <f t="shared" ca="1" si="321"/>
        <v/>
      </c>
      <c r="I6112" s="336"/>
      <c r="J6112" s="332" t="str">
        <f t="shared" ca="1" si="322"/>
        <v>(command "V" "R" "" "N")</v>
      </c>
    </row>
    <row r="6113" spans="8:10" hidden="1">
      <c r="H6113" s="330" t="str">
        <f t="shared" ca="1" si="321"/>
        <v/>
      </c>
      <c r="I6113" s="336"/>
      <c r="J6113" s="332" t="str">
        <f t="shared" ca="1" si="322"/>
        <v>(command "V" "R" "" "N")</v>
      </c>
    </row>
    <row r="6114" spans="8:10" hidden="1">
      <c r="H6114" s="330" t="str">
        <f t="shared" ca="1" si="321"/>
        <v/>
      </c>
      <c r="I6114" s="336"/>
      <c r="J6114" s="332" t="str">
        <f t="shared" ca="1" si="322"/>
        <v>(command "V" "R" "" "N")</v>
      </c>
    </row>
    <row r="6115" spans="8:10" hidden="1">
      <c r="H6115" s="330" t="str">
        <f t="shared" ca="1" si="321"/>
        <v/>
      </c>
      <c r="I6115" s="336"/>
      <c r="J6115" s="332" t="str">
        <f t="shared" ca="1" si="322"/>
        <v>(command "V" "R" "" "N")</v>
      </c>
    </row>
    <row r="6116" spans="8:10" hidden="1">
      <c r="H6116" s="330" t="str">
        <f t="shared" ca="1" si="321"/>
        <v/>
      </c>
      <c r="I6116" s="336"/>
      <c r="J6116" s="332" t="str">
        <f t="shared" ca="1" si="322"/>
        <v>(command "V" "R" "" "N")</v>
      </c>
    </row>
    <row r="6117" spans="8:10" hidden="1">
      <c r="H6117" s="330" t="str">
        <f t="shared" ca="1" si="321"/>
        <v/>
      </c>
      <c r="I6117" s="336"/>
      <c r="J6117" s="332" t="str">
        <f t="shared" ca="1" si="322"/>
        <v>(command "V" "R" "" "N")</v>
      </c>
    </row>
    <row r="6118" spans="8:10" hidden="1">
      <c r="H6118" s="330" t="str">
        <f t="shared" ca="1" si="321"/>
        <v/>
      </c>
      <c r="I6118" s="336"/>
      <c r="J6118" s="332" t="str">
        <f t="shared" ca="1" si="322"/>
        <v>(command "V" "R" "" "N")</v>
      </c>
    </row>
    <row r="6119" spans="8:10" hidden="1">
      <c r="H6119" s="330" t="str">
        <f t="shared" ca="1" si="321"/>
        <v/>
      </c>
      <c r="I6119" s="336"/>
      <c r="J6119" s="332" t="str">
        <f t="shared" ca="1" si="322"/>
        <v>(command "V" "R" "" "N")</v>
      </c>
    </row>
    <row r="6120" spans="8:10" hidden="1">
      <c r="H6120" s="330" t="str">
        <f t="shared" ca="1" si="321"/>
        <v/>
      </c>
      <c r="I6120" s="336"/>
      <c r="J6120" s="332" t="str">
        <f t="shared" ca="1" si="322"/>
        <v>(command "V" "R" "" "N")</v>
      </c>
    </row>
    <row r="6121" spans="8:10" hidden="1">
      <c r="H6121" s="330" t="str">
        <f t="shared" ca="1" si="321"/>
        <v/>
      </c>
      <c r="I6121" s="336"/>
      <c r="J6121" s="332" t="str">
        <f t="shared" ca="1" si="322"/>
        <v>(command "V" "R" "" "N")</v>
      </c>
    </row>
    <row r="6122" spans="8:10" hidden="1">
      <c r="H6122" s="330" t="str">
        <f t="shared" ca="1" si="321"/>
        <v/>
      </c>
      <c r="I6122" s="336"/>
      <c r="J6122" s="332" t="str">
        <f t="shared" ca="1" si="322"/>
        <v>(command "V" "R" "" "N")</v>
      </c>
    </row>
    <row r="6123" spans="8:10" hidden="1">
      <c r="H6123" s="330" t="str">
        <f t="shared" ca="1" si="321"/>
        <v/>
      </c>
      <c r="I6123" s="336"/>
      <c r="J6123" s="332" t="str">
        <f t="shared" ca="1" si="322"/>
        <v>(command "V" "R" "" "N")</v>
      </c>
    </row>
    <row r="6124" spans="8:10" hidden="1">
      <c r="H6124" s="330" t="str">
        <f t="shared" ca="1" si="321"/>
        <v/>
      </c>
      <c r="I6124" s="336"/>
      <c r="J6124" s="332" t="str">
        <f t="shared" ca="1" si="322"/>
        <v>(command "V" "R" "" "N")</v>
      </c>
    </row>
    <row r="6125" spans="8:10" hidden="1">
      <c r="H6125" s="330" t="str">
        <f t="shared" ca="1" si="321"/>
        <v/>
      </c>
      <c r="I6125" s="336"/>
      <c r="J6125" s="332" t="str">
        <f t="shared" ca="1" si="322"/>
        <v>(command "V" "R" "" "N")</v>
      </c>
    </row>
    <row r="6126" spans="8:10" hidden="1">
      <c r="H6126" s="330" t="str">
        <f t="shared" ca="1" si="321"/>
        <v/>
      </c>
      <c r="I6126" s="336"/>
      <c r="J6126" s="332" t="str">
        <f t="shared" ca="1" si="322"/>
        <v>(command "V" "R" "" "N")</v>
      </c>
    </row>
    <row r="6127" spans="8:10" hidden="1">
      <c r="H6127" s="330" t="str">
        <f t="shared" ca="1" si="321"/>
        <v/>
      </c>
      <c r="I6127" s="336"/>
      <c r="J6127" s="332" t="str">
        <f t="shared" ca="1" si="322"/>
        <v>(command "V" "R" "" "N")</v>
      </c>
    </row>
    <row r="6128" spans="8:10">
      <c r="H6128" s="330" t="str">
        <f t="shared" ca="1" si="321"/>
        <v>2DPC11I1</v>
      </c>
      <c r="I6128" s="336"/>
      <c r="J6128" s="332" t="str">
        <f t="shared" ca="1" si="322"/>
        <v>(command "V" "R" "2DPC11I1" "N")</v>
      </c>
    </row>
    <row r="6129" spans="8:10">
      <c r="H6129" s="330" t="str">
        <f t="shared" ca="1" si="321"/>
        <v>2DNC11I1</v>
      </c>
      <c r="I6129" s="336"/>
      <c r="J6129" s="332" t="str">
        <f t="shared" ca="1" si="322"/>
        <v>(command "V" "R" "2DNC11I1" "N")</v>
      </c>
    </row>
    <row r="6130" spans="8:10">
      <c r="H6130" s="330" t="str">
        <f t="shared" ca="1" si="321"/>
        <v>E</v>
      </c>
      <c r="I6130" s="336"/>
      <c r="J6130" s="332" t="str">
        <f t="shared" ca="1" si="322"/>
        <v>(command "V" "R" "E" "N")</v>
      </c>
    </row>
    <row r="6131" spans="8:10">
      <c r="H6131" s="330" t="str">
        <f t="shared" ca="1" si="321"/>
        <v>060</v>
      </c>
      <c r="I6131" s="336"/>
      <c r="J6131" s="332" t="str">
        <f t="shared" ca="1" si="322"/>
        <v>(command "V" "R" "060" "N")</v>
      </c>
    </row>
    <row r="6132" spans="8:10">
      <c r="H6132" s="330" t="str">
        <f t="shared" ca="1" si="321"/>
        <v>060</v>
      </c>
      <c r="I6132" s="336"/>
      <c r="J6132" s="332" t="str">
        <f t="shared" ca="1" si="322"/>
        <v>(command "V" "R" "060" "N")</v>
      </c>
    </row>
    <row r="6133" spans="8:10">
      <c r="H6133" s="330" t="str">
        <f t="shared" ca="1" si="321"/>
        <v>060</v>
      </c>
      <c r="I6133" s="336"/>
      <c r="J6133" s="332" t="str">
        <f t="shared" ca="1" si="322"/>
        <v>(command "V" "R" "060" "N")</v>
      </c>
    </row>
    <row r="6134" spans="8:10">
      <c r="H6134" s="330" t="str">
        <f t="shared" ca="1" si="321"/>
        <v>060</v>
      </c>
      <c r="I6134" s="336"/>
      <c r="J6134" s="332" t="str">
        <f t="shared" ca="1" si="322"/>
        <v>(command "V" "R" "060" "N")</v>
      </c>
    </row>
    <row r="6135" spans="8:10">
      <c r="H6135" s="330" t="str">
        <f t="shared" ca="1" si="321"/>
        <v>060</v>
      </c>
      <c r="I6135" s="336"/>
      <c r="J6135" s="332" t="str">
        <f t="shared" ca="1" si="322"/>
        <v>(command "V" "R" "060" "N")</v>
      </c>
    </row>
    <row r="6136" spans="8:10">
      <c r="H6136" s="330" t="str">
        <f t="shared" ca="1" si="321"/>
        <v>060</v>
      </c>
      <c r="I6136" s="336"/>
      <c r="J6136" s="332" t="str">
        <f t="shared" ca="1" si="322"/>
        <v>(command "V" "R" "060" "N")</v>
      </c>
    </row>
    <row r="6137" spans="8:10">
      <c r="H6137" s="330" t="str">
        <f t="shared" ca="1" si="321"/>
        <v>060</v>
      </c>
      <c r="I6137" s="336"/>
      <c r="J6137" s="332" t="str">
        <f t="shared" ca="1" si="322"/>
        <v>(command "V" "R" "060" "N")</v>
      </c>
    </row>
    <row r="6138" spans="8:10">
      <c r="H6138" s="330" t="str">
        <f t="shared" ca="1" si="321"/>
        <v>060</v>
      </c>
      <c r="I6138" s="336"/>
      <c r="J6138" s="332" t="str">
        <f t="shared" ca="1" si="322"/>
        <v>(command "V" "R" "060" "N")</v>
      </c>
    </row>
    <row r="6139" spans="8:10">
      <c r="H6139" s="330" t="str">
        <f t="shared" ca="1" si="321"/>
        <v>061</v>
      </c>
      <c r="I6139" s="336"/>
      <c r="J6139" s="332" t="str">
        <f t="shared" ca="1" si="322"/>
        <v>(command "V" "R" "061" "N")</v>
      </c>
    </row>
    <row r="6140" spans="8:10">
      <c r="H6140" s="330" t="str">
        <f t="shared" ca="1" si="321"/>
        <v>061</v>
      </c>
      <c r="I6140" s="336"/>
      <c r="J6140" s="332" t="str">
        <f t="shared" ca="1" si="322"/>
        <v>(command "V" "R" "061" "N")</v>
      </c>
    </row>
    <row r="6141" spans="8:10">
      <c r="H6141" s="330" t="str">
        <f t="shared" ca="1" si="321"/>
        <v>061</v>
      </c>
      <c r="I6141" s="336"/>
      <c r="J6141" s="332" t="str">
        <f t="shared" ca="1" si="322"/>
        <v>(command "V" "R" "061" "N")</v>
      </c>
    </row>
    <row r="6142" spans="8:10">
      <c r="H6142" s="330" t="str">
        <f t="shared" ca="1" si="321"/>
        <v>061</v>
      </c>
      <c r="I6142" s="336"/>
      <c r="J6142" s="332" t="str">
        <f t="shared" ca="1" si="322"/>
        <v>(command "V" "R" "061" "N")</v>
      </c>
    </row>
    <row r="6143" spans="8:10">
      <c r="H6143" s="330" t="str">
        <f t="shared" ca="1" si="321"/>
        <v>061</v>
      </c>
      <c r="I6143" s="336"/>
      <c r="J6143" s="332" t="str">
        <f t="shared" ca="1" si="322"/>
        <v>(command "V" "R" "061" "N")</v>
      </c>
    </row>
    <row r="6144" spans="8:10">
      <c r="H6144" s="330" t="str">
        <f t="shared" ca="1" si="321"/>
        <v>061</v>
      </c>
      <c r="I6144" s="336"/>
      <c r="J6144" s="332" t="str">
        <f t="shared" ca="1" si="322"/>
        <v>(command "V" "R" "061" "N")</v>
      </c>
    </row>
    <row r="6145" spans="8:10">
      <c r="H6145" s="330" t="str">
        <f t="shared" ca="1" si="321"/>
        <v>061</v>
      </c>
      <c r="I6145" s="336"/>
      <c r="J6145" s="332" t="str">
        <f t="shared" ca="1" si="322"/>
        <v>(command "V" "R" "061" "N")</v>
      </c>
    </row>
    <row r="6146" spans="8:10">
      <c r="H6146" s="330" t="str">
        <f t="shared" ca="1" si="321"/>
        <v>061</v>
      </c>
      <c r="I6146" s="336"/>
      <c r="J6146" s="332" t="str">
        <f t="shared" ca="1" si="322"/>
        <v>(command "V" "R" "061" "N")</v>
      </c>
    </row>
    <row r="6147" spans="8:10">
      <c r="H6147" s="330" t="str">
        <f t="shared" ca="1" si="321"/>
        <v>_</v>
      </c>
      <c r="I6147" s="336"/>
      <c r="J6147" s="332" t="str">
        <f t="shared" ca="1" si="322"/>
        <v>(command "V" "R" "_" "N")</v>
      </c>
    </row>
    <row r="6148" spans="8:10">
      <c r="H6148" s="330" t="str">
        <f t="shared" ca="1" si="321"/>
        <v>_</v>
      </c>
      <c r="I6148" s="336"/>
      <c r="J6148" s="332" t="str">
        <f t="shared" ca="1" si="322"/>
        <v>(command "V" "R" "_" "N")</v>
      </c>
    </row>
    <row r="6149" spans="8:10">
      <c r="H6149" s="330" t="str">
        <f t="shared" ca="1" si="321"/>
        <v>_</v>
      </c>
      <c r="I6149" s="336"/>
      <c r="J6149" s="332" t="str">
        <f t="shared" ca="1" si="322"/>
        <v>(command "V" "R" "_" "N")</v>
      </c>
    </row>
    <row r="6150" spans="8:10">
      <c r="H6150" s="330" t="str">
        <f t="shared" ca="1" si="321"/>
        <v>_</v>
      </c>
      <c r="I6150" s="336"/>
      <c r="J6150" s="332" t="str">
        <f t="shared" ca="1" si="322"/>
        <v>(command "V" "R" "_" "N")</v>
      </c>
    </row>
    <row r="6151" spans="8:10">
      <c r="H6151" s="330" t="str">
        <f t="shared" ca="1" si="321"/>
        <v>_</v>
      </c>
      <c r="I6151" s="336"/>
      <c r="J6151" s="332" t="str">
        <f t="shared" ca="1" si="322"/>
        <v>(command "V" "R" "_" "N")</v>
      </c>
    </row>
    <row r="6152" spans="8:10">
      <c r="H6152" s="330" t="str">
        <f t="shared" ref="H6152:H6215" ca="1" si="323">IF(INDIRECT(ADDRESS(FLOOR((ROW(A6145)-1)/$F$6,1)+9,FLOOR((MOD((ROW(A6145)-1),$F$6)),1)+21))="","",INDIRECT(ADDRESS(FLOOR((ROW(A6145)-1)/$F$6,1)+9,FLOOR((MOD((ROW(A6145)-1),$F$6)),1)+21)))</f>
        <v>_</v>
      </c>
      <c r="I6152" s="336"/>
      <c r="J6152" s="332" t="str">
        <f t="shared" ca="1" si="322"/>
        <v>(command "V" "R" "_" "N")</v>
      </c>
    </row>
    <row r="6153" spans="8:10">
      <c r="H6153" s="330" t="str">
        <f t="shared" ca="1" si="323"/>
        <v>_</v>
      </c>
      <c r="I6153" s="336"/>
      <c r="J6153" s="332" t="str">
        <f t="shared" ca="1" si="322"/>
        <v>(command "V" "R" "_" "N")</v>
      </c>
    </row>
    <row r="6154" spans="8:10">
      <c r="H6154" s="330" t="str">
        <f t="shared" ca="1" si="323"/>
        <v>_</v>
      </c>
      <c r="I6154" s="336"/>
      <c r="J6154" s="332" t="str">
        <f t="shared" ca="1" si="322"/>
        <v>(command "V" "R" "_" "N")</v>
      </c>
    </row>
    <row r="6155" spans="8:10">
      <c r="H6155" s="330" t="str">
        <f t="shared" ca="1" si="323"/>
        <v>_</v>
      </c>
      <c r="I6155" s="336"/>
      <c r="J6155" s="332" t="str">
        <f t="shared" ca="1" si="322"/>
        <v>(command "V" "R" "_" "N")</v>
      </c>
    </row>
    <row r="6156" spans="8:10">
      <c r="H6156" s="330" t="str">
        <f t="shared" ca="1" si="323"/>
        <v>_</v>
      </c>
      <c r="I6156" s="336"/>
      <c r="J6156" s="332" t="str">
        <f t="shared" ca="1" si="322"/>
        <v>(command "V" "R" "_" "N")</v>
      </c>
    </row>
    <row r="6157" spans="8:10">
      <c r="H6157" s="330" t="str">
        <f t="shared" ca="1" si="323"/>
        <v>_</v>
      </c>
      <c r="I6157" s="336"/>
      <c r="J6157" s="332" t="str">
        <f t="shared" ref="J6157:J6220" ca="1" si="324">"(command"&amp;" "&amp;""""&amp;"V"&amp;""""&amp;" "&amp;""""&amp;"R"&amp;""""&amp;" "&amp;""""&amp;$H6157&amp;""""&amp;" """&amp;"N"&amp;""""&amp;")"</f>
        <v>(command "V" "R" "_" "N")</v>
      </c>
    </row>
    <row r="6158" spans="8:10">
      <c r="H6158" s="330" t="str">
        <f t="shared" ca="1" si="323"/>
        <v>_</v>
      </c>
      <c r="I6158" s="336"/>
      <c r="J6158" s="332" t="str">
        <f t="shared" ca="1" si="324"/>
        <v>(command "V" "R" "_" "N")</v>
      </c>
    </row>
    <row r="6159" spans="8:10">
      <c r="H6159" s="330" t="str">
        <f t="shared" ca="1" si="323"/>
        <v>_</v>
      </c>
      <c r="I6159" s="336"/>
      <c r="J6159" s="332" t="str">
        <f t="shared" ca="1" si="324"/>
        <v>(command "V" "R" "_" "N")</v>
      </c>
    </row>
    <row r="6160" spans="8:10">
      <c r="H6160" s="330" t="str">
        <f t="shared" ca="1" si="323"/>
        <v>_</v>
      </c>
      <c r="I6160" s="336"/>
      <c r="J6160" s="332" t="str">
        <f t="shared" ca="1" si="324"/>
        <v>(command "V" "R" "_" "N")</v>
      </c>
    </row>
    <row r="6161" spans="8:10">
      <c r="H6161" s="330" t="str">
        <f t="shared" ca="1" si="323"/>
        <v>_</v>
      </c>
      <c r="I6161" s="336"/>
      <c r="J6161" s="332" t="str">
        <f t="shared" ca="1" si="324"/>
        <v>(command "V" "R" "_" "N")</v>
      </c>
    </row>
    <row r="6162" spans="8:10">
      <c r="H6162" s="330" t="str">
        <f t="shared" ca="1" si="323"/>
        <v>_</v>
      </c>
      <c r="I6162" s="336"/>
      <c r="J6162" s="332" t="str">
        <f t="shared" ca="1" si="324"/>
        <v>(command "V" "R" "_" "N")</v>
      </c>
    </row>
    <row r="6163" spans="8:10">
      <c r="H6163" s="330" t="str">
        <f t="shared" ca="1" si="323"/>
        <v>[無使用]</v>
      </c>
      <c r="I6163" s="336"/>
      <c r="J6163" s="332" t="str">
        <f t="shared" ca="1" si="324"/>
        <v>(command "V" "R" "[無使用]" "N")</v>
      </c>
    </row>
    <row r="6164" spans="8:10">
      <c r="H6164" s="330" t="str">
        <f t="shared" ca="1" si="323"/>
        <v>[無使用]</v>
      </c>
      <c r="I6164" s="336"/>
      <c r="J6164" s="332" t="str">
        <f t="shared" ca="1" si="324"/>
        <v>(command "V" "R" "[無使用]" "N")</v>
      </c>
    </row>
    <row r="6165" spans="8:10">
      <c r="H6165" s="330" t="str">
        <f t="shared" ca="1" si="323"/>
        <v>[無使用]</v>
      </c>
      <c r="I6165" s="336"/>
      <c r="J6165" s="332" t="str">
        <f t="shared" ca="1" si="324"/>
        <v>(command "V" "R" "[無使用]" "N")</v>
      </c>
    </row>
    <row r="6166" spans="8:10">
      <c r="H6166" s="330" t="str">
        <f t="shared" ca="1" si="323"/>
        <v>[無使用]</v>
      </c>
      <c r="I6166" s="336"/>
      <c r="J6166" s="332" t="str">
        <f t="shared" ca="1" si="324"/>
        <v>(command "V" "R" "[無使用]" "N")</v>
      </c>
    </row>
    <row r="6167" spans="8:10">
      <c r="H6167" s="330" t="str">
        <f t="shared" ca="1" si="323"/>
        <v>[無使用]</v>
      </c>
      <c r="I6167" s="336"/>
      <c r="J6167" s="332" t="str">
        <f t="shared" ca="1" si="324"/>
        <v>(command "V" "R" "[無使用]" "N")</v>
      </c>
    </row>
    <row r="6168" spans="8:10">
      <c r="H6168" s="330" t="str">
        <f t="shared" ca="1" si="323"/>
        <v>[無使用]</v>
      </c>
      <c r="I6168" s="336"/>
      <c r="J6168" s="332" t="str">
        <f t="shared" ca="1" si="324"/>
        <v>(command "V" "R" "[無使用]" "N")</v>
      </c>
    </row>
    <row r="6169" spans="8:10">
      <c r="H6169" s="330" t="str">
        <f t="shared" ca="1" si="323"/>
        <v>[無使用]</v>
      </c>
      <c r="I6169" s="336"/>
      <c r="J6169" s="332" t="str">
        <f t="shared" ca="1" si="324"/>
        <v>(command "V" "R" "[無使用]" "N")</v>
      </c>
    </row>
    <row r="6170" spans="8:10">
      <c r="H6170" s="330" t="str">
        <f t="shared" ca="1" si="323"/>
        <v>[無使用]</v>
      </c>
      <c r="I6170" s="336"/>
      <c r="J6170" s="332" t="str">
        <f t="shared" ca="1" si="324"/>
        <v>(command "V" "R" "[無使用]" "N")</v>
      </c>
    </row>
    <row r="6171" spans="8:10">
      <c r="H6171" s="330" t="str">
        <f t="shared" ca="1" si="323"/>
        <v>[無使用]</v>
      </c>
      <c r="I6171" s="336"/>
      <c r="J6171" s="332" t="str">
        <f t="shared" ca="1" si="324"/>
        <v>(command "V" "R" "[無使用]" "N")</v>
      </c>
    </row>
    <row r="6172" spans="8:10">
      <c r="H6172" s="330" t="str">
        <f t="shared" ca="1" si="323"/>
        <v>[無使用]</v>
      </c>
      <c r="I6172" s="336"/>
      <c r="J6172" s="332" t="str">
        <f t="shared" ca="1" si="324"/>
        <v>(command "V" "R" "[無使用]" "N")</v>
      </c>
    </row>
    <row r="6173" spans="8:10">
      <c r="H6173" s="330" t="str">
        <f t="shared" ca="1" si="323"/>
        <v>[無使用]</v>
      </c>
      <c r="I6173" s="336"/>
      <c r="J6173" s="332" t="str">
        <f t="shared" ca="1" si="324"/>
        <v>(command "V" "R" "[無使用]" "N")</v>
      </c>
    </row>
    <row r="6174" spans="8:10">
      <c r="H6174" s="330" t="str">
        <f t="shared" ca="1" si="323"/>
        <v>[無使用]</v>
      </c>
      <c r="I6174" s="336"/>
      <c r="J6174" s="332" t="str">
        <f t="shared" ca="1" si="324"/>
        <v>(command "V" "R" "[無使用]" "N")</v>
      </c>
    </row>
    <row r="6175" spans="8:10">
      <c r="H6175" s="330" t="str">
        <f t="shared" ca="1" si="323"/>
        <v>[無使用]</v>
      </c>
      <c r="I6175" s="336"/>
      <c r="J6175" s="332" t="str">
        <f t="shared" ca="1" si="324"/>
        <v>(command "V" "R" "[無使用]" "N")</v>
      </c>
    </row>
    <row r="6176" spans="8:10">
      <c r="H6176" s="330" t="str">
        <f t="shared" ca="1" si="323"/>
        <v>[無使用]</v>
      </c>
      <c r="I6176" s="336"/>
      <c r="J6176" s="332" t="str">
        <f t="shared" ca="1" si="324"/>
        <v>(command "V" "R" "[無使用]" "N")</v>
      </c>
    </row>
    <row r="6177" spans="8:10">
      <c r="H6177" s="330" t="str">
        <f t="shared" ca="1" si="323"/>
        <v>[無使用]</v>
      </c>
      <c r="I6177" s="336"/>
      <c r="J6177" s="332" t="str">
        <f t="shared" ca="1" si="324"/>
        <v>(command "V" "R" "[無使用]" "N")</v>
      </c>
    </row>
    <row r="6178" spans="8:10">
      <c r="H6178" s="330" t="str">
        <f t="shared" ca="1" si="323"/>
        <v>[無使用]</v>
      </c>
      <c r="I6178" s="336"/>
      <c r="J6178" s="332" t="str">
        <f t="shared" ca="1" si="324"/>
        <v>(command "V" "R" "[無使用]" "N")</v>
      </c>
    </row>
    <row r="6179" spans="8:10" hidden="1">
      <c r="H6179" s="330" t="str">
        <f t="shared" ca="1" si="323"/>
        <v/>
      </c>
      <c r="I6179" s="336"/>
      <c r="J6179" s="332" t="str">
        <f t="shared" ca="1" si="324"/>
        <v>(command "V" "R" "" "N")</v>
      </c>
    </row>
    <row r="6180" spans="8:10" hidden="1">
      <c r="H6180" s="330" t="str">
        <f t="shared" ca="1" si="323"/>
        <v/>
      </c>
      <c r="I6180" s="336"/>
      <c r="J6180" s="332" t="str">
        <f t="shared" ca="1" si="324"/>
        <v>(command "V" "R" "" "N")</v>
      </c>
    </row>
    <row r="6181" spans="8:10" hidden="1">
      <c r="H6181" s="330" t="str">
        <f t="shared" ca="1" si="323"/>
        <v/>
      </c>
      <c r="I6181" s="336"/>
      <c r="J6181" s="332" t="str">
        <f t="shared" ca="1" si="324"/>
        <v>(command "V" "R" "" "N")</v>
      </c>
    </row>
    <row r="6182" spans="8:10" hidden="1">
      <c r="H6182" s="330" t="str">
        <f t="shared" ca="1" si="323"/>
        <v/>
      </c>
      <c r="I6182" s="336"/>
      <c r="J6182" s="332" t="str">
        <f t="shared" ca="1" si="324"/>
        <v>(command "V" "R" "" "N")</v>
      </c>
    </row>
    <row r="6183" spans="8:10" hidden="1">
      <c r="H6183" s="330" t="str">
        <f t="shared" ca="1" si="323"/>
        <v/>
      </c>
      <c r="I6183" s="336"/>
      <c r="J6183" s="332" t="str">
        <f t="shared" ca="1" si="324"/>
        <v>(command "V" "R" "" "N")</v>
      </c>
    </row>
    <row r="6184" spans="8:10" hidden="1">
      <c r="H6184" s="330" t="str">
        <f t="shared" ca="1" si="323"/>
        <v/>
      </c>
      <c r="I6184" s="336"/>
      <c r="J6184" s="332" t="str">
        <f t="shared" ca="1" si="324"/>
        <v>(command "V" "R" "" "N")</v>
      </c>
    </row>
    <row r="6185" spans="8:10" hidden="1">
      <c r="H6185" s="330" t="str">
        <f t="shared" ca="1" si="323"/>
        <v/>
      </c>
      <c r="I6185" s="336"/>
      <c r="J6185" s="332" t="str">
        <f t="shared" ca="1" si="324"/>
        <v>(command "V" "R" "" "N")</v>
      </c>
    </row>
    <row r="6186" spans="8:10" hidden="1">
      <c r="H6186" s="330" t="str">
        <f t="shared" ca="1" si="323"/>
        <v/>
      </c>
      <c r="I6186" s="336"/>
      <c r="J6186" s="332" t="str">
        <f t="shared" ca="1" si="324"/>
        <v>(command "V" "R" "" "N")</v>
      </c>
    </row>
    <row r="6187" spans="8:10" hidden="1">
      <c r="H6187" s="330" t="str">
        <f t="shared" ca="1" si="323"/>
        <v/>
      </c>
      <c r="I6187" s="336"/>
      <c r="J6187" s="332" t="str">
        <f t="shared" ca="1" si="324"/>
        <v>(command "V" "R" "" "N")</v>
      </c>
    </row>
    <row r="6188" spans="8:10" hidden="1">
      <c r="H6188" s="330" t="str">
        <f t="shared" ca="1" si="323"/>
        <v/>
      </c>
      <c r="I6188" s="336"/>
      <c r="J6188" s="332" t="str">
        <f t="shared" ca="1" si="324"/>
        <v>(command "V" "R" "" "N")</v>
      </c>
    </row>
    <row r="6189" spans="8:10" hidden="1">
      <c r="H6189" s="330" t="str">
        <f t="shared" ca="1" si="323"/>
        <v/>
      </c>
      <c r="I6189" s="336"/>
      <c r="J6189" s="332" t="str">
        <f t="shared" ca="1" si="324"/>
        <v>(command "V" "R" "" "N")</v>
      </c>
    </row>
    <row r="6190" spans="8:10" hidden="1">
      <c r="H6190" s="330" t="str">
        <f t="shared" ca="1" si="323"/>
        <v/>
      </c>
      <c r="I6190" s="336"/>
      <c r="J6190" s="332" t="str">
        <f t="shared" ca="1" si="324"/>
        <v>(command "V" "R" "" "N")</v>
      </c>
    </row>
    <row r="6191" spans="8:10" hidden="1">
      <c r="H6191" s="330" t="str">
        <f t="shared" ca="1" si="323"/>
        <v/>
      </c>
      <c r="I6191" s="336"/>
      <c r="J6191" s="332" t="str">
        <f t="shared" ca="1" si="324"/>
        <v>(command "V" "R" "" "N")</v>
      </c>
    </row>
    <row r="6192" spans="8:10" hidden="1">
      <c r="H6192" s="330" t="str">
        <f t="shared" ca="1" si="323"/>
        <v/>
      </c>
      <c r="I6192" s="336"/>
      <c r="J6192" s="332" t="str">
        <f t="shared" ca="1" si="324"/>
        <v>(command "V" "R" "" "N")</v>
      </c>
    </row>
    <row r="6193" spans="8:10" hidden="1">
      <c r="H6193" s="330" t="str">
        <f t="shared" ca="1" si="323"/>
        <v/>
      </c>
      <c r="I6193" s="336"/>
      <c r="J6193" s="332" t="str">
        <f t="shared" ca="1" si="324"/>
        <v>(command "V" "R" "" "N")</v>
      </c>
    </row>
    <row r="6194" spans="8:10" hidden="1">
      <c r="H6194" s="330" t="str">
        <f t="shared" ca="1" si="323"/>
        <v/>
      </c>
      <c r="I6194" s="336"/>
      <c r="J6194" s="332" t="str">
        <f t="shared" ca="1" si="324"/>
        <v>(command "V" "R" "" "N")</v>
      </c>
    </row>
    <row r="6195" spans="8:10" hidden="1">
      <c r="H6195" s="330" t="str">
        <f t="shared" ca="1" si="323"/>
        <v/>
      </c>
      <c r="I6195" s="336"/>
      <c r="J6195" s="332" t="str">
        <f t="shared" ca="1" si="324"/>
        <v>(command "V" "R" "" "N")</v>
      </c>
    </row>
    <row r="6196" spans="8:10" hidden="1">
      <c r="H6196" s="330" t="str">
        <f t="shared" ca="1" si="323"/>
        <v/>
      </c>
      <c r="I6196" s="336"/>
      <c r="J6196" s="332" t="str">
        <f t="shared" ca="1" si="324"/>
        <v>(command "V" "R" "" "N")</v>
      </c>
    </row>
    <row r="6197" spans="8:10" hidden="1">
      <c r="H6197" s="330" t="str">
        <f t="shared" ca="1" si="323"/>
        <v/>
      </c>
      <c r="I6197" s="336"/>
      <c r="J6197" s="332" t="str">
        <f t="shared" ca="1" si="324"/>
        <v>(command "V" "R" "" "N")</v>
      </c>
    </row>
    <row r="6198" spans="8:10" hidden="1">
      <c r="H6198" s="330" t="str">
        <f t="shared" ca="1" si="323"/>
        <v/>
      </c>
      <c r="I6198" s="336"/>
      <c r="J6198" s="332" t="str">
        <f t="shared" ca="1" si="324"/>
        <v>(command "V" "R" "" "N")</v>
      </c>
    </row>
    <row r="6199" spans="8:10" hidden="1">
      <c r="H6199" s="330" t="str">
        <f t="shared" ca="1" si="323"/>
        <v/>
      </c>
      <c r="I6199" s="336"/>
      <c r="J6199" s="332" t="str">
        <f t="shared" ca="1" si="324"/>
        <v>(command "V" "R" "" "N")</v>
      </c>
    </row>
    <row r="6200" spans="8:10" hidden="1">
      <c r="H6200" s="330" t="str">
        <f t="shared" ca="1" si="323"/>
        <v/>
      </c>
      <c r="I6200" s="336"/>
      <c r="J6200" s="332" t="str">
        <f t="shared" ca="1" si="324"/>
        <v>(command "V" "R" "" "N")</v>
      </c>
    </row>
    <row r="6201" spans="8:10" hidden="1">
      <c r="H6201" s="330" t="str">
        <f t="shared" ca="1" si="323"/>
        <v/>
      </c>
      <c r="I6201" s="336"/>
      <c r="J6201" s="332" t="str">
        <f t="shared" ca="1" si="324"/>
        <v>(command "V" "R" "" "N")</v>
      </c>
    </row>
    <row r="6202" spans="8:10" hidden="1">
      <c r="H6202" s="330" t="str">
        <f t="shared" ca="1" si="323"/>
        <v/>
      </c>
      <c r="I6202" s="336"/>
      <c r="J6202" s="332" t="str">
        <f t="shared" ca="1" si="324"/>
        <v>(command "V" "R" "" "N")</v>
      </c>
    </row>
    <row r="6203" spans="8:10" hidden="1">
      <c r="H6203" s="330" t="str">
        <f t="shared" ca="1" si="323"/>
        <v/>
      </c>
      <c r="I6203" s="336"/>
      <c r="J6203" s="332" t="str">
        <f t="shared" ca="1" si="324"/>
        <v>(command "V" "R" "" "N")</v>
      </c>
    </row>
    <row r="6204" spans="8:10" hidden="1">
      <c r="H6204" s="330" t="str">
        <f t="shared" ca="1" si="323"/>
        <v/>
      </c>
      <c r="I6204" s="336"/>
      <c r="J6204" s="332" t="str">
        <f t="shared" ca="1" si="324"/>
        <v>(command "V" "R" "" "N")</v>
      </c>
    </row>
    <row r="6205" spans="8:10" hidden="1">
      <c r="H6205" s="330" t="str">
        <f t="shared" ca="1" si="323"/>
        <v/>
      </c>
      <c r="I6205" s="336"/>
      <c r="J6205" s="332" t="str">
        <f t="shared" ca="1" si="324"/>
        <v>(command "V" "R" "" "N")</v>
      </c>
    </row>
    <row r="6206" spans="8:10" hidden="1">
      <c r="H6206" s="330" t="str">
        <f t="shared" ca="1" si="323"/>
        <v/>
      </c>
      <c r="I6206" s="336"/>
      <c r="J6206" s="332" t="str">
        <f t="shared" ca="1" si="324"/>
        <v>(command "V" "R" "" "N")</v>
      </c>
    </row>
    <row r="6207" spans="8:10" hidden="1">
      <c r="H6207" s="330" t="str">
        <f t="shared" ca="1" si="323"/>
        <v/>
      </c>
      <c r="I6207" s="336"/>
      <c r="J6207" s="332" t="str">
        <f t="shared" ca="1" si="324"/>
        <v>(command "V" "R" "" "N")</v>
      </c>
    </row>
    <row r="6208" spans="8:10" hidden="1">
      <c r="H6208" s="330" t="str">
        <f t="shared" ca="1" si="323"/>
        <v/>
      </c>
      <c r="I6208" s="336"/>
      <c r="J6208" s="332" t="str">
        <f t="shared" ca="1" si="324"/>
        <v>(command "V" "R" "" "N")</v>
      </c>
    </row>
    <row r="6209" spans="8:10" hidden="1">
      <c r="H6209" s="330" t="str">
        <f t="shared" ca="1" si="323"/>
        <v/>
      </c>
      <c r="I6209" s="336"/>
      <c r="J6209" s="332" t="str">
        <f t="shared" ca="1" si="324"/>
        <v>(command "V" "R" "" "N")</v>
      </c>
    </row>
    <row r="6210" spans="8:10" hidden="1">
      <c r="H6210" s="330" t="str">
        <f t="shared" ca="1" si="323"/>
        <v/>
      </c>
      <c r="I6210" s="336"/>
      <c r="J6210" s="332" t="str">
        <f t="shared" ca="1" si="324"/>
        <v>(command "V" "R" "" "N")</v>
      </c>
    </row>
    <row r="6211" spans="8:10" hidden="1">
      <c r="H6211" s="330" t="str">
        <f t="shared" ca="1" si="323"/>
        <v/>
      </c>
      <c r="I6211" s="336"/>
      <c r="J6211" s="332" t="str">
        <f t="shared" ca="1" si="324"/>
        <v>(command "V" "R" "" "N")</v>
      </c>
    </row>
    <row r="6212" spans="8:10" hidden="1">
      <c r="H6212" s="330" t="str">
        <f t="shared" ca="1" si="323"/>
        <v/>
      </c>
      <c r="I6212" s="336"/>
      <c r="J6212" s="332" t="str">
        <f t="shared" ca="1" si="324"/>
        <v>(command "V" "R" "" "N")</v>
      </c>
    </row>
    <row r="6213" spans="8:10" hidden="1">
      <c r="H6213" s="330" t="str">
        <f t="shared" ca="1" si="323"/>
        <v/>
      </c>
      <c r="I6213" s="336"/>
      <c r="J6213" s="332" t="str">
        <f t="shared" ca="1" si="324"/>
        <v>(command "V" "R" "" "N")</v>
      </c>
    </row>
    <row r="6214" spans="8:10" hidden="1">
      <c r="H6214" s="330" t="str">
        <f t="shared" ca="1" si="323"/>
        <v/>
      </c>
      <c r="I6214" s="336"/>
      <c r="J6214" s="332" t="str">
        <f t="shared" ca="1" si="324"/>
        <v>(command "V" "R" "" "N")</v>
      </c>
    </row>
    <row r="6215" spans="8:10" hidden="1">
      <c r="H6215" s="330" t="str">
        <f t="shared" ca="1" si="323"/>
        <v/>
      </c>
      <c r="I6215" s="336"/>
      <c r="J6215" s="332" t="str">
        <f t="shared" ca="1" si="324"/>
        <v>(command "V" "R" "" "N")</v>
      </c>
    </row>
    <row r="6216" spans="8:10" hidden="1">
      <c r="H6216" s="330" t="str">
        <f t="shared" ref="H6216:H6279" ca="1" si="325">IF(INDIRECT(ADDRESS(FLOOR((ROW(A6209)-1)/$F$6,1)+9,FLOOR((MOD((ROW(A6209)-1),$F$6)),1)+21))="","",INDIRECT(ADDRESS(FLOOR((ROW(A6209)-1)/$F$6,1)+9,FLOOR((MOD((ROW(A6209)-1),$F$6)),1)+21)))</f>
        <v/>
      </c>
      <c r="I6216" s="336"/>
      <c r="J6216" s="332" t="str">
        <f t="shared" ca="1" si="324"/>
        <v>(command "V" "R" "" "N")</v>
      </c>
    </row>
    <row r="6217" spans="8:10" hidden="1">
      <c r="H6217" s="330" t="str">
        <f t="shared" ca="1" si="325"/>
        <v/>
      </c>
      <c r="I6217" s="336"/>
      <c r="J6217" s="332" t="str">
        <f t="shared" ca="1" si="324"/>
        <v>(command "V" "R" "" "N")</v>
      </c>
    </row>
    <row r="6218" spans="8:10" hidden="1">
      <c r="H6218" s="330" t="str">
        <f t="shared" ca="1" si="325"/>
        <v/>
      </c>
      <c r="I6218" s="336"/>
      <c r="J6218" s="332" t="str">
        <f t="shared" ca="1" si="324"/>
        <v>(command "V" "R" "" "N")</v>
      </c>
    </row>
    <row r="6219" spans="8:10" hidden="1">
      <c r="H6219" s="330" t="str">
        <f t="shared" ca="1" si="325"/>
        <v/>
      </c>
      <c r="I6219" s="336"/>
      <c r="J6219" s="332" t="str">
        <f t="shared" ca="1" si="324"/>
        <v>(command "V" "R" "" "N")</v>
      </c>
    </row>
    <row r="6220" spans="8:10" hidden="1">
      <c r="H6220" s="330" t="str">
        <f t="shared" ca="1" si="325"/>
        <v/>
      </c>
      <c r="I6220" s="336"/>
      <c r="J6220" s="332" t="str">
        <f t="shared" ca="1" si="324"/>
        <v>(command "V" "R" "" "N")</v>
      </c>
    </row>
    <row r="6221" spans="8:10" hidden="1">
      <c r="H6221" s="330" t="str">
        <f t="shared" ca="1" si="325"/>
        <v/>
      </c>
      <c r="I6221" s="336"/>
      <c r="J6221" s="332" t="str">
        <f t="shared" ref="J6221:J6284" ca="1" si="326">"(command"&amp;" "&amp;""""&amp;"V"&amp;""""&amp;" "&amp;""""&amp;"R"&amp;""""&amp;" "&amp;""""&amp;$H6221&amp;""""&amp;" """&amp;"N"&amp;""""&amp;")"</f>
        <v>(command "V" "R" "" "N")</v>
      </c>
    </row>
    <row r="6222" spans="8:10" hidden="1">
      <c r="H6222" s="330" t="str">
        <f t="shared" ca="1" si="325"/>
        <v/>
      </c>
      <c r="I6222" s="336"/>
      <c r="J6222" s="332" t="str">
        <f t="shared" ca="1" si="326"/>
        <v>(command "V" "R" "" "N")</v>
      </c>
    </row>
    <row r="6223" spans="8:10" hidden="1">
      <c r="H6223" s="330" t="str">
        <f t="shared" ca="1" si="325"/>
        <v/>
      </c>
      <c r="I6223" s="336"/>
      <c r="J6223" s="332" t="str">
        <f t="shared" ca="1" si="326"/>
        <v>(command "V" "R" "" "N")</v>
      </c>
    </row>
    <row r="6224" spans="8:10" hidden="1">
      <c r="H6224" s="330" t="str">
        <f t="shared" ca="1" si="325"/>
        <v/>
      </c>
      <c r="I6224" s="336"/>
      <c r="J6224" s="332" t="str">
        <f t="shared" ca="1" si="326"/>
        <v>(command "V" "R" "" "N")</v>
      </c>
    </row>
    <row r="6225" spans="8:10" hidden="1">
      <c r="H6225" s="330" t="str">
        <f t="shared" ca="1" si="325"/>
        <v/>
      </c>
      <c r="I6225" s="336"/>
      <c r="J6225" s="332" t="str">
        <f t="shared" ca="1" si="326"/>
        <v>(command "V" "R" "" "N")</v>
      </c>
    </row>
    <row r="6226" spans="8:10" hidden="1">
      <c r="H6226" s="330" t="str">
        <f t="shared" ca="1" si="325"/>
        <v/>
      </c>
      <c r="I6226" s="336"/>
      <c r="J6226" s="332" t="str">
        <f t="shared" ca="1" si="326"/>
        <v>(command "V" "R" "" "N")</v>
      </c>
    </row>
    <row r="6227" spans="8:10" hidden="1">
      <c r="H6227" s="330" t="str">
        <f t="shared" ca="1" si="325"/>
        <v/>
      </c>
      <c r="I6227" s="336"/>
      <c r="J6227" s="332" t="str">
        <f t="shared" ca="1" si="326"/>
        <v>(command "V" "R" "" "N")</v>
      </c>
    </row>
    <row r="6228" spans="8:10" hidden="1">
      <c r="H6228" s="330" t="str">
        <f t="shared" ca="1" si="325"/>
        <v/>
      </c>
      <c r="I6228" s="336"/>
      <c r="J6228" s="332" t="str">
        <f t="shared" ca="1" si="326"/>
        <v>(command "V" "R" "" "N")</v>
      </c>
    </row>
    <row r="6229" spans="8:10" hidden="1">
      <c r="H6229" s="330" t="str">
        <f t="shared" ca="1" si="325"/>
        <v/>
      </c>
      <c r="I6229" s="336"/>
      <c r="J6229" s="332" t="str">
        <f t="shared" ca="1" si="326"/>
        <v>(command "V" "R" "" "N")</v>
      </c>
    </row>
    <row r="6230" spans="8:10" hidden="1">
      <c r="H6230" s="330" t="str">
        <f t="shared" ca="1" si="325"/>
        <v/>
      </c>
      <c r="I6230" s="336"/>
      <c r="J6230" s="332" t="str">
        <f t="shared" ca="1" si="326"/>
        <v>(command "V" "R" "" "N")</v>
      </c>
    </row>
    <row r="6231" spans="8:10" hidden="1">
      <c r="H6231" s="330" t="str">
        <f t="shared" ca="1" si="325"/>
        <v/>
      </c>
      <c r="I6231" s="336"/>
      <c r="J6231" s="332" t="str">
        <f t="shared" ca="1" si="326"/>
        <v>(command "V" "R" "" "N")</v>
      </c>
    </row>
    <row r="6232" spans="8:10" hidden="1">
      <c r="H6232" s="330" t="str">
        <f t="shared" ca="1" si="325"/>
        <v/>
      </c>
      <c r="I6232" s="336"/>
      <c r="J6232" s="332" t="str">
        <f t="shared" ca="1" si="326"/>
        <v>(command "V" "R" "" "N")</v>
      </c>
    </row>
    <row r="6233" spans="8:10" hidden="1">
      <c r="H6233" s="330" t="str">
        <f t="shared" ca="1" si="325"/>
        <v/>
      </c>
      <c r="I6233" s="336"/>
      <c r="J6233" s="332" t="str">
        <f t="shared" ca="1" si="326"/>
        <v>(command "V" "R" "" "N")</v>
      </c>
    </row>
    <row r="6234" spans="8:10" hidden="1">
      <c r="H6234" s="330" t="str">
        <f t="shared" ca="1" si="325"/>
        <v/>
      </c>
      <c r="I6234" s="336"/>
      <c r="J6234" s="332" t="str">
        <f t="shared" ca="1" si="326"/>
        <v>(command "V" "R" "" "N")</v>
      </c>
    </row>
    <row r="6235" spans="8:10" hidden="1">
      <c r="H6235" s="330" t="str">
        <f t="shared" ca="1" si="325"/>
        <v/>
      </c>
      <c r="I6235" s="336"/>
      <c r="J6235" s="332" t="str">
        <f t="shared" ca="1" si="326"/>
        <v>(command "V" "R" "" "N")</v>
      </c>
    </row>
    <row r="6236" spans="8:10" hidden="1">
      <c r="H6236" s="330" t="str">
        <f t="shared" ca="1" si="325"/>
        <v/>
      </c>
      <c r="I6236" s="336"/>
      <c r="J6236" s="332" t="str">
        <f t="shared" ca="1" si="326"/>
        <v>(command "V" "R" "" "N")</v>
      </c>
    </row>
    <row r="6237" spans="8:10" hidden="1">
      <c r="H6237" s="330" t="str">
        <f t="shared" ca="1" si="325"/>
        <v/>
      </c>
      <c r="I6237" s="336"/>
      <c r="J6237" s="332" t="str">
        <f t="shared" ca="1" si="326"/>
        <v>(command "V" "R" "" "N")</v>
      </c>
    </row>
    <row r="6238" spans="8:10" hidden="1">
      <c r="H6238" s="330" t="str">
        <f t="shared" ca="1" si="325"/>
        <v/>
      </c>
      <c r="I6238" s="336"/>
      <c r="J6238" s="332" t="str">
        <f t="shared" ca="1" si="326"/>
        <v>(command "V" "R" "" "N")</v>
      </c>
    </row>
    <row r="6239" spans="8:10" hidden="1">
      <c r="H6239" s="330" t="str">
        <f t="shared" ca="1" si="325"/>
        <v/>
      </c>
      <c r="I6239" s="336"/>
      <c r="J6239" s="332" t="str">
        <f t="shared" ca="1" si="326"/>
        <v>(command "V" "R" "" "N")</v>
      </c>
    </row>
    <row r="6240" spans="8:10" hidden="1">
      <c r="H6240" s="330" t="str">
        <f t="shared" ca="1" si="325"/>
        <v/>
      </c>
      <c r="I6240" s="336"/>
      <c r="J6240" s="332" t="str">
        <f t="shared" ca="1" si="326"/>
        <v>(command "V" "R" "" "N")</v>
      </c>
    </row>
    <row r="6241" spans="8:10" hidden="1">
      <c r="H6241" s="330" t="str">
        <f t="shared" ca="1" si="325"/>
        <v/>
      </c>
      <c r="I6241" s="336"/>
      <c r="J6241" s="332" t="str">
        <f t="shared" ca="1" si="326"/>
        <v>(command "V" "R" "" "N")</v>
      </c>
    </row>
    <row r="6242" spans="8:10" hidden="1">
      <c r="H6242" s="330" t="str">
        <f t="shared" ca="1" si="325"/>
        <v/>
      </c>
      <c r="I6242" s="336"/>
      <c r="J6242" s="332" t="str">
        <f t="shared" ca="1" si="326"/>
        <v>(command "V" "R" "" "N")</v>
      </c>
    </row>
    <row r="6243" spans="8:10" hidden="1">
      <c r="H6243" s="330" t="str">
        <f t="shared" ca="1" si="325"/>
        <v/>
      </c>
      <c r="I6243" s="336"/>
      <c r="J6243" s="332" t="str">
        <f t="shared" ca="1" si="326"/>
        <v>(command "V" "R" "" "N")</v>
      </c>
    </row>
    <row r="6244" spans="8:10" hidden="1">
      <c r="H6244" s="330" t="str">
        <f t="shared" ca="1" si="325"/>
        <v/>
      </c>
      <c r="I6244" s="336"/>
      <c r="J6244" s="332" t="str">
        <f t="shared" ca="1" si="326"/>
        <v>(command "V" "R" "" "N")</v>
      </c>
    </row>
    <row r="6245" spans="8:10" hidden="1">
      <c r="H6245" s="330" t="str">
        <f t="shared" ca="1" si="325"/>
        <v/>
      </c>
      <c r="I6245" s="336"/>
      <c r="J6245" s="332" t="str">
        <f t="shared" ca="1" si="326"/>
        <v>(command "V" "R" "" "N")</v>
      </c>
    </row>
    <row r="6246" spans="8:10" hidden="1">
      <c r="H6246" s="330" t="str">
        <f t="shared" ca="1" si="325"/>
        <v/>
      </c>
      <c r="I6246" s="336"/>
      <c r="J6246" s="332" t="str">
        <f t="shared" ca="1" si="326"/>
        <v>(command "V" "R" "" "N")</v>
      </c>
    </row>
    <row r="6247" spans="8:10" hidden="1">
      <c r="H6247" s="330" t="str">
        <f t="shared" ca="1" si="325"/>
        <v/>
      </c>
      <c r="I6247" s="336"/>
      <c r="J6247" s="332" t="str">
        <f t="shared" ca="1" si="326"/>
        <v>(command "V" "R" "" "N")</v>
      </c>
    </row>
    <row r="6248" spans="8:10" hidden="1">
      <c r="H6248" s="330" t="str">
        <f t="shared" ca="1" si="325"/>
        <v/>
      </c>
      <c r="I6248" s="336"/>
      <c r="J6248" s="332" t="str">
        <f t="shared" ca="1" si="326"/>
        <v>(command "V" "R" "" "N")</v>
      </c>
    </row>
    <row r="6249" spans="8:10" hidden="1">
      <c r="H6249" s="330" t="str">
        <f t="shared" ca="1" si="325"/>
        <v/>
      </c>
      <c r="I6249" s="336"/>
      <c r="J6249" s="332" t="str">
        <f t="shared" ca="1" si="326"/>
        <v>(command "V" "R" "" "N")</v>
      </c>
    </row>
    <row r="6250" spans="8:10" hidden="1">
      <c r="H6250" s="330" t="str">
        <f t="shared" ca="1" si="325"/>
        <v/>
      </c>
      <c r="I6250" s="336"/>
      <c r="J6250" s="332" t="str">
        <f t="shared" ca="1" si="326"/>
        <v>(command "V" "R" "" "N")</v>
      </c>
    </row>
    <row r="6251" spans="8:10" hidden="1">
      <c r="H6251" s="330" t="str">
        <f t="shared" ca="1" si="325"/>
        <v/>
      </c>
      <c r="I6251" s="336"/>
      <c r="J6251" s="332" t="str">
        <f t="shared" ca="1" si="326"/>
        <v>(command "V" "R" "" "N")</v>
      </c>
    </row>
    <row r="6252" spans="8:10" hidden="1">
      <c r="H6252" s="330" t="str">
        <f t="shared" ca="1" si="325"/>
        <v/>
      </c>
      <c r="I6252" s="336"/>
      <c r="J6252" s="332" t="str">
        <f t="shared" ca="1" si="326"/>
        <v>(command "V" "R" "" "N")</v>
      </c>
    </row>
    <row r="6253" spans="8:10" hidden="1">
      <c r="H6253" s="330" t="str">
        <f t="shared" ca="1" si="325"/>
        <v/>
      </c>
      <c r="I6253" s="336"/>
      <c r="J6253" s="332" t="str">
        <f t="shared" ca="1" si="326"/>
        <v>(command "V" "R" "" "N")</v>
      </c>
    </row>
    <row r="6254" spans="8:10" hidden="1">
      <c r="H6254" s="330" t="str">
        <f t="shared" ca="1" si="325"/>
        <v/>
      </c>
      <c r="I6254" s="336"/>
      <c r="J6254" s="332" t="str">
        <f t="shared" ca="1" si="326"/>
        <v>(command "V" "R" "" "N")</v>
      </c>
    </row>
    <row r="6255" spans="8:10" hidden="1">
      <c r="H6255" s="330" t="str">
        <f t="shared" ca="1" si="325"/>
        <v/>
      </c>
      <c r="I6255" s="336"/>
      <c r="J6255" s="332" t="str">
        <f t="shared" ca="1" si="326"/>
        <v>(command "V" "R" "" "N")</v>
      </c>
    </row>
    <row r="6256" spans="8:10" hidden="1">
      <c r="H6256" s="330" t="str">
        <f t="shared" ca="1" si="325"/>
        <v/>
      </c>
      <c r="I6256" s="336"/>
      <c r="J6256" s="332" t="str">
        <f t="shared" ca="1" si="326"/>
        <v>(command "V" "R" "" "N")</v>
      </c>
    </row>
    <row r="6257" spans="8:10" hidden="1">
      <c r="H6257" s="330" t="str">
        <f t="shared" ca="1" si="325"/>
        <v/>
      </c>
      <c r="I6257" s="336"/>
      <c r="J6257" s="332" t="str">
        <f t="shared" ca="1" si="326"/>
        <v>(command "V" "R" "" "N")</v>
      </c>
    </row>
    <row r="6258" spans="8:10" hidden="1">
      <c r="H6258" s="330" t="str">
        <f t="shared" ca="1" si="325"/>
        <v/>
      </c>
      <c r="I6258" s="336"/>
      <c r="J6258" s="332" t="str">
        <f t="shared" ca="1" si="326"/>
        <v>(command "V" "R" "" "N")</v>
      </c>
    </row>
    <row r="6259" spans="8:10" hidden="1">
      <c r="H6259" s="330" t="str">
        <f t="shared" ca="1" si="325"/>
        <v/>
      </c>
      <c r="I6259" s="336"/>
      <c r="J6259" s="332" t="str">
        <f t="shared" ca="1" si="326"/>
        <v>(command "V" "R" "" "N")</v>
      </c>
    </row>
    <row r="6260" spans="8:10" hidden="1">
      <c r="H6260" s="330" t="str">
        <f t="shared" ca="1" si="325"/>
        <v/>
      </c>
      <c r="I6260" s="336"/>
      <c r="J6260" s="332" t="str">
        <f t="shared" ca="1" si="326"/>
        <v>(command "V" "R" "" "N")</v>
      </c>
    </row>
    <row r="6261" spans="8:10" hidden="1">
      <c r="H6261" s="330" t="str">
        <f t="shared" ca="1" si="325"/>
        <v/>
      </c>
      <c r="I6261" s="336"/>
      <c r="J6261" s="332" t="str">
        <f t="shared" ca="1" si="326"/>
        <v>(command "V" "R" "" "N")</v>
      </c>
    </row>
    <row r="6262" spans="8:10" hidden="1">
      <c r="H6262" s="330" t="str">
        <f t="shared" ca="1" si="325"/>
        <v/>
      </c>
      <c r="I6262" s="336"/>
      <c r="J6262" s="332" t="str">
        <f t="shared" ca="1" si="326"/>
        <v>(command "V" "R" "" "N")</v>
      </c>
    </row>
    <row r="6263" spans="8:10" hidden="1">
      <c r="H6263" s="330" t="str">
        <f t="shared" ca="1" si="325"/>
        <v/>
      </c>
      <c r="I6263" s="336"/>
      <c r="J6263" s="332" t="str">
        <f t="shared" ca="1" si="326"/>
        <v>(command "V" "R" "" "N")</v>
      </c>
    </row>
    <row r="6264" spans="8:10" hidden="1">
      <c r="H6264" s="330" t="str">
        <f t="shared" ca="1" si="325"/>
        <v/>
      </c>
      <c r="I6264" s="336"/>
      <c r="J6264" s="332" t="str">
        <f t="shared" ca="1" si="326"/>
        <v>(command "V" "R" "" "N")</v>
      </c>
    </row>
    <row r="6265" spans="8:10" hidden="1">
      <c r="H6265" s="330" t="str">
        <f t="shared" ca="1" si="325"/>
        <v/>
      </c>
      <c r="I6265" s="336"/>
      <c r="J6265" s="332" t="str">
        <f t="shared" ca="1" si="326"/>
        <v>(command "V" "R" "" "N")</v>
      </c>
    </row>
    <row r="6266" spans="8:10" hidden="1">
      <c r="H6266" s="330" t="str">
        <f t="shared" ca="1" si="325"/>
        <v/>
      </c>
      <c r="I6266" s="336"/>
      <c r="J6266" s="332" t="str">
        <f t="shared" ca="1" si="326"/>
        <v>(command "V" "R" "" "N")</v>
      </c>
    </row>
    <row r="6267" spans="8:10" hidden="1">
      <c r="H6267" s="330" t="str">
        <f t="shared" ca="1" si="325"/>
        <v/>
      </c>
      <c r="I6267" s="336"/>
      <c r="J6267" s="332" t="str">
        <f t="shared" ca="1" si="326"/>
        <v>(command "V" "R" "" "N")</v>
      </c>
    </row>
    <row r="6268" spans="8:10" hidden="1">
      <c r="H6268" s="330" t="str">
        <f t="shared" ca="1" si="325"/>
        <v/>
      </c>
      <c r="I6268" s="336"/>
      <c r="J6268" s="332" t="str">
        <f t="shared" ca="1" si="326"/>
        <v>(command "V" "R" "" "N")</v>
      </c>
    </row>
    <row r="6269" spans="8:10" hidden="1">
      <c r="H6269" s="330" t="str">
        <f t="shared" ca="1" si="325"/>
        <v/>
      </c>
      <c r="I6269" s="336"/>
      <c r="J6269" s="332" t="str">
        <f t="shared" ca="1" si="326"/>
        <v>(command "V" "R" "" "N")</v>
      </c>
    </row>
    <row r="6270" spans="8:10" hidden="1">
      <c r="H6270" s="330" t="str">
        <f t="shared" ca="1" si="325"/>
        <v/>
      </c>
      <c r="I6270" s="336"/>
      <c r="J6270" s="332" t="str">
        <f t="shared" ca="1" si="326"/>
        <v>(command "V" "R" "" "N")</v>
      </c>
    </row>
    <row r="6271" spans="8:10" hidden="1">
      <c r="H6271" s="330" t="str">
        <f t="shared" ca="1" si="325"/>
        <v/>
      </c>
      <c r="I6271" s="336"/>
      <c r="J6271" s="332" t="str">
        <f t="shared" ca="1" si="326"/>
        <v>(command "V" "R" "" "N")</v>
      </c>
    </row>
    <row r="6272" spans="8:10" hidden="1">
      <c r="H6272" s="330" t="str">
        <f t="shared" ca="1" si="325"/>
        <v/>
      </c>
      <c r="I6272" s="336"/>
      <c r="J6272" s="332" t="str">
        <f t="shared" ca="1" si="326"/>
        <v>(command "V" "R" "" "N")</v>
      </c>
    </row>
    <row r="6273" spans="8:10" hidden="1">
      <c r="H6273" s="330" t="str">
        <f t="shared" ca="1" si="325"/>
        <v/>
      </c>
      <c r="I6273" s="336"/>
      <c r="J6273" s="332" t="str">
        <f t="shared" ca="1" si="326"/>
        <v>(command "V" "R" "" "N")</v>
      </c>
    </row>
    <row r="6274" spans="8:10" hidden="1">
      <c r="H6274" s="330" t="str">
        <f t="shared" ca="1" si="325"/>
        <v/>
      </c>
      <c r="I6274" s="336"/>
      <c r="J6274" s="332" t="str">
        <f t="shared" ca="1" si="326"/>
        <v>(command "V" "R" "" "N")</v>
      </c>
    </row>
    <row r="6275" spans="8:10" hidden="1">
      <c r="H6275" s="330" t="str">
        <f t="shared" ca="1" si="325"/>
        <v/>
      </c>
      <c r="I6275" s="336"/>
      <c r="J6275" s="332" t="str">
        <f t="shared" ca="1" si="326"/>
        <v>(command "V" "R" "" "N")</v>
      </c>
    </row>
    <row r="6276" spans="8:10" hidden="1">
      <c r="H6276" s="330" t="str">
        <f t="shared" ca="1" si="325"/>
        <v/>
      </c>
      <c r="I6276" s="336"/>
      <c r="J6276" s="332" t="str">
        <f t="shared" ca="1" si="326"/>
        <v>(command "V" "R" "" "N")</v>
      </c>
    </row>
    <row r="6277" spans="8:10" hidden="1">
      <c r="H6277" s="330" t="str">
        <f t="shared" ca="1" si="325"/>
        <v/>
      </c>
      <c r="I6277" s="336"/>
      <c r="J6277" s="332" t="str">
        <f t="shared" ca="1" si="326"/>
        <v>(command "V" "R" "" "N")</v>
      </c>
    </row>
    <row r="6278" spans="8:10" hidden="1">
      <c r="H6278" s="330" t="str">
        <f t="shared" ca="1" si="325"/>
        <v/>
      </c>
      <c r="I6278" s="336"/>
      <c r="J6278" s="332" t="str">
        <f t="shared" ca="1" si="326"/>
        <v>(command "V" "R" "" "N")</v>
      </c>
    </row>
    <row r="6279" spans="8:10" hidden="1">
      <c r="H6279" s="330" t="str">
        <f t="shared" ca="1" si="325"/>
        <v/>
      </c>
      <c r="I6279" s="336"/>
      <c r="J6279" s="332" t="str">
        <f t="shared" ca="1" si="326"/>
        <v>(command "V" "R" "" "N")</v>
      </c>
    </row>
    <row r="6280" spans="8:10" hidden="1">
      <c r="H6280" s="330" t="str">
        <f t="shared" ref="H6280:H6343" ca="1" si="327">IF(INDIRECT(ADDRESS(FLOOR((ROW(A6273)-1)/$F$6,1)+9,FLOOR((MOD((ROW(A6273)-1),$F$6)),1)+21))="","",INDIRECT(ADDRESS(FLOOR((ROW(A6273)-1)/$F$6,1)+9,FLOOR((MOD((ROW(A6273)-1),$F$6)),1)+21)))</f>
        <v/>
      </c>
      <c r="I6280" s="336"/>
      <c r="J6280" s="332" t="str">
        <f t="shared" ca="1" si="326"/>
        <v>(command "V" "R" "" "N")</v>
      </c>
    </row>
    <row r="6281" spans="8:10" hidden="1">
      <c r="H6281" s="330" t="str">
        <f t="shared" ca="1" si="327"/>
        <v/>
      </c>
      <c r="I6281" s="336"/>
      <c r="J6281" s="332" t="str">
        <f t="shared" ca="1" si="326"/>
        <v>(command "V" "R" "" "N")</v>
      </c>
    </row>
    <row r="6282" spans="8:10" hidden="1">
      <c r="H6282" s="330" t="str">
        <f t="shared" ca="1" si="327"/>
        <v/>
      </c>
      <c r="I6282" s="336"/>
      <c r="J6282" s="332" t="str">
        <f t="shared" ca="1" si="326"/>
        <v>(command "V" "R" "" "N")</v>
      </c>
    </row>
    <row r="6283" spans="8:10" hidden="1">
      <c r="H6283" s="330" t="str">
        <f t="shared" ca="1" si="327"/>
        <v/>
      </c>
      <c r="I6283" s="336"/>
      <c r="J6283" s="332" t="str">
        <f t="shared" ca="1" si="326"/>
        <v>(command "V" "R" "" "N")</v>
      </c>
    </row>
    <row r="6284" spans="8:10" hidden="1">
      <c r="H6284" s="330" t="str">
        <f t="shared" ca="1" si="327"/>
        <v/>
      </c>
      <c r="I6284" s="336"/>
      <c r="J6284" s="332" t="str">
        <f t="shared" ca="1" si="326"/>
        <v>(command "V" "R" "" "N")</v>
      </c>
    </row>
    <row r="6285" spans="8:10" hidden="1">
      <c r="H6285" s="330" t="str">
        <f t="shared" ca="1" si="327"/>
        <v/>
      </c>
      <c r="I6285" s="336"/>
      <c r="J6285" s="332" t="str">
        <f t="shared" ref="J6285:J6348" ca="1" si="328">"(command"&amp;" "&amp;""""&amp;"V"&amp;""""&amp;" "&amp;""""&amp;"R"&amp;""""&amp;" "&amp;""""&amp;$H6285&amp;""""&amp;" """&amp;"N"&amp;""""&amp;")"</f>
        <v>(command "V" "R" "" "N")</v>
      </c>
    </row>
    <row r="6286" spans="8:10" hidden="1">
      <c r="H6286" s="330" t="str">
        <f t="shared" ca="1" si="327"/>
        <v/>
      </c>
      <c r="I6286" s="336"/>
      <c r="J6286" s="332" t="str">
        <f t="shared" ca="1" si="328"/>
        <v>(command "V" "R" "" "N")</v>
      </c>
    </row>
    <row r="6287" spans="8:10" hidden="1">
      <c r="H6287" s="330" t="str">
        <f t="shared" ca="1" si="327"/>
        <v/>
      </c>
      <c r="I6287" s="336"/>
      <c r="J6287" s="332" t="str">
        <f t="shared" ca="1" si="328"/>
        <v>(command "V" "R" "" "N")</v>
      </c>
    </row>
    <row r="6288" spans="8:10" hidden="1">
      <c r="H6288" s="330" t="str">
        <f t="shared" ca="1" si="327"/>
        <v/>
      </c>
      <c r="I6288" s="336"/>
      <c r="J6288" s="332" t="str">
        <f t="shared" ca="1" si="328"/>
        <v>(command "V" "R" "" "N")</v>
      </c>
    </row>
    <row r="6289" spans="8:10" hidden="1">
      <c r="H6289" s="330" t="str">
        <f t="shared" ca="1" si="327"/>
        <v/>
      </c>
      <c r="I6289" s="336"/>
      <c r="J6289" s="332" t="str">
        <f t="shared" ca="1" si="328"/>
        <v>(command "V" "R" "" "N")</v>
      </c>
    </row>
    <row r="6290" spans="8:10" hidden="1">
      <c r="H6290" s="330" t="str">
        <f t="shared" ca="1" si="327"/>
        <v/>
      </c>
      <c r="I6290" s="336"/>
      <c r="J6290" s="332" t="str">
        <f t="shared" ca="1" si="328"/>
        <v>(command "V" "R" "" "N")</v>
      </c>
    </row>
    <row r="6291" spans="8:10" hidden="1">
      <c r="H6291" s="330" t="str">
        <f t="shared" ca="1" si="327"/>
        <v/>
      </c>
      <c r="I6291" s="336"/>
      <c r="J6291" s="332" t="str">
        <f t="shared" ca="1" si="328"/>
        <v>(command "V" "R" "" "N")</v>
      </c>
    </row>
    <row r="6292" spans="8:10" hidden="1">
      <c r="H6292" s="330" t="str">
        <f t="shared" ca="1" si="327"/>
        <v/>
      </c>
      <c r="I6292" s="336"/>
      <c r="J6292" s="332" t="str">
        <f t="shared" ca="1" si="328"/>
        <v>(command "V" "R" "" "N")</v>
      </c>
    </row>
    <row r="6293" spans="8:10" hidden="1">
      <c r="H6293" s="330" t="str">
        <f t="shared" ca="1" si="327"/>
        <v/>
      </c>
      <c r="I6293" s="336"/>
      <c r="J6293" s="332" t="str">
        <f t="shared" ca="1" si="328"/>
        <v>(command "V" "R" "" "N")</v>
      </c>
    </row>
    <row r="6294" spans="8:10" hidden="1">
      <c r="H6294" s="330" t="str">
        <f t="shared" ca="1" si="327"/>
        <v/>
      </c>
      <c r="I6294" s="336"/>
      <c r="J6294" s="332" t="str">
        <f t="shared" ca="1" si="328"/>
        <v>(command "V" "R" "" "N")</v>
      </c>
    </row>
    <row r="6295" spans="8:10" hidden="1">
      <c r="H6295" s="330" t="str">
        <f t="shared" ca="1" si="327"/>
        <v/>
      </c>
      <c r="I6295" s="336"/>
      <c r="J6295" s="332" t="str">
        <f t="shared" ca="1" si="328"/>
        <v>(command "V" "R" "" "N")</v>
      </c>
    </row>
    <row r="6296" spans="8:10" hidden="1">
      <c r="H6296" s="330" t="str">
        <f t="shared" ca="1" si="327"/>
        <v/>
      </c>
      <c r="I6296" s="336"/>
      <c r="J6296" s="332" t="str">
        <f t="shared" ca="1" si="328"/>
        <v>(command "V" "R" "" "N")</v>
      </c>
    </row>
    <row r="6297" spans="8:10" hidden="1">
      <c r="H6297" s="330" t="str">
        <f t="shared" ca="1" si="327"/>
        <v/>
      </c>
      <c r="I6297" s="336"/>
      <c r="J6297" s="332" t="str">
        <f t="shared" ca="1" si="328"/>
        <v>(command "V" "R" "" "N")</v>
      </c>
    </row>
    <row r="6298" spans="8:10" hidden="1">
      <c r="H6298" s="330" t="str">
        <f t="shared" ca="1" si="327"/>
        <v/>
      </c>
      <c r="I6298" s="336"/>
      <c r="J6298" s="332" t="str">
        <f t="shared" ca="1" si="328"/>
        <v>(command "V" "R" "" "N")</v>
      </c>
    </row>
    <row r="6299" spans="8:10" hidden="1">
      <c r="H6299" s="330" t="str">
        <f t="shared" ca="1" si="327"/>
        <v/>
      </c>
      <c r="I6299" s="336"/>
      <c r="J6299" s="332" t="str">
        <f t="shared" ca="1" si="328"/>
        <v>(command "V" "R" "" "N")</v>
      </c>
    </row>
    <row r="6300" spans="8:10" hidden="1">
      <c r="H6300" s="330" t="str">
        <f t="shared" ca="1" si="327"/>
        <v/>
      </c>
      <c r="I6300" s="336"/>
      <c r="J6300" s="332" t="str">
        <f t="shared" ca="1" si="328"/>
        <v>(command "V" "R" "" "N")</v>
      </c>
    </row>
    <row r="6301" spans="8:10" hidden="1">
      <c r="H6301" s="330" t="str">
        <f t="shared" ca="1" si="327"/>
        <v/>
      </c>
      <c r="I6301" s="336"/>
      <c r="J6301" s="332" t="str">
        <f t="shared" ca="1" si="328"/>
        <v>(command "V" "R" "" "N")</v>
      </c>
    </row>
    <row r="6302" spans="8:10" hidden="1">
      <c r="H6302" s="330" t="str">
        <f t="shared" ca="1" si="327"/>
        <v/>
      </c>
      <c r="I6302" s="336"/>
      <c r="J6302" s="332" t="str">
        <f t="shared" ca="1" si="328"/>
        <v>(command "V" "R" "" "N")</v>
      </c>
    </row>
    <row r="6303" spans="8:10" hidden="1">
      <c r="H6303" s="330" t="str">
        <f t="shared" ca="1" si="327"/>
        <v/>
      </c>
      <c r="I6303" s="336"/>
      <c r="J6303" s="332" t="str">
        <f t="shared" ca="1" si="328"/>
        <v>(command "V" "R" "" "N")</v>
      </c>
    </row>
    <row r="6304" spans="8:10" hidden="1">
      <c r="H6304" s="330" t="str">
        <f t="shared" ca="1" si="327"/>
        <v/>
      </c>
      <c r="I6304" s="336"/>
      <c r="J6304" s="332" t="str">
        <f t="shared" ca="1" si="328"/>
        <v>(command "V" "R" "" "N")</v>
      </c>
    </row>
    <row r="6305" spans="8:10" hidden="1">
      <c r="H6305" s="330" t="str">
        <f t="shared" ca="1" si="327"/>
        <v/>
      </c>
      <c r="I6305" s="336"/>
      <c r="J6305" s="332" t="str">
        <f t="shared" ca="1" si="328"/>
        <v>(command "V" "R" "" "N")</v>
      </c>
    </row>
    <row r="6306" spans="8:10" hidden="1">
      <c r="H6306" s="330" t="str">
        <f t="shared" ca="1" si="327"/>
        <v/>
      </c>
      <c r="I6306" s="336"/>
      <c r="J6306" s="332" t="str">
        <f t="shared" ca="1" si="328"/>
        <v>(command "V" "R" "" "N")</v>
      </c>
    </row>
    <row r="6307" spans="8:10" hidden="1">
      <c r="H6307" s="330" t="str">
        <f t="shared" ca="1" si="327"/>
        <v/>
      </c>
      <c r="I6307" s="336"/>
      <c r="J6307" s="332" t="str">
        <f t="shared" ca="1" si="328"/>
        <v>(command "V" "R" "" "N")</v>
      </c>
    </row>
    <row r="6308" spans="8:10" hidden="1">
      <c r="H6308" s="330" t="str">
        <f t="shared" ca="1" si="327"/>
        <v/>
      </c>
      <c r="I6308" s="336"/>
      <c r="J6308" s="332" t="str">
        <f t="shared" ca="1" si="328"/>
        <v>(command "V" "R" "" "N")</v>
      </c>
    </row>
    <row r="6309" spans="8:10" hidden="1">
      <c r="H6309" s="330" t="str">
        <f t="shared" ca="1" si="327"/>
        <v/>
      </c>
      <c r="I6309" s="336"/>
      <c r="J6309" s="332" t="str">
        <f t="shared" ca="1" si="328"/>
        <v>(command "V" "R" "" "N")</v>
      </c>
    </row>
    <row r="6310" spans="8:10" hidden="1">
      <c r="H6310" s="330" t="str">
        <f t="shared" ca="1" si="327"/>
        <v/>
      </c>
      <c r="I6310" s="336"/>
      <c r="J6310" s="332" t="str">
        <f t="shared" ca="1" si="328"/>
        <v>(command "V" "R" "" "N")</v>
      </c>
    </row>
    <row r="6311" spans="8:10" hidden="1">
      <c r="H6311" s="330" t="str">
        <f t="shared" ca="1" si="327"/>
        <v/>
      </c>
      <c r="I6311" s="336"/>
      <c r="J6311" s="332" t="str">
        <f t="shared" ca="1" si="328"/>
        <v>(command "V" "R" "" "N")</v>
      </c>
    </row>
    <row r="6312" spans="8:10" hidden="1">
      <c r="H6312" s="330" t="str">
        <f t="shared" ca="1" si="327"/>
        <v/>
      </c>
      <c r="I6312" s="336"/>
      <c r="J6312" s="332" t="str">
        <f t="shared" ca="1" si="328"/>
        <v>(command "V" "R" "" "N")</v>
      </c>
    </row>
    <row r="6313" spans="8:10" hidden="1">
      <c r="H6313" s="330" t="str">
        <f t="shared" ca="1" si="327"/>
        <v/>
      </c>
      <c r="I6313" s="336"/>
      <c r="J6313" s="332" t="str">
        <f t="shared" ca="1" si="328"/>
        <v>(command "V" "R" "" "N")</v>
      </c>
    </row>
    <row r="6314" spans="8:10" hidden="1">
      <c r="H6314" s="330" t="str">
        <f t="shared" ca="1" si="327"/>
        <v/>
      </c>
      <c r="I6314" s="336"/>
      <c r="J6314" s="332" t="str">
        <f t="shared" ca="1" si="328"/>
        <v>(command "V" "R" "" "N")</v>
      </c>
    </row>
    <row r="6315" spans="8:10" hidden="1">
      <c r="H6315" s="330" t="str">
        <f t="shared" ca="1" si="327"/>
        <v/>
      </c>
      <c r="I6315" s="336"/>
      <c r="J6315" s="332" t="str">
        <f t="shared" ca="1" si="328"/>
        <v>(command "V" "R" "" "N")</v>
      </c>
    </row>
    <row r="6316" spans="8:10" hidden="1">
      <c r="H6316" s="330" t="str">
        <f t="shared" ca="1" si="327"/>
        <v/>
      </c>
      <c r="I6316" s="336"/>
      <c r="J6316" s="332" t="str">
        <f t="shared" ca="1" si="328"/>
        <v>(command "V" "R" "" "N")</v>
      </c>
    </row>
    <row r="6317" spans="8:10" hidden="1">
      <c r="H6317" s="330" t="str">
        <f t="shared" ca="1" si="327"/>
        <v/>
      </c>
      <c r="I6317" s="336"/>
      <c r="J6317" s="332" t="str">
        <f t="shared" ca="1" si="328"/>
        <v>(command "V" "R" "" "N")</v>
      </c>
    </row>
    <row r="6318" spans="8:10" hidden="1">
      <c r="H6318" s="330" t="str">
        <f t="shared" ca="1" si="327"/>
        <v/>
      </c>
      <c r="I6318" s="336"/>
      <c r="J6318" s="332" t="str">
        <f t="shared" ca="1" si="328"/>
        <v>(command "V" "R" "" "N")</v>
      </c>
    </row>
    <row r="6319" spans="8:10" hidden="1">
      <c r="H6319" s="330" t="str">
        <f t="shared" ca="1" si="327"/>
        <v/>
      </c>
      <c r="I6319" s="336"/>
      <c r="J6319" s="332" t="str">
        <f t="shared" ca="1" si="328"/>
        <v>(command "V" "R" "" "N")</v>
      </c>
    </row>
    <row r="6320" spans="8:10" hidden="1">
      <c r="H6320" s="330" t="str">
        <f t="shared" ca="1" si="327"/>
        <v/>
      </c>
      <c r="I6320" s="336"/>
      <c r="J6320" s="332" t="str">
        <f t="shared" ca="1" si="328"/>
        <v>(command "V" "R" "" "N")</v>
      </c>
    </row>
    <row r="6321" spans="8:10" hidden="1">
      <c r="H6321" s="330" t="str">
        <f t="shared" ca="1" si="327"/>
        <v/>
      </c>
      <c r="I6321" s="336"/>
      <c r="J6321" s="332" t="str">
        <f t="shared" ca="1" si="328"/>
        <v>(command "V" "R" "" "N")</v>
      </c>
    </row>
    <row r="6322" spans="8:10" hidden="1">
      <c r="H6322" s="330" t="str">
        <f t="shared" ca="1" si="327"/>
        <v/>
      </c>
      <c r="I6322" s="336"/>
      <c r="J6322" s="332" t="str">
        <f t="shared" ca="1" si="328"/>
        <v>(command "V" "R" "" "N")</v>
      </c>
    </row>
    <row r="6323" spans="8:10" hidden="1">
      <c r="H6323" s="330" t="str">
        <f t="shared" ca="1" si="327"/>
        <v/>
      </c>
      <c r="I6323" s="336"/>
      <c r="J6323" s="332" t="str">
        <f t="shared" ca="1" si="328"/>
        <v>(command "V" "R" "" "N")</v>
      </c>
    </row>
    <row r="6324" spans="8:10" hidden="1">
      <c r="H6324" s="330" t="str">
        <f t="shared" ca="1" si="327"/>
        <v/>
      </c>
      <c r="I6324" s="336"/>
      <c r="J6324" s="332" t="str">
        <f t="shared" ca="1" si="328"/>
        <v>(command "V" "R" "" "N")</v>
      </c>
    </row>
    <row r="6325" spans="8:10" hidden="1">
      <c r="H6325" s="330" t="str">
        <f t="shared" ca="1" si="327"/>
        <v/>
      </c>
      <c r="I6325" s="336"/>
      <c r="J6325" s="332" t="str">
        <f t="shared" ca="1" si="328"/>
        <v>(command "V" "R" "" "N")</v>
      </c>
    </row>
    <row r="6326" spans="8:10" hidden="1">
      <c r="H6326" s="330" t="str">
        <f t="shared" ca="1" si="327"/>
        <v/>
      </c>
      <c r="I6326" s="336"/>
      <c r="J6326" s="332" t="str">
        <f t="shared" ca="1" si="328"/>
        <v>(command "V" "R" "" "N")</v>
      </c>
    </row>
    <row r="6327" spans="8:10" hidden="1">
      <c r="H6327" s="330" t="str">
        <f t="shared" ca="1" si="327"/>
        <v/>
      </c>
      <c r="I6327" s="336"/>
      <c r="J6327" s="332" t="str">
        <f t="shared" ca="1" si="328"/>
        <v>(command "V" "R" "" "N")</v>
      </c>
    </row>
    <row r="6328" spans="8:10" hidden="1">
      <c r="H6328" s="330" t="str">
        <f t="shared" ca="1" si="327"/>
        <v/>
      </c>
      <c r="I6328" s="336"/>
      <c r="J6328" s="332" t="str">
        <f t="shared" ca="1" si="328"/>
        <v>(command "V" "R" "" "N")</v>
      </c>
    </row>
    <row r="6329" spans="8:10" hidden="1">
      <c r="H6329" s="330" t="str">
        <f t="shared" ca="1" si="327"/>
        <v/>
      </c>
      <c r="I6329" s="336"/>
      <c r="J6329" s="332" t="str">
        <f t="shared" ca="1" si="328"/>
        <v>(command "V" "R" "" "N")</v>
      </c>
    </row>
    <row r="6330" spans="8:10" hidden="1">
      <c r="H6330" s="330" t="str">
        <f t="shared" ca="1" si="327"/>
        <v/>
      </c>
      <c r="I6330" s="336"/>
      <c r="J6330" s="332" t="str">
        <f t="shared" ca="1" si="328"/>
        <v>(command "V" "R" "" "N")</v>
      </c>
    </row>
    <row r="6331" spans="8:10" hidden="1">
      <c r="H6331" s="330" t="str">
        <f t="shared" ca="1" si="327"/>
        <v/>
      </c>
      <c r="I6331" s="336"/>
      <c r="J6331" s="332" t="str">
        <f t="shared" ca="1" si="328"/>
        <v>(command "V" "R" "" "N")</v>
      </c>
    </row>
    <row r="6332" spans="8:10" hidden="1">
      <c r="H6332" s="330" t="str">
        <f t="shared" ca="1" si="327"/>
        <v/>
      </c>
      <c r="I6332" s="336"/>
      <c r="J6332" s="332" t="str">
        <f t="shared" ca="1" si="328"/>
        <v>(command "V" "R" "" "N")</v>
      </c>
    </row>
    <row r="6333" spans="8:10" hidden="1">
      <c r="H6333" s="330" t="str">
        <f t="shared" ca="1" si="327"/>
        <v/>
      </c>
      <c r="I6333" s="336"/>
      <c r="J6333" s="332" t="str">
        <f t="shared" ca="1" si="328"/>
        <v>(command "V" "R" "" "N")</v>
      </c>
    </row>
    <row r="6334" spans="8:10" hidden="1">
      <c r="H6334" s="330" t="str">
        <f t="shared" ca="1" si="327"/>
        <v/>
      </c>
      <c r="I6334" s="336"/>
      <c r="J6334" s="332" t="str">
        <f t="shared" ca="1" si="328"/>
        <v>(command "V" "R" "" "N")</v>
      </c>
    </row>
    <row r="6335" spans="8:10" hidden="1">
      <c r="H6335" s="330" t="str">
        <f t="shared" ca="1" si="327"/>
        <v/>
      </c>
      <c r="I6335" s="336"/>
      <c r="J6335" s="332" t="str">
        <f t="shared" ca="1" si="328"/>
        <v>(command "V" "R" "" "N")</v>
      </c>
    </row>
    <row r="6336" spans="8:10" hidden="1">
      <c r="H6336" s="330" t="str">
        <f t="shared" ca="1" si="327"/>
        <v/>
      </c>
      <c r="I6336" s="336"/>
      <c r="J6336" s="332" t="str">
        <f t="shared" ca="1" si="328"/>
        <v>(command "V" "R" "" "N")</v>
      </c>
    </row>
    <row r="6337" spans="8:10" hidden="1">
      <c r="H6337" s="330" t="str">
        <f t="shared" ca="1" si="327"/>
        <v/>
      </c>
      <c r="I6337" s="336"/>
      <c r="J6337" s="332" t="str">
        <f t="shared" ca="1" si="328"/>
        <v>(command "V" "R" "" "N")</v>
      </c>
    </row>
    <row r="6338" spans="8:10" hidden="1">
      <c r="H6338" s="330" t="str">
        <f t="shared" ca="1" si="327"/>
        <v/>
      </c>
      <c r="I6338" s="336"/>
      <c r="J6338" s="332" t="str">
        <f t="shared" ca="1" si="328"/>
        <v>(command "V" "R" "" "N")</v>
      </c>
    </row>
    <row r="6339" spans="8:10" hidden="1">
      <c r="H6339" s="330" t="str">
        <f t="shared" ca="1" si="327"/>
        <v/>
      </c>
      <c r="I6339" s="336"/>
      <c r="J6339" s="332" t="str">
        <f t="shared" ca="1" si="328"/>
        <v>(command "V" "R" "" "N")</v>
      </c>
    </row>
    <row r="6340" spans="8:10" hidden="1">
      <c r="H6340" s="330" t="str">
        <f t="shared" ca="1" si="327"/>
        <v/>
      </c>
      <c r="I6340" s="336"/>
      <c r="J6340" s="332" t="str">
        <f t="shared" ca="1" si="328"/>
        <v>(command "V" "R" "" "N")</v>
      </c>
    </row>
    <row r="6341" spans="8:10" hidden="1">
      <c r="H6341" s="330" t="str">
        <f t="shared" ca="1" si="327"/>
        <v/>
      </c>
      <c r="I6341" s="336"/>
      <c r="J6341" s="332" t="str">
        <f t="shared" ca="1" si="328"/>
        <v>(command "V" "R" "" "N")</v>
      </c>
    </row>
    <row r="6342" spans="8:10" hidden="1">
      <c r="H6342" s="330" t="str">
        <f t="shared" ca="1" si="327"/>
        <v/>
      </c>
      <c r="I6342" s="336"/>
      <c r="J6342" s="332" t="str">
        <f t="shared" ca="1" si="328"/>
        <v>(command "V" "R" "" "N")</v>
      </c>
    </row>
    <row r="6343" spans="8:10" hidden="1">
      <c r="H6343" s="330" t="str">
        <f t="shared" ca="1" si="327"/>
        <v/>
      </c>
      <c r="I6343" s="336"/>
      <c r="J6343" s="332" t="str">
        <f t="shared" ca="1" si="328"/>
        <v>(command "V" "R" "" "N")</v>
      </c>
    </row>
    <row r="6344" spans="8:10" hidden="1">
      <c r="H6344" s="330" t="str">
        <f t="shared" ref="H6344:H6407" ca="1" si="329">IF(INDIRECT(ADDRESS(FLOOR((ROW(A6337)-1)/$F$6,1)+9,FLOOR((MOD((ROW(A6337)-1),$F$6)),1)+21))="","",INDIRECT(ADDRESS(FLOOR((ROW(A6337)-1)/$F$6,1)+9,FLOOR((MOD((ROW(A6337)-1),$F$6)),1)+21)))</f>
        <v/>
      </c>
      <c r="I6344" s="336"/>
      <c r="J6344" s="332" t="str">
        <f t="shared" ca="1" si="328"/>
        <v>(command "V" "R" "" "N")</v>
      </c>
    </row>
    <row r="6345" spans="8:10" hidden="1">
      <c r="H6345" s="330" t="str">
        <f t="shared" ca="1" si="329"/>
        <v/>
      </c>
      <c r="I6345" s="336"/>
      <c r="J6345" s="332" t="str">
        <f t="shared" ca="1" si="328"/>
        <v>(command "V" "R" "" "N")</v>
      </c>
    </row>
    <row r="6346" spans="8:10" hidden="1">
      <c r="H6346" s="330" t="str">
        <f t="shared" ca="1" si="329"/>
        <v/>
      </c>
      <c r="I6346" s="336"/>
      <c r="J6346" s="332" t="str">
        <f t="shared" ca="1" si="328"/>
        <v>(command "V" "R" "" "N")</v>
      </c>
    </row>
    <row r="6347" spans="8:10" hidden="1">
      <c r="H6347" s="330" t="str">
        <f t="shared" ca="1" si="329"/>
        <v/>
      </c>
      <c r="I6347" s="336"/>
      <c r="J6347" s="332" t="str">
        <f t="shared" ca="1" si="328"/>
        <v>(command "V" "R" "" "N")</v>
      </c>
    </row>
    <row r="6348" spans="8:10" hidden="1">
      <c r="H6348" s="330" t="str">
        <f t="shared" ca="1" si="329"/>
        <v/>
      </c>
      <c r="I6348" s="336"/>
      <c r="J6348" s="332" t="str">
        <f t="shared" ca="1" si="328"/>
        <v>(command "V" "R" "" "N")</v>
      </c>
    </row>
    <row r="6349" spans="8:10" hidden="1">
      <c r="H6349" s="330" t="str">
        <f t="shared" ca="1" si="329"/>
        <v/>
      </c>
      <c r="I6349" s="336"/>
      <c r="J6349" s="332" t="str">
        <f t="shared" ref="J6349:J6412" ca="1" si="330">"(command"&amp;" "&amp;""""&amp;"V"&amp;""""&amp;" "&amp;""""&amp;"R"&amp;""""&amp;" "&amp;""""&amp;$H6349&amp;""""&amp;" """&amp;"N"&amp;""""&amp;")"</f>
        <v>(command "V" "R" "" "N")</v>
      </c>
    </row>
    <row r="6350" spans="8:10" hidden="1">
      <c r="H6350" s="330" t="str">
        <f t="shared" ca="1" si="329"/>
        <v/>
      </c>
      <c r="I6350" s="336"/>
      <c r="J6350" s="332" t="str">
        <f t="shared" ca="1" si="330"/>
        <v>(command "V" "R" "" "N")</v>
      </c>
    </row>
    <row r="6351" spans="8:10" hidden="1">
      <c r="H6351" s="330" t="str">
        <f t="shared" ca="1" si="329"/>
        <v/>
      </c>
      <c r="I6351" s="336"/>
      <c r="J6351" s="332" t="str">
        <f t="shared" ca="1" si="330"/>
        <v>(command "V" "R" "" "N")</v>
      </c>
    </row>
    <row r="6352" spans="8:10" hidden="1">
      <c r="H6352" s="330" t="str">
        <f t="shared" ca="1" si="329"/>
        <v/>
      </c>
      <c r="I6352" s="336"/>
      <c r="J6352" s="332" t="str">
        <f t="shared" ca="1" si="330"/>
        <v>(command "V" "R" "" "N")</v>
      </c>
    </row>
    <row r="6353" spans="8:10" hidden="1">
      <c r="H6353" s="330" t="str">
        <f t="shared" ca="1" si="329"/>
        <v/>
      </c>
      <c r="I6353" s="336"/>
      <c r="J6353" s="332" t="str">
        <f t="shared" ca="1" si="330"/>
        <v>(command "V" "R" "" "N")</v>
      </c>
    </row>
    <row r="6354" spans="8:10" hidden="1">
      <c r="H6354" s="330" t="str">
        <f t="shared" ca="1" si="329"/>
        <v/>
      </c>
      <c r="I6354" s="336"/>
      <c r="J6354" s="332" t="str">
        <f t="shared" ca="1" si="330"/>
        <v>(command "V" "R" "" "N")</v>
      </c>
    </row>
    <row r="6355" spans="8:10" hidden="1">
      <c r="H6355" s="330" t="str">
        <f t="shared" ca="1" si="329"/>
        <v/>
      </c>
      <c r="I6355" s="336"/>
      <c r="J6355" s="332" t="str">
        <f t="shared" ca="1" si="330"/>
        <v>(command "V" "R" "" "N")</v>
      </c>
    </row>
    <row r="6356" spans="8:10" hidden="1">
      <c r="H6356" s="330" t="str">
        <f t="shared" ca="1" si="329"/>
        <v/>
      </c>
      <c r="I6356" s="336"/>
      <c r="J6356" s="332" t="str">
        <f t="shared" ca="1" si="330"/>
        <v>(command "V" "R" "" "N")</v>
      </c>
    </row>
    <row r="6357" spans="8:10" hidden="1">
      <c r="H6357" s="330" t="str">
        <f t="shared" ca="1" si="329"/>
        <v/>
      </c>
      <c r="I6357" s="336"/>
      <c r="J6357" s="332" t="str">
        <f t="shared" ca="1" si="330"/>
        <v>(command "V" "R" "" "N")</v>
      </c>
    </row>
    <row r="6358" spans="8:10" hidden="1">
      <c r="H6358" s="330" t="str">
        <f t="shared" ca="1" si="329"/>
        <v/>
      </c>
      <c r="I6358" s="336"/>
      <c r="J6358" s="332" t="str">
        <f t="shared" ca="1" si="330"/>
        <v>(command "V" "R" "" "N")</v>
      </c>
    </row>
    <row r="6359" spans="8:10" hidden="1">
      <c r="H6359" s="330" t="str">
        <f t="shared" ca="1" si="329"/>
        <v/>
      </c>
      <c r="I6359" s="336"/>
      <c r="J6359" s="332" t="str">
        <f t="shared" ca="1" si="330"/>
        <v>(command "V" "R" "" "N")</v>
      </c>
    </row>
    <row r="6360" spans="8:10" hidden="1">
      <c r="H6360" s="330" t="str">
        <f t="shared" ca="1" si="329"/>
        <v/>
      </c>
      <c r="I6360" s="336"/>
      <c r="J6360" s="332" t="str">
        <f t="shared" ca="1" si="330"/>
        <v>(command "V" "R" "" "N")</v>
      </c>
    </row>
    <row r="6361" spans="8:10" hidden="1">
      <c r="H6361" s="330" t="str">
        <f t="shared" ca="1" si="329"/>
        <v/>
      </c>
      <c r="I6361" s="336"/>
      <c r="J6361" s="332" t="str">
        <f t="shared" ca="1" si="330"/>
        <v>(command "V" "R" "" "N")</v>
      </c>
    </row>
    <row r="6362" spans="8:10" hidden="1">
      <c r="H6362" s="330" t="str">
        <f t="shared" ca="1" si="329"/>
        <v/>
      </c>
      <c r="I6362" s="336"/>
      <c r="J6362" s="332" t="str">
        <f t="shared" ca="1" si="330"/>
        <v>(command "V" "R" "" "N")</v>
      </c>
    </row>
    <row r="6363" spans="8:10" hidden="1">
      <c r="H6363" s="330" t="str">
        <f t="shared" ca="1" si="329"/>
        <v/>
      </c>
      <c r="I6363" s="336"/>
      <c r="J6363" s="332" t="str">
        <f t="shared" ca="1" si="330"/>
        <v>(command "V" "R" "" "N")</v>
      </c>
    </row>
    <row r="6364" spans="8:10" hidden="1">
      <c r="H6364" s="330" t="str">
        <f t="shared" ca="1" si="329"/>
        <v/>
      </c>
      <c r="I6364" s="336"/>
      <c r="J6364" s="332" t="str">
        <f t="shared" ca="1" si="330"/>
        <v>(command "V" "R" "" "N")</v>
      </c>
    </row>
    <row r="6365" spans="8:10" hidden="1">
      <c r="H6365" s="330" t="str">
        <f t="shared" ca="1" si="329"/>
        <v/>
      </c>
      <c r="I6365" s="336"/>
      <c r="J6365" s="332" t="str">
        <f t="shared" ca="1" si="330"/>
        <v>(command "V" "R" "" "N")</v>
      </c>
    </row>
    <row r="6366" spans="8:10" hidden="1">
      <c r="H6366" s="330" t="str">
        <f t="shared" ca="1" si="329"/>
        <v/>
      </c>
      <c r="I6366" s="336"/>
      <c r="J6366" s="332" t="str">
        <f t="shared" ca="1" si="330"/>
        <v>(command "V" "R" "" "N")</v>
      </c>
    </row>
    <row r="6367" spans="8:10" hidden="1">
      <c r="H6367" s="330" t="str">
        <f t="shared" ca="1" si="329"/>
        <v/>
      </c>
      <c r="I6367" s="336"/>
      <c r="J6367" s="332" t="str">
        <f t="shared" ca="1" si="330"/>
        <v>(command "V" "R" "" "N")</v>
      </c>
    </row>
    <row r="6368" spans="8:10" hidden="1">
      <c r="H6368" s="330" t="str">
        <f t="shared" ca="1" si="329"/>
        <v/>
      </c>
      <c r="I6368" s="336"/>
      <c r="J6368" s="332" t="str">
        <f t="shared" ca="1" si="330"/>
        <v>(command "V" "R" "" "N")</v>
      </c>
    </row>
    <row r="6369" spans="8:10" hidden="1">
      <c r="H6369" s="330" t="str">
        <f t="shared" ca="1" si="329"/>
        <v/>
      </c>
      <c r="I6369" s="336"/>
      <c r="J6369" s="332" t="str">
        <f t="shared" ca="1" si="330"/>
        <v>(command "V" "R" "" "N")</v>
      </c>
    </row>
    <row r="6370" spans="8:10" hidden="1">
      <c r="H6370" s="330" t="str">
        <f t="shared" ca="1" si="329"/>
        <v/>
      </c>
      <c r="I6370" s="336"/>
      <c r="J6370" s="332" t="str">
        <f t="shared" ca="1" si="330"/>
        <v>(command "V" "R" "" "N")</v>
      </c>
    </row>
    <row r="6371" spans="8:10" hidden="1">
      <c r="H6371" s="330" t="str">
        <f t="shared" ca="1" si="329"/>
        <v/>
      </c>
      <c r="I6371" s="336"/>
      <c r="J6371" s="332" t="str">
        <f t="shared" ca="1" si="330"/>
        <v>(command "V" "R" "" "N")</v>
      </c>
    </row>
    <row r="6372" spans="8:10" hidden="1">
      <c r="H6372" s="330" t="str">
        <f t="shared" ca="1" si="329"/>
        <v/>
      </c>
      <c r="I6372" s="336"/>
      <c r="J6372" s="332" t="str">
        <f t="shared" ca="1" si="330"/>
        <v>(command "V" "R" "" "N")</v>
      </c>
    </row>
    <row r="6373" spans="8:10" hidden="1">
      <c r="H6373" s="330" t="str">
        <f t="shared" ca="1" si="329"/>
        <v/>
      </c>
      <c r="I6373" s="336"/>
      <c r="J6373" s="332" t="str">
        <f t="shared" ca="1" si="330"/>
        <v>(command "V" "R" "" "N")</v>
      </c>
    </row>
    <row r="6374" spans="8:10" hidden="1">
      <c r="H6374" s="330" t="str">
        <f t="shared" ca="1" si="329"/>
        <v/>
      </c>
      <c r="I6374" s="336"/>
      <c r="J6374" s="332" t="str">
        <f t="shared" ca="1" si="330"/>
        <v>(command "V" "R" "" "N")</v>
      </c>
    </row>
    <row r="6375" spans="8:10" hidden="1">
      <c r="H6375" s="330" t="str">
        <f t="shared" ca="1" si="329"/>
        <v/>
      </c>
      <c r="I6375" s="336"/>
      <c r="J6375" s="332" t="str">
        <f t="shared" ca="1" si="330"/>
        <v>(command "V" "R" "" "N")</v>
      </c>
    </row>
    <row r="6376" spans="8:10" hidden="1">
      <c r="H6376" s="330" t="str">
        <f t="shared" ca="1" si="329"/>
        <v/>
      </c>
      <c r="I6376" s="336"/>
      <c r="J6376" s="332" t="str">
        <f t="shared" ca="1" si="330"/>
        <v>(command "V" "R" "" "N")</v>
      </c>
    </row>
    <row r="6377" spans="8:10" hidden="1">
      <c r="H6377" s="330" t="str">
        <f t="shared" ca="1" si="329"/>
        <v/>
      </c>
      <c r="I6377" s="336"/>
      <c r="J6377" s="332" t="str">
        <f t="shared" ca="1" si="330"/>
        <v>(command "V" "R" "" "N")</v>
      </c>
    </row>
    <row r="6378" spans="8:10" hidden="1">
      <c r="H6378" s="330" t="str">
        <f t="shared" ca="1" si="329"/>
        <v/>
      </c>
      <c r="I6378" s="336"/>
      <c r="J6378" s="332" t="str">
        <f t="shared" ca="1" si="330"/>
        <v>(command "V" "R" "" "N")</v>
      </c>
    </row>
    <row r="6379" spans="8:10" hidden="1">
      <c r="H6379" s="330" t="str">
        <f t="shared" ca="1" si="329"/>
        <v/>
      </c>
      <c r="I6379" s="336"/>
      <c r="J6379" s="332" t="str">
        <f t="shared" ca="1" si="330"/>
        <v>(command "V" "R" "" "N")</v>
      </c>
    </row>
    <row r="6380" spans="8:10" hidden="1">
      <c r="H6380" s="330" t="str">
        <f t="shared" ca="1" si="329"/>
        <v/>
      </c>
      <c r="I6380" s="336"/>
      <c r="J6380" s="332" t="str">
        <f t="shared" ca="1" si="330"/>
        <v>(command "V" "R" "" "N")</v>
      </c>
    </row>
    <row r="6381" spans="8:10" hidden="1">
      <c r="H6381" s="330" t="str">
        <f t="shared" ca="1" si="329"/>
        <v/>
      </c>
      <c r="I6381" s="336"/>
      <c r="J6381" s="332" t="str">
        <f t="shared" ca="1" si="330"/>
        <v>(command "V" "R" "" "N")</v>
      </c>
    </row>
    <row r="6382" spans="8:10" hidden="1">
      <c r="H6382" s="330" t="str">
        <f t="shared" ca="1" si="329"/>
        <v/>
      </c>
      <c r="I6382" s="336"/>
      <c r="J6382" s="332" t="str">
        <f t="shared" ca="1" si="330"/>
        <v>(command "V" "R" "" "N")</v>
      </c>
    </row>
    <row r="6383" spans="8:10" hidden="1">
      <c r="H6383" s="330" t="str">
        <f t="shared" ca="1" si="329"/>
        <v/>
      </c>
      <c r="I6383" s="336"/>
      <c r="J6383" s="332" t="str">
        <f t="shared" ca="1" si="330"/>
        <v>(command "V" "R" "" "N")</v>
      </c>
    </row>
    <row r="6384" spans="8:10" hidden="1">
      <c r="H6384" s="330" t="str">
        <f t="shared" ca="1" si="329"/>
        <v/>
      </c>
      <c r="I6384" s="336"/>
      <c r="J6384" s="332" t="str">
        <f t="shared" ca="1" si="330"/>
        <v>(command "V" "R" "" "N")</v>
      </c>
    </row>
    <row r="6385" spans="8:10" hidden="1">
      <c r="H6385" s="330" t="str">
        <f t="shared" ca="1" si="329"/>
        <v/>
      </c>
      <c r="I6385" s="336"/>
      <c r="J6385" s="332" t="str">
        <f t="shared" ca="1" si="330"/>
        <v>(command "V" "R" "" "N")</v>
      </c>
    </row>
    <row r="6386" spans="8:10" hidden="1">
      <c r="H6386" s="330" t="str">
        <f t="shared" ca="1" si="329"/>
        <v/>
      </c>
      <c r="I6386" s="336"/>
      <c r="J6386" s="332" t="str">
        <f t="shared" ca="1" si="330"/>
        <v>(command "V" "R" "" "N")</v>
      </c>
    </row>
    <row r="6387" spans="8:10" hidden="1">
      <c r="H6387" s="330" t="str">
        <f t="shared" ca="1" si="329"/>
        <v/>
      </c>
      <c r="I6387" s="336"/>
      <c r="J6387" s="332" t="str">
        <f t="shared" ca="1" si="330"/>
        <v>(command "V" "R" "" "N")</v>
      </c>
    </row>
    <row r="6388" spans="8:10" hidden="1">
      <c r="H6388" s="330" t="str">
        <f t="shared" ca="1" si="329"/>
        <v/>
      </c>
      <c r="I6388" s="336"/>
      <c r="J6388" s="332" t="str">
        <f t="shared" ca="1" si="330"/>
        <v>(command "V" "R" "" "N")</v>
      </c>
    </row>
    <row r="6389" spans="8:10" hidden="1">
      <c r="H6389" s="330" t="str">
        <f t="shared" ca="1" si="329"/>
        <v/>
      </c>
      <c r="I6389" s="336"/>
      <c r="J6389" s="332" t="str">
        <f t="shared" ca="1" si="330"/>
        <v>(command "V" "R" "" "N")</v>
      </c>
    </row>
    <row r="6390" spans="8:10" hidden="1">
      <c r="H6390" s="330" t="str">
        <f t="shared" ca="1" si="329"/>
        <v/>
      </c>
      <c r="I6390" s="336"/>
      <c r="J6390" s="332" t="str">
        <f t="shared" ca="1" si="330"/>
        <v>(command "V" "R" "" "N")</v>
      </c>
    </row>
    <row r="6391" spans="8:10" hidden="1">
      <c r="H6391" s="330" t="str">
        <f t="shared" ca="1" si="329"/>
        <v/>
      </c>
      <c r="I6391" s="336"/>
      <c r="J6391" s="332" t="str">
        <f t="shared" ca="1" si="330"/>
        <v>(command "V" "R" "" "N")</v>
      </c>
    </row>
    <row r="6392" spans="8:10" hidden="1">
      <c r="H6392" s="330" t="str">
        <f t="shared" ca="1" si="329"/>
        <v/>
      </c>
      <c r="I6392" s="336"/>
      <c r="J6392" s="332" t="str">
        <f t="shared" ca="1" si="330"/>
        <v>(command "V" "R" "" "N")</v>
      </c>
    </row>
    <row r="6393" spans="8:10" hidden="1">
      <c r="H6393" s="330" t="str">
        <f t="shared" ca="1" si="329"/>
        <v/>
      </c>
      <c r="I6393" s="336"/>
      <c r="J6393" s="332" t="str">
        <f t="shared" ca="1" si="330"/>
        <v>(command "V" "R" "" "N")</v>
      </c>
    </row>
    <row r="6394" spans="8:10" hidden="1">
      <c r="H6394" s="330" t="str">
        <f t="shared" ca="1" si="329"/>
        <v/>
      </c>
      <c r="I6394" s="336"/>
      <c r="J6394" s="332" t="str">
        <f t="shared" ca="1" si="330"/>
        <v>(command "V" "R" "" "N")</v>
      </c>
    </row>
    <row r="6395" spans="8:10" hidden="1">
      <c r="H6395" s="330" t="str">
        <f t="shared" ca="1" si="329"/>
        <v/>
      </c>
      <c r="I6395" s="336"/>
      <c r="J6395" s="332" t="str">
        <f t="shared" ca="1" si="330"/>
        <v>(command "V" "R" "" "N")</v>
      </c>
    </row>
    <row r="6396" spans="8:10" hidden="1">
      <c r="H6396" s="330" t="str">
        <f t="shared" ca="1" si="329"/>
        <v/>
      </c>
      <c r="I6396" s="336"/>
      <c r="J6396" s="332" t="str">
        <f t="shared" ca="1" si="330"/>
        <v>(command "V" "R" "" "N")</v>
      </c>
    </row>
    <row r="6397" spans="8:10" hidden="1">
      <c r="H6397" s="330" t="str">
        <f t="shared" ca="1" si="329"/>
        <v/>
      </c>
      <c r="I6397" s="336"/>
      <c r="J6397" s="332" t="str">
        <f t="shared" ca="1" si="330"/>
        <v>(command "V" "R" "" "N")</v>
      </c>
    </row>
    <row r="6398" spans="8:10" hidden="1">
      <c r="H6398" s="330" t="str">
        <f t="shared" ca="1" si="329"/>
        <v/>
      </c>
      <c r="I6398" s="336"/>
      <c r="J6398" s="332" t="str">
        <f t="shared" ca="1" si="330"/>
        <v>(command "V" "R" "" "N")</v>
      </c>
    </row>
    <row r="6399" spans="8:10" hidden="1">
      <c r="H6399" s="330" t="str">
        <f t="shared" ca="1" si="329"/>
        <v/>
      </c>
      <c r="I6399" s="336"/>
      <c r="J6399" s="332" t="str">
        <f t="shared" ca="1" si="330"/>
        <v>(command "V" "R" "" "N")</v>
      </c>
    </row>
    <row r="6400" spans="8:10" hidden="1">
      <c r="H6400" s="330" t="str">
        <f t="shared" ca="1" si="329"/>
        <v/>
      </c>
      <c r="I6400" s="336"/>
      <c r="J6400" s="332" t="str">
        <f t="shared" ca="1" si="330"/>
        <v>(command "V" "R" "" "N")</v>
      </c>
    </row>
    <row r="6401" spans="8:10" hidden="1">
      <c r="H6401" s="330" t="str">
        <f t="shared" ca="1" si="329"/>
        <v/>
      </c>
      <c r="I6401" s="336"/>
      <c r="J6401" s="332" t="str">
        <f t="shared" ca="1" si="330"/>
        <v>(command "V" "R" "" "N")</v>
      </c>
    </row>
    <row r="6402" spans="8:10" hidden="1">
      <c r="H6402" s="330" t="str">
        <f t="shared" ca="1" si="329"/>
        <v/>
      </c>
      <c r="I6402" s="336"/>
      <c r="J6402" s="332" t="str">
        <f t="shared" ca="1" si="330"/>
        <v>(command "V" "R" "" "N")</v>
      </c>
    </row>
    <row r="6403" spans="8:10" hidden="1">
      <c r="H6403" s="330" t="str">
        <f t="shared" ca="1" si="329"/>
        <v/>
      </c>
      <c r="I6403" s="336"/>
      <c r="J6403" s="332" t="str">
        <f t="shared" ca="1" si="330"/>
        <v>(command "V" "R" "" "N")</v>
      </c>
    </row>
    <row r="6404" spans="8:10" hidden="1">
      <c r="H6404" s="330" t="str">
        <f t="shared" ca="1" si="329"/>
        <v/>
      </c>
      <c r="I6404" s="336"/>
      <c r="J6404" s="332" t="str">
        <f t="shared" ca="1" si="330"/>
        <v>(command "V" "R" "" "N")</v>
      </c>
    </row>
    <row r="6405" spans="8:10" hidden="1">
      <c r="H6405" s="330" t="str">
        <f t="shared" ca="1" si="329"/>
        <v/>
      </c>
      <c r="I6405" s="336"/>
      <c r="J6405" s="332" t="str">
        <f t="shared" ca="1" si="330"/>
        <v>(command "V" "R" "" "N")</v>
      </c>
    </row>
    <row r="6406" spans="8:10" hidden="1">
      <c r="H6406" s="330" t="str">
        <f t="shared" ca="1" si="329"/>
        <v/>
      </c>
      <c r="I6406" s="336"/>
      <c r="J6406" s="332" t="str">
        <f t="shared" ca="1" si="330"/>
        <v>(command "V" "R" "" "N")</v>
      </c>
    </row>
    <row r="6407" spans="8:10" hidden="1">
      <c r="H6407" s="330" t="str">
        <f t="shared" ca="1" si="329"/>
        <v/>
      </c>
      <c r="I6407" s="336"/>
      <c r="J6407" s="332" t="str">
        <f t="shared" ca="1" si="330"/>
        <v>(command "V" "R" "" "N")</v>
      </c>
    </row>
    <row r="6408" spans="8:10" hidden="1">
      <c r="H6408" s="330" t="str">
        <f t="shared" ref="H6408:H6471" ca="1" si="331">IF(INDIRECT(ADDRESS(FLOOR((ROW(A6401)-1)/$F$6,1)+9,FLOOR((MOD((ROW(A6401)-1),$F$6)),1)+21))="","",INDIRECT(ADDRESS(FLOOR((ROW(A6401)-1)/$F$6,1)+9,FLOOR((MOD((ROW(A6401)-1),$F$6)),1)+21)))</f>
        <v/>
      </c>
      <c r="I6408" s="336"/>
      <c r="J6408" s="332" t="str">
        <f t="shared" ca="1" si="330"/>
        <v>(command "V" "R" "" "N")</v>
      </c>
    </row>
    <row r="6409" spans="8:10" hidden="1">
      <c r="H6409" s="330" t="str">
        <f t="shared" ca="1" si="331"/>
        <v/>
      </c>
      <c r="I6409" s="336"/>
      <c r="J6409" s="332" t="str">
        <f t="shared" ca="1" si="330"/>
        <v>(command "V" "R" "" "N")</v>
      </c>
    </row>
    <row r="6410" spans="8:10" hidden="1">
      <c r="H6410" s="330" t="str">
        <f t="shared" ca="1" si="331"/>
        <v/>
      </c>
      <c r="I6410" s="336"/>
      <c r="J6410" s="332" t="str">
        <f t="shared" ca="1" si="330"/>
        <v>(command "V" "R" "" "N")</v>
      </c>
    </row>
    <row r="6411" spans="8:10" hidden="1">
      <c r="H6411" s="330" t="str">
        <f t="shared" ca="1" si="331"/>
        <v/>
      </c>
      <c r="I6411" s="336"/>
      <c r="J6411" s="332" t="str">
        <f t="shared" ca="1" si="330"/>
        <v>(command "V" "R" "" "N")</v>
      </c>
    </row>
    <row r="6412" spans="8:10" hidden="1">
      <c r="H6412" s="330" t="str">
        <f t="shared" ca="1" si="331"/>
        <v/>
      </c>
      <c r="I6412" s="336"/>
      <c r="J6412" s="332" t="str">
        <f t="shared" ca="1" si="330"/>
        <v>(command "V" "R" "" "N")</v>
      </c>
    </row>
    <row r="6413" spans="8:10" hidden="1">
      <c r="H6413" s="330" t="str">
        <f t="shared" ca="1" si="331"/>
        <v/>
      </c>
      <c r="I6413" s="336"/>
      <c r="J6413" s="332" t="str">
        <f t="shared" ref="J6413:J6476" ca="1" si="332">"(command"&amp;" "&amp;""""&amp;"V"&amp;""""&amp;" "&amp;""""&amp;"R"&amp;""""&amp;" "&amp;""""&amp;$H6413&amp;""""&amp;" """&amp;"N"&amp;""""&amp;")"</f>
        <v>(command "V" "R" "" "N")</v>
      </c>
    </row>
    <row r="6414" spans="8:10" hidden="1">
      <c r="H6414" s="330" t="str">
        <f t="shared" ca="1" si="331"/>
        <v/>
      </c>
      <c r="I6414" s="336"/>
      <c r="J6414" s="332" t="str">
        <f t="shared" ca="1" si="332"/>
        <v>(command "V" "R" "" "N")</v>
      </c>
    </row>
    <row r="6415" spans="8:10" hidden="1">
      <c r="H6415" s="330" t="str">
        <f t="shared" ca="1" si="331"/>
        <v/>
      </c>
      <c r="I6415" s="336"/>
      <c r="J6415" s="332" t="str">
        <f t="shared" ca="1" si="332"/>
        <v>(command "V" "R" "" "N")</v>
      </c>
    </row>
    <row r="6416" spans="8:10" hidden="1">
      <c r="H6416" s="330" t="str">
        <f t="shared" ca="1" si="331"/>
        <v/>
      </c>
      <c r="I6416" s="336"/>
      <c r="J6416" s="332" t="str">
        <f t="shared" ca="1" si="332"/>
        <v>(command "V" "R" "" "N")</v>
      </c>
    </row>
    <row r="6417" spans="8:10" hidden="1">
      <c r="H6417" s="330" t="str">
        <f t="shared" ca="1" si="331"/>
        <v/>
      </c>
      <c r="I6417" s="336"/>
      <c r="J6417" s="332" t="str">
        <f t="shared" ca="1" si="332"/>
        <v>(command "V" "R" "" "N")</v>
      </c>
    </row>
    <row r="6418" spans="8:10" hidden="1">
      <c r="H6418" s="330" t="str">
        <f t="shared" ca="1" si="331"/>
        <v/>
      </c>
      <c r="I6418" s="336"/>
      <c r="J6418" s="332" t="str">
        <f t="shared" ca="1" si="332"/>
        <v>(command "V" "R" "" "N")</v>
      </c>
    </row>
    <row r="6419" spans="8:10" hidden="1">
      <c r="H6419" s="330" t="str">
        <f t="shared" ca="1" si="331"/>
        <v/>
      </c>
      <c r="I6419" s="336"/>
      <c r="J6419" s="332" t="str">
        <f t="shared" ca="1" si="332"/>
        <v>(command "V" "R" "" "N")</v>
      </c>
    </row>
    <row r="6420" spans="8:10" hidden="1">
      <c r="H6420" s="330" t="str">
        <f t="shared" ca="1" si="331"/>
        <v/>
      </c>
      <c r="I6420" s="336"/>
      <c r="J6420" s="332" t="str">
        <f t="shared" ca="1" si="332"/>
        <v>(command "V" "R" "" "N")</v>
      </c>
    </row>
    <row r="6421" spans="8:10" hidden="1">
      <c r="H6421" s="330" t="str">
        <f t="shared" ca="1" si="331"/>
        <v/>
      </c>
      <c r="I6421" s="336"/>
      <c r="J6421" s="332" t="str">
        <f t="shared" ca="1" si="332"/>
        <v>(command "V" "R" "" "N")</v>
      </c>
    </row>
    <row r="6422" spans="8:10" hidden="1">
      <c r="H6422" s="330" t="str">
        <f t="shared" ca="1" si="331"/>
        <v/>
      </c>
      <c r="I6422" s="336"/>
      <c r="J6422" s="332" t="str">
        <f t="shared" ca="1" si="332"/>
        <v>(command "V" "R" "" "N")</v>
      </c>
    </row>
    <row r="6423" spans="8:10" hidden="1">
      <c r="H6423" s="330" t="str">
        <f t="shared" ca="1" si="331"/>
        <v/>
      </c>
      <c r="I6423" s="336"/>
      <c r="J6423" s="332" t="str">
        <f t="shared" ca="1" si="332"/>
        <v>(command "V" "R" "" "N")</v>
      </c>
    </row>
    <row r="6424" spans="8:10" hidden="1">
      <c r="H6424" s="330" t="str">
        <f t="shared" ca="1" si="331"/>
        <v/>
      </c>
      <c r="I6424" s="336"/>
      <c r="J6424" s="332" t="str">
        <f t="shared" ca="1" si="332"/>
        <v>(command "V" "R" "" "N")</v>
      </c>
    </row>
    <row r="6425" spans="8:10" hidden="1">
      <c r="H6425" s="330" t="str">
        <f t="shared" ca="1" si="331"/>
        <v/>
      </c>
      <c r="I6425" s="336"/>
      <c r="J6425" s="332" t="str">
        <f t="shared" ca="1" si="332"/>
        <v>(command "V" "R" "" "N")</v>
      </c>
    </row>
    <row r="6426" spans="8:10" hidden="1">
      <c r="H6426" s="330" t="str">
        <f t="shared" ca="1" si="331"/>
        <v/>
      </c>
      <c r="I6426" s="336"/>
      <c r="J6426" s="332" t="str">
        <f t="shared" ca="1" si="332"/>
        <v>(command "V" "R" "" "N")</v>
      </c>
    </row>
    <row r="6427" spans="8:10" hidden="1">
      <c r="H6427" s="330" t="str">
        <f t="shared" ca="1" si="331"/>
        <v/>
      </c>
      <c r="I6427" s="336"/>
      <c r="J6427" s="332" t="str">
        <f t="shared" ca="1" si="332"/>
        <v>(command "V" "R" "" "N")</v>
      </c>
    </row>
    <row r="6428" spans="8:10" hidden="1">
      <c r="H6428" s="330" t="str">
        <f t="shared" ca="1" si="331"/>
        <v/>
      </c>
      <c r="I6428" s="336"/>
      <c r="J6428" s="332" t="str">
        <f t="shared" ca="1" si="332"/>
        <v>(command "V" "R" "" "N")</v>
      </c>
    </row>
    <row r="6429" spans="8:10" hidden="1">
      <c r="H6429" s="330" t="str">
        <f t="shared" ca="1" si="331"/>
        <v/>
      </c>
      <c r="I6429" s="336"/>
      <c r="J6429" s="332" t="str">
        <f t="shared" ca="1" si="332"/>
        <v>(command "V" "R" "" "N")</v>
      </c>
    </row>
    <row r="6430" spans="8:10" hidden="1">
      <c r="H6430" s="330" t="str">
        <f t="shared" ca="1" si="331"/>
        <v/>
      </c>
      <c r="I6430" s="336"/>
      <c r="J6430" s="332" t="str">
        <f t="shared" ca="1" si="332"/>
        <v>(command "V" "R" "" "N")</v>
      </c>
    </row>
    <row r="6431" spans="8:10" hidden="1">
      <c r="H6431" s="330" t="str">
        <f t="shared" ca="1" si="331"/>
        <v/>
      </c>
      <c r="I6431" s="336"/>
      <c r="J6431" s="332" t="str">
        <f t="shared" ca="1" si="332"/>
        <v>(command "V" "R" "" "N")</v>
      </c>
    </row>
    <row r="6432" spans="8:10" hidden="1">
      <c r="H6432" s="330" t="str">
        <f t="shared" ca="1" si="331"/>
        <v/>
      </c>
      <c r="I6432" s="336"/>
      <c r="J6432" s="332" t="str">
        <f t="shared" ca="1" si="332"/>
        <v>(command "V" "R" "" "N")</v>
      </c>
    </row>
    <row r="6433" spans="8:10" hidden="1">
      <c r="H6433" s="330" t="str">
        <f t="shared" ca="1" si="331"/>
        <v/>
      </c>
      <c r="I6433" s="336"/>
      <c r="J6433" s="332" t="str">
        <f t="shared" ca="1" si="332"/>
        <v>(command "V" "R" "" "N")</v>
      </c>
    </row>
    <row r="6434" spans="8:10" hidden="1">
      <c r="H6434" s="330" t="str">
        <f t="shared" ca="1" si="331"/>
        <v/>
      </c>
      <c r="I6434" s="336"/>
      <c r="J6434" s="332" t="str">
        <f t="shared" ca="1" si="332"/>
        <v>(command "V" "R" "" "N")</v>
      </c>
    </row>
    <row r="6435" spans="8:10" hidden="1">
      <c r="H6435" s="330" t="str">
        <f t="shared" ca="1" si="331"/>
        <v/>
      </c>
      <c r="I6435" s="336"/>
      <c r="J6435" s="332" t="str">
        <f t="shared" ca="1" si="332"/>
        <v>(command "V" "R" "" "N")</v>
      </c>
    </row>
    <row r="6436" spans="8:10" hidden="1">
      <c r="H6436" s="330" t="str">
        <f t="shared" ca="1" si="331"/>
        <v/>
      </c>
      <c r="I6436" s="336"/>
      <c r="J6436" s="332" t="str">
        <f t="shared" ca="1" si="332"/>
        <v>(command "V" "R" "" "N")</v>
      </c>
    </row>
    <row r="6437" spans="8:10" hidden="1">
      <c r="H6437" s="330" t="str">
        <f t="shared" ca="1" si="331"/>
        <v/>
      </c>
      <c r="I6437" s="336"/>
      <c r="J6437" s="332" t="str">
        <f t="shared" ca="1" si="332"/>
        <v>(command "V" "R" "" "N")</v>
      </c>
    </row>
    <row r="6438" spans="8:10" hidden="1">
      <c r="H6438" s="330" t="str">
        <f t="shared" ca="1" si="331"/>
        <v/>
      </c>
      <c r="I6438" s="336"/>
      <c r="J6438" s="332" t="str">
        <f t="shared" ca="1" si="332"/>
        <v>(command "V" "R" "" "N")</v>
      </c>
    </row>
    <row r="6439" spans="8:10" hidden="1">
      <c r="H6439" s="330" t="str">
        <f t="shared" ca="1" si="331"/>
        <v/>
      </c>
      <c r="I6439" s="336"/>
      <c r="J6439" s="332" t="str">
        <f t="shared" ca="1" si="332"/>
        <v>(command "V" "R" "" "N")</v>
      </c>
    </row>
    <row r="6440" spans="8:10" hidden="1">
      <c r="H6440" s="330" t="str">
        <f t="shared" ca="1" si="331"/>
        <v/>
      </c>
      <c r="I6440" s="336"/>
      <c r="J6440" s="332" t="str">
        <f t="shared" ca="1" si="332"/>
        <v>(command "V" "R" "" "N")</v>
      </c>
    </row>
    <row r="6441" spans="8:10" hidden="1">
      <c r="H6441" s="330" t="str">
        <f t="shared" ca="1" si="331"/>
        <v/>
      </c>
      <c r="I6441" s="336"/>
      <c r="J6441" s="332" t="str">
        <f t="shared" ca="1" si="332"/>
        <v>(command "V" "R" "" "N")</v>
      </c>
    </row>
    <row r="6442" spans="8:10" hidden="1">
      <c r="H6442" s="330" t="str">
        <f t="shared" ca="1" si="331"/>
        <v/>
      </c>
      <c r="I6442" s="336"/>
      <c r="J6442" s="332" t="str">
        <f t="shared" ca="1" si="332"/>
        <v>(command "V" "R" "" "N")</v>
      </c>
    </row>
    <row r="6443" spans="8:10" hidden="1">
      <c r="H6443" s="330" t="str">
        <f t="shared" ca="1" si="331"/>
        <v/>
      </c>
      <c r="I6443" s="336"/>
      <c r="J6443" s="332" t="str">
        <f t="shared" ca="1" si="332"/>
        <v>(command "V" "R" "" "N")</v>
      </c>
    </row>
    <row r="6444" spans="8:10" hidden="1">
      <c r="H6444" s="330" t="str">
        <f t="shared" ca="1" si="331"/>
        <v/>
      </c>
      <c r="I6444" s="336"/>
      <c r="J6444" s="332" t="str">
        <f t="shared" ca="1" si="332"/>
        <v>(command "V" "R" "" "N")</v>
      </c>
    </row>
    <row r="6445" spans="8:10" hidden="1">
      <c r="H6445" s="330" t="str">
        <f t="shared" ca="1" si="331"/>
        <v/>
      </c>
      <c r="I6445" s="336"/>
      <c r="J6445" s="332" t="str">
        <f t="shared" ca="1" si="332"/>
        <v>(command "V" "R" "" "N")</v>
      </c>
    </row>
    <row r="6446" spans="8:10" hidden="1">
      <c r="H6446" s="330" t="str">
        <f t="shared" ca="1" si="331"/>
        <v/>
      </c>
      <c r="I6446" s="336"/>
      <c r="J6446" s="332" t="str">
        <f t="shared" ca="1" si="332"/>
        <v>(command "V" "R" "" "N")</v>
      </c>
    </row>
    <row r="6447" spans="8:10" hidden="1">
      <c r="H6447" s="330" t="str">
        <f t="shared" ca="1" si="331"/>
        <v/>
      </c>
      <c r="I6447" s="336"/>
      <c r="J6447" s="332" t="str">
        <f t="shared" ca="1" si="332"/>
        <v>(command "V" "R" "" "N")</v>
      </c>
    </row>
    <row r="6448" spans="8:10" hidden="1">
      <c r="H6448" s="330" t="str">
        <f t="shared" ca="1" si="331"/>
        <v/>
      </c>
      <c r="I6448" s="336"/>
      <c r="J6448" s="332" t="str">
        <f t="shared" ca="1" si="332"/>
        <v>(command "V" "R" "" "N")</v>
      </c>
    </row>
    <row r="6449" spans="8:10" hidden="1">
      <c r="H6449" s="330" t="str">
        <f t="shared" ca="1" si="331"/>
        <v/>
      </c>
      <c r="I6449" s="336"/>
      <c r="J6449" s="332" t="str">
        <f t="shared" ca="1" si="332"/>
        <v>(command "V" "R" "" "N")</v>
      </c>
    </row>
    <row r="6450" spans="8:10" hidden="1">
      <c r="H6450" s="330" t="str">
        <f t="shared" ca="1" si="331"/>
        <v/>
      </c>
      <c r="I6450" s="336"/>
      <c r="J6450" s="332" t="str">
        <f t="shared" ca="1" si="332"/>
        <v>(command "V" "R" "" "N")</v>
      </c>
    </row>
    <row r="6451" spans="8:10" hidden="1">
      <c r="H6451" s="330" t="str">
        <f t="shared" ca="1" si="331"/>
        <v/>
      </c>
      <c r="I6451" s="336"/>
      <c r="J6451" s="332" t="str">
        <f t="shared" ca="1" si="332"/>
        <v>(command "V" "R" "" "N")</v>
      </c>
    </row>
    <row r="6452" spans="8:10" hidden="1">
      <c r="H6452" s="330" t="str">
        <f t="shared" ca="1" si="331"/>
        <v/>
      </c>
      <c r="I6452" s="336"/>
      <c r="J6452" s="332" t="str">
        <f t="shared" ca="1" si="332"/>
        <v>(command "V" "R" "" "N")</v>
      </c>
    </row>
    <row r="6453" spans="8:10" hidden="1">
      <c r="H6453" s="330" t="str">
        <f t="shared" ca="1" si="331"/>
        <v/>
      </c>
      <c r="I6453" s="336"/>
      <c r="J6453" s="332" t="str">
        <f t="shared" ca="1" si="332"/>
        <v>(command "V" "R" "" "N")</v>
      </c>
    </row>
    <row r="6454" spans="8:10" hidden="1">
      <c r="H6454" s="330" t="str">
        <f t="shared" ca="1" si="331"/>
        <v/>
      </c>
      <c r="I6454" s="336"/>
      <c r="J6454" s="332" t="str">
        <f t="shared" ca="1" si="332"/>
        <v>(command "V" "R" "" "N")</v>
      </c>
    </row>
    <row r="6455" spans="8:10" hidden="1">
      <c r="H6455" s="330" t="str">
        <f t="shared" ca="1" si="331"/>
        <v/>
      </c>
      <c r="I6455" s="336"/>
      <c r="J6455" s="332" t="str">
        <f t="shared" ca="1" si="332"/>
        <v>(command "V" "R" "" "N")</v>
      </c>
    </row>
    <row r="6456" spans="8:10" hidden="1">
      <c r="H6456" s="330" t="str">
        <f t="shared" ca="1" si="331"/>
        <v/>
      </c>
      <c r="I6456" s="336"/>
      <c r="J6456" s="332" t="str">
        <f t="shared" ca="1" si="332"/>
        <v>(command "V" "R" "" "N")</v>
      </c>
    </row>
    <row r="6457" spans="8:10" hidden="1">
      <c r="H6457" s="330" t="str">
        <f t="shared" ca="1" si="331"/>
        <v/>
      </c>
      <c r="I6457" s="336"/>
      <c r="J6457" s="332" t="str">
        <f t="shared" ca="1" si="332"/>
        <v>(command "V" "R" "" "N")</v>
      </c>
    </row>
    <row r="6458" spans="8:10" hidden="1">
      <c r="H6458" s="330" t="str">
        <f t="shared" ca="1" si="331"/>
        <v/>
      </c>
      <c r="I6458" s="336"/>
      <c r="J6458" s="332" t="str">
        <f t="shared" ca="1" si="332"/>
        <v>(command "V" "R" "" "N")</v>
      </c>
    </row>
    <row r="6459" spans="8:10" hidden="1">
      <c r="H6459" s="330" t="str">
        <f t="shared" ca="1" si="331"/>
        <v/>
      </c>
      <c r="I6459" s="336"/>
      <c r="J6459" s="332" t="str">
        <f t="shared" ca="1" si="332"/>
        <v>(command "V" "R" "" "N")</v>
      </c>
    </row>
    <row r="6460" spans="8:10" hidden="1">
      <c r="H6460" s="330" t="str">
        <f t="shared" ca="1" si="331"/>
        <v/>
      </c>
      <c r="I6460" s="336"/>
      <c r="J6460" s="332" t="str">
        <f t="shared" ca="1" si="332"/>
        <v>(command "V" "R" "" "N")</v>
      </c>
    </row>
    <row r="6461" spans="8:10" hidden="1">
      <c r="H6461" s="330" t="str">
        <f t="shared" ca="1" si="331"/>
        <v/>
      </c>
      <c r="I6461" s="336"/>
      <c r="J6461" s="332" t="str">
        <f t="shared" ca="1" si="332"/>
        <v>(command "V" "R" "" "N")</v>
      </c>
    </row>
    <row r="6462" spans="8:10" hidden="1">
      <c r="H6462" s="330" t="str">
        <f t="shared" ca="1" si="331"/>
        <v/>
      </c>
      <c r="I6462" s="336"/>
      <c r="J6462" s="332" t="str">
        <f t="shared" ca="1" si="332"/>
        <v>(command "V" "R" "" "N")</v>
      </c>
    </row>
    <row r="6463" spans="8:10" hidden="1">
      <c r="H6463" s="330" t="str">
        <f t="shared" ca="1" si="331"/>
        <v/>
      </c>
      <c r="I6463" s="336"/>
      <c r="J6463" s="332" t="str">
        <f t="shared" ca="1" si="332"/>
        <v>(command "V" "R" "" "N")</v>
      </c>
    </row>
    <row r="6464" spans="8:10" hidden="1">
      <c r="H6464" s="330" t="str">
        <f t="shared" ca="1" si="331"/>
        <v/>
      </c>
      <c r="I6464" s="336"/>
      <c r="J6464" s="332" t="str">
        <f t="shared" ca="1" si="332"/>
        <v>(command "V" "R" "" "N")</v>
      </c>
    </row>
    <row r="6465" spans="8:10" hidden="1">
      <c r="H6465" s="330" t="str">
        <f t="shared" ca="1" si="331"/>
        <v/>
      </c>
      <c r="I6465" s="336"/>
      <c r="J6465" s="332" t="str">
        <f t="shared" ca="1" si="332"/>
        <v>(command "V" "R" "" "N")</v>
      </c>
    </row>
    <row r="6466" spans="8:10" hidden="1">
      <c r="H6466" s="330" t="str">
        <f t="shared" ca="1" si="331"/>
        <v/>
      </c>
      <c r="I6466" s="336"/>
      <c r="J6466" s="332" t="str">
        <f t="shared" ca="1" si="332"/>
        <v>(command "V" "R" "" "N")</v>
      </c>
    </row>
    <row r="6467" spans="8:10" hidden="1">
      <c r="H6467" s="330" t="str">
        <f t="shared" ca="1" si="331"/>
        <v/>
      </c>
      <c r="I6467" s="336"/>
      <c r="J6467" s="332" t="str">
        <f t="shared" ca="1" si="332"/>
        <v>(command "V" "R" "" "N")</v>
      </c>
    </row>
    <row r="6468" spans="8:10" hidden="1">
      <c r="H6468" s="330" t="str">
        <f t="shared" ca="1" si="331"/>
        <v/>
      </c>
      <c r="I6468" s="336"/>
      <c r="J6468" s="332" t="str">
        <f t="shared" ca="1" si="332"/>
        <v>(command "V" "R" "" "N")</v>
      </c>
    </row>
    <row r="6469" spans="8:10" hidden="1">
      <c r="H6469" s="330" t="str">
        <f t="shared" ca="1" si="331"/>
        <v/>
      </c>
      <c r="I6469" s="336"/>
      <c r="J6469" s="332" t="str">
        <f t="shared" ca="1" si="332"/>
        <v>(command "V" "R" "" "N")</v>
      </c>
    </row>
    <row r="6470" spans="8:10" hidden="1">
      <c r="H6470" s="330" t="str">
        <f t="shared" ca="1" si="331"/>
        <v/>
      </c>
      <c r="I6470" s="336"/>
      <c r="J6470" s="332" t="str">
        <f t="shared" ca="1" si="332"/>
        <v>(command "V" "R" "" "N")</v>
      </c>
    </row>
    <row r="6471" spans="8:10" hidden="1">
      <c r="H6471" s="330" t="str">
        <f t="shared" ca="1" si="331"/>
        <v/>
      </c>
      <c r="I6471" s="336"/>
      <c r="J6471" s="332" t="str">
        <f t="shared" ca="1" si="332"/>
        <v>(command "V" "R" "" "N")</v>
      </c>
    </row>
    <row r="6472" spans="8:10" hidden="1">
      <c r="H6472" s="330" t="str">
        <f t="shared" ref="H6472:H6535" ca="1" si="333">IF(INDIRECT(ADDRESS(FLOOR((ROW(A6465)-1)/$F$6,1)+9,FLOOR((MOD((ROW(A6465)-1),$F$6)),1)+21))="","",INDIRECT(ADDRESS(FLOOR((ROW(A6465)-1)/$F$6,1)+9,FLOOR((MOD((ROW(A6465)-1),$F$6)),1)+21)))</f>
        <v/>
      </c>
      <c r="I6472" s="336"/>
      <c r="J6472" s="332" t="str">
        <f t="shared" ca="1" si="332"/>
        <v>(command "V" "R" "" "N")</v>
      </c>
    </row>
    <row r="6473" spans="8:10" hidden="1">
      <c r="H6473" s="330" t="str">
        <f t="shared" ca="1" si="333"/>
        <v/>
      </c>
      <c r="I6473" s="336"/>
      <c r="J6473" s="332" t="str">
        <f t="shared" ca="1" si="332"/>
        <v>(command "V" "R" "" "N")</v>
      </c>
    </row>
    <row r="6474" spans="8:10" hidden="1">
      <c r="H6474" s="330" t="str">
        <f t="shared" ca="1" si="333"/>
        <v/>
      </c>
      <c r="I6474" s="336"/>
      <c r="J6474" s="332" t="str">
        <f t="shared" ca="1" si="332"/>
        <v>(command "V" "R" "" "N")</v>
      </c>
    </row>
    <row r="6475" spans="8:10" hidden="1">
      <c r="H6475" s="330" t="str">
        <f t="shared" ca="1" si="333"/>
        <v/>
      </c>
      <c r="I6475" s="336"/>
      <c r="J6475" s="332" t="str">
        <f t="shared" ca="1" si="332"/>
        <v>(command "V" "R" "" "N")</v>
      </c>
    </row>
    <row r="6476" spans="8:10" hidden="1">
      <c r="H6476" s="330" t="str">
        <f t="shared" ca="1" si="333"/>
        <v/>
      </c>
      <c r="I6476" s="336"/>
      <c r="J6476" s="332" t="str">
        <f t="shared" ca="1" si="332"/>
        <v>(command "V" "R" "" "N")</v>
      </c>
    </row>
    <row r="6477" spans="8:10" hidden="1">
      <c r="H6477" s="330" t="str">
        <f t="shared" ca="1" si="333"/>
        <v/>
      </c>
      <c r="I6477" s="336"/>
      <c r="J6477" s="332" t="str">
        <f t="shared" ref="J6477:J6540" ca="1" si="334">"(command"&amp;" "&amp;""""&amp;"V"&amp;""""&amp;" "&amp;""""&amp;"R"&amp;""""&amp;" "&amp;""""&amp;$H6477&amp;""""&amp;" """&amp;"N"&amp;""""&amp;")"</f>
        <v>(command "V" "R" "" "N")</v>
      </c>
    </row>
    <row r="6478" spans="8:10" hidden="1">
      <c r="H6478" s="330" t="str">
        <f t="shared" ca="1" si="333"/>
        <v/>
      </c>
      <c r="I6478" s="336"/>
      <c r="J6478" s="332" t="str">
        <f t="shared" ca="1" si="334"/>
        <v>(command "V" "R" "" "N")</v>
      </c>
    </row>
    <row r="6479" spans="8:10" hidden="1">
      <c r="H6479" s="330" t="str">
        <f t="shared" ca="1" si="333"/>
        <v/>
      </c>
      <c r="I6479" s="336"/>
      <c r="J6479" s="332" t="str">
        <f t="shared" ca="1" si="334"/>
        <v>(command "V" "R" "" "N")</v>
      </c>
    </row>
    <row r="6480" spans="8:10" hidden="1">
      <c r="H6480" s="330" t="str">
        <f t="shared" ca="1" si="333"/>
        <v/>
      </c>
      <c r="I6480" s="336"/>
      <c r="J6480" s="332" t="str">
        <f t="shared" ca="1" si="334"/>
        <v>(command "V" "R" "" "N")</v>
      </c>
    </row>
    <row r="6481" spans="8:10" hidden="1">
      <c r="H6481" s="330" t="str">
        <f t="shared" ca="1" si="333"/>
        <v/>
      </c>
      <c r="I6481" s="336"/>
      <c r="J6481" s="332" t="str">
        <f t="shared" ca="1" si="334"/>
        <v>(command "V" "R" "" "N")</v>
      </c>
    </row>
    <row r="6482" spans="8:10" hidden="1">
      <c r="H6482" s="330" t="str">
        <f t="shared" ca="1" si="333"/>
        <v/>
      </c>
      <c r="I6482" s="336"/>
      <c r="J6482" s="332" t="str">
        <f t="shared" ca="1" si="334"/>
        <v>(command "V" "R" "" "N")</v>
      </c>
    </row>
    <row r="6483" spans="8:10" hidden="1">
      <c r="H6483" s="330" t="str">
        <f t="shared" ca="1" si="333"/>
        <v/>
      </c>
      <c r="I6483" s="336"/>
      <c r="J6483" s="332" t="str">
        <f t="shared" ca="1" si="334"/>
        <v>(command "V" "R" "" "N")</v>
      </c>
    </row>
    <row r="6484" spans="8:10" hidden="1">
      <c r="H6484" s="330" t="str">
        <f t="shared" ca="1" si="333"/>
        <v/>
      </c>
      <c r="I6484" s="336"/>
      <c r="J6484" s="332" t="str">
        <f t="shared" ca="1" si="334"/>
        <v>(command "V" "R" "" "N")</v>
      </c>
    </row>
    <row r="6485" spans="8:10" hidden="1">
      <c r="H6485" s="330" t="str">
        <f t="shared" ca="1" si="333"/>
        <v/>
      </c>
      <c r="I6485" s="336"/>
      <c r="J6485" s="332" t="str">
        <f t="shared" ca="1" si="334"/>
        <v>(command "V" "R" "" "N")</v>
      </c>
    </row>
    <row r="6486" spans="8:10" hidden="1">
      <c r="H6486" s="330" t="str">
        <f t="shared" ca="1" si="333"/>
        <v/>
      </c>
      <c r="I6486" s="336"/>
      <c r="J6486" s="332" t="str">
        <f t="shared" ca="1" si="334"/>
        <v>(command "V" "R" "" "N")</v>
      </c>
    </row>
    <row r="6487" spans="8:10" hidden="1">
      <c r="H6487" s="330" t="str">
        <f t="shared" ca="1" si="333"/>
        <v/>
      </c>
      <c r="I6487" s="336"/>
      <c r="J6487" s="332" t="str">
        <f t="shared" ca="1" si="334"/>
        <v>(command "V" "R" "" "N")</v>
      </c>
    </row>
    <row r="6488" spans="8:10" hidden="1">
      <c r="H6488" s="330" t="str">
        <f t="shared" ca="1" si="333"/>
        <v/>
      </c>
      <c r="I6488" s="336"/>
      <c r="J6488" s="332" t="str">
        <f t="shared" ca="1" si="334"/>
        <v>(command "V" "R" "" "N")</v>
      </c>
    </row>
    <row r="6489" spans="8:10" hidden="1">
      <c r="H6489" s="330" t="str">
        <f t="shared" ca="1" si="333"/>
        <v/>
      </c>
      <c r="I6489" s="336"/>
      <c r="J6489" s="332" t="str">
        <f t="shared" ca="1" si="334"/>
        <v>(command "V" "R" "" "N")</v>
      </c>
    </row>
    <row r="6490" spans="8:10" hidden="1">
      <c r="H6490" s="330" t="str">
        <f t="shared" ca="1" si="333"/>
        <v/>
      </c>
      <c r="I6490" s="336"/>
      <c r="J6490" s="332" t="str">
        <f t="shared" ca="1" si="334"/>
        <v>(command "V" "R" "" "N")</v>
      </c>
    </row>
    <row r="6491" spans="8:10" hidden="1">
      <c r="H6491" s="330" t="str">
        <f t="shared" ca="1" si="333"/>
        <v/>
      </c>
      <c r="I6491" s="336"/>
      <c r="J6491" s="332" t="str">
        <f t="shared" ca="1" si="334"/>
        <v>(command "V" "R" "" "N")</v>
      </c>
    </row>
    <row r="6492" spans="8:10" hidden="1">
      <c r="H6492" s="330" t="str">
        <f t="shared" ca="1" si="333"/>
        <v/>
      </c>
      <c r="I6492" s="336"/>
      <c r="J6492" s="332" t="str">
        <f t="shared" ca="1" si="334"/>
        <v>(command "V" "R" "" "N")</v>
      </c>
    </row>
    <row r="6493" spans="8:10" hidden="1">
      <c r="H6493" s="330" t="str">
        <f t="shared" ca="1" si="333"/>
        <v/>
      </c>
      <c r="I6493" s="336"/>
      <c r="J6493" s="332" t="str">
        <f t="shared" ca="1" si="334"/>
        <v>(command "V" "R" "" "N")</v>
      </c>
    </row>
    <row r="6494" spans="8:10" hidden="1">
      <c r="H6494" s="330" t="str">
        <f t="shared" ca="1" si="333"/>
        <v/>
      </c>
      <c r="I6494" s="336"/>
      <c r="J6494" s="332" t="str">
        <f t="shared" ca="1" si="334"/>
        <v>(command "V" "R" "" "N")</v>
      </c>
    </row>
    <row r="6495" spans="8:10" hidden="1">
      <c r="H6495" s="330" t="str">
        <f t="shared" ca="1" si="333"/>
        <v/>
      </c>
      <c r="I6495" s="336"/>
      <c r="J6495" s="332" t="str">
        <f t="shared" ca="1" si="334"/>
        <v>(command "V" "R" "" "N")</v>
      </c>
    </row>
    <row r="6496" spans="8:10" hidden="1">
      <c r="H6496" s="330" t="str">
        <f t="shared" ca="1" si="333"/>
        <v/>
      </c>
      <c r="I6496" s="336"/>
      <c r="J6496" s="332" t="str">
        <f t="shared" ca="1" si="334"/>
        <v>(command "V" "R" "" "N")</v>
      </c>
    </row>
    <row r="6497" spans="8:10" hidden="1">
      <c r="H6497" s="330" t="str">
        <f t="shared" ca="1" si="333"/>
        <v/>
      </c>
      <c r="I6497" s="336"/>
      <c r="J6497" s="332" t="str">
        <f t="shared" ca="1" si="334"/>
        <v>(command "V" "R" "" "N")</v>
      </c>
    </row>
    <row r="6498" spans="8:10" hidden="1">
      <c r="H6498" s="330" t="str">
        <f t="shared" ca="1" si="333"/>
        <v/>
      </c>
      <c r="I6498" s="336"/>
      <c r="J6498" s="332" t="str">
        <f t="shared" ca="1" si="334"/>
        <v>(command "V" "R" "" "N")</v>
      </c>
    </row>
    <row r="6499" spans="8:10" hidden="1">
      <c r="H6499" s="330" t="str">
        <f t="shared" ca="1" si="333"/>
        <v/>
      </c>
      <c r="I6499" s="336"/>
      <c r="J6499" s="332" t="str">
        <f t="shared" ca="1" si="334"/>
        <v>(command "V" "R" "" "N")</v>
      </c>
    </row>
    <row r="6500" spans="8:10" hidden="1">
      <c r="H6500" s="330" t="str">
        <f t="shared" ca="1" si="333"/>
        <v/>
      </c>
      <c r="I6500" s="336"/>
      <c r="J6500" s="332" t="str">
        <f t="shared" ca="1" si="334"/>
        <v>(command "V" "R" "" "N")</v>
      </c>
    </row>
    <row r="6501" spans="8:10" hidden="1">
      <c r="H6501" s="330" t="str">
        <f t="shared" ca="1" si="333"/>
        <v/>
      </c>
      <c r="I6501" s="336"/>
      <c r="J6501" s="332" t="str">
        <f t="shared" ca="1" si="334"/>
        <v>(command "V" "R" "" "N")</v>
      </c>
    </row>
    <row r="6502" spans="8:10" hidden="1">
      <c r="H6502" s="330" t="str">
        <f t="shared" ca="1" si="333"/>
        <v/>
      </c>
      <c r="I6502" s="336"/>
      <c r="J6502" s="332" t="str">
        <f t="shared" ca="1" si="334"/>
        <v>(command "V" "R" "" "N")</v>
      </c>
    </row>
    <row r="6503" spans="8:10" hidden="1">
      <c r="H6503" s="330" t="str">
        <f t="shared" ca="1" si="333"/>
        <v/>
      </c>
      <c r="I6503" s="336"/>
      <c r="J6503" s="332" t="str">
        <f t="shared" ca="1" si="334"/>
        <v>(command "V" "R" "" "N")</v>
      </c>
    </row>
    <row r="6504" spans="8:10" hidden="1">
      <c r="H6504" s="330" t="str">
        <f t="shared" ca="1" si="333"/>
        <v/>
      </c>
      <c r="I6504" s="336"/>
      <c r="J6504" s="332" t="str">
        <f t="shared" ca="1" si="334"/>
        <v>(command "V" "R" "" "N")</v>
      </c>
    </row>
    <row r="6505" spans="8:10" hidden="1">
      <c r="H6505" s="330" t="str">
        <f t="shared" ca="1" si="333"/>
        <v/>
      </c>
      <c r="I6505" s="336"/>
      <c r="J6505" s="332" t="str">
        <f t="shared" ca="1" si="334"/>
        <v>(command "V" "R" "" "N")</v>
      </c>
    </row>
    <row r="6506" spans="8:10" hidden="1">
      <c r="H6506" s="330" t="str">
        <f t="shared" ca="1" si="333"/>
        <v/>
      </c>
      <c r="I6506" s="336"/>
      <c r="J6506" s="332" t="str">
        <f t="shared" ca="1" si="334"/>
        <v>(command "V" "R" "" "N")</v>
      </c>
    </row>
    <row r="6507" spans="8:10" hidden="1">
      <c r="H6507" s="330" t="str">
        <f t="shared" ca="1" si="333"/>
        <v/>
      </c>
      <c r="I6507" s="336"/>
      <c r="J6507" s="332" t="str">
        <f t="shared" ca="1" si="334"/>
        <v>(command "V" "R" "" "N")</v>
      </c>
    </row>
    <row r="6508" spans="8:10" hidden="1">
      <c r="H6508" s="330" t="str">
        <f t="shared" ca="1" si="333"/>
        <v/>
      </c>
      <c r="I6508" s="336"/>
      <c r="J6508" s="332" t="str">
        <f t="shared" ca="1" si="334"/>
        <v>(command "V" "R" "" "N")</v>
      </c>
    </row>
    <row r="6509" spans="8:10" hidden="1">
      <c r="H6509" s="330" t="str">
        <f t="shared" ca="1" si="333"/>
        <v/>
      </c>
      <c r="I6509" s="336"/>
      <c r="J6509" s="332" t="str">
        <f t="shared" ca="1" si="334"/>
        <v>(command "V" "R" "" "N")</v>
      </c>
    </row>
    <row r="6510" spans="8:10" hidden="1">
      <c r="H6510" s="330" t="str">
        <f t="shared" ca="1" si="333"/>
        <v/>
      </c>
      <c r="I6510" s="336"/>
      <c r="J6510" s="332" t="str">
        <f t="shared" ca="1" si="334"/>
        <v>(command "V" "R" "" "N")</v>
      </c>
    </row>
    <row r="6511" spans="8:10" hidden="1">
      <c r="H6511" s="330" t="str">
        <f t="shared" ca="1" si="333"/>
        <v/>
      </c>
      <c r="I6511" s="336"/>
      <c r="J6511" s="332" t="str">
        <f t="shared" ca="1" si="334"/>
        <v>(command "V" "R" "" "N")</v>
      </c>
    </row>
    <row r="6512" spans="8:10" hidden="1">
      <c r="H6512" s="330" t="str">
        <f t="shared" ca="1" si="333"/>
        <v/>
      </c>
      <c r="I6512" s="336"/>
      <c r="J6512" s="332" t="str">
        <f t="shared" ca="1" si="334"/>
        <v>(command "V" "R" "" "N")</v>
      </c>
    </row>
    <row r="6513" spans="8:10" hidden="1">
      <c r="H6513" s="330" t="str">
        <f t="shared" ca="1" si="333"/>
        <v/>
      </c>
      <c r="I6513" s="336"/>
      <c r="J6513" s="332" t="str">
        <f t="shared" ca="1" si="334"/>
        <v>(command "V" "R" "" "N")</v>
      </c>
    </row>
    <row r="6514" spans="8:10" hidden="1">
      <c r="H6514" s="330" t="str">
        <f t="shared" ca="1" si="333"/>
        <v/>
      </c>
      <c r="I6514" s="336"/>
      <c r="J6514" s="332" t="str">
        <f t="shared" ca="1" si="334"/>
        <v>(command "V" "R" "" "N")</v>
      </c>
    </row>
    <row r="6515" spans="8:10" hidden="1">
      <c r="H6515" s="330" t="str">
        <f t="shared" ca="1" si="333"/>
        <v/>
      </c>
      <c r="I6515" s="336"/>
      <c r="J6515" s="332" t="str">
        <f t="shared" ca="1" si="334"/>
        <v>(command "V" "R" "" "N")</v>
      </c>
    </row>
    <row r="6516" spans="8:10" hidden="1">
      <c r="H6516" s="330" t="str">
        <f t="shared" ca="1" si="333"/>
        <v/>
      </c>
      <c r="I6516" s="336"/>
      <c r="J6516" s="332" t="str">
        <f t="shared" ca="1" si="334"/>
        <v>(command "V" "R" "" "N")</v>
      </c>
    </row>
    <row r="6517" spans="8:10" hidden="1">
      <c r="H6517" s="330" t="str">
        <f t="shared" ca="1" si="333"/>
        <v/>
      </c>
      <c r="I6517" s="336"/>
      <c r="J6517" s="332" t="str">
        <f t="shared" ca="1" si="334"/>
        <v>(command "V" "R" "" "N")</v>
      </c>
    </row>
    <row r="6518" spans="8:10" hidden="1">
      <c r="H6518" s="330" t="str">
        <f t="shared" ca="1" si="333"/>
        <v/>
      </c>
      <c r="I6518" s="336"/>
      <c r="J6518" s="332" t="str">
        <f t="shared" ca="1" si="334"/>
        <v>(command "V" "R" "" "N")</v>
      </c>
    </row>
    <row r="6519" spans="8:10" hidden="1">
      <c r="H6519" s="330" t="str">
        <f t="shared" ca="1" si="333"/>
        <v/>
      </c>
      <c r="I6519" s="336"/>
      <c r="J6519" s="332" t="str">
        <f t="shared" ca="1" si="334"/>
        <v>(command "V" "R" "" "N")</v>
      </c>
    </row>
    <row r="6520" spans="8:10" hidden="1">
      <c r="H6520" s="330" t="str">
        <f t="shared" ca="1" si="333"/>
        <v/>
      </c>
      <c r="I6520" s="336"/>
      <c r="J6520" s="332" t="str">
        <f t="shared" ca="1" si="334"/>
        <v>(command "V" "R" "" "N")</v>
      </c>
    </row>
    <row r="6521" spans="8:10" hidden="1">
      <c r="H6521" s="330" t="str">
        <f t="shared" ca="1" si="333"/>
        <v/>
      </c>
      <c r="I6521" s="336"/>
      <c r="J6521" s="332" t="str">
        <f t="shared" ca="1" si="334"/>
        <v>(command "V" "R" "" "N")</v>
      </c>
    </row>
    <row r="6522" spans="8:10" hidden="1">
      <c r="H6522" s="330" t="str">
        <f t="shared" ca="1" si="333"/>
        <v/>
      </c>
      <c r="I6522" s="336"/>
      <c r="J6522" s="332" t="str">
        <f t="shared" ca="1" si="334"/>
        <v>(command "V" "R" "" "N")</v>
      </c>
    </row>
    <row r="6523" spans="8:10" hidden="1">
      <c r="H6523" s="330" t="str">
        <f t="shared" ca="1" si="333"/>
        <v/>
      </c>
      <c r="I6523" s="336"/>
      <c r="J6523" s="332" t="str">
        <f t="shared" ca="1" si="334"/>
        <v>(command "V" "R" "" "N")</v>
      </c>
    </row>
    <row r="6524" spans="8:10" hidden="1">
      <c r="H6524" s="330" t="str">
        <f t="shared" ca="1" si="333"/>
        <v/>
      </c>
      <c r="I6524" s="336"/>
      <c r="J6524" s="332" t="str">
        <f t="shared" ca="1" si="334"/>
        <v>(command "V" "R" "" "N")</v>
      </c>
    </row>
    <row r="6525" spans="8:10" hidden="1">
      <c r="H6525" s="330" t="str">
        <f t="shared" ca="1" si="333"/>
        <v/>
      </c>
      <c r="I6525" s="336"/>
      <c r="J6525" s="332" t="str">
        <f t="shared" ca="1" si="334"/>
        <v>(command "V" "R" "" "N")</v>
      </c>
    </row>
    <row r="6526" spans="8:10" hidden="1">
      <c r="H6526" s="330" t="str">
        <f t="shared" ca="1" si="333"/>
        <v/>
      </c>
      <c r="I6526" s="336"/>
      <c r="J6526" s="332" t="str">
        <f t="shared" ca="1" si="334"/>
        <v>(command "V" "R" "" "N")</v>
      </c>
    </row>
    <row r="6527" spans="8:10" hidden="1">
      <c r="H6527" s="330" t="str">
        <f t="shared" ca="1" si="333"/>
        <v/>
      </c>
      <c r="I6527" s="336"/>
      <c r="J6527" s="332" t="str">
        <f t="shared" ca="1" si="334"/>
        <v>(command "V" "R" "" "N")</v>
      </c>
    </row>
    <row r="6528" spans="8:10" hidden="1">
      <c r="H6528" s="330" t="str">
        <f t="shared" ca="1" si="333"/>
        <v/>
      </c>
      <c r="I6528" s="336"/>
      <c r="J6528" s="332" t="str">
        <f t="shared" ca="1" si="334"/>
        <v>(command "V" "R" "" "N")</v>
      </c>
    </row>
    <row r="6529" spans="8:10" hidden="1">
      <c r="H6529" s="330" t="str">
        <f t="shared" ca="1" si="333"/>
        <v/>
      </c>
      <c r="I6529" s="336"/>
      <c r="J6529" s="332" t="str">
        <f t="shared" ca="1" si="334"/>
        <v>(command "V" "R" "" "N")</v>
      </c>
    </row>
    <row r="6530" spans="8:10" hidden="1">
      <c r="H6530" s="330" t="str">
        <f t="shared" ca="1" si="333"/>
        <v/>
      </c>
      <c r="I6530" s="336"/>
      <c r="J6530" s="332" t="str">
        <f t="shared" ca="1" si="334"/>
        <v>(command "V" "R" "" "N")</v>
      </c>
    </row>
    <row r="6531" spans="8:10" hidden="1">
      <c r="H6531" s="330" t="str">
        <f t="shared" ca="1" si="333"/>
        <v/>
      </c>
      <c r="I6531" s="336"/>
      <c r="J6531" s="332" t="str">
        <f t="shared" ca="1" si="334"/>
        <v>(command "V" "R" "" "N")</v>
      </c>
    </row>
    <row r="6532" spans="8:10" hidden="1">
      <c r="H6532" s="330" t="str">
        <f t="shared" ca="1" si="333"/>
        <v/>
      </c>
      <c r="I6532" s="336"/>
      <c r="J6532" s="332" t="str">
        <f t="shared" ca="1" si="334"/>
        <v>(command "V" "R" "" "N")</v>
      </c>
    </row>
    <row r="6533" spans="8:10" hidden="1">
      <c r="H6533" s="330" t="str">
        <f t="shared" ca="1" si="333"/>
        <v/>
      </c>
      <c r="I6533" s="336"/>
      <c r="J6533" s="332" t="str">
        <f t="shared" ca="1" si="334"/>
        <v>(command "V" "R" "" "N")</v>
      </c>
    </row>
    <row r="6534" spans="8:10" hidden="1">
      <c r="H6534" s="330" t="str">
        <f t="shared" ca="1" si="333"/>
        <v/>
      </c>
      <c r="I6534" s="336"/>
      <c r="J6534" s="332" t="str">
        <f t="shared" ca="1" si="334"/>
        <v>(command "V" "R" "" "N")</v>
      </c>
    </row>
    <row r="6535" spans="8:10" hidden="1">
      <c r="H6535" s="330" t="str">
        <f t="shared" ca="1" si="333"/>
        <v/>
      </c>
      <c r="I6535" s="336"/>
      <c r="J6535" s="332" t="str">
        <f t="shared" ca="1" si="334"/>
        <v>(command "V" "R" "" "N")</v>
      </c>
    </row>
    <row r="6536" spans="8:10" hidden="1">
      <c r="H6536" s="330" t="str">
        <f t="shared" ref="H6536:H6599" ca="1" si="335">IF(INDIRECT(ADDRESS(FLOOR((ROW(A6529)-1)/$F$6,1)+9,FLOOR((MOD((ROW(A6529)-1),$F$6)),1)+21))="","",INDIRECT(ADDRESS(FLOOR((ROW(A6529)-1)/$F$6,1)+9,FLOOR((MOD((ROW(A6529)-1),$F$6)),1)+21)))</f>
        <v/>
      </c>
      <c r="I6536" s="336"/>
      <c r="J6536" s="332" t="str">
        <f t="shared" ca="1" si="334"/>
        <v>(command "V" "R" "" "N")</v>
      </c>
    </row>
    <row r="6537" spans="8:10" hidden="1">
      <c r="H6537" s="330" t="str">
        <f t="shared" ca="1" si="335"/>
        <v/>
      </c>
      <c r="I6537" s="336"/>
      <c r="J6537" s="332" t="str">
        <f t="shared" ca="1" si="334"/>
        <v>(command "V" "R" "" "N")</v>
      </c>
    </row>
    <row r="6538" spans="8:10" hidden="1">
      <c r="H6538" s="330" t="str">
        <f t="shared" ca="1" si="335"/>
        <v/>
      </c>
      <c r="I6538" s="336"/>
      <c r="J6538" s="332" t="str">
        <f t="shared" ca="1" si="334"/>
        <v>(command "V" "R" "" "N")</v>
      </c>
    </row>
    <row r="6539" spans="8:10" hidden="1">
      <c r="H6539" s="330" t="str">
        <f t="shared" ca="1" si="335"/>
        <v/>
      </c>
      <c r="I6539" s="336"/>
      <c r="J6539" s="332" t="str">
        <f t="shared" ca="1" si="334"/>
        <v>(command "V" "R" "" "N")</v>
      </c>
    </row>
    <row r="6540" spans="8:10" hidden="1">
      <c r="H6540" s="330" t="str">
        <f t="shared" ca="1" si="335"/>
        <v/>
      </c>
      <c r="I6540" s="336"/>
      <c r="J6540" s="332" t="str">
        <f t="shared" ca="1" si="334"/>
        <v>(command "V" "R" "" "N")</v>
      </c>
    </row>
    <row r="6541" spans="8:10" hidden="1">
      <c r="H6541" s="330" t="str">
        <f t="shared" ca="1" si="335"/>
        <v/>
      </c>
      <c r="I6541" s="336"/>
      <c r="J6541" s="332" t="str">
        <f t="shared" ref="J6541:J6604" ca="1" si="336">"(command"&amp;" "&amp;""""&amp;"V"&amp;""""&amp;" "&amp;""""&amp;"R"&amp;""""&amp;" "&amp;""""&amp;$H6541&amp;""""&amp;" """&amp;"N"&amp;""""&amp;")"</f>
        <v>(command "V" "R" "" "N")</v>
      </c>
    </row>
    <row r="6542" spans="8:10" hidden="1">
      <c r="H6542" s="330" t="str">
        <f t="shared" ca="1" si="335"/>
        <v/>
      </c>
      <c r="I6542" s="336"/>
      <c r="J6542" s="332" t="str">
        <f t="shared" ca="1" si="336"/>
        <v>(command "V" "R" "" "N")</v>
      </c>
    </row>
    <row r="6543" spans="8:10" hidden="1">
      <c r="H6543" s="330" t="str">
        <f t="shared" ca="1" si="335"/>
        <v/>
      </c>
      <c r="I6543" s="336"/>
      <c r="J6543" s="332" t="str">
        <f t="shared" ca="1" si="336"/>
        <v>(command "V" "R" "" "N")</v>
      </c>
    </row>
    <row r="6544" spans="8:10" hidden="1">
      <c r="H6544" s="330" t="str">
        <f t="shared" ca="1" si="335"/>
        <v/>
      </c>
      <c r="I6544" s="336"/>
      <c r="J6544" s="332" t="str">
        <f t="shared" ca="1" si="336"/>
        <v>(command "V" "R" "" "N")</v>
      </c>
    </row>
    <row r="6545" spans="8:10" hidden="1">
      <c r="H6545" s="330" t="str">
        <f t="shared" ca="1" si="335"/>
        <v/>
      </c>
      <c r="I6545" s="336"/>
      <c r="J6545" s="332" t="str">
        <f t="shared" ca="1" si="336"/>
        <v>(command "V" "R" "" "N")</v>
      </c>
    </row>
    <row r="6546" spans="8:10" hidden="1">
      <c r="H6546" s="330" t="str">
        <f t="shared" ca="1" si="335"/>
        <v/>
      </c>
      <c r="I6546" s="336"/>
      <c r="J6546" s="332" t="str">
        <f t="shared" ca="1" si="336"/>
        <v>(command "V" "R" "" "N")</v>
      </c>
    </row>
    <row r="6547" spans="8:10" hidden="1">
      <c r="H6547" s="330" t="str">
        <f t="shared" ca="1" si="335"/>
        <v/>
      </c>
      <c r="I6547" s="336"/>
      <c r="J6547" s="332" t="str">
        <f t="shared" ca="1" si="336"/>
        <v>(command "V" "R" "" "N")</v>
      </c>
    </row>
    <row r="6548" spans="8:10" hidden="1">
      <c r="H6548" s="330" t="str">
        <f t="shared" ca="1" si="335"/>
        <v/>
      </c>
      <c r="I6548" s="336"/>
      <c r="J6548" s="332" t="str">
        <f t="shared" ca="1" si="336"/>
        <v>(command "V" "R" "" "N")</v>
      </c>
    </row>
    <row r="6549" spans="8:10" hidden="1">
      <c r="H6549" s="330" t="str">
        <f t="shared" ca="1" si="335"/>
        <v/>
      </c>
      <c r="I6549" s="336"/>
      <c r="J6549" s="332" t="str">
        <f t="shared" ca="1" si="336"/>
        <v>(command "V" "R" "" "N")</v>
      </c>
    </row>
    <row r="6550" spans="8:10" hidden="1">
      <c r="H6550" s="330" t="str">
        <f t="shared" ca="1" si="335"/>
        <v/>
      </c>
      <c r="I6550" s="336"/>
      <c r="J6550" s="332" t="str">
        <f t="shared" ca="1" si="336"/>
        <v>(command "V" "R" "" "N")</v>
      </c>
    </row>
    <row r="6551" spans="8:10" hidden="1">
      <c r="H6551" s="330" t="str">
        <f t="shared" ca="1" si="335"/>
        <v/>
      </c>
      <c r="I6551" s="336"/>
      <c r="J6551" s="332" t="str">
        <f t="shared" ca="1" si="336"/>
        <v>(command "V" "R" "" "N")</v>
      </c>
    </row>
    <row r="6552" spans="8:10" hidden="1">
      <c r="H6552" s="330" t="str">
        <f t="shared" ca="1" si="335"/>
        <v/>
      </c>
      <c r="I6552" s="336"/>
      <c r="J6552" s="332" t="str">
        <f t="shared" ca="1" si="336"/>
        <v>(command "V" "R" "" "N")</v>
      </c>
    </row>
    <row r="6553" spans="8:10" hidden="1">
      <c r="H6553" s="330" t="str">
        <f t="shared" ca="1" si="335"/>
        <v/>
      </c>
      <c r="I6553" s="336"/>
      <c r="J6553" s="332" t="str">
        <f t="shared" ca="1" si="336"/>
        <v>(command "V" "R" "" "N")</v>
      </c>
    </row>
    <row r="6554" spans="8:10" hidden="1">
      <c r="H6554" s="330" t="str">
        <f t="shared" ca="1" si="335"/>
        <v/>
      </c>
      <c r="I6554" s="336"/>
      <c r="J6554" s="332" t="str">
        <f t="shared" ca="1" si="336"/>
        <v>(command "V" "R" "" "N")</v>
      </c>
    </row>
    <row r="6555" spans="8:10" hidden="1">
      <c r="H6555" s="330" t="str">
        <f t="shared" ca="1" si="335"/>
        <v/>
      </c>
      <c r="I6555" s="336"/>
      <c r="J6555" s="332" t="str">
        <f t="shared" ca="1" si="336"/>
        <v>(command "V" "R" "" "N")</v>
      </c>
    </row>
    <row r="6556" spans="8:10" hidden="1">
      <c r="H6556" s="330" t="str">
        <f t="shared" ca="1" si="335"/>
        <v/>
      </c>
      <c r="I6556" s="336"/>
      <c r="J6556" s="332" t="str">
        <f t="shared" ca="1" si="336"/>
        <v>(command "V" "R" "" "N")</v>
      </c>
    </row>
    <row r="6557" spans="8:10" hidden="1">
      <c r="H6557" s="330" t="str">
        <f t="shared" ca="1" si="335"/>
        <v/>
      </c>
      <c r="I6557" s="336"/>
      <c r="J6557" s="332" t="str">
        <f t="shared" ca="1" si="336"/>
        <v>(command "V" "R" "" "N")</v>
      </c>
    </row>
    <row r="6558" spans="8:10" hidden="1">
      <c r="H6558" s="330" t="str">
        <f t="shared" ca="1" si="335"/>
        <v/>
      </c>
      <c r="I6558" s="336"/>
      <c r="J6558" s="332" t="str">
        <f t="shared" ca="1" si="336"/>
        <v>(command "V" "R" "" "N")</v>
      </c>
    </row>
    <row r="6559" spans="8:10" hidden="1">
      <c r="H6559" s="330" t="str">
        <f t="shared" ca="1" si="335"/>
        <v/>
      </c>
      <c r="I6559" s="336"/>
      <c r="J6559" s="332" t="str">
        <f t="shared" ca="1" si="336"/>
        <v>(command "V" "R" "" "N")</v>
      </c>
    </row>
    <row r="6560" spans="8:10" hidden="1">
      <c r="H6560" s="330" t="str">
        <f t="shared" ca="1" si="335"/>
        <v/>
      </c>
      <c r="I6560" s="336"/>
      <c r="J6560" s="332" t="str">
        <f t="shared" ca="1" si="336"/>
        <v>(command "V" "R" "" "N")</v>
      </c>
    </row>
    <row r="6561" spans="8:10" hidden="1">
      <c r="H6561" s="330" t="str">
        <f t="shared" ca="1" si="335"/>
        <v/>
      </c>
      <c r="I6561" s="336"/>
      <c r="J6561" s="332" t="str">
        <f t="shared" ca="1" si="336"/>
        <v>(command "V" "R" "" "N")</v>
      </c>
    </row>
    <row r="6562" spans="8:10" hidden="1">
      <c r="H6562" s="330" t="str">
        <f t="shared" ca="1" si="335"/>
        <v/>
      </c>
      <c r="I6562" s="336"/>
      <c r="J6562" s="332" t="str">
        <f t="shared" ca="1" si="336"/>
        <v>(command "V" "R" "" "N")</v>
      </c>
    </row>
    <row r="6563" spans="8:10" hidden="1">
      <c r="H6563" s="330" t="str">
        <f t="shared" ca="1" si="335"/>
        <v/>
      </c>
      <c r="I6563" s="336"/>
      <c r="J6563" s="332" t="str">
        <f t="shared" ca="1" si="336"/>
        <v>(command "V" "R" "" "N")</v>
      </c>
    </row>
    <row r="6564" spans="8:10" hidden="1">
      <c r="H6564" s="330" t="str">
        <f t="shared" ca="1" si="335"/>
        <v/>
      </c>
      <c r="I6564" s="336"/>
      <c r="J6564" s="332" t="str">
        <f t="shared" ca="1" si="336"/>
        <v>(command "V" "R" "" "N")</v>
      </c>
    </row>
    <row r="6565" spans="8:10" hidden="1">
      <c r="H6565" s="330" t="str">
        <f t="shared" ca="1" si="335"/>
        <v/>
      </c>
      <c r="I6565" s="336"/>
      <c r="J6565" s="332" t="str">
        <f t="shared" ca="1" si="336"/>
        <v>(command "V" "R" "" "N")</v>
      </c>
    </row>
    <row r="6566" spans="8:10" hidden="1">
      <c r="H6566" s="330" t="str">
        <f t="shared" ca="1" si="335"/>
        <v/>
      </c>
      <c r="I6566" s="336"/>
      <c r="J6566" s="332" t="str">
        <f t="shared" ca="1" si="336"/>
        <v>(command "V" "R" "" "N")</v>
      </c>
    </row>
    <row r="6567" spans="8:10" hidden="1">
      <c r="H6567" s="330" t="str">
        <f t="shared" ca="1" si="335"/>
        <v/>
      </c>
      <c r="I6567" s="336"/>
      <c r="J6567" s="332" t="str">
        <f t="shared" ca="1" si="336"/>
        <v>(command "V" "R" "" "N")</v>
      </c>
    </row>
    <row r="6568" spans="8:10" hidden="1">
      <c r="H6568" s="330" t="str">
        <f t="shared" ca="1" si="335"/>
        <v/>
      </c>
      <c r="I6568" s="336"/>
      <c r="J6568" s="332" t="str">
        <f t="shared" ca="1" si="336"/>
        <v>(command "V" "R" "" "N")</v>
      </c>
    </row>
    <row r="6569" spans="8:10" hidden="1">
      <c r="H6569" s="330" t="str">
        <f t="shared" ca="1" si="335"/>
        <v/>
      </c>
      <c r="I6569" s="336"/>
      <c r="J6569" s="332" t="str">
        <f t="shared" ca="1" si="336"/>
        <v>(command "V" "R" "" "N")</v>
      </c>
    </row>
    <row r="6570" spans="8:10" hidden="1">
      <c r="H6570" s="330" t="str">
        <f t="shared" ca="1" si="335"/>
        <v/>
      </c>
      <c r="I6570" s="336"/>
      <c r="J6570" s="332" t="str">
        <f t="shared" ca="1" si="336"/>
        <v>(command "V" "R" "" "N")</v>
      </c>
    </row>
    <row r="6571" spans="8:10" hidden="1">
      <c r="H6571" s="330" t="str">
        <f t="shared" ca="1" si="335"/>
        <v/>
      </c>
      <c r="I6571" s="336"/>
      <c r="J6571" s="332" t="str">
        <f t="shared" ca="1" si="336"/>
        <v>(command "V" "R" "" "N")</v>
      </c>
    </row>
    <row r="6572" spans="8:10" hidden="1">
      <c r="H6572" s="330" t="str">
        <f t="shared" ca="1" si="335"/>
        <v/>
      </c>
      <c r="I6572" s="336"/>
      <c r="J6572" s="332" t="str">
        <f t="shared" ca="1" si="336"/>
        <v>(command "V" "R" "" "N")</v>
      </c>
    </row>
    <row r="6573" spans="8:10" hidden="1">
      <c r="H6573" s="330" t="str">
        <f t="shared" ca="1" si="335"/>
        <v/>
      </c>
      <c r="I6573" s="336"/>
      <c r="J6573" s="332" t="str">
        <f t="shared" ca="1" si="336"/>
        <v>(command "V" "R" "" "N")</v>
      </c>
    </row>
    <row r="6574" spans="8:10" hidden="1">
      <c r="H6574" s="330" t="str">
        <f t="shared" ca="1" si="335"/>
        <v/>
      </c>
      <c r="I6574" s="336"/>
      <c r="J6574" s="332" t="str">
        <f t="shared" ca="1" si="336"/>
        <v>(command "V" "R" "" "N")</v>
      </c>
    </row>
    <row r="6575" spans="8:10" hidden="1">
      <c r="H6575" s="330" t="str">
        <f t="shared" ca="1" si="335"/>
        <v/>
      </c>
      <c r="I6575" s="336"/>
      <c r="J6575" s="332" t="str">
        <f t="shared" ca="1" si="336"/>
        <v>(command "V" "R" "" "N")</v>
      </c>
    </row>
    <row r="6576" spans="8:10" hidden="1">
      <c r="H6576" s="330" t="str">
        <f t="shared" ca="1" si="335"/>
        <v/>
      </c>
      <c r="I6576" s="336"/>
      <c r="J6576" s="332" t="str">
        <f t="shared" ca="1" si="336"/>
        <v>(command "V" "R" "" "N")</v>
      </c>
    </row>
    <row r="6577" spans="8:10" hidden="1">
      <c r="H6577" s="330" t="str">
        <f t="shared" ca="1" si="335"/>
        <v/>
      </c>
      <c r="I6577" s="336"/>
      <c r="J6577" s="332" t="str">
        <f t="shared" ca="1" si="336"/>
        <v>(command "V" "R" "" "N")</v>
      </c>
    </row>
    <row r="6578" spans="8:10" hidden="1">
      <c r="H6578" s="330" t="str">
        <f t="shared" ca="1" si="335"/>
        <v/>
      </c>
      <c r="I6578" s="336"/>
      <c r="J6578" s="332" t="str">
        <f t="shared" ca="1" si="336"/>
        <v>(command "V" "R" "" "N")</v>
      </c>
    </row>
    <row r="6579" spans="8:10" hidden="1">
      <c r="H6579" s="330" t="str">
        <f t="shared" ca="1" si="335"/>
        <v/>
      </c>
      <c r="I6579" s="336"/>
      <c r="J6579" s="332" t="str">
        <f t="shared" ca="1" si="336"/>
        <v>(command "V" "R" "" "N")</v>
      </c>
    </row>
    <row r="6580" spans="8:10" hidden="1">
      <c r="H6580" s="330" t="str">
        <f t="shared" ca="1" si="335"/>
        <v/>
      </c>
      <c r="I6580" s="336"/>
      <c r="J6580" s="332" t="str">
        <f t="shared" ca="1" si="336"/>
        <v>(command "V" "R" "" "N")</v>
      </c>
    </row>
    <row r="6581" spans="8:10" hidden="1">
      <c r="H6581" s="330" t="str">
        <f t="shared" ca="1" si="335"/>
        <v/>
      </c>
      <c r="I6581" s="336"/>
      <c r="J6581" s="332" t="str">
        <f t="shared" ca="1" si="336"/>
        <v>(command "V" "R" "" "N")</v>
      </c>
    </row>
    <row r="6582" spans="8:10" hidden="1">
      <c r="H6582" s="330" t="str">
        <f t="shared" ca="1" si="335"/>
        <v/>
      </c>
      <c r="I6582" s="336"/>
      <c r="J6582" s="332" t="str">
        <f t="shared" ca="1" si="336"/>
        <v>(command "V" "R" "" "N")</v>
      </c>
    </row>
    <row r="6583" spans="8:10" hidden="1">
      <c r="H6583" s="330" t="str">
        <f t="shared" ca="1" si="335"/>
        <v/>
      </c>
      <c r="I6583" s="336"/>
      <c r="J6583" s="332" t="str">
        <f t="shared" ca="1" si="336"/>
        <v>(command "V" "R" "" "N")</v>
      </c>
    </row>
    <row r="6584" spans="8:10" hidden="1">
      <c r="H6584" s="330" t="str">
        <f t="shared" ca="1" si="335"/>
        <v/>
      </c>
      <c r="I6584" s="336"/>
      <c r="J6584" s="332" t="str">
        <f t="shared" ca="1" si="336"/>
        <v>(command "V" "R" "" "N")</v>
      </c>
    </row>
    <row r="6585" spans="8:10" hidden="1">
      <c r="H6585" s="330" t="str">
        <f t="shared" ca="1" si="335"/>
        <v/>
      </c>
      <c r="I6585" s="336"/>
      <c r="J6585" s="332" t="str">
        <f t="shared" ca="1" si="336"/>
        <v>(command "V" "R" "" "N")</v>
      </c>
    </row>
    <row r="6586" spans="8:10" hidden="1">
      <c r="H6586" s="330" t="str">
        <f t="shared" ca="1" si="335"/>
        <v/>
      </c>
      <c r="I6586" s="336"/>
      <c r="J6586" s="332" t="str">
        <f t="shared" ca="1" si="336"/>
        <v>(command "V" "R" "" "N")</v>
      </c>
    </row>
    <row r="6587" spans="8:10" hidden="1">
      <c r="H6587" s="330" t="str">
        <f t="shared" ca="1" si="335"/>
        <v/>
      </c>
      <c r="I6587" s="336"/>
      <c r="J6587" s="332" t="str">
        <f t="shared" ca="1" si="336"/>
        <v>(command "V" "R" "" "N")</v>
      </c>
    </row>
    <row r="6588" spans="8:10" hidden="1">
      <c r="H6588" s="330" t="str">
        <f t="shared" ca="1" si="335"/>
        <v/>
      </c>
      <c r="I6588" s="336"/>
      <c r="J6588" s="332" t="str">
        <f t="shared" ca="1" si="336"/>
        <v>(command "V" "R" "" "N")</v>
      </c>
    </row>
    <row r="6589" spans="8:10" hidden="1">
      <c r="H6589" s="330" t="str">
        <f t="shared" ca="1" si="335"/>
        <v/>
      </c>
      <c r="I6589" s="336"/>
      <c r="J6589" s="332" t="str">
        <f t="shared" ca="1" si="336"/>
        <v>(command "V" "R" "" "N")</v>
      </c>
    </row>
    <row r="6590" spans="8:10" hidden="1">
      <c r="H6590" s="330" t="str">
        <f t="shared" ca="1" si="335"/>
        <v/>
      </c>
      <c r="I6590" s="336"/>
      <c r="J6590" s="332" t="str">
        <f t="shared" ca="1" si="336"/>
        <v>(command "V" "R" "" "N")</v>
      </c>
    </row>
    <row r="6591" spans="8:10" hidden="1">
      <c r="H6591" s="330" t="str">
        <f t="shared" ca="1" si="335"/>
        <v/>
      </c>
      <c r="I6591" s="336"/>
      <c r="J6591" s="332" t="str">
        <f t="shared" ca="1" si="336"/>
        <v>(command "V" "R" "" "N")</v>
      </c>
    </row>
    <row r="6592" spans="8:10" hidden="1">
      <c r="H6592" s="330" t="str">
        <f t="shared" ca="1" si="335"/>
        <v/>
      </c>
      <c r="I6592" s="336"/>
      <c r="J6592" s="332" t="str">
        <f t="shared" ca="1" si="336"/>
        <v>(command "V" "R" "" "N")</v>
      </c>
    </row>
    <row r="6593" spans="8:10" hidden="1">
      <c r="H6593" s="330" t="str">
        <f t="shared" ca="1" si="335"/>
        <v/>
      </c>
      <c r="I6593" s="336"/>
      <c r="J6593" s="332" t="str">
        <f t="shared" ca="1" si="336"/>
        <v>(command "V" "R" "" "N")</v>
      </c>
    </row>
    <row r="6594" spans="8:10" hidden="1">
      <c r="H6594" s="330" t="str">
        <f t="shared" ca="1" si="335"/>
        <v/>
      </c>
      <c r="I6594" s="336"/>
      <c r="J6594" s="332" t="str">
        <f t="shared" ca="1" si="336"/>
        <v>(command "V" "R" "" "N")</v>
      </c>
    </row>
    <row r="6595" spans="8:10" hidden="1">
      <c r="H6595" s="330" t="str">
        <f t="shared" ca="1" si="335"/>
        <v/>
      </c>
      <c r="I6595" s="336"/>
      <c r="J6595" s="332" t="str">
        <f t="shared" ca="1" si="336"/>
        <v>(command "V" "R" "" "N")</v>
      </c>
    </row>
    <row r="6596" spans="8:10" hidden="1">
      <c r="H6596" s="330" t="str">
        <f t="shared" ca="1" si="335"/>
        <v/>
      </c>
      <c r="I6596" s="336"/>
      <c r="J6596" s="332" t="str">
        <f t="shared" ca="1" si="336"/>
        <v>(command "V" "R" "" "N")</v>
      </c>
    </row>
    <row r="6597" spans="8:10" hidden="1">
      <c r="H6597" s="330" t="str">
        <f t="shared" ca="1" si="335"/>
        <v/>
      </c>
      <c r="I6597" s="336"/>
      <c r="J6597" s="332" t="str">
        <f t="shared" ca="1" si="336"/>
        <v>(command "V" "R" "" "N")</v>
      </c>
    </row>
    <row r="6598" spans="8:10" hidden="1">
      <c r="H6598" s="330" t="str">
        <f t="shared" ca="1" si="335"/>
        <v/>
      </c>
      <c r="I6598" s="336"/>
      <c r="J6598" s="332" t="str">
        <f t="shared" ca="1" si="336"/>
        <v>(command "V" "R" "" "N")</v>
      </c>
    </row>
    <row r="6599" spans="8:10" hidden="1">
      <c r="H6599" s="330" t="str">
        <f t="shared" ca="1" si="335"/>
        <v/>
      </c>
      <c r="I6599" s="336"/>
      <c r="J6599" s="332" t="str">
        <f t="shared" ca="1" si="336"/>
        <v>(command "V" "R" "" "N")</v>
      </c>
    </row>
    <row r="6600" spans="8:10" hidden="1">
      <c r="H6600" s="330" t="str">
        <f t="shared" ref="H6600:H6663" ca="1" si="337">IF(INDIRECT(ADDRESS(FLOOR((ROW(A6593)-1)/$F$6,1)+9,FLOOR((MOD((ROW(A6593)-1),$F$6)),1)+21))="","",INDIRECT(ADDRESS(FLOOR((ROW(A6593)-1)/$F$6,1)+9,FLOOR((MOD((ROW(A6593)-1),$F$6)),1)+21)))</f>
        <v/>
      </c>
      <c r="I6600" s="336"/>
      <c r="J6600" s="332" t="str">
        <f t="shared" ca="1" si="336"/>
        <v>(command "V" "R" "" "N")</v>
      </c>
    </row>
    <row r="6601" spans="8:10" hidden="1">
      <c r="H6601" s="330" t="str">
        <f t="shared" ca="1" si="337"/>
        <v/>
      </c>
      <c r="I6601" s="336"/>
      <c r="J6601" s="332" t="str">
        <f t="shared" ca="1" si="336"/>
        <v>(command "V" "R" "" "N")</v>
      </c>
    </row>
    <row r="6602" spans="8:10" hidden="1">
      <c r="H6602" s="330" t="str">
        <f t="shared" ca="1" si="337"/>
        <v/>
      </c>
      <c r="I6602" s="336"/>
      <c r="J6602" s="332" t="str">
        <f t="shared" ca="1" si="336"/>
        <v>(command "V" "R" "" "N")</v>
      </c>
    </row>
    <row r="6603" spans="8:10" hidden="1">
      <c r="H6603" s="330" t="str">
        <f t="shared" ca="1" si="337"/>
        <v/>
      </c>
      <c r="I6603" s="336"/>
      <c r="J6603" s="332" t="str">
        <f t="shared" ca="1" si="336"/>
        <v>(command "V" "R" "" "N")</v>
      </c>
    </row>
    <row r="6604" spans="8:10" hidden="1">
      <c r="H6604" s="330" t="str">
        <f t="shared" ca="1" si="337"/>
        <v/>
      </c>
      <c r="I6604" s="336"/>
      <c r="J6604" s="332" t="str">
        <f t="shared" ca="1" si="336"/>
        <v>(command "V" "R" "" "N")</v>
      </c>
    </row>
    <row r="6605" spans="8:10" hidden="1">
      <c r="H6605" s="330" t="str">
        <f t="shared" ca="1" si="337"/>
        <v/>
      </c>
      <c r="I6605" s="336"/>
      <c r="J6605" s="332" t="str">
        <f t="shared" ref="J6605:J6668" ca="1" si="338">"(command"&amp;" "&amp;""""&amp;"V"&amp;""""&amp;" "&amp;""""&amp;"R"&amp;""""&amp;" "&amp;""""&amp;$H6605&amp;""""&amp;" """&amp;"N"&amp;""""&amp;")"</f>
        <v>(command "V" "R" "" "N")</v>
      </c>
    </row>
    <row r="6606" spans="8:10" hidden="1">
      <c r="H6606" s="330" t="str">
        <f t="shared" ca="1" si="337"/>
        <v/>
      </c>
      <c r="I6606" s="336"/>
      <c r="J6606" s="332" t="str">
        <f t="shared" ca="1" si="338"/>
        <v>(command "V" "R" "" "N")</v>
      </c>
    </row>
    <row r="6607" spans="8:10" hidden="1">
      <c r="H6607" s="330" t="str">
        <f t="shared" ca="1" si="337"/>
        <v/>
      </c>
      <c r="I6607" s="336"/>
      <c r="J6607" s="332" t="str">
        <f t="shared" ca="1" si="338"/>
        <v>(command "V" "R" "" "N")</v>
      </c>
    </row>
    <row r="6608" spans="8:10" hidden="1">
      <c r="H6608" s="330" t="str">
        <f t="shared" ca="1" si="337"/>
        <v/>
      </c>
      <c r="I6608" s="336"/>
      <c r="J6608" s="332" t="str">
        <f t="shared" ca="1" si="338"/>
        <v>(command "V" "R" "" "N")</v>
      </c>
    </row>
    <row r="6609" spans="8:10" hidden="1">
      <c r="H6609" s="330" t="str">
        <f t="shared" ca="1" si="337"/>
        <v/>
      </c>
      <c r="I6609" s="336"/>
      <c r="J6609" s="332" t="str">
        <f t="shared" ca="1" si="338"/>
        <v>(command "V" "R" "" "N")</v>
      </c>
    </row>
    <row r="6610" spans="8:10" hidden="1">
      <c r="H6610" s="330" t="str">
        <f t="shared" ca="1" si="337"/>
        <v/>
      </c>
      <c r="I6610" s="336"/>
      <c r="J6610" s="332" t="str">
        <f t="shared" ca="1" si="338"/>
        <v>(command "V" "R" "" "N")</v>
      </c>
    </row>
    <row r="6611" spans="8:10" hidden="1">
      <c r="H6611" s="330" t="str">
        <f t="shared" ca="1" si="337"/>
        <v/>
      </c>
      <c r="I6611" s="336"/>
      <c r="J6611" s="332" t="str">
        <f t="shared" ca="1" si="338"/>
        <v>(command "V" "R" "" "N")</v>
      </c>
    </row>
    <row r="6612" spans="8:10" hidden="1">
      <c r="H6612" s="330" t="str">
        <f t="shared" ca="1" si="337"/>
        <v/>
      </c>
      <c r="I6612" s="336"/>
      <c r="J6612" s="332" t="str">
        <f t="shared" ca="1" si="338"/>
        <v>(command "V" "R" "" "N")</v>
      </c>
    </row>
    <row r="6613" spans="8:10" hidden="1">
      <c r="H6613" s="330" t="str">
        <f t="shared" ca="1" si="337"/>
        <v/>
      </c>
      <c r="I6613" s="336"/>
      <c r="J6613" s="332" t="str">
        <f t="shared" ca="1" si="338"/>
        <v>(command "V" "R" "" "N")</v>
      </c>
    </row>
    <row r="6614" spans="8:10" hidden="1">
      <c r="H6614" s="330" t="str">
        <f t="shared" ca="1" si="337"/>
        <v/>
      </c>
      <c r="I6614" s="336"/>
      <c r="J6614" s="332" t="str">
        <f t="shared" ca="1" si="338"/>
        <v>(command "V" "R" "" "N")</v>
      </c>
    </row>
    <row r="6615" spans="8:10" hidden="1">
      <c r="H6615" s="330" t="str">
        <f t="shared" ca="1" si="337"/>
        <v/>
      </c>
      <c r="I6615" s="336"/>
      <c r="J6615" s="332" t="str">
        <f t="shared" ca="1" si="338"/>
        <v>(command "V" "R" "" "N")</v>
      </c>
    </row>
    <row r="6616" spans="8:10" hidden="1">
      <c r="H6616" s="330" t="str">
        <f t="shared" ca="1" si="337"/>
        <v/>
      </c>
      <c r="I6616" s="336"/>
      <c r="J6616" s="332" t="str">
        <f t="shared" ca="1" si="338"/>
        <v>(command "V" "R" "" "N")</v>
      </c>
    </row>
    <row r="6617" spans="8:10" hidden="1">
      <c r="H6617" s="330" t="str">
        <f t="shared" ca="1" si="337"/>
        <v/>
      </c>
      <c r="I6617" s="336"/>
      <c r="J6617" s="332" t="str">
        <f t="shared" ca="1" si="338"/>
        <v>(command "V" "R" "" "N")</v>
      </c>
    </row>
    <row r="6618" spans="8:10" hidden="1">
      <c r="H6618" s="330" t="str">
        <f t="shared" ca="1" si="337"/>
        <v/>
      </c>
      <c r="I6618" s="336"/>
      <c r="J6618" s="332" t="str">
        <f t="shared" ca="1" si="338"/>
        <v>(command "V" "R" "" "N")</v>
      </c>
    </row>
    <row r="6619" spans="8:10" hidden="1">
      <c r="H6619" s="330" t="str">
        <f t="shared" ca="1" si="337"/>
        <v/>
      </c>
      <c r="I6619" s="336"/>
      <c r="J6619" s="332" t="str">
        <f t="shared" ca="1" si="338"/>
        <v>(command "V" "R" "" "N")</v>
      </c>
    </row>
    <row r="6620" spans="8:10" hidden="1">
      <c r="H6620" s="330" t="str">
        <f t="shared" ca="1" si="337"/>
        <v/>
      </c>
      <c r="I6620" s="336"/>
      <c r="J6620" s="332" t="str">
        <f t="shared" ca="1" si="338"/>
        <v>(command "V" "R" "" "N")</v>
      </c>
    </row>
    <row r="6621" spans="8:10" hidden="1">
      <c r="H6621" s="330" t="str">
        <f t="shared" ca="1" si="337"/>
        <v/>
      </c>
      <c r="I6621" s="336"/>
      <c r="J6621" s="332" t="str">
        <f t="shared" ca="1" si="338"/>
        <v>(command "V" "R" "" "N")</v>
      </c>
    </row>
    <row r="6622" spans="8:10" hidden="1">
      <c r="H6622" s="330" t="str">
        <f t="shared" ca="1" si="337"/>
        <v/>
      </c>
      <c r="I6622" s="336"/>
      <c r="J6622" s="332" t="str">
        <f t="shared" ca="1" si="338"/>
        <v>(command "V" "R" "" "N")</v>
      </c>
    </row>
    <row r="6623" spans="8:10" hidden="1">
      <c r="H6623" s="330" t="str">
        <f t="shared" ca="1" si="337"/>
        <v/>
      </c>
      <c r="I6623" s="336"/>
      <c r="J6623" s="332" t="str">
        <f t="shared" ca="1" si="338"/>
        <v>(command "V" "R" "" "N")</v>
      </c>
    </row>
    <row r="6624" spans="8:10" hidden="1">
      <c r="H6624" s="330" t="str">
        <f t="shared" ca="1" si="337"/>
        <v/>
      </c>
      <c r="I6624" s="336"/>
      <c r="J6624" s="332" t="str">
        <f t="shared" ca="1" si="338"/>
        <v>(command "V" "R" "" "N")</v>
      </c>
    </row>
    <row r="6625" spans="8:10" hidden="1">
      <c r="H6625" s="330" t="str">
        <f t="shared" ca="1" si="337"/>
        <v/>
      </c>
      <c r="I6625" s="336"/>
      <c r="J6625" s="332" t="str">
        <f t="shared" ca="1" si="338"/>
        <v>(command "V" "R" "" "N")</v>
      </c>
    </row>
    <row r="6626" spans="8:10" hidden="1">
      <c r="H6626" s="330" t="str">
        <f t="shared" ca="1" si="337"/>
        <v/>
      </c>
      <c r="I6626" s="336"/>
      <c r="J6626" s="332" t="str">
        <f t="shared" ca="1" si="338"/>
        <v>(command "V" "R" "" "N")</v>
      </c>
    </row>
    <row r="6627" spans="8:10" hidden="1">
      <c r="H6627" s="330" t="str">
        <f t="shared" ca="1" si="337"/>
        <v/>
      </c>
      <c r="I6627" s="336"/>
      <c r="J6627" s="332" t="str">
        <f t="shared" ca="1" si="338"/>
        <v>(command "V" "R" "" "N")</v>
      </c>
    </row>
    <row r="6628" spans="8:10" hidden="1">
      <c r="H6628" s="330" t="str">
        <f t="shared" ca="1" si="337"/>
        <v/>
      </c>
      <c r="I6628" s="336"/>
      <c r="J6628" s="332" t="str">
        <f t="shared" ca="1" si="338"/>
        <v>(command "V" "R" "" "N")</v>
      </c>
    </row>
    <row r="6629" spans="8:10" hidden="1">
      <c r="H6629" s="330" t="str">
        <f t="shared" ca="1" si="337"/>
        <v/>
      </c>
      <c r="I6629" s="336"/>
      <c r="J6629" s="332" t="str">
        <f t="shared" ca="1" si="338"/>
        <v>(command "V" "R" "" "N")</v>
      </c>
    </row>
    <row r="6630" spans="8:10" hidden="1">
      <c r="H6630" s="330" t="str">
        <f t="shared" ca="1" si="337"/>
        <v/>
      </c>
      <c r="I6630" s="336"/>
      <c r="J6630" s="332" t="str">
        <f t="shared" ca="1" si="338"/>
        <v>(command "V" "R" "" "N")</v>
      </c>
    </row>
    <row r="6631" spans="8:10" hidden="1">
      <c r="H6631" s="330" t="str">
        <f t="shared" ca="1" si="337"/>
        <v/>
      </c>
      <c r="I6631" s="336"/>
      <c r="J6631" s="332" t="str">
        <f t="shared" ca="1" si="338"/>
        <v>(command "V" "R" "" "N")</v>
      </c>
    </row>
    <row r="6632" spans="8:10" hidden="1">
      <c r="H6632" s="330" t="str">
        <f t="shared" ca="1" si="337"/>
        <v/>
      </c>
      <c r="I6632" s="336"/>
      <c r="J6632" s="332" t="str">
        <f t="shared" ca="1" si="338"/>
        <v>(command "V" "R" "" "N")</v>
      </c>
    </row>
    <row r="6633" spans="8:10" hidden="1">
      <c r="H6633" s="330" t="str">
        <f t="shared" ca="1" si="337"/>
        <v/>
      </c>
      <c r="I6633" s="336"/>
      <c r="J6633" s="332" t="str">
        <f t="shared" ca="1" si="338"/>
        <v>(command "V" "R" "" "N")</v>
      </c>
    </row>
    <row r="6634" spans="8:10" hidden="1">
      <c r="H6634" s="330" t="str">
        <f t="shared" ca="1" si="337"/>
        <v/>
      </c>
      <c r="I6634" s="336"/>
      <c r="J6634" s="332" t="str">
        <f t="shared" ca="1" si="338"/>
        <v>(command "V" "R" "" "N")</v>
      </c>
    </row>
    <row r="6635" spans="8:10" hidden="1">
      <c r="H6635" s="330" t="str">
        <f t="shared" ca="1" si="337"/>
        <v/>
      </c>
      <c r="I6635" s="336"/>
      <c r="J6635" s="332" t="str">
        <f t="shared" ca="1" si="338"/>
        <v>(command "V" "R" "" "N")</v>
      </c>
    </row>
    <row r="6636" spans="8:10" hidden="1">
      <c r="H6636" s="330" t="str">
        <f t="shared" ca="1" si="337"/>
        <v/>
      </c>
      <c r="I6636" s="336"/>
      <c r="J6636" s="332" t="str">
        <f t="shared" ca="1" si="338"/>
        <v>(command "V" "R" "" "N")</v>
      </c>
    </row>
    <row r="6637" spans="8:10" hidden="1">
      <c r="H6637" s="330" t="str">
        <f t="shared" ca="1" si="337"/>
        <v/>
      </c>
      <c r="I6637" s="336"/>
      <c r="J6637" s="332" t="str">
        <f t="shared" ca="1" si="338"/>
        <v>(command "V" "R" "" "N")</v>
      </c>
    </row>
    <row r="6638" spans="8:10">
      <c r="H6638" s="330" t="str">
        <f t="shared" ca="1" si="337"/>
        <v>2DPC11I1</v>
      </c>
      <c r="I6638" s="336"/>
      <c r="J6638" s="332" t="str">
        <f t="shared" ca="1" si="338"/>
        <v>(command "V" "R" "2DPC11I1" "N")</v>
      </c>
    </row>
    <row r="6639" spans="8:10">
      <c r="H6639" s="330" t="str">
        <f t="shared" ca="1" si="337"/>
        <v>2DNC11I1</v>
      </c>
      <c r="I6639" s="336"/>
      <c r="J6639" s="332" t="str">
        <f t="shared" ca="1" si="338"/>
        <v>(command "V" "R" "2DNC11I1" "N")</v>
      </c>
    </row>
    <row r="6640" spans="8:10">
      <c r="H6640" s="330" t="str">
        <f t="shared" ca="1" si="337"/>
        <v>E</v>
      </c>
      <c r="I6640" s="336"/>
      <c r="J6640" s="332" t="str">
        <f t="shared" ca="1" si="338"/>
        <v>(command "V" "R" "E" "N")</v>
      </c>
    </row>
    <row r="6641" spans="8:10">
      <c r="H6641" s="330" t="str">
        <f t="shared" ca="1" si="337"/>
        <v>060</v>
      </c>
      <c r="I6641" s="336"/>
      <c r="J6641" s="332" t="str">
        <f t="shared" ca="1" si="338"/>
        <v>(command "V" "R" "060" "N")</v>
      </c>
    </row>
    <row r="6642" spans="8:10">
      <c r="H6642" s="330" t="str">
        <f t="shared" ca="1" si="337"/>
        <v>060</v>
      </c>
      <c r="I6642" s="336"/>
      <c r="J6642" s="332" t="str">
        <f t="shared" ca="1" si="338"/>
        <v>(command "V" "R" "060" "N")</v>
      </c>
    </row>
    <row r="6643" spans="8:10">
      <c r="H6643" s="330" t="str">
        <f t="shared" ca="1" si="337"/>
        <v>060</v>
      </c>
      <c r="I6643" s="336"/>
      <c r="J6643" s="332" t="str">
        <f t="shared" ca="1" si="338"/>
        <v>(command "V" "R" "060" "N")</v>
      </c>
    </row>
    <row r="6644" spans="8:10">
      <c r="H6644" s="330" t="str">
        <f t="shared" ca="1" si="337"/>
        <v>060</v>
      </c>
      <c r="I6644" s="336"/>
      <c r="J6644" s="332" t="str">
        <f t="shared" ca="1" si="338"/>
        <v>(command "V" "R" "060" "N")</v>
      </c>
    </row>
    <row r="6645" spans="8:10">
      <c r="H6645" s="330" t="str">
        <f t="shared" ca="1" si="337"/>
        <v>060</v>
      </c>
      <c r="I6645" s="336"/>
      <c r="J6645" s="332" t="str">
        <f t="shared" ca="1" si="338"/>
        <v>(command "V" "R" "060" "N")</v>
      </c>
    </row>
    <row r="6646" spans="8:10">
      <c r="H6646" s="330" t="str">
        <f t="shared" ca="1" si="337"/>
        <v>060</v>
      </c>
      <c r="I6646" s="336"/>
      <c r="J6646" s="332" t="str">
        <f t="shared" ca="1" si="338"/>
        <v>(command "V" "R" "060" "N")</v>
      </c>
    </row>
    <row r="6647" spans="8:10">
      <c r="H6647" s="330" t="str">
        <f t="shared" ca="1" si="337"/>
        <v>060</v>
      </c>
      <c r="I6647" s="336"/>
      <c r="J6647" s="332" t="str">
        <f t="shared" ca="1" si="338"/>
        <v>(command "V" "R" "060" "N")</v>
      </c>
    </row>
    <row r="6648" spans="8:10">
      <c r="H6648" s="330" t="str">
        <f t="shared" ca="1" si="337"/>
        <v>060</v>
      </c>
      <c r="I6648" s="336"/>
      <c r="J6648" s="332" t="str">
        <f t="shared" ca="1" si="338"/>
        <v>(command "V" "R" "060" "N")</v>
      </c>
    </row>
    <row r="6649" spans="8:10">
      <c r="H6649" s="330" t="str">
        <f t="shared" ca="1" si="337"/>
        <v>061</v>
      </c>
      <c r="I6649" s="336"/>
      <c r="J6649" s="332" t="str">
        <f t="shared" ca="1" si="338"/>
        <v>(command "V" "R" "061" "N")</v>
      </c>
    </row>
    <row r="6650" spans="8:10">
      <c r="H6650" s="330" t="str">
        <f t="shared" ca="1" si="337"/>
        <v>061</v>
      </c>
      <c r="I6650" s="336"/>
      <c r="J6650" s="332" t="str">
        <f t="shared" ca="1" si="338"/>
        <v>(command "V" "R" "061" "N")</v>
      </c>
    </row>
    <row r="6651" spans="8:10">
      <c r="H6651" s="330" t="str">
        <f t="shared" ca="1" si="337"/>
        <v>061</v>
      </c>
      <c r="I6651" s="336"/>
      <c r="J6651" s="332" t="str">
        <f t="shared" ca="1" si="338"/>
        <v>(command "V" "R" "061" "N")</v>
      </c>
    </row>
    <row r="6652" spans="8:10">
      <c r="H6652" s="330" t="str">
        <f t="shared" ca="1" si="337"/>
        <v>061</v>
      </c>
      <c r="I6652" s="336"/>
      <c r="J6652" s="332" t="str">
        <f t="shared" ca="1" si="338"/>
        <v>(command "V" "R" "061" "N")</v>
      </c>
    </row>
    <row r="6653" spans="8:10">
      <c r="H6653" s="330" t="str">
        <f t="shared" ca="1" si="337"/>
        <v>061</v>
      </c>
      <c r="I6653" s="336"/>
      <c r="J6653" s="332" t="str">
        <f t="shared" ca="1" si="338"/>
        <v>(command "V" "R" "061" "N")</v>
      </c>
    </row>
    <row r="6654" spans="8:10">
      <c r="H6654" s="330" t="str">
        <f t="shared" ca="1" si="337"/>
        <v>061</v>
      </c>
      <c r="I6654" s="336"/>
      <c r="J6654" s="332" t="str">
        <f t="shared" ca="1" si="338"/>
        <v>(command "V" "R" "061" "N")</v>
      </c>
    </row>
    <row r="6655" spans="8:10">
      <c r="H6655" s="330" t="str">
        <f t="shared" ca="1" si="337"/>
        <v>061</v>
      </c>
      <c r="I6655" s="336"/>
      <c r="J6655" s="332" t="str">
        <f t="shared" ca="1" si="338"/>
        <v>(command "V" "R" "061" "N")</v>
      </c>
    </row>
    <row r="6656" spans="8:10">
      <c r="H6656" s="330" t="str">
        <f t="shared" ca="1" si="337"/>
        <v>061</v>
      </c>
      <c r="I6656" s="336"/>
      <c r="J6656" s="332" t="str">
        <f t="shared" ca="1" si="338"/>
        <v>(command "V" "R" "061" "N")</v>
      </c>
    </row>
    <row r="6657" spans="8:10">
      <c r="H6657" s="330" t="str">
        <f t="shared" ca="1" si="337"/>
        <v>_</v>
      </c>
      <c r="I6657" s="336"/>
      <c r="J6657" s="332" t="str">
        <f t="shared" ca="1" si="338"/>
        <v>(command "V" "R" "_" "N")</v>
      </c>
    </row>
    <row r="6658" spans="8:10">
      <c r="H6658" s="330" t="str">
        <f t="shared" ca="1" si="337"/>
        <v>_</v>
      </c>
      <c r="I6658" s="336"/>
      <c r="J6658" s="332" t="str">
        <f t="shared" ca="1" si="338"/>
        <v>(command "V" "R" "_" "N")</v>
      </c>
    </row>
    <row r="6659" spans="8:10">
      <c r="H6659" s="330" t="str">
        <f t="shared" ca="1" si="337"/>
        <v>_</v>
      </c>
      <c r="I6659" s="336"/>
      <c r="J6659" s="332" t="str">
        <f t="shared" ca="1" si="338"/>
        <v>(command "V" "R" "_" "N")</v>
      </c>
    </row>
    <row r="6660" spans="8:10">
      <c r="H6660" s="330" t="str">
        <f t="shared" ca="1" si="337"/>
        <v>_</v>
      </c>
      <c r="I6660" s="336"/>
      <c r="J6660" s="332" t="str">
        <f t="shared" ca="1" si="338"/>
        <v>(command "V" "R" "_" "N")</v>
      </c>
    </row>
    <row r="6661" spans="8:10">
      <c r="H6661" s="330" t="str">
        <f t="shared" ca="1" si="337"/>
        <v>_</v>
      </c>
      <c r="I6661" s="336"/>
      <c r="J6661" s="332" t="str">
        <f t="shared" ca="1" si="338"/>
        <v>(command "V" "R" "_" "N")</v>
      </c>
    </row>
    <row r="6662" spans="8:10">
      <c r="H6662" s="330" t="str">
        <f t="shared" ca="1" si="337"/>
        <v>_</v>
      </c>
      <c r="I6662" s="336"/>
      <c r="J6662" s="332" t="str">
        <f t="shared" ca="1" si="338"/>
        <v>(command "V" "R" "_" "N")</v>
      </c>
    </row>
    <row r="6663" spans="8:10">
      <c r="H6663" s="330" t="str">
        <f t="shared" ca="1" si="337"/>
        <v>_</v>
      </c>
      <c r="I6663" s="336"/>
      <c r="J6663" s="332" t="str">
        <f t="shared" ca="1" si="338"/>
        <v>(command "V" "R" "_" "N")</v>
      </c>
    </row>
    <row r="6664" spans="8:10">
      <c r="H6664" s="330" t="str">
        <f t="shared" ref="H6664:H6727" ca="1" si="339">IF(INDIRECT(ADDRESS(FLOOR((ROW(A6657)-1)/$F$6,1)+9,FLOOR((MOD((ROW(A6657)-1),$F$6)),1)+21))="","",INDIRECT(ADDRESS(FLOOR((ROW(A6657)-1)/$F$6,1)+9,FLOOR((MOD((ROW(A6657)-1),$F$6)),1)+21)))</f>
        <v>_</v>
      </c>
      <c r="I6664" s="336"/>
      <c r="J6664" s="332" t="str">
        <f t="shared" ca="1" si="338"/>
        <v>(command "V" "R" "_" "N")</v>
      </c>
    </row>
    <row r="6665" spans="8:10">
      <c r="H6665" s="330" t="str">
        <f t="shared" ca="1" si="339"/>
        <v>_</v>
      </c>
      <c r="I6665" s="336"/>
      <c r="J6665" s="332" t="str">
        <f t="shared" ca="1" si="338"/>
        <v>(command "V" "R" "_" "N")</v>
      </c>
    </row>
    <row r="6666" spans="8:10">
      <c r="H6666" s="330" t="str">
        <f t="shared" ca="1" si="339"/>
        <v>_</v>
      </c>
      <c r="I6666" s="336"/>
      <c r="J6666" s="332" t="str">
        <f t="shared" ca="1" si="338"/>
        <v>(command "V" "R" "_" "N")</v>
      </c>
    </row>
    <row r="6667" spans="8:10">
      <c r="H6667" s="330" t="str">
        <f t="shared" ca="1" si="339"/>
        <v>_</v>
      </c>
      <c r="I6667" s="336"/>
      <c r="J6667" s="332" t="str">
        <f t="shared" ca="1" si="338"/>
        <v>(command "V" "R" "_" "N")</v>
      </c>
    </row>
    <row r="6668" spans="8:10">
      <c r="H6668" s="330" t="str">
        <f t="shared" ca="1" si="339"/>
        <v>_</v>
      </c>
      <c r="I6668" s="336"/>
      <c r="J6668" s="332" t="str">
        <f t="shared" ca="1" si="338"/>
        <v>(command "V" "R" "_" "N")</v>
      </c>
    </row>
    <row r="6669" spans="8:10">
      <c r="H6669" s="330" t="str">
        <f t="shared" ca="1" si="339"/>
        <v>_</v>
      </c>
      <c r="I6669" s="336"/>
      <c r="J6669" s="332" t="str">
        <f t="shared" ref="J6669:J6732" ca="1" si="340">"(command"&amp;" "&amp;""""&amp;"V"&amp;""""&amp;" "&amp;""""&amp;"R"&amp;""""&amp;" "&amp;""""&amp;$H6669&amp;""""&amp;" """&amp;"N"&amp;""""&amp;")"</f>
        <v>(command "V" "R" "_" "N")</v>
      </c>
    </row>
    <row r="6670" spans="8:10">
      <c r="H6670" s="330" t="str">
        <f t="shared" ca="1" si="339"/>
        <v>_</v>
      </c>
      <c r="I6670" s="336"/>
      <c r="J6670" s="332" t="str">
        <f t="shared" ca="1" si="340"/>
        <v>(command "V" "R" "_" "N")</v>
      </c>
    </row>
    <row r="6671" spans="8:10">
      <c r="H6671" s="330" t="str">
        <f t="shared" ca="1" si="339"/>
        <v>_</v>
      </c>
      <c r="I6671" s="336"/>
      <c r="J6671" s="332" t="str">
        <f t="shared" ca="1" si="340"/>
        <v>(command "V" "R" "_" "N")</v>
      </c>
    </row>
    <row r="6672" spans="8:10">
      <c r="H6672" s="330" t="str">
        <f t="shared" ca="1" si="339"/>
        <v>_</v>
      </c>
      <c r="I6672" s="336"/>
      <c r="J6672" s="332" t="str">
        <f t="shared" ca="1" si="340"/>
        <v>(command "V" "R" "_" "N")</v>
      </c>
    </row>
    <row r="6673" spans="8:10">
      <c r="H6673" s="330" t="str">
        <f t="shared" ca="1" si="339"/>
        <v>[無使用]</v>
      </c>
      <c r="I6673" s="336"/>
      <c r="J6673" s="332" t="str">
        <f t="shared" ca="1" si="340"/>
        <v>(command "V" "R" "[無使用]" "N")</v>
      </c>
    </row>
    <row r="6674" spans="8:10">
      <c r="H6674" s="330" t="str">
        <f t="shared" ca="1" si="339"/>
        <v>[無使用]</v>
      </c>
      <c r="I6674" s="336"/>
      <c r="J6674" s="332" t="str">
        <f t="shared" ca="1" si="340"/>
        <v>(command "V" "R" "[無使用]" "N")</v>
      </c>
    </row>
    <row r="6675" spans="8:10">
      <c r="H6675" s="330" t="str">
        <f t="shared" ca="1" si="339"/>
        <v>[無使用]</v>
      </c>
      <c r="I6675" s="336"/>
      <c r="J6675" s="332" t="str">
        <f t="shared" ca="1" si="340"/>
        <v>(command "V" "R" "[無使用]" "N")</v>
      </c>
    </row>
    <row r="6676" spans="8:10">
      <c r="H6676" s="330" t="str">
        <f t="shared" ca="1" si="339"/>
        <v>[無使用]</v>
      </c>
      <c r="I6676" s="336"/>
      <c r="J6676" s="332" t="str">
        <f t="shared" ca="1" si="340"/>
        <v>(command "V" "R" "[無使用]" "N")</v>
      </c>
    </row>
    <row r="6677" spans="8:10">
      <c r="H6677" s="330" t="str">
        <f t="shared" ca="1" si="339"/>
        <v>[無使用]</v>
      </c>
      <c r="I6677" s="336"/>
      <c r="J6677" s="332" t="str">
        <f t="shared" ca="1" si="340"/>
        <v>(command "V" "R" "[無使用]" "N")</v>
      </c>
    </row>
    <row r="6678" spans="8:10">
      <c r="H6678" s="330" t="str">
        <f t="shared" ca="1" si="339"/>
        <v>[無使用]</v>
      </c>
      <c r="I6678" s="336"/>
      <c r="J6678" s="332" t="str">
        <f t="shared" ca="1" si="340"/>
        <v>(command "V" "R" "[無使用]" "N")</v>
      </c>
    </row>
    <row r="6679" spans="8:10">
      <c r="H6679" s="330" t="str">
        <f t="shared" ca="1" si="339"/>
        <v>[無使用]</v>
      </c>
      <c r="I6679" s="336"/>
      <c r="J6679" s="332" t="str">
        <f t="shared" ca="1" si="340"/>
        <v>(command "V" "R" "[無使用]" "N")</v>
      </c>
    </row>
    <row r="6680" spans="8:10">
      <c r="H6680" s="330" t="str">
        <f t="shared" ca="1" si="339"/>
        <v>[無使用]</v>
      </c>
      <c r="I6680" s="336"/>
      <c r="J6680" s="332" t="str">
        <f t="shared" ca="1" si="340"/>
        <v>(command "V" "R" "[無使用]" "N")</v>
      </c>
    </row>
    <row r="6681" spans="8:10">
      <c r="H6681" s="330" t="str">
        <f t="shared" ca="1" si="339"/>
        <v>[無使用]</v>
      </c>
      <c r="I6681" s="336"/>
      <c r="J6681" s="332" t="str">
        <f t="shared" ca="1" si="340"/>
        <v>(command "V" "R" "[無使用]" "N")</v>
      </c>
    </row>
    <row r="6682" spans="8:10">
      <c r="H6682" s="330" t="str">
        <f t="shared" ca="1" si="339"/>
        <v>[無使用]</v>
      </c>
      <c r="I6682" s="336"/>
      <c r="J6682" s="332" t="str">
        <f t="shared" ca="1" si="340"/>
        <v>(command "V" "R" "[無使用]" "N")</v>
      </c>
    </row>
    <row r="6683" spans="8:10">
      <c r="H6683" s="330" t="str">
        <f t="shared" ca="1" si="339"/>
        <v>[無使用]</v>
      </c>
      <c r="I6683" s="336"/>
      <c r="J6683" s="332" t="str">
        <f t="shared" ca="1" si="340"/>
        <v>(command "V" "R" "[無使用]" "N")</v>
      </c>
    </row>
    <row r="6684" spans="8:10">
      <c r="H6684" s="330" t="str">
        <f t="shared" ca="1" si="339"/>
        <v>[無使用]</v>
      </c>
      <c r="I6684" s="336"/>
      <c r="J6684" s="332" t="str">
        <f t="shared" ca="1" si="340"/>
        <v>(command "V" "R" "[無使用]" "N")</v>
      </c>
    </row>
    <row r="6685" spans="8:10">
      <c r="H6685" s="330" t="str">
        <f t="shared" ca="1" si="339"/>
        <v>[無使用]</v>
      </c>
      <c r="I6685" s="336"/>
      <c r="J6685" s="332" t="str">
        <f t="shared" ca="1" si="340"/>
        <v>(command "V" "R" "[無使用]" "N")</v>
      </c>
    </row>
    <row r="6686" spans="8:10">
      <c r="H6686" s="330" t="str">
        <f t="shared" ca="1" si="339"/>
        <v>[無使用]</v>
      </c>
      <c r="I6686" s="336"/>
      <c r="J6686" s="332" t="str">
        <f t="shared" ca="1" si="340"/>
        <v>(command "V" "R" "[無使用]" "N")</v>
      </c>
    </row>
    <row r="6687" spans="8:10">
      <c r="H6687" s="330" t="str">
        <f t="shared" ca="1" si="339"/>
        <v>[無使用]</v>
      </c>
      <c r="I6687" s="336"/>
      <c r="J6687" s="332" t="str">
        <f t="shared" ca="1" si="340"/>
        <v>(command "V" "R" "[無使用]" "N")</v>
      </c>
    </row>
    <row r="6688" spans="8:10">
      <c r="H6688" s="330" t="str">
        <f t="shared" ca="1" si="339"/>
        <v>[無使用]</v>
      </c>
      <c r="I6688" s="336"/>
      <c r="J6688" s="332" t="str">
        <f t="shared" ca="1" si="340"/>
        <v>(command "V" "R" "[無使用]" "N")</v>
      </c>
    </row>
    <row r="6689" spans="8:10" hidden="1">
      <c r="H6689" s="330" t="str">
        <f t="shared" ca="1" si="339"/>
        <v/>
      </c>
      <c r="I6689" s="336"/>
      <c r="J6689" s="332" t="str">
        <f t="shared" ca="1" si="340"/>
        <v>(command "V" "R" "" "N")</v>
      </c>
    </row>
    <row r="6690" spans="8:10" hidden="1">
      <c r="H6690" s="330" t="str">
        <f t="shared" ca="1" si="339"/>
        <v/>
      </c>
      <c r="I6690" s="336"/>
      <c r="J6690" s="332" t="str">
        <f t="shared" ca="1" si="340"/>
        <v>(command "V" "R" "" "N")</v>
      </c>
    </row>
    <row r="6691" spans="8:10" hidden="1">
      <c r="H6691" s="330" t="str">
        <f t="shared" ca="1" si="339"/>
        <v/>
      </c>
      <c r="I6691" s="336"/>
      <c r="J6691" s="332" t="str">
        <f t="shared" ca="1" si="340"/>
        <v>(command "V" "R" "" "N")</v>
      </c>
    </row>
    <row r="6692" spans="8:10" hidden="1">
      <c r="H6692" s="330" t="str">
        <f t="shared" ca="1" si="339"/>
        <v/>
      </c>
      <c r="I6692" s="336"/>
      <c r="J6692" s="332" t="str">
        <f t="shared" ca="1" si="340"/>
        <v>(command "V" "R" "" "N")</v>
      </c>
    </row>
    <row r="6693" spans="8:10" hidden="1">
      <c r="H6693" s="330" t="str">
        <f t="shared" ca="1" si="339"/>
        <v/>
      </c>
      <c r="I6693" s="336"/>
      <c r="J6693" s="332" t="str">
        <f t="shared" ca="1" si="340"/>
        <v>(command "V" "R" "" "N")</v>
      </c>
    </row>
    <row r="6694" spans="8:10" hidden="1">
      <c r="H6694" s="330" t="str">
        <f t="shared" ca="1" si="339"/>
        <v/>
      </c>
      <c r="I6694" s="336"/>
      <c r="J6694" s="332" t="str">
        <f t="shared" ca="1" si="340"/>
        <v>(command "V" "R" "" "N")</v>
      </c>
    </row>
    <row r="6695" spans="8:10" hidden="1">
      <c r="H6695" s="330" t="str">
        <f t="shared" ca="1" si="339"/>
        <v/>
      </c>
      <c r="I6695" s="336"/>
      <c r="J6695" s="332" t="str">
        <f t="shared" ca="1" si="340"/>
        <v>(command "V" "R" "" "N")</v>
      </c>
    </row>
    <row r="6696" spans="8:10" hidden="1">
      <c r="H6696" s="330" t="str">
        <f t="shared" ca="1" si="339"/>
        <v/>
      </c>
      <c r="I6696" s="336"/>
      <c r="J6696" s="332" t="str">
        <f t="shared" ca="1" si="340"/>
        <v>(command "V" "R" "" "N")</v>
      </c>
    </row>
    <row r="6697" spans="8:10" hidden="1">
      <c r="H6697" s="330" t="str">
        <f t="shared" ca="1" si="339"/>
        <v/>
      </c>
      <c r="I6697" s="336"/>
      <c r="J6697" s="332" t="str">
        <f t="shared" ca="1" si="340"/>
        <v>(command "V" "R" "" "N")</v>
      </c>
    </row>
    <row r="6698" spans="8:10" hidden="1">
      <c r="H6698" s="330" t="str">
        <f t="shared" ca="1" si="339"/>
        <v/>
      </c>
      <c r="I6698" s="336"/>
      <c r="J6698" s="332" t="str">
        <f t="shared" ca="1" si="340"/>
        <v>(command "V" "R" "" "N")</v>
      </c>
    </row>
    <row r="6699" spans="8:10" hidden="1">
      <c r="H6699" s="330" t="str">
        <f t="shared" ca="1" si="339"/>
        <v/>
      </c>
      <c r="I6699" s="336"/>
      <c r="J6699" s="332" t="str">
        <f t="shared" ca="1" si="340"/>
        <v>(command "V" "R" "" "N")</v>
      </c>
    </row>
    <row r="6700" spans="8:10" hidden="1">
      <c r="H6700" s="330" t="str">
        <f t="shared" ca="1" si="339"/>
        <v/>
      </c>
      <c r="I6700" s="336"/>
      <c r="J6700" s="332" t="str">
        <f t="shared" ca="1" si="340"/>
        <v>(command "V" "R" "" "N")</v>
      </c>
    </row>
    <row r="6701" spans="8:10" hidden="1">
      <c r="H6701" s="330" t="str">
        <f t="shared" ca="1" si="339"/>
        <v/>
      </c>
      <c r="I6701" s="336"/>
      <c r="J6701" s="332" t="str">
        <f t="shared" ca="1" si="340"/>
        <v>(command "V" "R" "" "N")</v>
      </c>
    </row>
    <row r="6702" spans="8:10" hidden="1">
      <c r="H6702" s="330" t="str">
        <f t="shared" ca="1" si="339"/>
        <v/>
      </c>
      <c r="I6702" s="336"/>
      <c r="J6702" s="332" t="str">
        <f t="shared" ca="1" si="340"/>
        <v>(command "V" "R" "" "N")</v>
      </c>
    </row>
    <row r="6703" spans="8:10" hidden="1">
      <c r="H6703" s="330" t="str">
        <f t="shared" ca="1" si="339"/>
        <v/>
      </c>
      <c r="I6703" s="336"/>
      <c r="J6703" s="332" t="str">
        <f t="shared" ca="1" si="340"/>
        <v>(command "V" "R" "" "N")</v>
      </c>
    </row>
    <row r="6704" spans="8:10" hidden="1">
      <c r="H6704" s="330" t="str">
        <f t="shared" ca="1" si="339"/>
        <v/>
      </c>
      <c r="I6704" s="336"/>
      <c r="J6704" s="332" t="str">
        <f t="shared" ca="1" si="340"/>
        <v>(command "V" "R" "" "N")</v>
      </c>
    </row>
    <row r="6705" spans="8:10" hidden="1">
      <c r="H6705" s="330" t="str">
        <f t="shared" ca="1" si="339"/>
        <v/>
      </c>
      <c r="I6705" s="336"/>
      <c r="J6705" s="332" t="str">
        <f t="shared" ca="1" si="340"/>
        <v>(command "V" "R" "" "N")</v>
      </c>
    </row>
    <row r="6706" spans="8:10" hidden="1">
      <c r="H6706" s="330" t="str">
        <f t="shared" ca="1" si="339"/>
        <v/>
      </c>
      <c r="I6706" s="336"/>
      <c r="J6706" s="332" t="str">
        <f t="shared" ca="1" si="340"/>
        <v>(command "V" "R" "" "N")</v>
      </c>
    </row>
    <row r="6707" spans="8:10" hidden="1">
      <c r="H6707" s="330" t="str">
        <f t="shared" ca="1" si="339"/>
        <v/>
      </c>
      <c r="I6707" s="336"/>
      <c r="J6707" s="332" t="str">
        <f t="shared" ca="1" si="340"/>
        <v>(command "V" "R" "" "N")</v>
      </c>
    </row>
    <row r="6708" spans="8:10" hidden="1">
      <c r="H6708" s="330" t="str">
        <f t="shared" ca="1" si="339"/>
        <v/>
      </c>
      <c r="I6708" s="336"/>
      <c r="J6708" s="332" t="str">
        <f t="shared" ca="1" si="340"/>
        <v>(command "V" "R" "" "N")</v>
      </c>
    </row>
    <row r="6709" spans="8:10" hidden="1">
      <c r="H6709" s="330" t="str">
        <f t="shared" ca="1" si="339"/>
        <v/>
      </c>
      <c r="I6709" s="336"/>
      <c r="J6709" s="332" t="str">
        <f t="shared" ca="1" si="340"/>
        <v>(command "V" "R" "" "N")</v>
      </c>
    </row>
    <row r="6710" spans="8:10" hidden="1">
      <c r="H6710" s="330" t="str">
        <f t="shared" ca="1" si="339"/>
        <v/>
      </c>
      <c r="I6710" s="336"/>
      <c r="J6710" s="332" t="str">
        <f t="shared" ca="1" si="340"/>
        <v>(command "V" "R" "" "N")</v>
      </c>
    </row>
    <row r="6711" spans="8:10" hidden="1">
      <c r="H6711" s="330" t="str">
        <f t="shared" ca="1" si="339"/>
        <v/>
      </c>
      <c r="I6711" s="336"/>
      <c r="J6711" s="332" t="str">
        <f t="shared" ca="1" si="340"/>
        <v>(command "V" "R" "" "N")</v>
      </c>
    </row>
    <row r="6712" spans="8:10" hidden="1">
      <c r="H6712" s="330" t="str">
        <f t="shared" ca="1" si="339"/>
        <v/>
      </c>
      <c r="I6712" s="336"/>
      <c r="J6712" s="332" t="str">
        <f t="shared" ca="1" si="340"/>
        <v>(command "V" "R" "" "N")</v>
      </c>
    </row>
    <row r="6713" spans="8:10" hidden="1">
      <c r="H6713" s="330" t="str">
        <f t="shared" ca="1" si="339"/>
        <v/>
      </c>
      <c r="I6713" s="336"/>
      <c r="J6713" s="332" t="str">
        <f t="shared" ca="1" si="340"/>
        <v>(command "V" "R" "" "N")</v>
      </c>
    </row>
    <row r="6714" spans="8:10" hidden="1">
      <c r="H6714" s="330" t="str">
        <f t="shared" ca="1" si="339"/>
        <v/>
      </c>
      <c r="I6714" s="336"/>
      <c r="J6714" s="332" t="str">
        <f t="shared" ca="1" si="340"/>
        <v>(command "V" "R" "" "N")</v>
      </c>
    </row>
    <row r="6715" spans="8:10" hidden="1">
      <c r="H6715" s="330" t="str">
        <f t="shared" ca="1" si="339"/>
        <v/>
      </c>
      <c r="I6715" s="336"/>
      <c r="J6715" s="332" t="str">
        <f t="shared" ca="1" si="340"/>
        <v>(command "V" "R" "" "N")</v>
      </c>
    </row>
    <row r="6716" spans="8:10" hidden="1">
      <c r="H6716" s="330" t="str">
        <f t="shared" ca="1" si="339"/>
        <v/>
      </c>
      <c r="I6716" s="336"/>
      <c r="J6716" s="332" t="str">
        <f t="shared" ca="1" si="340"/>
        <v>(command "V" "R" "" "N")</v>
      </c>
    </row>
    <row r="6717" spans="8:10" hidden="1">
      <c r="H6717" s="330" t="str">
        <f t="shared" ca="1" si="339"/>
        <v/>
      </c>
      <c r="I6717" s="336"/>
      <c r="J6717" s="332" t="str">
        <f t="shared" ca="1" si="340"/>
        <v>(command "V" "R" "" "N")</v>
      </c>
    </row>
    <row r="6718" spans="8:10" hidden="1">
      <c r="H6718" s="330" t="str">
        <f t="shared" ca="1" si="339"/>
        <v/>
      </c>
      <c r="I6718" s="336"/>
      <c r="J6718" s="332" t="str">
        <f t="shared" ca="1" si="340"/>
        <v>(command "V" "R" "" "N")</v>
      </c>
    </row>
    <row r="6719" spans="8:10" hidden="1">
      <c r="H6719" s="330" t="str">
        <f t="shared" ca="1" si="339"/>
        <v/>
      </c>
      <c r="I6719" s="336"/>
      <c r="J6719" s="332" t="str">
        <f t="shared" ca="1" si="340"/>
        <v>(command "V" "R" "" "N")</v>
      </c>
    </row>
    <row r="6720" spans="8:10" hidden="1">
      <c r="H6720" s="330" t="str">
        <f t="shared" ca="1" si="339"/>
        <v/>
      </c>
      <c r="I6720" s="336"/>
      <c r="J6720" s="332" t="str">
        <f t="shared" ca="1" si="340"/>
        <v>(command "V" "R" "" "N")</v>
      </c>
    </row>
    <row r="6721" spans="8:10" hidden="1">
      <c r="H6721" s="330" t="str">
        <f t="shared" ca="1" si="339"/>
        <v/>
      </c>
      <c r="I6721" s="336"/>
      <c r="J6721" s="332" t="str">
        <f t="shared" ca="1" si="340"/>
        <v>(command "V" "R" "" "N")</v>
      </c>
    </row>
    <row r="6722" spans="8:10" hidden="1">
      <c r="H6722" s="330" t="str">
        <f t="shared" ca="1" si="339"/>
        <v/>
      </c>
      <c r="I6722" s="336"/>
      <c r="J6722" s="332" t="str">
        <f t="shared" ca="1" si="340"/>
        <v>(command "V" "R" "" "N")</v>
      </c>
    </row>
    <row r="6723" spans="8:10" hidden="1">
      <c r="H6723" s="330" t="str">
        <f t="shared" ca="1" si="339"/>
        <v/>
      </c>
      <c r="I6723" s="336"/>
      <c r="J6723" s="332" t="str">
        <f t="shared" ca="1" si="340"/>
        <v>(command "V" "R" "" "N")</v>
      </c>
    </row>
    <row r="6724" spans="8:10" hidden="1">
      <c r="H6724" s="330" t="str">
        <f t="shared" ca="1" si="339"/>
        <v/>
      </c>
      <c r="I6724" s="336"/>
      <c r="J6724" s="332" t="str">
        <f t="shared" ca="1" si="340"/>
        <v>(command "V" "R" "" "N")</v>
      </c>
    </row>
    <row r="6725" spans="8:10" hidden="1">
      <c r="H6725" s="330" t="str">
        <f t="shared" ca="1" si="339"/>
        <v/>
      </c>
      <c r="I6725" s="336"/>
      <c r="J6725" s="332" t="str">
        <f t="shared" ca="1" si="340"/>
        <v>(command "V" "R" "" "N")</v>
      </c>
    </row>
    <row r="6726" spans="8:10" hidden="1">
      <c r="H6726" s="330" t="str">
        <f t="shared" ca="1" si="339"/>
        <v/>
      </c>
      <c r="I6726" s="336"/>
      <c r="J6726" s="332" t="str">
        <f t="shared" ca="1" si="340"/>
        <v>(command "V" "R" "" "N")</v>
      </c>
    </row>
    <row r="6727" spans="8:10" hidden="1">
      <c r="H6727" s="330" t="str">
        <f t="shared" ca="1" si="339"/>
        <v/>
      </c>
      <c r="I6727" s="336"/>
      <c r="J6727" s="332" t="str">
        <f t="shared" ca="1" si="340"/>
        <v>(command "V" "R" "" "N")</v>
      </c>
    </row>
    <row r="6728" spans="8:10" hidden="1">
      <c r="H6728" s="330" t="str">
        <f t="shared" ref="H6728:H6791" ca="1" si="341">IF(INDIRECT(ADDRESS(FLOOR((ROW(A6721)-1)/$F$6,1)+9,FLOOR((MOD((ROW(A6721)-1),$F$6)),1)+21))="","",INDIRECT(ADDRESS(FLOOR((ROW(A6721)-1)/$F$6,1)+9,FLOOR((MOD((ROW(A6721)-1),$F$6)),1)+21)))</f>
        <v/>
      </c>
      <c r="I6728" s="336"/>
      <c r="J6728" s="332" t="str">
        <f t="shared" ca="1" si="340"/>
        <v>(command "V" "R" "" "N")</v>
      </c>
    </row>
    <row r="6729" spans="8:10" hidden="1">
      <c r="H6729" s="330" t="str">
        <f t="shared" ca="1" si="341"/>
        <v/>
      </c>
      <c r="I6729" s="336"/>
      <c r="J6729" s="332" t="str">
        <f t="shared" ca="1" si="340"/>
        <v>(command "V" "R" "" "N")</v>
      </c>
    </row>
    <row r="6730" spans="8:10" hidden="1">
      <c r="H6730" s="330" t="str">
        <f t="shared" ca="1" si="341"/>
        <v/>
      </c>
      <c r="I6730" s="336"/>
      <c r="J6730" s="332" t="str">
        <f t="shared" ca="1" si="340"/>
        <v>(command "V" "R" "" "N")</v>
      </c>
    </row>
    <row r="6731" spans="8:10" hidden="1">
      <c r="H6731" s="330" t="str">
        <f t="shared" ca="1" si="341"/>
        <v/>
      </c>
      <c r="I6731" s="336"/>
      <c r="J6731" s="332" t="str">
        <f t="shared" ca="1" si="340"/>
        <v>(command "V" "R" "" "N")</v>
      </c>
    </row>
    <row r="6732" spans="8:10" hidden="1">
      <c r="H6732" s="330" t="str">
        <f t="shared" ca="1" si="341"/>
        <v/>
      </c>
      <c r="I6732" s="336"/>
      <c r="J6732" s="332" t="str">
        <f t="shared" ca="1" si="340"/>
        <v>(command "V" "R" "" "N")</v>
      </c>
    </row>
    <row r="6733" spans="8:10" hidden="1">
      <c r="H6733" s="330" t="str">
        <f t="shared" ca="1" si="341"/>
        <v/>
      </c>
      <c r="I6733" s="336"/>
      <c r="J6733" s="332" t="str">
        <f t="shared" ref="J6733:J6796" ca="1" si="342">"(command"&amp;" "&amp;""""&amp;"V"&amp;""""&amp;" "&amp;""""&amp;"R"&amp;""""&amp;" "&amp;""""&amp;$H6733&amp;""""&amp;" """&amp;"N"&amp;""""&amp;")"</f>
        <v>(command "V" "R" "" "N")</v>
      </c>
    </row>
    <row r="6734" spans="8:10" hidden="1">
      <c r="H6734" s="330" t="str">
        <f t="shared" ca="1" si="341"/>
        <v/>
      </c>
      <c r="I6734" s="336"/>
      <c r="J6734" s="332" t="str">
        <f t="shared" ca="1" si="342"/>
        <v>(command "V" "R" "" "N")</v>
      </c>
    </row>
    <row r="6735" spans="8:10" hidden="1">
      <c r="H6735" s="330" t="str">
        <f t="shared" ca="1" si="341"/>
        <v/>
      </c>
      <c r="I6735" s="336"/>
      <c r="J6735" s="332" t="str">
        <f t="shared" ca="1" si="342"/>
        <v>(command "V" "R" "" "N")</v>
      </c>
    </row>
    <row r="6736" spans="8:10" hidden="1">
      <c r="H6736" s="330" t="str">
        <f t="shared" ca="1" si="341"/>
        <v/>
      </c>
      <c r="I6736" s="336"/>
      <c r="J6736" s="332" t="str">
        <f t="shared" ca="1" si="342"/>
        <v>(command "V" "R" "" "N")</v>
      </c>
    </row>
    <row r="6737" spans="8:10" hidden="1">
      <c r="H6737" s="330" t="str">
        <f t="shared" ca="1" si="341"/>
        <v/>
      </c>
      <c r="I6737" s="336"/>
      <c r="J6737" s="332" t="str">
        <f t="shared" ca="1" si="342"/>
        <v>(command "V" "R" "" "N")</v>
      </c>
    </row>
    <row r="6738" spans="8:10" hidden="1">
      <c r="H6738" s="330" t="str">
        <f t="shared" ca="1" si="341"/>
        <v/>
      </c>
      <c r="I6738" s="336"/>
      <c r="J6738" s="332" t="str">
        <f t="shared" ca="1" si="342"/>
        <v>(command "V" "R" "" "N")</v>
      </c>
    </row>
    <row r="6739" spans="8:10" hidden="1">
      <c r="H6739" s="330" t="str">
        <f t="shared" ca="1" si="341"/>
        <v/>
      </c>
      <c r="I6739" s="336"/>
      <c r="J6739" s="332" t="str">
        <f t="shared" ca="1" si="342"/>
        <v>(command "V" "R" "" "N")</v>
      </c>
    </row>
    <row r="6740" spans="8:10" hidden="1">
      <c r="H6740" s="330" t="str">
        <f t="shared" ca="1" si="341"/>
        <v/>
      </c>
      <c r="I6740" s="336"/>
      <c r="J6740" s="332" t="str">
        <f t="shared" ca="1" si="342"/>
        <v>(command "V" "R" "" "N")</v>
      </c>
    </row>
    <row r="6741" spans="8:10" hidden="1">
      <c r="H6741" s="330" t="str">
        <f t="shared" ca="1" si="341"/>
        <v/>
      </c>
      <c r="I6741" s="336"/>
      <c r="J6741" s="332" t="str">
        <f t="shared" ca="1" si="342"/>
        <v>(command "V" "R" "" "N")</v>
      </c>
    </row>
    <row r="6742" spans="8:10" hidden="1">
      <c r="H6742" s="330" t="str">
        <f t="shared" ca="1" si="341"/>
        <v/>
      </c>
      <c r="I6742" s="336"/>
      <c r="J6742" s="332" t="str">
        <f t="shared" ca="1" si="342"/>
        <v>(command "V" "R" "" "N")</v>
      </c>
    </row>
    <row r="6743" spans="8:10" hidden="1">
      <c r="H6743" s="330" t="str">
        <f t="shared" ca="1" si="341"/>
        <v/>
      </c>
      <c r="I6743" s="336"/>
      <c r="J6743" s="332" t="str">
        <f t="shared" ca="1" si="342"/>
        <v>(command "V" "R" "" "N")</v>
      </c>
    </row>
    <row r="6744" spans="8:10" hidden="1">
      <c r="H6744" s="330" t="str">
        <f t="shared" ca="1" si="341"/>
        <v/>
      </c>
      <c r="I6744" s="336"/>
      <c r="J6744" s="332" t="str">
        <f t="shared" ca="1" si="342"/>
        <v>(command "V" "R" "" "N")</v>
      </c>
    </row>
    <row r="6745" spans="8:10" hidden="1">
      <c r="H6745" s="330" t="str">
        <f t="shared" ca="1" si="341"/>
        <v/>
      </c>
      <c r="I6745" s="336"/>
      <c r="J6745" s="332" t="str">
        <f t="shared" ca="1" si="342"/>
        <v>(command "V" "R" "" "N")</v>
      </c>
    </row>
    <row r="6746" spans="8:10" hidden="1">
      <c r="H6746" s="330" t="str">
        <f t="shared" ca="1" si="341"/>
        <v/>
      </c>
      <c r="I6746" s="336"/>
      <c r="J6746" s="332" t="str">
        <f t="shared" ca="1" si="342"/>
        <v>(command "V" "R" "" "N")</v>
      </c>
    </row>
    <row r="6747" spans="8:10" hidden="1">
      <c r="H6747" s="330" t="str">
        <f t="shared" ca="1" si="341"/>
        <v/>
      </c>
      <c r="I6747" s="336"/>
      <c r="J6747" s="332" t="str">
        <f t="shared" ca="1" si="342"/>
        <v>(command "V" "R" "" "N")</v>
      </c>
    </row>
    <row r="6748" spans="8:10" hidden="1">
      <c r="H6748" s="330" t="str">
        <f t="shared" ca="1" si="341"/>
        <v/>
      </c>
      <c r="I6748" s="336"/>
      <c r="J6748" s="332" t="str">
        <f t="shared" ca="1" si="342"/>
        <v>(command "V" "R" "" "N")</v>
      </c>
    </row>
    <row r="6749" spans="8:10" hidden="1">
      <c r="H6749" s="330" t="str">
        <f t="shared" ca="1" si="341"/>
        <v/>
      </c>
      <c r="I6749" s="336"/>
      <c r="J6749" s="332" t="str">
        <f t="shared" ca="1" si="342"/>
        <v>(command "V" "R" "" "N")</v>
      </c>
    </row>
    <row r="6750" spans="8:10" hidden="1">
      <c r="H6750" s="330" t="str">
        <f t="shared" ca="1" si="341"/>
        <v/>
      </c>
      <c r="I6750" s="336"/>
      <c r="J6750" s="332" t="str">
        <f t="shared" ca="1" si="342"/>
        <v>(command "V" "R" "" "N")</v>
      </c>
    </row>
    <row r="6751" spans="8:10" hidden="1">
      <c r="H6751" s="330" t="str">
        <f t="shared" ca="1" si="341"/>
        <v/>
      </c>
      <c r="I6751" s="336"/>
      <c r="J6751" s="332" t="str">
        <f t="shared" ca="1" si="342"/>
        <v>(command "V" "R" "" "N")</v>
      </c>
    </row>
    <row r="6752" spans="8:10" hidden="1">
      <c r="H6752" s="330" t="str">
        <f t="shared" ca="1" si="341"/>
        <v/>
      </c>
      <c r="I6752" s="336"/>
      <c r="J6752" s="332" t="str">
        <f t="shared" ca="1" si="342"/>
        <v>(command "V" "R" "" "N")</v>
      </c>
    </row>
    <row r="6753" spans="8:10" hidden="1">
      <c r="H6753" s="330" t="str">
        <f t="shared" ca="1" si="341"/>
        <v/>
      </c>
      <c r="I6753" s="336"/>
      <c r="J6753" s="332" t="str">
        <f t="shared" ca="1" si="342"/>
        <v>(command "V" "R" "" "N")</v>
      </c>
    </row>
    <row r="6754" spans="8:10" hidden="1">
      <c r="H6754" s="330" t="str">
        <f t="shared" ca="1" si="341"/>
        <v/>
      </c>
      <c r="I6754" s="336"/>
      <c r="J6754" s="332" t="str">
        <f t="shared" ca="1" si="342"/>
        <v>(command "V" "R" "" "N")</v>
      </c>
    </row>
    <row r="6755" spans="8:10" hidden="1">
      <c r="H6755" s="330" t="str">
        <f t="shared" ca="1" si="341"/>
        <v/>
      </c>
      <c r="I6755" s="336"/>
      <c r="J6755" s="332" t="str">
        <f t="shared" ca="1" si="342"/>
        <v>(command "V" "R" "" "N")</v>
      </c>
    </row>
    <row r="6756" spans="8:10" hidden="1">
      <c r="H6756" s="330" t="str">
        <f t="shared" ca="1" si="341"/>
        <v/>
      </c>
      <c r="I6756" s="336"/>
      <c r="J6756" s="332" t="str">
        <f t="shared" ca="1" si="342"/>
        <v>(command "V" "R" "" "N")</v>
      </c>
    </row>
    <row r="6757" spans="8:10" hidden="1">
      <c r="H6757" s="330" t="str">
        <f t="shared" ca="1" si="341"/>
        <v/>
      </c>
      <c r="I6757" s="336"/>
      <c r="J6757" s="332" t="str">
        <f t="shared" ca="1" si="342"/>
        <v>(command "V" "R" "" "N")</v>
      </c>
    </row>
    <row r="6758" spans="8:10" hidden="1">
      <c r="H6758" s="330" t="str">
        <f t="shared" ca="1" si="341"/>
        <v/>
      </c>
      <c r="I6758" s="336"/>
      <c r="J6758" s="332" t="str">
        <f t="shared" ca="1" si="342"/>
        <v>(command "V" "R" "" "N")</v>
      </c>
    </row>
    <row r="6759" spans="8:10" hidden="1">
      <c r="H6759" s="330" t="str">
        <f t="shared" ca="1" si="341"/>
        <v/>
      </c>
      <c r="I6759" s="336"/>
      <c r="J6759" s="332" t="str">
        <f t="shared" ca="1" si="342"/>
        <v>(command "V" "R" "" "N")</v>
      </c>
    </row>
    <row r="6760" spans="8:10" hidden="1">
      <c r="H6760" s="330" t="str">
        <f t="shared" ca="1" si="341"/>
        <v/>
      </c>
      <c r="I6760" s="336"/>
      <c r="J6760" s="332" t="str">
        <f t="shared" ca="1" si="342"/>
        <v>(command "V" "R" "" "N")</v>
      </c>
    </row>
    <row r="6761" spans="8:10" hidden="1">
      <c r="H6761" s="330" t="str">
        <f t="shared" ca="1" si="341"/>
        <v/>
      </c>
      <c r="I6761" s="336"/>
      <c r="J6761" s="332" t="str">
        <f t="shared" ca="1" si="342"/>
        <v>(command "V" "R" "" "N")</v>
      </c>
    </row>
    <row r="6762" spans="8:10" hidden="1">
      <c r="H6762" s="330" t="str">
        <f t="shared" ca="1" si="341"/>
        <v/>
      </c>
      <c r="I6762" s="336"/>
      <c r="J6762" s="332" t="str">
        <f t="shared" ca="1" si="342"/>
        <v>(command "V" "R" "" "N")</v>
      </c>
    </row>
    <row r="6763" spans="8:10" hidden="1">
      <c r="H6763" s="330" t="str">
        <f t="shared" ca="1" si="341"/>
        <v/>
      </c>
      <c r="I6763" s="336"/>
      <c r="J6763" s="332" t="str">
        <f t="shared" ca="1" si="342"/>
        <v>(command "V" "R" "" "N")</v>
      </c>
    </row>
    <row r="6764" spans="8:10" hidden="1">
      <c r="H6764" s="330" t="str">
        <f t="shared" ca="1" si="341"/>
        <v/>
      </c>
      <c r="I6764" s="336"/>
      <c r="J6764" s="332" t="str">
        <f t="shared" ca="1" si="342"/>
        <v>(command "V" "R" "" "N")</v>
      </c>
    </row>
    <row r="6765" spans="8:10" hidden="1">
      <c r="H6765" s="330" t="str">
        <f t="shared" ca="1" si="341"/>
        <v/>
      </c>
      <c r="I6765" s="336"/>
      <c r="J6765" s="332" t="str">
        <f t="shared" ca="1" si="342"/>
        <v>(command "V" "R" "" "N")</v>
      </c>
    </row>
    <row r="6766" spans="8:10" hidden="1">
      <c r="H6766" s="330" t="str">
        <f t="shared" ca="1" si="341"/>
        <v/>
      </c>
      <c r="I6766" s="336"/>
      <c r="J6766" s="332" t="str">
        <f t="shared" ca="1" si="342"/>
        <v>(command "V" "R" "" "N")</v>
      </c>
    </row>
    <row r="6767" spans="8:10" hidden="1">
      <c r="H6767" s="330" t="str">
        <f t="shared" ca="1" si="341"/>
        <v/>
      </c>
      <c r="I6767" s="336"/>
      <c r="J6767" s="332" t="str">
        <f t="shared" ca="1" si="342"/>
        <v>(command "V" "R" "" "N")</v>
      </c>
    </row>
    <row r="6768" spans="8:10" hidden="1">
      <c r="H6768" s="330" t="str">
        <f t="shared" ca="1" si="341"/>
        <v/>
      </c>
      <c r="I6768" s="336"/>
      <c r="J6768" s="332" t="str">
        <f t="shared" ca="1" si="342"/>
        <v>(command "V" "R" "" "N")</v>
      </c>
    </row>
    <row r="6769" spans="8:10" hidden="1">
      <c r="H6769" s="330" t="str">
        <f t="shared" ca="1" si="341"/>
        <v/>
      </c>
      <c r="I6769" s="336"/>
      <c r="J6769" s="332" t="str">
        <f t="shared" ca="1" si="342"/>
        <v>(command "V" "R" "" "N")</v>
      </c>
    </row>
    <row r="6770" spans="8:10" hidden="1">
      <c r="H6770" s="330" t="str">
        <f t="shared" ca="1" si="341"/>
        <v/>
      </c>
      <c r="I6770" s="336"/>
      <c r="J6770" s="332" t="str">
        <f t="shared" ca="1" si="342"/>
        <v>(command "V" "R" "" "N")</v>
      </c>
    </row>
    <row r="6771" spans="8:10" hidden="1">
      <c r="H6771" s="330" t="str">
        <f t="shared" ca="1" si="341"/>
        <v/>
      </c>
      <c r="I6771" s="336"/>
      <c r="J6771" s="332" t="str">
        <f t="shared" ca="1" si="342"/>
        <v>(command "V" "R" "" "N")</v>
      </c>
    </row>
    <row r="6772" spans="8:10" hidden="1">
      <c r="H6772" s="330" t="str">
        <f t="shared" ca="1" si="341"/>
        <v/>
      </c>
      <c r="I6772" s="336"/>
      <c r="J6772" s="332" t="str">
        <f t="shared" ca="1" si="342"/>
        <v>(command "V" "R" "" "N")</v>
      </c>
    </row>
    <row r="6773" spans="8:10" hidden="1">
      <c r="H6773" s="330" t="str">
        <f t="shared" ca="1" si="341"/>
        <v/>
      </c>
      <c r="I6773" s="336"/>
      <c r="J6773" s="332" t="str">
        <f t="shared" ca="1" si="342"/>
        <v>(command "V" "R" "" "N")</v>
      </c>
    </row>
    <row r="6774" spans="8:10" hidden="1">
      <c r="H6774" s="330" t="str">
        <f t="shared" ca="1" si="341"/>
        <v/>
      </c>
      <c r="I6774" s="336"/>
      <c r="J6774" s="332" t="str">
        <f t="shared" ca="1" si="342"/>
        <v>(command "V" "R" "" "N")</v>
      </c>
    </row>
    <row r="6775" spans="8:10" hidden="1">
      <c r="H6775" s="330" t="str">
        <f t="shared" ca="1" si="341"/>
        <v/>
      </c>
      <c r="I6775" s="336"/>
      <c r="J6775" s="332" t="str">
        <f t="shared" ca="1" si="342"/>
        <v>(command "V" "R" "" "N")</v>
      </c>
    </row>
    <row r="6776" spans="8:10" hidden="1">
      <c r="H6776" s="330" t="str">
        <f t="shared" ca="1" si="341"/>
        <v/>
      </c>
      <c r="I6776" s="336"/>
      <c r="J6776" s="332" t="str">
        <f t="shared" ca="1" si="342"/>
        <v>(command "V" "R" "" "N")</v>
      </c>
    </row>
    <row r="6777" spans="8:10" hidden="1">
      <c r="H6777" s="330" t="str">
        <f t="shared" ca="1" si="341"/>
        <v/>
      </c>
      <c r="I6777" s="336"/>
      <c r="J6777" s="332" t="str">
        <f t="shared" ca="1" si="342"/>
        <v>(command "V" "R" "" "N")</v>
      </c>
    </row>
    <row r="6778" spans="8:10" hidden="1">
      <c r="H6778" s="330" t="str">
        <f t="shared" ca="1" si="341"/>
        <v/>
      </c>
      <c r="I6778" s="336"/>
      <c r="J6778" s="332" t="str">
        <f t="shared" ca="1" si="342"/>
        <v>(command "V" "R" "" "N")</v>
      </c>
    </row>
    <row r="6779" spans="8:10" hidden="1">
      <c r="H6779" s="330" t="str">
        <f t="shared" ca="1" si="341"/>
        <v/>
      </c>
      <c r="I6779" s="336"/>
      <c r="J6779" s="332" t="str">
        <f t="shared" ca="1" si="342"/>
        <v>(command "V" "R" "" "N")</v>
      </c>
    </row>
    <row r="6780" spans="8:10" hidden="1">
      <c r="H6780" s="330" t="str">
        <f t="shared" ca="1" si="341"/>
        <v/>
      </c>
      <c r="I6780" s="336"/>
      <c r="J6780" s="332" t="str">
        <f t="shared" ca="1" si="342"/>
        <v>(command "V" "R" "" "N")</v>
      </c>
    </row>
    <row r="6781" spans="8:10" hidden="1">
      <c r="H6781" s="330" t="str">
        <f t="shared" ca="1" si="341"/>
        <v/>
      </c>
      <c r="I6781" s="336"/>
      <c r="J6781" s="332" t="str">
        <f t="shared" ca="1" si="342"/>
        <v>(command "V" "R" "" "N")</v>
      </c>
    </row>
    <row r="6782" spans="8:10" hidden="1">
      <c r="H6782" s="330" t="str">
        <f t="shared" ca="1" si="341"/>
        <v/>
      </c>
      <c r="I6782" s="336"/>
      <c r="J6782" s="332" t="str">
        <f t="shared" ca="1" si="342"/>
        <v>(command "V" "R" "" "N")</v>
      </c>
    </row>
    <row r="6783" spans="8:10" hidden="1">
      <c r="H6783" s="330" t="str">
        <f t="shared" ca="1" si="341"/>
        <v/>
      </c>
      <c r="I6783" s="336"/>
      <c r="J6783" s="332" t="str">
        <f t="shared" ca="1" si="342"/>
        <v>(command "V" "R" "" "N")</v>
      </c>
    </row>
    <row r="6784" spans="8:10" hidden="1">
      <c r="H6784" s="330" t="str">
        <f t="shared" ca="1" si="341"/>
        <v/>
      </c>
      <c r="I6784" s="336"/>
      <c r="J6784" s="332" t="str">
        <f t="shared" ca="1" si="342"/>
        <v>(command "V" "R" "" "N")</v>
      </c>
    </row>
    <row r="6785" spans="8:10" hidden="1">
      <c r="H6785" s="330" t="str">
        <f t="shared" ca="1" si="341"/>
        <v/>
      </c>
      <c r="I6785" s="336"/>
      <c r="J6785" s="332" t="str">
        <f t="shared" ca="1" si="342"/>
        <v>(command "V" "R" "" "N")</v>
      </c>
    </row>
    <row r="6786" spans="8:10" hidden="1">
      <c r="H6786" s="330" t="str">
        <f t="shared" ca="1" si="341"/>
        <v/>
      </c>
      <c r="I6786" s="336"/>
      <c r="J6786" s="332" t="str">
        <f t="shared" ca="1" si="342"/>
        <v>(command "V" "R" "" "N")</v>
      </c>
    </row>
    <row r="6787" spans="8:10" hidden="1">
      <c r="H6787" s="330" t="str">
        <f t="shared" ca="1" si="341"/>
        <v/>
      </c>
      <c r="I6787" s="336"/>
      <c r="J6787" s="332" t="str">
        <f t="shared" ca="1" si="342"/>
        <v>(command "V" "R" "" "N")</v>
      </c>
    </row>
    <row r="6788" spans="8:10" hidden="1">
      <c r="H6788" s="330" t="str">
        <f t="shared" ca="1" si="341"/>
        <v/>
      </c>
      <c r="I6788" s="336"/>
      <c r="J6788" s="332" t="str">
        <f t="shared" ca="1" si="342"/>
        <v>(command "V" "R" "" "N")</v>
      </c>
    </row>
    <row r="6789" spans="8:10" hidden="1">
      <c r="H6789" s="330" t="str">
        <f t="shared" ca="1" si="341"/>
        <v/>
      </c>
      <c r="I6789" s="336"/>
      <c r="J6789" s="332" t="str">
        <f t="shared" ca="1" si="342"/>
        <v>(command "V" "R" "" "N")</v>
      </c>
    </row>
    <row r="6790" spans="8:10" hidden="1">
      <c r="H6790" s="330" t="str">
        <f t="shared" ca="1" si="341"/>
        <v/>
      </c>
      <c r="I6790" s="336"/>
      <c r="J6790" s="332" t="str">
        <f t="shared" ca="1" si="342"/>
        <v>(command "V" "R" "" "N")</v>
      </c>
    </row>
    <row r="6791" spans="8:10" hidden="1">
      <c r="H6791" s="330" t="str">
        <f t="shared" ca="1" si="341"/>
        <v/>
      </c>
      <c r="I6791" s="336"/>
      <c r="J6791" s="332" t="str">
        <f t="shared" ca="1" si="342"/>
        <v>(command "V" "R" "" "N")</v>
      </c>
    </row>
    <row r="6792" spans="8:10" hidden="1">
      <c r="H6792" s="330" t="str">
        <f t="shared" ref="H6792:H6855" ca="1" si="343">IF(INDIRECT(ADDRESS(FLOOR((ROW(A6785)-1)/$F$6,1)+9,FLOOR((MOD((ROW(A6785)-1),$F$6)),1)+21))="","",INDIRECT(ADDRESS(FLOOR((ROW(A6785)-1)/$F$6,1)+9,FLOOR((MOD((ROW(A6785)-1),$F$6)),1)+21)))</f>
        <v/>
      </c>
      <c r="I6792" s="336"/>
      <c r="J6792" s="332" t="str">
        <f t="shared" ca="1" si="342"/>
        <v>(command "V" "R" "" "N")</v>
      </c>
    </row>
    <row r="6793" spans="8:10" hidden="1">
      <c r="H6793" s="330" t="str">
        <f t="shared" ca="1" si="343"/>
        <v/>
      </c>
      <c r="I6793" s="336"/>
      <c r="J6793" s="332" t="str">
        <f t="shared" ca="1" si="342"/>
        <v>(command "V" "R" "" "N")</v>
      </c>
    </row>
    <row r="6794" spans="8:10" hidden="1">
      <c r="H6794" s="330" t="str">
        <f t="shared" ca="1" si="343"/>
        <v/>
      </c>
      <c r="I6794" s="336"/>
      <c r="J6794" s="332" t="str">
        <f t="shared" ca="1" si="342"/>
        <v>(command "V" "R" "" "N")</v>
      </c>
    </row>
    <row r="6795" spans="8:10" hidden="1">
      <c r="H6795" s="330" t="str">
        <f t="shared" ca="1" si="343"/>
        <v/>
      </c>
      <c r="I6795" s="336"/>
      <c r="J6795" s="332" t="str">
        <f t="shared" ca="1" si="342"/>
        <v>(command "V" "R" "" "N")</v>
      </c>
    </row>
    <row r="6796" spans="8:10" hidden="1">
      <c r="H6796" s="330" t="str">
        <f t="shared" ca="1" si="343"/>
        <v/>
      </c>
      <c r="I6796" s="336"/>
      <c r="J6796" s="332" t="str">
        <f t="shared" ca="1" si="342"/>
        <v>(command "V" "R" "" "N")</v>
      </c>
    </row>
    <row r="6797" spans="8:10" hidden="1">
      <c r="H6797" s="330" t="str">
        <f t="shared" ca="1" si="343"/>
        <v/>
      </c>
      <c r="I6797" s="336"/>
      <c r="J6797" s="332" t="str">
        <f t="shared" ref="J6797:J6860" ca="1" si="344">"(command"&amp;" "&amp;""""&amp;"V"&amp;""""&amp;" "&amp;""""&amp;"R"&amp;""""&amp;" "&amp;""""&amp;$H6797&amp;""""&amp;" """&amp;"N"&amp;""""&amp;")"</f>
        <v>(command "V" "R" "" "N")</v>
      </c>
    </row>
    <row r="6798" spans="8:10" hidden="1">
      <c r="H6798" s="330" t="str">
        <f t="shared" ca="1" si="343"/>
        <v/>
      </c>
      <c r="I6798" s="336"/>
      <c r="J6798" s="332" t="str">
        <f t="shared" ca="1" si="344"/>
        <v>(command "V" "R" "" "N")</v>
      </c>
    </row>
    <row r="6799" spans="8:10" hidden="1">
      <c r="H6799" s="330" t="str">
        <f t="shared" ca="1" si="343"/>
        <v/>
      </c>
      <c r="I6799" s="336"/>
      <c r="J6799" s="332" t="str">
        <f t="shared" ca="1" si="344"/>
        <v>(command "V" "R" "" "N")</v>
      </c>
    </row>
    <row r="6800" spans="8:10" hidden="1">
      <c r="H6800" s="330" t="str">
        <f t="shared" ca="1" si="343"/>
        <v/>
      </c>
      <c r="I6800" s="336"/>
      <c r="J6800" s="332" t="str">
        <f t="shared" ca="1" si="344"/>
        <v>(command "V" "R" "" "N")</v>
      </c>
    </row>
    <row r="6801" spans="8:10" hidden="1">
      <c r="H6801" s="330" t="str">
        <f t="shared" ca="1" si="343"/>
        <v/>
      </c>
      <c r="I6801" s="336"/>
      <c r="J6801" s="332" t="str">
        <f t="shared" ca="1" si="344"/>
        <v>(command "V" "R" "" "N")</v>
      </c>
    </row>
    <row r="6802" spans="8:10" hidden="1">
      <c r="H6802" s="330" t="str">
        <f t="shared" ca="1" si="343"/>
        <v/>
      </c>
      <c r="I6802" s="336"/>
      <c r="J6802" s="332" t="str">
        <f t="shared" ca="1" si="344"/>
        <v>(command "V" "R" "" "N")</v>
      </c>
    </row>
    <row r="6803" spans="8:10" hidden="1">
      <c r="H6803" s="330" t="str">
        <f t="shared" ca="1" si="343"/>
        <v/>
      </c>
      <c r="I6803" s="336"/>
      <c r="J6803" s="332" t="str">
        <f t="shared" ca="1" si="344"/>
        <v>(command "V" "R" "" "N")</v>
      </c>
    </row>
    <row r="6804" spans="8:10" hidden="1">
      <c r="H6804" s="330" t="str">
        <f t="shared" ca="1" si="343"/>
        <v/>
      </c>
      <c r="I6804" s="336"/>
      <c r="J6804" s="332" t="str">
        <f t="shared" ca="1" si="344"/>
        <v>(command "V" "R" "" "N")</v>
      </c>
    </row>
    <row r="6805" spans="8:10" hidden="1">
      <c r="H6805" s="330" t="str">
        <f t="shared" ca="1" si="343"/>
        <v/>
      </c>
      <c r="I6805" s="336"/>
      <c r="J6805" s="332" t="str">
        <f t="shared" ca="1" si="344"/>
        <v>(command "V" "R" "" "N")</v>
      </c>
    </row>
    <row r="6806" spans="8:10" hidden="1">
      <c r="H6806" s="330" t="str">
        <f t="shared" ca="1" si="343"/>
        <v/>
      </c>
      <c r="I6806" s="336"/>
      <c r="J6806" s="332" t="str">
        <f t="shared" ca="1" si="344"/>
        <v>(command "V" "R" "" "N")</v>
      </c>
    </row>
    <row r="6807" spans="8:10" hidden="1">
      <c r="H6807" s="330" t="str">
        <f t="shared" ca="1" si="343"/>
        <v/>
      </c>
      <c r="I6807" s="336"/>
      <c r="J6807" s="332" t="str">
        <f t="shared" ca="1" si="344"/>
        <v>(command "V" "R" "" "N")</v>
      </c>
    </row>
    <row r="6808" spans="8:10" hidden="1">
      <c r="H6808" s="330" t="str">
        <f t="shared" ca="1" si="343"/>
        <v/>
      </c>
      <c r="I6808" s="336"/>
      <c r="J6808" s="332" t="str">
        <f t="shared" ca="1" si="344"/>
        <v>(command "V" "R" "" "N")</v>
      </c>
    </row>
    <row r="6809" spans="8:10" hidden="1">
      <c r="H6809" s="330" t="str">
        <f t="shared" ca="1" si="343"/>
        <v/>
      </c>
      <c r="I6809" s="336"/>
      <c r="J6809" s="332" t="str">
        <f t="shared" ca="1" si="344"/>
        <v>(command "V" "R" "" "N")</v>
      </c>
    </row>
    <row r="6810" spans="8:10" hidden="1">
      <c r="H6810" s="330" t="str">
        <f t="shared" ca="1" si="343"/>
        <v/>
      </c>
      <c r="I6810" s="336"/>
      <c r="J6810" s="332" t="str">
        <f t="shared" ca="1" si="344"/>
        <v>(command "V" "R" "" "N")</v>
      </c>
    </row>
    <row r="6811" spans="8:10" hidden="1">
      <c r="H6811" s="330" t="str">
        <f t="shared" ca="1" si="343"/>
        <v/>
      </c>
      <c r="I6811" s="336"/>
      <c r="J6811" s="332" t="str">
        <f t="shared" ca="1" si="344"/>
        <v>(command "V" "R" "" "N")</v>
      </c>
    </row>
    <row r="6812" spans="8:10" hidden="1">
      <c r="H6812" s="330" t="str">
        <f t="shared" ca="1" si="343"/>
        <v/>
      </c>
      <c r="I6812" s="336"/>
      <c r="J6812" s="332" t="str">
        <f t="shared" ca="1" si="344"/>
        <v>(command "V" "R" "" "N")</v>
      </c>
    </row>
    <row r="6813" spans="8:10" hidden="1">
      <c r="H6813" s="330" t="str">
        <f t="shared" ca="1" si="343"/>
        <v/>
      </c>
      <c r="I6813" s="336"/>
      <c r="J6813" s="332" t="str">
        <f t="shared" ca="1" si="344"/>
        <v>(command "V" "R" "" "N")</v>
      </c>
    </row>
    <row r="6814" spans="8:10" hidden="1">
      <c r="H6814" s="330" t="str">
        <f t="shared" ca="1" si="343"/>
        <v/>
      </c>
      <c r="I6814" s="336"/>
      <c r="J6814" s="332" t="str">
        <f t="shared" ca="1" si="344"/>
        <v>(command "V" "R" "" "N")</v>
      </c>
    </row>
    <row r="6815" spans="8:10" hidden="1">
      <c r="H6815" s="330" t="str">
        <f t="shared" ca="1" si="343"/>
        <v/>
      </c>
      <c r="I6815" s="336"/>
      <c r="J6815" s="332" t="str">
        <f t="shared" ca="1" si="344"/>
        <v>(command "V" "R" "" "N")</v>
      </c>
    </row>
    <row r="6816" spans="8:10" hidden="1">
      <c r="H6816" s="330" t="str">
        <f t="shared" ca="1" si="343"/>
        <v/>
      </c>
      <c r="I6816" s="336"/>
      <c r="J6816" s="332" t="str">
        <f t="shared" ca="1" si="344"/>
        <v>(command "V" "R" "" "N")</v>
      </c>
    </row>
    <row r="6817" spans="8:10" hidden="1">
      <c r="H6817" s="330" t="str">
        <f t="shared" ca="1" si="343"/>
        <v/>
      </c>
      <c r="I6817" s="336"/>
      <c r="J6817" s="332" t="str">
        <f t="shared" ca="1" si="344"/>
        <v>(command "V" "R" "" "N")</v>
      </c>
    </row>
    <row r="6818" spans="8:10" hidden="1">
      <c r="H6818" s="330" t="str">
        <f t="shared" ca="1" si="343"/>
        <v/>
      </c>
      <c r="I6818" s="336"/>
      <c r="J6818" s="332" t="str">
        <f t="shared" ca="1" si="344"/>
        <v>(command "V" "R" "" "N")</v>
      </c>
    </row>
    <row r="6819" spans="8:10" hidden="1">
      <c r="H6819" s="330" t="str">
        <f t="shared" ca="1" si="343"/>
        <v/>
      </c>
      <c r="I6819" s="336"/>
      <c r="J6819" s="332" t="str">
        <f t="shared" ca="1" si="344"/>
        <v>(command "V" "R" "" "N")</v>
      </c>
    </row>
    <row r="6820" spans="8:10" hidden="1">
      <c r="H6820" s="330" t="str">
        <f t="shared" ca="1" si="343"/>
        <v/>
      </c>
      <c r="I6820" s="336"/>
      <c r="J6820" s="332" t="str">
        <f t="shared" ca="1" si="344"/>
        <v>(command "V" "R" "" "N")</v>
      </c>
    </row>
    <row r="6821" spans="8:10" hidden="1">
      <c r="H6821" s="330" t="str">
        <f t="shared" ca="1" si="343"/>
        <v/>
      </c>
      <c r="I6821" s="336"/>
      <c r="J6821" s="332" t="str">
        <f t="shared" ca="1" si="344"/>
        <v>(command "V" "R" "" "N")</v>
      </c>
    </row>
    <row r="6822" spans="8:10" hidden="1">
      <c r="H6822" s="330" t="str">
        <f t="shared" ca="1" si="343"/>
        <v/>
      </c>
      <c r="I6822" s="336"/>
      <c r="J6822" s="332" t="str">
        <f t="shared" ca="1" si="344"/>
        <v>(command "V" "R" "" "N")</v>
      </c>
    </row>
    <row r="6823" spans="8:10" hidden="1">
      <c r="H6823" s="330" t="str">
        <f t="shared" ca="1" si="343"/>
        <v/>
      </c>
      <c r="I6823" s="336"/>
      <c r="J6823" s="332" t="str">
        <f t="shared" ca="1" si="344"/>
        <v>(command "V" "R" "" "N")</v>
      </c>
    </row>
    <row r="6824" spans="8:10" hidden="1">
      <c r="H6824" s="330" t="str">
        <f t="shared" ca="1" si="343"/>
        <v/>
      </c>
      <c r="I6824" s="336"/>
      <c r="J6824" s="332" t="str">
        <f t="shared" ca="1" si="344"/>
        <v>(command "V" "R" "" "N")</v>
      </c>
    </row>
    <row r="6825" spans="8:10" hidden="1">
      <c r="H6825" s="330" t="str">
        <f t="shared" ca="1" si="343"/>
        <v/>
      </c>
      <c r="I6825" s="336"/>
      <c r="J6825" s="332" t="str">
        <f t="shared" ca="1" si="344"/>
        <v>(command "V" "R" "" "N")</v>
      </c>
    </row>
    <row r="6826" spans="8:10" hidden="1">
      <c r="H6826" s="330" t="str">
        <f t="shared" ca="1" si="343"/>
        <v/>
      </c>
      <c r="I6826" s="336"/>
      <c r="J6826" s="332" t="str">
        <f t="shared" ca="1" si="344"/>
        <v>(command "V" "R" "" "N")</v>
      </c>
    </row>
    <row r="6827" spans="8:10" hidden="1">
      <c r="H6827" s="330" t="str">
        <f t="shared" ca="1" si="343"/>
        <v/>
      </c>
      <c r="I6827" s="336"/>
      <c r="J6827" s="332" t="str">
        <f t="shared" ca="1" si="344"/>
        <v>(command "V" "R" "" "N")</v>
      </c>
    </row>
    <row r="6828" spans="8:10" hidden="1">
      <c r="H6828" s="330" t="str">
        <f t="shared" ca="1" si="343"/>
        <v/>
      </c>
      <c r="I6828" s="336"/>
      <c r="J6828" s="332" t="str">
        <f t="shared" ca="1" si="344"/>
        <v>(command "V" "R" "" "N")</v>
      </c>
    </row>
    <row r="6829" spans="8:10" hidden="1">
      <c r="H6829" s="330" t="str">
        <f t="shared" ca="1" si="343"/>
        <v/>
      </c>
      <c r="I6829" s="336"/>
      <c r="J6829" s="332" t="str">
        <f t="shared" ca="1" si="344"/>
        <v>(command "V" "R" "" "N")</v>
      </c>
    </row>
    <row r="6830" spans="8:10" hidden="1">
      <c r="H6830" s="330" t="str">
        <f t="shared" ca="1" si="343"/>
        <v/>
      </c>
      <c r="I6830" s="336"/>
      <c r="J6830" s="332" t="str">
        <f t="shared" ca="1" si="344"/>
        <v>(command "V" "R" "" "N")</v>
      </c>
    </row>
    <row r="6831" spans="8:10" hidden="1">
      <c r="H6831" s="330" t="str">
        <f t="shared" ca="1" si="343"/>
        <v/>
      </c>
      <c r="I6831" s="336"/>
      <c r="J6831" s="332" t="str">
        <f t="shared" ca="1" si="344"/>
        <v>(command "V" "R" "" "N")</v>
      </c>
    </row>
    <row r="6832" spans="8:10" hidden="1">
      <c r="H6832" s="330" t="str">
        <f t="shared" ca="1" si="343"/>
        <v/>
      </c>
      <c r="I6832" s="336"/>
      <c r="J6832" s="332" t="str">
        <f t="shared" ca="1" si="344"/>
        <v>(command "V" "R" "" "N")</v>
      </c>
    </row>
    <row r="6833" spans="8:10" hidden="1">
      <c r="H6833" s="330" t="str">
        <f t="shared" ca="1" si="343"/>
        <v/>
      </c>
      <c r="I6833" s="336"/>
      <c r="J6833" s="332" t="str">
        <f t="shared" ca="1" si="344"/>
        <v>(command "V" "R" "" "N")</v>
      </c>
    </row>
    <row r="6834" spans="8:10" hidden="1">
      <c r="H6834" s="330" t="str">
        <f t="shared" ca="1" si="343"/>
        <v/>
      </c>
      <c r="I6834" s="336"/>
      <c r="J6834" s="332" t="str">
        <f t="shared" ca="1" si="344"/>
        <v>(command "V" "R" "" "N")</v>
      </c>
    </row>
    <row r="6835" spans="8:10" hidden="1">
      <c r="H6835" s="330" t="str">
        <f t="shared" ca="1" si="343"/>
        <v/>
      </c>
      <c r="I6835" s="336"/>
      <c r="J6835" s="332" t="str">
        <f t="shared" ca="1" si="344"/>
        <v>(command "V" "R" "" "N")</v>
      </c>
    </row>
    <row r="6836" spans="8:10" hidden="1">
      <c r="H6836" s="330" t="str">
        <f t="shared" ca="1" si="343"/>
        <v/>
      </c>
      <c r="I6836" s="336"/>
      <c r="J6836" s="332" t="str">
        <f t="shared" ca="1" si="344"/>
        <v>(command "V" "R" "" "N")</v>
      </c>
    </row>
    <row r="6837" spans="8:10" hidden="1">
      <c r="H6837" s="330" t="str">
        <f t="shared" ca="1" si="343"/>
        <v/>
      </c>
      <c r="I6837" s="336"/>
      <c r="J6837" s="332" t="str">
        <f t="shared" ca="1" si="344"/>
        <v>(command "V" "R" "" "N")</v>
      </c>
    </row>
    <row r="6838" spans="8:10" hidden="1">
      <c r="H6838" s="330" t="str">
        <f t="shared" ca="1" si="343"/>
        <v/>
      </c>
      <c r="I6838" s="336"/>
      <c r="J6838" s="332" t="str">
        <f t="shared" ca="1" si="344"/>
        <v>(command "V" "R" "" "N")</v>
      </c>
    </row>
    <row r="6839" spans="8:10" hidden="1">
      <c r="H6839" s="330" t="str">
        <f t="shared" ca="1" si="343"/>
        <v/>
      </c>
      <c r="I6839" s="336"/>
      <c r="J6839" s="332" t="str">
        <f t="shared" ca="1" si="344"/>
        <v>(command "V" "R" "" "N")</v>
      </c>
    </row>
    <row r="6840" spans="8:10" hidden="1">
      <c r="H6840" s="330" t="str">
        <f t="shared" ca="1" si="343"/>
        <v/>
      </c>
      <c r="I6840" s="336"/>
      <c r="J6840" s="332" t="str">
        <f t="shared" ca="1" si="344"/>
        <v>(command "V" "R" "" "N")</v>
      </c>
    </row>
    <row r="6841" spans="8:10" hidden="1">
      <c r="H6841" s="330" t="str">
        <f t="shared" ca="1" si="343"/>
        <v/>
      </c>
      <c r="I6841" s="336"/>
      <c r="J6841" s="332" t="str">
        <f t="shared" ca="1" si="344"/>
        <v>(command "V" "R" "" "N")</v>
      </c>
    </row>
    <row r="6842" spans="8:10" hidden="1">
      <c r="H6842" s="330" t="str">
        <f t="shared" ca="1" si="343"/>
        <v/>
      </c>
      <c r="I6842" s="336"/>
      <c r="J6842" s="332" t="str">
        <f t="shared" ca="1" si="344"/>
        <v>(command "V" "R" "" "N")</v>
      </c>
    </row>
    <row r="6843" spans="8:10" hidden="1">
      <c r="H6843" s="330" t="str">
        <f t="shared" ca="1" si="343"/>
        <v/>
      </c>
      <c r="I6843" s="336"/>
      <c r="J6843" s="332" t="str">
        <f t="shared" ca="1" si="344"/>
        <v>(command "V" "R" "" "N")</v>
      </c>
    </row>
    <row r="6844" spans="8:10" hidden="1">
      <c r="H6844" s="330" t="str">
        <f t="shared" ca="1" si="343"/>
        <v/>
      </c>
      <c r="I6844" s="336"/>
      <c r="J6844" s="332" t="str">
        <f t="shared" ca="1" si="344"/>
        <v>(command "V" "R" "" "N")</v>
      </c>
    </row>
    <row r="6845" spans="8:10" hidden="1">
      <c r="H6845" s="330" t="str">
        <f t="shared" ca="1" si="343"/>
        <v/>
      </c>
      <c r="I6845" s="336"/>
      <c r="J6845" s="332" t="str">
        <f t="shared" ca="1" si="344"/>
        <v>(command "V" "R" "" "N")</v>
      </c>
    </row>
    <row r="6846" spans="8:10" hidden="1">
      <c r="H6846" s="330" t="str">
        <f t="shared" ca="1" si="343"/>
        <v/>
      </c>
      <c r="I6846" s="336"/>
      <c r="J6846" s="332" t="str">
        <f t="shared" ca="1" si="344"/>
        <v>(command "V" "R" "" "N")</v>
      </c>
    </row>
    <row r="6847" spans="8:10" hidden="1">
      <c r="H6847" s="330" t="str">
        <f t="shared" ca="1" si="343"/>
        <v/>
      </c>
      <c r="I6847" s="336"/>
      <c r="J6847" s="332" t="str">
        <f t="shared" ca="1" si="344"/>
        <v>(command "V" "R" "" "N")</v>
      </c>
    </row>
    <row r="6848" spans="8:10" hidden="1">
      <c r="H6848" s="330" t="str">
        <f t="shared" ca="1" si="343"/>
        <v/>
      </c>
      <c r="I6848" s="336"/>
      <c r="J6848" s="332" t="str">
        <f t="shared" ca="1" si="344"/>
        <v>(command "V" "R" "" "N")</v>
      </c>
    </row>
    <row r="6849" spans="8:10" hidden="1">
      <c r="H6849" s="330" t="str">
        <f t="shared" ca="1" si="343"/>
        <v/>
      </c>
      <c r="I6849" s="336"/>
      <c r="J6849" s="332" t="str">
        <f t="shared" ca="1" si="344"/>
        <v>(command "V" "R" "" "N")</v>
      </c>
    </row>
    <row r="6850" spans="8:10" hidden="1">
      <c r="H6850" s="330" t="str">
        <f t="shared" ca="1" si="343"/>
        <v/>
      </c>
      <c r="I6850" s="336"/>
      <c r="J6850" s="332" t="str">
        <f t="shared" ca="1" si="344"/>
        <v>(command "V" "R" "" "N")</v>
      </c>
    </row>
    <row r="6851" spans="8:10" hidden="1">
      <c r="H6851" s="330" t="str">
        <f t="shared" ca="1" si="343"/>
        <v/>
      </c>
      <c r="I6851" s="336"/>
      <c r="J6851" s="332" t="str">
        <f t="shared" ca="1" si="344"/>
        <v>(command "V" "R" "" "N")</v>
      </c>
    </row>
    <row r="6852" spans="8:10" hidden="1">
      <c r="H6852" s="330" t="str">
        <f t="shared" ca="1" si="343"/>
        <v/>
      </c>
      <c r="I6852" s="336"/>
      <c r="J6852" s="332" t="str">
        <f t="shared" ca="1" si="344"/>
        <v>(command "V" "R" "" "N")</v>
      </c>
    </row>
    <row r="6853" spans="8:10" hidden="1">
      <c r="H6853" s="330" t="str">
        <f t="shared" ca="1" si="343"/>
        <v/>
      </c>
      <c r="I6853" s="336"/>
      <c r="J6853" s="332" t="str">
        <f t="shared" ca="1" si="344"/>
        <v>(command "V" "R" "" "N")</v>
      </c>
    </row>
    <row r="6854" spans="8:10" hidden="1">
      <c r="H6854" s="330" t="str">
        <f t="shared" ca="1" si="343"/>
        <v/>
      </c>
      <c r="I6854" s="336"/>
      <c r="J6854" s="332" t="str">
        <f t="shared" ca="1" si="344"/>
        <v>(command "V" "R" "" "N")</v>
      </c>
    </row>
    <row r="6855" spans="8:10" hidden="1">
      <c r="H6855" s="330" t="str">
        <f t="shared" ca="1" si="343"/>
        <v/>
      </c>
      <c r="I6855" s="336"/>
      <c r="J6855" s="332" t="str">
        <f t="shared" ca="1" si="344"/>
        <v>(command "V" "R" "" "N")</v>
      </c>
    </row>
    <row r="6856" spans="8:10" hidden="1">
      <c r="H6856" s="330" t="str">
        <f t="shared" ref="H6856:H6919" ca="1" si="345">IF(INDIRECT(ADDRESS(FLOOR((ROW(A6849)-1)/$F$6,1)+9,FLOOR((MOD((ROW(A6849)-1),$F$6)),1)+21))="","",INDIRECT(ADDRESS(FLOOR((ROW(A6849)-1)/$F$6,1)+9,FLOOR((MOD((ROW(A6849)-1),$F$6)),1)+21)))</f>
        <v/>
      </c>
      <c r="I6856" s="336"/>
      <c r="J6856" s="332" t="str">
        <f t="shared" ca="1" si="344"/>
        <v>(command "V" "R" "" "N")</v>
      </c>
    </row>
    <row r="6857" spans="8:10" hidden="1">
      <c r="H6857" s="330" t="str">
        <f t="shared" ca="1" si="345"/>
        <v/>
      </c>
      <c r="I6857" s="336"/>
      <c r="J6857" s="332" t="str">
        <f t="shared" ca="1" si="344"/>
        <v>(command "V" "R" "" "N")</v>
      </c>
    </row>
    <row r="6858" spans="8:10" hidden="1">
      <c r="H6858" s="330" t="str">
        <f t="shared" ca="1" si="345"/>
        <v/>
      </c>
      <c r="I6858" s="336"/>
      <c r="J6858" s="332" t="str">
        <f t="shared" ca="1" si="344"/>
        <v>(command "V" "R" "" "N")</v>
      </c>
    </row>
    <row r="6859" spans="8:10" hidden="1">
      <c r="H6859" s="330" t="str">
        <f t="shared" ca="1" si="345"/>
        <v/>
      </c>
      <c r="I6859" s="336"/>
      <c r="J6859" s="332" t="str">
        <f t="shared" ca="1" si="344"/>
        <v>(command "V" "R" "" "N")</v>
      </c>
    </row>
    <row r="6860" spans="8:10" hidden="1">
      <c r="H6860" s="330" t="str">
        <f t="shared" ca="1" si="345"/>
        <v/>
      </c>
      <c r="I6860" s="336"/>
      <c r="J6860" s="332" t="str">
        <f t="shared" ca="1" si="344"/>
        <v>(command "V" "R" "" "N")</v>
      </c>
    </row>
    <row r="6861" spans="8:10" hidden="1">
      <c r="H6861" s="330" t="str">
        <f t="shared" ca="1" si="345"/>
        <v/>
      </c>
      <c r="I6861" s="336"/>
      <c r="J6861" s="332" t="str">
        <f t="shared" ref="J6861:J6924" ca="1" si="346">"(command"&amp;" "&amp;""""&amp;"V"&amp;""""&amp;" "&amp;""""&amp;"R"&amp;""""&amp;" "&amp;""""&amp;$H6861&amp;""""&amp;" """&amp;"N"&amp;""""&amp;")"</f>
        <v>(command "V" "R" "" "N")</v>
      </c>
    </row>
    <row r="6862" spans="8:10" hidden="1">
      <c r="H6862" s="330" t="str">
        <f t="shared" ca="1" si="345"/>
        <v/>
      </c>
      <c r="I6862" s="336"/>
      <c r="J6862" s="332" t="str">
        <f t="shared" ca="1" si="346"/>
        <v>(command "V" "R" "" "N")</v>
      </c>
    </row>
    <row r="6863" spans="8:10" hidden="1">
      <c r="H6863" s="330" t="str">
        <f t="shared" ca="1" si="345"/>
        <v/>
      </c>
      <c r="I6863" s="336"/>
      <c r="J6863" s="332" t="str">
        <f t="shared" ca="1" si="346"/>
        <v>(command "V" "R" "" "N")</v>
      </c>
    </row>
    <row r="6864" spans="8:10" hidden="1">
      <c r="H6864" s="330" t="str">
        <f t="shared" ca="1" si="345"/>
        <v/>
      </c>
      <c r="I6864" s="336"/>
      <c r="J6864" s="332" t="str">
        <f t="shared" ca="1" si="346"/>
        <v>(command "V" "R" "" "N")</v>
      </c>
    </row>
    <row r="6865" spans="8:10" hidden="1">
      <c r="H6865" s="330" t="str">
        <f t="shared" ca="1" si="345"/>
        <v/>
      </c>
      <c r="I6865" s="336"/>
      <c r="J6865" s="332" t="str">
        <f t="shared" ca="1" si="346"/>
        <v>(command "V" "R" "" "N")</v>
      </c>
    </row>
    <row r="6866" spans="8:10" hidden="1">
      <c r="H6866" s="330" t="str">
        <f t="shared" ca="1" si="345"/>
        <v/>
      </c>
      <c r="I6866" s="336"/>
      <c r="J6866" s="332" t="str">
        <f t="shared" ca="1" si="346"/>
        <v>(command "V" "R" "" "N")</v>
      </c>
    </row>
    <row r="6867" spans="8:10" hidden="1">
      <c r="H6867" s="330" t="str">
        <f t="shared" ca="1" si="345"/>
        <v/>
      </c>
      <c r="I6867" s="336"/>
      <c r="J6867" s="332" t="str">
        <f t="shared" ca="1" si="346"/>
        <v>(command "V" "R" "" "N")</v>
      </c>
    </row>
    <row r="6868" spans="8:10" hidden="1">
      <c r="H6868" s="330" t="str">
        <f t="shared" ca="1" si="345"/>
        <v/>
      </c>
      <c r="I6868" s="336"/>
      <c r="J6868" s="332" t="str">
        <f t="shared" ca="1" si="346"/>
        <v>(command "V" "R" "" "N")</v>
      </c>
    </row>
    <row r="6869" spans="8:10" hidden="1">
      <c r="H6869" s="330" t="str">
        <f t="shared" ca="1" si="345"/>
        <v/>
      </c>
      <c r="I6869" s="336"/>
      <c r="J6869" s="332" t="str">
        <f t="shared" ca="1" si="346"/>
        <v>(command "V" "R" "" "N")</v>
      </c>
    </row>
    <row r="6870" spans="8:10" hidden="1">
      <c r="H6870" s="330" t="str">
        <f t="shared" ca="1" si="345"/>
        <v/>
      </c>
      <c r="I6870" s="336"/>
      <c r="J6870" s="332" t="str">
        <f t="shared" ca="1" si="346"/>
        <v>(command "V" "R" "" "N")</v>
      </c>
    </row>
    <row r="6871" spans="8:10" hidden="1">
      <c r="H6871" s="330" t="str">
        <f t="shared" ca="1" si="345"/>
        <v/>
      </c>
      <c r="I6871" s="336"/>
      <c r="J6871" s="332" t="str">
        <f t="shared" ca="1" si="346"/>
        <v>(command "V" "R" "" "N")</v>
      </c>
    </row>
    <row r="6872" spans="8:10" hidden="1">
      <c r="H6872" s="330" t="str">
        <f t="shared" ca="1" si="345"/>
        <v/>
      </c>
      <c r="I6872" s="336"/>
      <c r="J6872" s="332" t="str">
        <f t="shared" ca="1" si="346"/>
        <v>(command "V" "R" "" "N")</v>
      </c>
    </row>
    <row r="6873" spans="8:10" hidden="1">
      <c r="H6873" s="330" t="str">
        <f t="shared" ca="1" si="345"/>
        <v/>
      </c>
      <c r="I6873" s="336"/>
      <c r="J6873" s="332" t="str">
        <f t="shared" ca="1" si="346"/>
        <v>(command "V" "R" "" "N")</v>
      </c>
    </row>
    <row r="6874" spans="8:10" hidden="1">
      <c r="H6874" s="330" t="str">
        <f t="shared" ca="1" si="345"/>
        <v/>
      </c>
      <c r="I6874" s="336"/>
      <c r="J6874" s="332" t="str">
        <f t="shared" ca="1" si="346"/>
        <v>(command "V" "R" "" "N")</v>
      </c>
    </row>
    <row r="6875" spans="8:10" hidden="1">
      <c r="H6875" s="330" t="str">
        <f t="shared" ca="1" si="345"/>
        <v/>
      </c>
      <c r="I6875" s="336"/>
      <c r="J6875" s="332" t="str">
        <f t="shared" ca="1" si="346"/>
        <v>(command "V" "R" "" "N")</v>
      </c>
    </row>
    <row r="6876" spans="8:10" hidden="1">
      <c r="H6876" s="330" t="str">
        <f t="shared" ca="1" si="345"/>
        <v/>
      </c>
      <c r="I6876" s="336"/>
      <c r="J6876" s="332" t="str">
        <f t="shared" ca="1" si="346"/>
        <v>(command "V" "R" "" "N")</v>
      </c>
    </row>
    <row r="6877" spans="8:10" hidden="1">
      <c r="H6877" s="330" t="str">
        <f t="shared" ca="1" si="345"/>
        <v/>
      </c>
      <c r="I6877" s="336"/>
      <c r="J6877" s="332" t="str">
        <f t="shared" ca="1" si="346"/>
        <v>(command "V" "R" "" "N")</v>
      </c>
    </row>
    <row r="6878" spans="8:10" hidden="1">
      <c r="H6878" s="330" t="str">
        <f t="shared" ca="1" si="345"/>
        <v/>
      </c>
      <c r="I6878" s="336"/>
      <c r="J6878" s="332" t="str">
        <f t="shared" ca="1" si="346"/>
        <v>(command "V" "R" "" "N")</v>
      </c>
    </row>
    <row r="6879" spans="8:10" hidden="1">
      <c r="H6879" s="330" t="str">
        <f t="shared" ca="1" si="345"/>
        <v/>
      </c>
      <c r="I6879" s="336"/>
      <c r="J6879" s="332" t="str">
        <f t="shared" ca="1" si="346"/>
        <v>(command "V" "R" "" "N")</v>
      </c>
    </row>
    <row r="6880" spans="8:10" hidden="1">
      <c r="H6880" s="330" t="str">
        <f t="shared" ca="1" si="345"/>
        <v/>
      </c>
      <c r="I6880" s="336"/>
      <c r="J6880" s="332" t="str">
        <f t="shared" ca="1" si="346"/>
        <v>(command "V" "R" "" "N")</v>
      </c>
    </row>
    <row r="6881" spans="8:10" hidden="1">
      <c r="H6881" s="330" t="str">
        <f t="shared" ca="1" si="345"/>
        <v/>
      </c>
      <c r="I6881" s="336"/>
      <c r="J6881" s="332" t="str">
        <f t="shared" ca="1" si="346"/>
        <v>(command "V" "R" "" "N")</v>
      </c>
    </row>
    <row r="6882" spans="8:10" hidden="1">
      <c r="H6882" s="330" t="str">
        <f t="shared" ca="1" si="345"/>
        <v/>
      </c>
      <c r="I6882" s="336"/>
      <c r="J6882" s="332" t="str">
        <f t="shared" ca="1" si="346"/>
        <v>(command "V" "R" "" "N")</v>
      </c>
    </row>
    <row r="6883" spans="8:10" hidden="1">
      <c r="H6883" s="330" t="str">
        <f t="shared" ca="1" si="345"/>
        <v/>
      </c>
      <c r="I6883" s="336"/>
      <c r="J6883" s="332" t="str">
        <f t="shared" ca="1" si="346"/>
        <v>(command "V" "R" "" "N")</v>
      </c>
    </row>
    <row r="6884" spans="8:10" hidden="1">
      <c r="H6884" s="330" t="str">
        <f t="shared" ca="1" si="345"/>
        <v/>
      </c>
      <c r="I6884" s="336"/>
      <c r="J6884" s="332" t="str">
        <f t="shared" ca="1" si="346"/>
        <v>(command "V" "R" "" "N")</v>
      </c>
    </row>
    <row r="6885" spans="8:10" hidden="1">
      <c r="H6885" s="330" t="str">
        <f t="shared" ca="1" si="345"/>
        <v/>
      </c>
      <c r="I6885" s="336"/>
      <c r="J6885" s="332" t="str">
        <f t="shared" ca="1" si="346"/>
        <v>(command "V" "R" "" "N")</v>
      </c>
    </row>
    <row r="6886" spans="8:10" hidden="1">
      <c r="H6886" s="330" t="str">
        <f t="shared" ca="1" si="345"/>
        <v/>
      </c>
      <c r="I6886" s="336"/>
      <c r="J6886" s="332" t="str">
        <f t="shared" ca="1" si="346"/>
        <v>(command "V" "R" "" "N")</v>
      </c>
    </row>
    <row r="6887" spans="8:10" hidden="1">
      <c r="H6887" s="330" t="str">
        <f t="shared" ca="1" si="345"/>
        <v/>
      </c>
      <c r="I6887" s="336"/>
      <c r="J6887" s="332" t="str">
        <f t="shared" ca="1" si="346"/>
        <v>(command "V" "R" "" "N")</v>
      </c>
    </row>
    <row r="6888" spans="8:10" hidden="1">
      <c r="H6888" s="330" t="str">
        <f t="shared" ca="1" si="345"/>
        <v/>
      </c>
      <c r="I6888" s="336"/>
      <c r="J6888" s="332" t="str">
        <f t="shared" ca="1" si="346"/>
        <v>(command "V" "R" "" "N")</v>
      </c>
    </row>
    <row r="6889" spans="8:10" hidden="1">
      <c r="H6889" s="330" t="str">
        <f t="shared" ca="1" si="345"/>
        <v/>
      </c>
      <c r="I6889" s="336"/>
      <c r="J6889" s="332" t="str">
        <f t="shared" ca="1" si="346"/>
        <v>(command "V" "R" "" "N")</v>
      </c>
    </row>
    <row r="6890" spans="8:10" hidden="1">
      <c r="H6890" s="330" t="str">
        <f t="shared" ca="1" si="345"/>
        <v/>
      </c>
      <c r="I6890" s="336"/>
      <c r="J6890" s="332" t="str">
        <f t="shared" ca="1" si="346"/>
        <v>(command "V" "R" "" "N")</v>
      </c>
    </row>
    <row r="6891" spans="8:10" hidden="1">
      <c r="H6891" s="330" t="str">
        <f t="shared" ca="1" si="345"/>
        <v/>
      </c>
      <c r="I6891" s="336"/>
      <c r="J6891" s="332" t="str">
        <f t="shared" ca="1" si="346"/>
        <v>(command "V" "R" "" "N")</v>
      </c>
    </row>
    <row r="6892" spans="8:10" hidden="1">
      <c r="H6892" s="330" t="str">
        <f t="shared" ca="1" si="345"/>
        <v/>
      </c>
      <c r="I6892" s="336"/>
      <c r="J6892" s="332" t="str">
        <f t="shared" ca="1" si="346"/>
        <v>(command "V" "R" "" "N")</v>
      </c>
    </row>
    <row r="6893" spans="8:10" hidden="1">
      <c r="H6893" s="330" t="str">
        <f t="shared" ca="1" si="345"/>
        <v/>
      </c>
      <c r="I6893" s="336"/>
      <c r="J6893" s="332" t="str">
        <f t="shared" ca="1" si="346"/>
        <v>(command "V" "R" "" "N")</v>
      </c>
    </row>
    <row r="6894" spans="8:10" hidden="1">
      <c r="H6894" s="330" t="str">
        <f t="shared" ca="1" si="345"/>
        <v/>
      </c>
      <c r="I6894" s="336"/>
      <c r="J6894" s="332" t="str">
        <f t="shared" ca="1" si="346"/>
        <v>(command "V" "R" "" "N")</v>
      </c>
    </row>
    <row r="6895" spans="8:10" hidden="1">
      <c r="H6895" s="330" t="str">
        <f t="shared" ca="1" si="345"/>
        <v/>
      </c>
      <c r="I6895" s="336"/>
      <c r="J6895" s="332" t="str">
        <f t="shared" ca="1" si="346"/>
        <v>(command "V" "R" "" "N")</v>
      </c>
    </row>
    <row r="6896" spans="8:10" hidden="1">
      <c r="H6896" s="330" t="str">
        <f t="shared" ca="1" si="345"/>
        <v/>
      </c>
      <c r="I6896" s="336"/>
      <c r="J6896" s="332" t="str">
        <f t="shared" ca="1" si="346"/>
        <v>(command "V" "R" "" "N")</v>
      </c>
    </row>
    <row r="6897" spans="8:10" hidden="1">
      <c r="H6897" s="330" t="str">
        <f t="shared" ca="1" si="345"/>
        <v/>
      </c>
      <c r="I6897" s="336"/>
      <c r="J6897" s="332" t="str">
        <f t="shared" ca="1" si="346"/>
        <v>(command "V" "R" "" "N")</v>
      </c>
    </row>
    <row r="6898" spans="8:10" hidden="1">
      <c r="H6898" s="330" t="str">
        <f t="shared" ca="1" si="345"/>
        <v/>
      </c>
      <c r="I6898" s="336"/>
      <c r="J6898" s="332" t="str">
        <f t="shared" ca="1" si="346"/>
        <v>(command "V" "R" "" "N")</v>
      </c>
    </row>
    <row r="6899" spans="8:10" hidden="1">
      <c r="H6899" s="330" t="str">
        <f t="shared" ca="1" si="345"/>
        <v/>
      </c>
      <c r="I6899" s="336"/>
      <c r="J6899" s="332" t="str">
        <f t="shared" ca="1" si="346"/>
        <v>(command "V" "R" "" "N")</v>
      </c>
    </row>
    <row r="6900" spans="8:10" hidden="1">
      <c r="H6900" s="330" t="str">
        <f t="shared" ca="1" si="345"/>
        <v/>
      </c>
      <c r="I6900" s="336"/>
      <c r="J6900" s="332" t="str">
        <f t="shared" ca="1" si="346"/>
        <v>(command "V" "R" "" "N")</v>
      </c>
    </row>
    <row r="6901" spans="8:10" hidden="1">
      <c r="H6901" s="330" t="str">
        <f t="shared" ca="1" si="345"/>
        <v/>
      </c>
      <c r="I6901" s="336"/>
      <c r="J6901" s="332" t="str">
        <f t="shared" ca="1" si="346"/>
        <v>(command "V" "R" "" "N")</v>
      </c>
    </row>
    <row r="6902" spans="8:10" hidden="1">
      <c r="H6902" s="330" t="str">
        <f t="shared" ca="1" si="345"/>
        <v/>
      </c>
      <c r="I6902" s="336"/>
      <c r="J6902" s="332" t="str">
        <f t="shared" ca="1" si="346"/>
        <v>(command "V" "R" "" "N")</v>
      </c>
    </row>
    <row r="6903" spans="8:10" hidden="1">
      <c r="H6903" s="330" t="str">
        <f t="shared" ca="1" si="345"/>
        <v/>
      </c>
      <c r="I6903" s="336"/>
      <c r="J6903" s="332" t="str">
        <f t="shared" ca="1" si="346"/>
        <v>(command "V" "R" "" "N")</v>
      </c>
    </row>
    <row r="6904" spans="8:10" hidden="1">
      <c r="H6904" s="330" t="str">
        <f t="shared" ca="1" si="345"/>
        <v/>
      </c>
      <c r="I6904" s="336"/>
      <c r="J6904" s="332" t="str">
        <f t="shared" ca="1" si="346"/>
        <v>(command "V" "R" "" "N")</v>
      </c>
    </row>
    <row r="6905" spans="8:10" hidden="1">
      <c r="H6905" s="330" t="str">
        <f t="shared" ca="1" si="345"/>
        <v/>
      </c>
      <c r="I6905" s="336"/>
      <c r="J6905" s="332" t="str">
        <f t="shared" ca="1" si="346"/>
        <v>(command "V" "R" "" "N")</v>
      </c>
    </row>
    <row r="6906" spans="8:10" hidden="1">
      <c r="H6906" s="330" t="str">
        <f t="shared" ca="1" si="345"/>
        <v/>
      </c>
      <c r="I6906" s="336"/>
      <c r="J6906" s="332" t="str">
        <f t="shared" ca="1" si="346"/>
        <v>(command "V" "R" "" "N")</v>
      </c>
    </row>
    <row r="6907" spans="8:10" hidden="1">
      <c r="H6907" s="330" t="str">
        <f t="shared" ca="1" si="345"/>
        <v/>
      </c>
      <c r="I6907" s="336"/>
      <c r="J6907" s="332" t="str">
        <f t="shared" ca="1" si="346"/>
        <v>(command "V" "R" "" "N")</v>
      </c>
    </row>
    <row r="6908" spans="8:10" hidden="1">
      <c r="H6908" s="330" t="str">
        <f t="shared" ca="1" si="345"/>
        <v/>
      </c>
      <c r="I6908" s="336"/>
      <c r="J6908" s="332" t="str">
        <f t="shared" ca="1" si="346"/>
        <v>(command "V" "R" "" "N")</v>
      </c>
    </row>
    <row r="6909" spans="8:10" hidden="1">
      <c r="H6909" s="330" t="str">
        <f t="shared" ca="1" si="345"/>
        <v/>
      </c>
      <c r="I6909" s="336"/>
      <c r="J6909" s="332" t="str">
        <f t="shared" ca="1" si="346"/>
        <v>(command "V" "R" "" "N")</v>
      </c>
    </row>
    <row r="6910" spans="8:10" hidden="1">
      <c r="H6910" s="330" t="str">
        <f t="shared" ca="1" si="345"/>
        <v/>
      </c>
      <c r="I6910" s="336"/>
      <c r="J6910" s="332" t="str">
        <f t="shared" ca="1" si="346"/>
        <v>(command "V" "R" "" "N")</v>
      </c>
    </row>
    <row r="6911" spans="8:10" hidden="1">
      <c r="H6911" s="330" t="str">
        <f t="shared" ca="1" si="345"/>
        <v/>
      </c>
      <c r="I6911" s="336"/>
      <c r="J6911" s="332" t="str">
        <f t="shared" ca="1" si="346"/>
        <v>(command "V" "R" "" "N")</v>
      </c>
    </row>
    <row r="6912" spans="8:10" hidden="1">
      <c r="H6912" s="330" t="str">
        <f t="shared" ca="1" si="345"/>
        <v/>
      </c>
      <c r="I6912" s="336"/>
      <c r="J6912" s="332" t="str">
        <f t="shared" ca="1" si="346"/>
        <v>(command "V" "R" "" "N")</v>
      </c>
    </row>
    <row r="6913" spans="8:10" hidden="1">
      <c r="H6913" s="330" t="str">
        <f t="shared" ca="1" si="345"/>
        <v/>
      </c>
      <c r="I6913" s="336"/>
      <c r="J6913" s="332" t="str">
        <f t="shared" ca="1" si="346"/>
        <v>(command "V" "R" "" "N")</v>
      </c>
    </row>
    <row r="6914" spans="8:10" hidden="1">
      <c r="H6914" s="330" t="str">
        <f t="shared" ca="1" si="345"/>
        <v/>
      </c>
      <c r="I6914" s="336"/>
      <c r="J6914" s="332" t="str">
        <f t="shared" ca="1" si="346"/>
        <v>(command "V" "R" "" "N")</v>
      </c>
    </row>
    <row r="6915" spans="8:10" hidden="1">
      <c r="H6915" s="330" t="str">
        <f t="shared" ca="1" si="345"/>
        <v/>
      </c>
      <c r="I6915" s="336"/>
      <c r="J6915" s="332" t="str">
        <f t="shared" ca="1" si="346"/>
        <v>(command "V" "R" "" "N")</v>
      </c>
    </row>
    <row r="6916" spans="8:10" hidden="1">
      <c r="H6916" s="330" t="str">
        <f t="shared" ca="1" si="345"/>
        <v/>
      </c>
      <c r="I6916" s="336"/>
      <c r="J6916" s="332" t="str">
        <f t="shared" ca="1" si="346"/>
        <v>(command "V" "R" "" "N")</v>
      </c>
    </row>
    <row r="6917" spans="8:10" hidden="1">
      <c r="H6917" s="330" t="str">
        <f t="shared" ca="1" si="345"/>
        <v/>
      </c>
      <c r="I6917" s="336"/>
      <c r="J6917" s="332" t="str">
        <f t="shared" ca="1" si="346"/>
        <v>(command "V" "R" "" "N")</v>
      </c>
    </row>
    <row r="6918" spans="8:10" hidden="1">
      <c r="H6918" s="330" t="str">
        <f t="shared" ca="1" si="345"/>
        <v/>
      </c>
      <c r="I6918" s="336"/>
      <c r="J6918" s="332" t="str">
        <f t="shared" ca="1" si="346"/>
        <v>(command "V" "R" "" "N")</v>
      </c>
    </row>
    <row r="6919" spans="8:10" hidden="1">
      <c r="H6919" s="330" t="str">
        <f t="shared" ca="1" si="345"/>
        <v/>
      </c>
      <c r="I6919" s="336"/>
      <c r="J6919" s="332" t="str">
        <f t="shared" ca="1" si="346"/>
        <v>(command "V" "R" "" "N")</v>
      </c>
    </row>
    <row r="6920" spans="8:10" hidden="1">
      <c r="H6920" s="330" t="str">
        <f t="shared" ref="H6920:H6983" ca="1" si="347">IF(INDIRECT(ADDRESS(FLOOR((ROW(A6913)-1)/$F$6,1)+9,FLOOR((MOD((ROW(A6913)-1),$F$6)),1)+21))="","",INDIRECT(ADDRESS(FLOOR((ROW(A6913)-1)/$F$6,1)+9,FLOOR((MOD((ROW(A6913)-1),$F$6)),1)+21)))</f>
        <v/>
      </c>
      <c r="I6920" s="336"/>
      <c r="J6920" s="332" t="str">
        <f t="shared" ca="1" si="346"/>
        <v>(command "V" "R" "" "N")</v>
      </c>
    </row>
    <row r="6921" spans="8:10" hidden="1">
      <c r="H6921" s="330" t="str">
        <f t="shared" ca="1" si="347"/>
        <v/>
      </c>
      <c r="I6921" s="336"/>
      <c r="J6921" s="332" t="str">
        <f t="shared" ca="1" si="346"/>
        <v>(command "V" "R" "" "N")</v>
      </c>
    </row>
    <row r="6922" spans="8:10" hidden="1">
      <c r="H6922" s="330" t="str">
        <f t="shared" ca="1" si="347"/>
        <v/>
      </c>
      <c r="I6922" s="336"/>
      <c r="J6922" s="332" t="str">
        <f t="shared" ca="1" si="346"/>
        <v>(command "V" "R" "" "N")</v>
      </c>
    </row>
    <row r="6923" spans="8:10" hidden="1">
      <c r="H6923" s="330" t="str">
        <f t="shared" ca="1" si="347"/>
        <v/>
      </c>
      <c r="I6923" s="336"/>
      <c r="J6923" s="332" t="str">
        <f t="shared" ca="1" si="346"/>
        <v>(command "V" "R" "" "N")</v>
      </c>
    </row>
    <row r="6924" spans="8:10" hidden="1">
      <c r="H6924" s="330" t="str">
        <f t="shared" ca="1" si="347"/>
        <v/>
      </c>
      <c r="I6924" s="336"/>
      <c r="J6924" s="332" t="str">
        <f t="shared" ca="1" si="346"/>
        <v>(command "V" "R" "" "N")</v>
      </c>
    </row>
    <row r="6925" spans="8:10" hidden="1">
      <c r="H6925" s="330" t="str">
        <f t="shared" ca="1" si="347"/>
        <v/>
      </c>
      <c r="I6925" s="336"/>
      <c r="J6925" s="332" t="str">
        <f t="shared" ref="J6925:J6988" ca="1" si="348">"(command"&amp;" "&amp;""""&amp;"V"&amp;""""&amp;" "&amp;""""&amp;"R"&amp;""""&amp;" "&amp;""""&amp;$H6925&amp;""""&amp;" """&amp;"N"&amp;""""&amp;")"</f>
        <v>(command "V" "R" "" "N")</v>
      </c>
    </row>
    <row r="6926" spans="8:10" hidden="1">
      <c r="H6926" s="330" t="str">
        <f t="shared" ca="1" si="347"/>
        <v/>
      </c>
      <c r="I6926" s="336"/>
      <c r="J6926" s="332" t="str">
        <f t="shared" ca="1" si="348"/>
        <v>(command "V" "R" "" "N")</v>
      </c>
    </row>
    <row r="6927" spans="8:10" hidden="1">
      <c r="H6927" s="330" t="str">
        <f t="shared" ca="1" si="347"/>
        <v/>
      </c>
      <c r="I6927" s="336"/>
      <c r="J6927" s="332" t="str">
        <f t="shared" ca="1" si="348"/>
        <v>(command "V" "R" "" "N")</v>
      </c>
    </row>
    <row r="6928" spans="8:10" hidden="1">
      <c r="H6928" s="330" t="str">
        <f t="shared" ca="1" si="347"/>
        <v/>
      </c>
      <c r="I6928" s="336"/>
      <c r="J6928" s="332" t="str">
        <f t="shared" ca="1" si="348"/>
        <v>(command "V" "R" "" "N")</v>
      </c>
    </row>
    <row r="6929" spans="8:10" hidden="1">
      <c r="H6929" s="330" t="str">
        <f t="shared" ca="1" si="347"/>
        <v/>
      </c>
      <c r="I6929" s="336"/>
      <c r="J6929" s="332" t="str">
        <f t="shared" ca="1" si="348"/>
        <v>(command "V" "R" "" "N")</v>
      </c>
    </row>
    <row r="6930" spans="8:10" hidden="1">
      <c r="H6930" s="330" t="str">
        <f t="shared" ca="1" si="347"/>
        <v/>
      </c>
      <c r="I6930" s="336"/>
      <c r="J6930" s="332" t="str">
        <f t="shared" ca="1" si="348"/>
        <v>(command "V" "R" "" "N")</v>
      </c>
    </row>
    <row r="6931" spans="8:10" hidden="1">
      <c r="H6931" s="330" t="str">
        <f t="shared" ca="1" si="347"/>
        <v/>
      </c>
      <c r="I6931" s="336"/>
      <c r="J6931" s="332" t="str">
        <f t="shared" ca="1" si="348"/>
        <v>(command "V" "R" "" "N")</v>
      </c>
    </row>
    <row r="6932" spans="8:10" hidden="1">
      <c r="H6932" s="330" t="str">
        <f t="shared" ca="1" si="347"/>
        <v/>
      </c>
      <c r="I6932" s="336"/>
      <c r="J6932" s="332" t="str">
        <f t="shared" ca="1" si="348"/>
        <v>(command "V" "R" "" "N")</v>
      </c>
    </row>
    <row r="6933" spans="8:10" hidden="1">
      <c r="H6933" s="330" t="str">
        <f t="shared" ca="1" si="347"/>
        <v/>
      </c>
      <c r="I6933" s="336"/>
      <c r="J6933" s="332" t="str">
        <f t="shared" ca="1" si="348"/>
        <v>(command "V" "R" "" "N")</v>
      </c>
    </row>
    <row r="6934" spans="8:10" hidden="1">
      <c r="H6934" s="330" t="str">
        <f t="shared" ca="1" si="347"/>
        <v/>
      </c>
      <c r="I6934" s="336"/>
      <c r="J6934" s="332" t="str">
        <f t="shared" ca="1" si="348"/>
        <v>(command "V" "R" "" "N")</v>
      </c>
    </row>
    <row r="6935" spans="8:10" hidden="1">
      <c r="H6935" s="330" t="str">
        <f t="shared" ca="1" si="347"/>
        <v/>
      </c>
      <c r="I6935" s="336"/>
      <c r="J6935" s="332" t="str">
        <f t="shared" ca="1" si="348"/>
        <v>(command "V" "R" "" "N")</v>
      </c>
    </row>
    <row r="6936" spans="8:10" hidden="1">
      <c r="H6936" s="330" t="str">
        <f t="shared" ca="1" si="347"/>
        <v/>
      </c>
      <c r="I6936" s="336"/>
      <c r="J6936" s="332" t="str">
        <f t="shared" ca="1" si="348"/>
        <v>(command "V" "R" "" "N")</v>
      </c>
    </row>
    <row r="6937" spans="8:10" hidden="1">
      <c r="H6937" s="330" t="str">
        <f t="shared" ca="1" si="347"/>
        <v/>
      </c>
      <c r="I6937" s="336"/>
      <c r="J6937" s="332" t="str">
        <f t="shared" ca="1" si="348"/>
        <v>(command "V" "R" "" "N")</v>
      </c>
    </row>
    <row r="6938" spans="8:10" hidden="1">
      <c r="H6938" s="330" t="str">
        <f t="shared" ca="1" si="347"/>
        <v/>
      </c>
      <c r="I6938" s="336"/>
      <c r="J6938" s="332" t="str">
        <f t="shared" ca="1" si="348"/>
        <v>(command "V" "R" "" "N")</v>
      </c>
    </row>
    <row r="6939" spans="8:10" hidden="1">
      <c r="H6939" s="330" t="str">
        <f t="shared" ca="1" si="347"/>
        <v/>
      </c>
      <c r="I6939" s="336"/>
      <c r="J6939" s="332" t="str">
        <f t="shared" ca="1" si="348"/>
        <v>(command "V" "R" "" "N")</v>
      </c>
    </row>
    <row r="6940" spans="8:10" hidden="1">
      <c r="H6940" s="330" t="str">
        <f t="shared" ca="1" si="347"/>
        <v/>
      </c>
      <c r="I6940" s="336"/>
      <c r="J6940" s="332" t="str">
        <f t="shared" ca="1" si="348"/>
        <v>(command "V" "R" "" "N")</v>
      </c>
    </row>
    <row r="6941" spans="8:10" hidden="1">
      <c r="H6941" s="330" t="str">
        <f t="shared" ca="1" si="347"/>
        <v/>
      </c>
      <c r="I6941" s="336"/>
      <c r="J6941" s="332" t="str">
        <f t="shared" ca="1" si="348"/>
        <v>(command "V" "R" "" "N")</v>
      </c>
    </row>
    <row r="6942" spans="8:10" hidden="1">
      <c r="H6942" s="330" t="str">
        <f t="shared" ca="1" si="347"/>
        <v/>
      </c>
      <c r="I6942" s="336"/>
      <c r="J6942" s="332" t="str">
        <f t="shared" ca="1" si="348"/>
        <v>(command "V" "R" "" "N")</v>
      </c>
    </row>
    <row r="6943" spans="8:10" hidden="1">
      <c r="H6943" s="330" t="str">
        <f t="shared" ca="1" si="347"/>
        <v/>
      </c>
      <c r="I6943" s="336"/>
      <c r="J6943" s="332" t="str">
        <f t="shared" ca="1" si="348"/>
        <v>(command "V" "R" "" "N")</v>
      </c>
    </row>
    <row r="6944" spans="8:10" hidden="1">
      <c r="H6944" s="330" t="str">
        <f t="shared" ca="1" si="347"/>
        <v/>
      </c>
      <c r="I6944" s="336"/>
      <c r="J6944" s="332" t="str">
        <f t="shared" ca="1" si="348"/>
        <v>(command "V" "R" "" "N")</v>
      </c>
    </row>
    <row r="6945" spans="8:10" hidden="1">
      <c r="H6945" s="330" t="str">
        <f t="shared" ca="1" si="347"/>
        <v/>
      </c>
      <c r="I6945" s="336"/>
      <c r="J6945" s="332" t="str">
        <f t="shared" ca="1" si="348"/>
        <v>(command "V" "R" "" "N")</v>
      </c>
    </row>
    <row r="6946" spans="8:10" hidden="1">
      <c r="H6946" s="330" t="str">
        <f t="shared" ca="1" si="347"/>
        <v/>
      </c>
      <c r="I6946" s="336"/>
      <c r="J6946" s="332" t="str">
        <f t="shared" ca="1" si="348"/>
        <v>(command "V" "R" "" "N")</v>
      </c>
    </row>
    <row r="6947" spans="8:10" hidden="1">
      <c r="H6947" s="330" t="str">
        <f t="shared" ca="1" si="347"/>
        <v/>
      </c>
      <c r="I6947" s="336"/>
      <c r="J6947" s="332" t="str">
        <f t="shared" ca="1" si="348"/>
        <v>(command "V" "R" "" "N")</v>
      </c>
    </row>
    <row r="6948" spans="8:10" hidden="1">
      <c r="H6948" s="330" t="str">
        <f t="shared" ca="1" si="347"/>
        <v/>
      </c>
      <c r="I6948" s="336"/>
      <c r="J6948" s="332" t="str">
        <f t="shared" ca="1" si="348"/>
        <v>(command "V" "R" "" "N")</v>
      </c>
    </row>
    <row r="6949" spans="8:10" hidden="1">
      <c r="H6949" s="330" t="str">
        <f t="shared" ca="1" si="347"/>
        <v/>
      </c>
      <c r="I6949" s="336"/>
      <c r="J6949" s="332" t="str">
        <f t="shared" ca="1" si="348"/>
        <v>(command "V" "R" "" "N")</v>
      </c>
    </row>
    <row r="6950" spans="8:10" hidden="1">
      <c r="H6950" s="330" t="str">
        <f t="shared" ca="1" si="347"/>
        <v/>
      </c>
      <c r="I6950" s="336"/>
      <c r="J6950" s="332" t="str">
        <f t="shared" ca="1" si="348"/>
        <v>(command "V" "R" "" "N")</v>
      </c>
    </row>
    <row r="6951" spans="8:10" hidden="1">
      <c r="H6951" s="330" t="str">
        <f t="shared" ca="1" si="347"/>
        <v/>
      </c>
      <c r="I6951" s="336"/>
      <c r="J6951" s="332" t="str">
        <f t="shared" ca="1" si="348"/>
        <v>(command "V" "R" "" "N")</v>
      </c>
    </row>
    <row r="6952" spans="8:10" hidden="1">
      <c r="H6952" s="330" t="str">
        <f t="shared" ca="1" si="347"/>
        <v/>
      </c>
      <c r="I6952" s="336"/>
      <c r="J6952" s="332" t="str">
        <f t="shared" ca="1" si="348"/>
        <v>(command "V" "R" "" "N")</v>
      </c>
    </row>
    <row r="6953" spans="8:10" hidden="1">
      <c r="H6953" s="330" t="str">
        <f t="shared" ca="1" si="347"/>
        <v/>
      </c>
      <c r="I6953" s="336"/>
      <c r="J6953" s="332" t="str">
        <f t="shared" ca="1" si="348"/>
        <v>(command "V" "R" "" "N")</v>
      </c>
    </row>
    <row r="6954" spans="8:10" hidden="1">
      <c r="H6954" s="330" t="str">
        <f t="shared" ca="1" si="347"/>
        <v/>
      </c>
      <c r="I6954" s="336"/>
      <c r="J6954" s="332" t="str">
        <f t="shared" ca="1" si="348"/>
        <v>(command "V" "R" "" "N")</v>
      </c>
    </row>
    <row r="6955" spans="8:10" hidden="1">
      <c r="H6955" s="330" t="str">
        <f t="shared" ca="1" si="347"/>
        <v/>
      </c>
      <c r="I6955" s="336"/>
      <c r="J6955" s="332" t="str">
        <f t="shared" ca="1" si="348"/>
        <v>(command "V" "R" "" "N")</v>
      </c>
    </row>
    <row r="6956" spans="8:10" hidden="1">
      <c r="H6956" s="330" t="str">
        <f t="shared" ca="1" si="347"/>
        <v/>
      </c>
      <c r="I6956" s="336"/>
      <c r="J6956" s="332" t="str">
        <f t="shared" ca="1" si="348"/>
        <v>(command "V" "R" "" "N")</v>
      </c>
    </row>
    <row r="6957" spans="8:10" hidden="1">
      <c r="H6957" s="330" t="str">
        <f t="shared" ca="1" si="347"/>
        <v/>
      </c>
      <c r="I6957" s="336"/>
      <c r="J6957" s="332" t="str">
        <f t="shared" ca="1" si="348"/>
        <v>(command "V" "R" "" "N")</v>
      </c>
    </row>
    <row r="6958" spans="8:10" hidden="1">
      <c r="H6958" s="330" t="str">
        <f t="shared" ca="1" si="347"/>
        <v/>
      </c>
      <c r="I6958" s="336"/>
      <c r="J6958" s="332" t="str">
        <f t="shared" ca="1" si="348"/>
        <v>(command "V" "R" "" "N")</v>
      </c>
    </row>
    <row r="6959" spans="8:10" hidden="1">
      <c r="H6959" s="330" t="str">
        <f t="shared" ca="1" si="347"/>
        <v/>
      </c>
      <c r="I6959" s="336"/>
      <c r="J6959" s="332" t="str">
        <f t="shared" ca="1" si="348"/>
        <v>(command "V" "R" "" "N")</v>
      </c>
    </row>
    <row r="6960" spans="8:10" hidden="1">
      <c r="H6960" s="330" t="str">
        <f t="shared" ca="1" si="347"/>
        <v/>
      </c>
      <c r="I6960" s="336"/>
      <c r="J6960" s="332" t="str">
        <f t="shared" ca="1" si="348"/>
        <v>(command "V" "R" "" "N")</v>
      </c>
    </row>
    <row r="6961" spans="8:10" hidden="1">
      <c r="H6961" s="330" t="str">
        <f t="shared" ca="1" si="347"/>
        <v/>
      </c>
      <c r="I6961" s="336"/>
      <c r="J6961" s="332" t="str">
        <f t="shared" ca="1" si="348"/>
        <v>(command "V" "R" "" "N")</v>
      </c>
    </row>
    <row r="6962" spans="8:10" hidden="1">
      <c r="H6962" s="330" t="str">
        <f t="shared" ca="1" si="347"/>
        <v/>
      </c>
      <c r="I6962" s="336"/>
      <c r="J6962" s="332" t="str">
        <f t="shared" ca="1" si="348"/>
        <v>(command "V" "R" "" "N")</v>
      </c>
    </row>
    <row r="6963" spans="8:10" hidden="1">
      <c r="H6963" s="330" t="str">
        <f t="shared" ca="1" si="347"/>
        <v/>
      </c>
      <c r="I6963" s="336"/>
      <c r="J6963" s="332" t="str">
        <f t="shared" ca="1" si="348"/>
        <v>(command "V" "R" "" "N")</v>
      </c>
    </row>
    <row r="6964" spans="8:10" hidden="1">
      <c r="H6964" s="330" t="str">
        <f t="shared" ca="1" si="347"/>
        <v/>
      </c>
      <c r="I6964" s="336"/>
      <c r="J6964" s="332" t="str">
        <f t="shared" ca="1" si="348"/>
        <v>(command "V" "R" "" "N")</v>
      </c>
    </row>
    <row r="6965" spans="8:10" hidden="1">
      <c r="H6965" s="330" t="str">
        <f t="shared" ca="1" si="347"/>
        <v/>
      </c>
      <c r="I6965" s="336"/>
      <c r="J6965" s="332" t="str">
        <f t="shared" ca="1" si="348"/>
        <v>(command "V" "R" "" "N")</v>
      </c>
    </row>
    <row r="6966" spans="8:10" hidden="1">
      <c r="H6966" s="330" t="str">
        <f t="shared" ca="1" si="347"/>
        <v/>
      </c>
      <c r="I6966" s="336"/>
      <c r="J6966" s="332" t="str">
        <f t="shared" ca="1" si="348"/>
        <v>(command "V" "R" "" "N")</v>
      </c>
    </row>
    <row r="6967" spans="8:10" hidden="1">
      <c r="H6967" s="330" t="str">
        <f t="shared" ca="1" si="347"/>
        <v/>
      </c>
      <c r="I6967" s="336"/>
      <c r="J6967" s="332" t="str">
        <f t="shared" ca="1" si="348"/>
        <v>(command "V" "R" "" "N")</v>
      </c>
    </row>
    <row r="6968" spans="8:10" hidden="1">
      <c r="H6968" s="330" t="str">
        <f t="shared" ca="1" si="347"/>
        <v/>
      </c>
      <c r="I6968" s="336"/>
      <c r="J6968" s="332" t="str">
        <f t="shared" ca="1" si="348"/>
        <v>(command "V" "R" "" "N")</v>
      </c>
    </row>
    <row r="6969" spans="8:10" hidden="1">
      <c r="H6969" s="330" t="str">
        <f t="shared" ca="1" si="347"/>
        <v/>
      </c>
      <c r="I6969" s="336"/>
      <c r="J6969" s="332" t="str">
        <f t="shared" ca="1" si="348"/>
        <v>(command "V" "R" "" "N")</v>
      </c>
    </row>
    <row r="6970" spans="8:10" hidden="1">
      <c r="H6970" s="330" t="str">
        <f t="shared" ca="1" si="347"/>
        <v/>
      </c>
      <c r="I6970" s="336"/>
      <c r="J6970" s="332" t="str">
        <f t="shared" ca="1" si="348"/>
        <v>(command "V" "R" "" "N")</v>
      </c>
    </row>
    <row r="6971" spans="8:10" hidden="1">
      <c r="H6971" s="330" t="str">
        <f t="shared" ca="1" si="347"/>
        <v/>
      </c>
      <c r="I6971" s="336"/>
      <c r="J6971" s="332" t="str">
        <f t="shared" ca="1" si="348"/>
        <v>(command "V" "R" "" "N")</v>
      </c>
    </row>
    <row r="6972" spans="8:10" hidden="1">
      <c r="H6972" s="330" t="str">
        <f t="shared" ca="1" si="347"/>
        <v/>
      </c>
      <c r="I6972" s="336"/>
      <c r="J6972" s="332" t="str">
        <f t="shared" ca="1" si="348"/>
        <v>(command "V" "R" "" "N")</v>
      </c>
    </row>
    <row r="6973" spans="8:10" hidden="1">
      <c r="H6973" s="330" t="str">
        <f t="shared" ca="1" si="347"/>
        <v/>
      </c>
      <c r="I6973" s="336"/>
      <c r="J6973" s="332" t="str">
        <f t="shared" ca="1" si="348"/>
        <v>(command "V" "R" "" "N")</v>
      </c>
    </row>
    <row r="6974" spans="8:10" hidden="1">
      <c r="H6974" s="330" t="str">
        <f t="shared" ca="1" si="347"/>
        <v/>
      </c>
      <c r="I6974" s="336"/>
      <c r="J6974" s="332" t="str">
        <f t="shared" ca="1" si="348"/>
        <v>(command "V" "R" "" "N")</v>
      </c>
    </row>
    <row r="6975" spans="8:10" hidden="1">
      <c r="H6975" s="330" t="str">
        <f t="shared" ca="1" si="347"/>
        <v/>
      </c>
      <c r="I6975" s="336"/>
      <c r="J6975" s="332" t="str">
        <f t="shared" ca="1" si="348"/>
        <v>(command "V" "R" "" "N")</v>
      </c>
    </row>
    <row r="6976" spans="8:10" hidden="1">
      <c r="H6976" s="330" t="str">
        <f t="shared" ca="1" si="347"/>
        <v/>
      </c>
      <c r="I6976" s="336"/>
      <c r="J6976" s="332" t="str">
        <f t="shared" ca="1" si="348"/>
        <v>(command "V" "R" "" "N")</v>
      </c>
    </row>
    <row r="6977" spans="8:10" hidden="1">
      <c r="H6977" s="330" t="str">
        <f t="shared" ca="1" si="347"/>
        <v/>
      </c>
      <c r="I6977" s="336"/>
      <c r="J6977" s="332" t="str">
        <f t="shared" ca="1" si="348"/>
        <v>(command "V" "R" "" "N")</v>
      </c>
    </row>
    <row r="6978" spans="8:10" hidden="1">
      <c r="H6978" s="330" t="str">
        <f t="shared" ca="1" si="347"/>
        <v/>
      </c>
      <c r="I6978" s="336"/>
      <c r="J6978" s="332" t="str">
        <f t="shared" ca="1" si="348"/>
        <v>(command "V" "R" "" "N")</v>
      </c>
    </row>
    <row r="6979" spans="8:10" hidden="1">
      <c r="H6979" s="330" t="str">
        <f t="shared" ca="1" si="347"/>
        <v/>
      </c>
      <c r="I6979" s="336"/>
      <c r="J6979" s="332" t="str">
        <f t="shared" ca="1" si="348"/>
        <v>(command "V" "R" "" "N")</v>
      </c>
    </row>
    <row r="6980" spans="8:10" hidden="1">
      <c r="H6980" s="330" t="str">
        <f t="shared" ca="1" si="347"/>
        <v/>
      </c>
      <c r="I6980" s="336"/>
      <c r="J6980" s="332" t="str">
        <f t="shared" ca="1" si="348"/>
        <v>(command "V" "R" "" "N")</v>
      </c>
    </row>
    <row r="6981" spans="8:10" hidden="1">
      <c r="H6981" s="330" t="str">
        <f t="shared" ca="1" si="347"/>
        <v/>
      </c>
      <c r="I6981" s="336"/>
      <c r="J6981" s="332" t="str">
        <f t="shared" ca="1" si="348"/>
        <v>(command "V" "R" "" "N")</v>
      </c>
    </row>
    <row r="6982" spans="8:10" hidden="1">
      <c r="H6982" s="330" t="str">
        <f t="shared" ca="1" si="347"/>
        <v/>
      </c>
      <c r="I6982" s="336"/>
      <c r="J6982" s="332" t="str">
        <f t="shared" ca="1" si="348"/>
        <v>(command "V" "R" "" "N")</v>
      </c>
    </row>
    <row r="6983" spans="8:10" hidden="1">
      <c r="H6983" s="330" t="str">
        <f t="shared" ca="1" si="347"/>
        <v/>
      </c>
      <c r="I6983" s="336"/>
      <c r="J6983" s="332" t="str">
        <f t="shared" ca="1" si="348"/>
        <v>(command "V" "R" "" "N")</v>
      </c>
    </row>
    <row r="6984" spans="8:10" hidden="1">
      <c r="H6984" s="330" t="str">
        <f t="shared" ref="H6984:H7047" ca="1" si="349">IF(INDIRECT(ADDRESS(FLOOR((ROW(A6977)-1)/$F$6,1)+9,FLOOR((MOD((ROW(A6977)-1),$F$6)),1)+21))="","",INDIRECT(ADDRESS(FLOOR((ROW(A6977)-1)/$F$6,1)+9,FLOOR((MOD((ROW(A6977)-1),$F$6)),1)+21)))</f>
        <v/>
      </c>
      <c r="I6984" s="336"/>
      <c r="J6984" s="332" t="str">
        <f t="shared" ca="1" si="348"/>
        <v>(command "V" "R" "" "N")</v>
      </c>
    </row>
    <row r="6985" spans="8:10" hidden="1">
      <c r="H6985" s="330" t="str">
        <f t="shared" ca="1" si="349"/>
        <v/>
      </c>
      <c r="I6985" s="336"/>
      <c r="J6985" s="332" t="str">
        <f t="shared" ca="1" si="348"/>
        <v>(command "V" "R" "" "N")</v>
      </c>
    </row>
    <row r="6986" spans="8:10" hidden="1">
      <c r="H6986" s="330" t="str">
        <f t="shared" ca="1" si="349"/>
        <v/>
      </c>
      <c r="I6986" s="336"/>
      <c r="J6986" s="332" t="str">
        <f t="shared" ca="1" si="348"/>
        <v>(command "V" "R" "" "N")</v>
      </c>
    </row>
    <row r="6987" spans="8:10" hidden="1">
      <c r="H6987" s="330" t="str">
        <f t="shared" ca="1" si="349"/>
        <v/>
      </c>
      <c r="I6987" s="336"/>
      <c r="J6987" s="332" t="str">
        <f t="shared" ca="1" si="348"/>
        <v>(command "V" "R" "" "N")</v>
      </c>
    </row>
    <row r="6988" spans="8:10" hidden="1">
      <c r="H6988" s="330" t="str">
        <f t="shared" ca="1" si="349"/>
        <v/>
      </c>
      <c r="I6988" s="336"/>
      <c r="J6988" s="332" t="str">
        <f t="shared" ca="1" si="348"/>
        <v>(command "V" "R" "" "N")</v>
      </c>
    </row>
    <row r="6989" spans="8:10" hidden="1">
      <c r="H6989" s="330" t="str">
        <f t="shared" ca="1" si="349"/>
        <v/>
      </c>
      <c r="I6989" s="336"/>
      <c r="J6989" s="332" t="str">
        <f t="shared" ref="J6989:J7052" ca="1" si="350">"(command"&amp;" "&amp;""""&amp;"V"&amp;""""&amp;" "&amp;""""&amp;"R"&amp;""""&amp;" "&amp;""""&amp;$H6989&amp;""""&amp;" """&amp;"N"&amp;""""&amp;")"</f>
        <v>(command "V" "R" "" "N")</v>
      </c>
    </row>
    <row r="6990" spans="8:10" hidden="1">
      <c r="H6990" s="330" t="str">
        <f t="shared" ca="1" si="349"/>
        <v/>
      </c>
      <c r="I6990" s="336"/>
      <c r="J6990" s="332" t="str">
        <f t="shared" ca="1" si="350"/>
        <v>(command "V" "R" "" "N")</v>
      </c>
    </row>
    <row r="6991" spans="8:10" hidden="1">
      <c r="H6991" s="330" t="str">
        <f t="shared" ca="1" si="349"/>
        <v/>
      </c>
      <c r="I6991" s="336"/>
      <c r="J6991" s="332" t="str">
        <f t="shared" ca="1" si="350"/>
        <v>(command "V" "R" "" "N")</v>
      </c>
    </row>
    <row r="6992" spans="8:10" hidden="1">
      <c r="H6992" s="330" t="str">
        <f t="shared" ca="1" si="349"/>
        <v/>
      </c>
      <c r="I6992" s="336"/>
      <c r="J6992" s="332" t="str">
        <f t="shared" ca="1" si="350"/>
        <v>(command "V" "R" "" "N")</v>
      </c>
    </row>
    <row r="6993" spans="8:10" hidden="1">
      <c r="H6993" s="330" t="str">
        <f t="shared" ca="1" si="349"/>
        <v/>
      </c>
      <c r="I6993" s="336"/>
      <c r="J6993" s="332" t="str">
        <f t="shared" ca="1" si="350"/>
        <v>(command "V" "R" "" "N")</v>
      </c>
    </row>
    <row r="6994" spans="8:10" hidden="1">
      <c r="H6994" s="330" t="str">
        <f t="shared" ca="1" si="349"/>
        <v/>
      </c>
      <c r="I6994" s="336"/>
      <c r="J6994" s="332" t="str">
        <f t="shared" ca="1" si="350"/>
        <v>(command "V" "R" "" "N")</v>
      </c>
    </row>
    <row r="6995" spans="8:10" hidden="1">
      <c r="H6995" s="330" t="str">
        <f t="shared" ca="1" si="349"/>
        <v/>
      </c>
      <c r="I6995" s="336"/>
      <c r="J6995" s="332" t="str">
        <f t="shared" ca="1" si="350"/>
        <v>(command "V" "R" "" "N")</v>
      </c>
    </row>
    <row r="6996" spans="8:10" hidden="1">
      <c r="H6996" s="330" t="str">
        <f t="shared" ca="1" si="349"/>
        <v/>
      </c>
      <c r="I6996" s="336"/>
      <c r="J6996" s="332" t="str">
        <f t="shared" ca="1" si="350"/>
        <v>(command "V" "R" "" "N")</v>
      </c>
    </row>
    <row r="6997" spans="8:10" hidden="1">
      <c r="H6997" s="330" t="str">
        <f t="shared" ca="1" si="349"/>
        <v/>
      </c>
      <c r="I6997" s="336"/>
      <c r="J6997" s="332" t="str">
        <f t="shared" ca="1" si="350"/>
        <v>(command "V" "R" "" "N")</v>
      </c>
    </row>
    <row r="6998" spans="8:10" hidden="1">
      <c r="H6998" s="330" t="str">
        <f t="shared" ca="1" si="349"/>
        <v/>
      </c>
      <c r="I6998" s="336"/>
      <c r="J6998" s="332" t="str">
        <f t="shared" ca="1" si="350"/>
        <v>(command "V" "R" "" "N")</v>
      </c>
    </row>
    <row r="6999" spans="8:10" hidden="1">
      <c r="H6999" s="330" t="str">
        <f t="shared" ca="1" si="349"/>
        <v/>
      </c>
      <c r="I6999" s="336"/>
      <c r="J6999" s="332" t="str">
        <f t="shared" ca="1" si="350"/>
        <v>(command "V" "R" "" "N")</v>
      </c>
    </row>
    <row r="7000" spans="8:10" hidden="1">
      <c r="H7000" s="330" t="str">
        <f t="shared" ca="1" si="349"/>
        <v/>
      </c>
      <c r="I7000" s="336"/>
      <c r="J7000" s="332" t="str">
        <f t="shared" ca="1" si="350"/>
        <v>(command "V" "R" "" "N")</v>
      </c>
    </row>
    <row r="7001" spans="8:10" hidden="1">
      <c r="H7001" s="330" t="str">
        <f t="shared" ca="1" si="349"/>
        <v/>
      </c>
      <c r="I7001" s="336"/>
      <c r="J7001" s="332" t="str">
        <f t="shared" ca="1" si="350"/>
        <v>(command "V" "R" "" "N")</v>
      </c>
    </row>
    <row r="7002" spans="8:10" hidden="1">
      <c r="H7002" s="330" t="str">
        <f t="shared" ca="1" si="349"/>
        <v/>
      </c>
      <c r="I7002" s="336"/>
      <c r="J7002" s="332" t="str">
        <f t="shared" ca="1" si="350"/>
        <v>(command "V" "R" "" "N")</v>
      </c>
    </row>
    <row r="7003" spans="8:10" hidden="1">
      <c r="H7003" s="330" t="str">
        <f t="shared" ca="1" si="349"/>
        <v/>
      </c>
      <c r="I7003" s="336"/>
      <c r="J7003" s="332" t="str">
        <f t="shared" ca="1" si="350"/>
        <v>(command "V" "R" "" "N")</v>
      </c>
    </row>
    <row r="7004" spans="8:10" hidden="1">
      <c r="H7004" s="330" t="str">
        <f t="shared" ca="1" si="349"/>
        <v/>
      </c>
      <c r="I7004" s="336"/>
      <c r="J7004" s="332" t="str">
        <f t="shared" ca="1" si="350"/>
        <v>(command "V" "R" "" "N")</v>
      </c>
    </row>
    <row r="7005" spans="8:10" hidden="1">
      <c r="H7005" s="330" t="str">
        <f t="shared" ca="1" si="349"/>
        <v/>
      </c>
      <c r="I7005" s="336"/>
      <c r="J7005" s="332" t="str">
        <f t="shared" ca="1" si="350"/>
        <v>(command "V" "R" "" "N")</v>
      </c>
    </row>
    <row r="7006" spans="8:10" hidden="1">
      <c r="H7006" s="330" t="str">
        <f t="shared" ca="1" si="349"/>
        <v/>
      </c>
      <c r="I7006" s="336"/>
      <c r="J7006" s="332" t="str">
        <f t="shared" ca="1" si="350"/>
        <v>(command "V" "R" "" "N")</v>
      </c>
    </row>
    <row r="7007" spans="8:10" hidden="1">
      <c r="H7007" s="330" t="str">
        <f t="shared" ca="1" si="349"/>
        <v/>
      </c>
      <c r="I7007" s="336"/>
      <c r="J7007" s="332" t="str">
        <f t="shared" ca="1" si="350"/>
        <v>(command "V" "R" "" "N")</v>
      </c>
    </row>
    <row r="7008" spans="8:10" hidden="1">
      <c r="H7008" s="330" t="str">
        <f t="shared" ca="1" si="349"/>
        <v/>
      </c>
      <c r="I7008" s="336"/>
      <c r="J7008" s="332" t="str">
        <f t="shared" ca="1" si="350"/>
        <v>(command "V" "R" "" "N")</v>
      </c>
    </row>
    <row r="7009" spans="8:10" hidden="1">
      <c r="H7009" s="330" t="str">
        <f t="shared" ca="1" si="349"/>
        <v/>
      </c>
      <c r="I7009" s="336"/>
      <c r="J7009" s="332" t="str">
        <f t="shared" ca="1" si="350"/>
        <v>(command "V" "R" "" "N")</v>
      </c>
    </row>
    <row r="7010" spans="8:10" hidden="1">
      <c r="H7010" s="330" t="str">
        <f t="shared" ca="1" si="349"/>
        <v/>
      </c>
      <c r="I7010" s="336"/>
      <c r="J7010" s="332" t="str">
        <f t="shared" ca="1" si="350"/>
        <v>(command "V" "R" "" "N")</v>
      </c>
    </row>
    <row r="7011" spans="8:10" hidden="1">
      <c r="H7011" s="330" t="str">
        <f t="shared" ca="1" si="349"/>
        <v/>
      </c>
      <c r="I7011" s="336"/>
      <c r="J7011" s="332" t="str">
        <f t="shared" ca="1" si="350"/>
        <v>(command "V" "R" "" "N")</v>
      </c>
    </row>
    <row r="7012" spans="8:10" hidden="1">
      <c r="H7012" s="330" t="str">
        <f t="shared" ca="1" si="349"/>
        <v/>
      </c>
      <c r="I7012" s="336"/>
      <c r="J7012" s="332" t="str">
        <f t="shared" ca="1" si="350"/>
        <v>(command "V" "R" "" "N")</v>
      </c>
    </row>
    <row r="7013" spans="8:10" hidden="1">
      <c r="H7013" s="330" t="str">
        <f t="shared" ca="1" si="349"/>
        <v/>
      </c>
      <c r="I7013" s="336"/>
      <c r="J7013" s="332" t="str">
        <f t="shared" ca="1" si="350"/>
        <v>(command "V" "R" "" "N")</v>
      </c>
    </row>
    <row r="7014" spans="8:10" hidden="1">
      <c r="H7014" s="330" t="str">
        <f t="shared" ca="1" si="349"/>
        <v/>
      </c>
      <c r="I7014" s="336"/>
      <c r="J7014" s="332" t="str">
        <f t="shared" ca="1" si="350"/>
        <v>(command "V" "R" "" "N")</v>
      </c>
    </row>
    <row r="7015" spans="8:10" hidden="1">
      <c r="H7015" s="330" t="str">
        <f t="shared" ca="1" si="349"/>
        <v/>
      </c>
      <c r="I7015" s="336"/>
      <c r="J7015" s="332" t="str">
        <f t="shared" ca="1" si="350"/>
        <v>(command "V" "R" "" "N")</v>
      </c>
    </row>
    <row r="7016" spans="8:10" hidden="1">
      <c r="H7016" s="330" t="str">
        <f t="shared" ca="1" si="349"/>
        <v/>
      </c>
      <c r="I7016" s="336"/>
      <c r="J7016" s="332" t="str">
        <f t="shared" ca="1" si="350"/>
        <v>(command "V" "R" "" "N")</v>
      </c>
    </row>
    <row r="7017" spans="8:10" hidden="1">
      <c r="H7017" s="330" t="str">
        <f t="shared" ca="1" si="349"/>
        <v/>
      </c>
      <c r="I7017" s="336"/>
      <c r="J7017" s="332" t="str">
        <f t="shared" ca="1" si="350"/>
        <v>(command "V" "R" "" "N")</v>
      </c>
    </row>
    <row r="7018" spans="8:10" hidden="1">
      <c r="H7018" s="330" t="str">
        <f t="shared" ca="1" si="349"/>
        <v/>
      </c>
      <c r="I7018" s="336"/>
      <c r="J7018" s="332" t="str">
        <f t="shared" ca="1" si="350"/>
        <v>(command "V" "R" "" "N")</v>
      </c>
    </row>
    <row r="7019" spans="8:10" hidden="1">
      <c r="H7019" s="330" t="str">
        <f t="shared" ca="1" si="349"/>
        <v/>
      </c>
      <c r="I7019" s="336"/>
      <c r="J7019" s="332" t="str">
        <f t="shared" ca="1" si="350"/>
        <v>(command "V" "R" "" "N")</v>
      </c>
    </row>
    <row r="7020" spans="8:10" hidden="1">
      <c r="H7020" s="330" t="str">
        <f t="shared" ca="1" si="349"/>
        <v/>
      </c>
      <c r="I7020" s="336"/>
      <c r="J7020" s="332" t="str">
        <f t="shared" ca="1" si="350"/>
        <v>(command "V" "R" "" "N")</v>
      </c>
    </row>
    <row r="7021" spans="8:10" hidden="1">
      <c r="H7021" s="330" t="str">
        <f t="shared" ca="1" si="349"/>
        <v/>
      </c>
      <c r="I7021" s="336"/>
      <c r="J7021" s="332" t="str">
        <f t="shared" ca="1" si="350"/>
        <v>(command "V" "R" "" "N")</v>
      </c>
    </row>
    <row r="7022" spans="8:10" hidden="1">
      <c r="H7022" s="330" t="str">
        <f t="shared" ca="1" si="349"/>
        <v/>
      </c>
      <c r="I7022" s="336"/>
      <c r="J7022" s="332" t="str">
        <f t="shared" ca="1" si="350"/>
        <v>(command "V" "R" "" "N")</v>
      </c>
    </row>
    <row r="7023" spans="8:10" hidden="1">
      <c r="H7023" s="330" t="str">
        <f t="shared" ca="1" si="349"/>
        <v/>
      </c>
      <c r="I7023" s="336"/>
      <c r="J7023" s="332" t="str">
        <f t="shared" ca="1" si="350"/>
        <v>(command "V" "R" "" "N")</v>
      </c>
    </row>
    <row r="7024" spans="8:10" hidden="1">
      <c r="H7024" s="330" t="str">
        <f t="shared" ca="1" si="349"/>
        <v/>
      </c>
      <c r="I7024" s="336"/>
      <c r="J7024" s="332" t="str">
        <f t="shared" ca="1" si="350"/>
        <v>(command "V" "R" "" "N")</v>
      </c>
    </row>
    <row r="7025" spans="8:10" hidden="1">
      <c r="H7025" s="330" t="str">
        <f t="shared" ca="1" si="349"/>
        <v/>
      </c>
      <c r="I7025" s="336"/>
      <c r="J7025" s="332" t="str">
        <f t="shared" ca="1" si="350"/>
        <v>(command "V" "R" "" "N")</v>
      </c>
    </row>
    <row r="7026" spans="8:10" hidden="1">
      <c r="H7026" s="330" t="str">
        <f t="shared" ca="1" si="349"/>
        <v/>
      </c>
      <c r="I7026" s="336"/>
      <c r="J7026" s="332" t="str">
        <f t="shared" ca="1" si="350"/>
        <v>(command "V" "R" "" "N")</v>
      </c>
    </row>
    <row r="7027" spans="8:10" hidden="1">
      <c r="H7027" s="330" t="str">
        <f t="shared" ca="1" si="349"/>
        <v/>
      </c>
      <c r="I7027" s="336"/>
      <c r="J7027" s="332" t="str">
        <f t="shared" ca="1" si="350"/>
        <v>(command "V" "R" "" "N")</v>
      </c>
    </row>
    <row r="7028" spans="8:10" hidden="1">
      <c r="H7028" s="330" t="str">
        <f t="shared" ca="1" si="349"/>
        <v/>
      </c>
      <c r="I7028" s="336"/>
      <c r="J7028" s="332" t="str">
        <f t="shared" ca="1" si="350"/>
        <v>(command "V" "R" "" "N")</v>
      </c>
    </row>
    <row r="7029" spans="8:10" hidden="1">
      <c r="H7029" s="330" t="str">
        <f t="shared" ca="1" si="349"/>
        <v/>
      </c>
      <c r="I7029" s="336"/>
      <c r="J7029" s="332" t="str">
        <f t="shared" ca="1" si="350"/>
        <v>(command "V" "R" "" "N")</v>
      </c>
    </row>
    <row r="7030" spans="8:10" hidden="1">
      <c r="H7030" s="330" t="str">
        <f t="shared" ca="1" si="349"/>
        <v/>
      </c>
      <c r="I7030" s="336"/>
      <c r="J7030" s="332" t="str">
        <f t="shared" ca="1" si="350"/>
        <v>(command "V" "R" "" "N")</v>
      </c>
    </row>
    <row r="7031" spans="8:10" hidden="1">
      <c r="H7031" s="330" t="str">
        <f t="shared" ca="1" si="349"/>
        <v/>
      </c>
      <c r="I7031" s="336"/>
      <c r="J7031" s="332" t="str">
        <f t="shared" ca="1" si="350"/>
        <v>(command "V" "R" "" "N")</v>
      </c>
    </row>
    <row r="7032" spans="8:10" hidden="1">
      <c r="H7032" s="330" t="str">
        <f t="shared" ca="1" si="349"/>
        <v/>
      </c>
      <c r="I7032" s="336"/>
      <c r="J7032" s="332" t="str">
        <f t="shared" ca="1" si="350"/>
        <v>(command "V" "R" "" "N")</v>
      </c>
    </row>
    <row r="7033" spans="8:10" hidden="1">
      <c r="H7033" s="330" t="str">
        <f t="shared" ca="1" si="349"/>
        <v/>
      </c>
      <c r="I7033" s="336"/>
      <c r="J7033" s="332" t="str">
        <f t="shared" ca="1" si="350"/>
        <v>(command "V" "R" "" "N")</v>
      </c>
    </row>
    <row r="7034" spans="8:10" hidden="1">
      <c r="H7034" s="330" t="str">
        <f t="shared" ca="1" si="349"/>
        <v/>
      </c>
      <c r="I7034" s="336"/>
      <c r="J7034" s="332" t="str">
        <f t="shared" ca="1" si="350"/>
        <v>(command "V" "R" "" "N")</v>
      </c>
    </row>
    <row r="7035" spans="8:10" hidden="1">
      <c r="H7035" s="330" t="str">
        <f t="shared" ca="1" si="349"/>
        <v/>
      </c>
      <c r="I7035" s="336"/>
      <c r="J7035" s="332" t="str">
        <f t="shared" ca="1" si="350"/>
        <v>(command "V" "R" "" "N")</v>
      </c>
    </row>
    <row r="7036" spans="8:10" hidden="1">
      <c r="H7036" s="330" t="str">
        <f t="shared" ca="1" si="349"/>
        <v/>
      </c>
      <c r="I7036" s="336"/>
      <c r="J7036" s="332" t="str">
        <f t="shared" ca="1" si="350"/>
        <v>(command "V" "R" "" "N")</v>
      </c>
    </row>
    <row r="7037" spans="8:10" hidden="1">
      <c r="H7037" s="330" t="str">
        <f t="shared" ca="1" si="349"/>
        <v/>
      </c>
      <c r="I7037" s="336"/>
      <c r="J7037" s="332" t="str">
        <f t="shared" ca="1" si="350"/>
        <v>(command "V" "R" "" "N")</v>
      </c>
    </row>
    <row r="7038" spans="8:10" hidden="1">
      <c r="H7038" s="330" t="str">
        <f t="shared" ca="1" si="349"/>
        <v/>
      </c>
      <c r="I7038" s="336"/>
      <c r="J7038" s="332" t="str">
        <f t="shared" ca="1" si="350"/>
        <v>(command "V" "R" "" "N")</v>
      </c>
    </row>
    <row r="7039" spans="8:10" hidden="1">
      <c r="H7039" s="330" t="str">
        <f t="shared" ca="1" si="349"/>
        <v/>
      </c>
      <c r="I7039" s="336"/>
      <c r="J7039" s="332" t="str">
        <f t="shared" ca="1" si="350"/>
        <v>(command "V" "R" "" "N")</v>
      </c>
    </row>
    <row r="7040" spans="8:10" hidden="1">
      <c r="H7040" s="330" t="str">
        <f t="shared" ca="1" si="349"/>
        <v/>
      </c>
      <c r="I7040" s="336"/>
      <c r="J7040" s="332" t="str">
        <f t="shared" ca="1" si="350"/>
        <v>(command "V" "R" "" "N")</v>
      </c>
    </row>
    <row r="7041" spans="8:10" hidden="1">
      <c r="H7041" s="330" t="str">
        <f t="shared" ca="1" si="349"/>
        <v/>
      </c>
      <c r="I7041" s="336"/>
      <c r="J7041" s="332" t="str">
        <f t="shared" ca="1" si="350"/>
        <v>(command "V" "R" "" "N")</v>
      </c>
    </row>
    <row r="7042" spans="8:10" hidden="1">
      <c r="H7042" s="330" t="str">
        <f t="shared" ca="1" si="349"/>
        <v/>
      </c>
      <c r="I7042" s="336"/>
      <c r="J7042" s="332" t="str">
        <f t="shared" ca="1" si="350"/>
        <v>(command "V" "R" "" "N")</v>
      </c>
    </row>
    <row r="7043" spans="8:10" hidden="1">
      <c r="H7043" s="330" t="str">
        <f t="shared" ca="1" si="349"/>
        <v/>
      </c>
      <c r="I7043" s="336"/>
      <c r="J7043" s="332" t="str">
        <f t="shared" ca="1" si="350"/>
        <v>(command "V" "R" "" "N")</v>
      </c>
    </row>
    <row r="7044" spans="8:10" hidden="1">
      <c r="H7044" s="330" t="str">
        <f t="shared" ca="1" si="349"/>
        <v/>
      </c>
      <c r="I7044" s="336"/>
      <c r="J7044" s="332" t="str">
        <f t="shared" ca="1" si="350"/>
        <v>(command "V" "R" "" "N")</v>
      </c>
    </row>
    <row r="7045" spans="8:10" hidden="1">
      <c r="H7045" s="330" t="str">
        <f t="shared" ca="1" si="349"/>
        <v/>
      </c>
      <c r="I7045" s="336"/>
      <c r="J7045" s="332" t="str">
        <f t="shared" ca="1" si="350"/>
        <v>(command "V" "R" "" "N")</v>
      </c>
    </row>
    <row r="7046" spans="8:10" hidden="1">
      <c r="H7046" s="330" t="str">
        <f t="shared" ca="1" si="349"/>
        <v/>
      </c>
      <c r="I7046" s="336"/>
      <c r="J7046" s="332" t="str">
        <f t="shared" ca="1" si="350"/>
        <v>(command "V" "R" "" "N")</v>
      </c>
    </row>
    <row r="7047" spans="8:10" hidden="1">
      <c r="H7047" s="330" t="str">
        <f t="shared" ca="1" si="349"/>
        <v/>
      </c>
      <c r="I7047" s="336"/>
      <c r="J7047" s="332" t="str">
        <f t="shared" ca="1" si="350"/>
        <v>(command "V" "R" "" "N")</v>
      </c>
    </row>
    <row r="7048" spans="8:10" hidden="1">
      <c r="H7048" s="330" t="str">
        <f t="shared" ref="H7048:H7111" ca="1" si="351">IF(INDIRECT(ADDRESS(FLOOR((ROW(A7041)-1)/$F$6,1)+9,FLOOR((MOD((ROW(A7041)-1),$F$6)),1)+21))="","",INDIRECT(ADDRESS(FLOOR((ROW(A7041)-1)/$F$6,1)+9,FLOOR((MOD((ROW(A7041)-1),$F$6)),1)+21)))</f>
        <v/>
      </c>
      <c r="I7048" s="336"/>
      <c r="J7048" s="332" t="str">
        <f t="shared" ca="1" si="350"/>
        <v>(command "V" "R" "" "N")</v>
      </c>
    </row>
    <row r="7049" spans="8:10" hidden="1">
      <c r="H7049" s="330" t="str">
        <f t="shared" ca="1" si="351"/>
        <v/>
      </c>
      <c r="I7049" s="336"/>
      <c r="J7049" s="332" t="str">
        <f t="shared" ca="1" si="350"/>
        <v>(command "V" "R" "" "N")</v>
      </c>
    </row>
    <row r="7050" spans="8:10" hidden="1">
      <c r="H7050" s="330" t="str">
        <f t="shared" ca="1" si="351"/>
        <v/>
      </c>
      <c r="I7050" s="336"/>
      <c r="J7050" s="332" t="str">
        <f t="shared" ca="1" si="350"/>
        <v>(command "V" "R" "" "N")</v>
      </c>
    </row>
    <row r="7051" spans="8:10" hidden="1">
      <c r="H7051" s="330" t="str">
        <f t="shared" ca="1" si="351"/>
        <v/>
      </c>
      <c r="I7051" s="336"/>
      <c r="J7051" s="332" t="str">
        <f t="shared" ca="1" si="350"/>
        <v>(command "V" "R" "" "N")</v>
      </c>
    </row>
    <row r="7052" spans="8:10" hidden="1">
      <c r="H7052" s="330" t="str">
        <f t="shared" ca="1" si="351"/>
        <v/>
      </c>
      <c r="I7052" s="336"/>
      <c r="J7052" s="332" t="str">
        <f t="shared" ca="1" si="350"/>
        <v>(command "V" "R" "" "N")</v>
      </c>
    </row>
    <row r="7053" spans="8:10" hidden="1">
      <c r="H7053" s="330" t="str">
        <f t="shared" ca="1" si="351"/>
        <v/>
      </c>
      <c r="I7053" s="336"/>
      <c r="J7053" s="332" t="str">
        <f t="shared" ref="J7053:J7116" ca="1" si="352">"(command"&amp;" "&amp;""""&amp;"V"&amp;""""&amp;" "&amp;""""&amp;"R"&amp;""""&amp;" "&amp;""""&amp;$H7053&amp;""""&amp;" """&amp;"N"&amp;""""&amp;")"</f>
        <v>(command "V" "R" "" "N")</v>
      </c>
    </row>
    <row r="7054" spans="8:10" hidden="1">
      <c r="H7054" s="330" t="str">
        <f t="shared" ca="1" si="351"/>
        <v/>
      </c>
      <c r="I7054" s="336"/>
      <c r="J7054" s="332" t="str">
        <f t="shared" ca="1" si="352"/>
        <v>(command "V" "R" "" "N")</v>
      </c>
    </row>
    <row r="7055" spans="8:10" hidden="1">
      <c r="H7055" s="330" t="str">
        <f t="shared" ca="1" si="351"/>
        <v/>
      </c>
      <c r="I7055" s="336"/>
      <c r="J7055" s="332" t="str">
        <f t="shared" ca="1" si="352"/>
        <v>(command "V" "R" "" "N")</v>
      </c>
    </row>
    <row r="7056" spans="8:10" hidden="1">
      <c r="H7056" s="330" t="str">
        <f t="shared" ca="1" si="351"/>
        <v/>
      </c>
      <c r="I7056" s="336"/>
      <c r="J7056" s="332" t="str">
        <f t="shared" ca="1" si="352"/>
        <v>(command "V" "R" "" "N")</v>
      </c>
    </row>
    <row r="7057" spans="8:10" hidden="1">
      <c r="H7057" s="330" t="str">
        <f t="shared" ca="1" si="351"/>
        <v/>
      </c>
      <c r="I7057" s="336"/>
      <c r="J7057" s="332" t="str">
        <f t="shared" ca="1" si="352"/>
        <v>(command "V" "R" "" "N")</v>
      </c>
    </row>
    <row r="7058" spans="8:10" hidden="1">
      <c r="H7058" s="330" t="str">
        <f t="shared" ca="1" si="351"/>
        <v/>
      </c>
      <c r="I7058" s="336"/>
      <c r="J7058" s="332" t="str">
        <f t="shared" ca="1" si="352"/>
        <v>(command "V" "R" "" "N")</v>
      </c>
    </row>
    <row r="7059" spans="8:10" hidden="1">
      <c r="H7059" s="330" t="str">
        <f t="shared" ca="1" si="351"/>
        <v/>
      </c>
      <c r="I7059" s="336"/>
      <c r="J7059" s="332" t="str">
        <f t="shared" ca="1" si="352"/>
        <v>(command "V" "R" "" "N")</v>
      </c>
    </row>
    <row r="7060" spans="8:10" hidden="1">
      <c r="H7060" s="330" t="str">
        <f t="shared" ca="1" si="351"/>
        <v/>
      </c>
      <c r="I7060" s="336"/>
      <c r="J7060" s="332" t="str">
        <f t="shared" ca="1" si="352"/>
        <v>(command "V" "R" "" "N")</v>
      </c>
    </row>
    <row r="7061" spans="8:10" hidden="1">
      <c r="H7061" s="330" t="str">
        <f t="shared" ca="1" si="351"/>
        <v/>
      </c>
      <c r="I7061" s="336"/>
      <c r="J7061" s="332" t="str">
        <f t="shared" ca="1" si="352"/>
        <v>(command "V" "R" "" "N")</v>
      </c>
    </row>
    <row r="7062" spans="8:10" hidden="1">
      <c r="H7062" s="330" t="str">
        <f t="shared" ca="1" si="351"/>
        <v/>
      </c>
      <c r="I7062" s="336"/>
      <c r="J7062" s="332" t="str">
        <f t="shared" ca="1" si="352"/>
        <v>(command "V" "R" "" "N")</v>
      </c>
    </row>
    <row r="7063" spans="8:10" hidden="1">
      <c r="H7063" s="330" t="str">
        <f t="shared" ca="1" si="351"/>
        <v/>
      </c>
      <c r="I7063" s="336"/>
      <c r="J7063" s="332" t="str">
        <f t="shared" ca="1" si="352"/>
        <v>(command "V" "R" "" "N")</v>
      </c>
    </row>
    <row r="7064" spans="8:10" hidden="1">
      <c r="H7064" s="330" t="str">
        <f t="shared" ca="1" si="351"/>
        <v/>
      </c>
      <c r="I7064" s="336"/>
      <c r="J7064" s="332" t="str">
        <f t="shared" ca="1" si="352"/>
        <v>(command "V" "R" "" "N")</v>
      </c>
    </row>
    <row r="7065" spans="8:10" hidden="1">
      <c r="H7065" s="330" t="str">
        <f t="shared" ca="1" si="351"/>
        <v/>
      </c>
      <c r="I7065" s="336"/>
      <c r="J7065" s="332" t="str">
        <f t="shared" ca="1" si="352"/>
        <v>(command "V" "R" "" "N")</v>
      </c>
    </row>
    <row r="7066" spans="8:10" hidden="1">
      <c r="H7066" s="330" t="str">
        <f t="shared" ca="1" si="351"/>
        <v/>
      </c>
      <c r="I7066" s="336"/>
      <c r="J7066" s="332" t="str">
        <f t="shared" ca="1" si="352"/>
        <v>(command "V" "R" "" "N")</v>
      </c>
    </row>
    <row r="7067" spans="8:10" hidden="1">
      <c r="H7067" s="330" t="str">
        <f t="shared" ca="1" si="351"/>
        <v/>
      </c>
      <c r="I7067" s="336"/>
      <c r="J7067" s="332" t="str">
        <f t="shared" ca="1" si="352"/>
        <v>(command "V" "R" "" "N")</v>
      </c>
    </row>
    <row r="7068" spans="8:10" hidden="1">
      <c r="H7068" s="330" t="str">
        <f t="shared" ca="1" si="351"/>
        <v/>
      </c>
      <c r="I7068" s="336"/>
      <c r="J7068" s="332" t="str">
        <f t="shared" ca="1" si="352"/>
        <v>(command "V" "R" "" "N")</v>
      </c>
    </row>
    <row r="7069" spans="8:10" hidden="1">
      <c r="H7069" s="330" t="str">
        <f t="shared" ca="1" si="351"/>
        <v/>
      </c>
      <c r="I7069" s="336"/>
      <c r="J7069" s="332" t="str">
        <f t="shared" ca="1" si="352"/>
        <v>(command "V" "R" "" "N")</v>
      </c>
    </row>
    <row r="7070" spans="8:10" hidden="1">
      <c r="H7070" s="330" t="str">
        <f t="shared" ca="1" si="351"/>
        <v/>
      </c>
      <c r="I7070" s="336"/>
      <c r="J7070" s="332" t="str">
        <f t="shared" ca="1" si="352"/>
        <v>(command "V" "R" "" "N")</v>
      </c>
    </row>
    <row r="7071" spans="8:10" hidden="1">
      <c r="H7071" s="330" t="str">
        <f t="shared" ca="1" si="351"/>
        <v/>
      </c>
      <c r="I7071" s="336"/>
      <c r="J7071" s="332" t="str">
        <f t="shared" ca="1" si="352"/>
        <v>(command "V" "R" "" "N")</v>
      </c>
    </row>
    <row r="7072" spans="8:10" hidden="1">
      <c r="H7072" s="330" t="str">
        <f t="shared" ca="1" si="351"/>
        <v/>
      </c>
      <c r="I7072" s="336"/>
      <c r="J7072" s="332" t="str">
        <f t="shared" ca="1" si="352"/>
        <v>(command "V" "R" "" "N")</v>
      </c>
    </row>
    <row r="7073" spans="8:10" hidden="1">
      <c r="H7073" s="330" t="str">
        <f t="shared" ca="1" si="351"/>
        <v/>
      </c>
      <c r="I7073" s="336"/>
      <c r="J7073" s="332" t="str">
        <f t="shared" ca="1" si="352"/>
        <v>(command "V" "R" "" "N")</v>
      </c>
    </row>
    <row r="7074" spans="8:10" hidden="1">
      <c r="H7074" s="330" t="str">
        <f t="shared" ca="1" si="351"/>
        <v/>
      </c>
      <c r="I7074" s="336"/>
      <c r="J7074" s="332" t="str">
        <f t="shared" ca="1" si="352"/>
        <v>(command "V" "R" "" "N")</v>
      </c>
    </row>
    <row r="7075" spans="8:10" hidden="1">
      <c r="H7075" s="330" t="str">
        <f t="shared" ca="1" si="351"/>
        <v/>
      </c>
      <c r="I7075" s="336"/>
      <c r="J7075" s="332" t="str">
        <f t="shared" ca="1" si="352"/>
        <v>(command "V" "R" "" "N")</v>
      </c>
    </row>
    <row r="7076" spans="8:10" hidden="1">
      <c r="H7076" s="330" t="str">
        <f t="shared" ca="1" si="351"/>
        <v/>
      </c>
      <c r="I7076" s="336"/>
      <c r="J7076" s="332" t="str">
        <f t="shared" ca="1" si="352"/>
        <v>(command "V" "R" "" "N")</v>
      </c>
    </row>
    <row r="7077" spans="8:10" hidden="1">
      <c r="H7077" s="330" t="str">
        <f t="shared" ca="1" si="351"/>
        <v/>
      </c>
      <c r="I7077" s="336"/>
      <c r="J7077" s="332" t="str">
        <f t="shared" ca="1" si="352"/>
        <v>(command "V" "R" "" "N")</v>
      </c>
    </row>
    <row r="7078" spans="8:10" hidden="1">
      <c r="H7078" s="330" t="str">
        <f t="shared" ca="1" si="351"/>
        <v/>
      </c>
      <c r="I7078" s="336"/>
      <c r="J7078" s="332" t="str">
        <f t="shared" ca="1" si="352"/>
        <v>(command "V" "R" "" "N")</v>
      </c>
    </row>
    <row r="7079" spans="8:10" hidden="1">
      <c r="H7079" s="330" t="str">
        <f t="shared" ca="1" si="351"/>
        <v/>
      </c>
      <c r="I7079" s="336"/>
      <c r="J7079" s="332" t="str">
        <f t="shared" ca="1" si="352"/>
        <v>(command "V" "R" "" "N")</v>
      </c>
    </row>
    <row r="7080" spans="8:10" hidden="1">
      <c r="H7080" s="330" t="str">
        <f t="shared" ca="1" si="351"/>
        <v/>
      </c>
      <c r="I7080" s="336"/>
      <c r="J7080" s="332" t="str">
        <f t="shared" ca="1" si="352"/>
        <v>(command "V" "R" "" "N")</v>
      </c>
    </row>
    <row r="7081" spans="8:10" hidden="1">
      <c r="H7081" s="330" t="str">
        <f t="shared" ca="1" si="351"/>
        <v/>
      </c>
      <c r="I7081" s="336"/>
      <c r="J7081" s="332" t="str">
        <f t="shared" ca="1" si="352"/>
        <v>(command "V" "R" "" "N")</v>
      </c>
    </row>
    <row r="7082" spans="8:10" hidden="1">
      <c r="H7082" s="330" t="str">
        <f t="shared" ca="1" si="351"/>
        <v/>
      </c>
      <c r="I7082" s="336"/>
      <c r="J7082" s="332" t="str">
        <f t="shared" ca="1" si="352"/>
        <v>(command "V" "R" "" "N")</v>
      </c>
    </row>
    <row r="7083" spans="8:10" hidden="1">
      <c r="H7083" s="330" t="str">
        <f t="shared" ca="1" si="351"/>
        <v/>
      </c>
      <c r="I7083" s="336"/>
      <c r="J7083" s="332" t="str">
        <f t="shared" ca="1" si="352"/>
        <v>(command "V" "R" "" "N")</v>
      </c>
    </row>
    <row r="7084" spans="8:10" hidden="1">
      <c r="H7084" s="330" t="str">
        <f t="shared" ca="1" si="351"/>
        <v/>
      </c>
      <c r="I7084" s="336"/>
      <c r="J7084" s="332" t="str">
        <f t="shared" ca="1" si="352"/>
        <v>(command "V" "R" "" "N")</v>
      </c>
    </row>
    <row r="7085" spans="8:10" hidden="1">
      <c r="H7085" s="330" t="str">
        <f t="shared" ca="1" si="351"/>
        <v/>
      </c>
      <c r="I7085" s="336"/>
      <c r="J7085" s="332" t="str">
        <f t="shared" ca="1" si="352"/>
        <v>(command "V" "R" "" "N")</v>
      </c>
    </row>
    <row r="7086" spans="8:10" hidden="1">
      <c r="H7086" s="330" t="str">
        <f t="shared" ca="1" si="351"/>
        <v/>
      </c>
      <c r="I7086" s="336"/>
      <c r="J7086" s="332" t="str">
        <f t="shared" ca="1" si="352"/>
        <v>(command "V" "R" "" "N")</v>
      </c>
    </row>
    <row r="7087" spans="8:10" hidden="1">
      <c r="H7087" s="330" t="str">
        <f t="shared" ca="1" si="351"/>
        <v/>
      </c>
      <c r="I7087" s="336"/>
      <c r="J7087" s="332" t="str">
        <f t="shared" ca="1" si="352"/>
        <v>(command "V" "R" "" "N")</v>
      </c>
    </row>
    <row r="7088" spans="8:10" hidden="1">
      <c r="H7088" s="330" t="str">
        <f t="shared" ca="1" si="351"/>
        <v/>
      </c>
      <c r="I7088" s="336"/>
      <c r="J7088" s="332" t="str">
        <f t="shared" ca="1" si="352"/>
        <v>(command "V" "R" "" "N")</v>
      </c>
    </row>
    <row r="7089" spans="8:10" hidden="1">
      <c r="H7089" s="330" t="str">
        <f t="shared" ca="1" si="351"/>
        <v/>
      </c>
      <c r="I7089" s="336"/>
      <c r="J7089" s="332" t="str">
        <f t="shared" ca="1" si="352"/>
        <v>(command "V" "R" "" "N")</v>
      </c>
    </row>
    <row r="7090" spans="8:10" hidden="1">
      <c r="H7090" s="330" t="str">
        <f t="shared" ca="1" si="351"/>
        <v/>
      </c>
      <c r="I7090" s="336"/>
      <c r="J7090" s="332" t="str">
        <f t="shared" ca="1" si="352"/>
        <v>(command "V" "R" "" "N")</v>
      </c>
    </row>
    <row r="7091" spans="8:10" hidden="1">
      <c r="H7091" s="330" t="str">
        <f t="shared" ca="1" si="351"/>
        <v/>
      </c>
      <c r="I7091" s="336"/>
      <c r="J7091" s="332" t="str">
        <f t="shared" ca="1" si="352"/>
        <v>(command "V" "R" "" "N")</v>
      </c>
    </row>
    <row r="7092" spans="8:10" hidden="1">
      <c r="H7092" s="330" t="str">
        <f t="shared" ca="1" si="351"/>
        <v/>
      </c>
      <c r="I7092" s="336"/>
      <c r="J7092" s="332" t="str">
        <f t="shared" ca="1" si="352"/>
        <v>(command "V" "R" "" "N")</v>
      </c>
    </row>
    <row r="7093" spans="8:10" hidden="1">
      <c r="H7093" s="330" t="str">
        <f t="shared" ca="1" si="351"/>
        <v/>
      </c>
      <c r="I7093" s="336"/>
      <c r="J7093" s="332" t="str">
        <f t="shared" ca="1" si="352"/>
        <v>(command "V" "R" "" "N")</v>
      </c>
    </row>
    <row r="7094" spans="8:10" hidden="1">
      <c r="H7094" s="330" t="str">
        <f t="shared" ca="1" si="351"/>
        <v/>
      </c>
      <c r="I7094" s="336"/>
      <c r="J7094" s="332" t="str">
        <f t="shared" ca="1" si="352"/>
        <v>(command "V" "R" "" "N")</v>
      </c>
    </row>
    <row r="7095" spans="8:10" hidden="1">
      <c r="H7095" s="330" t="str">
        <f t="shared" ca="1" si="351"/>
        <v/>
      </c>
      <c r="I7095" s="336"/>
      <c r="J7095" s="332" t="str">
        <f t="shared" ca="1" si="352"/>
        <v>(command "V" "R" "" "N")</v>
      </c>
    </row>
    <row r="7096" spans="8:10" hidden="1">
      <c r="H7096" s="330" t="str">
        <f t="shared" ca="1" si="351"/>
        <v/>
      </c>
      <c r="I7096" s="336"/>
      <c r="J7096" s="332" t="str">
        <f t="shared" ca="1" si="352"/>
        <v>(command "V" "R" "" "N")</v>
      </c>
    </row>
    <row r="7097" spans="8:10" hidden="1">
      <c r="H7097" s="330" t="str">
        <f t="shared" ca="1" si="351"/>
        <v/>
      </c>
      <c r="I7097" s="336"/>
      <c r="J7097" s="332" t="str">
        <f t="shared" ca="1" si="352"/>
        <v>(command "V" "R" "" "N")</v>
      </c>
    </row>
    <row r="7098" spans="8:10" hidden="1">
      <c r="H7098" s="330" t="str">
        <f t="shared" ca="1" si="351"/>
        <v/>
      </c>
      <c r="I7098" s="336"/>
      <c r="J7098" s="332" t="str">
        <f t="shared" ca="1" si="352"/>
        <v>(command "V" "R" "" "N")</v>
      </c>
    </row>
    <row r="7099" spans="8:10" hidden="1">
      <c r="H7099" s="330" t="str">
        <f t="shared" ca="1" si="351"/>
        <v/>
      </c>
      <c r="I7099" s="336"/>
      <c r="J7099" s="332" t="str">
        <f t="shared" ca="1" si="352"/>
        <v>(command "V" "R" "" "N")</v>
      </c>
    </row>
    <row r="7100" spans="8:10" hidden="1">
      <c r="H7100" s="330" t="str">
        <f t="shared" ca="1" si="351"/>
        <v/>
      </c>
      <c r="I7100" s="336"/>
      <c r="J7100" s="332" t="str">
        <f t="shared" ca="1" si="352"/>
        <v>(command "V" "R" "" "N")</v>
      </c>
    </row>
    <row r="7101" spans="8:10" hidden="1">
      <c r="H7101" s="330" t="str">
        <f t="shared" ca="1" si="351"/>
        <v/>
      </c>
      <c r="I7101" s="336"/>
      <c r="J7101" s="332" t="str">
        <f t="shared" ca="1" si="352"/>
        <v>(command "V" "R" "" "N")</v>
      </c>
    </row>
    <row r="7102" spans="8:10" hidden="1">
      <c r="H7102" s="330" t="str">
        <f t="shared" ca="1" si="351"/>
        <v/>
      </c>
      <c r="I7102" s="336"/>
      <c r="J7102" s="332" t="str">
        <f t="shared" ca="1" si="352"/>
        <v>(command "V" "R" "" "N")</v>
      </c>
    </row>
    <row r="7103" spans="8:10" hidden="1">
      <c r="H7103" s="330" t="str">
        <f t="shared" ca="1" si="351"/>
        <v/>
      </c>
      <c r="I7103" s="336"/>
      <c r="J7103" s="332" t="str">
        <f t="shared" ca="1" si="352"/>
        <v>(command "V" "R" "" "N")</v>
      </c>
    </row>
    <row r="7104" spans="8:10" hidden="1">
      <c r="H7104" s="330" t="str">
        <f t="shared" ca="1" si="351"/>
        <v/>
      </c>
      <c r="I7104" s="336"/>
      <c r="J7104" s="332" t="str">
        <f t="shared" ca="1" si="352"/>
        <v>(command "V" "R" "" "N")</v>
      </c>
    </row>
    <row r="7105" spans="8:10" hidden="1">
      <c r="H7105" s="330" t="str">
        <f t="shared" ca="1" si="351"/>
        <v/>
      </c>
      <c r="I7105" s="336"/>
      <c r="J7105" s="332" t="str">
        <f t="shared" ca="1" si="352"/>
        <v>(command "V" "R" "" "N")</v>
      </c>
    </row>
    <row r="7106" spans="8:10" hidden="1">
      <c r="H7106" s="330" t="str">
        <f t="shared" ca="1" si="351"/>
        <v/>
      </c>
      <c r="I7106" s="336"/>
      <c r="J7106" s="332" t="str">
        <f t="shared" ca="1" si="352"/>
        <v>(command "V" "R" "" "N")</v>
      </c>
    </row>
    <row r="7107" spans="8:10" hidden="1">
      <c r="H7107" s="330" t="str">
        <f t="shared" ca="1" si="351"/>
        <v/>
      </c>
      <c r="I7107" s="336"/>
      <c r="J7107" s="332" t="str">
        <f t="shared" ca="1" si="352"/>
        <v>(command "V" "R" "" "N")</v>
      </c>
    </row>
    <row r="7108" spans="8:10" hidden="1">
      <c r="H7108" s="330" t="str">
        <f t="shared" ca="1" si="351"/>
        <v/>
      </c>
      <c r="I7108" s="336"/>
      <c r="J7108" s="332" t="str">
        <f t="shared" ca="1" si="352"/>
        <v>(command "V" "R" "" "N")</v>
      </c>
    </row>
    <row r="7109" spans="8:10" hidden="1">
      <c r="H7109" s="330" t="str">
        <f t="shared" ca="1" si="351"/>
        <v/>
      </c>
      <c r="I7109" s="336"/>
      <c r="J7109" s="332" t="str">
        <f t="shared" ca="1" si="352"/>
        <v>(command "V" "R" "" "N")</v>
      </c>
    </row>
    <row r="7110" spans="8:10" hidden="1">
      <c r="H7110" s="330" t="str">
        <f t="shared" ca="1" si="351"/>
        <v/>
      </c>
      <c r="I7110" s="336"/>
      <c r="J7110" s="332" t="str">
        <f t="shared" ca="1" si="352"/>
        <v>(command "V" "R" "" "N")</v>
      </c>
    </row>
    <row r="7111" spans="8:10" hidden="1">
      <c r="H7111" s="330" t="str">
        <f t="shared" ca="1" si="351"/>
        <v/>
      </c>
      <c r="I7111" s="336"/>
      <c r="J7111" s="332" t="str">
        <f t="shared" ca="1" si="352"/>
        <v>(command "V" "R" "" "N")</v>
      </c>
    </row>
    <row r="7112" spans="8:10" hidden="1">
      <c r="H7112" s="330" t="str">
        <f t="shared" ref="H7112:H7175" ca="1" si="353">IF(INDIRECT(ADDRESS(FLOOR((ROW(A7105)-1)/$F$6,1)+9,FLOOR((MOD((ROW(A7105)-1),$F$6)),1)+21))="","",INDIRECT(ADDRESS(FLOOR((ROW(A7105)-1)/$F$6,1)+9,FLOOR((MOD((ROW(A7105)-1),$F$6)),1)+21)))</f>
        <v/>
      </c>
      <c r="I7112" s="336"/>
      <c r="J7112" s="332" t="str">
        <f t="shared" ca="1" si="352"/>
        <v>(command "V" "R" "" "N")</v>
      </c>
    </row>
    <row r="7113" spans="8:10" hidden="1">
      <c r="H7113" s="330" t="str">
        <f t="shared" ca="1" si="353"/>
        <v/>
      </c>
      <c r="I7113" s="336"/>
      <c r="J7113" s="332" t="str">
        <f t="shared" ca="1" si="352"/>
        <v>(command "V" "R" "" "N")</v>
      </c>
    </row>
    <row r="7114" spans="8:10" hidden="1">
      <c r="H7114" s="330" t="str">
        <f t="shared" ca="1" si="353"/>
        <v/>
      </c>
      <c r="I7114" s="336"/>
      <c r="J7114" s="332" t="str">
        <f t="shared" ca="1" si="352"/>
        <v>(command "V" "R" "" "N")</v>
      </c>
    </row>
    <row r="7115" spans="8:10" hidden="1">
      <c r="H7115" s="330" t="str">
        <f t="shared" ca="1" si="353"/>
        <v/>
      </c>
      <c r="I7115" s="336"/>
      <c r="J7115" s="332" t="str">
        <f t="shared" ca="1" si="352"/>
        <v>(command "V" "R" "" "N")</v>
      </c>
    </row>
    <row r="7116" spans="8:10" hidden="1">
      <c r="H7116" s="330" t="str">
        <f t="shared" ca="1" si="353"/>
        <v/>
      </c>
      <c r="I7116" s="336"/>
      <c r="J7116" s="332" t="str">
        <f t="shared" ca="1" si="352"/>
        <v>(command "V" "R" "" "N")</v>
      </c>
    </row>
    <row r="7117" spans="8:10" hidden="1">
      <c r="H7117" s="330" t="str">
        <f t="shared" ca="1" si="353"/>
        <v/>
      </c>
      <c r="I7117" s="336"/>
      <c r="J7117" s="332" t="str">
        <f t="shared" ref="J7117:J7180" ca="1" si="354">"(command"&amp;" "&amp;""""&amp;"V"&amp;""""&amp;" "&amp;""""&amp;"R"&amp;""""&amp;" "&amp;""""&amp;$H7117&amp;""""&amp;" """&amp;"N"&amp;""""&amp;")"</f>
        <v>(command "V" "R" "" "N")</v>
      </c>
    </row>
    <row r="7118" spans="8:10" hidden="1">
      <c r="H7118" s="330" t="str">
        <f t="shared" ca="1" si="353"/>
        <v/>
      </c>
      <c r="I7118" s="336"/>
      <c r="J7118" s="332" t="str">
        <f t="shared" ca="1" si="354"/>
        <v>(command "V" "R" "" "N")</v>
      </c>
    </row>
    <row r="7119" spans="8:10" hidden="1">
      <c r="H7119" s="330" t="str">
        <f t="shared" ca="1" si="353"/>
        <v/>
      </c>
      <c r="I7119" s="336"/>
      <c r="J7119" s="332" t="str">
        <f t="shared" ca="1" si="354"/>
        <v>(command "V" "R" "" "N")</v>
      </c>
    </row>
    <row r="7120" spans="8:10" hidden="1">
      <c r="H7120" s="330" t="str">
        <f t="shared" ca="1" si="353"/>
        <v/>
      </c>
      <c r="I7120" s="336"/>
      <c r="J7120" s="332" t="str">
        <f t="shared" ca="1" si="354"/>
        <v>(command "V" "R" "" "N")</v>
      </c>
    </row>
    <row r="7121" spans="8:10" hidden="1">
      <c r="H7121" s="330" t="str">
        <f t="shared" ca="1" si="353"/>
        <v/>
      </c>
      <c r="I7121" s="336"/>
      <c r="J7121" s="332" t="str">
        <f t="shared" ca="1" si="354"/>
        <v>(command "V" "R" "" "N")</v>
      </c>
    </row>
    <row r="7122" spans="8:10" hidden="1">
      <c r="H7122" s="330" t="str">
        <f t="shared" ca="1" si="353"/>
        <v/>
      </c>
      <c r="I7122" s="336"/>
      <c r="J7122" s="332" t="str">
        <f t="shared" ca="1" si="354"/>
        <v>(command "V" "R" "" "N")</v>
      </c>
    </row>
    <row r="7123" spans="8:10" hidden="1">
      <c r="H7123" s="330" t="str">
        <f t="shared" ca="1" si="353"/>
        <v/>
      </c>
      <c r="I7123" s="336"/>
      <c r="J7123" s="332" t="str">
        <f t="shared" ca="1" si="354"/>
        <v>(command "V" "R" "" "N")</v>
      </c>
    </row>
    <row r="7124" spans="8:10" hidden="1">
      <c r="H7124" s="330" t="str">
        <f t="shared" ca="1" si="353"/>
        <v/>
      </c>
      <c r="I7124" s="336"/>
      <c r="J7124" s="332" t="str">
        <f t="shared" ca="1" si="354"/>
        <v>(command "V" "R" "" "N")</v>
      </c>
    </row>
    <row r="7125" spans="8:10" hidden="1">
      <c r="H7125" s="330" t="str">
        <f t="shared" ca="1" si="353"/>
        <v/>
      </c>
      <c r="I7125" s="336"/>
      <c r="J7125" s="332" t="str">
        <f t="shared" ca="1" si="354"/>
        <v>(command "V" "R" "" "N")</v>
      </c>
    </row>
    <row r="7126" spans="8:10" hidden="1">
      <c r="H7126" s="330" t="str">
        <f t="shared" ca="1" si="353"/>
        <v/>
      </c>
      <c r="I7126" s="336"/>
      <c r="J7126" s="332" t="str">
        <f t="shared" ca="1" si="354"/>
        <v>(command "V" "R" "" "N")</v>
      </c>
    </row>
    <row r="7127" spans="8:10" hidden="1">
      <c r="H7127" s="330" t="str">
        <f t="shared" ca="1" si="353"/>
        <v/>
      </c>
      <c r="I7127" s="336"/>
      <c r="J7127" s="332" t="str">
        <f t="shared" ca="1" si="354"/>
        <v>(command "V" "R" "" "N")</v>
      </c>
    </row>
    <row r="7128" spans="8:10" hidden="1">
      <c r="H7128" s="330" t="str">
        <f t="shared" ca="1" si="353"/>
        <v/>
      </c>
      <c r="I7128" s="336"/>
      <c r="J7128" s="332" t="str">
        <f t="shared" ca="1" si="354"/>
        <v>(command "V" "R" "" "N")</v>
      </c>
    </row>
    <row r="7129" spans="8:10" hidden="1">
      <c r="H7129" s="330" t="str">
        <f t="shared" ca="1" si="353"/>
        <v/>
      </c>
      <c r="I7129" s="336"/>
      <c r="J7129" s="332" t="str">
        <f t="shared" ca="1" si="354"/>
        <v>(command "V" "R" "" "N")</v>
      </c>
    </row>
    <row r="7130" spans="8:10" hidden="1">
      <c r="H7130" s="330" t="str">
        <f t="shared" ca="1" si="353"/>
        <v/>
      </c>
      <c r="I7130" s="336"/>
      <c r="J7130" s="332" t="str">
        <f t="shared" ca="1" si="354"/>
        <v>(command "V" "R" "" "N")</v>
      </c>
    </row>
    <row r="7131" spans="8:10" hidden="1">
      <c r="H7131" s="330" t="str">
        <f t="shared" ca="1" si="353"/>
        <v/>
      </c>
      <c r="I7131" s="336"/>
      <c r="J7131" s="332" t="str">
        <f t="shared" ca="1" si="354"/>
        <v>(command "V" "R" "" "N")</v>
      </c>
    </row>
    <row r="7132" spans="8:10" hidden="1">
      <c r="H7132" s="330" t="str">
        <f t="shared" ca="1" si="353"/>
        <v/>
      </c>
      <c r="I7132" s="336"/>
      <c r="J7132" s="332" t="str">
        <f t="shared" ca="1" si="354"/>
        <v>(command "V" "R" "" "N")</v>
      </c>
    </row>
    <row r="7133" spans="8:10" hidden="1">
      <c r="H7133" s="330" t="str">
        <f t="shared" ca="1" si="353"/>
        <v/>
      </c>
      <c r="I7133" s="336"/>
      <c r="J7133" s="332" t="str">
        <f t="shared" ca="1" si="354"/>
        <v>(command "V" "R" "" "N")</v>
      </c>
    </row>
    <row r="7134" spans="8:10" hidden="1">
      <c r="H7134" s="330" t="str">
        <f t="shared" ca="1" si="353"/>
        <v/>
      </c>
      <c r="I7134" s="336"/>
      <c r="J7134" s="332" t="str">
        <f t="shared" ca="1" si="354"/>
        <v>(command "V" "R" "" "N")</v>
      </c>
    </row>
    <row r="7135" spans="8:10" hidden="1">
      <c r="H7135" s="330" t="str">
        <f t="shared" ca="1" si="353"/>
        <v/>
      </c>
      <c r="I7135" s="336"/>
      <c r="J7135" s="332" t="str">
        <f t="shared" ca="1" si="354"/>
        <v>(command "V" "R" "" "N")</v>
      </c>
    </row>
    <row r="7136" spans="8:10" hidden="1">
      <c r="H7136" s="330" t="str">
        <f t="shared" ca="1" si="353"/>
        <v/>
      </c>
      <c r="I7136" s="336"/>
      <c r="J7136" s="332" t="str">
        <f t="shared" ca="1" si="354"/>
        <v>(command "V" "R" "" "N")</v>
      </c>
    </row>
    <row r="7137" spans="8:10" hidden="1">
      <c r="H7137" s="330" t="str">
        <f t="shared" ca="1" si="353"/>
        <v/>
      </c>
      <c r="I7137" s="336"/>
      <c r="J7137" s="332" t="str">
        <f t="shared" ca="1" si="354"/>
        <v>(command "V" "R" "" "N")</v>
      </c>
    </row>
    <row r="7138" spans="8:10" hidden="1">
      <c r="H7138" s="330" t="str">
        <f t="shared" ca="1" si="353"/>
        <v/>
      </c>
      <c r="I7138" s="336"/>
      <c r="J7138" s="332" t="str">
        <f t="shared" ca="1" si="354"/>
        <v>(command "V" "R" "" "N")</v>
      </c>
    </row>
    <row r="7139" spans="8:10" hidden="1">
      <c r="H7139" s="330" t="str">
        <f t="shared" ca="1" si="353"/>
        <v/>
      </c>
      <c r="I7139" s="336"/>
      <c r="J7139" s="332" t="str">
        <f t="shared" ca="1" si="354"/>
        <v>(command "V" "R" "" "N")</v>
      </c>
    </row>
    <row r="7140" spans="8:10" hidden="1">
      <c r="H7140" s="330" t="str">
        <f t="shared" ca="1" si="353"/>
        <v/>
      </c>
      <c r="I7140" s="336"/>
      <c r="J7140" s="332" t="str">
        <f t="shared" ca="1" si="354"/>
        <v>(command "V" "R" "" "N")</v>
      </c>
    </row>
    <row r="7141" spans="8:10" hidden="1">
      <c r="H7141" s="330" t="str">
        <f t="shared" ca="1" si="353"/>
        <v/>
      </c>
      <c r="I7141" s="336"/>
      <c r="J7141" s="332" t="str">
        <f t="shared" ca="1" si="354"/>
        <v>(command "V" "R" "" "N")</v>
      </c>
    </row>
    <row r="7142" spans="8:10" hidden="1">
      <c r="H7142" s="330" t="str">
        <f t="shared" ca="1" si="353"/>
        <v/>
      </c>
      <c r="I7142" s="336"/>
      <c r="J7142" s="332" t="str">
        <f t="shared" ca="1" si="354"/>
        <v>(command "V" "R" "" "N")</v>
      </c>
    </row>
    <row r="7143" spans="8:10" hidden="1">
      <c r="H7143" s="330" t="str">
        <f t="shared" ca="1" si="353"/>
        <v/>
      </c>
      <c r="I7143" s="336"/>
      <c r="J7143" s="332" t="str">
        <f t="shared" ca="1" si="354"/>
        <v>(command "V" "R" "" "N")</v>
      </c>
    </row>
    <row r="7144" spans="8:10" hidden="1">
      <c r="H7144" s="330" t="str">
        <f t="shared" ca="1" si="353"/>
        <v/>
      </c>
      <c r="I7144" s="336"/>
      <c r="J7144" s="332" t="str">
        <f t="shared" ca="1" si="354"/>
        <v>(command "V" "R" "" "N")</v>
      </c>
    </row>
    <row r="7145" spans="8:10" hidden="1">
      <c r="H7145" s="330" t="str">
        <f t="shared" ca="1" si="353"/>
        <v/>
      </c>
      <c r="I7145" s="336"/>
      <c r="J7145" s="332" t="str">
        <f t="shared" ca="1" si="354"/>
        <v>(command "V" "R" "" "N")</v>
      </c>
    </row>
    <row r="7146" spans="8:10" hidden="1">
      <c r="H7146" s="330" t="str">
        <f t="shared" ca="1" si="353"/>
        <v/>
      </c>
      <c r="I7146" s="336"/>
      <c r="J7146" s="332" t="str">
        <f t="shared" ca="1" si="354"/>
        <v>(command "V" "R" "" "N")</v>
      </c>
    </row>
    <row r="7147" spans="8:10" hidden="1">
      <c r="H7147" s="330" t="str">
        <f t="shared" ca="1" si="353"/>
        <v/>
      </c>
      <c r="I7147" s="336"/>
      <c r="J7147" s="332" t="str">
        <f t="shared" ca="1" si="354"/>
        <v>(command "V" "R" "" "N")</v>
      </c>
    </row>
    <row r="7148" spans="8:10">
      <c r="H7148" s="330" t="str">
        <f t="shared" ca="1" si="353"/>
        <v>2DPC11I1</v>
      </c>
      <c r="I7148" s="336"/>
      <c r="J7148" s="332" t="str">
        <f t="shared" ca="1" si="354"/>
        <v>(command "V" "R" "2DPC11I1" "N")</v>
      </c>
    </row>
    <row r="7149" spans="8:10">
      <c r="H7149" s="330" t="str">
        <f t="shared" ca="1" si="353"/>
        <v>2DNC11I1</v>
      </c>
      <c r="I7149" s="336"/>
      <c r="J7149" s="332" t="str">
        <f t="shared" ca="1" si="354"/>
        <v>(command "V" "R" "2DNC11I1" "N")</v>
      </c>
    </row>
    <row r="7150" spans="8:10">
      <c r="H7150" s="330" t="str">
        <f t="shared" ca="1" si="353"/>
        <v>E</v>
      </c>
      <c r="I7150" s="336"/>
      <c r="J7150" s="332" t="str">
        <f t="shared" ca="1" si="354"/>
        <v>(command "V" "R" "E" "N")</v>
      </c>
    </row>
    <row r="7151" spans="8:10">
      <c r="H7151" s="330" t="str">
        <f t="shared" ca="1" si="353"/>
        <v>070</v>
      </c>
      <c r="I7151" s="336"/>
      <c r="J7151" s="332" t="str">
        <f t="shared" ca="1" si="354"/>
        <v>(command "V" "R" "070" "N")</v>
      </c>
    </row>
    <row r="7152" spans="8:10">
      <c r="H7152" s="330" t="str">
        <f t="shared" ca="1" si="353"/>
        <v>070</v>
      </c>
      <c r="I7152" s="336"/>
      <c r="J7152" s="332" t="str">
        <f t="shared" ca="1" si="354"/>
        <v>(command "V" "R" "070" "N")</v>
      </c>
    </row>
    <row r="7153" spans="8:10">
      <c r="H7153" s="330" t="str">
        <f t="shared" ca="1" si="353"/>
        <v>070</v>
      </c>
      <c r="I7153" s="336"/>
      <c r="J7153" s="332" t="str">
        <f t="shared" ca="1" si="354"/>
        <v>(command "V" "R" "070" "N")</v>
      </c>
    </row>
    <row r="7154" spans="8:10">
      <c r="H7154" s="330" t="str">
        <f t="shared" ca="1" si="353"/>
        <v>070</v>
      </c>
      <c r="I7154" s="336"/>
      <c r="J7154" s="332" t="str">
        <f t="shared" ca="1" si="354"/>
        <v>(command "V" "R" "070" "N")</v>
      </c>
    </row>
    <row r="7155" spans="8:10">
      <c r="H7155" s="330" t="str">
        <f t="shared" ca="1" si="353"/>
        <v>070</v>
      </c>
      <c r="I7155" s="336"/>
      <c r="J7155" s="332" t="str">
        <f t="shared" ca="1" si="354"/>
        <v>(command "V" "R" "070" "N")</v>
      </c>
    </row>
    <row r="7156" spans="8:10">
      <c r="H7156" s="330" t="str">
        <f t="shared" ca="1" si="353"/>
        <v>070</v>
      </c>
      <c r="I7156" s="336"/>
      <c r="J7156" s="332" t="str">
        <f t="shared" ca="1" si="354"/>
        <v>(command "V" "R" "070" "N")</v>
      </c>
    </row>
    <row r="7157" spans="8:10">
      <c r="H7157" s="330" t="str">
        <f t="shared" ca="1" si="353"/>
        <v>070</v>
      </c>
      <c r="I7157" s="336"/>
      <c r="J7157" s="332" t="str">
        <f t="shared" ca="1" si="354"/>
        <v>(command "V" "R" "070" "N")</v>
      </c>
    </row>
    <row r="7158" spans="8:10">
      <c r="H7158" s="330" t="str">
        <f t="shared" ca="1" si="353"/>
        <v>070</v>
      </c>
      <c r="I7158" s="336"/>
      <c r="J7158" s="332" t="str">
        <f t="shared" ca="1" si="354"/>
        <v>(command "V" "R" "070" "N")</v>
      </c>
    </row>
    <row r="7159" spans="8:10">
      <c r="H7159" s="330" t="str">
        <f t="shared" ca="1" si="353"/>
        <v>071</v>
      </c>
      <c r="I7159" s="336"/>
      <c r="J7159" s="332" t="str">
        <f t="shared" ca="1" si="354"/>
        <v>(command "V" "R" "071" "N")</v>
      </c>
    </row>
    <row r="7160" spans="8:10">
      <c r="H7160" s="330" t="str">
        <f t="shared" ca="1" si="353"/>
        <v>071</v>
      </c>
      <c r="I7160" s="336"/>
      <c r="J7160" s="332" t="str">
        <f t="shared" ca="1" si="354"/>
        <v>(command "V" "R" "071" "N")</v>
      </c>
    </row>
    <row r="7161" spans="8:10">
      <c r="H7161" s="330" t="str">
        <f t="shared" ca="1" si="353"/>
        <v>071</v>
      </c>
      <c r="I7161" s="336"/>
      <c r="J7161" s="332" t="str">
        <f t="shared" ca="1" si="354"/>
        <v>(command "V" "R" "071" "N")</v>
      </c>
    </row>
    <row r="7162" spans="8:10">
      <c r="H7162" s="330" t="str">
        <f t="shared" ca="1" si="353"/>
        <v>071</v>
      </c>
      <c r="I7162" s="336"/>
      <c r="J7162" s="332" t="str">
        <f t="shared" ca="1" si="354"/>
        <v>(command "V" "R" "071" "N")</v>
      </c>
    </row>
    <row r="7163" spans="8:10">
      <c r="H7163" s="330" t="str">
        <f t="shared" ca="1" si="353"/>
        <v>071</v>
      </c>
      <c r="I7163" s="336"/>
      <c r="J7163" s="332" t="str">
        <f t="shared" ca="1" si="354"/>
        <v>(command "V" "R" "071" "N")</v>
      </c>
    </row>
    <row r="7164" spans="8:10">
      <c r="H7164" s="330" t="str">
        <f t="shared" ca="1" si="353"/>
        <v>071</v>
      </c>
      <c r="I7164" s="336"/>
      <c r="J7164" s="332" t="str">
        <f t="shared" ca="1" si="354"/>
        <v>(command "V" "R" "071" "N")</v>
      </c>
    </row>
    <row r="7165" spans="8:10">
      <c r="H7165" s="330" t="str">
        <f t="shared" ca="1" si="353"/>
        <v>071</v>
      </c>
      <c r="I7165" s="336"/>
      <c r="J7165" s="332" t="str">
        <f t="shared" ca="1" si="354"/>
        <v>(command "V" "R" "071" "N")</v>
      </c>
    </row>
    <row r="7166" spans="8:10">
      <c r="H7166" s="330" t="str">
        <f t="shared" ca="1" si="353"/>
        <v>071</v>
      </c>
      <c r="I7166" s="336"/>
      <c r="J7166" s="332" t="str">
        <f t="shared" ca="1" si="354"/>
        <v>(command "V" "R" "071" "N")</v>
      </c>
    </row>
    <row r="7167" spans="8:10">
      <c r="H7167" s="330" t="str">
        <f t="shared" ca="1" si="353"/>
        <v>_</v>
      </c>
      <c r="I7167" s="336"/>
      <c r="J7167" s="332" t="str">
        <f t="shared" ca="1" si="354"/>
        <v>(command "V" "R" "_" "N")</v>
      </c>
    </row>
    <row r="7168" spans="8:10">
      <c r="H7168" s="330" t="str">
        <f t="shared" ca="1" si="353"/>
        <v>_</v>
      </c>
      <c r="I7168" s="336"/>
      <c r="J7168" s="332" t="str">
        <f t="shared" ca="1" si="354"/>
        <v>(command "V" "R" "_" "N")</v>
      </c>
    </row>
    <row r="7169" spans="8:10">
      <c r="H7169" s="330" t="str">
        <f t="shared" ca="1" si="353"/>
        <v>_</v>
      </c>
      <c r="I7169" s="336"/>
      <c r="J7169" s="332" t="str">
        <f t="shared" ca="1" si="354"/>
        <v>(command "V" "R" "_" "N")</v>
      </c>
    </row>
    <row r="7170" spans="8:10">
      <c r="H7170" s="330" t="str">
        <f t="shared" ca="1" si="353"/>
        <v>_</v>
      </c>
      <c r="I7170" s="336"/>
      <c r="J7170" s="332" t="str">
        <f t="shared" ca="1" si="354"/>
        <v>(command "V" "R" "_" "N")</v>
      </c>
    </row>
    <row r="7171" spans="8:10">
      <c r="H7171" s="330" t="str">
        <f t="shared" ca="1" si="353"/>
        <v>_</v>
      </c>
      <c r="I7171" s="336"/>
      <c r="J7171" s="332" t="str">
        <f t="shared" ca="1" si="354"/>
        <v>(command "V" "R" "_" "N")</v>
      </c>
    </row>
    <row r="7172" spans="8:10">
      <c r="H7172" s="330" t="str">
        <f t="shared" ca="1" si="353"/>
        <v>_</v>
      </c>
      <c r="I7172" s="336"/>
      <c r="J7172" s="332" t="str">
        <f t="shared" ca="1" si="354"/>
        <v>(command "V" "R" "_" "N")</v>
      </c>
    </row>
    <row r="7173" spans="8:10">
      <c r="H7173" s="330" t="str">
        <f t="shared" ca="1" si="353"/>
        <v>_</v>
      </c>
      <c r="I7173" s="336"/>
      <c r="J7173" s="332" t="str">
        <f t="shared" ca="1" si="354"/>
        <v>(command "V" "R" "_" "N")</v>
      </c>
    </row>
    <row r="7174" spans="8:10">
      <c r="H7174" s="330" t="str">
        <f t="shared" ca="1" si="353"/>
        <v>_</v>
      </c>
      <c r="I7174" s="336"/>
      <c r="J7174" s="332" t="str">
        <f t="shared" ca="1" si="354"/>
        <v>(command "V" "R" "_" "N")</v>
      </c>
    </row>
    <row r="7175" spans="8:10">
      <c r="H7175" s="330" t="str">
        <f t="shared" ca="1" si="353"/>
        <v>_</v>
      </c>
      <c r="I7175" s="336"/>
      <c r="J7175" s="332" t="str">
        <f t="shared" ca="1" si="354"/>
        <v>(command "V" "R" "_" "N")</v>
      </c>
    </row>
    <row r="7176" spans="8:10">
      <c r="H7176" s="330" t="str">
        <f t="shared" ref="H7176:H7239" ca="1" si="355">IF(INDIRECT(ADDRESS(FLOOR((ROW(A7169)-1)/$F$6,1)+9,FLOOR((MOD((ROW(A7169)-1),$F$6)),1)+21))="","",INDIRECT(ADDRESS(FLOOR((ROW(A7169)-1)/$F$6,1)+9,FLOOR((MOD((ROW(A7169)-1),$F$6)),1)+21)))</f>
        <v>_</v>
      </c>
      <c r="I7176" s="336"/>
      <c r="J7176" s="332" t="str">
        <f t="shared" ca="1" si="354"/>
        <v>(command "V" "R" "_" "N")</v>
      </c>
    </row>
    <row r="7177" spans="8:10">
      <c r="H7177" s="330" t="str">
        <f t="shared" ca="1" si="355"/>
        <v>_</v>
      </c>
      <c r="I7177" s="336"/>
      <c r="J7177" s="332" t="str">
        <f t="shared" ca="1" si="354"/>
        <v>(command "V" "R" "_" "N")</v>
      </c>
    </row>
    <row r="7178" spans="8:10">
      <c r="H7178" s="330" t="str">
        <f t="shared" ca="1" si="355"/>
        <v>_</v>
      </c>
      <c r="I7178" s="336"/>
      <c r="J7178" s="332" t="str">
        <f t="shared" ca="1" si="354"/>
        <v>(command "V" "R" "_" "N")</v>
      </c>
    </row>
    <row r="7179" spans="8:10">
      <c r="H7179" s="330" t="str">
        <f t="shared" ca="1" si="355"/>
        <v>_</v>
      </c>
      <c r="I7179" s="336"/>
      <c r="J7179" s="332" t="str">
        <f t="shared" ca="1" si="354"/>
        <v>(command "V" "R" "_" "N")</v>
      </c>
    </row>
    <row r="7180" spans="8:10">
      <c r="H7180" s="330" t="str">
        <f t="shared" ca="1" si="355"/>
        <v>_</v>
      </c>
      <c r="I7180" s="336"/>
      <c r="J7180" s="332" t="str">
        <f t="shared" ca="1" si="354"/>
        <v>(command "V" "R" "_" "N")</v>
      </c>
    </row>
    <row r="7181" spans="8:10">
      <c r="H7181" s="330" t="str">
        <f t="shared" ca="1" si="355"/>
        <v>_</v>
      </c>
      <c r="I7181" s="336"/>
      <c r="J7181" s="332" t="str">
        <f t="shared" ref="J7181:J7244" ca="1" si="356">"(command"&amp;" "&amp;""""&amp;"V"&amp;""""&amp;" "&amp;""""&amp;"R"&amp;""""&amp;" "&amp;""""&amp;$H7181&amp;""""&amp;" """&amp;"N"&amp;""""&amp;")"</f>
        <v>(command "V" "R" "_" "N")</v>
      </c>
    </row>
    <row r="7182" spans="8:10">
      <c r="H7182" s="330" t="str">
        <f t="shared" ca="1" si="355"/>
        <v>_</v>
      </c>
      <c r="I7182" s="336"/>
      <c r="J7182" s="332" t="str">
        <f t="shared" ca="1" si="356"/>
        <v>(command "V" "R" "_" "N")</v>
      </c>
    </row>
    <row r="7183" spans="8:10">
      <c r="H7183" s="330" t="str">
        <f t="shared" ca="1" si="355"/>
        <v>[無使用]</v>
      </c>
      <c r="I7183" s="336"/>
      <c r="J7183" s="332" t="str">
        <f t="shared" ca="1" si="356"/>
        <v>(command "V" "R" "[無使用]" "N")</v>
      </c>
    </row>
    <row r="7184" spans="8:10">
      <c r="H7184" s="330" t="str">
        <f t="shared" ca="1" si="355"/>
        <v>[無使用]</v>
      </c>
      <c r="I7184" s="336"/>
      <c r="J7184" s="332" t="str">
        <f t="shared" ca="1" si="356"/>
        <v>(command "V" "R" "[無使用]" "N")</v>
      </c>
    </row>
    <row r="7185" spans="8:10">
      <c r="H7185" s="330" t="str">
        <f t="shared" ca="1" si="355"/>
        <v>[無使用]</v>
      </c>
      <c r="I7185" s="336"/>
      <c r="J7185" s="332" t="str">
        <f t="shared" ca="1" si="356"/>
        <v>(command "V" "R" "[無使用]" "N")</v>
      </c>
    </row>
    <row r="7186" spans="8:10">
      <c r="H7186" s="330" t="str">
        <f t="shared" ca="1" si="355"/>
        <v>[無使用]</v>
      </c>
      <c r="I7186" s="336"/>
      <c r="J7186" s="332" t="str">
        <f t="shared" ca="1" si="356"/>
        <v>(command "V" "R" "[無使用]" "N")</v>
      </c>
    </row>
    <row r="7187" spans="8:10">
      <c r="H7187" s="330" t="str">
        <f t="shared" ca="1" si="355"/>
        <v>[無使用]</v>
      </c>
      <c r="I7187" s="336"/>
      <c r="J7187" s="332" t="str">
        <f t="shared" ca="1" si="356"/>
        <v>(command "V" "R" "[無使用]" "N")</v>
      </c>
    </row>
    <row r="7188" spans="8:10">
      <c r="H7188" s="330" t="str">
        <f t="shared" ca="1" si="355"/>
        <v>[無使用]</v>
      </c>
      <c r="I7188" s="336"/>
      <c r="J7188" s="332" t="str">
        <f t="shared" ca="1" si="356"/>
        <v>(command "V" "R" "[無使用]" "N")</v>
      </c>
    </row>
    <row r="7189" spans="8:10">
      <c r="H7189" s="330" t="str">
        <f t="shared" ca="1" si="355"/>
        <v>[無使用]</v>
      </c>
      <c r="I7189" s="336"/>
      <c r="J7189" s="332" t="str">
        <f t="shared" ca="1" si="356"/>
        <v>(command "V" "R" "[無使用]" "N")</v>
      </c>
    </row>
    <row r="7190" spans="8:10">
      <c r="H7190" s="330" t="str">
        <f t="shared" ca="1" si="355"/>
        <v>[無使用]</v>
      </c>
      <c r="I7190" s="336"/>
      <c r="J7190" s="332" t="str">
        <f t="shared" ca="1" si="356"/>
        <v>(command "V" "R" "[無使用]" "N")</v>
      </c>
    </row>
    <row r="7191" spans="8:10">
      <c r="H7191" s="330" t="str">
        <f t="shared" ca="1" si="355"/>
        <v>[無使用]</v>
      </c>
      <c r="I7191" s="336"/>
      <c r="J7191" s="332" t="str">
        <f t="shared" ca="1" si="356"/>
        <v>(command "V" "R" "[無使用]" "N")</v>
      </c>
    </row>
    <row r="7192" spans="8:10">
      <c r="H7192" s="330" t="str">
        <f t="shared" ca="1" si="355"/>
        <v>[無使用]</v>
      </c>
      <c r="I7192" s="336"/>
      <c r="J7192" s="332" t="str">
        <f t="shared" ca="1" si="356"/>
        <v>(command "V" "R" "[無使用]" "N")</v>
      </c>
    </row>
    <row r="7193" spans="8:10">
      <c r="H7193" s="330" t="str">
        <f t="shared" ca="1" si="355"/>
        <v>[無使用]</v>
      </c>
      <c r="I7193" s="336"/>
      <c r="J7193" s="332" t="str">
        <f t="shared" ca="1" si="356"/>
        <v>(command "V" "R" "[無使用]" "N")</v>
      </c>
    </row>
    <row r="7194" spans="8:10">
      <c r="H7194" s="330" t="str">
        <f t="shared" ca="1" si="355"/>
        <v>[無使用]</v>
      </c>
      <c r="I7194" s="336"/>
      <c r="J7194" s="332" t="str">
        <f t="shared" ca="1" si="356"/>
        <v>(command "V" "R" "[無使用]" "N")</v>
      </c>
    </row>
    <row r="7195" spans="8:10">
      <c r="H7195" s="330" t="str">
        <f t="shared" ca="1" si="355"/>
        <v>[無使用]</v>
      </c>
      <c r="I7195" s="336"/>
      <c r="J7195" s="332" t="str">
        <f t="shared" ca="1" si="356"/>
        <v>(command "V" "R" "[無使用]" "N")</v>
      </c>
    </row>
    <row r="7196" spans="8:10">
      <c r="H7196" s="330" t="str">
        <f t="shared" ca="1" si="355"/>
        <v>[無使用]</v>
      </c>
      <c r="I7196" s="336"/>
      <c r="J7196" s="332" t="str">
        <f t="shared" ca="1" si="356"/>
        <v>(command "V" "R" "[無使用]" "N")</v>
      </c>
    </row>
    <row r="7197" spans="8:10">
      <c r="H7197" s="330" t="str">
        <f t="shared" ca="1" si="355"/>
        <v>[無使用]</v>
      </c>
      <c r="I7197" s="336"/>
      <c r="J7197" s="332" t="str">
        <f t="shared" ca="1" si="356"/>
        <v>(command "V" "R" "[無使用]" "N")</v>
      </c>
    </row>
    <row r="7198" spans="8:10">
      <c r="H7198" s="330" t="str">
        <f t="shared" ca="1" si="355"/>
        <v>[無使用]</v>
      </c>
      <c r="I7198" s="336"/>
      <c r="J7198" s="332" t="str">
        <f t="shared" ca="1" si="356"/>
        <v>(command "V" "R" "[無使用]" "N")</v>
      </c>
    </row>
    <row r="7199" spans="8:10" hidden="1">
      <c r="H7199" s="330" t="str">
        <f t="shared" ca="1" si="355"/>
        <v/>
      </c>
      <c r="I7199" s="336"/>
      <c r="J7199" s="332" t="str">
        <f t="shared" ca="1" si="356"/>
        <v>(command "V" "R" "" "N")</v>
      </c>
    </row>
    <row r="7200" spans="8:10" hidden="1">
      <c r="H7200" s="330" t="str">
        <f t="shared" ca="1" si="355"/>
        <v/>
      </c>
      <c r="I7200" s="336"/>
      <c r="J7200" s="332" t="str">
        <f t="shared" ca="1" si="356"/>
        <v>(command "V" "R" "" "N")</v>
      </c>
    </row>
    <row r="7201" spans="8:10" hidden="1">
      <c r="H7201" s="330" t="str">
        <f t="shared" ca="1" si="355"/>
        <v/>
      </c>
      <c r="I7201" s="336"/>
      <c r="J7201" s="332" t="str">
        <f t="shared" ca="1" si="356"/>
        <v>(command "V" "R" "" "N")</v>
      </c>
    </row>
    <row r="7202" spans="8:10" hidden="1">
      <c r="H7202" s="330" t="str">
        <f t="shared" ca="1" si="355"/>
        <v/>
      </c>
      <c r="I7202" s="336"/>
      <c r="J7202" s="332" t="str">
        <f t="shared" ca="1" si="356"/>
        <v>(command "V" "R" "" "N")</v>
      </c>
    </row>
    <row r="7203" spans="8:10" hidden="1">
      <c r="H7203" s="330" t="str">
        <f t="shared" ca="1" si="355"/>
        <v/>
      </c>
      <c r="I7203" s="336"/>
      <c r="J7203" s="332" t="str">
        <f t="shared" ca="1" si="356"/>
        <v>(command "V" "R" "" "N")</v>
      </c>
    </row>
    <row r="7204" spans="8:10" hidden="1">
      <c r="H7204" s="330" t="str">
        <f t="shared" ca="1" si="355"/>
        <v/>
      </c>
      <c r="I7204" s="336"/>
      <c r="J7204" s="332" t="str">
        <f t="shared" ca="1" si="356"/>
        <v>(command "V" "R" "" "N")</v>
      </c>
    </row>
    <row r="7205" spans="8:10" hidden="1">
      <c r="H7205" s="330" t="str">
        <f t="shared" ca="1" si="355"/>
        <v/>
      </c>
      <c r="I7205" s="336"/>
      <c r="J7205" s="332" t="str">
        <f t="shared" ca="1" si="356"/>
        <v>(command "V" "R" "" "N")</v>
      </c>
    </row>
    <row r="7206" spans="8:10" hidden="1">
      <c r="H7206" s="330" t="str">
        <f t="shared" ca="1" si="355"/>
        <v/>
      </c>
      <c r="I7206" s="336"/>
      <c r="J7206" s="332" t="str">
        <f t="shared" ca="1" si="356"/>
        <v>(command "V" "R" "" "N")</v>
      </c>
    </row>
    <row r="7207" spans="8:10" hidden="1">
      <c r="H7207" s="330" t="str">
        <f t="shared" ca="1" si="355"/>
        <v/>
      </c>
      <c r="I7207" s="336"/>
      <c r="J7207" s="332" t="str">
        <f t="shared" ca="1" si="356"/>
        <v>(command "V" "R" "" "N")</v>
      </c>
    </row>
    <row r="7208" spans="8:10" hidden="1">
      <c r="H7208" s="330" t="str">
        <f t="shared" ca="1" si="355"/>
        <v/>
      </c>
      <c r="I7208" s="336"/>
      <c r="J7208" s="332" t="str">
        <f t="shared" ca="1" si="356"/>
        <v>(command "V" "R" "" "N")</v>
      </c>
    </row>
    <row r="7209" spans="8:10" hidden="1">
      <c r="H7209" s="330" t="str">
        <f t="shared" ca="1" si="355"/>
        <v/>
      </c>
      <c r="I7209" s="336"/>
      <c r="J7209" s="332" t="str">
        <f t="shared" ca="1" si="356"/>
        <v>(command "V" "R" "" "N")</v>
      </c>
    </row>
    <row r="7210" spans="8:10" hidden="1">
      <c r="H7210" s="330" t="str">
        <f t="shared" ca="1" si="355"/>
        <v/>
      </c>
      <c r="I7210" s="336"/>
      <c r="J7210" s="332" t="str">
        <f t="shared" ca="1" si="356"/>
        <v>(command "V" "R" "" "N")</v>
      </c>
    </row>
    <row r="7211" spans="8:10" hidden="1">
      <c r="H7211" s="330" t="str">
        <f t="shared" ca="1" si="355"/>
        <v/>
      </c>
      <c r="I7211" s="336"/>
      <c r="J7211" s="332" t="str">
        <f t="shared" ca="1" si="356"/>
        <v>(command "V" "R" "" "N")</v>
      </c>
    </row>
    <row r="7212" spans="8:10" hidden="1">
      <c r="H7212" s="330" t="str">
        <f t="shared" ca="1" si="355"/>
        <v/>
      </c>
      <c r="I7212" s="336"/>
      <c r="J7212" s="332" t="str">
        <f t="shared" ca="1" si="356"/>
        <v>(command "V" "R" "" "N")</v>
      </c>
    </row>
    <row r="7213" spans="8:10" hidden="1">
      <c r="H7213" s="330" t="str">
        <f t="shared" ca="1" si="355"/>
        <v/>
      </c>
      <c r="I7213" s="336"/>
      <c r="J7213" s="332" t="str">
        <f t="shared" ca="1" si="356"/>
        <v>(command "V" "R" "" "N")</v>
      </c>
    </row>
    <row r="7214" spans="8:10" hidden="1">
      <c r="H7214" s="330" t="str">
        <f t="shared" ca="1" si="355"/>
        <v/>
      </c>
      <c r="I7214" s="336"/>
      <c r="J7214" s="332" t="str">
        <f t="shared" ca="1" si="356"/>
        <v>(command "V" "R" "" "N")</v>
      </c>
    </row>
    <row r="7215" spans="8:10" hidden="1">
      <c r="H7215" s="330" t="str">
        <f t="shared" ca="1" si="355"/>
        <v/>
      </c>
      <c r="I7215" s="336"/>
      <c r="J7215" s="332" t="str">
        <f t="shared" ca="1" si="356"/>
        <v>(command "V" "R" "" "N")</v>
      </c>
    </row>
    <row r="7216" spans="8:10" hidden="1">
      <c r="H7216" s="330" t="str">
        <f t="shared" ca="1" si="355"/>
        <v/>
      </c>
      <c r="I7216" s="336"/>
      <c r="J7216" s="332" t="str">
        <f t="shared" ca="1" si="356"/>
        <v>(command "V" "R" "" "N")</v>
      </c>
    </row>
    <row r="7217" spans="8:10" hidden="1">
      <c r="H7217" s="330" t="str">
        <f t="shared" ca="1" si="355"/>
        <v/>
      </c>
      <c r="I7217" s="336"/>
      <c r="J7217" s="332" t="str">
        <f t="shared" ca="1" si="356"/>
        <v>(command "V" "R" "" "N")</v>
      </c>
    </row>
    <row r="7218" spans="8:10" hidden="1">
      <c r="H7218" s="330" t="str">
        <f t="shared" ca="1" si="355"/>
        <v/>
      </c>
      <c r="I7218" s="336"/>
      <c r="J7218" s="332" t="str">
        <f t="shared" ca="1" si="356"/>
        <v>(command "V" "R" "" "N")</v>
      </c>
    </row>
    <row r="7219" spans="8:10" hidden="1">
      <c r="H7219" s="330" t="str">
        <f t="shared" ca="1" si="355"/>
        <v/>
      </c>
      <c r="I7219" s="336"/>
      <c r="J7219" s="332" t="str">
        <f t="shared" ca="1" si="356"/>
        <v>(command "V" "R" "" "N")</v>
      </c>
    </row>
    <row r="7220" spans="8:10" hidden="1">
      <c r="H7220" s="330" t="str">
        <f t="shared" ca="1" si="355"/>
        <v/>
      </c>
      <c r="I7220" s="336"/>
      <c r="J7220" s="332" t="str">
        <f t="shared" ca="1" si="356"/>
        <v>(command "V" "R" "" "N")</v>
      </c>
    </row>
    <row r="7221" spans="8:10" hidden="1">
      <c r="H7221" s="330" t="str">
        <f t="shared" ca="1" si="355"/>
        <v/>
      </c>
      <c r="I7221" s="336"/>
      <c r="J7221" s="332" t="str">
        <f t="shared" ca="1" si="356"/>
        <v>(command "V" "R" "" "N")</v>
      </c>
    </row>
    <row r="7222" spans="8:10" hidden="1">
      <c r="H7222" s="330" t="str">
        <f t="shared" ca="1" si="355"/>
        <v/>
      </c>
      <c r="I7222" s="336"/>
      <c r="J7222" s="332" t="str">
        <f t="shared" ca="1" si="356"/>
        <v>(command "V" "R" "" "N")</v>
      </c>
    </row>
    <row r="7223" spans="8:10" hidden="1">
      <c r="H7223" s="330" t="str">
        <f t="shared" ca="1" si="355"/>
        <v/>
      </c>
      <c r="I7223" s="336"/>
      <c r="J7223" s="332" t="str">
        <f t="shared" ca="1" si="356"/>
        <v>(command "V" "R" "" "N")</v>
      </c>
    </row>
    <row r="7224" spans="8:10" hidden="1">
      <c r="H7224" s="330" t="str">
        <f t="shared" ca="1" si="355"/>
        <v/>
      </c>
      <c r="I7224" s="336"/>
      <c r="J7224" s="332" t="str">
        <f t="shared" ca="1" si="356"/>
        <v>(command "V" "R" "" "N")</v>
      </c>
    </row>
    <row r="7225" spans="8:10" hidden="1">
      <c r="H7225" s="330" t="str">
        <f t="shared" ca="1" si="355"/>
        <v/>
      </c>
      <c r="I7225" s="336"/>
      <c r="J7225" s="332" t="str">
        <f t="shared" ca="1" si="356"/>
        <v>(command "V" "R" "" "N")</v>
      </c>
    </row>
    <row r="7226" spans="8:10" hidden="1">
      <c r="H7226" s="330" t="str">
        <f t="shared" ca="1" si="355"/>
        <v/>
      </c>
      <c r="I7226" s="336"/>
      <c r="J7226" s="332" t="str">
        <f t="shared" ca="1" si="356"/>
        <v>(command "V" "R" "" "N")</v>
      </c>
    </row>
    <row r="7227" spans="8:10" hidden="1">
      <c r="H7227" s="330" t="str">
        <f t="shared" ca="1" si="355"/>
        <v/>
      </c>
      <c r="I7227" s="336"/>
      <c r="J7227" s="332" t="str">
        <f t="shared" ca="1" si="356"/>
        <v>(command "V" "R" "" "N")</v>
      </c>
    </row>
    <row r="7228" spans="8:10" hidden="1">
      <c r="H7228" s="330" t="str">
        <f t="shared" ca="1" si="355"/>
        <v/>
      </c>
      <c r="I7228" s="336"/>
      <c r="J7228" s="332" t="str">
        <f t="shared" ca="1" si="356"/>
        <v>(command "V" "R" "" "N")</v>
      </c>
    </row>
    <row r="7229" spans="8:10" hidden="1">
      <c r="H7229" s="330" t="str">
        <f t="shared" ca="1" si="355"/>
        <v/>
      </c>
      <c r="I7229" s="336"/>
      <c r="J7229" s="332" t="str">
        <f t="shared" ca="1" si="356"/>
        <v>(command "V" "R" "" "N")</v>
      </c>
    </row>
    <row r="7230" spans="8:10" hidden="1">
      <c r="H7230" s="330" t="str">
        <f t="shared" ca="1" si="355"/>
        <v/>
      </c>
      <c r="I7230" s="336"/>
      <c r="J7230" s="332" t="str">
        <f t="shared" ca="1" si="356"/>
        <v>(command "V" "R" "" "N")</v>
      </c>
    </row>
    <row r="7231" spans="8:10" hidden="1">
      <c r="H7231" s="330" t="str">
        <f t="shared" ca="1" si="355"/>
        <v/>
      </c>
      <c r="I7231" s="336"/>
      <c r="J7231" s="332" t="str">
        <f t="shared" ca="1" si="356"/>
        <v>(command "V" "R" "" "N")</v>
      </c>
    </row>
    <row r="7232" spans="8:10" hidden="1">
      <c r="H7232" s="330" t="str">
        <f t="shared" ca="1" si="355"/>
        <v/>
      </c>
      <c r="I7232" s="336"/>
      <c r="J7232" s="332" t="str">
        <f t="shared" ca="1" si="356"/>
        <v>(command "V" "R" "" "N")</v>
      </c>
    </row>
    <row r="7233" spans="8:10" hidden="1">
      <c r="H7233" s="330" t="str">
        <f t="shared" ca="1" si="355"/>
        <v/>
      </c>
      <c r="I7233" s="336"/>
      <c r="J7233" s="332" t="str">
        <f t="shared" ca="1" si="356"/>
        <v>(command "V" "R" "" "N")</v>
      </c>
    </row>
    <row r="7234" spans="8:10" hidden="1">
      <c r="H7234" s="330" t="str">
        <f t="shared" ca="1" si="355"/>
        <v/>
      </c>
      <c r="I7234" s="336"/>
      <c r="J7234" s="332" t="str">
        <f t="shared" ca="1" si="356"/>
        <v>(command "V" "R" "" "N")</v>
      </c>
    </row>
    <row r="7235" spans="8:10" hidden="1">
      <c r="H7235" s="330" t="str">
        <f t="shared" ca="1" si="355"/>
        <v/>
      </c>
      <c r="I7235" s="336"/>
      <c r="J7235" s="332" t="str">
        <f t="shared" ca="1" si="356"/>
        <v>(command "V" "R" "" "N")</v>
      </c>
    </row>
    <row r="7236" spans="8:10" hidden="1">
      <c r="H7236" s="330" t="str">
        <f t="shared" ca="1" si="355"/>
        <v/>
      </c>
      <c r="I7236" s="336"/>
      <c r="J7236" s="332" t="str">
        <f t="shared" ca="1" si="356"/>
        <v>(command "V" "R" "" "N")</v>
      </c>
    </row>
    <row r="7237" spans="8:10" hidden="1">
      <c r="H7237" s="330" t="str">
        <f t="shared" ca="1" si="355"/>
        <v/>
      </c>
      <c r="I7237" s="336"/>
      <c r="J7237" s="332" t="str">
        <f t="shared" ca="1" si="356"/>
        <v>(command "V" "R" "" "N")</v>
      </c>
    </row>
    <row r="7238" spans="8:10" hidden="1">
      <c r="H7238" s="330" t="str">
        <f t="shared" ca="1" si="355"/>
        <v/>
      </c>
      <c r="I7238" s="336"/>
      <c r="J7238" s="332" t="str">
        <f t="shared" ca="1" si="356"/>
        <v>(command "V" "R" "" "N")</v>
      </c>
    </row>
    <row r="7239" spans="8:10" hidden="1">
      <c r="H7239" s="330" t="str">
        <f t="shared" ca="1" si="355"/>
        <v/>
      </c>
      <c r="I7239" s="336"/>
      <c r="J7239" s="332" t="str">
        <f t="shared" ca="1" si="356"/>
        <v>(command "V" "R" "" "N")</v>
      </c>
    </row>
    <row r="7240" spans="8:10" hidden="1">
      <c r="H7240" s="330" t="str">
        <f t="shared" ref="H7240:H7303" ca="1" si="357">IF(INDIRECT(ADDRESS(FLOOR((ROW(A7233)-1)/$F$6,1)+9,FLOOR((MOD((ROW(A7233)-1),$F$6)),1)+21))="","",INDIRECT(ADDRESS(FLOOR((ROW(A7233)-1)/$F$6,1)+9,FLOOR((MOD((ROW(A7233)-1),$F$6)),1)+21)))</f>
        <v/>
      </c>
      <c r="I7240" s="336"/>
      <c r="J7240" s="332" t="str">
        <f t="shared" ca="1" si="356"/>
        <v>(command "V" "R" "" "N")</v>
      </c>
    </row>
    <row r="7241" spans="8:10" hidden="1">
      <c r="H7241" s="330" t="str">
        <f t="shared" ca="1" si="357"/>
        <v/>
      </c>
      <c r="I7241" s="336"/>
      <c r="J7241" s="332" t="str">
        <f t="shared" ca="1" si="356"/>
        <v>(command "V" "R" "" "N")</v>
      </c>
    </row>
    <row r="7242" spans="8:10" hidden="1">
      <c r="H7242" s="330" t="str">
        <f t="shared" ca="1" si="357"/>
        <v/>
      </c>
      <c r="I7242" s="336"/>
      <c r="J7242" s="332" t="str">
        <f t="shared" ca="1" si="356"/>
        <v>(command "V" "R" "" "N")</v>
      </c>
    </row>
    <row r="7243" spans="8:10" hidden="1">
      <c r="H7243" s="330" t="str">
        <f t="shared" ca="1" si="357"/>
        <v/>
      </c>
      <c r="I7243" s="336"/>
      <c r="J7243" s="332" t="str">
        <f t="shared" ca="1" si="356"/>
        <v>(command "V" "R" "" "N")</v>
      </c>
    </row>
    <row r="7244" spans="8:10" hidden="1">
      <c r="H7244" s="330" t="str">
        <f t="shared" ca="1" si="357"/>
        <v/>
      </c>
      <c r="I7244" s="336"/>
      <c r="J7244" s="332" t="str">
        <f t="shared" ca="1" si="356"/>
        <v>(command "V" "R" "" "N")</v>
      </c>
    </row>
    <row r="7245" spans="8:10" hidden="1">
      <c r="H7245" s="330" t="str">
        <f t="shared" ca="1" si="357"/>
        <v/>
      </c>
      <c r="I7245" s="336"/>
      <c r="J7245" s="332" t="str">
        <f t="shared" ref="J7245:J7308" ca="1" si="358">"(command"&amp;" "&amp;""""&amp;"V"&amp;""""&amp;" "&amp;""""&amp;"R"&amp;""""&amp;" "&amp;""""&amp;$H7245&amp;""""&amp;" """&amp;"N"&amp;""""&amp;")"</f>
        <v>(command "V" "R" "" "N")</v>
      </c>
    </row>
    <row r="7246" spans="8:10" hidden="1">
      <c r="H7246" s="330" t="str">
        <f t="shared" ca="1" si="357"/>
        <v/>
      </c>
      <c r="I7246" s="336"/>
      <c r="J7246" s="332" t="str">
        <f t="shared" ca="1" si="358"/>
        <v>(command "V" "R" "" "N")</v>
      </c>
    </row>
    <row r="7247" spans="8:10" hidden="1">
      <c r="H7247" s="330" t="str">
        <f t="shared" ca="1" si="357"/>
        <v/>
      </c>
      <c r="I7247" s="336"/>
      <c r="J7247" s="332" t="str">
        <f t="shared" ca="1" si="358"/>
        <v>(command "V" "R" "" "N")</v>
      </c>
    </row>
    <row r="7248" spans="8:10" hidden="1">
      <c r="H7248" s="330" t="str">
        <f t="shared" ca="1" si="357"/>
        <v/>
      </c>
      <c r="I7248" s="336"/>
      <c r="J7248" s="332" t="str">
        <f t="shared" ca="1" si="358"/>
        <v>(command "V" "R" "" "N")</v>
      </c>
    </row>
    <row r="7249" spans="8:10" hidden="1">
      <c r="H7249" s="330" t="str">
        <f t="shared" ca="1" si="357"/>
        <v/>
      </c>
      <c r="I7249" s="336"/>
      <c r="J7249" s="332" t="str">
        <f t="shared" ca="1" si="358"/>
        <v>(command "V" "R" "" "N")</v>
      </c>
    </row>
    <row r="7250" spans="8:10" hidden="1">
      <c r="H7250" s="330" t="str">
        <f t="shared" ca="1" si="357"/>
        <v/>
      </c>
      <c r="I7250" s="336"/>
      <c r="J7250" s="332" t="str">
        <f t="shared" ca="1" si="358"/>
        <v>(command "V" "R" "" "N")</v>
      </c>
    </row>
    <row r="7251" spans="8:10" hidden="1">
      <c r="H7251" s="330" t="str">
        <f t="shared" ca="1" si="357"/>
        <v/>
      </c>
      <c r="I7251" s="336"/>
      <c r="J7251" s="332" t="str">
        <f t="shared" ca="1" si="358"/>
        <v>(command "V" "R" "" "N")</v>
      </c>
    </row>
    <row r="7252" spans="8:10" hidden="1">
      <c r="H7252" s="330" t="str">
        <f t="shared" ca="1" si="357"/>
        <v/>
      </c>
      <c r="I7252" s="336"/>
      <c r="J7252" s="332" t="str">
        <f t="shared" ca="1" si="358"/>
        <v>(command "V" "R" "" "N")</v>
      </c>
    </row>
    <row r="7253" spans="8:10" hidden="1">
      <c r="H7253" s="330" t="str">
        <f t="shared" ca="1" si="357"/>
        <v/>
      </c>
      <c r="I7253" s="336"/>
      <c r="J7253" s="332" t="str">
        <f t="shared" ca="1" si="358"/>
        <v>(command "V" "R" "" "N")</v>
      </c>
    </row>
    <row r="7254" spans="8:10" hidden="1">
      <c r="H7254" s="330" t="str">
        <f t="shared" ca="1" si="357"/>
        <v/>
      </c>
      <c r="I7254" s="336"/>
      <c r="J7254" s="332" t="str">
        <f t="shared" ca="1" si="358"/>
        <v>(command "V" "R" "" "N")</v>
      </c>
    </row>
    <row r="7255" spans="8:10" hidden="1">
      <c r="H7255" s="330" t="str">
        <f t="shared" ca="1" si="357"/>
        <v/>
      </c>
      <c r="I7255" s="336"/>
      <c r="J7255" s="332" t="str">
        <f t="shared" ca="1" si="358"/>
        <v>(command "V" "R" "" "N")</v>
      </c>
    </row>
    <row r="7256" spans="8:10" hidden="1">
      <c r="H7256" s="330" t="str">
        <f t="shared" ca="1" si="357"/>
        <v/>
      </c>
      <c r="I7256" s="336"/>
      <c r="J7256" s="332" t="str">
        <f t="shared" ca="1" si="358"/>
        <v>(command "V" "R" "" "N")</v>
      </c>
    </row>
    <row r="7257" spans="8:10" hidden="1">
      <c r="H7257" s="330" t="str">
        <f t="shared" ca="1" si="357"/>
        <v/>
      </c>
      <c r="I7257" s="336"/>
      <c r="J7257" s="332" t="str">
        <f t="shared" ca="1" si="358"/>
        <v>(command "V" "R" "" "N")</v>
      </c>
    </row>
    <row r="7258" spans="8:10" hidden="1">
      <c r="H7258" s="330" t="str">
        <f t="shared" ca="1" si="357"/>
        <v/>
      </c>
      <c r="I7258" s="336"/>
      <c r="J7258" s="332" t="str">
        <f t="shared" ca="1" si="358"/>
        <v>(command "V" "R" "" "N")</v>
      </c>
    </row>
    <row r="7259" spans="8:10" hidden="1">
      <c r="H7259" s="330" t="str">
        <f t="shared" ca="1" si="357"/>
        <v/>
      </c>
      <c r="I7259" s="336"/>
      <c r="J7259" s="332" t="str">
        <f t="shared" ca="1" si="358"/>
        <v>(command "V" "R" "" "N")</v>
      </c>
    </row>
    <row r="7260" spans="8:10" hidden="1">
      <c r="H7260" s="330" t="str">
        <f t="shared" ca="1" si="357"/>
        <v/>
      </c>
      <c r="I7260" s="336"/>
      <c r="J7260" s="332" t="str">
        <f t="shared" ca="1" si="358"/>
        <v>(command "V" "R" "" "N")</v>
      </c>
    </row>
    <row r="7261" spans="8:10" hidden="1">
      <c r="H7261" s="330" t="str">
        <f t="shared" ca="1" si="357"/>
        <v/>
      </c>
      <c r="I7261" s="336"/>
      <c r="J7261" s="332" t="str">
        <f t="shared" ca="1" si="358"/>
        <v>(command "V" "R" "" "N")</v>
      </c>
    </row>
    <row r="7262" spans="8:10" hidden="1">
      <c r="H7262" s="330" t="str">
        <f t="shared" ca="1" si="357"/>
        <v/>
      </c>
      <c r="I7262" s="336"/>
      <c r="J7262" s="332" t="str">
        <f t="shared" ca="1" si="358"/>
        <v>(command "V" "R" "" "N")</v>
      </c>
    </row>
    <row r="7263" spans="8:10" hidden="1">
      <c r="H7263" s="330" t="str">
        <f t="shared" ca="1" si="357"/>
        <v/>
      </c>
      <c r="I7263" s="336"/>
      <c r="J7263" s="332" t="str">
        <f t="shared" ca="1" si="358"/>
        <v>(command "V" "R" "" "N")</v>
      </c>
    </row>
    <row r="7264" spans="8:10" hidden="1">
      <c r="H7264" s="330" t="str">
        <f t="shared" ca="1" si="357"/>
        <v/>
      </c>
      <c r="I7264" s="336"/>
      <c r="J7264" s="332" t="str">
        <f t="shared" ca="1" si="358"/>
        <v>(command "V" "R" "" "N")</v>
      </c>
    </row>
    <row r="7265" spans="8:10" hidden="1">
      <c r="H7265" s="330" t="str">
        <f t="shared" ca="1" si="357"/>
        <v/>
      </c>
      <c r="I7265" s="336"/>
      <c r="J7265" s="332" t="str">
        <f t="shared" ca="1" si="358"/>
        <v>(command "V" "R" "" "N")</v>
      </c>
    </row>
    <row r="7266" spans="8:10" hidden="1">
      <c r="H7266" s="330" t="str">
        <f t="shared" ca="1" si="357"/>
        <v/>
      </c>
      <c r="I7266" s="336"/>
      <c r="J7266" s="332" t="str">
        <f t="shared" ca="1" si="358"/>
        <v>(command "V" "R" "" "N")</v>
      </c>
    </row>
    <row r="7267" spans="8:10" hidden="1">
      <c r="H7267" s="330" t="str">
        <f t="shared" ca="1" si="357"/>
        <v/>
      </c>
      <c r="I7267" s="336"/>
      <c r="J7267" s="332" t="str">
        <f t="shared" ca="1" si="358"/>
        <v>(command "V" "R" "" "N")</v>
      </c>
    </row>
    <row r="7268" spans="8:10" hidden="1">
      <c r="H7268" s="330" t="str">
        <f t="shared" ca="1" si="357"/>
        <v/>
      </c>
      <c r="I7268" s="336"/>
      <c r="J7268" s="332" t="str">
        <f t="shared" ca="1" si="358"/>
        <v>(command "V" "R" "" "N")</v>
      </c>
    </row>
    <row r="7269" spans="8:10" hidden="1">
      <c r="H7269" s="330" t="str">
        <f t="shared" ca="1" si="357"/>
        <v/>
      </c>
      <c r="I7269" s="336"/>
      <c r="J7269" s="332" t="str">
        <f t="shared" ca="1" si="358"/>
        <v>(command "V" "R" "" "N")</v>
      </c>
    </row>
    <row r="7270" spans="8:10" hidden="1">
      <c r="H7270" s="330" t="str">
        <f t="shared" ca="1" si="357"/>
        <v/>
      </c>
      <c r="I7270" s="336"/>
      <c r="J7270" s="332" t="str">
        <f t="shared" ca="1" si="358"/>
        <v>(command "V" "R" "" "N")</v>
      </c>
    </row>
    <row r="7271" spans="8:10" hidden="1">
      <c r="H7271" s="330" t="str">
        <f t="shared" ca="1" si="357"/>
        <v/>
      </c>
      <c r="I7271" s="336"/>
      <c r="J7271" s="332" t="str">
        <f t="shared" ca="1" si="358"/>
        <v>(command "V" "R" "" "N")</v>
      </c>
    </row>
    <row r="7272" spans="8:10" hidden="1">
      <c r="H7272" s="330" t="str">
        <f t="shared" ca="1" si="357"/>
        <v/>
      </c>
      <c r="I7272" s="336"/>
      <c r="J7272" s="332" t="str">
        <f t="shared" ca="1" si="358"/>
        <v>(command "V" "R" "" "N")</v>
      </c>
    </row>
    <row r="7273" spans="8:10" hidden="1">
      <c r="H7273" s="330" t="str">
        <f t="shared" ca="1" si="357"/>
        <v/>
      </c>
      <c r="I7273" s="336"/>
      <c r="J7273" s="332" t="str">
        <f t="shared" ca="1" si="358"/>
        <v>(command "V" "R" "" "N")</v>
      </c>
    </row>
    <row r="7274" spans="8:10" hidden="1">
      <c r="H7274" s="330" t="str">
        <f t="shared" ca="1" si="357"/>
        <v/>
      </c>
      <c r="I7274" s="336"/>
      <c r="J7274" s="332" t="str">
        <f t="shared" ca="1" si="358"/>
        <v>(command "V" "R" "" "N")</v>
      </c>
    </row>
    <row r="7275" spans="8:10" hidden="1">
      <c r="H7275" s="330" t="str">
        <f t="shared" ca="1" si="357"/>
        <v/>
      </c>
      <c r="I7275" s="336"/>
      <c r="J7275" s="332" t="str">
        <f t="shared" ca="1" si="358"/>
        <v>(command "V" "R" "" "N")</v>
      </c>
    </row>
    <row r="7276" spans="8:10" hidden="1">
      <c r="H7276" s="330" t="str">
        <f t="shared" ca="1" si="357"/>
        <v/>
      </c>
      <c r="I7276" s="336"/>
      <c r="J7276" s="332" t="str">
        <f t="shared" ca="1" si="358"/>
        <v>(command "V" "R" "" "N")</v>
      </c>
    </row>
    <row r="7277" spans="8:10" hidden="1">
      <c r="H7277" s="330" t="str">
        <f t="shared" ca="1" si="357"/>
        <v/>
      </c>
      <c r="I7277" s="336"/>
      <c r="J7277" s="332" t="str">
        <f t="shared" ca="1" si="358"/>
        <v>(command "V" "R" "" "N")</v>
      </c>
    </row>
    <row r="7278" spans="8:10" hidden="1">
      <c r="H7278" s="330" t="str">
        <f t="shared" ca="1" si="357"/>
        <v/>
      </c>
      <c r="I7278" s="336"/>
      <c r="J7278" s="332" t="str">
        <f t="shared" ca="1" si="358"/>
        <v>(command "V" "R" "" "N")</v>
      </c>
    </row>
    <row r="7279" spans="8:10" hidden="1">
      <c r="H7279" s="330" t="str">
        <f t="shared" ca="1" si="357"/>
        <v/>
      </c>
      <c r="I7279" s="336"/>
      <c r="J7279" s="332" t="str">
        <f t="shared" ca="1" si="358"/>
        <v>(command "V" "R" "" "N")</v>
      </c>
    </row>
    <row r="7280" spans="8:10" hidden="1">
      <c r="H7280" s="330" t="str">
        <f t="shared" ca="1" si="357"/>
        <v/>
      </c>
      <c r="I7280" s="336"/>
      <c r="J7280" s="332" t="str">
        <f t="shared" ca="1" si="358"/>
        <v>(command "V" "R" "" "N")</v>
      </c>
    </row>
    <row r="7281" spans="8:10" hidden="1">
      <c r="H7281" s="330" t="str">
        <f t="shared" ca="1" si="357"/>
        <v/>
      </c>
      <c r="I7281" s="336"/>
      <c r="J7281" s="332" t="str">
        <f t="shared" ca="1" si="358"/>
        <v>(command "V" "R" "" "N")</v>
      </c>
    </row>
    <row r="7282" spans="8:10" hidden="1">
      <c r="H7282" s="330" t="str">
        <f t="shared" ca="1" si="357"/>
        <v/>
      </c>
      <c r="I7282" s="336"/>
      <c r="J7282" s="332" t="str">
        <f t="shared" ca="1" si="358"/>
        <v>(command "V" "R" "" "N")</v>
      </c>
    </row>
    <row r="7283" spans="8:10" hidden="1">
      <c r="H7283" s="330" t="str">
        <f t="shared" ca="1" si="357"/>
        <v/>
      </c>
      <c r="I7283" s="336"/>
      <c r="J7283" s="332" t="str">
        <f t="shared" ca="1" si="358"/>
        <v>(command "V" "R" "" "N")</v>
      </c>
    </row>
    <row r="7284" spans="8:10" hidden="1">
      <c r="H7284" s="330" t="str">
        <f t="shared" ca="1" si="357"/>
        <v/>
      </c>
      <c r="I7284" s="336"/>
      <c r="J7284" s="332" t="str">
        <f t="shared" ca="1" si="358"/>
        <v>(command "V" "R" "" "N")</v>
      </c>
    </row>
    <row r="7285" spans="8:10" hidden="1">
      <c r="H7285" s="330" t="str">
        <f t="shared" ca="1" si="357"/>
        <v/>
      </c>
      <c r="I7285" s="336"/>
      <c r="J7285" s="332" t="str">
        <f t="shared" ca="1" si="358"/>
        <v>(command "V" "R" "" "N")</v>
      </c>
    </row>
    <row r="7286" spans="8:10" hidden="1">
      <c r="H7286" s="330" t="str">
        <f t="shared" ca="1" si="357"/>
        <v/>
      </c>
      <c r="I7286" s="336"/>
      <c r="J7286" s="332" t="str">
        <f t="shared" ca="1" si="358"/>
        <v>(command "V" "R" "" "N")</v>
      </c>
    </row>
    <row r="7287" spans="8:10" hidden="1">
      <c r="H7287" s="330" t="str">
        <f t="shared" ca="1" si="357"/>
        <v/>
      </c>
      <c r="I7287" s="336"/>
      <c r="J7287" s="332" t="str">
        <f t="shared" ca="1" si="358"/>
        <v>(command "V" "R" "" "N")</v>
      </c>
    </row>
    <row r="7288" spans="8:10" hidden="1">
      <c r="H7288" s="330" t="str">
        <f t="shared" ca="1" si="357"/>
        <v/>
      </c>
      <c r="I7288" s="336"/>
      <c r="J7288" s="332" t="str">
        <f t="shared" ca="1" si="358"/>
        <v>(command "V" "R" "" "N")</v>
      </c>
    </row>
    <row r="7289" spans="8:10" hidden="1">
      <c r="H7289" s="330" t="str">
        <f t="shared" ca="1" si="357"/>
        <v/>
      </c>
      <c r="I7289" s="336"/>
      <c r="J7289" s="332" t="str">
        <f t="shared" ca="1" si="358"/>
        <v>(command "V" "R" "" "N")</v>
      </c>
    </row>
    <row r="7290" spans="8:10" hidden="1">
      <c r="H7290" s="330" t="str">
        <f t="shared" ca="1" si="357"/>
        <v/>
      </c>
      <c r="I7290" s="336"/>
      <c r="J7290" s="332" t="str">
        <f t="shared" ca="1" si="358"/>
        <v>(command "V" "R" "" "N")</v>
      </c>
    </row>
    <row r="7291" spans="8:10" hidden="1">
      <c r="H7291" s="330" t="str">
        <f t="shared" ca="1" si="357"/>
        <v/>
      </c>
      <c r="I7291" s="336"/>
      <c r="J7291" s="332" t="str">
        <f t="shared" ca="1" si="358"/>
        <v>(command "V" "R" "" "N")</v>
      </c>
    </row>
    <row r="7292" spans="8:10" hidden="1">
      <c r="H7292" s="330" t="str">
        <f t="shared" ca="1" si="357"/>
        <v/>
      </c>
      <c r="I7292" s="336"/>
      <c r="J7292" s="332" t="str">
        <f t="shared" ca="1" si="358"/>
        <v>(command "V" "R" "" "N")</v>
      </c>
    </row>
    <row r="7293" spans="8:10" hidden="1">
      <c r="H7293" s="330" t="str">
        <f t="shared" ca="1" si="357"/>
        <v/>
      </c>
      <c r="I7293" s="336"/>
      <c r="J7293" s="332" t="str">
        <f t="shared" ca="1" si="358"/>
        <v>(command "V" "R" "" "N")</v>
      </c>
    </row>
    <row r="7294" spans="8:10" hidden="1">
      <c r="H7294" s="330" t="str">
        <f t="shared" ca="1" si="357"/>
        <v/>
      </c>
      <c r="I7294" s="336"/>
      <c r="J7294" s="332" t="str">
        <f t="shared" ca="1" si="358"/>
        <v>(command "V" "R" "" "N")</v>
      </c>
    </row>
    <row r="7295" spans="8:10" hidden="1">
      <c r="H7295" s="330" t="str">
        <f t="shared" ca="1" si="357"/>
        <v/>
      </c>
      <c r="I7295" s="336"/>
      <c r="J7295" s="332" t="str">
        <f t="shared" ca="1" si="358"/>
        <v>(command "V" "R" "" "N")</v>
      </c>
    </row>
    <row r="7296" spans="8:10" hidden="1">
      <c r="H7296" s="330" t="str">
        <f t="shared" ca="1" si="357"/>
        <v/>
      </c>
      <c r="I7296" s="336"/>
      <c r="J7296" s="332" t="str">
        <f t="shared" ca="1" si="358"/>
        <v>(command "V" "R" "" "N")</v>
      </c>
    </row>
    <row r="7297" spans="8:10" hidden="1">
      <c r="H7297" s="330" t="str">
        <f t="shared" ca="1" si="357"/>
        <v/>
      </c>
      <c r="I7297" s="336"/>
      <c r="J7297" s="332" t="str">
        <f t="shared" ca="1" si="358"/>
        <v>(command "V" "R" "" "N")</v>
      </c>
    </row>
    <row r="7298" spans="8:10" hidden="1">
      <c r="H7298" s="330" t="str">
        <f t="shared" ca="1" si="357"/>
        <v/>
      </c>
      <c r="I7298" s="336"/>
      <c r="J7298" s="332" t="str">
        <f t="shared" ca="1" si="358"/>
        <v>(command "V" "R" "" "N")</v>
      </c>
    </row>
    <row r="7299" spans="8:10" hidden="1">
      <c r="H7299" s="330" t="str">
        <f t="shared" ca="1" si="357"/>
        <v/>
      </c>
      <c r="I7299" s="336"/>
      <c r="J7299" s="332" t="str">
        <f t="shared" ca="1" si="358"/>
        <v>(command "V" "R" "" "N")</v>
      </c>
    </row>
    <row r="7300" spans="8:10" hidden="1">
      <c r="H7300" s="330" t="str">
        <f t="shared" ca="1" si="357"/>
        <v/>
      </c>
      <c r="I7300" s="336"/>
      <c r="J7300" s="332" t="str">
        <f t="shared" ca="1" si="358"/>
        <v>(command "V" "R" "" "N")</v>
      </c>
    </row>
    <row r="7301" spans="8:10" hidden="1">
      <c r="H7301" s="330" t="str">
        <f t="shared" ca="1" si="357"/>
        <v/>
      </c>
      <c r="I7301" s="336"/>
      <c r="J7301" s="332" t="str">
        <f t="shared" ca="1" si="358"/>
        <v>(command "V" "R" "" "N")</v>
      </c>
    </row>
    <row r="7302" spans="8:10" hidden="1">
      <c r="H7302" s="330" t="str">
        <f t="shared" ca="1" si="357"/>
        <v/>
      </c>
      <c r="I7302" s="336"/>
      <c r="J7302" s="332" t="str">
        <f t="shared" ca="1" si="358"/>
        <v>(command "V" "R" "" "N")</v>
      </c>
    </row>
    <row r="7303" spans="8:10" hidden="1">
      <c r="H7303" s="330" t="str">
        <f t="shared" ca="1" si="357"/>
        <v/>
      </c>
      <c r="I7303" s="336"/>
      <c r="J7303" s="332" t="str">
        <f t="shared" ca="1" si="358"/>
        <v>(command "V" "R" "" "N")</v>
      </c>
    </row>
    <row r="7304" spans="8:10" hidden="1">
      <c r="H7304" s="330" t="str">
        <f t="shared" ref="H7304:H7367" ca="1" si="359">IF(INDIRECT(ADDRESS(FLOOR((ROW(A7297)-1)/$F$6,1)+9,FLOOR((MOD((ROW(A7297)-1),$F$6)),1)+21))="","",INDIRECT(ADDRESS(FLOOR((ROW(A7297)-1)/$F$6,1)+9,FLOOR((MOD((ROW(A7297)-1),$F$6)),1)+21)))</f>
        <v/>
      </c>
      <c r="I7304" s="336"/>
      <c r="J7304" s="332" t="str">
        <f t="shared" ca="1" si="358"/>
        <v>(command "V" "R" "" "N")</v>
      </c>
    </row>
    <row r="7305" spans="8:10" hidden="1">
      <c r="H7305" s="330" t="str">
        <f t="shared" ca="1" si="359"/>
        <v/>
      </c>
      <c r="I7305" s="336"/>
      <c r="J7305" s="332" t="str">
        <f t="shared" ca="1" si="358"/>
        <v>(command "V" "R" "" "N")</v>
      </c>
    </row>
    <row r="7306" spans="8:10" hidden="1">
      <c r="H7306" s="330" t="str">
        <f t="shared" ca="1" si="359"/>
        <v/>
      </c>
      <c r="I7306" s="336"/>
      <c r="J7306" s="332" t="str">
        <f t="shared" ca="1" si="358"/>
        <v>(command "V" "R" "" "N")</v>
      </c>
    </row>
    <row r="7307" spans="8:10" hidden="1">
      <c r="H7307" s="330" t="str">
        <f t="shared" ca="1" si="359"/>
        <v/>
      </c>
      <c r="I7307" s="336"/>
      <c r="J7307" s="332" t="str">
        <f t="shared" ca="1" si="358"/>
        <v>(command "V" "R" "" "N")</v>
      </c>
    </row>
    <row r="7308" spans="8:10" hidden="1">
      <c r="H7308" s="330" t="str">
        <f t="shared" ca="1" si="359"/>
        <v/>
      </c>
      <c r="I7308" s="336"/>
      <c r="J7308" s="332" t="str">
        <f t="shared" ca="1" si="358"/>
        <v>(command "V" "R" "" "N")</v>
      </c>
    </row>
    <row r="7309" spans="8:10" hidden="1">
      <c r="H7309" s="330" t="str">
        <f t="shared" ca="1" si="359"/>
        <v/>
      </c>
      <c r="I7309" s="336"/>
      <c r="J7309" s="332" t="str">
        <f t="shared" ref="J7309:J7372" ca="1" si="360">"(command"&amp;" "&amp;""""&amp;"V"&amp;""""&amp;" "&amp;""""&amp;"R"&amp;""""&amp;" "&amp;""""&amp;$H7309&amp;""""&amp;" """&amp;"N"&amp;""""&amp;")"</f>
        <v>(command "V" "R" "" "N")</v>
      </c>
    </row>
    <row r="7310" spans="8:10" hidden="1">
      <c r="H7310" s="330" t="str">
        <f t="shared" ca="1" si="359"/>
        <v/>
      </c>
      <c r="I7310" s="336"/>
      <c r="J7310" s="332" t="str">
        <f t="shared" ca="1" si="360"/>
        <v>(command "V" "R" "" "N")</v>
      </c>
    </row>
    <row r="7311" spans="8:10" hidden="1">
      <c r="H7311" s="330" t="str">
        <f t="shared" ca="1" si="359"/>
        <v/>
      </c>
      <c r="I7311" s="336"/>
      <c r="J7311" s="332" t="str">
        <f t="shared" ca="1" si="360"/>
        <v>(command "V" "R" "" "N")</v>
      </c>
    </row>
    <row r="7312" spans="8:10" hidden="1">
      <c r="H7312" s="330" t="str">
        <f t="shared" ca="1" si="359"/>
        <v/>
      </c>
      <c r="I7312" s="336"/>
      <c r="J7312" s="332" t="str">
        <f t="shared" ca="1" si="360"/>
        <v>(command "V" "R" "" "N")</v>
      </c>
    </row>
    <row r="7313" spans="8:10" hidden="1">
      <c r="H7313" s="330" t="str">
        <f t="shared" ca="1" si="359"/>
        <v/>
      </c>
      <c r="I7313" s="336"/>
      <c r="J7313" s="332" t="str">
        <f t="shared" ca="1" si="360"/>
        <v>(command "V" "R" "" "N")</v>
      </c>
    </row>
    <row r="7314" spans="8:10" hidden="1">
      <c r="H7314" s="330" t="str">
        <f t="shared" ca="1" si="359"/>
        <v/>
      </c>
      <c r="I7314" s="336"/>
      <c r="J7314" s="332" t="str">
        <f t="shared" ca="1" si="360"/>
        <v>(command "V" "R" "" "N")</v>
      </c>
    </row>
    <row r="7315" spans="8:10" hidden="1">
      <c r="H7315" s="330" t="str">
        <f t="shared" ca="1" si="359"/>
        <v/>
      </c>
      <c r="I7315" s="336"/>
      <c r="J7315" s="332" t="str">
        <f t="shared" ca="1" si="360"/>
        <v>(command "V" "R" "" "N")</v>
      </c>
    </row>
    <row r="7316" spans="8:10" hidden="1">
      <c r="H7316" s="330" t="str">
        <f t="shared" ca="1" si="359"/>
        <v/>
      </c>
      <c r="I7316" s="336"/>
      <c r="J7316" s="332" t="str">
        <f t="shared" ca="1" si="360"/>
        <v>(command "V" "R" "" "N")</v>
      </c>
    </row>
    <row r="7317" spans="8:10" hidden="1">
      <c r="H7317" s="330" t="str">
        <f t="shared" ca="1" si="359"/>
        <v/>
      </c>
      <c r="I7317" s="336"/>
      <c r="J7317" s="332" t="str">
        <f t="shared" ca="1" si="360"/>
        <v>(command "V" "R" "" "N")</v>
      </c>
    </row>
    <row r="7318" spans="8:10" hidden="1">
      <c r="H7318" s="330" t="str">
        <f t="shared" ca="1" si="359"/>
        <v/>
      </c>
      <c r="I7318" s="336"/>
      <c r="J7318" s="332" t="str">
        <f t="shared" ca="1" si="360"/>
        <v>(command "V" "R" "" "N")</v>
      </c>
    </row>
    <row r="7319" spans="8:10" hidden="1">
      <c r="H7319" s="330" t="str">
        <f t="shared" ca="1" si="359"/>
        <v/>
      </c>
      <c r="I7319" s="336"/>
      <c r="J7319" s="332" t="str">
        <f t="shared" ca="1" si="360"/>
        <v>(command "V" "R" "" "N")</v>
      </c>
    </row>
    <row r="7320" spans="8:10" hidden="1">
      <c r="H7320" s="330" t="str">
        <f t="shared" ca="1" si="359"/>
        <v/>
      </c>
      <c r="I7320" s="336"/>
      <c r="J7320" s="332" t="str">
        <f t="shared" ca="1" si="360"/>
        <v>(command "V" "R" "" "N")</v>
      </c>
    </row>
    <row r="7321" spans="8:10" hidden="1">
      <c r="H7321" s="330" t="str">
        <f t="shared" ca="1" si="359"/>
        <v/>
      </c>
      <c r="I7321" s="336"/>
      <c r="J7321" s="332" t="str">
        <f t="shared" ca="1" si="360"/>
        <v>(command "V" "R" "" "N")</v>
      </c>
    </row>
    <row r="7322" spans="8:10" hidden="1">
      <c r="H7322" s="330" t="str">
        <f t="shared" ca="1" si="359"/>
        <v/>
      </c>
      <c r="I7322" s="336"/>
      <c r="J7322" s="332" t="str">
        <f t="shared" ca="1" si="360"/>
        <v>(command "V" "R" "" "N")</v>
      </c>
    </row>
    <row r="7323" spans="8:10" hidden="1">
      <c r="H7323" s="330" t="str">
        <f t="shared" ca="1" si="359"/>
        <v/>
      </c>
      <c r="I7323" s="336"/>
      <c r="J7323" s="332" t="str">
        <f t="shared" ca="1" si="360"/>
        <v>(command "V" "R" "" "N")</v>
      </c>
    </row>
    <row r="7324" spans="8:10" hidden="1">
      <c r="H7324" s="330" t="str">
        <f t="shared" ca="1" si="359"/>
        <v/>
      </c>
      <c r="I7324" s="336"/>
      <c r="J7324" s="332" t="str">
        <f t="shared" ca="1" si="360"/>
        <v>(command "V" "R" "" "N")</v>
      </c>
    </row>
    <row r="7325" spans="8:10" hidden="1">
      <c r="H7325" s="330" t="str">
        <f t="shared" ca="1" si="359"/>
        <v/>
      </c>
      <c r="I7325" s="336"/>
      <c r="J7325" s="332" t="str">
        <f t="shared" ca="1" si="360"/>
        <v>(command "V" "R" "" "N")</v>
      </c>
    </row>
    <row r="7326" spans="8:10" hidden="1">
      <c r="H7326" s="330" t="str">
        <f t="shared" ca="1" si="359"/>
        <v/>
      </c>
      <c r="I7326" s="336"/>
      <c r="J7326" s="332" t="str">
        <f t="shared" ca="1" si="360"/>
        <v>(command "V" "R" "" "N")</v>
      </c>
    </row>
    <row r="7327" spans="8:10" hidden="1">
      <c r="H7327" s="330" t="str">
        <f t="shared" ca="1" si="359"/>
        <v/>
      </c>
      <c r="I7327" s="336"/>
      <c r="J7327" s="332" t="str">
        <f t="shared" ca="1" si="360"/>
        <v>(command "V" "R" "" "N")</v>
      </c>
    </row>
    <row r="7328" spans="8:10" hidden="1">
      <c r="H7328" s="330" t="str">
        <f t="shared" ca="1" si="359"/>
        <v/>
      </c>
      <c r="I7328" s="336"/>
      <c r="J7328" s="332" t="str">
        <f t="shared" ca="1" si="360"/>
        <v>(command "V" "R" "" "N")</v>
      </c>
    </row>
    <row r="7329" spans="8:10" hidden="1">
      <c r="H7329" s="330" t="str">
        <f t="shared" ca="1" si="359"/>
        <v/>
      </c>
      <c r="I7329" s="336"/>
      <c r="J7329" s="332" t="str">
        <f t="shared" ca="1" si="360"/>
        <v>(command "V" "R" "" "N")</v>
      </c>
    </row>
    <row r="7330" spans="8:10" hidden="1">
      <c r="H7330" s="330" t="str">
        <f t="shared" ca="1" si="359"/>
        <v/>
      </c>
      <c r="I7330" s="336"/>
      <c r="J7330" s="332" t="str">
        <f t="shared" ca="1" si="360"/>
        <v>(command "V" "R" "" "N")</v>
      </c>
    </row>
    <row r="7331" spans="8:10" hidden="1">
      <c r="H7331" s="330" t="str">
        <f t="shared" ca="1" si="359"/>
        <v/>
      </c>
      <c r="I7331" s="336"/>
      <c r="J7331" s="332" t="str">
        <f t="shared" ca="1" si="360"/>
        <v>(command "V" "R" "" "N")</v>
      </c>
    </row>
    <row r="7332" spans="8:10" hidden="1">
      <c r="H7332" s="330" t="str">
        <f t="shared" ca="1" si="359"/>
        <v/>
      </c>
      <c r="I7332" s="336"/>
      <c r="J7332" s="332" t="str">
        <f t="shared" ca="1" si="360"/>
        <v>(command "V" "R" "" "N")</v>
      </c>
    </row>
    <row r="7333" spans="8:10" hidden="1">
      <c r="H7333" s="330" t="str">
        <f t="shared" ca="1" si="359"/>
        <v/>
      </c>
      <c r="I7333" s="336"/>
      <c r="J7333" s="332" t="str">
        <f t="shared" ca="1" si="360"/>
        <v>(command "V" "R" "" "N")</v>
      </c>
    </row>
    <row r="7334" spans="8:10" hidden="1">
      <c r="H7334" s="330" t="str">
        <f t="shared" ca="1" si="359"/>
        <v/>
      </c>
      <c r="I7334" s="336"/>
      <c r="J7334" s="332" t="str">
        <f t="shared" ca="1" si="360"/>
        <v>(command "V" "R" "" "N")</v>
      </c>
    </row>
    <row r="7335" spans="8:10" hidden="1">
      <c r="H7335" s="330" t="str">
        <f t="shared" ca="1" si="359"/>
        <v/>
      </c>
      <c r="I7335" s="336"/>
      <c r="J7335" s="332" t="str">
        <f t="shared" ca="1" si="360"/>
        <v>(command "V" "R" "" "N")</v>
      </c>
    </row>
    <row r="7336" spans="8:10" hidden="1">
      <c r="H7336" s="330" t="str">
        <f t="shared" ca="1" si="359"/>
        <v/>
      </c>
      <c r="I7336" s="336"/>
      <c r="J7336" s="332" t="str">
        <f t="shared" ca="1" si="360"/>
        <v>(command "V" "R" "" "N")</v>
      </c>
    </row>
    <row r="7337" spans="8:10" hidden="1">
      <c r="H7337" s="330" t="str">
        <f t="shared" ca="1" si="359"/>
        <v/>
      </c>
      <c r="I7337" s="336"/>
      <c r="J7337" s="332" t="str">
        <f t="shared" ca="1" si="360"/>
        <v>(command "V" "R" "" "N")</v>
      </c>
    </row>
    <row r="7338" spans="8:10" hidden="1">
      <c r="H7338" s="330" t="str">
        <f t="shared" ca="1" si="359"/>
        <v/>
      </c>
      <c r="I7338" s="336"/>
      <c r="J7338" s="332" t="str">
        <f t="shared" ca="1" si="360"/>
        <v>(command "V" "R" "" "N")</v>
      </c>
    </row>
    <row r="7339" spans="8:10" hidden="1">
      <c r="H7339" s="330" t="str">
        <f t="shared" ca="1" si="359"/>
        <v/>
      </c>
      <c r="I7339" s="336"/>
      <c r="J7339" s="332" t="str">
        <f t="shared" ca="1" si="360"/>
        <v>(command "V" "R" "" "N")</v>
      </c>
    </row>
    <row r="7340" spans="8:10" hidden="1">
      <c r="H7340" s="330" t="str">
        <f t="shared" ca="1" si="359"/>
        <v/>
      </c>
      <c r="I7340" s="336"/>
      <c r="J7340" s="332" t="str">
        <f t="shared" ca="1" si="360"/>
        <v>(command "V" "R" "" "N")</v>
      </c>
    </row>
    <row r="7341" spans="8:10" hidden="1">
      <c r="H7341" s="330" t="str">
        <f t="shared" ca="1" si="359"/>
        <v/>
      </c>
      <c r="I7341" s="336"/>
      <c r="J7341" s="332" t="str">
        <f t="shared" ca="1" si="360"/>
        <v>(command "V" "R" "" "N")</v>
      </c>
    </row>
    <row r="7342" spans="8:10" hidden="1">
      <c r="H7342" s="330" t="str">
        <f t="shared" ca="1" si="359"/>
        <v/>
      </c>
      <c r="I7342" s="336"/>
      <c r="J7342" s="332" t="str">
        <f t="shared" ca="1" si="360"/>
        <v>(command "V" "R" "" "N")</v>
      </c>
    </row>
    <row r="7343" spans="8:10" hidden="1">
      <c r="H7343" s="330" t="str">
        <f t="shared" ca="1" si="359"/>
        <v/>
      </c>
      <c r="I7343" s="336"/>
      <c r="J7343" s="332" t="str">
        <f t="shared" ca="1" si="360"/>
        <v>(command "V" "R" "" "N")</v>
      </c>
    </row>
    <row r="7344" spans="8:10" hidden="1">
      <c r="H7344" s="330" t="str">
        <f t="shared" ca="1" si="359"/>
        <v/>
      </c>
      <c r="I7344" s="336"/>
      <c r="J7344" s="332" t="str">
        <f t="shared" ca="1" si="360"/>
        <v>(command "V" "R" "" "N")</v>
      </c>
    </row>
    <row r="7345" spans="8:10" hidden="1">
      <c r="H7345" s="330" t="str">
        <f t="shared" ca="1" si="359"/>
        <v/>
      </c>
      <c r="I7345" s="336"/>
      <c r="J7345" s="332" t="str">
        <f t="shared" ca="1" si="360"/>
        <v>(command "V" "R" "" "N")</v>
      </c>
    </row>
    <row r="7346" spans="8:10" hidden="1">
      <c r="H7346" s="330" t="str">
        <f t="shared" ca="1" si="359"/>
        <v/>
      </c>
      <c r="I7346" s="336"/>
      <c r="J7346" s="332" t="str">
        <f t="shared" ca="1" si="360"/>
        <v>(command "V" "R" "" "N")</v>
      </c>
    </row>
    <row r="7347" spans="8:10" hidden="1">
      <c r="H7347" s="330" t="str">
        <f t="shared" ca="1" si="359"/>
        <v/>
      </c>
      <c r="I7347" s="336"/>
      <c r="J7347" s="332" t="str">
        <f t="shared" ca="1" si="360"/>
        <v>(command "V" "R" "" "N")</v>
      </c>
    </row>
    <row r="7348" spans="8:10" hidden="1">
      <c r="H7348" s="330" t="str">
        <f t="shared" ca="1" si="359"/>
        <v/>
      </c>
      <c r="I7348" s="336"/>
      <c r="J7348" s="332" t="str">
        <f t="shared" ca="1" si="360"/>
        <v>(command "V" "R" "" "N")</v>
      </c>
    </row>
    <row r="7349" spans="8:10" hidden="1">
      <c r="H7349" s="330" t="str">
        <f t="shared" ca="1" si="359"/>
        <v/>
      </c>
      <c r="I7349" s="336"/>
      <c r="J7349" s="332" t="str">
        <f t="shared" ca="1" si="360"/>
        <v>(command "V" "R" "" "N")</v>
      </c>
    </row>
    <row r="7350" spans="8:10" hidden="1">
      <c r="H7350" s="330" t="str">
        <f t="shared" ca="1" si="359"/>
        <v/>
      </c>
      <c r="I7350" s="336"/>
      <c r="J7350" s="332" t="str">
        <f t="shared" ca="1" si="360"/>
        <v>(command "V" "R" "" "N")</v>
      </c>
    </row>
    <row r="7351" spans="8:10" hidden="1">
      <c r="H7351" s="330" t="str">
        <f t="shared" ca="1" si="359"/>
        <v/>
      </c>
      <c r="I7351" s="336"/>
      <c r="J7351" s="332" t="str">
        <f t="shared" ca="1" si="360"/>
        <v>(command "V" "R" "" "N")</v>
      </c>
    </row>
    <row r="7352" spans="8:10" hidden="1">
      <c r="H7352" s="330" t="str">
        <f t="shared" ca="1" si="359"/>
        <v/>
      </c>
      <c r="I7352" s="336"/>
      <c r="J7352" s="332" t="str">
        <f t="shared" ca="1" si="360"/>
        <v>(command "V" "R" "" "N")</v>
      </c>
    </row>
    <row r="7353" spans="8:10" hidden="1">
      <c r="H7353" s="330" t="str">
        <f t="shared" ca="1" si="359"/>
        <v/>
      </c>
      <c r="I7353" s="336"/>
      <c r="J7353" s="332" t="str">
        <f t="shared" ca="1" si="360"/>
        <v>(command "V" "R" "" "N")</v>
      </c>
    </row>
    <row r="7354" spans="8:10" hidden="1">
      <c r="H7354" s="330" t="str">
        <f t="shared" ca="1" si="359"/>
        <v/>
      </c>
      <c r="I7354" s="336"/>
      <c r="J7354" s="332" t="str">
        <f t="shared" ca="1" si="360"/>
        <v>(command "V" "R" "" "N")</v>
      </c>
    </row>
    <row r="7355" spans="8:10" hidden="1">
      <c r="H7355" s="330" t="str">
        <f t="shared" ca="1" si="359"/>
        <v/>
      </c>
      <c r="I7355" s="336"/>
      <c r="J7355" s="332" t="str">
        <f t="shared" ca="1" si="360"/>
        <v>(command "V" "R" "" "N")</v>
      </c>
    </row>
    <row r="7356" spans="8:10" hidden="1">
      <c r="H7356" s="330" t="str">
        <f t="shared" ca="1" si="359"/>
        <v/>
      </c>
      <c r="I7356" s="336"/>
      <c r="J7356" s="332" t="str">
        <f t="shared" ca="1" si="360"/>
        <v>(command "V" "R" "" "N")</v>
      </c>
    </row>
    <row r="7357" spans="8:10" hidden="1">
      <c r="H7357" s="330" t="str">
        <f t="shared" ca="1" si="359"/>
        <v/>
      </c>
      <c r="I7357" s="336"/>
      <c r="J7357" s="332" t="str">
        <f t="shared" ca="1" si="360"/>
        <v>(command "V" "R" "" "N")</v>
      </c>
    </row>
    <row r="7358" spans="8:10" hidden="1">
      <c r="H7358" s="330" t="str">
        <f t="shared" ca="1" si="359"/>
        <v/>
      </c>
      <c r="I7358" s="336"/>
      <c r="J7358" s="332" t="str">
        <f t="shared" ca="1" si="360"/>
        <v>(command "V" "R" "" "N")</v>
      </c>
    </row>
    <row r="7359" spans="8:10" hidden="1">
      <c r="H7359" s="330" t="str">
        <f t="shared" ca="1" si="359"/>
        <v/>
      </c>
      <c r="I7359" s="336"/>
      <c r="J7359" s="332" t="str">
        <f t="shared" ca="1" si="360"/>
        <v>(command "V" "R" "" "N")</v>
      </c>
    </row>
    <row r="7360" spans="8:10" hidden="1">
      <c r="H7360" s="330" t="str">
        <f t="shared" ca="1" si="359"/>
        <v/>
      </c>
      <c r="I7360" s="336"/>
      <c r="J7360" s="332" t="str">
        <f t="shared" ca="1" si="360"/>
        <v>(command "V" "R" "" "N")</v>
      </c>
    </row>
    <row r="7361" spans="8:10" hidden="1">
      <c r="H7361" s="330" t="str">
        <f t="shared" ca="1" si="359"/>
        <v/>
      </c>
      <c r="I7361" s="336"/>
      <c r="J7361" s="332" t="str">
        <f t="shared" ca="1" si="360"/>
        <v>(command "V" "R" "" "N")</v>
      </c>
    </row>
    <row r="7362" spans="8:10" hidden="1">
      <c r="H7362" s="330" t="str">
        <f t="shared" ca="1" si="359"/>
        <v/>
      </c>
      <c r="I7362" s="336"/>
      <c r="J7362" s="332" t="str">
        <f t="shared" ca="1" si="360"/>
        <v>(command "V" "R" "" "N")</v>
      </c>
    </row>
    <row r="7363" spans="8:10" hidden="1">
      <c r="H7363" s="330" t="str">
        <f t="shared" ca="1" si="359"/>
        <v/>
      </c>
      <c r="I7363" s="336"/>
      <c r="J7363" s="332" t="str">
        <f t="shared" ca="1" si="360"/>
        <v>(command "V" "R" "" "N")</v>
      </c>
    </row>
    <row r="7364" spans="8:10" hidden="1">
      <c r="H7364" s="330" t="str">
        <f t="shared" ca="1" si="359"/>
        <v/>
      </c>
      <c r="I7364" s="336"/>
      <c r="J7364" s="332" t="str">
        <f t="shared" ca="1" si="360"/>
        <v>(command "V" "R" "" "N")</v>
      </c>
    </row>
    <row r="7365" spans="8:10" hidden="1">
      <c r="H7365" s="330" t="str">
        <f t="shared" ca="1" si="359"/>
        <v/>
      </c>
      <c r="I7365" s="336"/>
      <c r="J7365" s="332" t="str">
        <f t="shared" ca="1" si="360"/>
        <v>(command "V" "R" "" "N")</v>
      </c>
    </row>
    <row r="7366" spans="8:10" hidden="1">
      <c r="H7366" s="330" t="str">
        <f t="shared" ca="1" si="359"/>
        <v/>
      </c>
      <c r="I7366" s="336"/>
      <c r="J7366" s="332" t="str">
        <f t="shared" ca="1" si="360"/>
        <v>(command "V" "R" "" "N")</v>
      </c>
    </row>
    <row r="7367" spans="8:10" hidden="1">
      <c r="H7367" s="330" t="str">
        <f t="shared" ca="1" si="359"/>
        <v/>
      </c>
      <c r="I7367" s="336"/>
      <c r="J7367" s="332" t="str">
        <f t="shared" ca="1" si="360"/>
        <v>(command "V" "R" "" "N")</v>
      </c>
    </row>
    <row r="7368" spans="8:10" hidden="1">
      <c r="H7368" s="330" t="str">
        <f t="shared" ref="H7368:H7431" ca="1" si="361">IF(INDIRECT(ADDRESS(FLOOR((ROW(A7361)-1)/$F$6,1)+9,FLOOR((MOD((ROW(A7361)-1),$F$6)),1)+21))="","",INDIRECT(ADDRESS(FLOOR((ROW(A7361)-1)/$F$6,1)+9,FLOOR((MOD((ROW(A7361)-1),$F$6)),1)+21)))</f>
        <v/>
      </c>
      <c r="I7368" s="336"/>
      <c r="J7368" s="332" t="str">
        <f t="shared" ca="1" si="360"/>
        <v>(command "V" "R" "" "N")</v>
      </c>
    </row>
    <row r="7369" spans="8:10" hidden="1">
      <c r="H7369" s="330" t="str">
        <f t="shared" ca="1" si="361"/>
        <v/>
      </c>
      <c r="I7369" s="336"/>
      <c r="J7369" s="332" t="str">
        <f t="shared" ca="1" si="360"/>
        <v>(command "V" "R" "" "N")</v>
      </c>
    </row>
    <row r="7370" spans="8:10" hidden="1">
      <c r="H7370" s="330" t="str">
        <f t="shared" ca="1" si="361"/>
        <v/>
      </c>
      <c r="I7370" s="336"/>
      <c r="J7370" s="332" t="str">
        <f t="shared" ca="1" si="360"/>
        <v>(command "V" "R" "" "N")</v>
      </c>
    </row>
    <row r="7371" spans="8:10" hidden="1">
      <c r="H7371" s="330" t="str">
        <f t="shared" ca="1" si="361"/>
        <v/>
      </c>
      <c r="I7371" s="336"/>
      <c r="J7371" s="332" t="str">
        <f t="shared" ca="1" si="360"/>
        <v>(command "V" "R" "" "N")</v>
      </c>
    </row>
    <row r="7372" spans="8:10" hidden="1">
      <c r="H7372" s="330" t="str">
        <f t="shared" ca="1" si="361"/>
        <v/>
      </c>
      <c r="I7372" s="336"/>
      <c r="J7372" s="332" t="str">
        <f t="shared" ca="1" si="360"/>
        <v>(command "V" "R" "" "N")</v>
      </c>
    </row>
    <row r="7373" spans="8:10" hidden="1">
      <c r="H7373" s="330" t="str">
        <f t="shared" ca="1" si="361"/>
        <v/>
      </c>
      <c r="I7373" s="336"/>
      <c r="J7373" s="332" t="str">
        <f t="shared" ref="J7373:J7436" ca="1" si="362">"(command"&amp;" "&amp;""""&amp;"V"&amp;""""&amp;" "&amp;""""&amp;"R"&amp;""""&amp;" "&amp;""""&amp;$H7373&amp;""""&amp;" """&amp;"N"&amp;""""&amp;")"</f>
        <v>(command "V" "R" "" "N")</v>
      </c>
    </row>
    <row r="7374" spans="8:10" hidden="1">
      <c r="H7374" s="330" t="str">
        <f t="shared" ca="1" si="361"/>
        <v/>
      </c>
      <c r="I7374" s="336"/>
      <c r="J7374" s="332" t="str">
        <f t="shared" ca="1" si="362"/>
        <v>(command "V" "R" "" "N")</v>
      </c>
    </row>
    <row r="7375" spans="8:10" hidden="1">
      <c r="H7375" s="330" t="str">
        <f t="shared" ca="1" si="361"/>
        <v/>
      </c>
      <c r="I7375" s="336"/>
      <c r="J7375" s="332" t="str">
        <f t="shared" ca="1" si="362"/>
        <v>(command "V" "R" "" "N")</v>
      </c>
    </row>
    <row r="7376" spans="8:10" hidden="1">
      <c r="H7376" s="330" t="str">
        <f t="shared" ca="1" si="361"/>
        <v/>
      </c>
      <c r="I7376" s="336"/>
      <c r="J7376" s="332" t="str">
        <f t="shared" ca="1" si="362"/>
        <v>(command "V" "R" "" "N")</v>
      </c>
    </row>
    <row r="7377" spans="8:10" hidden="1">
      <c r="H7377" s="330" t="str">
        <f t="shared" ca="1" si="361"/>
        <v/>
      </c>
      <c r="I7377" s="336"/>
      <c r="J7377" s="332" t="str">
        <f t="shared" ca="1" si="362"/>
        <v>(command "V" "R" "" "N")</v>
      </c>
    </row>
    <row r="7378" spans="8:10" hidden="1">
      <c r="H7378" s="330" t="str">
        <f t="shared" ca="1" si="361"/>
        <v/>
      </c>
      <c r="I7378" s="336"/>
      <c r="J7378" s="332" t="str">
        <f t="shared" ca="1" si="362"/>
        <v>(command "V" "R" "" "N")</v>
      </c>
    </row>
    <row r="7379" spans="8:10" hidden="1">
      <c r="H7379" s="330" t="str">
        <f t="shared" ca="1" si="361"/>
        <v/>
      </c>
      <c r="I7379" s="336"/>
      <c r="J7379" s="332" t="str">
        <f t="shared" ca="1" si="362"/>
        <v>(command "V" "R" "" "N")</v>
      </c>
    </row>
    <row r="7380" spans="8:10" hidden="1">
      <c r="H7380" s="330" t="str">
        <f t="shared" ca="1" si="361"/>
        <v/>
      </c>
      <c r="I7380" s="336"/>
      <c r="J7380" s="332" t="str">
        <f t="shared" ca="1" si="362"/>
        <v>(command "V" "R" "" "N")</v>
      </c>
    </row>
    <row r="7381" spans="8:10" hidden="1">
      <c r="H7381" s="330" t="str">
        <f t="shared" ca="1" si="361"/>
        <v/>
      </c>
      <c r="I7381" s="336"/>
      <c r="J7381" s="332" t="str">
        <f t="shared" ca="1" si="362"/>
        <v>(command "V" "R" "" "N")</v>
      </c>
    </row>
    <row r="7382" spans="8:10" hidden="1">
      <c r="H7382" s="330" t="str">
        <f t="shared" ca="1" si="361"/>
        <v/>
      </c>
      <c r="I7382" s="336"/>
      <c r="J7382" s="332" t="str">
        <f t="shared" ca="1" si="362"/>
        <v>(command "V" "R" "" "N")</v>
      </c>
    </row>
    <row r="7383" spans="8:10" hidden="1">
      <c r="H7383" s="330" t="str">
        <f t="shared" ca="1" si="361"/>
        <v/>
      </c>
      <c r="I7383" s="336"/>
      <c r="J7383" s="332" t="str">
        <f t="shared" ca="1" si="362"/>
        <v>(command "V" "R" "" "N")</v>
      </c>
    </row>
    <row r="7384" spans="8:10" hidden="1">
      <c r="H7384" s="330" t="str">
        <f t="shared" ca="1" si="361"/>
        <v/>
      </c>
      <c r="I7384" s="336"/>
      <c r="J7384" s="332" t="str">
        <f t="shared" ca="1" si="362"/>
        <v>(command "V" "R" "" "N")</v>
      </c>
    </row>
    <row r="7385" spans="8:10" hidden="1">
      <c r="H7385" s="330" t="str">
        <f t="shared" ca="1" si="361"/>
        <v/>
      </c>
      <c r="I7385" s="336"/>
      <c r="J7385" s="332" t="str">
        <f t="shared" ca="1" si="362"/>
        <v>(command "V" "R" "" "N")</v>
      </c>
    </row>
    <row r="7386" spans="8:10" hidden="1">
      <c r="H7386" s="330" t="str">
        <f t="shared" ca="1" si="361"/>
        <v/>
      </c>
      <c r="I7386" s="336"/>
      <c r="J7386" s="332" t="str">
        <f t="shared" ca="1" si="362"/>
        <v>(command "V" "R" "" "N")</v>
      </c>
    </row>
    <row r="7387" spans="8:10" hidden="1">
      <c r="H7387" s="330" t="str">
        <f t="shared" ca="1" si="361"/>
        <v/>
      </c>
      <c r="I7387" s="336"/>
      <c r="J7387" s="332" t="str">
        <f t="shared" ca="1" si="362"/>
        <v>(command "V" "R" "" "N")</v>
      </c>
    </row>
    <row r="7388" spans="8:10" hidden="1">
      <c r="H7388" s="330" t="str">
        <f t="shared" ca="1" si="361"/>
        <v/>
      </c>
      <c r="I7388" s="336"/>
      <c r="J7388" s="332" t="str">
        <f t="shared" ca="1" si="362"/>
        <v>(command "V" "R" "" "N")</v>
      </c>
    </row>
    <row r="7389" spans="8:10" hidden="1">
      <c r="H7389" s="330" t="str">
        <f t="shared" ca="1" si="361"/>
        <v/>
      </c>
      <c r="I7389" s="336"/>
      <c r="J7389" s="332" t="str">
        <f t="shared" ca="1" si="362"/>
        <v>(command "V" "R" "" "N")</v>
      </c>
    </row>
    <row r="7390" spans="8:10" hidden="1">
      <c r="H7390" s="330" t="str">
        <f t="shared" ca="1" si="361"/>
        <v/>
      </c>
      <c r="I7390" s="336"/>
      <c r="J7390" s="332" t="str">
        <f t="shared" ca="1" si="362"/>
        <v>(command "V" "R" "" "N")</v>
      </c>
    </row>
    <row r="7391" spans="8:10" hidden="1">
      <c r="H7391" s="330" t="str">
        <f t="shared" ca="1" si="361"/>
        <v/>
      </c>
      <c r="I7391" s="336"/>
      <c r="J7391" s="332" t="str">
        <f t="shared" ca="1" si="362"/>
        <v>(command "V" "R" "" "N")</v>
      </c>
    </row>
    <row r="7392" spans="8:10" hidden="1">
      <c r="H7392" s="330" t="str">
        <f t="shared" ca="1" si="361"/>
        <v/>
      </c>
      <c r="I7392" s="336"/>
      <c r="J7392" s="332" t="str">
        <f t="shared" ca="1" si="362"/>
        <v>(command "V" "R" "" "N")</v>
      </c>
    </row>
    <row r="7393" spans="8:10" hidden="1">
      <c r="H7393" s="330" t="str">
        <f t="shared" ca="1" si="361"/>
        <v/>
      </c>
      <c r="I7393" s="336"/>
      <c r="J7393" s="332" t="str">
        <f t="shared" ca="1" si="362"/>
        <v>(command "V" "R" "" "N")</v>
      </c>
    </row>
    <row r="7394" spans="8:10" hidden="1">
      <c r="H7394" s="330" t="str">
        <f t="shared" ca="1" si="361"/>
        <v/>
      </c>
      <c r="I7394" s="336"/>
      <c r="J7394" s="332" t="str">
        <f t="shared" ca="1" si="362"/>
        <v>(command "V" "R" "" "N")</v>
      </c>
    </row>
    <row r="7395" spans="8:10" hidden="1">
      <c r="H7395" s="330" t="str">
        <f t="shared" ca="1" si="361"/>
        <v/>
      </c>
      <c r="I7395" s="336"/>
      <c r="J7395" s="332" t="str">
        <f t="shared" ca="1" si="362"/>
        <v>(command "V" "R" "" "N")</v>
      </c>
    </row>
    <row r="7396" spans="8:10" hidden="1">
      <c r="H7396" s="330" t="str">
        <f t="shared" ca="1" si="361"/>
        <v/>
      </c>
      <c r="I7396" s="336"/>
      <c r="J7396" s="332" t="str">
        <f t="shared" ca="1" si="362"/>
        <v>(command "V" "R" "" "N")</v>
      </c>
    </row>
    <row r="7397" spans="8:10" hidden="1">
      <c r="H7397" s="330" t="str">
        <f t="shared" ca="1" si="361"/>
        <v/>
      </c>
      <c r="I7397" s="336"/>
      <c r="J7397" s="332" t="str">
        <f t="shared" ca="1" si="362"/>
        <v>(command "V" "R" "" "N")</v>
      </c>
    </row>
    <row r="7398" spans="8:10" hidden="1">
      <c r="H7398" s="330" t="str">
        <f t="shared" ca="1" si="361"/>
        <v/>
      </c>
      <c r="I7398" s="336"/>
      <c r="J7398" s="332" t="str">
        <f t="shared" ca="1" si="362"/>
        <v>(command "V" "R" "" "N")</v>
      </c>
    </row>
    <row r="7399" spans="8:10" hidden="1">
      <c r="H7399" s="330" t="str">
        <f t="shared" ca="1" si="361"/>
        <v/>
      </c>
      <c r="I7399" s="336"/>
      <c r="J7399" s="332" t="str">
        <f t="shared" ca="1" si="362"/>
        <v>(command "V" "R" "" "N")</v>
      </c>
    </row>
    <row r="7400" spans="8:10" hidden="1">
      <c r="H7400" s="330" t="str">
        <f t="shared" ca="1" si="361"/>
        <v/>
      </c>
      <c r="I7400" s="336"/>
      <c r="J7400" s="332" t="str">
        <f t="shared" ca="1" si="362"/>
        <v>(command "V" "R" "" "N")</v>
      </c>
    </row>
    <row r="7401" spans="8:10" hidden="1">
      <c r="H7401" s="330" t="str">
        <f t="shared" ca="1" si="361"/>
        <v/>
      </c>
      <c r="I7401" s="336"/>
      <c r="J7401" s="332" t="str">
        <f t="shared" ca="1" si="362"/>
        <v>(command "V" "R" "" "N")</v>
      </c>
    </row>
    <row r="7402" spans="8:10" hidden="1">
      <c r="H7402" s="330" t="str">
        <f t="shared" ca="1" si="361"/>
        <v/>
      </c>
      <c r="I7402" s="336"/>
      <c r="J7402" s="332" t="str">
        <f t="shared" ca="1" si="362"/>
        <v>(command "V" "R" "" "N")</v>
      </c>
    </row>
    <row r="7403" spans="8:10" hidden="1">
      <c r="H7403" s="330" t="str">
        <f t="shared" ca="1" si="361"/>
        <v/>
      </c>
      <c r="I7403" s="336"/>
      <c r="J7403" s="332" t="str">
        <f t="shared" ca="1" si="362"/>
        <v>(command "V" "R" "" "N")</v>
      </c>
    </row>
    <row r="7404" spans="8:10" hidden="1">
      <c r="H7404" s="330" t="str">
        <f t="shared" ca="1" si="361"/>
        <v/>
      </c>
      <c r="I7404" s="336"/>
      <c r="J7404" s="332" t="str">
        <f t="shared" ca="1" si="362"/>
        <v>(command "V" "R" "" "N")</v>
      </c>
    </row>
    <row r="7405" spans="8:10" hidden="1">
      <c r="H7405" s="330" t="str">
        <f t="shared" ca="1" si="361"/>
        <v/>
      </c>
      <c r="I7405" s="336"/>
      <c r="J7405" s="332" t="str">
        <f t="shared" ca="1" si="362"/>
        <v>(command "V" "R" "" "N")</v>
      </c>
    </row>
    <row r="7406" spans="8:10" hidden="1">
      <c r="H7406" s="330" t="str">
        <f t="shared" ca="1" si="361"/>
        <v/>
      </c>
      <c r="I7406" s="336"/>
      <c r="J7406" s="332" t="str">
        <f t="shared" ca="1" si="362"/>
        <v>(command "V" "R" "" "N")</v>
      </c>
    </row>
    <row r="7407" spans="8:10" hidden="1">
      <c r="H7407" s="330" t="str">
        <f t="shared" ca="1" si="361"/>
        <v/>
      </c>
      <c r="I7407" s="336"/>
      <c r="J7407" s="332" t="str">
        <f t="shared" ca="1" si="362"/>
        <v>(command "V" "R" "" "N")</v>
      </c>
    </row>
    <row r="7408" spans="8:10" hidden="1">
      <c r="H7408" s="330" t="str">
        <f t="shared" ca="1" si="361"/>
        <v/>
      </c>
      <c r="I7408" s="336"/>
      <c r="J7408" s="332" t="str">
        <f t="shared" ca="1" si="362"/>
        <v>(command "V" "R" "" "N")</v>
      </c>
    </row>
    <row r="7409" spans="8:10" hidden="1">
      <c r="H7409" s="330" t="str">
        <f t="shared" ca="1" si="361"/>
        <v/>
      </c>
      <c r="I7409" s="336"/>
      <c r="J7409" s="332" t="str">
        <f t="shared" ca="1" si="362"/>
        <v>(command "V" "R" "" "N")</v>
      </c>
    </row>
    <row r="7410" spans="8:10" hidden="1">
      <c r="H7410" s="330" t="str">
        <f t="shared" ca="1" si="361"/>
        <v/>
      </c>
      <c r="I7410" s="336"/>
      <c r="J7410" s="332" t="str">
        <f t="shared" ca="1" si="362"/>
        <v>(command "V" "R" "" "N")</v>
      </c>
    </row>
    <row r="7411" spans="8:10" hidden="1">
      <c r="H7411" s="330" t="str">
        <f t="shared" ca="1" si="361"/>
        <v/>
      </c>
      <c r="I7411" s="336"/>
      <c r="J7411" s="332" t="str">
        <f t="shared" ca="1" si="362"/>
        <v>(command "V" "R" "" "N")</v>
      </c>
    </row>
    <row r="7412" spans="8:10" hidden="1">
      <c r="H7412" s="330" t="str">
        <f t="shared" ca="1" si="361"/>
        <v/>
      </c>
      <c r="I7412" s="336"/>
      <c r="J7412" s="332" t="str">
        <f t="shared" ca="1" si="362"/>
        <v>(command "V" "R" "" "N")</v>
      </c>
    </row>
    <row r="7413" spans="8:10" hidden="1">
      <c r="H7413" s="330" t="str">
        <f t="shared" ca="1" si="361"/>
        <v/>
      </c>
      <c r="I7413" s="336"/>
      <c r="J7413" s="332" t="str">
        <f t="shared" ca="1" si="362"/>
        <v>(command "V" "R" "" "N")</v>
      </c>
    </row>
    <row r="7414" spans="8:10" hidden="1">
      <c r="H7414" s="330" t="str">
        <f t="shared" ca="1" si="361"/>
        <v/>
      </c>
      <c r="I7414" s="336"/>
      <c r="J7414" s="332" t="str">
        <f t="shared" ca="1" si="362"/>
        <v>(command "V" "R" "" "N")</v>
      </c>
    </row>
    <row r="7415" spans="8:10" hidden="1">
      <c r="H7415" s="330" t="str">
        <f t="shared" ca="1" si="361"/>
        <v/>
      </c>
      <c r="I7415" s="336"/>
      <c r="J7415" s="332" t="str">
        <f t="shared" ca="1" si="362"/>
        <v>(command "V" "R" "" "N")</v>
      </c>
    </row>
    <row r="7416" spans="8:10" hidden="1">
      <c r="H7416" s="330" t="str">
        <f t="shared" ca="1" si="361"/>
        <v/>
      </c>
      <c r="I7416" s="336"/>
      <c r="J7416" s="332" t="str">
        <f t="shared" ca="1" si="362"/>
        <v>(command "V" "R" "" "N")</v>
      </c>
    </row>
    <row r="7417" spans="8:10" hidden="1">
      <c r="H7417" s="330" t="str">
        <f t="shared" ca="1" si="361"/>
        <v/>
      </c>
      <c r="I7417" s="336"/>
      <c r="J7417" s="332" t="str">
        <f t="shared" ca="1" si="362"/>
        <v>(command "V" "R" "" "N")</v>
      </c>
    </row>
    <row r="7418" spans="8:10" hidden="1">
      <c r="H7418" s="330" t="str">
        <f t="shared" ca="1" si="361"/>
        <v/>
      </c>
      <c r="I7418" s="336"/>
      <c r="J7418" s="332" t="str">
        <f t="shared" ca="1" si="362"/>
        <v>(command "V" "R" "" "N")</v>
      </c>
    </row>
    <row r="7419" spans="8:10" hidden="1">
      <c r="H7419" s="330" t="str">
        <f t="shared" ca="1" si="361"/>
        <v/>
      </c>
      <c r="I7419" s="336"/>
      <c r="J7419" s="332" t="str">
        <f t="shared" ca="1" si="362"/>
        <v>(command "V" "R" "" "N")</v>
      </c>
    </row>
    <row r="7420" spans="8:10" hidden="1">
      <c r="H7420" s="330" t="str">
        <f t="shared" ca="1" si="361"/>
        <v/>
      </c>
      <c r="I7420" s="336"/>
      <c r="J7420" s="332" t="str">
        <f t="shared" ca="1" si="362"/>
        <v>(command "V" "R" "" "N")</v>
      </c>
    </row>
    <row r="7421" spans="8:10" hidden="1">
      <c r="H7421" s="330" t="str">
        <f t="shared" ca="1" si="361"/>
        <v/>
      </c>
      <c r="I7421" s="336"/>
      <c r="J7421" s="332" t="str">
        <f t="shared" ca="1" si="362"/>
        <v>(command "V" "R" "" "N")</v>
      </c>
    </row>
    <row r="7422" spans="8:10" hidden="1">
      <c r="H7422" s="330" t="str">
        <f t="shared" ca="1" si="361"/>
        <v/>
      </c>
      <c r="I7422" s="336"/>
      <c r="J7422" s="332" t="str">
        <f t="shared" ca="1" si="362"/>
        <v>(command "V" "R" "" "N")</v>
      </c>
    </row>
    <row r="7423" spans="8:10" hidden="1">
      <c r="H7423" s="330" t="str">
        <f t="shared" ca="1" si="361"/>
        <v/>
      </c>
      <c r="I7423" s="336"/>
      <c r="J7423" s="332" t="str">
        <f t="shared" ca="1" si="362"/>
        <v>(command "V" "R" "" "N")</v>
      </c>
    </row>
    <row r="7424" spans="8:10" hidden="1">
      <c r="H7424" s="330" t="str">
        <f t="shared" ca="1" si="361"/>
        <v/>
      </c>
      <c r="I7424" s="336"/>
      <c r="J7424" s="332" t="str">
        <f t="shared" ca="1" si="362"/>
        <v>(command "V" "R" "" "N")</v>
      </c>
    </row>
    <row r="7425" spans="8:10" hidden="1">
      <c r="H7425" s="330" t="str">
        <f t="shared" ca="1" si="361"/>
        <v/>
      </c>
      <c r="I7425" s="336"/>
      <c r="J7425" s="332" t="str">
        <f t="shared" ca="1" si="362"/>
        <v>(command "V" "R" "" "N")</v>
      </c>
    </row>
    <row r="7426" spans="8:10" hidden="1">
      <c r="H7426" s="330" t="str">
        <f t="shared" ca="1" si="361"/>
        <v/>
      </c>
      <c r="I7426" s="336"/>
      <c r="J7426" s="332" t="str">
        <f t="shared" ca="1" si="362"/>
        <v>(command "V" "R" "" "N")</v>
      </c>
    </row>
    <row r="7427" spans="8:10" hidden="1">
      <c r="H7427" s="330" t="str">
        <f t="shared" ca="1" si="361"/>
        <v/>
      </c>
      <c r="I7427" s="336"/>
      <c r="J7427" s="332" t="str">
        <f t="shared" ca="1" si="362"/>
        <v>(command "V" "R" "" "N")</v>
      </c>
    </row>
    <row r="7428" spans="8:10" hidden="1">
      <c r="H7428" s="330" t="str">
        <f t="shared" ca="1" si="361"/>
        <v/>
      </c>
      <c r="I7428" s="336"/>
      <c r="J7428" s="332" t="str">
        <f t="shared" ca="1" si="362"/>
        <v>(command "V" "R" "" "N")</v>
      </c>
    </row>
    <row r="7429" spans="8:10" hidden="1">
      <c r="H7429" s="330" t="str">
        <f t="shared" ca="1" si="361"/>
        <v/>
      </c>
      <c r="I7429" s="336"/>
      <c r="J7429" s="332" t="str">
        <f t="shared" ca="1" si="362"/>
        <v>(command "V" "R" "" "N")</v>
      </c>
    </row>
    <row r="7430" spans="8:10" hidden="1">
      <c r="H7430" s="330" t="str">
        <f t="shared" ca="1" si="361"/>
        <v/>
      </c>
      <c r="I7430" s="336"/>
      <c r="J7430" s="332" t="str">
        <f t="shared" ca="1" si="362"/>
        <v>(command "V" "R" "" "N")</v>
      </c>
    </row>
    <row r="7431" spans="8:10" hidden="1">
      <c r="H7431" s="330" t="str">
        <f t="shared" ca="1" si="361"/>
        <v/>
      </c>
      <c r="I7431" s="336"/>
      <c r="J7431" s="332" t="str">
        <f t="shared" ca="1" si="362"/>
        <v>(command "V" "R" "" "N")</v>
      </c>
    </row>
    <row r="7432" spans="8:10" hidden="1">
      <c r="H7432" s="330" t="str">
        <f t="shared" ref="H7432:H7495" ca="1" si="363">IF(INDIRECT(ADDRESS(FLOOR((ROW(A7425)-1)/$F$6,1)+9,FLOOR((MOD((ROW(A7425)-1),$F$6)),1)+21))="","",INDIRECT(ADDRESS(FLOOR((ROW(A7425)-1)/$F$6,1)+9,FLOOR((MOD((ROW(A7425)-1),$F$6)),1)+21)))</f>
        <v/>
      </c>
      <c r="I7432" s="336"/>
      <c r="J7432" s="332" t="str">
        <f t="shared" ca="1" si="362"/>
        <v>(command "V" "R" "" "N")</v>
      </c>
    </row>
    <row r="7433" spans="8:10" hidden="1">
      <c r="H7433" s="330" t="str">
        <f t="shared" ca="1" si="363"/>
        <v/>
      </c>
      <c r="I7433" s="336"/>
      <c r="J7433" s="332" t="str">
        <f t="shared" ca="1" si="362"/>
        <v>(command "V" "R" "" "N")</v>
      </c>
    </row>
    <row r="7434" spans="8:10" hidden="1">
      <c r="H7434" s="330" t="str">
        <f t="shared" ca="1" si="363"/>
        <v/>
      </c>
      <c r="I7434" s="336"/>
      <c r="J7434" s="332" t="str">
        <f t="shared" ca="1" si="362"/>
        <v>(command "V" "R" "" "N")</v>
      </c>
    </row>
    <row r="7435" spans="8:10" hidden="1">
      <c r="H7435" s="330" t="str">
        <f t="shared" ca="1" si="363"/>
        <v/>
      </c>
      <c r="I7435" s="336"/>
      <c r="J7435" s="332" t="str">
        <f t="shared" ca="1" si="362"/>
        <v>(command "V" "R" "" "N")</v>
      </c>
    </row>
    <row r="7436" spans="8:10" hidden="1">
      <c r="H7436" s="330" t="str">
        <f t="shared" ca="1" si="363"/>
        <v/>
      </c>
      <c r="I7436" s="336"/>
      <c r="J7436" s="332" t="str">
        <f t="shared" ca="1" si="362"/>
        <v>(command "V" "R" "" "N")</v>
      </c>
    </row>
    <row r="7437" spans="8:10" hidden="1">
      <c r="H7437" s="330" t="str">
        <f t="shared" ca="1" si="363"/>
        <v/>
      </c>
      <c r="I7437" s="336"/>
      <c r="J7437" s="332" t="str">
        <f t="shared" ref="J7437:J7500" ca="1" si="364">"(command"&amp;" "&amp;""""&amp;"V"&amp;""""&amp;" "&amp;""""&amp;"R"&amp;""""&amp;" "&amp;""""&amp;$H7437&amp;""""&amp;" """&amp;"N"&amp;""""&amp;")"</f>
        <v>(command "V" "R" "" "N")</v>
      </c>
    </row>
    <row r="7438" spans="8:10" hidden="1">
      <c r="H7438" s="330" t="str">
        <f t="shared" ca="1" si="363"/>
        <v/>
      </c>
      <c r="I7438" s="336"/>
      <c r="J7438" s="332" t="str">
        <f t="shared" ca="1" si="364"/>
        <v>(command "V" "R" "" "N")</v>
      </c>
    </row>
    <row r="7439" spans="8:10" hidden="1">
      <c r="H7439" s="330" t="str">
        <f t="shared" ca="1" si="363"/>
        <v/>
      </c>
      <c r="I7439" s="336"/>
      <c r="J7439" s="332" t="str">
        <f t="shared" ca="1" si="364"/>
        <v>(command "V" "R" "" "N")</v>
      </c>
    </row>
    <row r="7440" spans="8:10" hidden="1">
      <c r="H7440" s="330" t="str">
        <f t="shared" ca="1" si="363"/>
        <v/>
      </c>
      <c r="I7440" s="336"/>
      <c r="J7440" s="332" t="str">
        <f t="shared" ca="1" si="364"/>
        <v>(command "V" "R" "" "N")</v>
      </c>
    </row>
    <row r="7441" spans="8:10" hidden="1">
      <c r="H7441" s="330" t="str">
        <f t="shared" ca="1" si="363"/>
        <v/>
      </c>
      <c r="I7441" s="336"/>
      <c r="J7441" s="332" t="str">
        <f t="shared" ca="1" si="364"/>
        <v>(command "V" "R" "" "N")</v>
      </c>
    </row>
    <row r="7442" spans="8:10" hidden="1">
      <c r="H7442" s="330" t="str">
        <f t="shared" ca="1" si="363"/>
        <v/>
      </c>
      <c r="I7442" s="336"/>
      <c r="J7442" s="332" t="str">
        <f t="shared" ca="1" si="364"/>
        <v>(command "V" "R" "" "N")</v>
      </c>
    </row>
    <row r="7443" spans="8:10" hidden="1">
      <c r="H7443" s="330" t="str">
        <f t="shared" ca="1" si="363"/>
        <v/>
      </c>
      <c r="I7443" s="336"/>
      <c r="J7443" s="332" t="str">
        <f t="shared" ca="1" si="364"/>
        <v>(command "V" "R" "" "N")</v>
      </c>
    </row>
    <row r="7444" spans="8:10" hidden="1">
      <c r="H7444" s="330" t="str">
        <f t="shared" ca="1" si="363"/>
        <v/>
      </c>
      <c r="I7444" s="336"/>
      <c r="J7444" s="332" t="str">
        <f t="shared" ca="1" si="364"/>
        <v>(command "V" "R" "" "N")</v>
      </c>
    </row>
    <row r="7445" spans="8:10" hidden="1">
      <c r="H7445" s="330" t="str">
        <f t="shared" ca="1" si="363"/>
        <v/>
      </c>
      <c r="I7445" s="336"/>
      <c r="J7445" s="332" t="str">
        <f t="shared" ca="1" si="364"/>
        <v>(command "V" "R" "" "N")</v>
      </c>
    </row>
    <row r="7446" spans="8:10" hidden="1">
      <c r="H7446" s="330" t="str">
        <f t="shared" ca="1" si="363"/>
        <v/>
      </c>
      <c r="I7446" s="336"/>
      <c r="J7446" s="332" t="str">
        <f t="shared" ca="1" si="364"/>
        <v>(command "V" "R" "" "N")</v>
      </c>
    </row>
    <row r="7447" spans="8:10" hidden="1">
      <c r="H7447" s="330" t="str">
        <f t="shared" ca="1" si="363"/>
        <v/>
      </c>
      <c r="I7447" s="336"/>
      <c r="J7447" s="332" t="str">
        <f t="shared" ca="1" si="364"/>
        <v>(command "V" "R" "" "N")</v>
      </c>
    </row>
    <row r="7448" spans="8:10" hidden="1">
      <c r="H7448" s="330" t="str">
        <f t="shared" ca="1" si="363"/>
        <v/>
      </c>
      <c r="I7448" s="336"/>
      <c r="J7448" s="332" t="str">
        <f t="shared" ca="1" si="364"/>
        <v>(command "V" "R" "" "N")</v>
      </c>
    </row>
    <row r="7449" spans="8:10" hidden="1">
      <c r="H7449" s="330" t="str">
        <f t="shared" ca="1" si="363"/>
        <v/>
      </c>
      <c r="I7449" s="336"/>
      <c r="J7449" s="332" t="str">
        <f t="shared" ca="1" si="364"/>
        <v>(command "V" "R" "" "N")</v>
      </c>
    </row>
    <row r="7450" spans="8:10" hidden="1">
      <c r="H7450" s="330" t="str">
        <f t="shared" ca="1" si="363"/>
        <v/>
      </c>
      <c r="I7450" s="336"/>
      <c r="J7450" s="332" t="str">
        <f t="shared" ca="1" si="364"/>
        <v>(command "V" "R" "" "N")</v>
      </c>
    </row>
    <row r="7451" spans="8:10" hidden="1">
      <c r="H7451" s="330" t="str">
        <f t="shared" ca="1" si="363"/>
        <v/>
      </c>
      <c r="I7451" s="336"/>
      <c r="J7451" s="332" t="str">
        <f t="shared" ca="1" si="364"/>
        <v>(command "V" "R" "" "N")</v>
      </c>
    </row>
    <row r="7452" spans="8:10" hidden="1">
      <c r="H7452" s="330" t="str">
        <f t="shared" ca="1" si="363"/>
        <v/>
      </c>
      <c r="I7452" s="336"/>
      <c r="J7452" s="332" t="str">
        <f t="shared" ca="1" si="364"/>
        <v>(command "V" "R" "" "N")</v>
      </c>
    </row>
    <row r="7453" spans="8:10" hidden="1">
      <c r="H7453" s="330" t="str">
        <f t="shared" ca="1" si="363"/>
        <v/>
      </c>
      <c r="I7453" s="336"/>
      <c r="J7453" s="332" t="str">
        <f t="shared" ca="1" si="364"/>
        <v>(command "V" "R" "" "N")</v>
      </c>
    </row>
    <row r="7454" spans="8:10" hidden="1">
      <c r="H7454" s="330" t="str">
        <f t="shared" ca="1" si="363"/>
        <v/>
      </c>
      <c r="I7454" s="336"/>
      <c r="J7454" s="332" t="str">
        <f t="shared" ca="1" si="364"/>
        <v>(command "V" "R" "" "N")</v>
      </c>
    </row>
    <row r="7455" spans="8:10" hidden="1">
      <c r="H7455" s="330" t="str">
        <f t="shared" ca="1" si="363"/>
        <v/>
      </c>
      <c r="I7455" s="336"/>
      <c r="J7455" s="332" t="str">
        <f t="shared" ca="1" si="364"/>
        <v>(command "V" "R" "" "N")</v>
      </c>
    </row>
    <row r="7456" spans="8:10" hidden="1">
      <c r="H7456" s="330" t="str">
        <f t="shared" ca="1" si="363"/>
        <v/>
      </c>
      <c r="I7456" s="336"/>
      <c r="J7456" s="332" t="str">
        <f t="shared" ca="1" si="364"/>
        <v>(command "V" "R" "" "N")</v>
      </c>
    </row>
    <row r="7457" spans="8:10" hidden="1">
      <c r="H7457" s="330" t="str">
        <f t="shared" ca="1" si="363"/>
        <v/>
      </c>
      <c r="I7457" s="336"/>
      <c r="J7457" s="332" t="str">
        <f t="shared" ca="1" si="364"/>
        <v>(command "V" "R" "" "N")</v>
      </c>
    </row>
    <row r="7458" spans="8:10" hidden="1">
      <c r="H7458" s="330" t="str">
        <f t="shared" ca="1" si="363"/>
        <v/>
      </c>
      <c r="I7458" s="336"/>
      <c r="J7458" s="332" t="str">
        <f t="shared" ca="1" si="364"/>
        <v>(command "V" "R" "" "N")</v>
      </c>
    </row>
    <row r="7459" spans="8:10" hidden="1">
      <c r="H7459" s="330" t="str">
        <f t="shared" ca="1" si="363"/>
        <v/>
      </c>
      <c r="I7459" s="336"/>
      <c r="J7459" s="332" t="str">
        <f t="shared" ca="1" si="364"/>
        <v>(command "V" "R" "" "N")</v>
      </c>
    </row>
    <row r="7460" spans="8:10" hidden="1">
      <c r="H7460" s="330" t="str">
        <f t="shared" ca="1" si="363"/>
        <v/>
      </c>
      <c r="I7460" s="336"/>
      <c r="J7460" s="332" t="str">
        <f t="shared" ca="1" si="364"/>
        <v>(command "V" "R" "" "N")</v>
      </c>
    </row>
    <row r="7461" spans="8:10" hidden="1">
      <c r="H7461" s="330" t="str">
        <f t="shared" ca="1" si="363"/>
        <v/>
      </c>
      <c r="I7461" s="336"/>
      <c r="J7461" s="332" t="str">
        <f t="shared" ca="1" si="364"/>
        <v>(command "V" "R" "" "N")</v>
      </c>
    </row>
    <row r="7462" spans="8:10" hidden="1">
      <c r="H7462" s="330" t="str">
        <f t="shared" ca="1" si="363"/>
        <v/>
      </c>
      <c r="I7462" s="336"/>
      <c r="J7462" s="332" t="str">
        <f t="shared" ca="1" si="364"/>
        <v>(command "V" "R" "" "N")</v>
      </c>
    </row>
    <row r="7463" spans="8:10" hidden="1">
      <c r="H7463" s="330" t="str">
        <f t="shared" ca="1" si="363"/>
        <v/>
      </c>
      <c r="I7463" s="336"/>
      <c r="J7463" s="332" t="str">
        <f t="shared" ca="1" si="364"/>
        <v>(command "V" "R" "" "N")</v>
      </c>
    </row>
    <row r="7464" spans="8:10" hidden="1">
      <c r="H7464" s="330" t="str">
        <f t="shared" ca="1" si="363"/>
        <v/>
      </c>
      <c r="I7464" s="336"/>
      <c r="J7464" s="332" t="str">
        <f t="shared" ca="1" si="364"/>
        <v>(command "V" "R" "" "N")</v>
      </c>
    </row>
    <row r="7465" spans="8:10" hidden="1">
      <c r="H7465" s="330" t="str">
        <f t="shared" ca="1" si="363"/>
        <v/>
      </c>
      <c r="I7465" s="336"/>
      <c r="J7465" s="332" t="str">
        <f t="shared" ca="1" si="364"/>
        <v>(command "V" "R" "" "N")</v>
      </c>
    </row>
    <row r="7466" spans="8:10" hidden="1">
      <c r="H7466" s="330" t="str">
        <f t="shared" ca="1" si="363"/>
        <v/>
      </c>
      <c r="I7466" s="336"/>
      <c r="J7466" s="332" t="str">
        <f t="shared" ca="1" si="364"/>
        <v>(command "V" "R" "" "N")</v>
      </c>
    </row>
    <row r="7467" spans="8:10" hidden="1">
      <c r="H7467" s="330" t="str">
        <f t="shared" ca="1" si="363"/>
        <v/>
      </c>
      <c r="I7467" s="336"/>
      <c r="J7467" s="332" t="str">
        <f t="shared" ca="1" si="364"/>
        <v>(command "V" "R" "" "N")</v>
      </c>
    </row>
    <row r="7468" spans="8:10" hidden="1">
      <c r="H7468" s="330" t="str">
        <f t="shared" ca="1" si="363"/>
        <v/>
      </c>
      <c r="I7468" s="336"/>
      <c r="J7468" s="332" t="str">
        <f t="shared" ca="1" si="364"/>
        <v>(command "V" "R" "" "N")</v>
      </c>
    </row>
    <row r="7469" spans="8:10" hidden="1">
      <c r="H7469" s="330" t="str">
        <f t="shared" ca="1" si="363"/>
        <v/>
      </c>
      <c r="I7469" s="336"/>
      <c r="J7469" s="332" t="str">
        <f t="shared" ca="1" si="364"/>
        <v>(command "V" "R" "" "N")</v>
      </c>
    </row>
    <row r="7470" spans="8:10" hidden="1">
      <c r="H7470" s="330" t="str">
        <f t="shared" ca="1" si="363"/>
        <v/>
      </c>
      <c r="I7470" s="336"/>
      <c r="J7470" s="332" t="str">
        <f t="shared" ca="1" si="364"/>
        <v>(command "V" "R" "" "N")</v>
      </c>
    </row>
    <row r="7471" spans="8:10" hidden="1">
      <c r="H7471" s="330" t="str">
        <f t="shared" ca="1" si="363"/>
        <v/>
      </c>
      <c r="I7471" s="336"/>
      <c r="J7471" s="332" t="str">
        <f t="shared" ca="1" si="364"/>
        <v>(command "V" "R" "" "N")</v>
      </c>
    </row>
    <row r="7472" spans="8:10" hidden="1">
      <c r="H7472" s="330" t="str">
        <f t="shared" ca="1" si="363"/>
        <v/>
      </c>
      <c r="I7472" s="336"/>
      <c r="J7472" s="332" t="str">
        <f t="shared" ca="1" si="364"/>
        <v>(command "V" "R" "" "N")</v>
      </c>
    </row>
    <row r="7473" spans="8:10" hidden="1">
      <c r="H7473" s="330" t="str">
        <f t="shared" ca="1" si="363"/>
        <v/>
      </c>
      <c r="I7473" s="336"/>
      <c r="J7473" s="332" t="str">
        <f t="shared" ca="1" si="364"/>
        <v>(command "V" "R" "" "N")</v>
      </c>
    </row>
    <row r="7474" spans="8:10" hidden="1">
      <c r="H7474" s="330" t="str">
        <f t="shared" ca="1" si="363"/>
        <v/>
      </c>
      <c r="I7474" s="336"/>
      <c r="J7474" s="332" t="str">
        <f t="shared" ca="1" si="364"/>
        <v>(command "V" "R" "" "N")</v>
      </c>
    </row>
    <row r="7475" spans="8:10" hidden="1">
      <c r="H7475" s="330" t="str">
        <f t="shared" ca="1" si="363"/>
        <v/>
      </c>
      <c r="I7475" s="336"/>
      <c r="J7475" s="332" t="str">
        <f t="shared" ca="1" si="364"/>
        <v>(command "V" "R" "" "N")</v>
      </c>
    </row>
    <row r="7476" spans="8:10" hidden="1">
      <c r="H7476" s="330" t="str">
        <f t="shared" ca="1" si="363"/>
        <v/>
      </c>
      <c r="I7476" s="336"/>
      <c r="J7476" s="332" t="str">
        <f t="shared" ca="1" si="364"/>
        <v>(command "V" "R" "" "N")</v>
      </c>
    </row>
    <row r="7477" spans="8:10" hidden="1">
      <c r="H7477" s="330" t="str">
        <f t="shared" ca="1" si="363"/>
        <v/>
      </c>
      <c r="I7477" s="336"/>
      <c r="J7477" s="332" t="str">
        <f t="shared" ca="1" si="364"/>
        <v>(command "V" "R" "" "N")</v>
      </c>
    </row>
    <row r="7478" spans="8:10" hidden="1">
      <c r="H7478" s="330" t="str">
        <f t="shared" ca="1" si="363"/>
        <v/>
      </c>
      <c r="I7478" s="336"/>
      <c r="J7478" s="332" t="str">
        <f t="shared" ca="1" si="364"/>
        <v>(command "V" "R" "" "N")</v>
      </c>
    </row>
    <row r="7479" spans="8:10" hidden="1">
      <c r="H7479" s="330" t="str">
        <f t="shared" ca="1" si="363"/>
        <v/>
      </c>
      <c r="I7479" s="336"/>
      <c r="J7479" s="332" t="str">
        <f t="shared" ca="1" si="364"/>
        <v>(command "V" "R" "" "N")</v>
      </c>
    </row>
    <row r="7480" spans="8:10" hidden="1">
      <c r="H7480" s="330" t="str">
        <f t="shared" ca="1" si="363"/>
        <v/>
      </c>
      <c r="I7480" s="336"/>
      <c r="J7480" s="332" t="str">
        <f t="shared" ca="1" si="364"/>
        <v>(command "V" "R" "" "N")</v>
      </c>
    </row>
    <row r="7481" spans="8:10" hidden="1">
      <c r="H7481" s="330" t="str">
        <f t="shared" ca="1" si="363"/>
        <v/>
      </c>
      <c r="I7481" s="336"/>
      <c r="J7481" s="332" t="str">
        <f t="shared" ca="1" si="364"/>
        <v>(command "V" "R" "" "N")</v>
      </c>
    </row>
    <row r="7482" spans="8:10" hidden="1">
      <c r="H7482" s="330" t="str">
        <f t="shared" ca="1" si="363"/>
        <v/>
      </c>
      <c r="I7482" s="336"/>
      <c r="J7482" s="332" t="str">
        <f t="shared" ca="1" si="364"/>
        <v>(command "V" "R" "" "N")</v>
      </c>
    </row>
    <row r="7483" spans="8:10" hidden="1">
      <c r="H7483" s="330" t="str">
        <f t="shared" ca="1" si="363"/>
        <v/>
      </c>
      <c r="I7483" s="336"/>
      <c r="J7483" s="332" t="str">
        <f t="shared" ca="1" si="364"/>
        <v>(command "V" "R" "" "N")</v>
      </c>
    </row>
    <row r="7484" spans="8:10" hidden="1">
      <c r="H7484" s="330" t="str">
        <f t="shared" ca="1" si="363"/>
        <v/>
      </c>
      <c r="I7484" s="336"/>
      <c r="J7484" s="332" t="str">
        <f t="shared" ca="1" si="364"/>
        <v>(command "V" "R" "" "N")</v>
      </c>
    </row>
    <row r="7485" spans="8:10" hidden="1">
      <c r="H7485" s="330" t="str">
        <f t="shared" ca="1" si="363"/>
        <v/>
      </c>
      <c r="I7485" s="336"/>
      <c r="J7485" s="332" t="str">
        <f t="shared" ca="1" si="364"/>
        <v>(command "V" "R" "" "N")</v>
      </c>
    </row>
    <row r="7486" spans="8:10" hidden="1">
      <c r="H7486" s="330" t="str">
        <f t="shared" ca="1" si="363"/>
        <v/>
      </c>
      <c r="I7486" s="336"/>
      <c r="J7486" s="332" t="str">
        <f t="shared" ca="1" si="364"/>
        <v>(command "V" "R" "" "N")</v>
      </c>
    </row>
    <row r="7487" spans="8:10" hidden="1">
      <c r="H7487" s="330" t="str">
        <f t="shared" ca="1" si="363"/>
        <v/>
      </c>
      <c r="I7487" s="336"/>
      <c r="J7487" s="332" t="str">
        <f t="shared" ca="1" si="364"/>
        <v>(command "V" "R" "" "N")</v>
      </c>
    </row>
    <row r="7488" spans="8:10" hidden="1">
      <c r="H7488" s="330" t="str">
        <f t="shared" ca="1" si="363"/>
        <v/>
      </c>
      <c r="I7488" s="336"/>
      <c r="J7488" s="332" t="str">
        <f t="shared" ca="1" si="364"/>
        <v>(command "V" "R" "" "N")</v>
      </c>
    </row>
    <row r="7489" spans="8:10" hidden="1">
      <c r="H7489" s="330" t="str">
        <f t="shared" ca="1" si="363"/>
        <v/>
      </c>
      <c r="I7489" s="336"/>
      <c r="J7489" s="332" t="str">
        <f t="shared" ca="1" si="364"/>
        <v>(command "V" "R" "" "N")</v>
      </c>
    </row>
    <row r="7490" spans="8:10" hidden="1">
      <c r="H7490" s="330" t="str">
        <f t="shared" ca="1" si="363"/>
        <v/>
      </c>
      <c r="I7490" s="336"/>
      <c r="J7490" s="332" t="str">
        <f t="shared" ca="1" si="364"/>
        <v>(command "V" "R" "" "N")</v>
      </c>
    </row>
    <row r="7491" spans="8:10" hidden="1">
      <c r="H7491" s="330" t="str">
        <f t="shared" ca="1" si="363"/>
        <v/>
      </c>
      <c r="I7491" s="336"/>
      <c r="J7491" s="332" t="str">
        <f t="shared" ca="1" si="364"/>
        <v>(command "V" "R" "" "N")</v>
      </c>
    </row>
    <row r="7492" spans="8:10" hidden="1">
      <c r="H7492" s="330" t="str">
        <f t="shared" ca="1" si="363"/>
        <v/>
      </c>
      <c r="I7492" s="336"/>
      <c r="J7492" s="332" t="str">
        <f t="shared" ca="1" si="364"/>
        <v>(command "V" "R" "" "N")</v>
      </c>
    </row>
    <row r="7493" spans="8:10" hidden="1">
      <c r="H7493" s="330" t="str">
        <f t="shared" ca="1" si="363"/>
        <v/>
      </c>
      <c r="I7493" s="336"/>
      <c r="J7493" s="332" t="str">
        <f t="shared" ca="1" si="364"/>
        <v>(command "V" "R" "" "N")</v>
      </c>
    </row>
    <row r="7494" spans="8:10" hidden="1">
      <c r="H7494" s="330" t="str">
        <f t="shared" ca="1" si="363"/>
        <v/>
      </c>
      <c r="I7494" s="336"/>
      <c r="J7494" s="332" t="str">
        <f t="shared" ca="1" si="364"/>
        <v>(command "V" "R" "" "N")</v>
      </c>
    </row>
    <row r="7495" spans="8:10" hidden="1">
      <c r="H7495" s="330" t="str">
        <f t="shared" ca="1" si="363"/>
        <v/>
      </c>
      <c r="I7495" s="336"/>
      <c r="J7495" s="332" t="str">
        <f t="shared" ca="1" si="364"/>
        <v>(command "V" "R" "" "N")</v>
      </c>
    </row>
    <row r="7496" spans="8:10" hidden="1">
      <c r="H7496" s="330" t="str">
        <f t="shared" ref="H7496:H7559" ca="1" si="365">IF(INDIRECT(ADDRESS(FLOOR((ROW(A7489)-1)/$F$6,1)+9,FLOOR((MOD((ROW(A7489)-1),$F$6)),1)+21))="","",INDIRECT(ADDRESS(FLOOR((ROW(A7489)-1)/$F$6,1)+9,FLOOR((MOD((ROW(A7489)-1),$F$6)),1)+21)))</f>
        <v/>
      </c>
      <c r="I7496" s="336"/>
      <c r="J7496" s="332" t="str">
        <f t="shared" ca="1" si="364"/>
        <v>(command "V" "R" "" "N")</v>
      </c>
    </row>
    <row r="7497" spans="8:10" hidden="1">
      <c r="H7497" s="330" t="str">
        <f t="shared" ca="1" si="365"/>
        <v/>
      </c>
      <c r="I7497" s="336"/>
      <c r="J7497" s="332" t="str">
        <f t="shared" ca="1" si="364"/>
        <v>(command "V" "R" "" "N")</v>
      </c>
    </row>
    <row r="7498" spans="8:10" hidden="1">
      <c r="H7498" s="330" t="str">
        <f t="shared" ca="1" si="365"/>
        <v/>
      </c>
      <c r="I7498" s="336"/>
      <c r="J7498" s="332" t="str">
        <f t="shared" ca="1" si="364"/>
        <v>(command "V" "R" "" "N")</v>
      </c>
    </row>
    <row r="7499" spans="8:10" hidden="1">
      <c r="H7499" s="330" t="str">
        <f t="shared" ca="1" si="365"/>
        <v/>
      </c>
      <c r="I7499" s="336"/>
      <c r="J7499" s="332" t="str">
        <f t="shared" ca="1" si="364"/>
        <v>(command "V" "R" "" "N")</v>
      </c>
    </row>
    <row r="7500" spans="8:10" hidden="1">
      <c r="H7500" s="330" t="str">
        <f t="shared" ca="1" si="365"/>
        <v/>
      </c>
      <c r="I7500" s="336"/>
      <c r="J7500" s="332" t="str">
        <f t="shared" ca="1" si="364"/>
        <v>(command "V" "R" "" "N")</v>
      </c>
    </row>
    <row r="7501" spans="8:10" hidden="1">
      <c r="H7501" s="330" t="str">
        <f t="shared" ca="1" si="365"/>
        <v/>
      </c>
      <c r="I7501" s="336"/>
      <c r="J7501" s="332" t="str">
        <f t="shared" ref="J7501:J7564" ca="1" si="366">"(command"&amp;" "&amp;""""&amp;"V"&amp;""""&amp;" "&amp;""""&amp;"R"&amp;""""&amp;" "&amp;""""&amp;$H7501&amp;""""&amp;" """&amp;"N"&amp;""""&amp;")"</f>
        <v>(command "V" "R" "" "N")</v>
      </c>
    </row>
    <row r="7502" spans="8:10" hidden="1">
      <c r="H7502" s="330" t="str">
        <f t="shared" ca="1" si="365"/>
        <v/>
      </c>
      <c r="I7502" s="336"/>
      <c r="J7502" s="332" t="str">
        <f t="shared" ca="1" si="366"/>
        <v>(command "V" "R" "" "N")</v>
      </c>
    </row>
    <row r="7503" spans="8:10" hidden="1">
      <c r="H7503" s="330" t="str">
        <f t="shared" ca="1" si="365"/>
        <v/>
      </c>
      <c r="I7503" s="336"/>
      <c r="J7503" s="332" t="str">
        <f t="shared" ca="1" si="366"/>
        <v>(command "V" "R" "" "N")</v>
      </c>
    </row>
    <row r="7504" spans="8:10" hidden="1">
      <c r="H7504" s="330" t="str">
        <f t="shared" ca="1" si="365"/>
        <v/>
      </c>
      <c r="I7504" s="336"/>
      <c r="J7504" s="332" t="str">
        <f t="shared" ca="1" si="366"/>
        <v>(command "V" "R" "" "N")</v>
      </c>
    </row>
    <row r="7505" spans="8:10" hidden="1">
      <c r="H7505" s="330" t="str">
        <f t="shared" ca="1" si="365"/>
        <v/>
      </c>
      <c r="I7505" s="336"/>
      <c r="J7505" s="332" t="str">
        <f t="shared" ca="1" si="366"/>
        <v>(command "V" "R" "" "N")</v>
      </c>
    </row>
    <row r="7506" spans="8:10" hidden="1">
      <c r="H7506" s="330" t="str">
        <f t="shared" ca="1" si="365"/>
        <v/>
      </c>
      <c r="I7506" s="336"/>
      <c r="J7506" s="332" t="str">
        <f t="shared" ca="1" si="366"/>
        <v>(command "V" "R" "" "N")</v>
      </c>
    </row>
    <row r="7507" spans="8:10" hidden="1">
      <c r="H7507" s="330" t="str">
        <f t="shared" ca="1" si="365"/>
        <v/>
      </c>
      <c r="I7507" s="336"/>
      <c r="J7507" s="332" t="str">
        <f t="shared" ca="1" si="366"/>
        <v>(command "V" "R" "" "N")</v>
      </c>
    </row>
    <row r="7508" spans="8:10" hidden="1">
      <c r="H7508" s="330" t="str">
        <f t="shared" ca="1" si="365"/>
        <v/>
      </c>
      <c r="I7508" s="336"/>
      <c r="J7508" s="332" t="str">
        <f t="shared" ca="1" si="366"/>
        <v>(command "V" "R" "" "N")</v>
      </c>
    </row>
    <row r="7509" spans="8:10" hidden="1">
      <c r="H7509" s="330" t="str">
        <f t="shared" ca="1" si="365"/>
        <v/>
      </c>
      <c r="I7509" s="336"/>
      <c r="J7509" s="332" t="str">
        <f t="shared" ca="1" si="366"/>
        <v>(command "V" "R" "" "N")</v>
      </c>
    </row>
    <row r="7510" spans="8:10" hidden="1">
      <c r="H7510" s="330" t="str">
        <f t="shared" ca="1" si="365"/>
        <v/>
      </c>
      <c r="I7510" s="336"/>
      <c r="J7510" s="332" t="str">
        <f t="shared" ca="1" si="366"/>
        <v>(command "V" "R" "" "N")</v>
      </c>
    </row>
    <row r="7511" spans="8:10" hidden="1">
      <c r="H7511" s="330" t="str">
        <f t="shared" ca="1" si="365"/>
        <v/>
      </c>
      <c r="I7511" s="336"/>
      <c r="J7511" s="332" t="str">
        <f t="shared" ca="1" si="366"/>
        <v>(command "V" "R" "" "N")</v>
      </c>
    </row>
    <row r="7512" spans="8:10" hidden="1">
      <c r="H7512" s="330" t="str">
        <f t="shared" ca="1" si="365"/>
        <v/>
      </c>
      <c r="I7512" s="336"/>
      <c r="J7512" s="332" t="str">
        <f t="shared" ca="1" si="366"/>
        <v>(command "V" "R" "" "N")</v>
      </c>
    </row>
    <row r="7513" spans="8:10" hidden="1">
      <c r="H7513" s="330" t="str">
        <f t="shared" ca="1" si="365"/>
        <v/>
      </c>
      <c r="I7513" s="336"/>
      <c r="J7513" s="332" t="str">
        <f t="shared" ca="1" si="366"/>
        <v>(command "V" "R" "" "N")</v>
      </c>
    </row>
    <row r="7514" spans="8:10" hidden="1">
      <c r="H7514" s="330" t="str">
        <f t="shared" ca="1" si="365"/>
        <v/>
      </c>
      <c r="I7514" s="336"/>
      <c r="J7514" s="332" t="str">
        <f t="shared" ca="1" si="366"/>
        <v>(command "V" "R" "" "N")</v>
      </c>
    </row>
    <row r="7515" spans="8:10" hidden="1">
      <c r="H7515" s="330" t="str">
        <f t="shared" ca="1" si="365"/>
        <v/>
      </c>
      <c r="I7515" s="336"/>
      <c r="J7515" s="332" t="str">
        <f t="shared" ca="1" si="366"/>
        <v>(command "V" "R" "" "N")</v>
      </c>
    </row>
    <row r="7516" spans="8:10" hidden="1">
      <c r="H7516" s="330" t="str">
        <f t="shared" ca="1" si="365"/>
        <v/>
      </c>
      <c r="I7516" s="336"/>
      <c r="J7516" s="332" t="str">
        <f t="shared" ca="1" si="366"/>
        <v>(command "V" "R" "" "N")</v>
      </c>
    </row>
    <row r="7517" spans="8:10" hidden="1">
      <c r="H7517" s="330" t="str">
        <f t="shared" ca="1" si="365"/>
        <v/>
      </c>
      <c r="I7517" s="336"/>
      <c r="J7517" s="332" t="str">
        <f t="shared" ca="1" si="366"/>
        <v>(command "V" "R" "" "N")</v>
      </c>
    </row>
    <row r="7518" spans="8:10" hidden="1">
      <c r="H7518" s="330" t="str">
        <f t="shared" ca="1" si="365"/>
        <v/>
      </c>
      <c r="I7518" s="336"/>
      <c r="J7518" s="332" t="str">
        <f t="shared" ca="1" si="366"/>
        <v>(command "V" "R" "" "N")</v>
      </c>
    </row>
    <row r="7519" spans="8:10" hidden="1">
      <c r="H7519" s="330" t="str">
        <f t="shared" ca="1" si="365"/>
        <v/>
      </c>
      <c r="I7519" s="336"/>
      <c r="J7519" s="332" t="str">
        <f t="shared" ca="1" si="366"/>
        <v>(command "V" "R" "" "N")</v>
      </c>
    </row>
    <row r="7520" spans="8:10" hidden="1">
      <c r="H7520" s="330" t="str">
        <f t="shared" ca="1" si="365"/>
        <v/>
      </c>
      <c r="I7520" s="336"/>
      <c r="J7520" s="332" t="str">
        <f t="shared" ca="1" si="366"/>
        <v>(command "V" "R" "" "N")</v>
      </c>
    </row>
    <row r="7521" spans="8:10" hidden="1">
      <c r="H7521" s="330" t="str">
        <f t="shared" ca="1" si="365"/>
        <v/>
      </c>
      <c r="I7521" s="336"/>
      <c r="J7521" s="332" t="str">
        <f t="shared" ca="1" si="366"/>
        <v>(command "V" "R" "" "N")</v>
      </c>
    </row>
    <row r="7522" spans="8:10" hidden="1">
      <c r="H7522" s="330" t="str">
        <f t="shared" ca="1" si="365"/>
        <v/>
      </c>
      <c r="I7522" s="336"/>
      <c r="J7522" s="332" t="str">
        <f t="shared" ca="1" si="366"/>
        <v>(command "V" "R" "" "N")</v>
      </c>
    </row>
    <row r="7523" spans="8:10" hidden="1">
      <c r="H7523" s="330" t="str">
        <f t="shared" ca="1" si="365"/>
        <v/>
      </c>
      <c r="I7523" s="336"/>
      <c r="J7523" s="332" t="str">
        <f t="shared" ca="1" si="366"/>
        <v>(command "V" "R" "" "N")</v>
      </c>
    </row>
    <row r="7524" spans="8:10" hidden="1">
      <c r="H7524" s="330" t="str">
        <f t="shared" ca="1" si="365"/>
        <v/>
      </c>
      <c r="I7524" s="336"/>
      <c r="J7524" s="332" t="str">
        <f t="shared" ca="1" si="366"/>
        <v>(command "V" "R" "" "N")</v>
      </c>
    </row>
    <row r="7525" spans="8:10" hidden="1">
      <c r="H7525" s="330" t="str">
        <f t="shared" ca="1" si="365"/>
        <v/>
      </c>
      <c r="I7525" s="336"/>
      <c r="J7525" s="332" t="str">
        <f t="shared" ca="1" si="366"/>
        <v>(command "V" "R" "" "N")</v>
      </c>
    </row>
    <row r="7526" spans="8:10" hidden="1">
      <c r="H7526" s="330" t="str">
        <f t="shared" ca="1" si="365"/>
        <v/>
      </c>
      <c r="I7526" s="336"/>
      <c r="J7526" s="332" t="str">
        <f t="shared" ca="1" si="366"/>
        <v>(command "V" "R" "" "N")</v>
      </c>
    </row>
    <row r="7527" spans="8:10" hidden="1">
      <c r="H7527" s="330" t="str">
        <f t="shared" ca="1" si="365"/>
        <v/>
      </c>
      <c r="I7527" s="336"/>
      <c r="J7527" s="332" t="str">
        <f t="shared" ca="1" si="366"/>
        <v>(command "V" "R" "" "N")</v>
      </c>
    </row>
    <row r="7528" spans="8:10" hidden="1">
      <c r="H7528" s="330" t="str">
        <f t="shared" ca="1" si="365"/>
        <v/>
      </c>
      <c r="I7528" s="336"/>
      <c r="J7528" s="332" t="str">
        <f t="shared" ca="1" si="366"/>
        <v>(command "V" "R" "" "N")</v>
      </c>
    </row>
    <row r="7529" spans="8:10" hidden="1">
      <c r="H7529" s="330" t="str">
        <f t="shared" ca="1" si="365"/>
        <v/>
      </c>
      <c r="I7529" s="336"/>
      <c r="J7529" s="332" t="str">
        <f t="shared" ca="1" si="366"/>
        <v>(command "V" "R" "" "N")</v>
      </c>
    </row>
    <row r="7530" spans="8:10" hidden="1">
      <c r="H7530" s="330" t="str">
        <f t="shared" ca="1" si="365"/>
        <v/>
      </c>
      <c r="I7530" s="336"/>
      <c r="J7530" s="332" t="str">
        <f t="shared" ca="1" si="366"/>
        <v>(command "V" "R" "" "N")</v>
      </c>
    </row>
    <row r="7531" spans="8:10" hidden="1">
      <c r="H7531" s="330" t="str">
        <f t="shared" ca="1" si="365"/>
        <v/>
      </c>
      <c r="I7531" s="336"/>
      <c r="J7531" s="332" t="str">
        <f t="shared" ca="1" si="366"/>
        <v>(command "V" "R" "" "N")</v>
      </c>
    </row>
    <row r="7532" spans="8:10" hidden="1">
      <c r="H7532" s="330" t="str">
        <f t="shared" ca="1" si="365"/>
        <v/>
      </c>
      <c r="I7532" s="336"/>
      <c r="J7532" s="332" t="str">
        <f t="shared" ca="1" si="366"/>
        <v>(command "V" "R" "" "N")</v>
      </c>
    </row>
    <row r="7533" spans="8:10" hidden="1">
      <c r="H7533" s="330" t="str">
        <f t="shared" ca="1" si="365"/>
        <v/>
      </c>
      <c r="I7533" s="336"/>
      <c r="J7533" s="332" t="str">
        <f t="shared" ca="1" si="366"/>
        <v>(command "V" "R" "" "N")</v>
      </c>
    </row>
    <row r="7534" spans="8:10" hidden="1">
      <c r="H7534" s="330" t="str">
        <f t="shared" ca="1" si="365"/>
        <v/>
      </c>
      <c r="I7534" s="336"/>
      <c r="J7534" s="332" t="str">
        <f t="shared" ca="1" si="366"/>
        <v>(command "V" "R" "" "N")</v>
      </c>
    </row>
    <row r="7535" spans="8:10" hidden="1">
      <c r="H7535" s="330" t="str">
        <f t="shared" ca="1" si="365"/>
        <v/>
      </c>
      <c r="I7535" s="336"/>
      <c r="J7535" s="332" t="str">
        <f t="shared" ca="1" si="366"/>
        <v>(command "V" "R" "" "N")</v>
      </c>
    </row>
    <row r="7536" spans="8:10" hidden="1">
      <c r="H7536" s="330" t="str">
        <f t="shared" ca="1" si="365"/>
        <v/>
      </c>
      <c r="I7536" s="336"/>
      <c r="J7536" s="332" t="str">
        <f t="shared" ca="1" si="366"/>
        <v>(command "V" "R" "" "N")</v>
      </c>
    </row>
    <row r="7537" spans="8:10" hidden="1">
      <c r="H7537" s="330" t="str">
        <f t="shared" ca="1" si="365"/>
        <v/>
      </c>
      <c r="I7537" s="336"/>
      <c r="J7537" s="332" t="str">
        <f t="shared" ca="1" si="366"/>
        <v>(command "V" "R" "" "N")</v>
      </c>
    </row>
    <row r="7538" spans="8:10" hidden="1">
      <c r="H7538" s="330" t="str">
        <f t="shared" ca="1" si="365"/>
        <v/>
      </c>
      <c r="I7538" s="336"/>
      <c r="J7538" s="332" t="str">
        <f t="shared" ca="1" si="366"/>
        <v>(command "V" "R" "" "N")</v>
      </c>
    </row>
    <row r="7539" spans="8:10" hidden="1">
      <c r="H7539" s="330" t="str">
        <f t="shared" ca="1" si="365"/>
        <v/>
      </c>
      <c r="I7539" s="336"/>
      <c r="J7539" s="332" t="str">
        <f t="shared" ca="1" si="366"/>
        <v>(command "V" "R" "" "N")</v>
      </c>
    </row>
    <row r="7540" spans="8:10" hidden="1">
      <c r="H7540" s="330" t="str">
        <f t="shared" ca="1" si="365"/>
        <v/>
      </c>
      <c r="I7540" s="336"/>
      <c r="J7540" s="332" t="str">
        <f t="shared" ca="1" si="366"/>
        <v>(command "V" "R" "" "N")</v>
      </c>
    </row>
    <row r="7541" spans="8:10" hidden="1">
      <c r="H7541" s="330" t="str">
        <f t="shared" ca="1" si="365"/>
        <v/>
      </c>
      <c r="I7541" s="336"/>
      <c r="J7541" s="332" t="str">
        <f t="shared" ca="1" si="366"/>
        <v>(command "V" "R" "" "N")</v>
      </c>
    </row>
    <row r="7542" spans="8:10" hidden="1">
      <c r="H7542" s="330" t="str">
        <f t="shared" ca="1" si="365"/>
        <v/>
      </c>
      <c r="I7542" s="336"/>
      <c r="J7542" s="332" t="str">
        <f t="shared" ca="1" si="366"/>
        <v>(command "V" "R" "" "N")</v>
      </c>
    </row>
    <row r="7543" spans="8:10" hidden="1">
      <c r="H7543" s="330" t="str">
        <f t="shared" ca="1" si="365"/>
        <v/>
      </c>
      <c r="I7543" s="336"/>
      <c r="J7543" s="332" t="str">
        <f t="shared" ca="1" si="366"/>
        <v>(command "V" "R" "" "N")</v>
      </c>
    </row>
    <row r="7544" spans="8:10" hidden="1">
      <c r="H7544" s="330" t="str">
        <f t="shared" ca="1" si="365"/>
        <v/>
      </c>
      <c r="I7544" s="336"/>
      <c r="J7544" s="332" t="str">
        <f t="shared" ca="1" si="366"/>
        <v>(command "V" "R" "" "N")</v>
      </c>
    </row>
    <row r="7545" spans="8:10" hidden="1">
      <c r="H7545" s="330" t="str">
        <f t="shared" ca="1" si="365"/>
        <v/>
      </c>
      <c r="I7545" s="336"/>
      <c r="J7545" s="332" t="str">
        <f t="shared" ca="1" si="366"/>
        <v>(command "V" "R" "" "N")</v>
      </c>
    </row>
    <row r="7546" spans="8:10" hidden="1">
      <c r="H7546" s="330" t="str">
        <f t="shared" ca="1" si="365"/>
        <v/>
      </c>
      <c r="I7546" s="336"/>
      <c r="J7546" s="332" t="str">
        <f t="shared" ca="1" si="366"/>
        <v>(command "V" "R" "" "N")</v>
      </c>
    </row>
    <row r="7547" spans="8:10" hidden="1">
      <c r="H7547" s="330" t="str">
        <f t="shared" ca="1" si="365"/>
        <v/>
      </c>
      <c r="I7547" s="336"/>
      <c r="J7547" s="332" t="str">
        <f t="shared" ca="1" si="366"/>
        <v>(command "V" "R" "" "N")</v>
      </c>
    </row>
    <row r="7548" spans="8:10" hidden="1">
      <c r="H7548" s="330" t="str">
        <f t="shared" ca="1" si="365"/>
        <v/>
      </c>
      <c r="I7548" s="336"/>
      <c r="J7548" s="332" t="str">
        <f t="shared" ca="1" si="366"/>
        <v>(command "V" "R" "" "N")</v>
      </c>
    </row>
    <row r="7549" spans="8:10" hidden="1">
      <c r="H7549" s="330" t="str">
        <f t="shared" ca="1" si="365"/>
        <v/>
      </c>
      <c r="I7549" s="336"/>
      <c r="J7549" s="332" t="str">
        <f t="shared" ca="1" si="366"/>
        <v>(command "V" "R" "" "N")</v>
      </c>
    </row>
    <row r="7550" spans="8:10" hidden="1">
      <c r="H7550" s="330" t="str">
        <f t="shared" ca="1" si="365"/>
        <v/>
      </c>
      <c r="I7550" s="336"/>
      <c r="J7550" s="332" t="str">
        <f t="shared" ca="1" si="366"/>
        <v>(command "V" "R" "" "N")</v>
      </c>
    </row>
    <row r="7551" spans="8:10" hidden="1">
      <c r="H7551" s="330" t="str">
        <f t="shared" ca="1" si="365"/>
        <v/>
      </c>
      <c r="I7551" s="336"/>
      <c r="J7551" s="332" t="str">
        <f t="shared" ca="1" si="366"/>
        <v>(command "V" "R" "" "N")</v>
      </c>
    </row>
    <row r="7552" spans="8:10" hidden="1">
      <c r="H7552" s="330" t="str">
        <f t="shared" ca="1" si="365"/>
        <v/>
      </c>
      <c r="I7552" s="336"/>
      <c r="J7552" s="332" t="str">
        <f t="shared" ca="1" si="366"/>
        <v>(command "V" "R" "" "N")</v>
      </c>
    </row>
    <row r="7553" spans="8:10" hidden="1">
      <c r="H7553" s="330" t="str">
        <f t="shared" ca="1" si="365"/>
        <v/>
      </c>
      <c r="I7553" s="336"/>
      <c r="J7553" s="332" t="str">
        <f t="shared" ca="1" si="366"/>
        <v>(command "V" "R" "" "N")</v>
      </c>
    </row>
    <row r="7554" spans="8:10" hidden="1">
      <c r="H7554" s="330" t="str">
        <f t="shared" ca="1" si="365"/>
        <v/>
      </c>
      <c r="I7554" s="336"/>
      <c r="J7554" s="332" t="str">
        <f t="shared" ca="1" si="366"/>
        <v>(command "V" "R" "" "N")</v>
      </c>
    </row>
    <row r="7555" spans="8:10" hidden="1">
      <c r="H7555" s="330" t="str">
        <f t="shared" ca="1" si="365"/>
        <v/>
      </c>
      <c r="I7555" s="336"/>
      <c r="J7555" s="332" t="str">
        <f t="shared" ca="1" si="366"/>
        <v>(command "V" "R" "" "N")</v>
      </c>
    </row>
    <row r="7556" spans="8:10" hidden="1">
      <c r="H7556" s="330" t="str">
        <f t="shared" ca="1" si="365"/>
        <v/>
      </c>
      <c r="I7556" s="336"/>
      <c r="J7556" s="332" t="str">
        <f t="shared" ca="1" si="366"/>
        <v>(command "V" "R" "" "N")</v>
      </c>
    </row>
    <row r="7557" spans="8:10" hidden="1">
      <c r="H7557" s="330" t="str">
        <f t="shared" ca="1" si="365"/>
        <v/>
      </c>
      <c r="I7557" s="336"/>
      <c r="J7557" s="332" t="str">
        <f t="shared" ca="1" si="366"/>
        <v>(command "V" "R" "" "N")</v>
      </c>
    </row>
    <row r="7558" spans="8:10" hidden="1">
      <c r="H7558" s="330" t="str">
        <f t="shared" ca="1" si="365"/>
        <v/>
      </c>
      <c r="I7558" s="336"/>
      <c r="J7558" s="332" t="str">
        <f t="shared" ca="1" si="366"/>
        <v>(command "V" "R" "" "N")</v>
      </c>
    </row>
    <row r="7559" spans="8:10" hidden="1">
      <c r="H7559" s="330" t="str">
        <f t="shared" ca="1" si="365"/>
        <v/>
      </c>
      <c r="I7559" s="336"/>
      <c r="J7559" s="332" t="str">
        <f t="shared" ca="1" si="366"/>
        <v>(command "V" "R" "" "N")</v>
      </c>
    </row>
    <row r="7560" spans="8:10" hidden="1">
      <c r="H7560" s="330" t="str">
        <f t="shared" ref="H7560:H7623" ca="1" si="367">IF(INDIRECT(ADDRESS(FLOOR((ROW(A7553)-1)/$F$6,1)+9,FLOOR((MOD((ROW(A7553)-1),$F$6)),1)+21))="","",INDIRECT(ADDRESS(FLOOR((ROW(A7553)-1)/$F$6,1)+9,FLOOR((MOD((ROW(A7553)-1),$F$6)),1)+21)))</f>
        <v/>
      </c>
      <c r="I7560" s="336"/>
      <c r="J7560" s="332" t="str">
        <f t="shared" ca="1" si="366"/>
        <v>(command "V" "R" "" "N")</v>
      </c>
    </row>
    <row r="7561" spans="8:10" hidden="1">
      <c r="H7561" s="330" t="str">
        <f t="shared" ca="1" si="367"/>
        <v/>
      </c>
      <c r="I7561" s="336"/>
      <c r="J7561" s="332" t="str">
        <f t="shared" ca="1" si="366"/>
        <v>(command "V" "R" "" "N")</v>
      </c>
    </row>
    <row r="7562" spans="8:10" hidden="1">
      <c r="H7562" s="330" t="str">
        <f t="shared" ca="1" si="367"/>
        <v/>
      </c>
      <c r="I7562" s="336"/>
      <c r="J7562" s="332" t="str">
        <f t="shared" ca="1" si="366"/>
        <v>(command "V" "R" "" "N")</v>
      </c>
    </row>
    <row r="7563" spans="8:10" hidden="1">
      <c r="H7563" s="330" t="str">
        <f t="shared" ca="1" si="367"/>
        <v/>
      </c>
      <c r="I7563" s="336"/>
      <c r="J7563" s="332" t="str">
        <f t="shared" ca="1" si="366"/>
        <v>(command "V" "R" "" "N")</v>
      </c>
    </row>
    <row r="7564" spans="8:10" hidden="1">
      <c r="H7564" s="330" t="str">
        <f t="shared" ca="1" si="367"/>
        <v/>
      </c>
      <c r="I7564" s="336"/>
      <c r="J7564" s="332" t="str">
        <f t="shared" ca="1" si="366"/>
        <v>(command "V" "R" "" "N")</v>
      </c>
    </row>
    <row r="7565" spans="8:10" hidden="1">
      <c r="H7565" s="330" t="str">
        <f t="shared" ca="1" si="367"/>
        <v/>
      </c>
      <c r="I7565" s="336"/>
      <c r="J7565" s="332" t="str">
        <f t="shared" ref="J7565:J7628" ca="1" si="368">"(command"&amp;" "&amp;""""&amp;"V"&amp;""""&amp;" "&amp;""""&amp;"R"&amp;""""&amp;" "&amp;""""&amp;$H7565&amp;""""&amp;" """&amp;"N"&amp;""""&amp;")"</f>
        <v>(command "V" "R" "" "N")</v>
      </c>
    </row>
    <row r="7566" spans="8:10" hidden="1">
      <c r="H7566" s="330" t="str">
        <f t="shared" ca="1" si="367"/>
        <v/>
      </c>
      <c r="I7566" s="336"/>
      <c r="J7566" s="332" t="str">
        <f t="shared" ca="1" si="368"/>
        <v>(command "V" "R" "" "N")</v>
      </c>
    </row>
    <row r="7567" spans="8:10" hidden="1">
      <c r="H7567" s="330" t="str">
        <f t="shared" ca="1" si="367"/>
        <v/>
      </c>
      <c r="I7567" s="336"/>
      <c r="J7567" s="332" t="str">
        <f t="shared" ca="1" si="368"/>
        <v>(command "V" "R" "" "N")</v>
      </c>
    </row>
    <row r="7568" spans="8:10" hidden="1">
      <c r="H7568" s="330" t="str">
        <f t="shared" ca="1" si="367"/>
        <v/>
      </c>
      <c r="I7568" s="336"/>
      <c r="J7568" s="332" t="str">
        <f t="shared" ca="1" si="368"/>
        <v>(command "V" "R" "" "N")</v>
      </c>
    </row>
    <row r="7569" spans="8:10" hidden="1">
      <c r="H7569" s="330" t="str">
        <f t="shared" ca="1" si="367"/>
        <v/>
      </c>
      <c r="I7569" s="336"/>
      <c r="J7569" s="332" t="str">
        <f t="shared" ca="1" si="368"/>
        <v>(command "V" "R" "" "N")</v>
      </c>
    </row>
    <row r="7570" spans="8:10" hidden="1">
      <c r="H7570" s="330" t="str">
        <f t="shared" ca="1" si="367"/>
        <v/>
      </c>
      <c r="I7570" s="336"/>
      <c r="J7570" s="332" t="str">
        <f t="shared" ca="1" si="368"/>
        <v>(command "V" "R" "" "N")</v>
      </c>
    </row>
    <row r="7571" spans="8:10" hidden="1">
      <c r="H7571" s="330" t="str">
        <f t="shared" ca="1" si="367"/>
        <v/>
      </c>
      <c r="I7571" s="336"/>
      <c r="J7571" s="332" t="str">
        <f t="shared" ca="1" si="368"/>
        <v>(command "V" "R" "" "N")</v>
      </c>
    </row>
    <row r="7572" spans="8:10" hidden="1">
      <c r="H7572" s="330" t="str">
        <f t="shared" ca="1" si="367"/>
        <v/>
      </c>
      <c r="I7572" s="336"/>
      <c r="J7572" s="332" t="str">
        <f t="shared" ca="1" si="368"/>
        <v>(command "V" "R" "" "N")</v>
      </c>
    </row>
    <row r="7573" spans="8:10" hidden="1">
      <c r="H7573" s="330" t="str">
        <f t="shared" ca="1" si="367"/>
        <v/>
      </c>
      <c r="I7573" s="336"/>
      <c r="J7573" s="332" t="str">
        <f t="shared" ca="1" si="368"/>
        <v>(command "V" "R" "" "N")</v>
      </c>
    </row>
    <row r="7574" spans="8:10" hidden="1">
      <c r="H7574" s="330" t="str">
        <f t="shared" ca="1" si="367"/>
        <v/>
      </c>
      <c r="I7574" s="336"/>
      <c r="J7574" s="332" t="str">
        <f t="shared" ca="1" si="368"/>
        <v>(command "V" "R" "" "N")</v>
      </c>
    </row>
    <row r="7575" spans="8:10" hidden="1">
      <c r="H7575" s="330" t="str">
        <f t="shared" ca="1" si="367"/>
        <v/>
      </c>
      <c r="I7575" s="336"/>
      <c r="J7575" s="332" t="str">
        <f t="shared" ca="1" si="368"/>
        <v>(command "V" "R" "" "N")</v>
      </c>
    </row>
    <row r="7576" spans="8:10" hidden="1">
      <c r="H7576" s="330" t="str">
        <f t="shared" ca="1" si="367"/>
        <v/>
      </c>
      <c r="I7576" s="336"/>
      <c r="J7576" s="332" t="str">
        <f t="shared" ca="1" si="368"/>
        <v>(command "V" "R" "" "N")</v>
      </c>
    </row>
    <row r="7577" spans="8:10" hidden="1">
      <c r="H7577" s="330" t="str">
        <f t="shared" ca="1" si="367"/>
        <v/>
      </c>
      <c r="I7577" s="336"/>
      <c r="J7577" s="332" t="str">
        <f t="shared" ca="1" si="368"/>
        <v>(command "V" "R" "" "N")</v>
      </c>
    </row>
    <row r="7578" spans="8:10" hidden="1">
      <c r="H7578" s="330" t="str">
        <f t="shared" ca="1" si="367"/>
        <v/>
      </c>
      <c r="I7578" s="336"/>
      <c r="J7578" s="332" t="str">
        <f t="shared" ca="1" si="368"/>
        <v>(command "V" "R" "" "N")</v>
      </c>
    </row>
    <row r="7579" spans="8:10" hidden="1">
      <c r="H7579" s="330" t="str">
        <f t="shared" ca="1" si="367"/>
        <v/>
      </c>
      <c r="I7579" s="336"/>
      <c r="J7579" s="332" t="str">
        <f t="shared" ca="1" si="368"/>
        <v>(command "V" "R" "" "N")</v>
      </c>
    </row>
    <row r="7580" spans="8:10" hidden="1">
      <c r="H7580" s="330" t="str">
        <f t="shared" ca="1" si="367"/>
        <v/>
      </c>
      <c r="I7580" s="336"/>
      <c r="J7580" s="332" t="str">
        <f t="shared" ca="1" si="368"/>
        <v>(command "V" "R" "" "N")</v>
      </c>
    </row>
    <row r="7581" spans="8:10" hidden="1">
      <c r="H7581" s="330" t="str">
        <f t="shared" ca="1" si="367"/>
        <v/>
      </c>
      <c r="I7581" s="336"/>
      <c r="J7581" s="332" t="str">
        <f t="shared" ca="1" si="368"/>
        <v>(command "V" "R" "" "N")</v>
      </c>
    </row>
    <row r="7582" spans="8:10" hidden="1">
      <c r="H7582" s="330" t="str">
        <f t="shared" ca="1" si="367"/>
        <v/>
      </c>
      <c r="I7582" s="336"/>
      <c r="J7582" s="332" t="str">
        <f t="shared" ca="1" si="368"/>
        <v>(command "V" "R" "" "N")</v>
      </c>
    </row>
    <row r="7583" spans="8:10" hidden="1">
      <c r="H7583" s="330" t="str">
        <f t="shared" ca="1" si="367"/>
        <v/>
      </c>
      <c r="I7583" s="336"/>
      <c r="J7583" s="332" t="str">
        <f t="shared" ca="1" si="368"/>
        <v>(command "V" "R" "" "N")</v>
      </c>
    </row>
    <row r="7584" spans="8:10" hidden="1">
      <c r="H7584" s="330" t="str">
        <f t="shared" ca="1" si="367"/>
        <v/>
      </c>
      <c r="I7584" s="336"/>
      <c r="J7584" s="332" t="str">
        <f t="shared" ca="1" si="368"/>
        <v>(command "V" "R" "" "N")</v>
      </c>
    </row>
    <row r="7585" spans="8:10" hidden="1">
      <c r="H7585" s="330" t="str">
        <f t="shared" ca="1" si="367"/>
        <v/>
      </c>
      <c r="I7585" s="336"/>
      <c r="J7585" s="332" t="str">
        <f t="shared" ca="1" si="368"/>
        <v>(command "V" "R" "" "N")</v>
      </c>
    </row>
    <row r="7586" spans="8:10" hidden="1">
      <c r="H7586" s="330" t="str">
        <f t="shared" ca="1" si="367"/>
        <v/>
      </c>
      <c r="I7586" s="336"/>
      <c r="J7586" s="332" t="str">
        <f t="shared" ca="1" si="368"/>
        <v>(command "V" "R" "" "N")</v>
      </c>
    </row>
    <row r="7587" spans="8:10" hidden="1">
      <c r="H7587" s="330" t="str">
        <f t="shared" ca="1" si="367"/>
        <v/>
      </c>
      <c r="I7587" s="336"/>
      <c r="J7587" s="332" t="str">
        <f t="shared" ca="1" si="368"/>
        <v>(command "V" "R" "" "N")</v>
      </c>
    </row>
    <row r="7588" spans="8:10" hidden="1">
      <c r="H7588" s="330" t="str">
        <f t="shared" ca="1" si="367"/>
        <v/>
      </c>
      <c r="I7588" s="336"/>
      <c r="J7588" s="332" t="str">
        <f t="shared" ca="1" si="368"/>
        <v>(command "V" "R" "" "N")</v>
      </c>
    </row>
    <row r="7589" spans="8:10" hidden="1">
      <c r="H7589" s="330" t="str">
        <f t="shared" ca="1" si="367"/>
        <v/>
      </c>
      <c r="I7589" s="336"/>
      <c r="J7589" s="332" t="str">
        <f t="shared" ca="1" si="368"/>
        <v>(command "V" "R" "" "N")</v>
      </c>
    </row>
    <row r="7590" spans="8:10" hidden="1">
      <c r="H7590" s="330" t="str">
        <f t="shared" ca="1" si="367"/>
        <v/>
      </c>
      <c r="I7590" s="336"/>
      <c r="J7590" s="332" t="str">
        <f t="shared" ca="1" si="368"/>
        <v>(command "V" "R" "" "N")</v>
      </c>
    </row>
    <row r="7591" spans="8:10" hidden="1">
      <c r="H7591" s="330" t="str">
        <f t="shared" ca="1" si="367"/>
        <v/>
      </c>
      <c r="I7591" s="336"/>
      <c r="J7591" s="332" t="str">
        <f t="shared" ca="1" si="368"/>
        <v>(command "V" "R" "" "N")</v>
      </c>
    </row>
    <row r="7592" spans="8:10" hidden="1">
      <c r="H7592" s="330" t="str">
        <f t="shared" ca="1" si="367"/>
        <v/>
      </c>
      <c r="I7592" s="336"/>
      <c r="J7592" s="332" t="str">
        <f t="shared" ca="1" si="368"/>
        <v>(command "V" "R" "" "N")</v>
      </c>
    </row>
    <row r="7593" spans="8:10" hidden="1">
      <c r="H7593" s="330" t="str">
        <f t="shared" ca="1" si="367"/>
        <v/>
      </c>
      <c r="I7593" s="336"/>
      <c r="J7593" s="332" t="str">
        <f t="shared" ca="1" si="368"/>
        <v>(command "V" "R" "" "N")</v>
      </c>
    </row>
    <row r="7594" spans="8:10" hidden="1">
      <c r="H7594" s="330" t="str">
        <f t="shared" ca="1" si="367"/>
        <v/>
      </c>
      <c r="I7594" s="336"/>
      <c r="J7594" s="332" t="str">
        <f t="shared" ca="1" si="368"/>
        <v>(command "V" "R" "" "N")</v>
      </c>
    </row>
    <row r="7595" spans="8:10" hidden="1">
      <c r="H7595" s="330" t="str">
        <f t="shared" ca="1" si="367"/>
        <v/>
      </c>
      <c r="I7595" s="336"/>
      <c r="J7595" s="332" t="str">
        <f t="shared" ca="1" si="368"/>
        <v>(command "V" "R" "" "N")</v>
      </c>
    </row>
    <row r="7596" spans="8:10" hidden="1">
      <c r="H7596" s="330" t="str">
        <f t="shared" ca="1" si="367"/>
        <v/>
      </c>
      <c r="I7596" s="336"/>
      <c r="J7596" s="332" t="str">
        <f t="shared" ca="1" si="368"/>
        <v>(command "V" "R" "" "N")</v>
      </c>
    </row>
    <row r="7597" spans="8:10" hidden="1">
      <c r="H7597" s="330" t="str">
        <f t="shared" ca="1" si="367"/>
        <v/>
      </c>
      <c r="I7597" s="336"/>
      <c r="J7597" s="332" t="str">
        <f t="shared" ca="1" si="368"/>
        <v>(command "V" "R" "" "N")</v>
      </c>
    </row>
    <row r="7598" spans="8:10" hidden="1">
      <c r="H7598" s="330" t="str">
        <f t="shared" ca="1" si="367"/>
        <v/>
      </c>
      <c r="I7598" s="336"/>
      <c r="J7598" s="332" t="str">
        <f t="shared" ca="1" si="368"/>
        <v>(command "V" "R" "" "N")</v>
      </c>
    </row>
    <row r="7599" spans="8:10" hidden="1">
      <c r="H7599" s="330" t="str">
        <f t="shared" ca="1" si="367"/>
        <v/>
      </c>
      <c r="I7599" s="336"/>
      <c r="J7599" s="332" t="str">
        <f t="shared" ca="1" si="368"/>
        <v>(command "V" "R" "" "N")</v>
      </c>
    </row>
    <row r="7600" spans="8:10" hidden="1">
      <c r="H7600" s="330" t="str">
        <f t="shared" ca="1" si="367"/>
        <v/>
      </c>
      <c r="I7600" s="336"/>
      <c r="J7600" s="332" t="str">
        <f t="shared" ca="1" si="368"/>
        <v>(command "V" "R" "" "N")</v>
      </c>
    </row>
    <row r="7601" spans="8:10" hidden="1">
      <c r="H7601" s="330" t="str">
        <f t="shared" ca="1" si="367"/>
        <v/>
      </c>
      <c r="I7601" s="336"/>
      <c r="J7601" s="332" t="str">
        <f t="shared" ca="1" si="368"/>
        <v>(command "V" "R" "" "N")</v>
      </c>
    </row>
    <row r="7602" spans="8:10" hidden="1">
      <c r="H7602" s="330" t="str">
        <f t="shared" ca="1" si="367"/>
        <v/>
      </c>
      <c r="I7602" s="336"/>
      <c r="J7602" s="332" t="str">
        <f t="shared" ca="1" si="368"/>
        <v>(command "V" "R" "" "N")</v>
      </c>
    </row>
    <row r="7603" spans="8:10" hidden="1">
      <c r="H7603" s="330" t="str">
        <f t="shared" ca="1" si="367"/>
        <v/>
      </c>
      <c r="I7603" s="336"/>
      <c r="J7603" s="332" t="str">
        <f t="shared" ca="1" si="368"/>
        <v>(command "V" "R" "" "N")</v>
      </c>
    </row>
    <row r="7604" spans="8:10" hidden="1">
      <c r="H7604" s="330" t="str">
        <f t="shared" ca="1" si="367"/>
        <v/>
      </c>
      <c r="I7604" s="336"/>
      <c r="J7604" s="332" t="str">
        <f t="shared" ca="1" si="368"/>
        <v>(command "V" "R" "" "N")</v>
      </c>
    </row>
    <row r="7605" spans="8:10" hidden="1">
      <c r="H7605" s="330" t="str">
        <f t="shared" ca="1" si="367"/>
        <v/>
      </c>
      <c r="I7605" s="336"/>
      <c r="J7605" s="332" t="str">
        <f t="shared" ca="1" si="368"/>
        <v>(command "V" "R" "" "N")</v>
      </c>
    </row>
    <row r="7606" spans="8:10" hidden="1">
      <c r="H7606" s="330" t="str">
        <f t="shared" ca="1" si="367"/>
        <v/>
      </c>
      <c r="I7606" s="336"/>
      <c r="J7606" s="332" t="str">
        <f t="shared" ca="1" si="368"/>
        <v>(command "V" "R" "" "N")</v>
      </c>
    </row>
    <row r="7607" spans="8:10" hidden="1">
      <c r="H7607" s="330" t="str">
        <f t="shared" ca="1" si="367"/>
        <v/>
      </c>
      <c r="I7607" s="336"/>
      <c r="J7607" s="332" t="str">
        <f t="shared" ca="1" si="368"/>
        <v>(command "V" "R" "" "N")</v>
      </c>
    </row>
    <row r="7608" spans="8:10" hidden="1">
      <c r="H7608" s="330" t="str">
        <f t="shared" ca="1" si="367"/>
        <v/>
      </c>
      <c r="I7608" s="336"/>
      <c r="J7608" s="332" t="str">
        <f t="shared" ca="1" si="368"/>
        <v>(command "V" "R" "" "N")</v>
      </c>
    </row>
    <row r="7609" spans="8:10" hidden="1">
      <c r="H7609" s="330" t="str">
        <f t="shared" ca="1" si="367"/>
        <v/>
      </c>
      <c r="I7609" s="336"/>
      <c r="J7609" s="332" t="str">
        <f t="shared" ca="1" si="368"/>
        <v>(command "V" "R" "" "N")</v>
      </c>
    </row>
    <row r="7610" spans="8:10" hidden="1">
      <c r="H7610" s="330" t="str">
        <f t="shared" ca="1" si="367"/>
        <v/>
      </c>
      <c r="I7610" s="336"/>
      <c r="J7610" s="332" t="str">
        <f t="shared" ca="1" si="368"/>
        <v>(command "V" "R" "" "N")</v>
      </c>
    </row>
    <row r="7611" spans="8:10" hidden="1">
      <c r="H7611" s="330" t="str">
        <f t="shared" ca="1" si="367"/>
        <v/>
      </c>
      <c r="I7611" s="336"/>
      <c r="J7611" s="332" t="str">
        <f t="shared" ca="1" si="368"/>
        <v>(command "V" "R" "" "N")</v>
      </c>
    </row>
    <row r="7612" spans="8:10" hidden="1">
      <c r="H7612" s="330" t="str">
        <f t="shared" ca="1" si="367"/>
        <v/>
      </c>
      <c r="I7612" s="336"/>
      <c r="J7612" s="332" t="str">
        <f t="shared" ca="1" si="368"/>
        <v>(command "V" "R" "" "N")</v>
      </c>
    </row>
    <row r="7613" spans="8:10" hidden="1">
      <c r="H7613" s="330" t="str">
        <f t="shared" ca="1" si="367"/>
        <v/>
      </c>
      <c r="I7613" s="336"/>
      <c r="J7613" s="332" t="str">
        <f t="shared" ca="1" si="368"/>
        <v>(command "V" "R" "" "N")</v>
      </c>
    </row>
    <row r="7614" spans="8:10" hidden="1">
      <c r="H7614" s="330" t="str">
        <f t="shared" ca="1" si="367"/>
        <v/>
      </c>
      <c r="I7614" s="336"/>
      <c r="J7614" s="332" t="str">
        <f t="shared" ca="1" si="368"/>
        <v>(command "V" "R" "" "N")</v>
      </c>
    </row>
    <row r="7615" spans="8:10" hidden="1">
      <c r="H7615" s="330" t="str">
        <f t="shared" ca="1" si="367"/>
        <v/>
      </c>
      <c r="I7615" s="336"/>
      <c r="J7615" s="332" t="str">
        <f t="shared" ca="1" si="368"/>
        <v>(command "V" "R" "" "N")</v>
      </c>
    </row>
    <row r="7616" spans="8:10" hidden="1">
      <c r="H7616" s="330" t="str">
        <f t="shared" ca="1" si="367"/>
        <v/>
      </c>
      <c r="I7616" s="336"/>
      <c r="J7616" s="332" t="str">
        <f t="shared" ca="1" si="368"/>
        <v>(command "V" "R" "" "N")</v>
      </c>
    </row>
    <row r="7617" spans="8:10" hidden="1">
      <c r="H7617" s="330" t="str">
        <f t="shared" ca="1" si="367"/>
        <v/>
      </c>
      <c r="I7617" s="336"/>
      <c r="J7617" s="332" t="str">
        <f t="shared" ca="1" si="368"/>
        <v>(command "V" "R" "" "N")</v>
      </c>
    </row>
    <row r="7618" spans="8:10" hidden="1">
      <c r="H7618" s="330" t="str">
        <f t="shared" ca="1" si="367"/>
        <v/>
      </c>
      <c r="I7618" s="336"/>
      <c r="J7618" s="332" t="str">
        <f t="shared" ca="1" si="368"/>
        <v>(command "V" "R" "" "N")</v>
      </c>
    </row>
    <row r="7619" spans="8:10" hidden="1">
      <c r="H7619" s="330" t="str">
        <f t="shared" ca="1" si="367"/>
        <v/>
      </c>
      <c r="I7619" s="336"/>
      <c r="J7619" s="332" t="str">
        <f t="shared" ca="1" si="368"/>
        <v>(command "V" "R" "" "N")</v>
      </c>
    </row>
    <row r="7620" spans="8:10" hidden="1">
      <c r="H7620" s="330" t="str">
        <f t="shared" ca="1" si="367"/>
        <v/>
      </c>
      <c r="I7620" s="336"/>
      <c r="J7620" s="332" t="str">
        <f t="shared" ca="1" si="368"/>
        <v>(command "V" "R" "" "N")</v>
      </c>
    </row>
    <row r="7621" spans="8:10" hidden="1">
      <c r="H7621" s="330" t="str">
        <f t="shared" ca="1" si="367"/>
        <v/>
      </c>
      <c r="I7621" s="336"/>
      <c r="J7621" s="332" t="str">
        <f t="shared" ca="1" si="368"/>
        <v>(command "V" "R" "" "N")</v>
      </c>
    </row>
    <row r="7622" spans="8:10" hidden="1">
      <c r="H7622" s="330" t="str">
        <f t="shared" ca="1" si="367"/>
        <v/>
      </c>
      <c r="I7622" s="336"/>
      <c r="J7622" s="332" t="str">
        <f t="shared" ca="1" si="368"/>
        <v>(command "V" "R" "" "N")</v>
      </c>
    </row>
    <row r="7623" spans="8:10" hidden="1">
      <c r="H7623" s="330" t="str">
        <f t="shared" ca="1" si="367"/>
        <v/>
      </c>
      <c r="I7623" s="336"/>
      <c r="J7623" s="332" t="str">
        <f t="shared" ca="1" si="368"/>
        <v>(command "V" "R" "" "N")</v>
      </c>
    </row>
    <row r="7624" spans="8:10" hidden="1">
      <c r="H7624" s="330" t="str">
        <f t="shared" ref="H7624:H7687" ca="1" si="369">IF(INDIRECT(ADDRESS(FLOOR((ROW(A7617)-1)/$F$6,1)+9,FLOOR((MOD((ROW(A7617)-1),$F$6)),1)+21))="","",INDIRECT(ADDRESS(FLOOR((ROW(A7617)-1)/$F$6,1)+9,FLOOR((MOD((ROW(A7617)-1),$F$6)),1)+21)))</f>
        <v/>
      </c>
      <c r="I7624" s="336"/>
      <c r="J7624" s="332" t="str">
        <f t="shared" ca="1" si="368"/>
        <v>(command "V" "R" "" "N")</v>
      </c>
    </row>
    <row r="7625" spans="8:10" hidden="1">
      <c r="H7625" s="330" t="str">
        <f t="shared" ca="1" si="369"/>
        <v/>
      </c>
      <c r="I7625" s="336"/>
      <c r="J7625" s="332" t="str">
        <f t="shared" ca="1" si="368"/>
        <v>(command "V" "R" "" "N")</v>
      </c>
    </row>
    <row r="7626" spans="8:10" hidden="1">
      <c r="H7626" s="330" t="str">
        <f t="shared" ca="1" si="369"/>
        <v/>
      </c>
      <c r="I7626" s="336"/>
      <c r="J7626" s="332" t="str">
        <f t="shared" ca="1" si="368"/>
        <v>(command "V" "R" "" "N")</v>
      </c>
    </row>
    <row r="7627" spans="8:10" hidden="1">
      <c r="H7627" s="330" t="str">
        <f t="shared" ca="1" si="369"/>
        <v/>
      </c>
      <c r="I7627" s="336"/>
      <c r="J7627" s="332" t="str">
        <f t="shared" ca="1" si="368"/>
        <v>(command "V" "R" "" "N")</v>
      </c>
    </row>
    <row r="7628" spans="8:10" hidden="1">
      <c r="H7628" s="330" t="str">
        <f t="shared" ca="1" si="369"/>
        <v/>
      </c>
      <c r="I7628" s="336"/>
      <c r="J7628" s="332" t="str">
        <f t="shared" ca="1" si="368"/>
        <v>(command "V" "R" "" "N")</v>
      </c>
    </row>
    <row r="7629" spans="8:10" hidden="1">
      <c r="H7629" s="330" t="str">
        <f t="shared" ca="1" si="369"/>
        <v/>
      </c>
      <c r="I7629" s="336"/>
      <c r="J7629" s="332" t="str">
        <f t="shared" ref="J7629:J7692" ca="1" si="370">"(command"&amp;" "&amp;""""&amp;"V"&amp;""""&amp;" "&amp;""""&amp;"R"&amp;""""&amp;" "&amp;""""&amp;$H7629&amp;""""&amp;" """&amp;"N"&amp;""""&amp;")"</f>
        <v>(command "V" "R" "" "N")</v>
      </c>
    </row>
    <row r="7630" spans="8:10" hidden="1">
      <c r="H7630" s="330" t="str">
        <f t="shared" ca="1" si="369"/>
        <v/>
      </c>
      <c r="I7630" s="336"/>
      <c r="J7630" s="332" t="str">
        <f t="shared" ca="1" si="370"/>
        <v>(command "V" "R" "" "N")</v>
      </c>
    </row>
    <row r="7631" spans="8:10" hidden="1">
      <c r="H7631" s="330" t="str">
        <f t="shared" ca="1" si="369"/>
        <v/>
      </c>
      <c r="I7631" s="336"/>
      <c r="J7631" s="332" t="str">
        <f t="shared" ca="1" si="370"/>
        <v>(command "V" "R" "" "N")</v>
      </c>
    </row>
    <row r="7632" spans="8:10" hidden="1">
      <c r="H7632" s="330" t="str">
        <f t="shared" ca="1" si="369"/>
        <v/>
      </c>
      <c r="I7632" s="336"/>
      <c r="J7632" s="332" t="str">
        <f t="shared" ca="1" si="370"/>
        <v>(command "V" "R" "" "N")</v>
      </c>
    </row>
    <row r="7633" spans="8:10" hidden="1">
      <c r="H7633" s="330" t="str">
        <f t="shared" ca="1" si="369"/>
        <v/>
      </c>
      <c r="I7633" s="336"/>
      <c r="J7633" s="332" t="str">
        <f t="shared" ca="1" si="370"/>
        <v>(command "V" "R" "" "N")</v>
      </c>
    </row>
    <row r="7634" spans="8:10" hidden="1">
      <c r="H7634" s="330" t="str">
        <f t="shared" ca="1" si="369"/>
        <v/>
      </c>
      <c r="I7634" s="336"/>
      <c r="J7634" s="332" t="str">
        <f t="shared" ca="1" si="370"/>
        <v>(command "V" "R" "" "N")</v>
      </c>
    </row>
    <row r="7635" spans="8:10" hidden="1">
      <c r="H7635" s="330" t="str">
        <f t="shared" ca="1" si="369"/>
        <v/>
      </c>
      <c r="I7635" s="336"/>
      <c r="J7635" s="332" t="str">
        <f t="shared" ca="1" si="370"/>
        <v>(command "V" "R" "" "N")</v>
      </c>
    </row>
    <row r="7636" spans="8:10" hidden="1">
      <c r="H7636" s="330" t="str">
        <f t="shared" ca="1" si="369"/>
        <v/>
      </c>
      <c r="I7636" s="336"/>
      <c r="J7636" s="332" t="str">
        <f t="shared" ca="1" si="370"/>
        <v>(command "V" "R" "" "N")</v>
      </c>
    </row>
    <row r="7637" spans="8:10" hidden="1">
      <c r="H7637" s="330" t="str">
        <f t="shared" ca="1" si="369"/>
        <v/>
      </c>
      <c r="I7637" s="336"/>
      <c r="J7637" s="332" t="str">
        <f t="shared" ca="1" si="370"/>
        <v>(command "V" "R" "" "N")</v>
      </c>
    </row>
    <row r="7638" spans="8:10" hidden="1">
      <c r="H7638" s="330" t="str">
        <f t="shared" ca="1" si="369"/>
        <v/>
      </c>
      <c r="I7638" s="336"/>
      <c r="J7638" s="332" t="str">
        <f t="shared" ca="1" si="370"/>
        <v>(command "V" "R" "" "N")</v>
      </c>
    </row>
    <row r="7639" spans="8:10" hidden="1">
      <c r="H7639" s="330" t="str">
        <f t="shared" ca="1" si="369"/>
        <v/>
      </c>
      <c r="I7639" s="336"/>
      <c r="J7639" s="332" t="str">
        <f t="shared" ca="1" si="370"/>
        <v>(command "V" "R" "" "N")</v>
      </c>
    </row>
    <row r="7640" spans="8:10" hidden="1">
      <c r="H7640" s="330" t="str">
        <f t="shared" ca="1" si="369"/>
        <v/>
      </c>
      <c r="I7640" s="336"/>
      <c r="J7640" s="332" t="str">
        <f t="shared" ca="1" si="370"/>
        <v>(command "V" "R" "" "N")</v>
      </c>
    </row>
    <row r="7641" spans="8:10" hidden="1">
      <c r="H7641" s="330" t="str">
        <f t="shared" ca="1" si="369"/>
        <v/>
      </c>
      <c r="I7641" s="336"/>
      <c r="J7641" s="332" t="str">
        <f t="shared" ca="1" si="370"/>
        <v>(command "V" "R" "" "N")</v>
      </c>
    </row>
    <row r="7642" spans="8:10" hidden="1">
      <c r="H7642" s="330" t="str">
        <f t="shared" ca="1" si="369"/>
        <v/>
      </c>
      <c r="I7642" s="336"/>
      <c r="J7642" s="332" t="str">
        <f t="shared" ca="1" si="370"/>
        <v>(command "V" "R" "" "N")</v>
      </c>
    </row>
    <row r="7643" spans="8:10" hidden="1">
      <c r="H7643" s="330" t="str">
        <f t="shared" ca="1" si="369"/>
        <v/>
      </c>
      <c r="I7643" s="336"/>
      <c r="J7643" s="332" t="str">
        <f t="shared" ca="1" si="370"/>
        <v>(command "V" "R" "" "N")</v>
      </c>
    </row>
    <row r="7644" spans="8:10" hidden="1">
      <c r="H7644" s="330" t="str">
        <f t="shared" ca="1" si="369"/>
        <v/>
      </c>
      <c r="I7644" s="336"/>
      <c r="J7644" s="332" t="str">
        <f t="shared" ca="1" si="370"/>
        <v>(command "V" "R" "" "N")</v>
      </c>
    </row>
    <row r="7645" spans="8:10" hidden="1">
      <c r="H7645" s="330" t="str">
        <f t="shared" ca="1" si="369"/>
        <v/>
      </c>
      <c r="I7645" s="336"/>
      <c r="J7645" s="332" t="str">
        <f t="shared" ca="1" si="370"/>
        <v>(command "V" "R" "" "N")</v>
      </c>
    </row>
    <row r="7646" spans="8:10" hidden="1">
      <c r="H7646" s="330" t="str">
        <f t="shared" ca="1" si="369"/>
        <v/>
      </c>
      <c r="I7646" s="336"/>
      <c r="J7646" s="332" t="str">
        <f t="shared" ca="1" si="370"/>
        <v>(command "V" "R" "" "N")</v>
      </c>
    </row>
    <row r="7647" spans="8:10" hidden="1">
      <c r="H7647" s="330" t="str">
        <f t="shared" ca="1" si="369"/>
        <v/>
      </c>
      <c r="I7647" s="336"/>
      <c r="J7647" s="332" t="str">
        <f t="shared" ca="1" si="370"/>
        <v>(command "V" "R" "" "N")</v>
      </c>
    </row>
    <row r="7648" spans="8:10" hidden="1">
      <c r="H7648" s="330" t="str">
        <f t="shared" ca="1" si="369"/>
        <v/>
      </c>
      <c r="I7648" s="336"/>
      <c r="J7648" s="332" t="str">
        <f t="shared" ca="1" si="370"/>
        <v>(command "V" "R" "" "N")</v>
      </c>
    </row>
    <row r="7649" spans="8:10" hidden="1">
      <c r="H7649" s="330" t="str">
        <f t="shared" ca="1" si="369"/>
        <v/>
      </c>
      <c r="I7649" s="336"/>
      <c r="J7649" s="332" t="str">
        <f t="shared" ca="1" si="370"/>
        <v>(command "V" "R" "" "N")</v>
      </c>
    </row>
    <row r="7650" spans="8:10" hidden="1">
      <c r="H7650" s="330" t="str">
        <f t="shared" ca="1" si="369"/>
        <v/>
      </c>
      <c r="I7650" s="336"/>
      <c r="J7650" s="332" t="str">
        <f t="shared" ca="1" si="370"/>
        <v>(command "V" "R" "" "N")</v>
      </c>
    </row>
    <row r="7651" spans="8:10" hidden="1">
      <c r="H7651" s="330" t="str">
        <f t="shared" ca="1" si="369"/>
        <v/>
      </c>
      <c r="I7651" s="336"/>
      <c r="J7651" s="332" t="str">
        <f t="shared" ca="1" si="370"/>
        <v>(command "V" "R" "" "N")</v>
      </c>
    </row>
    <row r="7652" spans="8:10" hidden="1">
      <c r="H7652" s="330" t="str">
        <f t="shared" ca="1" si="369"/>
        <v/>
      </c>
      <c r="I7652" s="336"/>
      <c r="J7652" s="332" t="str">
        <f t="shared" ca="1" si="370"/>
        <v>(command "V" "R" "" "N")</v>
      </c>
    </row>
    <row r="7653" spans="8:10" hidden="1">
      <c r="H7653" s="330" t="str">
        <f t="shared" ca="1" si="369"/>
        <v/>
      </c>
      <c r="I7653" s="336"/>
      <c r="J7653" s="332" t="str">
        <f t="shared" ca="1" si="370"/>
        <v>(command "V" "R" "" "N")</v>
      </c>
    </row>
    <row r="7654" spans="8:10" hidden="1">
      <c r="H7654" s="330" t="str">
        <f t="shared" ca="1" si="369"/>
        <v/>
      </c>
      <c r="I7654" s="336"/>
      <c r="J7654" s="332" t="str">
        <f t="shared" ca="1" si="370"/>
        <v>(command "V" "R" "" "N")</v>
      </c>
    </row>
    <row r="7655" spans="8:10" hidden="1">
      <c r="H7655" s="330" t="str">
        <f t="shared" ca="1" si="369"/>
        <v/>
      </c>
      <c r="I7655" s="336"/>
      <c r="J7655" s="332" t="str">
        <f t="shared" ca="1" si="370"/>
        <v>(command "V" "R" "" "N")</v>
      </c>
    </row>
    <row r="7656" spans="8:10" hidden="1">
      <c r="H7656" s="330" t="str">
        <f t="shared" ca="1" si="369"/>
        <v/>
      </c>
      <c r="I7656" s="336"/>
      <c r="J7656" s="332" t="str">
        <f t="shared" ca="1" si="370"/>
        <v>(command "V" "R" "" "N")</v>
      </c>
    </row>
    <row r="7657" spans="8:10" hidden="1">
      <c r="H7657" s="330" t="str">
        <f t="shared" ca="1" si="369"/>
        <v/>
      </c>
      <c r="I7657" s="336"/>
      <c r="J7657" s="332" t="str">
        <f t="shared" ca="1" si="370"/>
        <v>(command "V" "R" "" "N")</v>
      </c>
    </row>
    <row r="7658" spans="8:10">
      <c r="H7658" s="330" t="str">
        <f t="shared" ca="1" si="369"/>
        <v>2DPC11I1</v>
      </c>
      <c r="I7658" s="336"/>
      <c r="J7658" s="332" t="str">
        <f t="shared" ca="1" si="370"/>
        <v>(command "V" "R" "2DPC11I1" "N")</v>
      </c>
    </row>
    <row r="7659" spans="8:10">
      <c r="H7659" s="330" t="str">
        <f t="shared" ca="1" si="369"/>
        <v>2DNC11I1</v>
      </c>
      <c r="I7659" s="336"/>
      <c r="J7659" s="332" t="str">
        <f t="shared" ca="1" si="370"/>
        <v>(command "V" "R" "2DNC11I1" "N")</v>
      </c>
    </row>
    <row r="7660" spans="8:10">
      <c r="H7660" s="330" t="str">
        <f t="shared" ca="1" si="369"/>
        <v>E</v>
      </c>
      <c r="I7660" s="336"/>
      <c r="J7660" s="332" t="str">
        <f t="shared" ca="1" si="370"/>
        <v>(command "V" "R" "E" "N")</v>
      </c>
    </row>
    <row r="7661" spans="8:10">
      <c r="H7661" s="330" t="str">
        <f t="shared" ca="1" si="369"/>
        <v>070</v>
      </c>
      <c r="I7661" s="336"/>
      <c r="J7661" s="332" t="str">
        <f t="shared" ca="1" si="370"/>
        <v>(command "V" "R" "070" "N")</v>
      </c>
    </row>
    <row r="7662" spans="8:10">
      <c r="H7662" s="330" t="str">
        <f t="shared" ca="1" si="369"/>
        <v>070</v>
      </c>
      <c r="I7662" s="336"/>
      <c r="J7662" s="332" t="str">
        <f t="shared" ca="1" si="370"/>
        <v>(command "V" "R" "070" "N")</v>
      </c>
    </row>
    <row r="7663" spans="8:10">
      <c r="H7663" s="330" t="str">
        <f t="shared" ca="1" si="369"/>
        <v>070</v>
      </c>
      <c r="I7663" s="336"/>
      <c r="J7663" s="332" t="str">
        <f t="shared" ca="1" si="370"/>
        <v>(command "V" "R" "070" "N")</v>
      </c>
    </row>
    <row r="7664" spans="8:10">
      <c r="H7664" s="330" t="str">
        <f t="shared" ca="1" si="369"/>
        <v>070</v>
      </c>
      <c r="I7664" s="336"/>
      <c r="J7664" s="332" t="str">
        <f t="shared" ca="1" si="370"/>
        <v>(command "V" "R" "070" "N")</v>
      </c>
    </row>
    <row r="7665" spans="8:10">
      <c r="H7665" s="330" t="str">
        <f t="shared" ca="1" si="369"/>
        <v>070</v>
      </c>
      <c r="I7665" s="336"/>
      <c r="J7665" s="332" t="str">
        <f t="shared" ca="1" si="370"/>
        <v>(command "V" "R" "070" "N")</v>
      </c>
    </row>
    <row r="7666" spans="8:10">
      <c r="H7666" s="330" t="str">
        <f t="shared" ca="1" si="369"/>
        <v>070</v>
      </c>
      <c r="I7666" s="336"/>
      <c r="J7666" s="332" t="str">
        <f t="shared" ca="1" si="370"/>
        <v>(command "V" "R" "070" "N")</v>
      </c>
    </row>
    <row r="7667" spans="8:10">
      <c r="H7667" s="330" t="str">
        <f t="shared" ca="1" si="369"/>
        <v>070</v>
      </c>
      <c r="I7667" s="336"/>
      <c r="J7667" s="332" t="str">
        <f t="shared" ca="1" si="370"/>
        <v>(command "V" "R" "070" "N")</v>
      </c>
    </row>
    <row r="7668" spans="8:10">
      <c r="H7668" s="330" t="str">
        <f t="shared" ca="1" si="369"/>
        <v>070</v>
      </c>
      <c r="I7668" s="336"/>
      <c r="J7668" s="332" t="str">
        <f t="shared" ca="1" si="370"/>
        <v>(command "V" "R" "070" "N")</v>
      </c>
    </row>
    <row r="7669" spans="8:10">
      <c r="H7669" s="330" t="str">
        <f t="shared" ca="1" si="369"/>
        <v>071</v>
      </c>
      <c r="I7669" s="336"/>
      <c r="J7669" s="332" t="str">
        <f t="shared" ca="1" si="370"/>
        <v>(command "V" "R" "071" "N")</v>
      </c>
    </row>
    <row r="7670" spans="8:10">
      <c r="H7670" s="330" t="str">
        <f t="shared" ca="1" si="369"/>
        <v>071</v>
      </c>
      <c r="I7670" s="336"/>
      <c r="J7670" s="332" t="str">
        <f t="shared" ca="1" si="370"/>
        <v>(command "V" "R" "071" "N")</v>
      </c>
    </row>
    <row r="7671" spans="8:10">
      <c r="H7671" s="330" t="str">
        <f t="shared" ca="1" si="369"/>
        <v>071</v>
      </c>
      <c r="I7671" s="336"/>
      <c r="J7671" s="332" t="str">
        <f t="shared" ca="1" si="370"/>
        <v>(command "V" "R" "071" "N")</v>
      </c>
    </row>
    <row r="7672" spans="8:10">
      <c r="H7672" s="330" t="str">
        <f t="shared" ca="1" si="369"/>
        <v>071</v>
      </c>
      <c r="I7672" s="336"/>
      <c r="J7672" s="332" t="str">
        <f t="shared" ca="1" si="370"/>
        <v>(command "V" "R" "071" "N")</v>
      </c>
    </row>
    <row r="7673" spans="8:10">
      <c r="H7673" s="330" t="str">
        <f t="shared" ca="1" si="369"/>
        <v>071</v>
      </c>
      <c r="I7673" s="336"/>
      <c r="J7673" s="332" t="str">
        <f t="shared" ca="1" si="370"/>
        <v>(command "V" "R" "071" "N")</v>
      </c>
    </row>
    <row r="7674" spans="8:10">
      <c r="H7674" s="330" t="str">
        <f t="shared" ca="1" si="369"/>
        <v>071</v>
      </c>
      <c r="I7674" s="336"/>
      <c r="J7674" s="332" t="str">
        <f t="shared" ca="1" si="370"/>
        <v>(command "V" "R" "071" "N")</v>
      </c>
    </row>
    <row r="7675" spans="8:10">
      <c r="H7675" s="330" t="str">
        <f t="shared" ca="1" si="369"/>
        <v>071</v>
      </c>
      <c r="I7675" s="336"/>
      <c r="J7675" s="332" t="str">
        <f t="shared" ca="1" si="370"/>
        <v>(command "V" "R" "071" "N")</v>
      </c>
    </row>
    <row r="7676" spans="8:10">
      <c r="H7676" s="330" t="str">
        <f t="shared" ca="1" si="369"/>
        <v>071</v>
      </c>
      <c r="I7676" s="336"/>
      <c r="J7676" s="332" t="str">
        <f t="shared" ca="1" si="370"/>
        <v>(command "V" "R" "071" "N")</v>
      </c>
    </row>
    <row r="7677" spans="8:10">
      <c r="H7677" s="330" t="str">
        <f t="shared" ca="1" si="369"/>
        <v>_</v>
      </c>
      <c r="I7677" s="336"/>
      <c r="J7677" s="332" t="str">
        <f t="shared" ca="1" si="370"/>
        <v>(command "V" "R" "_" "N")</v>
      </c>
    </row>
    <row r="7678" spans="8:10">
      <c r="H7678" s="330" t="str">
        <f t="shared" ca="1" si="369"/>
        <v>_</v>
      </c>
      <c r="I7678" s="336"/>
      <c r="J7678" s="332" t="str">
        <f t="shared" ca="1" si="370"/>
        <v>(command "V" "R" "_" "N")</v>
      </c>
    </row>
    <row r="7679" spans="8:10">
      <c r="H7679" s="330" t="str">
        <f t="shared" ca="1" si="369"/>
        <v>_</v>
      </c>
      <c r="I7679" s="336"/>
      <c r="J7679" s="332" t="str">
        <f t="shared" ca="1" si="370"/>
        <v>(command "V" "R" "_" "N")</v>
      </c>
    </row>
    <row r="7680" spans="8:10">
      <c r="H7680" s="330" t="str">
        <f t="shared" ca="1" si="369"/>
        <v>_</v>
      </c>
      <c r="I7680" s="336"/>
      <c r="J7680" s="332" t="str">
        <f t="shared" ca="1" si="370"/>
        <v>(command "V" "R" "_" "N")</v>
      </c>
    </row>
    <row r="7681" spans="8:10">
      <c r="H7681" s="330" t="str">
        <f t="shared" ca="1" si="369"/>
        <v>_</v>
      </c>
      <c r="I7681" s="336"/>
      <c r="J7681" s="332" t="str">
        <f t="shared" ca="1" si="370"/>
        <v>(command "V" "R" "_" "N")</v>
      </c>
    </row>
    <row r="7682" spans="8:10">
      <c r="H7682" s="330" t="str">
        <f t="shared" ca="1" si="369"/>
        <v>_</v>
      </c>
      <c r="I7682" s="336"/>
      <c r="J7682" s="332" t="str">
        <f t="shared" ca="1" si="370"/>
        <v>(command "V" "R" "_" "N")</v>
      </c>
    </row>
    <row r="7683" spans="8:10">
      <c r="H7683" s="330" t="str">
        <f t="shared" ca="1" si="369"/>
        <v>_</v>
      </c>
      <c r="I7683" s="336"/>
      <c r="J7683" s="332" t="str">
        <f t="shared" ca="1" si="370"/>
        <v>(command "V" "R" "_" "N")</v>
      </c>
    </row>
    <row r="7684" spans="8:10">
      <c r="H7684" s="330" t="str">
        <f t="shared" ca="1" si="369"/>
        <v>_</v>
      </c>
      <c r="I7684" s="336"/>
      <c r="J7684" s="332" t="str">
        <f t="shared" ca="1" si="370"/>
        <v>(command "V" "R" "_" "N")</v>
      </c>
    </row>
    <row r="7685" spans="8:10">
      <c r="H7685" s="330" t="str">
        <f t="shared" ca="1" si="369"/>
        <v>_</v>
      </c>
      <c r="I7685" s="336"/>
      <c r="J7685" s="332" t="str">
        <f t="shared" ca="1" si="370"/>
        <v>(command "V" "R" "_" "N")</v>
      </c>
    </row>
    <row r="7686" spans="8:10">
      <c r="H7686" s="330" t="str">
        <f t="shared" ca="1" si="369"/>
        <v>_</v>
      </c>
      <c r="I7686" s="336"/>
      <c r="J7686" s="332" t="str">
        <f t="shared" ca="1" si="370"/>
        <v>(command "V" "R" "_" "N")</v>
      </c>
    </row>
    <row r="7687" spans="8:10">
      <c r="H7687" s="330" t="str">
        <f t="shared" ca="1" si="369"/>
        <v>_</v>
      </c>
      <c r="I7687" s="336"/>
      <c r="J7687" s="332" t="str">
        <f t="shared" ca="1" si="370"/>
        <v>(command "V" "R" "_" "N")</v>
      </c>
    </row>
    <row r="7688" spans="8:10">
      <c r="H7688" s="330" t="str">
        <f t="shared" ref="H7688:H7751" ca="1" si="371">IF(INDIRECT(ADDRESS(FLOOR((ROW(A7681)-1)/$F$6,1)+9,FLOOR((MOD((ROW(A7681)-1),$F$6)),1)+21))="","",INDIRECT(ADDRESS(FLOOR((ROW(A7681)-1)/$F$6,1)+9,FLOOR((MOD((ROW(A7681)-1),$F$6)),1)+21)))</f>
        <v>_</v>
      </c>
      <c r="I7688" s="336"/>
      <c r="J7688" s="332" t="str">
        <f t="shared" ca="1" si="370"/>
        <v>(command "V" "R" "_" "N")</v>
      </c>
    </row>
    <row r="7689" spans="8:10">
      <c r="H7689" s="330" t="str">
        <f t="shared" ca="1" si="371"/>
        <v>_</v>
      </c>
      <c r="I7689" s="336"/>
      <c r="J7689" s="332" t="str">
        <f t="shared" ca="1" si="370"/>
        <v>(command "V" "R" "_" "N")</v>
      </c>
    </row>
    <row r="7690" spans="8:10">
      <c r="H7690" s="330" t="str">
        <f t="shared" ca="1" si="371"/>
        <v>_</v>
      </c>
      <c r="I7690" s="336"/>
      <c r="J7690" s="332" t="str">
        <f t="shared" ca="1" si="370"/>
        <v>(command "V" "R" "_" "N")</v>
      </c>
    </row>
    <row r="7691" spans="8:10">
      <c r="H7691" s="330" t="str">
        <f t="shared" ca="1" si="371"/>
        <v>_</v>
      </c>
      <c r="I7691" s="336"/>
      <c r="J7691" s="332" t="str">
        <f t="shared" ca="1" si="370"/>
        <v>(command "V" "R" "_" "N")</v>
      </c>
    </row>
    <row r="7692" spans="8:10">
      <c r="H7692" s="330" t="str">
        <f t="shared" ca="1" si="371"/>
        <v>_</v>
      </c>
      <c r="I7692" s="336"/>
      <c r="J7692" s="332" t="str">
        <f t="shared" ca="1" si="370"/>
        <v>(command "V" "R" "_" "N")</v>
      </c>
    </row>
    <row r="7693" spans="8:10">
      <c r="H7693" s="330" t="str">
        <f t="shared" ca="1" si="371"/>
        <v>[無使用]</v>
      </c>
      <c r="I7693" s="336"/>
      <c r="J7693" s="332" t="str">
        <f t="shared" ref="J7693:J7756" ca="1" si="372">"(command"&amp;" "&amp;""""&amp;"V"&amp;""""&amp;" "&amp;""""&amp;"R"&amp;""""&amp;" "&amp;""""&amp;$H7693&amp;""""&amp;" """&amp;"N"&amp;""""&amp;")"</f>
        <v>(command "V" "R" "[無使用]" "N")</v>
      </c>
    </row>
    <row r="7694" spans="8:10">
      <c r="H7694" s="330" t="str">
        <f t="shared" ca="1" si="371"/>
        <v>[無使用]</v>
      </c>
      <c r="I7694" s="336"/>
      <c r="J7694" s="332" t="str">
        <f t="shared" ca="1" si="372"/>
        <v>(command "V" "R" "[無使用]" "N")</v>
      </c>
    </row>
    <row r="7695" spans="8:10">
      <c r="H7695" s="330" t="str">
        <f t="shared" ca="1" si="371"/>
        <v>[無使用]</v>
      </c>
      <c r="I7695" s="336"/>
      <c r="J7695" s="332" t="str">
        <f t="shared" ca="1" si="372"/>
        <v>(command "V" "R" "[無使用]" "N")</v>
      </c>
    </row>
    <row r="7696" spans="8:10">
      <c r="H7696" s="330" t="str">
        <f t="shared" ca="1" si="371"/>
        <v>[無使用]</v>
      </c>
      <c r="I7696" s="336"/>
      <c r="J7696" s="332" t="str">
        <f t="shared" ca="1" si="372"/>
        <v>(command "V" "R" "[無使用]" "N")</v>
      </c>
    </row>
    <row r="7697" spans="8:10">
      <c r="H7697" s="330" t="str">
        <f t="shared" ca="1" si="371"/>
        <v>[無使用]</v>
      </c>
      <c r="I7697" s="336"/>
      <c r="J7697" s="332" t="str">
        <f t="shared" ca="1" si="372"/>
        <v>(command "V" "R" "[無使用]" "N")</v>
      </c>
    </row>
    <row r="7698" spans="8:10">
      <c r="H7698" s="330" t="str">
        <f t="shared" ca="1" si="371"/>
        <v>[無使用]</v>
      </c>
      <c r="I7698" s="336"/>
      <c r="J7698" s="332" t="str">
        <f t="shared" ca="1" si="372"/>
        <v>(command "V" "R" "[無使用]" "N")</v>
      </c>
    </row>
    <row r="7699" spans="8:10">
      <c r="H7699" s="330" t="str">
        <f t="shared" ca="1" si="371"/>
        <v>[無使用]</v>
      </c>
      <c r="I7699" s="336"/>
      <c r="J7699" s="332" t="str">
        <f t="shared" ca="1" si="372"/>
        <v>(command "V" "R" "[無使用]" "N")</v>
      </c>
    </row>
    <row r="7700" spans="8:10">
      <c r="H7700" s="330" t="str">
        <f t="shared" ca="1" si="371"/>
        <v>[無使用]</v>
      </c>
      <c r="I7700" s="336"/>
      <c r="J7700" s="332" t="str">
        <f t="shared" ca="1" si="372"/>
        <v>(command "V" "R" "[無使用]" "N")</v>
      </c>
    </row>
    <row r="7701" spans="8:10">
      <c r="H7701" s="330" t="str">
        <f t="shared" ca="1" si="371"/>
        <v>[無使用]</v>
      </c>
      <c r="I7701" s="336"/>
      <c r="J7701" s="332" t="str">
        <f t="shared" ca="1" si="372"/>
        <v>(command "V" "R" "[無使用]" "N")</v>
      </c>
    </row>
    <row r="7702" spans="8:10">
      <c r="H7702" s="330" t="str">
        <f t="shared" ca="1" si="371"/>
        <v>[無使用]</v>
      </c>
      <c r="I7702" s="336"/>
      <c r="J7702" s="332" t="str">
        <f t="shared" ca="1" si="372"/>
        <v>(command "V" "R" "[無使用]" "N")</v>
      </c>
    </row>
    <row r="7703" spans="8:10">
      <c r="H7703" s="330" t="str">
        <f t="shared" ca="1" si="371"/>
        <v>[無使用]</v>
      </c>
      <c r="I7703" s="336"/>
      <c r="J7703" s="332" t="str">
        <f t="shared" ca="1" si="372"/>
        <v>(command "V" "R" "[無使用]" "N")</v>
      </c>
    </row>
    <row r="7704" spans="8:10">
      <c r="H7704" s="330" t="str">
        <f t="shared" ca="1" si="371"/>
        <v>[無使用]</v>
      </c>
      <c r="I7704" s="336"/>
      <c r="J7704" s="332" t="str">
        <f t="shared" ca="1" si="372"/>
        <v>(command "V" "R" "[無使用]" "N")</v>
      </c>
    </row>
    <row r="7705" spans="8:10">
      <c r="H7705" s="330" t="str">
        <f t="shared" ca="1" si="371"/>
        <v>[無使用]</v>
      </c>
      <c r="I7705" s="336"/>
      <c r="J7705" s="332" t="str">
        <f t="shared" ca="1" si="372"/>
        <v>(command "V" "R" "[無使用]" "N")</v>
      </c>
    </row>
    <row r="7706" spans="8:10">
      <c r="H7706" s="330" t="str">
        <f t="shared" ca="1" si="371"/>
        <v>[無使用]</v>
      </c>
      <c r="I7706" s="336"/>
      <c r="J7706" s="332" t="str">
        <f t="shared" ca="1" si="372"/>
        <v>(command "V" "R" "[無使用]" "N")</v>
      </c>
    </row>
    <row r="7707" spans="8:10">
      <c r="H7707" s="330" t="str">
        <f t="shared" ca="1" si="371"/>
        <v>[無使用]</v>
      </c>
      <c r="I7707" s="336"/>
      <c r="J7707" s="332" t="str">
        <f t="shared" ca="1" si="372"/>
        <v>(command "V" "R" "[無使用]" "N")</v>
      </c>
    </row>
    <row r="7708" spans="8:10">
      <c r="H7708" s="330" t="str">
        <f t="shared" ca="1" si="371"/>
        <v>[無使用]</v>
      </c>
      <c r="I7708" s="336"/>
      <c r="J7708" s="332" t="str">
        <f t="shared" ca="1" si="372"/>
        <v>(command "V" "R" "[無使用]" "N")</v>
      </c>
    </row>
    <row r="7709" spans="8:10" hidden="1">
      <c r="H7709" s="330" t="str">
        <f t="shared" ca="1" si="371"/>
        <v/>
      </c>
      <c r="I7709" s="336"/>
      <c r="J7709" s="332" t="str">
        <f t="shared" ca="1" si="372"/>
        <v>(command "V" "R" "" "N")</v>
      </c>
    </row>
    <row r="7710" spans="8:10" hidden="1">
      <c r="H7710" s="330" t="str">
        <f t="shared" ca="1" si="371"/>
        <v/>
      </c>
      <c r="I7710" s="336"/>
      <c r="J7710" s="332" t="str">
        <f t="shared" ca="1" si="372"/>
        <v>(command "V" "R" "" "N")</v>
      </c>
    </row>
    <row r="7711" spans="8:10" hidden="1">
      <c r="H7711" s="330" t="str">
        <f t="shared" ca="1" si="371"/>
        <v/>
      </c>
      <c r="I7711" s="336"/>
      <c r="J7711" s="332" t="str">
        <f t="shared" ca="1" si="372"/>
        <v>(command "V" "R" "" "N")</v>
      </c>
    </row>
    <row r="7712" spans="8:10" hidden="1">
      <c r="H7712" s="330" t="str">
        <f t="shared" ca="1" si="371"/>
        <v/>
      </c>
      <c r="I7712" s="336"/>
      <c r="J7712" s="332" t="str">
        <f t="shared" ca="1" si="372"/>
        <v>(command "V" "R" "" "N")</v>
      </c>
    </row>
    <row r="7713" spans="8:10" hidden="1">
      <c r="H7713" s="330" t="str">
        <f t="shared" ca="1" si="371"/>
        <v/>
      </c>
      <c r="I7713" s="336"/>
      <c r="J7713" s="332" t="str">
        <f t="shared" ca="1" si="372"/>
        <v>(command "V" "R" "" "N")</v>
      </c>
    </row>
    <row r="7714" spans="8:10" hidden="1">
      <c r="H7714" s="330" t="str">
        <f t="shared" ca="1" si="371"/>
        <v/>
      </c>
      <c r="I7714" s="336"/>
      <c r="J7714" s="332" t="str">
        <f t="shared" ca="1" si="372"/>
        <v>(command "V" "R" "" "N")</v>
      </c>
    </row>
    <row r="7715" spans="8:10" hidden="1">
      <c r="H7715" s="330" t="str">
        <f t="shared" ca="1" si="371"/>
        <v/>
      </c>
      <c r="I7715" s="336"/>
      <c r="J7715" s="332" t="str">
        <f t="shared" ca="1" si="372"/>
        <v>(command "V" "R" "" "N")</v>
      </c>
    </row>
    <row r="7716" spans="8:10" hidden="1">
      <c r="H7716" s="330" t="str">
        <f t="shared" ca="1" si="371"/>
        <v/>
      </c>
      <c r="I7716" s="336"/>
      <c r="J7716" s="332" t="str">
        <f t="shared" ca="1" si="372"/>
        <v>(command "V" "R" "" "N")</v>
      </c>
    </row>
    <row r="7717" spans="8:10" hidden="1">
      <c r="H7717" s="330" t="str">
        <f t="shared" ca="1" si="371"/>
        <v/>
      </c>
      <c r="I7717" s="336"/>
      <c r="J7717" s="332" t="str">
        <f t="shared" ca="1" si="372"/>
        <v>(command "V" "R" "" "N")</v>
      </c>
    </row>
    <row r="7718" spans="8:10" hidden="1">
      <c r="H7718" s="330" t="str">
        <f t="shared" ca="1" si="371"/>
        <v/>
      </c>
      <c r="I7718" s="336"/>
      <c r="J7718" s="332" t="str">
        <f t="shared" ca="1" si="372"/>
        <v>(command "V" "R" "" "N")</v>
      </c>
    </row>
    <row r="7719" spans="8:10" hidden="1">
      <c r="H7719" s="330" t="str">
        <f t="shared" ca="1" si="371"/>
        <v/>
      </c>
      <c r="I7719" s="336"/>
      <c r="J7719" s="332" t="str">
        <f t="shared" ca="1" si="372"/>
        <v>(command "V" "R" "" "N")</v>
      </c>
    </row>
    <row r="7720" spans="8:10" hidden="1">
      <c r="H7720" s="330" t="str">
        <f t="shared" ca="1" si="371"/>
        <v/>
      </c>
      <c r="I7720" s="336"/>
      <c r="J7720" s="332" t="str">
        <f t="shared" ca="1" si="372"/>
        <v>(command "V" "R" "" "N")</v>
      </c>
    </row>
    <row r="7721" spans="8:10" hidden="1">
      <c r="H7721" s="330" t="str">
        <f t="shared" ca="1" si="371"/>
        <v/>
      </c>
      <c r="I7721" s="336"/>
      <c r="J7721" s="332" t="str">
        <f t="shared" ca="1" si="372"/>
        <v>(command "V" "R" "" "N")</v>
      </c>
    </row>
    <row r="7722" spans="8:10" hidden="1">
      <c r="H7722" s="330" t="str">
        <f t="shared" ca="1" si="371"/>
        <v/>
      </c>
      <c r="I7722" s="336"/>
      <c r="J7722" s="332" t="str">
        <f t="shared" ca="1" si="372"/>
        <v>(command "V" "R" "" "N")</v>
      </c>
    </row>
    <row r="7723" spans="8:10" hidden="1">
      <c r="H7723" s="330" t="str">
        <f t="shared" ca="1" si="371"/>
        <v/>
      </c>
      <c r="I7723" s="336"/>
      <c r="J7723" s="332" t="str">
        <f t="shared" ca="1" si="372"/>
        <v>(command "V" "R" "" "N")</v>
      </c>
    </row>
    <row r="7724" spans="8:10" hidden="1">
      <c r="H7724" s="330" t="str">
        <f t="shared" ca="1" si="371"/>
        <v/>
      </c>
      <c r="I7724" s="336"/>
      <c r="J7724" s="332" t="str">
        <f t="shared" ca="1" si="372"/>
        <v>(command "V" "R" "" "N")</v>
      </c>
    </row>
    <row r="7725" spans="8:10" hidden="1">
      <c r="H7725" s="330" t="str">
        <f t="shared" ca="1" si="371"/>
        <v/>
      </c>
      <c r="I7725" s="336"/>
      <c r="J7725" s="332" t="str">
        <f t="shared" ca="1" si="372"/>
        <v>(command "V" "R" "" "N")</v>
      </c>
    </row>
    <row r="7726" spans="8:10" hidden="1">
      <c r="H7726" s="330" t="str">
        <f t="shared" ca="1" si="371"/>
        <v/>
      </c>
      <c r="I7726" s="336"/>
      <c r="J7726" s="332" t="str">
        <f t="shared" ca="1" si="372"/>
        <v>(command "V" "R" "" "N")</v>
      </c>
    </row>
    <row r="7727" spans="8:10" hidden="1">
      <c r="H7727" s="330" t="str">
        <f t="shared" ca="1" si="371"/>
        <v/>
      </c>
      <c r="I7727" s="336"/>
      <c r="J7727" s="332" t="str">
        <f t="shared" ca="1" si="372"/>
        <v>(command "V" "R" "" "N")</v>
      </c>
    </row>
    <row r="7728" spans="8:10" hidden="1">
      <c r="H7728" s="330" t="str">
        <f t="shared" ca="1" si="371"/>
        <v/>
      </c>
      <c r="I7728" s="336"/>
      <c r="J7728" s="332" t="str">
        <f t="shared" ca="1" si="372"/>
        <v>(command "V" "R" "" "N")</v>
      </c>
    </row>
    <row r="7729" spans="8:10" hidden="1">
      <c r="H7729" s="330" t="str">
        <f t="shared" ca="1" si="371"/>
        <v/>
      </c>
      <c r="I7729" s="336"/>
      <c r="J7729" s="332" t="str">
        <f t="shared" ca="1" si="372"/>
        <v>(command "V" "R" "" "N")</v>
      </c>
    </row>
    <row r="7730" spans="8:10" hidden="1">
      <c r="H7730" s="330" t="str">
        <f t="shared" ca="1" si="371"/>
        <v/>
      </c>
      <c r="I7730" s="336"/>
      <c r="J7730" s="332" t="str">
        <f t="shared" ca="1" si="372"/>
        <v>(command "V" "R" "" "N")</v>
      </c>
    </row>
    <row r="7731" spans="8:10" hidden="1">
      <c r="H7731" s="330" t="str">
        <f t="shared" ca="1" si="371"/>
        <v/>
      </c>
      <c r="I7731" s="336"/>
      <c r="J7731" s="332" t="str">
        <f t="shared" ca="1" si="372"/>
        <v>(command "V" "R" "" "N")</v>
      </c>
    </row>
    <row r="7732" spans="8:10" hidden="1">
      <c r="H7732" s="330" t="str">
        <f t="shared" ca="1" si="371"/>
        <v/>
      </c>
      <c r="I7732" s="336"/>
      <c r="J7732" s="332" t="str">
        <f t="shared" ca="1" si="372"/>
        <v>(command "V" "R" "" "N")</v>
      </c>
    </row>
    <row r="7733" spans="8:10" hidden="1">
      <c r="H7733" s="330" t="str">
        <f t="shared" ca="1" si="371"/>
        <v/>
      </c>
      <c r="I7733" s="336"/>
      <c r="J7733" s="332" t="str">
        <f t="shared" ca="1" si="372"/>
        <v>(command "V" "R" "" "N")</v>
      </c>
    </row>
    <row r="7734" spans="8:10" hidden="1">
      <c r="H7734" s="330" t="str">
        <f t="shared" ca="1" si="371"/>
        <v/>
      </c>
      <c r="I7734" s="336"/>
      <c r="J7734" s="332" t="str">
        <f t="shared" ca="1" si="372"/>
        <v>(command "V" "R" "" "N")</v>
      </c>
    </row>
    <row r="7735" spans="8:10" hidden="1">
      <c r="H7735" s="330" t="str">
        <f t="shared" ca="1" si="371"/>
        <v/>
      </c>
      <c r="I7735" s="336"/>
      <c r="J7735" s="332" t="str">
        <f t="shared" ca="1" si="372"/>
        <v>(command "V" "R" "" "N")</v>
      </c>
    </row>
    <row r="7736" spans="8:10" hidden="1">
      <c r="H7736" s="330" t="str">
        <f t="shared" ca="1" si="371"/>
        <v/>
      </c>
      <c r="I7736" s="336"/>
      <c r="J7736" s="332" t="str">
        <f t="shared" ca="1" si="372"/>
        <v>(command "V" "R" "" "N")</v>
      </c>
    </row>
    <row r="7737" spans="8:10" hidden="1">
      <c r="H7737" s="330" t="str">
        <f t="shared" ca="1" si="371"/>
        <v/>
      </c>
      <c r="I7737" s="336"/>
      <c r="J7737" s="332" t="str">
        <f t="shared" ca="1" si="372"/>
        <v>(command "V" "R" "" "N")</v>
      </c>
    </row>
    <row r="7738" spans="8:10" hidden="1">
      <c r="H7738" s="330" t="str">
        <f t="shared" ca="1" si="371"/>
        <v/>
      </c>
      <c r="I7738" s="336"/>
      <c r="J7738" s="332" t="str">
        <f t="shared" ca="1" si="372"/>
        <v>(command "V" "R" "" "N")</v>
      </c>
    </row>
    <row r="7739" spans="8:10" hidden="1">
      <c r="H7739" s="330" t="str">
        <f t="shared" ca="1" si="371"/>
        <v/>
      </c>
      <c r="I7739" s="336"/>
      <c r="J7739" s="332" t="str">
        <f t="shared" ca="1" si="372"/>
        <v>(command "V" "R" "" "N")</v>
      </c>
    </row>
    <row r="7740" spans="8:10" hidden="1">
      <c r="H7740" s="330" t="str">
        <f t="shared" ca="1" si="371"/>
        <v/>
      </c>
      <c r="I7740" s="336"/>
      <c r="J7740" s="332" t="str">
        <f t="shared" ca="1" si="372"/>
        <v>(command "V" "R" "" "N")</v>
      </c>
    </row>
    <row r="7741" spans="8:10" hidden="1">
      <c r="H7741" s="330" t="str">
        <f t="shared" ca="1" si="371"/>
        <v/>
      </c>
      <c r="I7741" s="336"/>
      <c r="J7741" s="332" t="str">
        <f t="shared" ca="1" si="372"/>
        <v>(command "V" "R" "" "N")</v>
      </c>
    </row>
    <row r="7742" spans="8:10" hidden="1">
      <c r="H7742" s="330" t="str">
        <f t="shared" ca="1" si="371"/>
        <v/>
      </c>
      <c r="I7742" s="336"/>
      <c r="J7742" s="332" t="str">
        <f t="shared" ca="1" si="372"/>
        <v>(command "V" "R" "" "N")</v>
      </c>
    </row>
    <row r="7743" spans="8:10" hidden="1">
      <c r="H7743" s="330" t="str">
        <f t="shared" ca="1" si="371"/>
        <v/>
      </c>
      <c r="I7743" s="336"/>
      <c r="J7743" s="332" t="str">
        <f t="shared" ca="1" si="372"/>
        <v>(command "V" "R" "" "N")</v>
      </c>
    </row>
    <row r="7744" spans="8:10" hidden="1">
      <c r="H7744" s="330" t="str">
        <f t="shared" ca="1" si="371"/>
        <v/>
      </c>
      <c r="I7744" s="336"/>
      <c r="J7744" s="332" t="str">
        <f t="shared" ca="1" si="372"/>
        <v>(command "V" "R" "" "N")</v>
      </c>
    </row>
    <row r="7745" spans="8:10" hidden="1">
      <c r="H7745" s="330" t="str">
        <f t="shared" ca="1" si="371"/>
        <v/>
      </c>
      <c r="I7745" s="336"/>
      <c r="J7745" s="332" t="str">
        <f t="shared" ca="1" si="372"/>
        <v>(command "V" "R" "" "N")</v>
      </c>
    </row>
    <row r="7746" spans="8:10" hidden="1">
      <c r="H7746" s="330" t="str">
        <f t="shared" ca="1" si="371"/>
        <v/>
      </c>
      <c r="I7746" s="336"/>
      <c r="J7746" s="332" t="str">
        <f t="shared" ca="1" si="372"/>
        <v>(command "V" "R" "" "N")</v>
      </c>
    </row>
    <row r="7747" spans="8:10" hidden="1">
      <c r="H7747" s="330" t="str">
        <f t="shared" ca="1" si="371"/>
        <v/>
      </c>
      <c r="I7747" s="336"/>
      <c r="J7747" s="332" t="str">
        <f t="shared" ca="1" si="372"/>
        <v>(command "V" "R" "" "N")</v>
      </c>
    </row>
    <row r="7748" spans="8:10" hidden="1">
      <c r="H7748" s="330" t="str">
        <f t="shared" ca="1" si="371"/>
        <v/>
      </c>
      <c r="I7748" s="336"/>
      <c r="J7748" s="332" t="str">
        <f t="shared" ca="1" si="372"/>
        <v>(command "V" "R" "" "N")</v>
      </c>
    </row>
    <row r="7749" spans="8:10" hidden="1">
      <c r="H7749" s="330" t="str">
        <f t="shared" ca="1" si="371"/>
        <v/>
      </c>
      <c r="I7749" s="336"/>
      <c r="J7749" s="332" t="str">
        <f t="shared" ca="1" si="372"/>
        <v>(command "V" "R" "" "N")</v>
      </c>
    </row>
    <row r="7750" spans="8:10" hidden="1">
      <c r="H7750" s="330" t="str">
        <f t="shared" ca="1" si="371"/>
        <v/>
      </c>
      <c r="I7750" s="336"/>
      <c r="J7750" s="332" t="str">
        <f t="shared" ca="1" si="372"/>
        <v>(command "V" "R" "" "N")</v>
      </c>
    </row>
    <row r="7751" spans="8:10" hidden="1">
      <c r="H7751" s="330" t="str">
        <f t="shared" ca="1" si="371"/>
        <v/>
      </c>
      <c r="I7751" s="336"/>
      <c r="J7751" s="332" t="str">
        <f t="shared" ca="1" si="372"/>
        <v>(command "V" "R" "" "N")</v>
      </c>
    </row>
    <row r="7752" spans="8:10" hidden="1">
      <c r="H7752" s="330" t="str">
        <f t="shared" ref="H7752:H7815" ca="1" si="373">IF(INDIRECT(ADDRESS(FLOOR((ROW(A7745)-1)/$F$6,1)+9,FLOOR((MOD((ROW(A7745)-1),$F$6)),1)+21))="","",INDIRECT(ADDRESS(FLOOR((ROW(A7745)-1)/$F$6,1)+9,FLOOR((MOD((ROW(A7745)-1),$F$6)),1)+21)))</f>
        <v/>
      </c>
      <c r="I7752" s="336"/>
      <c r="J7752" s="332" t="str">
        <f t="shared" ca="1" si="372"/>
        <v>(command "V" "R" "" "N")</v>
      </c>
    </row>
    <row r="7753" spans="8:10" hidden="1">
      <c r="H7753" s="330" t="str">
        <f t="shared" ca="1" si="373"/>
        <v/>
      </c>
      <c r="I7753" s="336"/>
      <c r="J7753" s="332" t="str">
        <f t="shared" ca="1" si="372"/>
        <v>(command "V" "R" "" "N")</v>
      </c>
    </row>
    <row r="7754" spans="8:10" hidden="1">
      <c r="H7754" s="330" t="str">
        <f t="shared" ca="1" si="373"/>
        <v/>
      </c>
      <c r="I7754" s="336"/>
      <c r="J7754" s="332" t="str">
        <f t="shared" ca="1" si="372"/>
        <v>(command "V" "R" "" "N")</v>
      </c>
    </row>
    <row r="7755" spans="8:10" hidden="1">
      <c r="H7755" s="330" t="str">
        <f t="shared" ca="1" si="373"/>
        <v/>
      </c>
      <c r="I7755" s="336"/>
      <c r="J7755" s="332" t="str">
        <f t="shared" ca="1" si="372"/>
        <v>(command "V" "R" "" "N")</v>
      </c>
    </row>
    <row r="7756" spans="8:10" hidden="1">
      <c r="H7756" s="330" t="str">
        <f t="shared" ca="1" si="373"/>
        <v/>
      </c>
      <c r="I7756" s="336"/>
      <c r="J7756" s="332" t="str">
        <f t="shared" ca="1" si="372"/>
        <v>(command "V" "R" "" "N")</v>
      </c>
    </row>
    <row r="7757" spans="8:10" hidden="1">
      <c r="H7757" s="330" t="str">
        <f t="shared" ca="1" si="373"/>
        <v/>
      </c>
      <c r="I7757" s="336"/>
      <c r="J7757" s="332" t="str">
        <f t="shared" ref="J7757:J7820" ca="1" si="374">"(command"&amp;" "&amp;""""&amp;"V"&amp;""""&amp;" "&amp;""""&amp;"R"&amp;""""&amp;" "&amp;""""&amp;$H7757&amp;""""&amp;" """&amp;"N"&amp;""""&amp;")"</f>
        <v>(command "V" "R" "" "N")</v>
      </c>
    </row>
    <row r="7758" spans="8:10" hidden="1">
      <c r="H7758" s="330" t="str">
        <f t="shared" ca="1" si="373"/>
        <v/>
      </c>
      <c r="I7758" s="336"/>
      <c r="J7758" s="332" t="str">
        <f t="shared" ca="1" si="374"/>
        <v>(command "V" "R" "" "N")</v>
      </c>
    </row>
    <row r="7759" spans="8:10" hidden="1">
      <c r="H7759" s="330" t="str">
        <f t="shared" ca="1" si="373"/>
        <v/>
      </c>
      <c r="I7759" s="336"/>
      <c r="J7759" s="332" t="str">
        <f t="shared" ca="1" si="374"/>
        <v>(command "V" "R" "" "N")</v>
      </c>
    </row>
    <row r="7760" spans="8:10" hidden="1">
      <c r="H7760" s="330" t="str">
        <f t="shared" ca="1" si="373"/>
        <v/>
      </c>
      <c r="I7760" s="336"/>
      <c r="J7760" s="332" t="str">
        <f t="shared" ca="1" si="374"/>
        <v>(command "V" "R" "" "N")</v>
      </c>
    </row>
    <row r="7761" spans="8:10" hidden="1">
      <c r="H7761" s="330" t="str">
        <f t="shared" ca="1" si="373"/>
        <v/>
      </c>
      <c r="I7761" s="336"/>
      <c r="J7761" s="332" t="str">
        <f t="shared" ca="1" si="374"/>
        <v>(command "V" "R" "" "N")</v>
      </c>
    </row>
    <row r="7762" spans="8:10" hidden="1">
      <c r="H7762" s="330" t="str">
        <f t="shared" ca="1" si="373"/>
        <v/>
      </c>
      <c r="I7762" s="336"/>
      <c r="J7762" s="332" t="str">
        <f t="shared" ca="1" si="374"/>
        <v>(command "V" "R" "" "N")</v>
      </c>
    </row>
    <row r="7763" spans="8:10" hidden="1">
      <c r="H7763" s="330" t="str">
        <f t="shared" ca="1" si="373"/>
        <v/>
      </c>
      <c r="I7763" s="336"/>
      <c r="J7763" s="332" t="str">
        <f t="shared" ca="1" si="374"/>
        <v>(command "V" "R" "" "N")</v>
      </c>
    </row>
    <row r="7764" spans="8:10" hidden="1">
      <c r="H7764" s="330" t="str">
        <f t="shared" ca="1" si="373"/>
        <v/>
      </c>
      <c r="I7764" s="336"/>
      <c r="J7764" s="332" t="str">
        <f t="shared" ca="1" si="374"/>
        <v>(command "V" "R" "" "N")</v>
      </c>
    </row>
    <row r="7765" spans="8:10" hidden="1">
      <c r="H7765" s="330" t="str">
        <f t="shared" ca="1" si="373"/>
        <v/>
      </c>
      <c r="I7765" s="336"/>
      <c r="J7765" s="332" t="str">
        <f t="shared" ca="1" si="374"/>
        <v>(command "V" "R" "" "N")</v>
      </c>
    </row>
    <row r="7766" spans="8:10" hidden="1">
      <c r="H7766" s="330" t="str">
        <f t="shared" ca="1" si="373"/>
        <v/>
      </c>
      <c r="I7766" s="336"/>
      <c r="J7766" s="332" t="str">
        <f t="shared" ca="1" si="374"/>
        <v>(command "V" "R" "" "N")</v>
      </c>
    </row>
    <row r="7767" spans="8:10" hidden="1">
      <c r="H7767" s="330" t="str">
        <f t="shared" ca="1" si="373"/>
        <v/>
      </c>
      <c r="I7767" s="336"/>
      <c r="J7767" s="332" t="str">
        <f t="shared" ca="1" si="374"/>
        <v>(command "V" "R" "" "N")</v>
      </c>
    </row>
    <row r="7768" spans="8:10" hidden="1">
      <c r="H7768" s="330" t="str">
        <f t="shared" ca="1" si="373"/>
        <v/>
      </c>
      <c r="I7768" s="336"/>
      <c r="J7768" s="332" t="str">
        <f t="shared" ca="1" si="374"/>
        <v>(command "V" "R" "" "N")</v>
      </c>
    </row>
    <row r="7769" spans="8:10" hidden="1">
      <c r="H7769" s="330" t="str">
        <f t="shared" ca="1" si="373"/>
        <v/>
      </c>
      <c r="I7769" s="336"/>
      <c r="J7769" s="332" t="str">
        <f t="shared" ca="1" si="374"/>
        <v>(command "V" "R" "" "N")</v>
      </c>
    </row>
    <row r="7770" spans="8:10" hidden="1">
      <c r="H7770" s="330" t="str">
        <f t="shared" ca="1" si="373"/>
        <v/>
      </c>
      <c r="I7770" s="336"/>
      <c r="J7770" s="332" t="str">
        <f t="shared" ca="1" si="374"/>
        <v>(command "V" "R" "" "N")</v>
      </c>
    </row>
    <row r="7771" spans="8:10" hidden="1">
      <c r="H7771" s="330" t="str">
        <f t="shared" ca="1" si="373"/>
        <v/>
      </c>
      <c r="I7771" s="336"/>
      <c r="J7771" s="332" t="str">
        <f t="shared" ca="1" si="374"/>
        <v>(command "V" "R" "" "N")</v>
      </c>
    </row>
    <row r="7772" spans="8:10" hidden="1">
      <c r="H7772" s="330" t="str">
        <f t="shared" ca="1" si="373"/>
        <v/>
      </c>
      <c r="I7772" s="336"/>
      <c r="J7772" s="332" t="str">
        <f t="shared" ca="1" si="374"/>
        <v>(command "V" "R" "" "N")</v>
      </c>
    </row>
    <row r="7773" spans="8:10" hidden="1">
      <c r="H7773" s="330" t="str">
        <f t="shared" ca="1" si="373"/>
        <v/>
      </c>
      <c r="I7773" s="336"/>
      <c r="J7773" s="332" t="str">
        <f t="shared" ca="1" si="374"/>
        <v>(command "V" "R" "" "N")</v>
      </c>
    </row>
    <row r="7774" spans="8:10" hidden="1">
      <c r="H7774" s="330" t="str">
        <f t="shared" ca="1" si="373"/>
        <v/>
      </c>
      <c r="I7774" s="336"/>
      <c r="J7774" s="332" t="str">
        <f t="shared" ca="1" si="374"/>
        <v>(command "V" "R" "" "N")</v>
      </c>
    </row>
    <row r="7775" spans="8:10" hidden="1">
      <c r="H7775" s="330" t="str">
        <f t="shared" ca="1" si="373"/>
        <v/>
      </c>
      <c r="I7775" s="336"/>
      <c r="J7775" s="332" t="str">
        <f t="shared" ca="1" si="374"/>
        <v>(command "V" "R" "" "N")</v>
      </c>
    </row>
    <row r="7776" spans="8:10" hidden="1">
      <c r="H7776" s="330" t="str">
        <f t="shared" ca="1" si="373"/>
        <v/>
      </c>
      <c r="I7776" s="336"/>
      <c r="J7776" s="332" t="str">
        <f t="shared" ca="1" si="374"/>
        <v>(command "V" "R" "" "N")</v>
      </c>
    </row>
    <row r="7777" spans="8:10" hidden="1">
      <c r="H7777" s="330" t="str">
        <f t="shared" ca="1" si="373"/>
        <v/>
      </c>
      <c r="I7777" s="336"/>
      <c r="J7777" s="332" t="str">
        <f t="shared" ca="1" si="374"/>
        <v>(command "V" "R" "" "N")</v>
      </c>
    </row>
    <row r="7778" spans="8:10" hidden="1">
      <c r="H7778" s="330" t="str">
        <f t="shared" ca="1" si="373"/>
        <v/>
      </c>
      <c r="I7778" s="336"/>
      <c r="J7778" s="332" t="str">
        <f t="shared" ca="1" si="374"/>
        <v>(command "V" "R" "" "N")</v>
      </c>
    </row>
    <row r="7779" spans="8:10" hidden="1">
      <c r="H7779" s="330" t="str">
        <f t="shared" ca="1" si="373"/>
        <v/>
      </c>
      <c r="I7779" s="336"/>
      <c r="J7779" s="332" t="str">
        <f t="shared" ca="1" si="374"/>
        <v>(command "V" "R" "" "N")</v>
      </c>
    </row>
    <row r="7780" spans="8:10" hidden="1">
      <c r="H7780" s="330" t="str">
        <f t="shared" ca="1" si="373"/>
        <v/>
      </c>
      <c r="I7780" s="336"/>
      <c r="J7780" s="332" t="str">
        <f t="shared" ca="1" si="374"/>
        <v>(command "V" "R" "" "N")</v>
      </c>
    </row>
    <row r="7781" spans="8:10" hidden="1">
      <c r="H7781" s="330" t="str">
        <f t="shared" ca="1" si="373"/>
        <v/>
      </c>
      <c r="I7781" s="336"/>
      <c r="J7781" s="332" t="str">
        <f t="shared" ca="1" si="374"/>
        <v>(command "V" "R" "" "N")</v>
      </c>
    </row>
    <row r="7782" spans="8:10" hidden="1">
      <c r="H7782" s="330" t="str">
        <f t="shared" ca="1" si="373"/>
        <v/>
      </c>
      <c r="I7782" s="336"/>
      <c r="J7782" s="332" t="str">
        <f t="shared" ca="1" si="374"/>
        <v>(command "V" "R" "" "N")</v>
      </c>
    </row>
    <row r="7783" spans="8:10" hidden="1">
      <c r="H7783" s="330" t="str">
        <f t="shared" ca="1" si="373"/>
        <v/>
      </c>
      <c r="I7783" s="336"/>
      <c r="J7783" s="332" t="str">
        <f t="shared" ca="1" si="374"/>
        <v>(command "V" "R" "" "N")</v>
      </c>
    </row>
    <row r="7784" spans="8:10" hidden="1">
      <c r="H7784" s="330" t="str">
        <f t="shared" ca="1" si="373"/>
        <v/>
      </c>
      <c r="I7784" s="336"/>
      <c r="J7784" s="332" t="str">
        <f t="shared" ca="1" si="374"/>
        <v>(command "V" "R" "" "N")</v>
      </c>
    </row>
    <row r="7785" spans="8:10" hidden="1">
      <c r="H7785" s="330" t="str">
        <f t="shared" ca="1" si="373"/>
        <v/>
      </c>
      <c r="I7785" s="336"/>
      <c r="J7785" s="332" t="str">
        <f t="shared" ca="1" si="374"/>
        <v>(command "V" "R" "" "N")</v>
      </c>
    </row>
    <row r="7786" spans="8:10" hidden="1">
      <c r="H7786" s="330" t="str">
        <f t="shared" ca="1" si="373"/>
        <v/>
      </c>
      <c r="I7786" s="336"/>
      <c r="J7786" s="332" t="str">
        <f t="shared" ca="1" si="374"/>
        <v>(command "V" "R" "" "N")</v>
      </c>
    </row>
    <row r="7787" spans="8:10" hidden="1">
      <c r="H7787" s="330" t="str">
        <f t="shared" ca="1" si="373"/>
        <v/>
      </c>
      <c r="I7787" s="336"/>
      <c r="J7787" s="332" t="str">
        <f t="shared" ca="1" si="374"/>
        <v>(command "V" "R" "" "N")</v>
      </c>
    </row>
    <row r="7788" spans="8:10" hidden="1">
      <c r="H7788" s="330" t="str">
        <f t="shared" ca="1" si="373"/>
        <v/>
      </c>
      <c r="I7788" s="336"/>
      <c r="J7788" s="332" t="str">
        <f t="shared" ca="1" si="374"/>
        <v>(command "V" "R" "" "N")</v>
      </c>
    </row>
    <row r="7789" spans="8:10" hidden="1">
      <c r="H7789" s="330" t="str">
        <f t="shared" ca="1" si="373"/>
        <v/>
      </c>
      <c r="I7789" s="336"/>
      <c r="J7789" s="332" t="str">
        <f t="shared" ca="1" si="374"/>
        <v>(command "V" "R" "" "N")</v>
      </c>
    </row>
    <row r="7790" spans="8:10" hidden="1">
      <c r="H7790" s="330" t="str">
        <f t="shared" ca="1" si="373"/>
        <v/>
      </c>
      <c r="I7790" s="336"/>
      <c r="J7790" s="332" t="str">
        <f t="shared" ca="1" si="374"/>
        <v>(command "V" "R" "" "N")</v>
      </c>
    </row>
    <row r="7791" spans="8:10" hidden="1">
      <c r="H7791" s="330" t="str">
        <f t="shared" ca="1" si="373"/>
        <v/>
      </c>
      <c r="I7791" s="336"/>
      <c r="J7791" s="332" t="str">
        <f t="shared" ca="1" si="374"/>
        <v>(command "V" "R" "" "N")</v>
      </c>
    </row>
    <row r="7792" spans="8:10" hidden="1">
      <c r="H7792" s="330" t="str">
        <f t="shared" ca="1" si="373"/>
        <v/>
      </c>
      <c r="I7792" s="336"/>
      <c r="J7792" s="332" t="str">
        <f t="shared" ca="1" si="374"/>
        <v>(command "V" "R" "" "N")</v>
      </c>
    </row>
    <row r="7793" spans="8:10" hidden="1">
      <c r="H7793" s="330" t="str">
        <f t="shared" ca="1" si="373"/>
        <v/>
      </c>
      <c r="I7793" s="336"/>
      <c r="J7793" s="332" t="str">
        <f t="shared" ca="1" si="374"/>
        <v>(command "V" "R" "" "N")</v>
      </c>
    </row>
    <row r="7794" spans="8:10" hidden="1">
      <c r="H7794" s="330" t="str">
        <f t="shared" ca="1" si="373"/>
        <v/>
      </c>
      <c r="I7794" s="336"/>
      <c r="J7794" s="332" t="str">
        <f t="shared" ca="1" si="374"/>
        <v>(command "V" "R" "" "N")</v>
      </c>
    </row>
    <row r="7795" spans="8:10" hidden="1">
      <c r="H7795" s="330" t="str">
        <f t="shared" ca="1" si="373"/>
        <v/>
      </c>
      <c r="I7795" s="336"/>
      <c r="J7795" s="332" t="str">
        <f t="shared" ca="1" si="374"/>
        <v>(command "V" "R" "" "N")</v>
      </c>
    </row>
    <row r="7796" spans="8:10" hidden="1">
      <c r="H7796" s="330" t="str">
        <f t="shared" ca="1" si="373"/>
        <v/>
      </c>
      <c r="I7796" s="336"/>
      <c r="J7796" s="332" t="str">
        <f t="shared" ca="1" si="374"/>
        <v>(command "V" "R" "" "N")</v>
      </c>
    </row>
    <row r="7797" spans="8:10" hidden="1">
      <c r="H7797" s="330" t="str">
        <f t="shared" ca="1" si="373"/>
        <v/>
      </c>
      <c r="I7797" s="336"/>
      <c r="J7797" s="332" t="str">
        <f t="shared" ca="1" si="374"/>
        <v>(command "V" "R" "" "N")</v>
      </c>
    </row>
    <row r="7798" spans="8:10" hidden="1">
      <c r="H7798" s="330" t="str">
        <f t="shared" ca="1" si="373"/>
        <v/>
      </c>
      <c r="I7798" s="336"/>
      <c r="J7798" s="332" t="str">
        <f t="shared" ca="1" si="374"/>
        <v>(command "V" "R" "" "N")</v>
      </c>
    </row>
    <row r="7799" spans="8:10" hidden="1">
      <c r="H7799" s="330" t="str">
        <f t="shared" ca="1" si="373"/>
        <v/>
      </c>
      <c r="I7799" s="336"/>
      <c r="J7799" s="332" t="str">
        <f t="shared" ca="1" si="374"/>
        <v>(command "V" "R" "" "N")</v>
      </c>
    </row>
    <row r="7800" spans="8:10" hidden="1">
      <c r="H7800" s="330" t="str">
        <f t="shared" ca="1" si="373"/>
        <v/>
      </c>
      <c r="I7800" s="336"/>
      <c r="J7800" s="332" t="str">
        <f t="shared" ca="1" si="374"/>
        <v>(command "V" "R" "" "N")</v>
      </c>
    </row>
    <row r="7801" spans="8:10" hidden="1">
      <c r="H7801" s="330" t="str">
        <f t="shared" ca="1" si="373"/>
        <v/>
      </c>
      <c r="I7801" s="336"/>
      <c r="J7801" s="332" t="str">
        <f t="shared" ca="1" si="374"/>
        <v>(command "V" "R" "" "N")</v>
      </c>
    </row>
    <row r="7802" spans="8:10" hidden="1">
      <c r="H7802" s="330" t="str">
        <f t="shared" ca="1" si="373"/>
        <v/>
      </c>
      <c r="I7802" s="336"/>
      <c r="J7802" s="332" t="str">
        <f t="shared" ca="1" si="374"/>
        <v>(command "V" "R" "" "N")</v>
      </c>
    </row>
    <row r="7803" spans="8:10" hidden="1">
      <c r="H7803" s="330" t="str">
        <f t="shared" ca="1" si="373"/>
        <v/>
      </c>
      <c r="I7803" s="336"/>
      <c r="J7803" s="332" t="str">
        <f t="shared" ca="1" si="374"/>
        <v>(command "V" "R" "" "N")</v>
      </c>
    </row>
    <row r="7804" spans="8:10" hidden="1">
      <c r="H7804" s="330" t="str">
        <f t="shared" ca="1" si="373"/>
        <v/>
      </c>
      <c r="I7804" s="336"/>
      <c r="J7804" s="332" t="str">
        <f t="shared" ca="1" si="374"/>
        <v>(command "V" "R" "" "N")</v>
      </c>
    </row>
    <row r="7805" spans="8:10" hidden="1">
      <c r="H7805" s="330" t="str">
        <f t="shared" ca="1" si="373"/>
        <v/>
      </c>
      <c r="I7805" s="336"/>
      <c r="J7805" s="332" t="str">
        <f t="shared" ca="1" si="374"/>
        <v>(command "V" "R" "" "N")</v>
      </c>
    </row>
    <row r="7806" spans="8:10" hidden="1">
      <c r="H7806" s="330" t="str">
        <f t="shared" ca="1" si="373"/>
        <v/>
      </c>
      <c r="I7806" s="336"/>
      <c r="J7806" s="332" t="str">
        <f t="shared" ca="1" si="374"/>
        <v>(command "V" "R" "" "N")</v>
      </c>
    </row>
    <row r="7807" spans="8:10" hidden="1">
      <c r="H7807" s="330" t="str">
        <f t="shared" ca="1" si="373"/>
        <v/>
      </c>
      <c r="I7807" s="336"/>
      <c r="J7807" s="332" t="str">
        <f t="shared" ca="1" si="374"/>
        <v>(command "V" "R" "" "N")</v>
      </c>
    </row>
    <row r="7808" spans="8:10" hidden="1">
      <c r="H7808" s="330" t="str">
        <f t="shared" ca="1" si="373"/>
        <v/>
      </c>
      <c r="I7808" s="336"/>
      <c r="J7808" s="332" t="str">
        <f t="shared" ca="1" si="374"/>
        <v>(command "V" "R" "" "N")</v>
      </c>
    </row>
    <row r="7809" spans="8:10" hidden="1">
      <c r="H7809" s="330" t="str">
        <f t="shared" ca="1" si="373"/>
        <v/>
      </c>
      <c r="I7809" s="336"/>
      <c r="J7809" s="332" t="str">
        <f t="shared" ca="1" si="374"/>
        <v>(command "V" "R" "" "N")</v>
      </c>
    </row>
    <row r="7810" spans="8:10" hidden="1">
      <c r="H7810" s="330" t="str">
        <f t="shared" ca="1" si="373"/>
        <v/>
      </c>
      <c r="I7810" s="336"/>
      <c r="J7810" s="332" t="str">
        <f t="shared" ca="1" si="374"/>
        <v>(command "V" "R" "" "N")</v>
      </c>
    </row>
    <row r="7811" spans="8:10" hidden="1">
      <c r="H7811" s="330" t="str">
        <f t="shared" ca="1" si="373"/>
        <v/>
      </c>
      <c r="I7811" s="336"/>
      <c r="J7811" s="332" t="str">
        <f t="shared" ca="1" si="374"/>
        <v>(command "V" "R" "" "N")</v>
      </c>
    </row>
    <row r="7812" spans="8:10" hidden="1">
      <c r="H7812" s="330" t="str">
        <f t="shared" ca="1" si="373"/>
        <v/>
      </c>
      <c r="I7812" s="336"/>
      <c r="J7812" s="332" t="str">
        <f t="shared" ca="1" si="374"/>
        <v>(command "V" "R" "" "N")</v>
      </c>
    </row>
    <row r="7813" spans="8:10" hidden="1">
      <c r="H7813" s="330" t="str">
        <f t="shared" ca="1" si="373"/>
        <v/>
      </c>
      <c r="I7813" s="336"/>
      <c r="J7813" s="332" t="str">
        <f t="shared" ca="1" si="374"/>
        <v>(command "V" "R" "" "N")</v>
      </c>
    </row>
    <row r="7814" spans="8:10" hidden="1">
      <c r="H7814" s="330" t="str">
        <f t="shared" ca="1" si="373"/>
        <v/>
      </c>
      <c r="I7814" s="336"/>
      <c r="J7814" s="332" t="str">
        <f t="shared" ca="1" si="374"/>
        <v>(command "V" "R" "" "N")</v>
      </c>
    </row>
    <row r="7815" spans="8:10" hidden="1">
      <c r="H7815" s="330" t="str">
        <f t="shared" ca="1" si="373"/>
        <v/>
      </c>
      <c r="I7815" s="336"/>
      <c r="J7815" s="332" t="str">
        <f t="shared" ca="1" si="374"/>
        <v>(command "V" "R" "" "N")</v>
      </c>
    </row>
    <row r="7816" spans="8:10" hidden="1">
      <c r="H7816" s="330" t="str">
        <f t="shared" ref="H7816:H7879" ca="1" si="375">IF(INDIRECT(ADDRESS(FLOOR((ROW(A7809)-1)/$F$6,1)+9,FLOOR((MOD((ROW(A7809)-1),$F$6)),1)+21))="","",INDIRECT(ADDRESS(FLOOR((ROW(A7809)-1)/$F$6,1)+9,FLOOR((MOD((ROW(A7809)-1),$F$6)),1)+21)))</f>
        <v/>
      </c>
      <c r="I7816" s="336"/>
      <c r="J7816" s="332" t="str">
        <f t="shared" ca="1" si="374"/>
        <v>(command "V" "R" "" "N")</v>
      </c>
    </row>
    <row r="7817" spans="8:10" hidden="1">
      <c r="H7817" s="330" t="str">
        <f t="shared" ca="1" si="375"/>
        <v/>
      </c>
      <c r="I7817" s="336"/>
      <c r="J7817" s="332" t="str">
        <f t="shared" ca="1" si="374"/>
        <v>(command "V" "R" "" "N")</v>
      </c>
    </row>
    <row r="7818" spans="8:10" hidden="1">
      <c r="H7818" s="330" t="str">
        <f t="shared" ca="1" si="375"/>
        <v/>
      </c>
      <c r="I7818" s="336"/>
      <c r="J7818" s="332" t="str">
        <f t="shared" ca="1" si="374"/>
        <v>(command "V" "R" "" "N")</v>
      </c>
    </row>
    <row r="7819" spans="8:10" hidden="1">
      <c r="H7819" s="330" t="str">
        <f t="shared" ca="1" si="375"/>
        <v/>
      </c>
      <c r="I7819" s="336"/>
      <c r="J7819" s="332" t="str">
        <f t="shared" ca="1" si="374"/>
        <v>(command "V" "R" "" "N")</v>
      </c>
    </row>
    <row r="7820" spans="8:10" hidden="1">
      <c r="H7820" s="330" t="str">
        <f t="shared" ca="1" si="375"/>
        <v/>
      </c>
      <c r="I7820" s="336"/>
      <c r="J7820" s="332" t="str">
        <f t="shared" ca="1" si="374"/>
        <v>(command "V" "R" "" "N")</v>
      </c>
    </row>
    <row r="7821" spans="8:10" hidden="1">
      <c r="H7821" s="330" t="str">
        <f t="shared" ca="1" si="375"/>
        <v/>
      </c>
      <c r="I7821" s="336"/>
      <c r="J7821" s="332" t="str">
        <f t="shared" ref="J7821:J7884" ca="1" si="376">"(command"&amp;" "&amp;""""&amp;"V"&amp;""""&amp;" "&amp;""""&amp;"R"&amp;""""&amp;" "&amp;""""&amp;$H7821&amp;""""&amp;" """&amp;"N"&amp;""""&amp;")"</f>
        <v>(command "V" "R" "" "N")</v>
      </c>
    </row>
    <row r="7822" spans="8:10" hidden="1">
      <c r="H7822" s="330" t="str">
        <f t="shared" ca="1" si="375"/>
        <v/>
      </c>
      <c r="I7822" s="336"/>
      <c r="J7822" s="332" t="str">
        <f t="shared" ca="1" si="376"/>
        <v>(command "V" "R" "" "N")</v>
      </c>
    </row>
    <row r="7823" spans="8:10" hidden="1">
      <c r="H7823" s="330" t="str">
        <f t="shared" ca="1" si="375"/>
        <v/>
      </c>
      <c r="I7823" s="336"/>
      <c r="J7823" s="332" t="str">
        <f t="shared" ca="1" si="376"/>
        <v>(command "V" "R" "" "N")</v>
      </c>
    </row>
    <row r="7824" spans="8:10" hidden="1">
      <c r="H7824" s="330" t="str">
        <f t="shared" ca="1" si="375"/>
        <v/>
      </c>
      <c r="I7824" s="336"/>
      <c r="J7824" s="332" t="str">
        <f t="shared" ca="1" si="376"/>
        <v>(command "V" "R" "" "N")</v>
      </c>
    </row>
    <row r="7825" spans="8:10" hidden="1">
      <c r="H7825" s="330" t="str">
        <f t="shared" ca="1" si="375"/>
        <v/>
      </c>
      <c r="I7825" s="336"/>
      <c r="J7825" s="332" t="str">
        <f t="shared" ca="1" si="376"/>
        <v>(command "V" "R" "" "N")</v>
      </c>
    </row>
    <row r="7826" spans="8:10" hidden="1">
      <c r="H7826" s="330" t="str">
        <f t="shared" ca="1" si="375"/>
        <v/>
      </c>
      <c r="I7826" s="336"/>
      <c r="J7826" s="332" t="str">
        <f t="shared" ca="1" si="376"/>
        <v>(command "V" "R" "" "N")</v>
      </c>
    </row>
    <row r="7827" spans="8:10" hidden="1">
      <c r="H7827" s="330" t="str">
        <f t="shared" ca="1" si="375"/>
        <v/>
      </c>
      <c r="I7827" s="336"/>
      <c r="J7827" s="332" t="str">
        <f t="shared" ca="1" si="376"/>
        <v>(command "V" "R" "" "N")</v>
      </c>
    </row>
    <row r="7828" spans="8:10" hidden="1">
      <c r="H7828" s="330" t="str">
        <f t="shared" ca="1" si="375"/>
        <v/>
      </c>
      <c r="I7828" s="336"/>
      <c r="J7828" s="332" t="str">
        <f t="shared" ca="1" si="376"/>
        <v>(command "V" "R" "" "N")</v>
      </c>
    </row>
    <row r="7829" spans="8:10" hidden="1">
      <c r="H7829" s="330" t="str">
        <f t="shared" ca="1" si="375"/>
        <v/>
      </c>
      <c r="I7829" s="336"/>
      <c r="J7829" s="332" t="str">
        <f t="shared" ca="1" si="376"/>
        <v>(command "V" "R" "" "N")</v>
      </c>
    </row>
    <row r="7830" spans="8:10" hidden="1">
      <c r="H7830" s="330" t="str">
        <f t="shared" ca="1" si="375"/>
        <v/>
      </c>
      <c r="I7830" s="336"/>
      <c r="J7830" s="332" t="str">
        <f t="shared" ca="1" si="376"/>
        <v>(command "V" "R" "" "N")</v>
      </c>
    </row>
    <row r="7831" spans="8:10" hidden="1">
      <c r="H7831" s="330" t="str">
        <f t="shared" ca="1" si="375"/>
        <v/>
      </c>
      <c r="I7831" s="336"/>
      <c r="J7831" s="332" t="str">
        <f t="shared" ca="1" si="376"/>
        <v>(command "V" "R" "" "N")</v>
      </c>
    </row>
    <row r="7832" spans="8:10" hidden="1">
      <c r="H7832" s="330" t="str">
        <f t="shared" ca="1" si="375"/>
        <v/>
      </c>
      <c r="I7832" s="336"/>
      <c r="J7832" s="332" t="str">
        <f t="shared" ca="1" si="376"/>
        <v>(command "V" "R" "" "N")</v>
      </c>
    </row>
    <row r="7833" spans="8:10" hidden="1">
      <c r="H7833" s="330" t="str">
        <f t="shared" ca="1" si="375"/>
        <v/>
      </c>
      <c r="I7833" s="336"/>
      <c r="J7833" s="332" t="str">
        <f t="shared" ca="1" si="376"/>
        <v>(command "V" "R" "" "N")</v>
      </c>
    </row>
    <row r="7834" spans="8:10" hidden="1">
      <c r="H7834" s="330" t="str">
        <f t="shared" ca="1" si="375"/>
        <v/>
      </c>
      <c r="I7834" s="336"/>
      <c r="J7834" s="332" t="str">
        <f t="shared" ca="1" si="376"/>
        <v>(command "V" "R" "" "N")</v>
      </c>
    </row>
    <row r="7835" spans="8:10" hidden="1">
      <c r="H7835" s="330" t="str">
        <f t="shared" ca="1" si="375"/>
        <v/>
      </c>
      <c r="I7835" s="336"/>
      <c r="J7835" s="332" t="str">
        <f t="shared" ca="1" si="376"/>
        <v>(command "V" "R" "" "N")</v>
      </c>
    </row>
    <row r="7836" spans="8:10" hidden="1">
      <c r="H7836" s="330" t="str">
        <f t="shared" ca="1" si="375"/>
        <v/>
      </c>
      <c r="I7836" s="336"/>
      <c r="J7836" s="332" t="str">
        <f t="shared" ca="1" si="376"/>
        <v>(command "V" "R" "" "N")</v>
      </c>
    </row>
    <row r="7837" spans="8:10" hidden="1">
      <c r="H7837" s="330" t="str">
        <f t="shared" ca="1" si="375"/>
        <v/>
      </c>
      <c r="I7837" s="336"/>
      <c r="J7837" s="332" t="str">
        <f t="shared" ca="1" si="376"/>
        <v>(command "V" "R" "" "N")</v>
      </c>
    </row>
    <row r="7838" spans="8:10" hidden="1">
      <c r="H7838" s="330" t="str">
        <f t="shared" ca="1" si="375"/>
        <v/>
      </c>
      <c r="I7838" s="336"/>
      <c r="J7838" s="332" t="str">
        <f t="shared" ca="1" si="376"/>
        <v>(command "V" "R" "" "N")</v>
      </c>
    </row>
    <row r="7839" spans="8:10" hidden="1">
      <c r="H7839" s="330" t="str">
        <f t="shared" ca="1" si="375"/>
        <v/>
      </c>
      <c r="I7839" s="336"/>
      <c r="J7839" s="332" t="str">
        <f t="shared" ca="1" si="376"/>
        <v>(command "V" "R" "" "N")</v>
      </c>
    </row>
    <row r="7840" spans="8:10" hidden="1">
      <c r="H7840" s="330" t="str">
        <f t="shared" ca="1" si="375"/>
        <v/>
      </c>
      <c r="I7840" s="336"/>
      <c r="J7840" s="332" t="str">
        <f t="shared" ca="1" si="376"/>
        <v>(command "V" "R" "" "N")</v>
      </c>
    </row>
    <row r="7841" spans="8:10" hidden="1">
      <c r="H7841" s="330" t="str">
        <f t="shared" ca="1" si="375"/>
        <v/>
      </c>
      <c r="I7841" s="336"/>
      <c r="J7841" s="332" t="str">
        <f t="shared" ca="1" si="376"/>
        <v>(command "V" "R" "" "N")</v>
      </c>
    </row>
    <row r="7842" spans="8:10" hidden="1">
      <c r="H7842" s="330" t="str">
        <f t="shared" ca="1" si="375"/>
        <v/>
      </c>
      <c r="I7842" s="336"/>
      <c r="J7842" s="332" t="str">
        <f t="shared" ca="1" si="376"/>
        <v>(command "V" "R" "" "N")</v>
      </c>
    </row>
    <row r="7843" spans="8:10" hidden="1">
      <c r="H7843" s="330" t="str">
        <f t="shared" ca="1" si="375"/>
        <v/>
      </c>
      <c r="I7843" s="336"/>
      <c r="J7843" s="332" t="str">
        <f t="shared" ca="1" si="376"/>
        <v>(command "V" "R" "" "N")</v>
      </c>
    </row>
    <row r="7844" spans="8:10" hidden="1">
      <c r="H7844" s="330" t="str">
        <f t="shared" ca="1" si="375"/>
        <v/>
      </c>
      <c r="I7844" s="336"/>
      <c r="J7844" s="332" t="str">
        <f t="shared" ca="1" si="376"/>
        <v>(command "V" "R" "" "N")</v>
      </c>
    </row>
    <row r="7845" spans="8:10" hidden="1">
      <c r="H7845" s="330" t="str">
        <f t="shared" ca="1" si="375"/>
        <v/>
      </c>
      <c r="I7845" s="336"/>
      <c r="J7845" s="332" t="str">
        <f t="shared" ca="1" si="376"/>
        <v>(command "V" "R" "" "N")</v>
      </c>
    </row>
    <row r="7846" spans="8:10" hidden="1">
      <c r="H7846" s="330" t="str">
        <f t="shared" ca="1" si="375"/>
        <v/>
      </c>
      <c r="I7846" s="336"/>
      <c r="J7846" s="332" t="str">
        <f t="shared" ca="1" si="376"/>
        <v>(command "V" "R" "" "N")</v>
      </c>
    </row>
    <row r="7847" spans="8:10" hidden="1">
      <c r="H7847" s="330" t="str">
        <f t="shared" ca="1" si="375"/>
        <v/>
      </c>
      <c r="I7847" s="336"/>
      <c r="J7847" s="332" t="str">
        <f t="shared" ca="1" si="376"/>
        <v>(command "V" "R" "" "N")</v>
      </c>
    </row>
    <row r="7848" spans="8:10" hidden="1">
      <c r="H7848" s="330" t="str">
        <f t="shared" ca="1" si="375"/>
        <v/>
      </c>
      <c r="I7848" s="336"/>
      <c r="J7848" s="332" t="str">
        <f t="shared" ca="1" si="376"/>
        <v>(command "V" "R" "" "N")</v>
      </c>
    </row>
    <row r="7849" spans="8:10" hidden="1">
      <c r="H7849" s="330" t="str">
        <f t="shared" ca="1" si="375"/>
        <v/>
      </c>
      <c r="I7849" s="336"/>
      <c r="J7849" s="332" t="str">
        <f t="shared" ca="1" si="376"/>
        <v>(command "V" "R" "" "N")</v>
      </c>
    </row>
    <row r="7850" spans="8:10" hidden="1">
      <c r="H7850" s="330" t="str">
        <f t="shared" ca="1" si="375"/>
        <v/>
      </c>
      <c r="I7850" s="336"/>
      <c r="J7850" s="332" t="str">
        <f t="shared" ca="1" si="376"/>
        <v>(command "V" "R" "" "N")</v>
      </c>
    </row>
    <row r="7851" spans="8:10" hidden="1">
      <c r="H7851" s="330" t="str">
        <f t="shared" ca="1" si="375"/>
        <v/>
      </c>
      <c r="I7851" s="336"/>
      <c r="J7851" s="332" t="str">
        <f t="shared" ca="1" si="376"/>
        <v>(command "V" "R" "" "N")</v>
      </c>
    </row>
    <row r="7852" spans="8:10" hidden="1">
      <c r="H7852" s="330" t="str">
        <f t="shared" ca="1" si="375"/>
        <v/>
      </c>
      <c r="I7852" s="336"/>
      <c r="J7852" s="332" t="str">
        <f t="shared" ca="1" si="376"/>
        <v>(command "V" "R" "" "N")</v>
      </c>
    </row>
    <row r="7853" spans="8:10" hidden="1">
      <c r="H7853" s="330" t="str">
        <f t="shared" ca="1" si="375"/>
        <v/>
      </c>
      <c r="I7853" s="336"/>
      <c r="J7853" s="332" t="str">
        <f t="shared" ca="1" si="376"/>
        <v>(command "V" "R" "" "N")</v>
      </c>
    </row>
    <row r="7854" spans="8:10" hidden="1">
      <c r="H7854" s="330" t="str">
        <f t="shared" ca="1" si="375"/>
        <v/>
      </c>
      <c r="I7854" s="336"/>
      <c r="J7854" s="332" t="str">
        <f t="shared" ca="1" si="376"/>
        <v>(command "V" "R" "" "N")</v>
      </c>
    </row>
    <row r="7855" spans="8:10" hidden="1">
      <c r="H7855" s="330" t="str">
        <f t="shared" ca="1" si="375"/>
        <v/>
      </c>
      <c r="I7855" s="336"/>
      <c r="J7855" s="332" t="str">
        <f t="shared" ca="1" si="376"/>
        <v>(command "V" "R" "" "N")</v>
      </c>
    </row>
    <row r="7856" spans="8:10" hidden="1">
      <c r="H7856" s="330" t="str">
        <f t="shared" ca="1" si="375"/>
        <v/>
      </c>
      <c r="I7856" s="336"/>
      <c r="J7856" s="332" t="str">
        <f t="shared" ca="1" si="376"/>
        <v>(command "V" "R" "" "N")</v>
      </c>
    </row>
    <row r="7857" spans="8:10" hidden="1">
      <c r="H7857" s="330" t="str">
        <f t="shared" ca="1" si="375"/>
        <v/>
      </c>
      <c r="I7857" s="336"/>
      <c r="J7857" s="332" t="str">
        <f t="shared" ca="1" si="376"/>
        <v>(command "V" "R" "" "N")</v>
      </c>
    </row>
    <row r="7858" spans="8:10" hidden="1">
      <c r="H7858" s="330" t="str">
        <f t="shared" ca="1" si="375"/>
        <v/>
      </c>
      <c r="I7858" s="336"/>
      <c r="J7858" s="332" t="str">
        <f t="shared" ca="1" si="376"/>
        <v>(command "V" "R" "" "N")</v>
      </c>
    </row>
    <row r="7859" spans="8:10" hidden="1">
      <c r="H7859" s="330" t="str">
        <f t="shared" ca="1" si="375"/>
        <v/>
      </c>
      <c r="I7859" s="336"/>
      <c r="J7859" s="332" t="str">
        <f t="shared" ca="1" si="376"/>
        <v>(command "V" "R" "" "N")</v>
      </c>
    </row>
    <row r="7860" spans="8:10" hidden="1">
      <c r="H7860" s="330" t="str">
        <f t="shared" ca="1" si="375"/>
        <v/>
      </c>
      <c r="I7860" s="336"/>
      <c r="J7860" s="332" t="str">
        <f t="shared" ca="1" si="376"/>
        <v>(command "V" "R" "" "N")</v>
      </c>
    </row>
    <row r="7861" spans="8:10" hidden="1">
      <c r="H7861" s="330" t="str">
        <f t="shared" ca="1" si="375"/>
        <v/>
      </c>
      <c r="I7861" s="336"/>
      <c r="J7861" s="332" t="str">
        <f t="shared" ca="1" si="376"/>
        <v>(command "V" "R" "" "N")</v>
      </c>
    </row>
    <row r="7862" spans="8:10" hidden="1">
      <c r="H7862" s="330" t="str">
        <f t="shared" ca="1" si="375"/>
        <v/>
      </c>
      <c r="I7862" s="336"/>
      <c r="J7862" s="332" t="str">
        <f t="shared" ca="1" si="376"/>
        <v>(command "V" "R" "" "N")</v>
      </c>
    </row>
    <row r="7863" spans="8:10" hidden="1">
      <c r="H7863" s="330" t="str">
        <f t="shared" ca="1" si="375"/>
        <v/>
      </c>
      <c r="I7863" s="336"/>
      <c r="J7863" s="332" t="str">
        <f t="shared" ca="1" si="376"/>
        <v>(command "V" "R" "" "N")</v>
      </c>
    </row>
    <row r="7864" spans="8:10" hidden="1">
      <c r="H7864" s="330" t="str">
        <f t="shared" ca="1" si="375"/>
        <v/>
      </c>
      <c r="I7864" s="336"/>
      <c r="J7864" s="332" t="str">
        <f t="shared" ca="1" si="376"/>
        <v>(command "V" "R" "" "N")</v>
      </c>
    </row>
    <row r="7865" spans="8:10" hidden="1">
      <c r="H7865" s="330" t="str">
        <f t="shared" ca="1" si="375"/>
        <v/>
      </c>
      <c r="I7865" s="336"/>
      <c r="J7865" s="332" t="str">
        <f t="shared" ca="1" si="376"/>
        <v>(command "V" "R" "" "N")</v>
      </c>
    </row>
    <row r="7866" spans="8:10" hidden="1">
      <c r="H7866" s="330" t="str">
        <f t="shared" ca="1" si="375"/>
        <v/>
      </c>
      <c r="I7866" s="336"/>
      <c r="J7866" s="332" t="str">
        <f t="shared" ca="1" si="376"/>
        <v>(command "V" "R" "" "N")</v>
      </c>
    </row>
    <row r="7867" spans="8:10" hidden="1">
      <c r="H7867" s="330" t="str">
        <f t="shared" ca="1" si="375"/>
        <v/>
      </c>
      <c r="I7867" s="336"/>
      <c r="J7867" s="332" t="str">
        <f t="shared" ca="1" si="376"/>
        <v>(command "V" "R" "" "N")</v>
      </c>
    </row>
    <row r="7868" spans="8:10" hidden="1">
      <c r="H7868" s="330" t="str">
        <f t="shared" ca="1" si="375"/>
        <v/>
      </c>
      <c r="I7868" s="336"/>
      <c r="J7868" s="332" t="str">
        <f t="shared" ca="1" si="376"/>
        <v>(command "V" "R" "" "N")</v>
      </c>
    </row>
    <row r="7869" spans="8:10" hidden="1">
      <c r="H7869" s="330" t="str">
        <f t="shared" ca="1" si="375"/>
        <v/>
      </c>
      <c r="I7869" s="336"/>
      <c r="J7869" s="332" t="str">
        <f t="shared" ca="1" si="376"/>
        <v>(command "V" "R" "" "N")</v>
      </c>
    </row>
    <row r="7870" spans="8:10" hidden="1">
      <c r="H7870" s="330" t="str">
        <f t="shared" ca="1" si="375"/>
        <v/>
      </c>
      <c r="I7870" s="336"/>
      <c r="J7870" s="332" t="str">
        <f t="shared" ca="1" si="376"/>
        <v>(command "V" "R" "" "N")</v>
      </c>
    </row>
    <row r="7871" spans="8:10" hidden="1">
      <c r="H7871" s="330" t="str">
        <f t="shared" ca="1" si="375"/>
        <v/>
      </c>
      <c r="I7871" s="336"/>
      <c r="J7871" s="332" t="str">
        <f t="shared" ca="1" si="376"/>
        <v>(command "V" "R" "" "N")</v>
      </c>
    </row>
    <row r="7872" spans="8:10" hidden="1">
      <c r="H7872" s="330" t="str">
        <f t="shared" ca="1" si="375"/>
        <v/>
      </c>
      <c r="I7872" s="336"/>
      <c r="J7872" s="332" t="str">
        <f t="shared" ca="1" si="376"/>
        <v>(command "V" "R" "" "N")</v>
      </c>
    </row>
    <row r="7873" spans="8:10" hidden="1">
      <c r="H7873" s="330" t="str">
        <f t="shared" ca="1" si="375"/>
        <v/>
      </c>
      <c r="I7873" s="336"/>
      <c r="J7873" s="332" t="str">
        <f t="shared" ca="1" si="376"/>
        <v>(command "V" "R" "" "N")</v>
      </c>
    </row>
    <row r="7874" spans="8:10" hidden="1">
      <c r="H7874" s="330" t="str">
        <f t="shared" ca="1" si="375"/>
        <v/>
      </c>
      <c r="I7874" s="336"/>
      <c r="J7874" s="332" t="str">
        <f t="shared" ca="1" si="376"/>
        <v>(command "V" "R" "" "N")</v>
      </c>
    </row>
    <row r="7875" spans="8:10" hidden="1">
      <c r="H7875" s="330" t="str">
        <f t="shared" ca="1" si="375"/>
        <v/>
      </c>
      <c r="I7875" s="336"/>
      <c r="J7875" s="332" t="str">
        <f t="shared" ca="1" si="376"/>
        <v>(command "V" "R" "" "N")</v>
      </c>
    </row>
    <row r="7876" spans="8:10" hidden="1">
      <c r="H7876" s="330" t="str">
        <f t="shared" ca="1" si="375"/>
        <v/>
      </c>
      <c r="I7876" s="336"/>
      <c r="J7876" s="332" t="str">
        <f t="shared" ca="1" si="376"/>
        <v>(command "V" "R" "" "N")</v>
      </c>
    </row>
    <row r="7877" spans="8:10" hidden="1">
      <c r="H7877" s="330" t="str">
        <f t="shared" ca="1" si="375"/>
        <v/>
      </c>
      <c r="I7877" s="336"/>
      <c r="J7877" s="332" t="str">
        <f t="shared" ca="1" si="376"/>
        <v>(command "V" "R" "" "N")</v>
      </c>
    </row>
    <row r="7878" spans="8:10" hidden="1">
      <c r="H7878" s="330" t="str">
        <f t="shared" ca="1" si="375"/>
        <v/>
      </c>
      <c r="I7878" s="336"/>
      <c r="J7878" s="332" t="str">
        <f t="shared" ca="1" si="376"/>
        <v>(command "V" "R" "" "N")</v>
      </c>
    </row>
    <row r="7879" spans="8:10" hidden="1">
      <c r="H7879" s="330" t="str">
        <f t="shared" ca="1" si="375"/>
        <v/>
      </c>
      <c r="I7879" s="336"/>
      <c r="J7879" s="332" t="str">
        <f t="shared" ca="1" si="376"/>
        <v>(command "V" "R" "" "N")</v>
      </c>
    </row>
    <row r="7880" spans="8:10" hidden="1">
      <c r="H7880" s="330" t="str">
        <f t="shared" ref="H7880:H7943" ca="1" si="377">IF(INDIRECT(ADDRESS(FLOOR((ROW(A7873)-1)/$F$6,1)+9,FLOOR((MOD((ROW(A7873)-1),$F$6)),1)+21))="","",INDIRECT(ADDRESS(FLOOR((ROW(A7873)-1)/$F$6,1)+9,FLOOR((MOD((ROW(A7873)-1),$F$6)),1)+21)))</f>
        <v/>
      </c>
      <c r="I7880" s="336"/>
      <c r="J7880" s="332" t="str">
        <f t="shared" ca="1" si="376"/>
        <v>(command "V" "R" "" "N")</v>
      </c>
    </row>
    <row r="7881" spans="8:10" hidden="1">
      <c r="H7881" s="330" t="str">
        <f t="shared" ca="1" si="377"/>
        <v/>
      </c>
      <c r="I7881" s="336"/>
      <c r="J7881" s="332" t="str">
        <f t="shared" ca="1" si="376"/>
        <v>(command "V" "R" "" "N")</v>
      </c>
    </row>
    <row r="7882" spans="8:10" hidden="1">
      <c r="H7882" s="330" t="str">
        <f t="shared" ca="1" si="377"/>
        <v/>
      </c>
      <c r="I7882" s="336"/>
      <c r="J7882" s="332" t="str">
        <f t="shared" ca="1" si="376"/>
        <v>(command "V" "R" "" "N")</v>
      </c>
    </row>
    <row r="7883" spans="8:10" hidden="1">
      <c r="H7883" s="330" t="str">
        <f t="shared" ca="1" si="377"/>
        <v/>
      </c>
      <c r="I7883" s="336"/>
      <c r="J7883" s="332" t="str">
        <f t="shared" ca="1" si="376"/>
        <v>(command "V" "R" "" "N")</v>
      </c>
    </row>
    <row r="7884" spans="8:10" hidden="1">
      <c r="H7884" s="330" t="str">
        <f t="shared" ca="1" si="377"/>
        <v/>
      </c>
      <c r="I7884" s="336"/>
      <c r="J7884" s="332" t="str">
        <f t="shared" ca="1" si="376"/>
        <v>(command "V" "R" "" "N")</v>
      </c>
    </row>
    <row r="7885" spans="8:10" hidden="1">
      <c r="H7885" s="330" t="str">
        <f t="shared" ca="1" si="377"/>
        <v/>
      </c>
      <c r="I7885" s="336"/>
      <c r="J7885" s="332" t="str">
        <f t="shared" ref="J7885:J7948" ca="1" si="378">"(command"&amp;" "&amp;""""&amp;"V"&amp;""""&amp;" "&amp;""""&amp;"R"&amp;""""&amp;" "&amp;""""&amp;$H7885&amp;""""&amp;" """&amp;"N"&amp;""""&amp;")"</f>
        <v>(command "V" "R" "" "N")</v>
      </c>
    </row>
    <row r="7886" spans="8:10" hidden="1">
      <c r="H7886" s="330" t="str">
        <f t="shared" ca="1" si="377"/>
        <v/>
      </c>
      <c r="I7886" s="336"/>
      <c r="J7886" s="332" t="str">
        <f t="shared" ca="1" si="378"/>
        <v>(command "V" "R" "" "N")</v>
      </c>
    </row>
    <row r="7887" spans="8:10" hidden="1">
      <c r="H7887" s="330" t="str">
        <f t="shared" ca="1" si="377"/>
        <v/>
      </c>
      <c r="I7887" s="336"/>
      <c r="J7887" s="332" t="str">
        <f t="shared" ca="1" si="378"/>
        <v>(command "V" "R" "" "N")</v>
      </c>
    </row>
    <row r="7888" spans="8:10" hidden="1">
      <c r="H7888" s="330" t="str">
        <f t="shared" ca="1" si="377"/>
        <v/>
      </c>
      <c r="I7888" s="336"/>
      <c r="J7888" s="332" t="str">
        <f t="shared" ca="1" si="378"/>
        <v>(command "V" "R" "" "N")</v>
      </c>
    </row>
    <row r="7889" spans="8:10" hidden="1">
      <c r="H7889" s="330" t="str">
        <f t="shared" ca="1" si="377"/>
        <v/>
      </c>
      <c r="I7889" s="336"/>
      <c r="J7889" s="332" t="str">
        <f t="shared" ca="1" si="378"/>
        <v>(command "V" "R" "" "N")</v>
      </c>
    </row>
    <row r="7890" spans="8:10" hidden="1">
      <c r="H7890" s="330" t="str">
        <f t="shared" ca="1" si="377"/>
        <v/>
      </c>
      <c r="I7890" s="336"/>
      <c r="J7890" s="332" t="str">
        <f t="shared" ca="1" si="378"/>
        <v>(command "V" "R" "" "N")</v>
      </c>
    </row>
    <row r="7891" spans="8:10" hidden="1">
      <c r="H7891" s="330" t="str">
        <f t="shared" ca="1" si="377"/>
        <v/>
      </c>
      <c r="I7891" s="336"/>
      <c r="J7891" s="332" t="str">
        <f t="shared" ca="1" si="378"/>
        <v>(command "V" "R" "" "N")</v>
      </c>
    </row>
    <row r="7892" spans="8:10" hidden="1">
      <c r="H7892" s="330" t="str">
        <f t="shared" ca="1" si="377"/>
        <v/>
      </c>
      <c r="I7892" s="336"/>
      <c r="J7892" s="332" t="str">
        <f t="shared" ca="1" si="378"/>
        <v>(command "V" "R" "" "N")</v>
      </c>
    </row>
    <row r="7893" spans="8:10" hidden="1">
      <c r="H7893" s="330" t="str">
        <f t="shared" ca="1" si="377"/>
        <v/>
      </c>
      <c r="I7893" s="336"/>
      <c r="J7893" s="332" t="str">
        <f t="shared" ca="1" si="378"/>
        <v>(command "V" "R" "" "N")</v>
      </c>
    </row>
    <row r="7894" spans="8:10" hidden="1">
      <c r="H7894" s="330" t="str">
        <f t="shared" ca="1" si="377"/>
        <v/>
      </c>
      <c r="I7894" s="336"/>
      <c r="J7894" s="332" t="str">
        <f t="shared" ca="1" si="378"/>
        <v>(command "V" "R" "" "N")</v>
      </c>
    </row>
    <row r="7895" spans="8:10" hidden="1">
      <c r="H7895" s="330" t="str">
        <f t="shared" ca="1" si="377"/>
        <v/>
      </c>
      <c r="I7895" s="336"/>
      <c r="J7895" s="332" t="str">
        <f t="shared" ca="1" si="378"/>
        <v>(command "V" "R" "" "N")</v>
      </c>
    </row>
    <row r="7896" spans="8:10" hidden="1">
      <c r="H7896" s="330" t="str">
        <f t="shared" ca="1" si="377"/>
        <v/>
      </c>
      <c r="I7896" s="336"/>
      <c r="J7896" s="332" t="str">
        <f t="shared" ca="1" si="378"/>
        <v>(command "V" "R" "" "N")</v>
      </c>
    </row>
    <row r="7897" spans="8:10" hidden="1">
      <c r="H7897" s="330" t="str">
        <f t="shared" ca="1" si="377"/>
        <v/>
      </c>
      <c r="I7897" s="336"/>
      <c r="J7897" s="332" t="str">
        <f t="shared" ca="1" si="378"/>
        <v>(command "V" "R" "" "N")</v>
      </c>
    </row>
    <row r="7898" spans="8:10" hidden="1">
      <c r="H7898" s="330" t="str">
        <f t="shared" ca="1" si="377"/>
        <v/>
      </c>
      <c r="I7898" s="336"/>
      <c r="J7898" s="332" t="str">
        <f t="shared" ca="1" si="378"/>
        <v>(command "V" "R" "" "N")</v>
      </c>
    </row>
    <row r="7899" spans="8:10" hidden="1">
      <c r="H7899" s="330" t="str">
        <f t="shared" ca="1" si="377"/>
        <v/>
      </c>
      <c r="I7899" s="336"/>
      <c r="J7899" s="332" t="str">
        <f t="shared" ca="1" si="378"/>
        <v>(command "V" "R" "" "N")</v>
      </c>
    </row>
    <row r="7900" spans="8:10" hidden="1">
      <c r="H7900" s="330" t="str">
        <f t="shared" ca="1" si="377"/>
        <v/>
      </c>
      <c r="I7900" s="336"/>
      <c r="J7900" s="332" t="str">
        <f t="shared" ca="1" si="378"/>
        <v>(command "V" "R" "" "N")</v>
      </c>
    </row>
    <row r="7901" spans="8:10" hidden="1">
      <c r="H7901" s="330" t="str">
        <f t="shared" ca="1" si="377"/>
        <v/>
      </c>
      <c r="I7901" s="336"/>
      <c r="J7901" s="332" t="str">
        <f t="shared" ca="1" si="378"/>
        <v>(command "V" "R" "" "N")</v>
      </c>
    </row>
    <row r="7902" spans="8:10" hidden="1">
      <c r="H7902" s="330" t="str">
        <f t="shared" ca="1" si="377"/>
        <v/>
      </c>
      <c r="I7902" s="336"/>
      <c r="J7902" s="332" t="str">
        <f t="shared" ca="1" si="378"/>
        <v>(command "V" "R" "" "N")</v>
      </c>
    </row>
    <row r="7903" spans="8:10" hidden="1">
      <c r="H7903" s="330" t="str">
        <f t="shared" ca="1" si="377"/>
        <v/>
      </c>
      <c r="I7903" s="336"/>
      <c r="J7903" s="332" t="str">
        <f t="shared" ca="1" si="378"/>
        <v>(command "V" "R" "" "N")</v>
      </c>
    </row>
    <row r="7904" spans="8:10" hidden="1">
      <c r="H7904" s="330" t="str">
        <f t="shared" ca="1" si="377"/>
        <v/>
      </c>
      <c r="I7904" s="336"/>
      <c r="J7904" s="332" t="str">
        <f t="shared" ca="1" si="378"/>
        <v>(command "V" "R" "" "N")</v>
      </c>
    </row>
    <row r="7905" spans="8:10" hidden="1">
      <c r="H7905" s="330" t="str">
        <f t="shared" ca="1" si="377"/>
        <v/>
      </c>
      <c r="I7905" s="336"/>
      <c r="J7905" s="332" t="str">
        <f t="shared" ca="1" si="378"/>
        <v>(command "V" "R" "" "N")</v>
      </c>
    </row>
    <row r="7906" spans="8:10" hidden="1">
      <c r="H7906" s="330" t="str">
        <f t="shared" ca="1" si="377"/>
        <v/>
      </c>
      <c r="I7906" s="336"/>
      <c r="J7906" s="332" t="str">
        <f t="shared" ca="1" si="378"/>
        <v>(command "V" "R" "" "N")</v>
      </c>
    </row>
    <row r="7907" spans="8:10" hidden="1">
      <c r="H7907" s="330" t="str">
        <f t="shared" ca="1" si="377"/>
        <v/>
      </c>
      <c r="I7907" s="336"/>
      <c r="J7907" s="332" t="str">
        <f t="shared" ca="1" si="378"/>
        <v>(command "V" "R" "" "N")</v>
      </c>
    </row>
    <row r="7908" spans="8:10" hidden="1">
      <c r="H7908" s="330" t="str">
        <f t="shared" ca="1" si="377"/>
        <v/>
      </c>
      <c r="I7908" s="336"/>
      <c r="J7908" s="332" t="str">
        <f t="shared" ca="1" si="378"/>
        <v>(command "V" "R" "" "N")</v>
      </c>
    </row>
    <row r="7909" spans="8:10" hidden="1">
      <c r="H7909" s="330" t="str">
        <f t="shared" ca="1" si="377"/>
        <v/>
      </c>
      <c r="I7909" s="336"/>
      <c r="J7909" s="332" t="str">
        <f t="shared" ca="1" si="378"/>
        <v>(command "V" "R" "" "N")</v>
      </c>
    </row>
    <row r="7910" spans="8:10" hidden="1">
      <c r="H7910" s="330" t="str">
        <f t="shared" ca="1" si="377"/>
        <v/>
      </c>
      <c r="I7910" s="336"/>
      <c r="J7910" s="332" t="str">
        <f t="shared" ca="1" si="378"/>
        <v>(command "V" "R" "" "N")</v>
      </c>
    </row>
    <row r="7911" spans="8:10" hidden="1">
      <c r="H7911" s="330" t="str">
        <f t="shared" ca="1" si="377"/>
        <v/>
      </c>
      <c r="I7911" s="336"/>
      <c r="J7911" s="332" t="str">
        <f t="shared" ca="1" si="378"/>
        <v>(command "V" "R" "" "N")</v>
      </c>
    </row>
    <row r="7912" spans="8:10" hidden="1">
      <c r="H7912" s="330" t="str">
        <f t="shared" ca="1" si="377"/>
        <v/>
      </c>
      <c r="I7912" s="336"/>
      <c r="J7912" s="332" t="str">
        <f t="shared" ca="1" si="378"/>
        <v>(command "V" "R" "" "N")</v>
      </c>
    </row>
    <row r="7913" spans="8:10" hidden="1">
      <c r="H7913" s="330" t="str">
        <f t="shared" ca="1" si="377"/>
        <v/>
      </c>
      <c r="I7913" s="336"/>
      <c r="J7913" s="332" t="str">
        <f t="shared" ca="1" si="378"/>
        <v>(command "V" "R" "" "N")</v>
      </c>
    </row>
    <row r="7914" spans="8:10" hidden="1">
      <c r="H7914" s="330" t="str">
        <f t="shared" ca="1" si="377"/>
        <v/>
      </c>
      <c r="I7914" s="336"/>
      <c r="J7914" s="332" t="str">
        <f t="shared" ca="1" si="378"/>
        <v>(command "V" "R" "" "N")</v>
      </c>
    </row>
    <row r="7915" spans="8:10" hidden="1">
      <c r="H7915" s="330" t="str">
        <f t="shared" ca="1" si="377"/>
        <v/>
      </c>
      <c r="I7915" s="336"/>
      <c r="J7915" s="332" t="str">
        <f t="shared" ca="1" si="378"/>
        <v>(command "V" "R" "" "N")</v>
      </c>
    </row>
    <row r="7916" spans="8:10" hidden="1">
      <c r="H7916" s="330" t="str">
        <f t="shared" ca="1" si="377"/>
        <v/>
      </c>
      <c r="I7916" s="336"/>
      <c r="J7916" s="332" t="str">
        <f t="shared" ca="1" si="378"/>
        <v>(command "V" "R" "" "N")</v>
      </c>
    </row>
    <row r="7917" spans="8:10" hidden="1">
      <c r="H7917" s="330" t="str">
        <f t="shared" ca="1" si="377"/>
        <v/>
      </c>
      <c r="I7917" s="336"/>
      <c r="J7917" s="332" t="str">
        <f t="shared" ca="1" si="378"/>
        <v>(command "V" "R" "" "N")</v>
      </c>
    </row>
    <row r="7918" spans="8:10" hidden="1">
      <c r="H7918" s="330" t="str">
        <f t="shared" ca="1" si="377"/>
        <v/>
      </c>
      <c r="I7918" s="336"/>
      <c r="J7918" s="332" t="str">
        <f t="shared" ca="1" si="378"/>
        <v>(command "V" "R" "" "N")</v>
      </c>
    </row>
    <row r="7919" spans="8:10" hidden="1">
      <c r="H7919" s="330" t="str">
        <f t="shared" ca="1" si="377"/>
        <v/>
      </c>
      <c r="I7919" s="336"/>
      <c r="J7919" s="332" t="str">
        <f t="shared" ca="1" si="378"/>
        <v>(command "V" "R" "" "N")</v>
      </c>
    </row>
    <row r="7920" spans="8:10" hidden="1">
      <c r="H7920" s="330" t="str">
        <f t="shared" ca="1" si="377"/>
        <v/>
      </c>
      <c r="I7920" s="336"/>
      <c r="J7920" s="332" t="str">
        <f t="shared" ca="1" si="378"/>
        <v>(command "V" "R" "" "N")</v>
      </c>
    </row>
    <row r="7921" spans="8:10" hidden="1">
      <c r="H7921" s="330" t="str">
        <f t="shared" ca="1" si="377"/>
        <v/>
      </c>
      <c r="I7921" s="336"/>
      <c r="J7921" s="332" t="str">
        <f t="shared" ca="1" si="378"/>
        <v>(command "V" "R" "" "N")</v>
      </c>
    </row>
    <row r="7922" spans="8:10" hidden="1">
      <c r="H7922" s="330" t="str">
        <f t="shared" ca="1" si="377"/>
        <v/>
      </c>
      <c r="I7922" s="336"/>
      <c r="J7922" s="332" t="str">
        <f t="shared" ca="1" si="378"/>
        <v>(command "V" "R" "" "N")</v>
      </c>
    </row>
    <row r="7923" spans="8:10" hidden="1">
      <c r="H7923" s="330" t="str">
        <f t="shared" ca="1" si="377"/>
        <v/>
      </c>
      <c r="I7923" s="336"/>
      <c r="J7923" s="332" t="str">
        <f t="shared" ca="1" si="378"/>
        <v>(command "V" "R" "" "N")</v>
      </c>
    </row>
    <row r="7924" spans="8:10" hidden="1">
      <c r="H7924" s="330" t="str">
        <f t="shared" ca="1" si="377"/>
        <v/>
      </c>
      <c r="I7924" s="336"/>
      <c r="J7924" s="332" t="str">
        <f t="shared" ca="1" si="378"/>
        <v>(command "V" "R" "" "N")</v>
      </c>
    </row>
    <row r="7925" spans="8:10" hidden="1">
      <c r="H7925" s="330" t="str">
        <f t="shared" ca="1" si="377"/>
        <v/>
      </c>
      <c r="I7925" s="336"/>
      <c r="J7925" s="332" t="str">
        <f t="shared" ca="1" si="378"/>
        <v>(command "V" "R" "" "N")</v>
      </c>
    </row>
    <row r="7926" spans="8:10" hidden="1">
      <c r="H7926" s="330" t="str">
        <f t="shared" ca="1" si="377"/>
        <v/>
      </c>
      <c r="I7926" s="336"/>
      <c r="J7926" s="332" t="str">
        <f t="shared" ca="1" si="378"/>
        <v>(command "V" "R" "" "N")</v>
      </c>
    </row>
    <row r="7927" spans="8:10" hidden="1">
      <c r="H7927" s="330" t="str">
        <f t="shared" ca="1" si="377"/>
        <v/>
      </c>
      <c r="I7927" s="336"/>
      <c r="J7927" s="332" t="str">
        <f t="shared" ca="1" si="378"/>
        <v>(command "V" "R" "" "N")</v>
      </c>
    </row>
    <row r="7928" spans="8:10" hidden="1">
      <c r="H7928" s="330" t="str">
        <f t="shared" ca="1" si="377"/>
        <v/>
      </c>
      <c r="I7928" s="336"/>
      <c r="J7928" s="332" t="str">
        <f t="shared" ca="1" si="378"/>
        <v>(command "V" "R" "" "N")</v>
      </c>
    </row>
    <row r="7929" spans="8:10" hidden="1">
      <c r="H7929" s="330" t="str">
        <f t="shared" ca="1" si="377"/>
        <v/>
      </c>
      <c r="I7929" s="336"/>
      <c r="J7929" s="332" t="str">
        <f t="shared" ca="1" si="378"/>
        <v>(command "V" "R" "" "N")</v>
      </c>
    </row>
    <row r="7930" spans="8:10" hidden="1">
      <c r="H7930" s="330" t="str">
        <f t="shared" ca="1" si="377"/>
        <v/>
      </c>
      <c r="I7930" s="336"/>
      <c r="J7930" s="332" t="str">
        <f t="shared" ca="1" si="378"/>
        <v>(command "V" "R" "" "N")</v>
      </c>
    </row>
    <row r="7931" spans="8:10" hidden="1">
      <c r="H7931" s="330" t="str">
        <f t="shared" ca="1" si="377"/>
        <v/>
      </c>
      <c r="I7931" s="336"/>
      <c r="J7931" s="332" t="str">
        <f t="shared" ca="1" si="378"/>
        <v>(command "V" "R" "" "N")</v>
      </c>
    </row>
    <row r="7932" spans="8:10" hidden="1">
      <c r="H7932" s="330" t="str">
        <f t="shared" ca="1" si="377"/>
        <v/>
      </c>
      <c r="I7932" s="336"/>
      <c r="J7932" s="332" t="str">
        <f t="shared" ca="1" si="378"/>
        <v>(command "V" "R" "" "N")</v>
      </c>
    </row>
    <row r="7933" spans="8:10" hidden="1">
      <c r="H7933" s="330" t="str">
        <f t="shared" ca="1" si="377"/>
        <v/>
      </c>
      <c r="I7933" s="336"/>
      <c r="J7933" s="332" t="str">
        <f t="shared" ca="1" si="378"/>
        <v>(command "V" "R" "" "N")</v>
      </c>
    </row>
    <row r="7934" spans="8:10" hidden="1">
      <c r="H7934" s="330" t="str">
        <f t="shared" ca="1" si="377"/>
        <v/>
      </c>
      <c r="I7934" s="336"/>
      <c r="J7934" s="332" t="str">
        <f t="shared" ca="1" si="378"/>
        <v>(command "V" "R" "" "N")</v>
      </c>
    </row>
    <row r="7935" spans="8:10" hidden="1">
      <c r="H7935" s="330" t="str">
        <f t="shared" ca="1" si="377"/>
        <v/>
      </c>
      <c r="I7935" s="336"/>
      <c r="J7935" s="332" t="str">
        <f t="shared" ca="1" si="378"/>
        <v>(command "V" "R" "" "N")</v>
      </c>
    </row>
    <row r="7936" spans="8:10" hidden="1">
      <c r="H7936" s="330" t="str">
        <f t="shared" ca="1" si="377"/>
        <v/>
      </c>
      <c r="I7936" s="336"/>
      <c r="J7936" s="332" t="str">
        <f t="shared" ca="1" si="378"/>
        <v>(command "V" "R" "" "N")</v>
      </c>
    </row>
    <row r="7937" spans="8:10" hidden="1">
      <c r="H7937" s="330" t="str">
        <f t="shared" ca="1" si="377"/>
        <v/>
      </c>
      <c r="I7937" s="336"/>
      <c r="J7937" s="332" t="str">
        <f t="shared" ca="1" si="378"/>
        <v>(command "V" "R" "" "N")</v>
      </c>
    </row>
    <row r="7938" spans="8:10" hidden="1">
      <c r="H7938" s="330" t="str">
        <f t="shared" ca="1" si="377"/>
        <v/>
      </c>
      <c r="I7938" s="336"/>
      <c r="J7938" s="332" t="str">
        <f t="shared" ca="1" si="378"/>
        <v>(command "V" "R" "" "N")</v>
      </c>
    </row>
    <row r="7939" spans="8:10" hidden="1">
      <c r="H7939" s="330" t="str">
        <f t="shared" ca="1" si="377"/>
        <v/>
      </c>
      <c r="I7939" s="336"/>
      <c r="J7939" s="332" t="str">
        <f t="shared" ca="1" si="378"/>
        <v>(command "V" "R" "" "N")</v>
      </c>
    </row>
    <row r="7940" spans="8:10" hidden="1">
      <c r="H7940" s="330" t="str">
        <f t="shared" ca="1" si="377"/>
        <v/>
      </c>
      <c r="I7940" s="336"/>
      <c r="J7940" s="332" t="str">
        <f t="shared" ca="1" si="378"/>
        <v>(command "V" "R" "" "N")</v>
      </c>
    </row>
    <row r="7941" spans="8:10" hidden="1">
      <c r="H7941" s="330" t="str">
        <f t="shared" ca="1" si="377"/>
        <v/>
      </c>
      <c r="I7941" s="336"/>
      <c r="J7941" s="332" t="str">
        <f t="shared" ca="1" si="378"/>
        <v>(command "V" "R" "" "N")</v>
      </c>
    </row>
    <row r="7942" spans="8:10" hidden="1">
      <c r="H7942" s="330" t="str">
        <f t="shared" ca="1" si="377"/>
        <v/>
      </c>
      <c r="I7942" s="336"/>
      <c r="J7942" s="332" t="str">
        <f t="shared" ca="1" si="378"/>
        <v>(command "V" "R" "" "N")</v>
      </c>
    </row>
    <row r="7943" spans="8:10" hidden="1">
      <c r="H7943" s="330" t="str">
        <f t="shared" ca="1" si="377"/>
        <v/>
      </c>
      <c r="I7943" s="336"/>
      <c r="J7943" s="332" t="str">
        <f t="shared" ca="1" si="378"/>
        <v>(command "V" "R" "" "N")</v>
      </c>
    </row>
    <row r="7944" spans="8:10" hidden="1">
      <c r="H7944" s="330" t="str">
        <f t="shared" ref="H7944:H8007" ca="1" si="379">IF(INDIRECT(ADDRESS(FLOOR((ROW(A7937)-1)/$F$6,1)+9,FLOOR((MOD((ROW(A7937)-1),$F$6)),1)+21))="","",INDIRECT(ADDRESS(FLOOR((ROW(A7937)-1)/$F$6,1)+9,FLOOR((MOD((ROW(A7937)-1),$F$6)),1)+21)))</f>
        <v/>
      </c>
      <c r="I7944" s="336"/>
      <c r="J7944" s="332" t="str">
        <f t="shared" ca="1" si="378"/>
        <v>(command "V" "R" "" "N")</v>
      </c>
    </row>
    <row r="7945" spans="8:10" hidden="1">
      <c r="H7945" s="330" t="str">
        <f t="shared" ca="1" si="379"/>
        <v/>
      </c>
      <c r="I7945" s="336"/>
      <c r="J7945" s="332" t="str">
        <f t="shared" ca="1" si="378"/>
        <v>(command "V" "R" "" "N")</v>
      </c>
    </row>
    <row r="7946" spans="8:10" hidden="1">
      <c r="H7946" s="330" t="str">
        <f t="shared" ca="1" si="379"/>
        <v/>
      </c>
      <c r="I7946" s="336"/>
      <c r="J7946" s="332" t="str">
        <f t="shared" ca="1" si="378"/>
        <v>(command "V" "R" "" "N")</v>
      </c>
    </row>
    <row r="7947" spans="8:10" hidden="1">
      <c r="H7947" s="330" t="str">
        <f t="shared" ca="1" si="379"/>
        <v/>
      </c>
      <c r="I7947" s="336"/>
      <c r="J7947" s="332" t="str">
        <f t="shared" ca="1" si="378"/>
        <v>(command "V" "R" "" "N")</v>
      </c>
    </row>
    <row r="7948" spans="8:10" hidden="1">
      <c r="H7948" s="330" t="str">
        <f t="shared" ca="1" si="379"/>
        <v/>
      </c>
      <c r="I7948" s="336"/>
      <c r="J7948" s="332" t="str">
        <f t="shared" ca="1" si="378"/>
        <v>(command "V" "R" "" "N")</v>
      </c>
    </row>
    <row r="7949" spans="8:10" hidden="1">
      <c r="H7949" s="330" t="str">
        <f t="shared" ca="1" si="379"/>
        <v/>
      </c>
      <c r="I7949" s="336"/>
      <c r="J7949" s="332" t="str">
        <f t="shared" ref="J7949:J8012" ca="1" si="380">"(command"&amp;" "&amp;""""&amp;"V"&amp;""""&amp;" "&amp;""""&amp;"R"&amp;""""&amp;" "&amp;""""&amp;$H7949&amp;""""&amp;" """&amp;"N"&amp;""""&amp;")"</f>
        <v>(command "V" "R" "" "N")</v>
      </c>
    </row>
    <row r="7950" spans="8:10" hidden="1">
      <c r="H7950" s="330" t="str">
        <f t="shared" ca="1" si="379"/>
        <v/>
      </c>
      <c r="I7950" s="336"/>
      <c r="J7950" s="332" t="str">
        <f t="shared" ca="1" si="380"/>
        <v>(command "V" "R" "" "N")</v>
      </c>
    </row>
    <row r="7951" spans="8:10" hidden="1">
      <c r="H7951" s="330" t="str">
        <f t="shared" ca="1" si="379"/>
        <v/>
      </c>
      <c r="I7951" s="336"/>
      <c r="J7951" s="332" t="str">
        <f t="shared" ca="1" si="380"/>
        <v>(command "V" "R" "" "N")</v>
      </c>
    </row>
    <row r="7952" spans="8:10" hidden="1">
      <c r="H7952" s="330" t="str">
        <f t="shared" ca="1" si="379"/>
        <v/>
      </c>
      <c r="I7952" s="336"/>
      <c r="J7952" s="332" t="str">
        <f t="shared" ca="1" si="380"/>
        <v>(command "V" "R" "" "N")</v>
      </c>
    </row>
    <row r="7953" spans="8:10" hidden="1">
      <c r="H7953" s="330" t="str">
        <f t="shared" ca="1" si="379"/>
        <v/>
      </c>
      <c r="I7953" s="336"/>
      <c r="J7953" s="332" t="str">
        <f t="shared" ca="1" si="380"/>
        <v>(command "V" "R" "" "N")</v>
      </c>
    </row>
    <row r="7954" spans="8:10" hidden="1">
      <c r="H7954" s="330" t="str">
        <f t="shared" ca="1" si="379"/>
        <v/>
      </c>
      <c r="I7954" s="336"/>
      <c r="J7954" s="332" t="str">
        <f t="shared" ca="1" si="380"/>
        <v>(command "V" "R" "" "N")</v>
      </c>
    </row>
    <row r="7955" spans="8:10" hidden="1">
      <c r="H7955" s="330" t="str">
        <f t="shared" ca="1" si="379"/>
        <v/>
      </c>
      <c r="I7955" s="336"/>
      <c r="J7955" s="332" t="str">
        <f t="shared" ca="1" si="380"/>
        <v>(command "V" "R" "" "N")</v>
      </c>
    </row>
    <row r="7956" spans="8:10" hidden="1">
      <c r="H7956" s="330" t="str">
        <f t="shared" ca="1" si="379"/>
        <v/>
      </c>
      <c r="I7956" s="336"/>
      <c r="J7956" s="332" t="str">
        <f t="shared" ca="1" si="380"/>
        <v>(command "V" "R" "" "N")</v>
      </c>
    </row>
    <row r="7957" spans="8:10" hidden="1">
      <c r="H7957" s="330" t="str">
        <f t="shared" ca="1" si="379"/>
        <v/>
      </c>
      <c r="I7957" s="336"/>
      <c r="J7957" s="332" t="str">
        <f t="shared" ca="1" si="380"/>
        <v>(command "V" "R" "" "N")</v>
      </c>
    </row>
    <row r="7958" spans="8:10" hidden="1">
      <c r="H7958" s="330" t="str">
        <f t="shared" ca="1" si="379"/>
        <v/>
      </c>
      <c r="I7958" s="336"/>
      <c r="J7958" s="332" t="str">
        <f t="shared" ca="1" si="380"/>
        <v>(command "V" "R" "" "N")</v>
      </c>
    </row>
    <row r="7959" spans="8:10" hidden="1">
      <c r="H7959" s="330" t="str">
        <f t="shared" ca="1" si="379"/>
        <v/>
      </c>
      <c r="I7959" s="336"/>
      <c r="J7959" s="332" t="str">
        <f t="shared" ca="1" si="380"/>
        <v>(command "V" "R" "" "N")</v>
      </c>
    </row>
    <row r="7960" spans="8:10" hidden="1">
      <c r="H7960" s="330" t="str">
        <f t="shared" ca="1" si="379"/>
        <v/>
      </c>
      <c r="I7960" s="336"/>
      <c r="J7960" s="332" t="str">
        <f t="shared" ca="1" si="380"/>
        <v>(command "V" "R" "" "N")</v>
      </c>
    </row>
    <row r="7961" spans="8:10" hidden="1">
      <c r="H7961" s="330" t="str">
        <f t="shared" ca="1" si="379"/>
        <v/>
      </c>
      <c r="I7961" s="336"/>
      <c r="J7961" s="332" t="str">
        <f t="shared" ca="1" si="380"/>
        <v>(command "V" "R" "" "N")</v>
      </c>
    </row>
    <row r="7962" spans="8:10" hidden="1">
      <c r="H7962" s="330" t="str">
        <f t="shared" ca="1" si="379"/>
        <v/>
      </c>
      <c r="I7962" s="336"/>
      <c r="J7962" s="332" t="str">
        <f t="shared" ca="1" si="380"/>
        <v>(command "V" "R" "" "N")</v>
      </c>
    </row>
    <row r="7963" spans="8:10" hidden="1">
      <c r="H7963" s="330" t="str">
        <f t="shared" ca="1" si="379"/>
        <v/>
      </c>
      <c r="I7963" s="336"/>
      <c r="J7963" s="332" t="str">
        <f t="shared" ca="1" si="380"/>
        <v>(command "V" "R" "" "N")</v>
      </c>
    </row>
    <row r="7964" spans="8:10" hidden="1">
      <c r="H7964" s="330" t="str">
        <f t="shared" ca="1" si="379"/>
        <v/>
      </c>
      <c r="I7964" s="336"/>
      <c r="J7964" s="332" t="str">
        <f t="shared" ca="1" si="380"/>
        <v>(command "V" "R" "" "N")</v>
      </c>
    </row>
    <row r="7965" spans="8:10" hidden="1">
      <c r="H7965" s="330" t="str">
        <f t="shared" ca="1" si="379"/>
        <v/>
      </c>
      <c r="I7965" s="336"/>
      <c r="J7965" s="332" t="str">
        <f t="shared" ca="1" si="380"/>
        <v>(command "V" "R" "" "N")</v>
      </c>
    </row>
    <row r="7966" spans="8:10" hidden="1">
      <c r="H7966" s="330" t="str">
        <f t="shared" ca="1" si="379"/>
        <v/>
      </c>
      <c r="I7966" s="336"/>
      <c r="J7966" s="332" t="str">
        <f t="shared" ca="1" si="380"/>
        <v>(command "V" "R" "" "N")</v>
      </c>
    </row>
    <row r="7967" spans="8:10" hidden="1">
      <c r="H7967" s="330" t="str">
        <f t="shared" ca="1" si="379"/>
        <v/>
      </c>
      <c r="I7967" s="336"/>
      <c r="J7967" s="332" t="str">
        <f t="shared" ca="1" si="380"/>
        <v>(command "V" "R" "" "N")</v>
      </c>
    </row>
    <row r="7968" spans="8:10" hidden="1">
      <c r="H7968" s="330" t="str">
        <f t="shared" ca="1" si="379"/>
        <v/>
      </c>
      <c r="I7968" s="336"/>
      <c r="J7968" s="332" t="str">
        <f t="shared" ca="1" si="380"/>
        <v>(command "V" "R" "" "N")</v>
      </c>
    </row>
    <row r="7969" spans="8:10" hidden="1">
      <c r="H7969" s="330" t="str">
        <f t="shared" ca="1" si="379"/>
        <v/>
      </c>
      <c r="I7969" s="336"/>
      <c r="J7969" s="332" t="str">
        <f t="shared" ca="1" si="380"/>
        <v>(command "V" "R" "" "N")</v>
      </c>
    </row>
    <row r="7970" spans="8:10" hidden="1">
      <c r="H7970" s="330" t="str">
        <f t="shared" ca="1" si="379"/>
        <v/>
      </c>
      <c r="I7970" s="336"/>
      <c r="J7970" s="332" t="str">
        <f t="shared" ca="1" si="380"/>
        <v>(command "V" "R" "" "N")</v>
      </c>
    </row>
    <row r="7971" spans="8:10" hidden="1">
      <c r="H7971" s="330" t="str">
        <f t="shared" ca="1" si="379"/>
        <v/>
      </c>
      <c r="I7971" s="336"/>
      <c r="J7971" s="332" t="str">
        <f t="shared" ca="1" si="380"/>
        <v>(command "V" "R" "" "N")</v>
      </c>
    </row>
    <row r="7972" spans="8:10" hidden="1">
      <c r="H7972" s="330" t="str">
        <f t="shared" ca="1" si="379"/>
        <v/>
      </c>
      <c r="I7972" s="336"/>
      <c r="J7972" s="332" t="str">
        <f t="shared" ca="1" si="380"/>
        <v>(command "V" "R" "" "N")</v>
      </c>
    </row>
    <row r="7973" spans="8:10" hidden="1">
      <c r="H7973" s="330" t="str">
        <f t="shared" ca="1" si="379"/>
        <v/>
      </c>
      <c r="I7973" s="336"/>
      <c r="J7973" s="332" t="str">
        <f t="shared" ca="1" si="380"/>
        <v>(command "V" "R" "" "N")</v>
      </c>
    </row>
    <row r="7974" spans="8:10" hidden="1">
      <c r="H7974" s="330" t="str">
        <f t="shared" ca="1" si="379"/>
        <v/>
      </c>
      <c r="I7974" s="336"/>
      <c r="J7974" s="332" t="str">
        <f t="shared" ca="1" si="380"/>
        <v>(command "V" "R" "" "N")</v>
      </c>
    </row>
    <row r="7975" spans="8:10" hidden="1">
      <c r="H7975" s="330" t="str">
        <f t="shared" ca="1" si="379"/>
        <v/>
      </c>
      <c r="I7975" s="336"/>
      <c r="J7975" s="332" t="str">
        <f t="shared" ca="1" si="380"/>
        <v>(command "V" "R" "" "N")</v>
      </c>
    </row>
    <row r="7976" spans="8:10" hidden="1">
      <c r="H7976" s="330" t="str">
        <f t="shared" ca="1" si="379"/>
        <v/>
      </c>
      <c r="I7976" s="336"/>
      <c r="J7976" s="332" t="str">
        <f t="shared" ca="1" si="380"/>
        <v>(command "V" "R" "" "N")</v>
      </c>
    </row>
    <row r="7977" spans="8:10" hidden="1">
      <c r="H7977" s="330" t="str">
        <f t="shared" ca="1" si="379"/>
        <v/>
      </c>
      <c r="I7977" s="336"/>
      <c r="J7977" s="332" t="str">
        <f t="shared" ca="1" si="380"/>
        <v>(command "V" "R" "" "N")</v>
      </c>
    </row>
    <row r="7978" spans="8:10" hidden="1">
      <c r="H7978" s="330" t="str">
        <f t="shared" ca="1" si="379"/>
        <v/>
      </c>
      <c r="I7978" s="336"/>
      <c r="J7978" s="332" t="str">
        <f t="shared" ca="1" si="380"/>
        <v>(command "V" "R" "" "N")</v>
      </c>
    </row>
    <row r="7979" spans="8:10" hidden="1">
      <c r="H7979" s="330" t="str">
        <f t="shared" ca="1" si="379"/>
        <v/>
      </c>
      <c r="I7979" s="336"/>
      <c r="J7979" s="332" t="str">
        <f t="shared" ca="1" si="380"/>
        <v>(command "V" "R" "" "N")</v>
      </c>
    </row>
    <row r="7980" spans="8:10" hidden="1">
      <c r="H7980" s="330" t="str">
        <f t="shared" ca="1" si="379"/>
        <v/>
      </c>
      <c r="I7980" s="336"/>
      <c r="J7980" s="332" t="str">
        <f t="shared" ca="1" si="380"/>
        <v>(command "V" "R" "" "N")</v>
      </c>
    </row>
    <row r="7981" spans="8:10" hidden="1">
      <c r="H7981" s="330" t="str">
        <f t="shared" ca="1" si="379"/>
        <v/>
      </c>
      <c r="I7981" s="336"/>
      <c r="J7981" s="332" t="str">
        <f t="shared" ca="1" si="380"/>
        <v>(command "V" "R" "" "N")</v>
      </c>
    </row>
    <row r="7982" spans="8:10" hidden="1">
      <c r="H7982" s="330" t="str">
        <f t="shared" ca="1" si="379"/>
        <v/>
      </c>
      <c r="I7982" s="336"/>
      <c r="J7982" s="332" t="str">
        <f t="shared" ca="1" si="380"/>
        <v>(command "V" "R" "" "N")</v>
      </c>
    </row>
    <row r="7983" spans="8:10" hidden="1">
      <c r="H7983" s="330" t="str">
        <f t="shared" ca="1" si="379"/>
        <v/>
      </c>
      <c r="I7983" s="336"/>
      <c r="J7983" s="332" t="str">
        <f t="shared" ca="1" si="380"/>
        <v>(command "V" "R" "" "N")</v>
      </c>
    </row>
    <row r="7984" spans="8:10" hidden="1">
      <c r="H7984" s="330" t="str">
        <f t="shared" ca="1" si="379"/>
        <v/>
      </c>
      <c r="I7984" s="336"/>
      <c r="J7984" s="332" t="str">
        <f t="shared" ca="1" si="380"/>
        <v>(command "V" "R" "" "N")</v>
      </c>
    </row>
    <row r="7985" spans="8:10" hidden="1">
      <c r="H7985" s="330" t="str">
        <f t="shared" ca="1" si="379"/>
        <v/>
      </c>
      <c r="I7985" s="336"/>
      <c r="J7985" s="332" t="str">
        <f t="shared" ca="1" si="380"/>
        <v>(command "V" "R" "" "N")</v>
      </c>
    </row>
    <row r="7986" spans="8:10" hidden="1">
      <c r="H7986" s="330" t="str">
        <f t="shared" ca="1" si="379"/>
        <v/>
      </c>
      <c r="I7986" s="336"/>
      <c r="J7986" s="332" t="str">
        <f t="shared" ca="1" si="380"/>
        <v>(command "V" "R" "" "N")</v>
      </c>
    </row>
    <row r="7987" spans="8:10" hidden="1">
      <c r="H7987" s="330" t="str">
        <f t="shared" ca="1" si="379"/>
        <v/>
      </c>
      <c r="I7987" s="336"/>
      <c r="J7987" s="332" t="str">
        <f t="shared" ca="1" si="380"/>
        <v>(command "V" "R" "" "N")</v>
      </c>
    </row>
    <row r="7988" spans="8:10" hidden="1">
      <c r="H7988" s="330" t="str">
        <f t="shared" ca="1" si="379"/>
        <v/>
      </c>
      <c r="I7988" s="336"/>
      <c r="J7988" s="332" t="str">
        <f t="shared" ca="1" si="380"/>
        <v>(command "V" "R" "" "N")</v>
      </c>
    </row>
    <row r="7989" spans="8:10" hidden="1">
      <c r="H7989" s="330" t="str">
        <f t="shared" ca="1" si="379"/>
        <v/>
      </c>
      <c r="I7989" s="336"/>
      <c r="J7989" s="332" t="str">
        <f t="shared" ca="1" si="380"/>
        <v>(command "V" "R" "" "N")</v>
      </c>
    </row>
    <row r="7990" spans="8:10" hidden="1">
      <c r="H7990" s="330" t="str">
        <f t="shared" ca="1" si="379"/>
        <v/>
      </c>
      <c r="I7990" s="336"/>
      <c r="J7990" s="332" t="str">
        <f t="shared" ca="1" si="380"/>
        <v>(command "V" "R" "" "N")</v>
      </c>
    </row>
    <row r="7991" spans="8:10" hidden="1">
      <c r="H7991" s="330" t="str">
        <f t="shared" ca="1" si="379"/>
        <v/>
      </c>
      <c r="I7991" s="336"/>
      <c r="J7991" s="332" t="str">
        <f t="shared" ca="1" si="380"/>
        <v>(command "V" "R" "" "N")</v>
      </c>
    </row>
    <row r="7992" spans="8:10" hidden="1">
      <c r="H7992" s="330" t="str">
        <f t="shared" ca="1" si="379"/>
        <v/>
      </c>
      <c r="I7992" s="336"/>
      <c r="J7992" s="332" t="str">
        <f t="shared" ca="1" si="380"/>
        <v>(command "V" "R" "" "N")</v>
      </c>
    </row>
    <row r="7993" spans="8:10" hidden="1">
      <c r="H7993" s="330" t="str">
        <f t="shared" ca="1" si="379"/>
        <v/>
      </c>
      <c r="I7993" s="336"/>
      <c r="J7993" s="332" t="str">
        <f t="shared" ca="1" si="380"/>
        <v>(command "V" "R" "" "N")</v>
      </c>
    </row>
    <row r="7994" spans="8:10" hidden="1">
      <c r="H7994" s="330" t="str">
        <f t="shared" ca="1" si="379"/>
        <v/>
      </c>
      <c r="I7994" s="336"/>
      <c r="J7994" s="332" t="str">
        <f t="shared" ca="1" si="380"/>
        <v>(command "V" "R" "" "N")</v>
      </c>
    </row>
    <row r="7995" spans="8:10" hidden="1">
      <c r="H7995" s="330" t="str">
        <f t="shared" ca="1" si="379"/>
        <v/>
      </c>
      <c r="I7995" s="336"/>
      <c r="J7995" s="332" t="str">
        <f t="shared" ca="1" si="380"/>
        <v>(command "V" "R" "" "N")</v>
      </c>
    </row>
    <row r="7996" spans="8:10" hidden="1">
      <c r="H7996" s="330" t="str">
        <f t="shared" ca="1" si="379"/>
        <v/>
      </c>
      <c r="I7996" s="336"/>
      <c r="J7996" s="332" t="str">
        <f t="shared" ca="1" si="380"/>
        <v>(command "V" "R" "" "N")</v>
      </c>
    </row>
    <row r="7997" spans="8:10" hidden="1">
      <c r="H7997" s="330" t="str">
        <f t="shared" ca="1" si="379"/>
        <v/>
      </c>
      <c r="I7997" s="336"/>
      <c r="J7997" s="332" t="str">
        <f t="shared" ca="1" si="380"/>
        <v>(command "V" "R" "" "N")</v>
      </c>
    </row>
    <row r="7998" spans="8:10" hidden="1">
      <c r="H7998" s="330" t="str">
        <f t="shared" ca="1" si="379"/>
        <v/>
      </c>
      <c r="I7998" s="336"/>
      <c r="J7998" s="332" t="str">
        <f t="shared" ca="1" si="380"/>
        <v>(command "V" "R" "" "N")</v>
      </c>
    </row>
    <row r="7999" spans="8:10" hidden="1">
      <c r="H7999" s="330" t="str">
        <f t="shared" ca="1" si="379"/>
        <v/>
      </c>
      <c r="I7999" s="336"/>
      <c r="J7999" s="332" t="str">
        <f t="shared" ca="1" si="380"/>
        <v>(command "V" "R" "" "N")</v>
      </c>
    </row>
    <row r="8000" spans="8:10" hidden="1">
      <c r="H8000" s="330" t="str">
        <f t="shared" ca="1" si="379"/>
        <v/>
      </c>
      <c r="I8000" s="336"/>
      <c r="J8000" s="332" t="str">
        <f t="shared" ca="1" si="380"/>
        <v>(command "V" "R" "" "N")</v>
      </c>
    </row>
    <row r="8001" spans="8:10" hidden="1">
      <c r="H8001" s="330" t="str">
        <f t="shared" ca="1" si="379"/>
        <v/>
      </c>
      <c r="I8001" s="336"/>
      <c r="J8001" s="332" t="str">
        <f t="shared" ca="1" si="380"/>
        <v>(command "V" "R" "" "N")</v>
      </c>
    </row>
    <row r="8002" spans="8:10" hidden="1">
      <c r="H8002" s="330" t="str">
        <f t="shared" ca="1" si="379"/>
        <v/>
      </c>
      <c r="I8002" s="336"/>
      <c r="J8002" s="332" t="str">
        <f t="shared" ca="1" si="380"/>
        <v>(command "V" "R" "" "N")</v>
      </c>
    </row>
    <row r="8003" spans="8:10" hidden="1">
      <c r="H8003" s="330" t="str">
        <f t="shared" ca="1" si="379"/>
        <v/>
      </c>
      <c r="I8003" s="336"/>
      <c r="J8003" s="332" t="str">
        <f t="shared" ca="1" si="380"/>
        <v>(command "V" "R" "" "N")</v>
      </c>
    </row>
    <row r="8004" spans="8:10" hidden="1">
      <c r="H8004" s="330" t="str">
        <f t="shared" ca="1" si="379"/>
        <v/>
      </c>
      <c r="I8004" s="336"/>
      <c r="J8004" s="332" t="str">
        <f t="shared" ca="1" si="380"/>
        <v>(command "V" "R" "" "N")</v>
      </c>
    </row>
    <row r="8005" spans="8:10" hidden="1">
      <c r="H8005" s="330" t="str">
        <f t="shared" ca="1" si="379"/>
        <v/>
      </c>
      <c r="I8005" s="336"/>
      <c r="J8005" s="332" t="str">
        <f t="shared" ca="1" si="380"/>
        <v>(command "V" "R" "" "N")</v>
      </c>
    </row>
    <row r="8006" spans="8:10" hidden="1">
      <c r="H8006" s="330" t="str">
        <f t="shared" ca="1" si="379"/>
        <v/>
      </c>
      <c r="I8006" s="336"/>
      <c r="J8006" s="332" t="str">
        <f t="shared" ca="1" si="380"/>
        <v>(command "V" "R" "" "N")</v>
      </c>
    </row>
    <row r="8007" spans="8:10" hidden="1">
      <c r="H8007" s="330" t="str">
        <f t="shared" ca="1" si="379"/>
        <v/>
      </c>
      <c r="I8007" s="336"/>
      <c r="J8007" s="332" t="str">
        <f t="shared" ca="1" si="380"/>
        <v>(command "V" "R" "" "N")</v>
      </c>
    </row>
    <row r="8008" spans="8:10" hidden="1">
      <c r="H8008" s="330" t="str">
        <f t="shared" ref="H8008:H8071" ca="1" si="381">IF(INDIRECT(ADDRESS(FLOOR((ROW(A8001)-1)/$F$6,1)+9,FLOOR((MOD((ROW(A8001)-1),$F$6)),1)+21))="","",INDIRECT(ADDRESS(FLOOR((ROW(A8001)-1)/$F$6,1)+9,FLOOR((MOD((ROW(A8001)-1),$F$6)),1)+21)))</f>
        <v/>
      </c>
      <c r="I8008" s="336"/>
      <c r="J8008" s="332" t="str">
        <f t="shared" ca="1" si="380"/>
        <v>(command "V" "R" "" "N")</v>
      </c>
    </row>
    <row r="8009" spans="8:10" hidden="1">
      <c r="H8009" s="330" t="str">
        <f t="shared" ca="1" si="381"/>
        <v/>
      </c>
      <c r="I8009" s="336"/>
      <c r="J8009" s="332" t="str">
        <f t="shared" ca="1" si="380"/>
        <v>(command "V" "R" "" "N")</v>
      </c>
    </row>
    <row r="8010" spans="8:10" hidden="1">
      <c r="H8010" s="330" t="str">
        <f t="shared" ca="1" si="381"/>
        <v/>
      </c>
      <c r="I8010" s="336"/>
      <c r="J8010" s="332" t="str">
        <f t="shared" ca="1" si="380"/>
        <v>(command "V" "R" "" "N")</v>
      </c>
    </row>
    <row r="8011" spans="8:10" hidden="1">
      <c r="H8011" s="330" t="str">
        <f t="shared" ca="1" si="381"/>
        <v/>
      </c>
      <c r="I8011" s="336"/>
      <c r="J8011" s="332" t="str">
        <f t="shared" ca="1" si="380"/>
        <v>(command "V" "R" "" "N")</v>
      </c>
    </row>
    <row r="8012" spans="8:10" hidden="1">
      <c r="H8012" s="330" t="str">
        <f t="shared" ca="1" si="381"/>
        <v/>
      </c>
      <c r="I8012" s="336"/>
      <c r="J8012" s="332" t="str">
        <f t="shared" ca="1" si="380"/>
        <v>(command "V" "R" "" "N")</v>
      </c>
    </row>
    <row r="8013" spans="8:10" hidden="1">
      <c r="H8013" s="330" t="str">
        <f t="shared" ca="1" si="381"/>
        <v/>
      </c>
      <c r="I8013" s="336"/>
      <c r="J8013" s="332" t="str">
        <f t="shared" ref="J8013:J8076" ca="1" si="382">"(command"&amp;" "&amp;""""&amp;"V"&amp;""""&amp;" "&amp;""""&amp;"R"&amp;""""&amp;" "&amp;""""&amp;$H8013&amp;""""&amp;" """&amp;"N"&amp;""""&amp;")"</f>
        <v>(command "V" "R" "" "N")</v>
      </c>
    </row>
    <row r="8014" spans="8:10" hidden="1">
      <c r="H8014" s="330" t="str">
        <f t="shared" ca="1" si="381"/>
        <v/>
      </c>
      <c r="I8014" s="336"/>
      <c r="J8014" s="332" t="str">
        <f t="shared" ca="1" si="382"/>
        <v>(command "V" "R" "" "N")</v>
      </c>
    </row>
    <row r="8015" spans="8:10" hidden="1">
      <c r="H8015" s="330" t="str">
        <f t="shared" ca="1" si="381"/>
        <v/>
      </c>
      <c r="I8015" s="336"/>
      <c r="J8015" s="332" t="str">
        <f t="shared" ca="1" si="382"/>
        <v>(command "V" "R" "" "N")</v>
      </c>
    </row>
    <row r="8016" spans="8:10" hidden="1">
      <c r="H8016" s="330" t="str">
        <f t="shared" ca="1" si="381"/>
        <v/>
      </c>
      <c r="I8016" s="336"/>
      <c r="J8016" s="332" t="str">
        <f t="shared" ca="1" si="382"/>
        <v>(command "V" "R" "" "N")</v>
      </c>
    </row>
    <row r="8017" spans="8:10" hidden="1">
      <c r="H8017" s="330" t="str">
        <f t="shared" ca="1" si="381"/>
        <v/>
      </c>
      <c r="I8017" s="336"/>
      <c r="J8017" s="332" t="str">
        <f t="shared" ca="1" si="382"/>
        <v>(command "V" "R" "" "N")</v>
      </c>
    </row>
    <row r="8018" spans="8:10" hidden="1">
      <c r="H8018" s="330" t="str">
        <f t="shared" ca="1" si="381"/>
        <v/>
      </c>
      <c r="I8018" s="336"/>
      <c r="J8018" s="332" t="str">
        <f t="shared" ca="1" si="382"/>
        <v>(command "V" "R" "" "N")</v>
      </c>
    </row>
    <row r="8019" spans="8:10" hidden="1">
      <c r="H8019" s="330" t="str">
        <f t="shared" ca="1" si="381"/>
        <v/>
      </c>
      <c r="I8019" s="336"/>
      <c r="J8019" s="332" t="str">
        <f t="shared" ca="1" si="382"/>
        <v>(command "V" "R" "" "N")</v>
      </c>
    </row>
    <row r="8020" spans="8:10" hidden="1">
      <c r="H8020" s="330" t="str">
        <f t="shared" ca="1" si="381"/>
        <v/>
      </c>
      <c r="I8020" s="336"/>
      <c r="J8020" s="332" t="str">
        <f t="shared" ca="1" si="382"/>
        <v>(command "V" "R" "" "N")</v>
      </c>
    </row>
    <row r="8021" spans="8:10" hidden="1">
      <c r="H8021" s="330" t="str">
        <f t="shared" ca="1" si="381"/>
        <v/>
      </c>
      <c r="I8021" s="336"/>
      <c r="J8021" s="332" t="str">
        <f t="shared" ca="1" si="382"/>
        <v>(command "V" "R" "" "N")</v>
      </c>
    </row>
    <row r="8022" spans="8:10" hidden="1">
      <c r="H8022" s="330" t="str">
        <f t="shared" ca="1" si="381"/>
        <v/>
      </c>
      <c r="I8022" s="336"/>
      <c r="J8022" s="332" t="str">
        <f t="shared" ca="1" si="382"/>
        <v>(command "V" "R" "" "N")</v>
      </c>
    </row>
    <row r="8023" spans="8:10" hidden="1">
      <c r="H8023" s="330" t="str">
        <f t="shared" ca="1" si="381"/>
        <v/>
      </c>
      <c r="I8023" s="336"/>
      <c r="J8023" s="332" t="str">
        <f t="shared" ca="1" si="382"/>
        <v>(command "V" "R" "" "N")</v>
      </c>
    </row>
    <row r="8024" spans="8:10" hidden="1">
      <c r="H8024" s="330" t="str">
        <f t="shared" ca="1" si="381"/>
        <v/>
      </c>
      <c r="I8024" s="336"/>
      <c r="J8024" s="332" t="str">
        <f t="shared" ca="1" si="382"/>
        <v>(command "V" "R" "" "N")</v>
      </c>
    </row>
    <row r="8025" spans="8:10" hidden="1">
      <c r="H8025" s="330" t="str">
        <f t="shared" ca="1" si="381"/>
        <v/>
      </c>
      <c r="I8025" s="336"/>
      <c r="J8025" s="332" t="str">
        <f t="shared" ca="1" si="382"/>
        <v>(command "V" "R" "" "N")</v>
      </c>
    </row>
    <row r="8026" spans="8:10" hidden="1">
      <c r="H8026" s="330" t="str">
        <f t="shared" ca="1" si="381"/>
        <v/>
      </c>
      <c r="I8026" s="336"/>
      <c r="J8026" s="332" t="str">
        <f t="shared" ca="1" si="382"/>
        <v>(command "V" "R" "" "N")</v>
      </c>
    </row>
    <row r="8027" spans="8:10" hidden="1">
      <c r="H8027" s="330" t="str">
        <f t="shared" ca="1" si="381"/>
        <v/>
      </c>
      <c r="I8027" s="336"/>
      <c r="J8027" s="332" t="str">
        <f t="shared" ca="1" si="382"/>
        <v>(command "V" "R" "" "N")</v>
      </c>
    </row>
    <row r="8028" spans="8:10" hidden="1">
      <c r="H8028" s="330" t="str">
        <f t="shared" ca="1" si="381"/>
        <v/>
      </c>
      <c r="I8028" s="336"/>
      <c r="J8028" s="332" t="str">
        <f t="shared" ca="1" si="382"/>
        <v>(command "V" "R" "" "N")</v>
      </c>
    </row>
    <row r="8029" spans="8:10" hidden="1">
      <c r="H8029" s="330" t="str">
        <f t="shared" ca="1" si="381"/>
        <v/>
      </c>
      <c r="I8029" s="336"/>
      <c r="J8029" s="332" t="str">
        <f t="shared" ca="1" si="382"/>
        <v>(command "V" "R" "" "N")</v>
      </c>
    </row>
    <row r="8030" spans="8:10" hidden="1">
      <c r="H8030" s="330" t="str">
        <f t="shared" ca="1" si="381"/>
        <v/>
      </c>
      <c r="I8030" s="336"/>
      <c r="J8030" s="332" t="str">
        <f t="shared" ca="1" si="382"/>
        <v>(command "V" "R" "" "N")</v>
      </c>
    </row>
    <row r="8031" spans="8:10" hidden="1">
      <c r="H8031" s="330" t="str">
        <f t="shared" ca="1" si="381"/>
        <v/>
      </c>
      <c r="I8031" s="336"/>
      <c r="J8031" s="332" t="str">
        <f t="shared" ca="1" si="382"/>
        <v>(command "V" "R" "" "N")</v>
      </c>
    </row>
    <row r="8032" spans="8:10" hidden="1">
      <c r="H8032" s="330" t="str">
        <f t="shared" ca="1" si="381"/>
        <v/>
      </c>
      <c r="I8032" s="336"/>
      <c r="J8032" s="332" t="str">
        <f t="shared" ca="1" si="382"/>
        <v>(command "V" "R" "" "N")</v>
      </c>
    </row>
    <row r="8033" spans="8:10" hidden="1">
      <c r="H8033" s="330" t="str">
        <f t="shared" ca="1" si="381"/>
        <v/>
      </c>
      <c r="I8033" s="336"/>
      <c r="J8033" s="332" t="str">
        <f t="shared" ca="1" si="382"/>
        <v>(command "V" "R" "" "N")</v>
      </c>
    </row>
    <row r="8034" spans="8:10" hidden="1">
      <c r="H8034" s="330" t="str">
        <f t="shared" ca="1" si="381"/>
        <v/>
      </c>
      <c r="I8034" s="336"/>
      <c r="J8034" s="332" t="str">
        <f t="shared" ca="1" si="382"/>
        <v>(command "V" "R" "" "N")</v>
      </c>
    </row>
    <row r="8035" spans="8:10" hidden="1">
      <c r="H8035" s="330" t="str">
        <f t="shared" ca="1" si="381"/>
        <v/>
      </c>
      <c r="I8035" s="336"/>
      <c r="J8035" s="332" t="str">
        <f t="shared" ca="1" si="382"/>
        <v>(command "V" "R" "" "N")</v>
      </c>
    </row>
    <row r="8036" spans="8:10" hidden="1">
      <c r="H8036" s="330" t="str">
        <f t="shared" ca="1" si="381"/>
        <v/>
      </c>
      <c r="I8036" s="336"/>
      <c r="J8036" s="332" t="str">
        <f t="shared" ca="1" si="382"/>
        <v>(command "V" "R" "" "N")</v>
      </c>
    </row>
    <row r="8037" spans="8:10" hidden="1">
      <c r="H8037" s="330" t="str">
        <f t="shared" ca="1" si="381"/>
        <v/>
      </c>
      <c r="I8037" s="336"/>
      <c r="J8037" s="332" t="str">
        <f t="shared" ca="1" si="382"/>
        <v>(command "V" "R" "" "N")</v>
      </c>
    </row>
    <row r="8038" spans="8:10" hidden="1">
      <c r="H8038" s="330" t="str">
        <f t="shared" ca="1" si="381"/>
        <v/>
      </c>
      <c r="I8038" s="336"/>
      <c r="J8038" s="332" t="str">
        <f t="shared" ca="1" si="382"/>
        <v>(command "V" "R" "" "N")</v>
      </c>
    </row>
    <row r="8039" spans="8:10" hidden="1">
      <c r="H8039" s="330" t="str">
        <f t="shared" ca="1" si="381"/>
        <v/>
      </c>
      <c r="I8039" s="336"/>
      <c r="J8039" s="332" t="str">
        <f t="shared" ca="1" si="382"/>
        <v>(command "V" "R" "" "N")</v>
      </c>
    </row>
    <row r="8040" spans="8:10" hidden="1">
      <c r="H8040" s="330" t="str">
        <f t="shared" ca="1" si="381"/>
        <v/>
      </c>
      <c r="I8040" s="336"/>
      <c r="J8040" s="332" t="str">
        <f t="shared" ca="1" si="382"/>
        <v>(command "V" "R" "" "N")</v>
      </c>
    </row>
    <row r="8041" spans="8:10" hidden="1">
      <c r="H8041" s="330" t="str">
        <f t="shared" ca="1" si="381"/>
        <v/>
      </c>
      <c r="I8041" s="336"/>
      <c r="J8041" s="332" t="str">
        <f t="shared" ca="1" si="382"/>
        <v>(command "V" "R" "" "N")</v>
      </c>
    </row>
    <row r="8042" spans="8:10" hidden="1">
      <c r="H8042" s="330" t="str">
        <f t="shared" ca="1" si="381"/>
        <v/>
      </c>
      <c r="I8042" s="336"/>
      <c r="J8042" s="332" t="str">
        <f t="shared" ca="1" si="382"/>
        <v>(command "V" "R" "" "N")</v>
      </c>
    </row>
    <row r="8043" spans="8:10" hidden="1">
      <c r="H8043" s="330" t="str">
        <f t="shared" ca="1" si="381"/>
        <v/>
      </c>
      <c r="I8043" s="336"/>
      <c r="J8043" s="332" t="str">
        <f t="shared" ca="1" si="382"/>
        <v>(command "V" "R" "" "N")</v>
      </c>
    </row>
    <row r="8044" spans="8:10" hidden="1">
      <c r="H8044" s="330" t="str">
        <f t="shared" ca="1" si="381"/>
        <v/>
      </c>
      <c r="I8044" s="336"/>
      <c r="J8044" s="332" t="str">
        <f t="shared" ca="1" si="382"/>
        <v>(command "V" "R" "" "N")</v>
      </c>
    </row>
    <row r="8045" spans="8:10" hidden="1">
      <c r="H8045" s="330" t="str">
        <f t="shared" ca="1" si="381"/>
        <v/>
      </c>
      <c r="I8045" s="336"/>
      <c r="J8045" s="332" t="str">
        <f t="shared" ca="1" si="382"/>
        <v>(command "V" "R" "" "N")</v>
      </c>
    </row>
    <row r="8046" spans="8:10" hidden="1">
      <c r="H8046" s="330" t="str">
        <f t="shared" ca="1" si="381"/>
        <v/>
      </c>
      <c r="I8046" s="336"/>
      <c r="J8046" s="332" t="str">
        <f t="shared" ca="1" si="382"/>
        <v>(command "V" "R" "" "N")</v>
      </c>
    </row>
    <row r="8047" spans="8:10" hidden="1">
      <c r="H8047" s="330" t="str">
        <f t="shared" ca="1" si="381"/>
        <v/>
      </c>
      <c r="I8047" s="336"/>
      <c r="J8047" s="332" t="str">
        <f t="shared" ca="1" si="382"/>
        <v>(command "V" "R" "" "N")</v>
      </c>
    </row>
    <row r="8048" spans="8:10" hidden="1">
      <c r="H8048" s="330" t="str">
        <f t="shared" ca="1" si="381"/>
        <v/>
      </c>
      <c r="I8048" s="336"/>
      <c r="J8048" s="332" t="str">
        <f t="shared" ca="1" si="382"/>
        <v>(command "V" "R" "" "N")</v>
      </c>
    </row>
    <row r="8049" spans="8:10" hidden="1">
      <c r="H8049" s="330" t="str">
        <f t="shared" ca="1" si="381"/>
        <v/>
      </c>
      <c r="I8049" s="336"/>
      <c r="J8049" s="332" t="str">
        <f t="shared" ca="1" si="382"/>
        <v>(command "V" "R" "" "N")</v>
      </c>
    </row>
    <row r="8050" spans="8:10" hidden="1">
      <c r="H8050" s="330" t="str">
        <f t="shared" ca="1" si="381"/>
        <v/>
      </c>
      <c r="I8050" s="336"/>
      <c r="J8050" s="332" t="str">
        <f t="shared" ca="1" si="382"/>
        <v>(command "V" "R" "" "N")</v>
      </c>
    </row>
    <row r="8051" spans="8:10" hidden="1">
      <c r="H8051" s="330" t="str">
        <f t="shared" ca="1" si="381"/>
        <v/>
      </c>
      <c r="I8051" s="336"/>
      <c r="J8051" s="332" t="str">
        <f t="shared" ca="1" si="382"/>
        <v>(command "V" "R" "" "N")</v>
      </c>
    </row>
    <row r="8052" spans="8:10" hidden="1">
      <c r="H8052" s="330" t="str">
        <f t="shared" ca="1" si="381"/>
        <v/>
      </c>
      <c r="I8052" s="336"/>
      <c r="J8052" s="332" t="str">
        <f t="shared" ca="1" si="382"/>
        <v>(command "V" "R" "" "N")</v>
      </c>
    </row>
    <row r="8053" spans="8:10" hidden="1">
      <c r="H8053" s="330" t="str">
        <f t="shared" ca="1" si="381"/>
        <v/>
      </c>
      <c r="I8053" s="336"/>
      <c r="J8053" s="332" t="str">
        <f t="shared" ca="1" si="382"/>
        <v>(command "V" "R" "" "N")</v>
      </c>
    </row>
    <row r="8054" spans="8:10" hidden="1">
      <c r="H8054" s="330" t="str">
        <f t="shared" ca="1" si="381"/>
        <v/>
      </c>
      <c r="I8054" s="336"/>
      <c r="J8054" s="332" t="str">
        <f t="shared" ca="1" si="382"/>
        <v>(command "V" "R" "" "N")</v>
      </c>
    </row>
    <row r="8055" spans="8:10" hidden="1">
      <c r="H8055" s="330" t="str">
        <f t="shared" ca="1" si="381"/>
        <v/>
      </c>
      <c r="I8055" s="336"/>
      <c r="J8055" s="332" t="str">
        <f t="shared" ca="1" si="382"/>
        <v>(command "V" "R" "" "N")</v>
      </c>
    </row>
    <row r="8056" spans="8:10" hidden="1">
      <c r="H8056" s="330" t="str">
        <f t="shared" ca="1" si="381"/>
        <v/>
      </c>
      <c r="I8056" s="336"/>
      <c r="J8056" s="332" t="str">
        <f t="shared" ca="1" si="382"/>
        <v>(command "V" "R" "" "N")</v>
      </c>
    </row>
    <row r="8057" spans="8:10" hidden="1">
      <c r="H8057" s="330" t="str">
        <f t="shared" ca="1" si="381"/>
        <v/>
      </c>
      <c r="I8057" s="336"/>
      <c r="J8057" s="332" t="str">
        <f t="shared" ca="1" si="382"/>
        <v>(command "V" "R" "" "N")</v>
      </c>
    </row>
    <row r="8058" spans="8:10" hidden="1">
      <c r="H8058" s="330" t="str">
        <f t="shared" ca="1" si="381"/>
        <v/>
      </c>
      <c r="I8058" s="336"/>
      <c r="J8058" s="332" t="str">
        <f t="shared" ca="1" si="382"/>
        <v>(command "V" "R" "" "N")</v>
      </c>
    </row>
    <row r="8059" spans="8:10" hidden="1">
      <c r="H8059" s="330" t="str">
        <f t="shared" ca="1" si="381"/>
        <v/>
      </c>
      <c r="I8059" s="336"/>
      <c r="J8059" s="332" t="str">
        <f t="shared" ca="1" si="382"/>
        <v>(command "V" "R" "" "N")</v>
      </c>
    </row>
    <row r="8060" spans="8:10" hidden="1">
      <c r="H8060" s="330" t="str">
        <f t="shared" ca="1" si="381"/>
        <v/>
      </c>
      <c r="I8060" s="336"/>
      <c r="J8060" s="332" t="str">
        <f t="shared" ca="1" si="382"/>
        <v>(command "V" "R" "" "N")</v>
      </c>
    </row>
    <row r="8061" spans="8:10" hidden="1">
      <c r="H8061" s="330" t="str">
        <f t="shared" ca="1" si="381"/>
        <v/>
      </c>
      <c r="I8061" s="336"/>
      <c r="J8061" s="332" t="str">
        <f t="shared" ca="1" si="382"/>
        <v>(command "V" "R" "" "N")</v>
      </c>
    </row>
    <row r="8062" spans="8:10" hidden="1">
      <c r="H8062" s="330" t="str">
        <f t="shared" ca="1" si="381"/>
        <v/>
      </c>
      <c r="I8062" s="336"/>
      <c r="J8062" s="332" t="str">
        <f t="shared" ca="1" si="382"/>
        <v>(command "V" "R" "" "N")</v>
      </c>
    </row>
    <row r="8063" spans="8:10" hidden="1">
      <c r="H8063" s="330" t="str">
        <f t="shared" ca="1" si="381"/>
        <v/>
      </c>
      <c r="I8063" s="336"/>
      <c r="J8063" s="332" t="str">
        <f t="shared" ca="1" si="382"/>
        <v>(command "V" "R" "" "N")</v>
      </c>
    </row>
    <row r="8064" spans="8:10" hidden="1">
      <c r="H8064" s="330" t="str">
        <f t="shared" ca="1" si="381"/>
        <v/>
      </c>
      <c r="I8064" s="336"/>
      <c r="J8064" s="332" t="str">
        <f t="shared" ca="1" si="382"/>
        <v>(command "V" "R" "" "N")</v>
      </c>
    </row>
    <row r="8065" spans="8:10" hidden="1">
      <c r="H8065" s="330" t="str">
        <f t="shared" ca="1" si="381"/>
        <v/>
      </c>
      <c r="I8065" s="336"/>
      <c r="J8065" s="332" t="str">
        <f t="shared" ca="1" si="382"/>
        <v>(command "V" "R" "" "N")</v>
      </c>
    </row>
    <row r="8066" spans="8:10" hidden="1">
      <c r="H8066" s="330" t="str">
        <f t="shared" ca="1" si="381"/>
        <v/>
      </c>
      <c r="I8066" s="336"/>
      <c r="J8066" s="332" t="str">
        <f t="shared" ca="1" si="382"/>
        <v>(command "V" "R" "" "N")</v>
      </c>
    </row>
    <row r="8067" spans="8:10" hidden="1">
      <c r="H8067" s="330" t="str">
        <f t="shared" ca="1" si="381"/>
        <v/>
      </c>
      <c r="I8067" s="336"/>
      <c r="J8067" s="332" t="str">
        <f t="shared" ca="1" si="382"/>
        <v>(command "V" "R" "" "N")</v>
      </c>
    </row>
    <row r="8068" spans="8:10" hidden="1">
      <c r="H8068" s="330" t="str">
        <f t="shared" ca="1" si="381"/>
        <v/>
      </c>
      <c r="I8068" s="336"/>
      <c r="J8068" s="332" t="str">
        <f t="shared" ca="1" si="382"/>
        <v>(command "V" "R" "" "N")</v>
      </c>
    </row>
    <row r="8069" spans="8:10" hidden="1">
      <c r="H8069" s="330" t="str">
        <f t="shared" ca="1" si="381"/>
        <v/>
      </c>
      <c r="I8069" s="336"/>
      <c r="J8069" s="332" t="str">
        <f t="shared" ca="1" si="382"/>
        <v>(command "V" "R" "" "N")</v>
      </c>
    </row>
    <row r="8070" spans="8:10" hidden="1">
      <c r="H8070" s="330" t="str">
        <f t="shared" ca="1" si="381"/>
        <v/>
      </c>
      <c r="I8070" s="336"/>
      <c r="J8070" s="332" t="str">
        <f t="shared" ca="1" si="382"/>
        <v>(command "V" "R" "" "N")</v>
      </c>
    </row>
    <row r="8071" spans="8:10" hidden="1">
      <c r="H8071" s="330" t="str">
        <f t="shared" ca="1" si="381"/>
        <v/>
      </c>
      <c r="I8071" s="336"/>
      <c r="J8071" s="332" t="str">
        <f t="shared" ca="1" si="382"/>
        <v>(command "V" "R" "" "N")</v>
      </c>
    </row>
    <row r="8072" spans="8:10" hidden="1">
      <c r="H8072" s="330" t="str">
        <f t="shared" ref="H8072:H8135" ca="1" si="383">IF(INDIRECT(ADDRESS(FLOOR((ROW(A8065)-1)/$F$6,1)+9,FLOOR((MOD((ROW(A8065)-1),$F$6)),1)+21))="","",INDIRECT(ADDRESS(FLOOR((ROW(A8065)-1)/$F$6,1)+9,FLOOR((MOD((ROW(A8065)-1),$F$6)),1)+21)))</f>
        <v/>
      </c>
      <c r="I8072" s="336"/>
      <c r="J8072" s="332" t="str">
        <f t="shared" ca="1" si="382"/>
        <v>(command "V" "R" "" "N")</v>
      </c>
    </row>
    <row r="8073" spans="8:10" hidden="1">
      <c r="H8073" s="330" t="str">
        <f t="shared" ca="1" si="383"/>
        <v/>
      </c>
      <c r="I8073" s="336"/>
      <c r="J8073" s="332" t="str">
        <f t="shared" ca="1" si="382"/>
        <v>(command "V" "R" "" "N")</v>
      </c>
    </row>
    <row r="8074" spans="8:10" hidden="1">
      <c r="H8074" s="330" t="str">
        <f t="shared" ca="1" si="383"/>
        <v/>
      </c>
      <c r="I8074" s="336"/>
      <c r="J8074" s="332" t="str">
        <f t="shared" ca="1" si="382"/>
        <v>(command "V" "R" "" "N")</v>
      </c>
    </row>
    <row r="8075" spans="8:10" hidden="1">
      <c r="H8075" s="330" t="str">
        <f t="shared" ca="1" si="383"/>
        <v/>
      </c>
      <c r="I8075" s="336"/>
      <c r="J8075" s="332" t="str">
        <f t="shared" ca="1" si="382"/>
        <v>(command "V" "R" "" "N")</v>
      </c>
    </row>
    <row r="8076" spans="8:10" hidden="1">
      <c r="H8076" s="330" t="str">
        <f t="shared" ca="1" si="383"/>
        <v/>
      </c>
      <c r="I8076" s="336"/>
      <c r="J8076" s="332" t="str">
        <f t="shared" ca="1" si="382"/>
        <v>(command "V" "R" "" "N")</v>
      </c>
    </row>
    <row r="8077" spans="8:10" hidden="1">
      <c r="H8077" s="330" t="str">
        <f t="shared" ca="1" si="383"/>
        <v/>
      </c>
      <c r="I8077" s="336"/>
      <c r="J8077" s="332" t="str">
        <f t="shared" ref="J8077:J8140" ca="1" si="384">"(command"&amp;" "&amp;""""&amp;"V"&amp;""""&amp;" "&amp;""""&amp;"R"&amp;""""&amp;" "&amp;""""&amp;$H8077&amp;""""&amp;" """&amp;"N"&amp;""""&amp;")"</f>
        <v>(command "V" "R" "" "N")</v>
      </c>
    </row>
    <row r="8078" spans="8:10" hidden="1">
      <c r="H8078" s="330" t="str">
        <f t="shared" ca="1" si="383"/>
        <v/>
      </c>
      <c r="I8078" s="336"/>
      <c r="J8078" s="332" t="str">
        <f t="shared" ca="1" si="384"/>
        <v>(command "V" "R" "" "N")</v>
      </c>
    </row>
    <row r="8079" spans="8:10" hidden="1">
      <c r="H8079" s="330" t="str">
        <f t="shared" ca="1" si="383"/>
        <v/>
      </c>
      <c r="I8079" s="336"/>
      <c r="J8079" s="332" t="str">
        <f t="shared" ca="1" si="384"/>
        <v>(command "V" "R" "" "N")</v>
      </c>
    </row>
    <row r="8080" spans="8:10" hidden="1">
      <c r="H8080" s="330" t="str">
        <f t="shared" ca="1" si="383"/>
        <v/>
      </c>
      <c r="I8080" s="336"/>
      <c r="J8080" s="332" t="str">
        <f t="shared" ca="1" si="384"/>
        <v>(command "V" "R" "" "N")</v>
      </c>
    </row>
    <row r="8081" spans="8:10" hidden="1">
      <c r="H8081" s="330" t="str">
        <f t="shared" ca="1" si="383"/>
        <v/>
      </c>
      <c r="I8081" s="336"/>
      <c r="J8081" s="332" t="str">
        <f t="shared" ca="1" si="384"/>
        <v>(command "V" "R" "" "N")</v>
      </c>
    </row>
    <row r="8082" spans="8:10" hidden="1">
      <c r="H8082" s="330" t="str">
        <f t="shared" ca="1" si="383"/>
        <v/>
      </c>
      <c r="I8082" s="336"/>
      <c r="J8082" s="332" t="str">
        <f t="shared" ca="1" si="384"/>
        <v>(command "V" "R" "" "N")</v>
      </c>
    </row>
    <row r="8083" spans="8:10" hidden="1">
      <c r="H8083" s="330" t="str">
        <f t="shared" ca="1" si="383"/>
        <v/>
      </c>
      <c r="I8083" s="336"/>
      <c r="J8083" s="332" t="str">
        <f t="shared" ca="1" si="384"/>
        <v>(command "V" "R" "" "N")</v>
      </c>
    </row>
    <row r="8084" spans="8:10" hidden="1">
      <c r="H8084" s="330" t="str">
        <f t="shared" ca="1" si="383"/>
        <v/>
      </c>
      <c r="I8084" s="336"/>
      <c r="J8084" s="332" t="str">
        <f t="shared" ca="1" si="384"/>
        <v>(command "V" "R" "" "N")</v>
      </c>
    </row>
    <row r="8085" spans="8:10" hidden="1">
      <c r="H8085" s="330" t="str">
        <f t="shared" ca="1" si="383"/>
        <v/>
      </c>
      <c r="I8085" s="336"/>
      <c r="J8085" s="332" t="str">
        <f t="shared" ca="1" si="384"/>
        <v>(command "V" "R" "" "N")</v>
      </c>
    </row>
    <row r="8086" spans="8:10" hidden="1">
      <c r="H8086" s="330" t="str">
        <f t="shared" ca="1" si="383"/>
        <v/>
      </c>
      <c r="I8086" s="336"/>
      <c r="J8086" s="332" t="str">
        <f t="shared" ca="1" si="384"/>
        <v>(command "V" "R" "" "N")</v>
      </c>
    </row>
    <row r="8087" spans="8:10" hidden="1">
      <c r="H8087" s="330" t="str">
        <f t="shared" ca="1" si="383"/>
        <v/>
      </c>
      <c r="I8087" s="336"/>
      <c r="J8087" s="332" t="str">
        <f t="shared" ca="1" si="384"/>
        <v>(command "V" "R" "" "N")</v>
      </c>
    </row>
    <row r="8088" spans="8:10" hidden="1">
      <c r="H8088" s="330" t="str">
        <f t="shared" ca="1" si="383"/>
        <v/>
      </c>
      <c r="I8088" s="336"/>
      <c r="J8088" s="332" t="str">
        <f t="shared" ca="1" si="384"/>
        <v>(command "V" "R" "" "N")</v>
      </c>
    </row>
    <row r="8089" spans="8:10" hidden="1">
      <c r="H8089" s="330" t="str">
        <f t="shared" ca="1" si="383"/>
        <v/>
      </c>
      <c r="I8089" s="336"/>
      <c r="J8089" s="332" t="str">
        <f t="shared" ca="1" si="384"/>
        <v>(command "V" "R" "" "N")</v>
      </c>
    </row>
    <row r="8090" spans="8:10" hidden="1">
      <c r="H8090" s="330" t="str">
        <f t="shared" ca="1" si="383"/>
        <v/>
      </c>
      <c r="I8090" s="336"/>
      <c r="J8090" s="332" t="str">
        <f t="shared" ca="1" si="384"/>
        <v>(command "V" "R" "" "N")</v>
      </c>
    </row>
    <row r="8091" spans="8:10" hidden="1">
      <c r="H8091" s="330" t="str">
        <f t="shared" ca="1" si="383"/>
        <v/>
      </c>
      <c r="I8091" s="336"/>
      <c r="J8091" s="332" t="str">
        <f t="shared" ca="1" si="384"/>
        <v>(command "V" "R" "" "N")</v>
      </c>
    </row>
    <row r="8092" spans="8:10" hidden="1">
      <c r="H8092" s="330" t="str">
        <f t="shared" ca="1" si="383"/>
        <v/>
      </c>
      <c r="I8092" s="336"/>
      <c r="J8092" s="332" t="str">
        <f t="shared" ca="1" si="384"/>
        <v>(command "V" "R" "" "N")</v>
      </c>
    </row>
    <row r="8093" spans="8:10" hidden="1">
      <c r="H8093" s="330" t="str">
        <f t="shared" ca="1" si="383"/>
        <v/>
      </c>
      <c r="I8093" s="336"/>
      <c r="J8093" s="332" t="str">
        <f t="shared" ca="1" si="384"/>
        <v>(command "V" "R" "" "N")</v>
      </c>
    </row>
    <row r="8094" spans="8:10" hidden="1">
      <c r="H8094" s="330" t="str">
        <f t="shared" ca="1" si="383"/>
        <v/>
      </c>
      <c r="I8094" s="336"/>
      <c r="J8094" s="332" t="str">
        <f t="shared" ca="1" si="384"/>
        <v>(command "V" "R" "" "N")</v>
      </c>
    </row>
    <row r="8095" spans="8:10" hidden="1">
      <c r="H8095" s="330" t="str">
        <f t="shared" ca="1" si="383"/>
        <v/>
      </c>
      <c r="I8095" s="336"/>
      <c r="J8095" s="332" t="str">
        <f t="shared" ca="1" si="384"/>
        <v>(command "V" "R" "" "N")</v>
      </c>
    </row>
    <row r="8096" spans="8:10" hidden="1">
      <c r="H8096" s="330" t="str">
        <f t="shared" ca="1" si="383"/>
        <v/>
      </c>
      <c r="I8096" s="336"/>
      <c r="J8096" s="332" t="str">
        <f t="shared" ca="1" si="384"/>
        <v>(command "V" "R" "" "N")</v>
      </c>
    </row>
    <row r="8097" spans="8:10" hidden="1">
      <c r="H8097" s="330" t="str">
        <f t="shared" ca="1" si="383"/>
        <v/>
      </c>
      <c r="I8097" s="336"/>
      <c r="J8097" s="332" t="str">
        <f t="shared" ca="1" si="384"/>
        <v>(command "V" "R" "" "N")</v>
      </c>
    </row>
    <row r="8098" spans="8:10" hidden="1">
      <c r="H8098" s="330" t="str">
        <f t="shared" ca="1" si="383"/>
        <v/>
      </c>
      <c r="I8098" s="336"/>
      <c r="J8098" s="332" t="str">
        <f t="shared" ca="1" si="384"/>
        <v>(command "V" "R" "" "N")</v>
      </c>
    </row>
    <row r="8099" spans="8:10" hidden="1">
      <c r="H8099" s="330" t="str">
        <f t="shared" ca="1" si="383"/>
        <v/>
      </c>
      <c r="I8099" s="336"/>
      <c r="J8099" s="332" t="str">
        <f t="shared" ca="1" si="384"/>
        <v>(command "V" "R" "" "N")</v>
      </c>
    </row>
    <row r="8100" spans="8:10" hidden="1">
      <c r="H8100" s="330" t="str">
        <f t="shared" ca="1" si="383"/>
        <v/>
      </c>
      <c r="I8100" s="336"/>
      <c r="J8100" s="332" t="str">
        <f t="shared" ca="1" si="384"/>
        <v>(command "V" "R" "" "N")</v>
      </c>
    </row>
    <row r="8101" spans="8:10" hidden="1">
      <c r="H8101" s="330" t="str">
        <f t="shared" ca="1" si="383"/>
        <v/>
      </c>
      <c r="I8101" s="336"/>
      <c r="J8101" s="332" t="str">
        <f t="shared" ca="1" si="384"/>
        <v>(command "V" "R" "" "N")</v>
      </c>
    </row>
    <row r="8102" spans="8:10" hidden="1">
      <c r="H8102" s="330" t="str">
        <f t="shared" ca="1" si="383"/>
        <v/>
      </c>
      <c r="I8102" s="336"/>
      <c r="J8102" s="332" t="str">
        <f t="shared" ca="1" si="384"/>
        <v>(command "V" "R" "" "N")</v>
      </c>
    </row>
    <row r="8103" spans="8:10" hidden="1">
      <c r="H8103" s="330" t="str">
        <f t="shared" ca="1" si="383"/>
        <v/>
      </c>
      <c r="I8103" s="336"/>
      <c r="J8103" s="332" t="str">
        <f t="shared" ca="1" si="384"/>
        <v>(command "V" "R" "" "N")</v>
      </c>
    </row>
    <row r="8104" spans="8:10" hidden="1">
      <c r="H8104" s="330" t="str">
        <f t="shared" ca="1" si="383"/>
        <v/>
      </c>
      <c r="I8104" s="336"/>
      <c r="J8104" s="332" t="str">
        <f t="shared" ca="1" si="384"/>
        <v>(command "V" "R" "" "N")</v>
      </c>
    </row>
    <row r="8105" spans="8:10" hidden="1">
      <c r="H8105" s="330" t="str">
        <f t="shared" ca="1" si="383"/>
        <v/>
      </c>
      <c r="I8105" s="336"/>
      <c r="J8105" s="332" t="str">
        <f t="shared" ca="1" si="384"/>
        <v>(command "V" "R" "" "N")</v>
      </c>
    </row>
    <row r="8106" spans="8:10" hidden="1">
      <c r="H8106" s="330" t="str">
        <f t="shared" ca="1" si="383"/>
        <v/>
      </c>
      <c r="I8106" s="336"/>
      <c r="J8106" s="332" t="str">
        <f t="shared" ca="1" si="384"/>
        <v>(command "V" "R" "" "N")</v>
      </c>
    </row>
    <row r="8107" spans="8:10" hidden="1">
      <c r="H8107" s="330" t="str">
        <f t="shared" ca="1" si="383"/>
        <v/>
      </c>
      <c r="I8107" s="336"/>
      <c r="J8107" s="332" t="str">
        <f t="shared" ca="1" si="384"/>
        <v>(command "V" "R" "" "N")</v>
      </c>
    </row>
    <row r="8108" spans="8:10" hidden="1">
      <c r="H8108" s="330" t="str">
        <f t="shared" ca="1" si="383"/>
        <v/>
      </c>
      <c r="I8108" s="336"/>
      <c r="J8108" s="332" t="str">
        <f t="shared" ca="1" si="384"/>
        <v>(command "V" "R" "" "N")</v>
      </c>
    </row>
    <row r="8109" spans="8:10" hidden="1">
      <c r="H8109" s="330" t="str">
        <f t="shared" ca="1" si="383"/>
        <v/>
      </c>
      <c r="I8109" s="336"/>
      <c r="J8109" s="332" t="str">
        <f t="shared" ca="1" si="384"/>
        <v>(command "V" "R" "" "N")</v>
      </c>
    </row>
    <row r="8110" spans="8:10" hidden="1">
      <c r="H8110" s="330" t="str">
        <f t="shared" ca="1" si="383"/>
        <v/>
      </c>
      <c r="I8110" s="336"/>
      <c r="J8110" s="332" t="str">
        <f t="shared" ca="1" si="384"/>
        <v>(command "V" "R" "" "N")</v>
      </c>
    </row>
    <row r="8111" spans="8:10" hidden="1">
      <c r="H8111" s="330" t="str">
        <f t="shared" ca="1" si="383"/>
        <v/>
      </c>
      <c r="I8111" s="336"/>
      <c r="J8111" s="332" t="str">
        <f t="shared" ca="1" si="384"/>
        <v>(command "V" "R" "" "N")</v>
      </c>
    </row>
    <row r="8112" spans="8:10" hidden="1">
      <c r="H8112" s="330" t="str">
        <f t="shared" ca="1" si="383"/>
        <v/>
      </c>
      <c r="I8112" s="336"/>
      <c r="J8112" s="332" t="str">
        <f t="shared" ca="1" si="384"/>
        <v>(command "V" "R" "" "N")</v>
      </c>
    </row>
    <row r="8113" spans="8:10" hidden="1">
      <c r="H8113" s="330" t="str">
        <f t="shared" ca="1" si="383"/>
        <v/>
      </c>
      <c r="I8113" s="336"/>
      <c r="J8113" s="332" t="str">
        <f t="shared" ca="1" si="384"/>
        <v>(command "V" "R" "" "N")</v>
      </c>
    </row>
    <row r="8114" spans="8:10" hidden="1">
      <c r="H8114" s="330" t="str">
        <f t="shared" ca="1" si="383"/>
        <v/>
      </c>
      <c r="I8114" s="336"/>
      <c r="J8114" s="332" t="str">
        <f t="shared" ca="1" si="384"/>
        <v>(command "V" "R" "" "N")</v>
      </c>
    </row>
    <row r="8115" spans="8:10" hidden="1">
      <c r="H8115" s="330" t="str">
        <f t="shared" ca="1" si="383"/>
        <v/>
      </c>
      <c r="I8115" s="336"/>
      <c r="J8115" s="332" t="str">
        <f t="shared" ca="1" si="384"/>
        <v>(command "V" "R" "" "N")</v>
      </c>
    </row>
    <row r="8116" spans="8:10" hidden="1">
      <c r="H8116" s="330" t="str">
        <f t="shared" ca="1" si="383"/>
        <v/>
      </c>
      <c r="I8116" s="336"/>
      <c r="J8116" s="332" t="str">
        <f t="shared" ca="1" si="384"/>
        <v>(command "V" "R" "" "N")</v>
      </c>
    </row>
    <row r="8117" spans="8:10" hidden="1">
      <c r="H8117" s="330" t="str">
        <f t="shared" ca="1" si="383"/>
        <v/>
      </c>
      <c r="I8117" s="336"/>
      <c r="J8117" s="332" t="str">
        <f t="shared" ca="1" si="384"/>
        <v>(command "V" "R" "" "N")</v>
      </c>
    </row>
    <row r="8118" spans="8:10" hidden="1">
      <c r="H8118" s="330" t="str">
        <f t="shared" ca="1" si="383"/>
        <v/>
      </c>
      <c r="I8118" s="336"/>
      <c r="J8118" s="332" t="str">
        <f t="shared" ca="1" si="384"/>
        <v>(command "V" "R" "" "N")</v>
      </c>
    </row>
    <row r="8119" spans="8:10" hidden="1">
      <c r="H8119" s="330" t="str">
        <f t="shared" ca="1" si="383"/>
        <v/>
      </c>
      <c r="I8119" s="336"/>
      <c r="J8119" s="332" t="str">
        <f t="shared" ca="1" si="384"/>
        <v>(command "V" "R" "" "N")</v>
      </c>
    </row>
    <row r="8120" spans="8:10" hidden="1">
      <c r="H8120" s="330" t="str">
        <f t="shared" ca="1" si="383"/>
        <v/>
      </c>
      <c r="I8120" s="336"/>
      <c r="J8120" s="332" t="str">
        <f t="shared" ca="1" si="384"/>
        <v>(command "V" "R" "" "N")</v>
      </c>
    </row>
    <row r="8121" spans="8:10" hidden="1">
      <c r="H8121" s="330" t="str">
        <f t="shared" ca="1" si="383"/>
        <v/>
      </c>
      <c r="I8121" s="336"/>
      <c r="J8121" s="332" t="str">
        <f t="shared" ca="1" si="384"/>
        <v>(command "V" "R" "" "N")</v>
      </c>
    </row>
    <row r="8122" spans="8:10" hidden="1">
      <c r="H8122" s="330" t="str">
        <f t="shared" ca="1" si="383"/>
        <v/>
      </c>
      <c r="I8122" s="336"/>
      <c r="J8122" s="332" t="str">
        <f t="shared" ca="1" si="384"/>
        <v>(command "V" "R" "" "N")</v>
      </c>
    </row>
    <row r="8123" spans="8:10" hidden="1">
      <c r="H8123" s="330" t="str">
        <f t="shared" ca="1" si="383"/>
        <v/>
      </c>
      <c r="I8123" s="336"/>
      <c r="J8123" s="332" t="str">
        <f t="shared" ca="1" si="384"/>
        <v>(command "V" "R" "" "N")</v>
      </c>
    </row>
    <row r="8124" spans="8:10" hidden="1">
      <c r="H8124" s="330" t="str">
        <f t="shared" ca="1" si="383"/>
        <v/>
      </c>
      <c r="I8124" s="336"/>
      <c r="J8124" s="332" t="str">
        <f t="shared" ca="1" si="384"/>
        <v>(command "V" "R" "" "N")</v>
      </c>
    </row>
    <row r="8125" spans="8:10" hidden="1">
      <c r="H8125" s="330" t="str">
        <f t="shared" ca="1" si="383"/>
        <v/>
      </c>
      <c r="I8125" s="336"/>
      <c r="J8125" s="332" t="str">
        <f t="shared" ca="1" si="384"/>
        <v>(command "V" "R" "" "N")</v>
      </c>
    </row>
    <row r="8126" spans="8:10" hidden="1">
      <c r="H8126" s="330" t="str">
        <f t="shared" ca="1" si="383"/>
        <v/>
      </c>
      <c r="I8126" s="336"/>
      <c r="J8126" s="332" t="str">
        <f t="shared" ca="1" si="384"/>
        <v>(command "V" "R" "" "N")</v>
      </c>
    </row>
    <row r="8127" spans="8:10" hidden="1">
      <c r="H8127" s="330" t="str">
        <f t="shared" ca="1" si="383"/>
        <v/>
      </c>
      <c r="I8127" s="336"/>
      <c r="J8127" s="332" t="str">
        <f t="shared" ca="1" si="384"/>
        <v>(command "V" "R" "" "N")</v>
      </c>
    </row>
    <row r="8128" spans="8:10" hidden="1">
      <c r="H8128" s="330" t="str">
        <f t="shared" ca="1" si="383"/>
        <v/>
      </c>
      <c r="I8128" s="336"/>
      <c r="J8128" s="332" t="str">
        <f t="shared" ca="1" si="384"/>
        <v>(command "V" "R" "" "N")</v>
      </c>
    </row>
    <row r="8129" spans="8:10" hidden="1">
      <c r="H8129" s="330" t="str">
        <f t="shared" ca="1" si="383"/>
        <v/>
      </c>
      <c r="I8129" s="336"/>
      <c r="J8129" s="332" t="str">
        <f t="shared" ca="1" si="384"/>
        <v>(command "V" "R" "" "N")</v>
      </c>
    </row>
    <row r="8130" spans="8:10" hidden="1">
      <c r="H8130" s="330" t="str">
        <f t="shared" ca="1" si="383"/>
        <v/>
      </c>
      <c r="I8130" s="336"/>
      <c r="J8130" s="332" t="str">
        <f t="shared" ca="1" si="384"/>
        <v>(command "V" "R" "" "N")</v>
      </c>
    </row>
    <row r="8131" spans="8:10" hidden="1">
      <c r="H8131" s="330" t="str">
        <f t="shared" ca="1" si="383"/>
        <v/>
      </c>
      <c r="I8131" s="336"/>
      <c r="J8131" s="332" t="str">
        <f t="shared" ca="1" si="384"/>
        <v>(command "V" "R" "" "N")</v>
      </c>
    </row>
    <row r="8132" spans="8:10" hidden="1">
      <c r="H8132" s="330" t="str">
        <f t="shared" ca="1" si="383"/>
        <v/>
      </c>
      <c r="I8132" s="336"/>
      <c r="J8132" s="332" t="str">
        <f t="shared" ca="1" si="384"/>
        <v>(command "V" "R" "" "N")</v>
      </c>
    </row>
    <row r="8133" spans="8:10" hidden="1">
      <c r="H8133" s="330" t="str">
        <f t="shared" ca="1" si="383"/>
        <v/>
      </c>
      <c r="I8133" s="336"/>
      <c r="J8133" s="332" t="str">
        <f t="shared" ca="1" si="384"/>
        <v>(command "V" "R" "" "N")</v>
      </c>
    </row>
    <row r="8134" spans="8:10" hidden="1">
      <c r="H8134" s="330" t="str">
        <f t="shared" ca="1" si="383"/>
        <v/>
      </c>
      <c r="I8134" s="336"/>
      <c r="J8134" s="332" t="str">
        <f t="shared" ca="1" si="384"/>
        <v>(command "V" "R" "" "N")</v>
      </c>
    </row>
    <row r="8135" spans="8:10" hidden="1">
      <c r="H8135" s="330" t="str">
        <f t="shared" ca="1" si="383"/>
        <v/>
      </c>
      <c r="I8135" s="336"/>
      <c r="J8135" s="332" t="str">
        <f t="shared" ca="1" si="384"/>
        <v>(command "V" "R" "" "N")</v>
      </c>
    </row>
    <row r="8136" spans="8:10" hidden="1">
      <c r="H8136" s="330" t="str">
        <f t="shared" ref="H8136:H8199" ca="1" si="385">IF(INDIRECT(ADDRESS(FLOOR((ROW(A8129)-1)/$F$6,1)+9,FLOOR((MOD((ROW(A8129)-1),$F$6)),1)+21))="","",INDIRECT(ADDRESS(FLOOR((ROW(A8129)-1)/$F$6,1)+9,FLOOR((MOD((ROW(A8129)-1),$F$6)),1)+21)))</f>
        <v/>
      </c>
      <c r="I8136" s="336"/>
      <c r="J8136" s="332" t="str">
        <f t="shared" ca="1" si="384"/>
        <v>(command "V" "R" "" "N")</v>
      </c>
    </row>
    <row r="8137" spans="8:10" hidden="1">
      <c r="H8137" s="330" t="str">
        <f t="shared" ca="1" si="385"/>
        <v/>
      </c>
      <c r="I8137" s="336"/>
      <c r="J8137" s="332" t="str">
        <f t="shared" ca="1" si="384"/>
        <v>(command "V" "R" "" "N")</v>
      </c>
    </row>
    <row r="8138" spans="8:10" hidden="1">
      <c r="H8138" s="330" t="str">
        <f t="shared" ca="1" si="385"/>
        <v/>
      </c>
      <c r="I8138" s="336"/>
      <c r="J8138" s="332" t="str">
        <f t="shared" ca="1" si="384"/>
        <v>(command "V" "R" "" "N")</v>
      </c>
    </row>
    <row r="8139" spans="8:10" hidden="1">
      <c r="H8139" s="330" t="str">
        <f t="shared" ca="1" si="385"/>
        <v/>
      </c>
      <c r="I8139" s="336"/>
      <c r="J8139" s="332" t="str">
        <f t="shared" ca="1" si="384"/>
        <v>(command "V" "R" "" "N")</v>
      </c>
    </row>
    <row r="8140" spans="8:10" hidden="1">
      <c r="H8140" s="330" t="str">
        <f t="shared" ca="1" si="385"/>
        <v/>
      </c>
      <c r="I8140" s="336"/>
      <c r="J8140" s="332" t="str">
        <f t="shared" ca="1" si="384"/>
        <v>(command "V" "R" "" "N")</v>
      </c>
    </row>
    <row r="8141" spans="8:10" hidden="1">
      <c r="H8141" s="330" t="str">
        <f t="shared" ca="1" si="385"/>
        <v/>
      </c>
      <c r="I8141" s="336"/>
      <c r="J8141" s="332" t="str">
        <f t="shared" ref="J8141:J8204" ca="1" si="386">"(command"&amp;" "&amp;""""&amp;"V"&amp;""""&amp;" "&amp;""""&amp;"R"&amp;""""&amp;" "&amp;""""&amp;$H8141&amp;""""&amp;" """&amp;"N"&amp;""""&amp;")"</f>
        <v>(command "V" "R" "" "N")</v>
      </c>
    </row>
    <row r="8142" spans="8:10" hidden="1">
      <c r="H8142" s="330" t="str">
        <f t="shared" ca="1" si="385"/>
        <v/>
      </c>
      <c r="I8142" s="336"/>
      <c r="J8142" s="332" t="str">
        <f t="shared" ca="1" si="386"/>
        <v>(command "V" "R" "" "N")</v>
      </c>
    </row>
    <row r="8143" spans="8:10" hidden="1">
      <c r="H8143" s="330" t="str">
        <f t="shared" ca="1" si="385"/>
        <v/>
      </c>
      <c r="I8143" s="336"/>
      <c r="J8143" s="332" t="str">
        <f t="shared" ca="1" si="386"/>
        <v>(command "V" "R" "" "N")</v>
      </c>
    </row>
    <row r="8144" spans="8:10" hidden="1">
      <c r="H8144" s="330" t="str">
        <f t="shared" ca="1" si="385"/>
        <v/>
      </c>
      <c r="I8144" s="336"/>
      <c r="J8144" s="332" t="str">
        <f t="shared" ca="1" si="386"/>
        <v>(command "V" "R" "" "N")</v>
      </c>
    </row>
    <row r="8145" spans="8:10" hidden="1">
      <c r="H8145" s="330" t="str">
        <f t="shared" ca="1" si="385"/>
        <v/>
      </c>
      <c r="I8145" s="336"/>
      <c r="J8145" s="332" t="str">
        <f t="shared" ca="1" si="386"/>
        <v>(command "V" "R" "" "N")</v>
      </c>
    </row>
    <row r="8146" spans="8:10" hidden="1">
      <c r="H8146" s="330" t="str">
        <f t="shared" ca="1" si="385"/>
        <v/>
      </c>
      <c r="I8146" s="336"/>
      <c r="J8146" s="332" t="str">
        <f t="shared" ca="1" si="386"/>
        <v>(command "V" "R" "" "N")</v>
      </c>
    </row>
    <row r="8147" spans="8:10" hidden="1">
      <c r="H8147" s="330" t="str">
        <f t="shared" ca="1" si="385"/>
        <v/>
      </c>
      <c r="I8147" s="336"/>
      <c r="J8147" s="332" t="str">
        <f t="shared" ca="1" si="386"/>
        <v>(command "V" "R" "" "N")</v>
      </c>
    </row>
    <row r="8148" spans="8:10" hidden="1">
      <c r="H8148" s="330" t="str">
        <f t="shared" ca="1" si="385"/>
        <v/>
      </c>
      <c r="I8148" s="336"/>
      <c r="J8148" s="332" t="str">
        <f t="shared" ca="1" si="386"/>
        <v>(command "V" "R" "" "N")</v>
      </c>
    </row>
    <row r="8149" spans="8:10" hidden="1">
      <c r="H8149" s="330" t="str">
        <f t="shared" ca="1" si="385"/>
        <v/>
      </c>
      <c r="I8149" s="336"/>
      <c r="J8149" s="332" t="str">
        <f t="shared" ca="1" si="386"/>
        <v>(command "V" "R" "" "N")</v>
      </c>
    </row>
    <row r="8150" spans="8:10" hidden="1">
      <c r="H8150" s="330" t="str">
        <f t="shared" ca="1" si="385"/>
        <v/>
      </c>
      <c r="I8150" s="336"/>
      <c r="J8150" s="332" t="str">
        <f t="shared" ca="1" si="386"/>
        <v>(command "V" "R" "" "N")</v>
      </c>
    </row>
    <row r="8151" spans="8:10" hidden="1">
      <c r="H8151" s="330" t="str">
        <f t="shared" ca="1" si="385"/>
        <v/>
      </c>
      <c r="I8151" s="336"/>
      <c r="J8151" s="332" t="str">
        <f t="shared" ca="1" si="386"/>
        <v>(command "V" "R" "" "N")</v>
      </c>
    </row>
    <row r="8152" spans="8:10" hidden="1">
      <c r="H8152" s="330" t="str">
        <f t="shared" ca="1" si="385"/>
        <v/>
      </c>
      <c r="I8152" s="336"/>
      <c r="J8152" s="332" t="str">
        <f t="shared" ca="1" si="386"/>
        <v>(command "V" "R" "" "N")</v>
      </c>
    </row>
    <row r="8153" spans="8:10" hidden="1">
      <c r="H8153" s="330" t="str">
        <f t="shared" ca="1" si="385"/>
        <v/>
      </c>
      <c r="I8153" s="336"/>
      <c r="J8153" s="332" t="str">
        <f t="shared" ca="1" si="386"/>
        <v>(command "V" "R" "" "N")</v>
      </c>
    </row>
    <row r="8154" spans="8:10" hidden="1">
      <c r="H8154" s="330" t="str">
        <f t="shared" ca="1" si="385"/>
        <v/>
      </c>
      <c r="I8154" s="336"/>
      <c r="J8154" s="332" t="str">
        <f t="shared" ca="1" si="386"/>
        <v>(command "V" "R" "" "N")</v>
      </c>
    </row>
    <row r="8155" spans="8:10" hidden="1">
      <c r="H8155" s="330" t="str">
        <f t="shared" ca="1" si="385"/>
        <v/>
      </c>
      <c r="I8155" s="336"/>
      <c r="J8155" s="332" t="str">
        <f t="shared" ca="1" si="386"/>
        <v>(command "V" "R" "" "N")</v>
      </c>
    </row>
    <row r="8156" spans="8:10" hidden="1">
      <c r="H8156" s="330" t="str">
        <f t="shared" ca="1" si="385"/>
        <v/>
      </c>
      <c r="I8156" s="336"/>
      <c r="J8156" s="332" t="str">
        <f t="shared" ca="1" si="386"/>
        <v>(command "V" "R" "" "N")</v>
      </c>
    </row>
    <row r="8157" spans="8:10" hidden="1">
      <c r="H8157" s="330" t="str">
        <f t="shared" ca="1" si="385"/>
        <v/>
      </c>
      <c r="I8157" s="336"/>
      <c r="J8157" s="332" t="str">
        <f t="shared" ca="1" si="386"/>
        <v>(command "V" "R" "" "N")</v>
      </c>
    </row>
    <row r="8158" spans="8:10" hidden="1">
      <c r="H8158" s="330" t="str">
        <f t="shared" ca="1" si="385"/>
        <v/>
      </c>
      <c r="I8158" s="336"/>
      <c r="J8158" s="332" t="str">
        <f t="shared" ca="1" si="386"/>
        <v>(command "V" "R" "" "N")</v>
      </c>
    </row>
    <row r="8159" spans="8:10" hidden="1">
      <c r="H8159" s="330" t="str">
        <f t="shared" ca="1" si="385"/>
        <v/>
      </c>
      <c r="I8159" s="336"/>
      <c r="J8159" s="332" t="str">
        <f t="shared" ca="1" si="386"/>
        <v>(command "V" "R" "" "N")</v>
      </c>
    </row>
    <row r="8160" spans="8:10" hidden="1">
      <c r="H8160" s="330" t="str">
        <f t="shared" ca="1" si="385"/>
        <v/>
      </c>
      <c r="I8160" s="336"/>
      <c r="J8160" s="332" t="str">
        <f t="shared" ca="1" si="386"/>
        <v>(command "V" "R" "" "N")</v>
      </c>
    </row>
    <row r="8161" spans="8:10" hidden="1">
      <c r="H8161" s="330" t="str">
        <f t="shared" ca="1" si="385"/>
        <v/>
      </c>
      <c r="I8161" s="336"/>
      <c r="J8161" s="332" t="str">
        <f t="shared" ca="1" si="386"/>
        <v>(command "V" "R" "" "N")</v>
      </c>
    </row>
    <row r="8162" spans="8:10" hidden="1">
      <c r="H8162" s="330" t="str">
        <f t="shared" ca="1" si="385"/>
        <v/>
      </c>
      <c r="I8162" s="336"/>
      <c r="J8162" s="332" t="str">
        <f t="shared" ca="1" si="386"/>
        <v>(command "V" "R" "" "N")</v>
      </c>
    </row>
    <row r="8163" spans="8:10" hidden="1">
      <c r="H8163" s="330" t="str">
        <f t="shared" ca="1" si="385"/>
        <v/>
      </c>
      <c r="I8163" s="336"/>
      <c r="J8163" s="332" t="str">
        <f t="shared" ca="1" si="386"/>
        <v>(command "V" "R" "" "N")</v>
      </c>
    </row>
    <row r="8164" spans="8:10" hidden="1">
      <c r="H8164" s="330" t="str">
        <f t="shared" ca="1" si="385"/>
        <v/>
      </c>
      <c r="I8164" s="336"/>
      <c r="J8164" s="332" t="str">
        <f t="shared" ca="1" si="386"/>
        <v>(command "V" "R" "" "N")</v>
      </c>
    </row>
    <row r="8165" spans="8:10" hidden="1">
      <c r="H8165" s="330" t="str">
        <f t="shared" ca="1" si="385"/>
        <v/>
      </c>
      <c r="I8165" s="336"/>
      <c r="J8165" s="332" t="str">
        <f t="shared" ca="1" si="386"/>
        <v>(command "V" "R" "" "N")</v>
      </c>
    </row>
    <row r="8166" spans="8:10" hidden="1">
      <c r="H8166" s="330" t="str">
        <f t="shared" ca="1" si="385"/>
        <v/>
      </c>
      <c r="I8166" s="336"/>
      <c r="J8166" s="332" t="str">
        <f t="shared" ca="1" si="386"/>
        <v>(command "V" "R" "" "N")</v>
      </c>
    </row>
    <row r="8167" spans="8:10" hidden="1">
      <c r="H8167" s="330" t="str">
        <f t="shared" ca="1" si="385"/>
        <v/>
      </c>
      <c r="I8167" s="336"/>
      <c r="J8167" s="332" t="str">
        <f t="shared" ca="1" si="386"/>
        <v>(command "V" "R" "" "N")</v>
      </c>
    </row>
    <row r="8168" spans="8:10" hidden="1">
      <c r="H8168" s="330" t="str">
        <f t="shared" ca="1" si="385"/>
        <v/>
      </c>
      <c r="I8168" s="336"/>
      <c r="J8168" s="332" t="str">
        <f t="shared" ca="1" si="386"/>
        <v>(command "V" "R" "" "N")</v>
      </c>
    </row>
    <row r="8169" spans="8:10" hidden="1">
      <c r="H8169" s="330" t="str">
        <f t="shared" ca="1" si="385"/>
        <v/>
      </c>
      <c r="I8169" s="336"/>
      <c r="J8169" s="332" t="str">
        <f t="shared" ca="1" si="386"/>
        <v>(command "V" "R" "" "N")</v>
      </c>
    </row>
    <row r="8170" spans="8:10" hidden="1">
      <c r="H8170" s="330" t="str">
        <f t="shared" ca="1" si="385"/>
        <v/>
      </c>
      <c r="I8170" s="336"/>
      <c r="J8170" s="332" t="str">
        <f t="shared" ca="1" si="386"/>
        <v>(command "V" "R" "" "N")</v>
      </c>
    </row>
    <row r="8171" spans="8:10" hidden="1">
      <c r="H8171" s="330" t="str">
        <f t="shared" ca="1" si="385"/>
        <v/>
      </c>
      <c r="I8171" s="336"/>
      <c r="J8171" s="332" t="str">
        <f t="shared" ca="1" si="386"/>
        <v>(command "V" "R" "" "N")</v>
      </c>
    </row>
    <row r="8172" spans="8:10" hidden="1">
      <c r="H8172" s="330" t="str">
        <f t="shared" ca="1" si="385"/>
        <v/>
      </c>
      <c r="I8172" s="336"/>
      <c r="J8172" s="332" t="str">
        <f t="shared" ca="1" si="386"/>
        <v>(command "V" "R" "" "N")</v>
      </c>
    </row>
    <row r="8173" spans="8:10" hidden="1">
      <c r="H8173" s="330" t="str">
        <f t="shared" ca="1" si="385"/>
        <v/>
      </c>
      <c r="I8173" s="336"/>
      <c r="J8173" s="332" t="str">
        <f t="shared" ca="1" si="386"/>
        <v>(command "V" "R" "" "N")</v>
      </c>
    </row>
    <row r="8174" spans="8:10" hidden="1">
      <c r="H8174" s="330" t="str">
        <f t="shared" ca="1" si="385"/>
        <v/>
      </c>
      <c r="I8174" s="336"/>
      <c r="J8174" s="332" t="str">
        <f t="shared" ca="1" si="386"/>
        <v>(command "V" "R" "" "N")</v>
      </c>
    </row>
    <row r="8175" spans="8:10" hidden="1">
      <c r="H8175" s="330" t="str">
        <f t="shared" ca="1" si="385"/>
        <v/>
      </c>
      <c r="I8175" s="336"/>
      <c r="J8175" s="332" t="str">
        <f t="shared" ca="1" si="386"/>
        <v>(command "V" "R" "" "N")</v>
      </c>
    </row>
    <row r="8176" spans="8:10" hidden="1">
      <c r="H8176" s="330" t="str">
        <f t="shared" ca="1" si="385"/>
        <v/>
      </c>
      <c r="I8176" s="336"/>
      <c r="J8176" s="332" t="str">
        <f t="shared" ca="1" si="386"/>
        <v>(command "V" "R" "" "N")</v>
      </c>
    </row>
    <row r="8177" spans="8:10" hidden="1">
      <c r="H8177" s="330" t="str">
        <f t="shared" ca="1" si="385"/>
        <v/>
      </c>
      <c r="I8177" s="336"/>
      <c r="J8177" s="332" t="str">
        <f t="shared" ca="1" si="386"/>
        <v>(command "V" "R" "" "N")</v>
      </c>
    </row>
    <row r="8178" spans="8:10" hidden="1">
      <c r="H8178" s="330" t="str">
        <f t="shared" ca="1" si="385"/>
        <v/>
      </c>
      <c r="I8178" s="336"/>
      <c r="J8178" s="332" t="str">
        <f t="shared" ca="1" si="386"/>
        <v>(command "V" "R" "" "N")</v>
      </c>
    </row>
    <row r="8179" spans="8:10" hidden="1">
      <c r="H8179" s="330" t="str">
        <f t="shared" ca="1" si="385"/>
        <v/>
      </c>
      <c r="I8179" s="336"/>
      <c r="J8179" s="332" t="str">
        <f t="shared" ca="1" si="386"/>
        <v>(command "V" "R" "" "N")</v>
      </c>
    </row>
    <row r="8180" spans="8:10" hidden="1">
      <c r="H8180" s="330" t="str">
        <f t="shared" ca="1" si="385"/>
        <v/>
      </c>
      <c r="I8180" s="336"/>
      <c r="J8180" s="332" t="str">
        <f t="shared" ca="1" si="386"/>
        <v>(command "V" "R" "" "N")</v>
      </c>
    </row>
    <row r="8181" spans="8:10" hidden="1">
      <c r="H8181" s="330" t="str">
        <f t="shared" ca="1" si="385"/>
        <v/>
      </c>
      <c r="I8181" s="336"/>
      <c r="J8181" s="332" t="str">
        <f t="shared" ca="1" si="386"/>
        <v>(command "V" "R" "" "N")</v>
      </c>
    </row>
    <row r="8182" spans="8:10" hidden="1">
      <c r="H8182" s="330" t="str">
        <f t="shared" ca="1" si="385"/>
        <v/>
      </c>
      <c r="I8182" s="336"/>
      <c r="J8182" s="332" t="str">
        <f t="shared" ca="1" si="386"/>
        <v>(command "V" "R" "" "N")</v>
      </c>
    </row>
    <row r="8183" spans="8:10" hidden="1">
      <c r="H8183" s="330" t="str">
        <f t="shared" ca="1" si="385"/>
        <v/>
      </c>
      <c r="I8183" s="336"/>
      <c r="J8183" s="332" t="str">
        <f t="shared" ca="1" si="386"/>
        <v>(command "V" "R" "" "N")</v>
      </c>
    </row>
    <row r="8184" spans="8:10" hidden="1">
      <c r="H8184" s="330" t="str">
        <f t="shared" ca="1" si="385"/>
        <v/>
      </c>
      <c r="I8184" s="336"/>
      <c r="J8184" s="332" t="str">
        <f t="shared" ca="1" si="386"/>
        <v>(command "V" "R" "" "N")</v>
      </c>
    </row>
    <row r="8185" spans="8:10" hidden="1">
      <c r="H8185" s="330" t="str">
        <f t="shared" ca="1" si="385"/>
        <v/>
      </c>
      <c r="I8185" s="336"/>
      <c r="J8185" s="332" t="str">
        <f t="shared" ca="1" si="386"/>
        <v>(command "V" "R" "" "N")</v>
      </c>
    </row>
    <row r="8186" spans="8:10" hidden="1">
      <c r="H8186" s="330" t="str">
        <f t="shared" ca="1" si="385"/>
        <v/>
      </c>
      <c r="I8186" s="336"/>
      <c r="J8186" s="332" t="str">
        <f t="shared" ca="1" si="386"/>
        <v>(command "V" "R" "" "N")</v>
      </c>
    </row>
    <row r="8187" spans="8:10" hidden="1">
      <c r="H8187" s="330" t="str">
        <f t="shared" ca="1" si="385"/>
        <v/>
      </c>
      <c r="I8187" s="336"/>
      <c r="J8187" s="332" t="str">
        <f t="shared" ca="1" si="386"/>
        <v>(command "V" "R" "" "N")</v>
      </c>
    </row>
    <row r="8188" spans="8:10" hidden="1">
      <c r="H8188" s="330" t="str">
        <f t="shared" ca="1" si="385"/>
        <v/>
      </c>
      <c r="I8188" s="336"/>
      <c r="J8188" s="332" t="str">
        <f t="shared" ca="1" si="386"/>
        <v>(command "V" "R" "" "N")</v>
      </c>
    </row>
    <row r="8189" spans="8:10" hidden="1">
      <c r="H8189" s="330" t="str">
        <f t="shared" ca="1" si="385"/>
        <v/>
      </c>
      <c r="I8189" s="336"/>
      <c r="J8189" s="332" t="str">
        <f t="shared" ca="1" si="386"/>
        <v>(command "V" "R" "" "N")</v>
      </c>
    </row>
    <row r="8190" spans="8:10" hidden="1">
      <c r="H8190" s="330" t="str">
        <f t="shared" ca="1" si="385"/>
        <v/>
      </c>
      <c r="I8190" s="336"/>
      <c r="J8190" s="332" t="str">
        <f t="shared" ca="1" si="386"/>
        <v>(command "V" "R" "" "N")</v>
      </c>
    </row>
    <row r="8191" spans="8:10" hidden="1">
      <c r="H8191" s="330" t="str">
        <f t="shared" ca="1" si="385"/>
        <v/>
      </c>
      <c r="I8191" s="336"/>
      <c r="J8191" s="332" t="str">
        <f t="shared" ca="1" si="386"/>
        <v>(command "V" "R" "" "N")</v>
      </c>
    </row>
    <row r="8192" spans="8:10" hidden="1">
      <c r="H8192" s="330" t="str">
        <f t="shared" ca="1" si="385"/>
        <v/>
      </c>
      <c r="I8192" s="336"/>
      <c r="J8192" s="332" t="str">
        <f t="shared" ca="1" si="386"/>
        <v>(command "V" "R" "" "N")</v>
      </c>
    </row>
    <row r="8193" spans="8:10" hidden="1">
      <c r="H8193" s="330" t="str">
        <f t="shared" ca="1" si="385"/>
        <v/>
      </c>
      <c r="I8193" s="336"/>
      <c r="J8193" s="332" t="str">
        <f t="shared" ca="1" si="386"/>
        <v>(command "V" "R" "" "N")</v>
      </c>
    </row>
    <row r="8194" spans="8:10" hidden="1">
      <c r="H8194" s="330" t="str">
        <f t="shared" ca="1" si="385"/>
        <v/>
      </c>
      <c r="I8194" s="336"/>
      <c r="J8194" s="332" t="str">
        <f t="shared" ca="1" si="386"/>
        <v>(command "V" "R" "" "N")</v>
      </c>
    </row>
    <row r="8195" spans="8:10" hidden="1">
      <c r="H8195" s="330" t="str">
        <f t="shared" ca="1" si="385"/>
        <v/>
      </c>
      <c r="I8195" s="336"/>
      <c r="J8195" s="332" t="str">
        <f t="shared" ca="1" si="386"/>
        <v>(command "V" "R" "" "N")</v>
      </c>
    </row>
    <row r="8196" spans="8:10" hidden="1">
      <c r="H8196" s="330" t="str">
        <f t="shared" ca="1" si="385"/>
        <v/>
      </c>
      <c r="I8196" s="336"/>
      <c r="J8196" s="332" t="str">
        <f t="shared" ca="1" si="386"/>
        <v>(command "V" "R" "" "N")</v>
      </c>
    </row>
    <row r="8197" spans="8:10" hidden="1">
      <c r="H8197" s="330" t="str">
        <f t="shared" ca="1" si="385"/>
        <v/>
      </c>
      <c r="I8197" s="336"/>
      <c r="J8197" s="332" t="str">
        <f t="shared" ca="1" si="386"/>
        <v>(command "V" "R" "" "N")</v>
      </c>
    </row>
    <row r="8198" spans="8:10" hidden="1">
      <c r="H8198" s="330" t="str">
        <f t="shared" ca="1" si="385"/>
        <v/>
      </c>
      <c r="I8198" s="336"/>
      <c r="J8198" s="332" t="str">
        <f t="shared" ca="1" si="386"/>
        <v>(command "V" "R" "" "N")</v>
      </c>
    </row>
    <row r="8199" spans="8:10" hidden="1">
      <c r="H8199" s="330" t="str">
        <f t="shared" ca="1" si="385"/>
        <v/>
      </c>
      <c r="I8199" s="336"/>
      <c r="J8199" s="332" t="str">
        <f t="shared" ca="1" si="386"/>
        <v>(command "V" "R" "" "N")</v>
      </c>
    </row>
    <row r="8200" spans="8:10" hidden="1">
      <c r="H8200" s="330" t="str">
        <f t="shared" ref="H8200:H8263" ca="1" si="387">IF(INDIRECT(ADDRESS(FLOOR((ROW(A8193)-1)/$F$6,1)+9,FLOOR((MOD((ROW(A8193)-1),$F$6)),1)+21))="","",INDIRECT(ADDRESS(FLOOR((ROW(A8193)-1)/$F$6,1)+9,FLOOR((MOD((ROW(A8193)-1),$F$6)),1)+21)))</f>
        <v/>
      </c>
      <c r="I8200" s="336"/>
      <c r="J8200" s="332" t="str">
        <f t="shared" ca="1" si="386"/>
        <v>(command "V" "R" "" "N")</v>
      </c>
    </row>
    <row r="8201" spans="8:10" hidden="1">
      <c r="H8201" s="330" t="str">
        <f t="shared" ca="1" si="387"/>
        <v/>
      </c>
      <c r="I8201" s="336"/>
      <c r="J8201" s="332" t="str">
        <f t="shared" ca="1" si="386"/>
        <v>(command "V" "R" "" "N")</v>
      </c>
    </row>
    <row r="8202" spans="8:10" hidden="1">
      <c r="H8202" s="330" t="str">
        <f t="shared" ca="1" si="387"/>
        <v/>
      </c>
      <c r="I8202" s="336"/>
      <c r="J8202" s="332" t="str">
        <f t="shared" ca="1" si="386"/>
        <v>(command "V" "R" "" "N")</v>
      </c>
    </row>
    <row r="8203" spans="8:10" hidden="1">
      <c r="H8203" s="330" t="str">
        <f t="shared" ca="1" si="387"/>
        <v/>
      </c>
      <c r="I8203" s="336"/>
      <c r="J8203" s="332" t="str">
        <f t="shared" ca="1" si="386"/>
        <v>(command "V" "R" "" "N")</v>
      </c>
    </row>
    <row r="8204" spans="8:10" hidden="1">
      <c r="H8204" s="330" t="str">
        <f t="shared" ca="1" si="387"/>
        <v/>
      </c>
      <c r="I8204" s="336"/>
      <c r="J8204" s="332" t="str">
        <f t="shared" ca="1" si="386"/>
        <v>(command "V" "R" "" "N")</v>
      </c>
    </row>
    <row r="8205" spans="8:10" hidden="1">
      <c r="H8205" s="330" t="str">
        <f t="shared" ca="1" si="387"/>
        <v/>
      </c>
      <c r="I8205" s="336"/>
      <c r="J8205" s="332" t="str">
        <f t="shared" ref="J8205:J8268" ca="1" si="388">"(command"&amp;" "&amp;""""&amp;"V"&amp;""""&amp;" "&amp;""""&amp;"R"&amp;""""&amp;" "&amp;""""&amp;$H8205&amp;""""&amp;" """&amp;"N"&amp;""""&amp;")"</f>
        <v>(command "V" "R" "" "N")</v>
      </c>
    </row>
    <row r="8206" spans="8:10" hidden="1">
      <c r="H8206" s="330" t="str">
        <f t="shared" ca="1" si="387"/>
        <v/>
      </c>
      <c r="I8206" s="336"/>
      <c r="J8206" s="332" t="str">
        <f t="shared" ca="1" si="388"/>
        <v>(command "V" "R" "" "N")</v>
      </c>
    </row>
    <row r="8207" spans="8:10" hidden="1">
      <c r="H8207" s="330" t="str">
        <f t="shared" ca="1" si="387"/>
        <v/>
      </c>
      <c r="I8207" s="336"/>
      <c r="J8207" s="332" t="str">
        <f t="shared" ca="1" si="388"/>
        <v>(command "V" "R" "" "N")</v>
      </c>
    </row>
    <row r="8208" spans="8:10" hidden="1">
      <c r="H8208" s="330" t="str">
        <f t="shared" ca="1" si="387"/>
        <v/>
      </c>
      <c r="I8208" s="336"/>
      <c r="J8208" s="332" t="str">
        <f t="shared" ca="1" si="388"/>
        <v>(command "V" "R" "" "N")</v>
      </c>
    </row>
    <row r="8209" spans="8:10" hidden="1">
      <c r="H8209" s="330" t="str">
        <f t="shared" ca="1" si="387"/>
        <v/>
      </c>
      <c r="I8209" s="336"/>
      <c r="J8209" s="332" t="str">
        <f t="shared" ca="1" si="388"/>
        <v>(command "V" "R" "" "N")</v>
      </c>
    </row>
    <row r="8210" spans="8:10" hidden="1">
      <c r="H8210" s="330" t="str">
        <f t="shared" ca="1" si="387"/>
        <v/>
      </c>
      <c r="I8210" s="336"/>
      <c r="J8210" s="332" t="str">
        <f t="shared" ca="1" si="388"/>
        <v>(command "V" "R" "" "N")</v>
      </c>
    </row>
    <row r="8211" spans="8:10" hidden="1">
      <c r="H8211" s="330" t="str">
        <f t="shared" ca="1" si="387"/>
        <v/>
      </c>
      <c r="I8211" s="336"/>
      <c r="J8211" s="332" t="str">
        <f t="shared" ca="1" si="388"/>
        <v>(command "V" "R" "" "N")</v>
      </c>
    </row>
    <row r="8212" spans="8:10" hidden="1">
      <c r="H8212" s="330" t="str">
        <f t="shared" ca="1" si="387"/>
        <v/>
      </c>
      <c r="I8212" s="336"/>
      <c r="J8212" s="332" t="str">
        <f t="shared" ca="1" si="388"/>
        <v>(command "V" "R" "" "N")</v>
      </c>
    </row>
    <row r="8213" spans="8:10" hidden="1">
      <c r="H8213" s="330" t="str">
        <f t="shared" ca="1" si="387"/>
        <v/>
      </c>
      <c r="I8213" s="336"/>
      <c r="J8213" s="332" t="str">
        <f t="shared" ca="1" si="388"/>
        <v>(command "V" "R" "" "N")</v>
      </c>
    </row>
    <row r="8214" spans="8:10" hidden="1">
      <c r="H8214" s="330" t="str">
        <f t="shared" ca="1" si="387"/>
        <v/>
      </c>
      <c r="I8214" s="336"/>
      <c r="J8214" s="332" t="str">
        <f t="shared" ca="1" si="388"/>
        <v>(command "V" "R" "" "N")</v>
      </c>
    </row>
    <row r="8215" spans="8:10" hidden="1">
      <c r="H8215" s="330" t="str">
        <f t="shared" ca="1" si="387"/>
        <v/>
      </c>
      <c r="I8215" s="336"/>
      <c r="J8215" s="332" t="str">
        <f t="shared" ca="1" si="388"/>
        <v>(command "V" "R" "" "N")</v>
      </c>
    </row>
    <row r="8216" spans="8:10" hidden="1">
      <c r="H8216" s="330" t="str">
        <f t="shared" ca="1" si="387"/>
        <v/>
      </c>
      <c r="I8216" s="336"/>
      <c r="J8216" s="332" t="str">
        <f t="shared" ca="1" si="388"/>
        <v>(command "V" "R" "" "N")</v>
      </c>
    </row>
    <row r="8217" spans="8:10" hidden="1">
      <c r="H8217" s="330" t="str">
        <f t="shared" ca="1" si="387"/>
        <v/>
      </c>
      <c r="I8217" s="336"/>
      <c r="J8217" s="332" t="str">
        <f t="shared" ca="1" si="388"/>
        <v>(command "V" "R" "" "N")</v>
      </c>
    </row>
    <row r="8218" spans="8:10" hidden="1">
      <c r="H8218" s="330" t="str">
        <f t="shared" ca="1" si="387"/>
        <v/>
      </c>
      <c r="I8218" s="336"/>
      <c r="J8218" s="332" t="str">
        <f t="shared" ca="1" si="388"/>
        <v>(command "V" "R" "" "N")</v>
      </c>
    </row>
    <row r="8219" spans="8:10" hidden="1">
      <c r="H8219" s="330" t="str">
        <f t="shared" ca="1" si="387"/>
        <v/>
      </c>
      <c r="I8219" s="336"/>
      <c r="J8219" s="332" t="str">
        <f t="shared" ca="1" si="388"/>
        <v>(command "V" "R" "" "N")</v>
      </c>
    </row>
    <row r="8220" spans="8:10" hidden="1">
      <c r="H8220" s="330" t="str">
        <f t="shared" ca="1" si="387"/>
        <v/>
      </c>
      <c r="I8220" s="336"/>
      <c r="J8220" s="332" t="str">
        <f t="shared" ca="1" si="388"/>
        <v>(command "V" "R" "" "N")</v>
      </c>
    </row>
    <row r="8221" spans="8:10" hidden="1">
      <c r="H8221" s="330" t="str">
        <f t="shared" ca="1" si="387"/>
        <v/>
      </c>
      <c r="I8221" s="336"/>
      <c r="J8221" s="332" t="str">
        <f t="shared" ca="1" si="388"/>
        <v>(command "V" "R" "" "N")</v>
      </c>
    </row>
    <row r="8222" spans="8:10" hidden="1">
      <c r="H8222" s="330" t="str">
        <f t="shared" ca="1" si="387"/>
        <v/>
      </c>
      <c r="I8222" s="336"/>
      <c r="J8222" s="332" t="str">
        <f t="shared" ca="1" si="388"/>
        <v>(command "V" "R" "" "N")</v>
      </c>
    </row>
    <row r="8223" spans="8:10" hidden="1">
      <c r="H8223" s="330" t="str">
        <f t="shared" ca="1" si="387"/>
        <v/>
      </c>
      <c r="I8223" s="336"/>
      <c r="J8223" s="332" t="str">
        <f t="shared" ca="1" si="388"/>
        <v>(command "V" "R" "" "N")</v>
      </c>
    </row>
    <row r="8224" spans="8:10" hidden="1">
      <c r="H8224" s="330" t="str">
        <f t="shared" ca="1" si="387"/>
        <v/>
      </c>
      <c r="I8224" s="336"/>
      <c r="J8224" s="332" t="str">
        <f t="shared" ca="1" si="388"/>
        <v>(command "V" "R" "" "N")</v>
      </c>
    </row>
    <row r="8225" spans="8:10" hidden="1">
      <c r="H8225" s="330" t="str">
        <f t="shared" ca="1" si="387"/>
        <v/>
      </c>
      <c r="I8225" s="336"/>
      <c r="J8225" s="332" t="str">
        <f t="shared" ca="1" si="388"/>
        <v>(command "V" "R" "" "N")</v>
      </c>
    </row>
    <row r="8226" spans="8:10" hidden="1">
      <c r="H8226" s="330" t="str">
        <f t="shared" ca="1" si="387"/>
        <v/>
      </c>
      <c r="I8226" s="336"/>
      <c r="J8226" s="332" t="str">
        <f t="shared" ca="1" si="388"/>
        <v>(command "V" "R" "" "N")</v>
      </c>
    </row>
    <row r="8227" spans="8:10" hidden="1">
      <c r="H8227" s="330" t="str">
        <f t="shared" ca="1" si="387"/>
        <v/>
      </c>
      <c r="I8227" s="336"/>
      <c r="J8227" s="332" t="str">
        <f t="shared" ca="1" si="388"/>
        <v>(command "V" "R" "" "N")</v>
      </c>
    </row>
    <row r="8228" spans="8:10" hidden="1">
      <c r="H8228" s="330" t="str">
        <f t="shared" ca="1" si="387"/>
        <v/>
      </c>
      <c r="I8228" s="336"/>
      <c r="J8228" s="332" t="str">
        <f t="shared" ca="1" si="388"/>
        <v>(command "V" "R" "" "N")</v>
      </c>
    </row>
    <row r="8229" spans="8:10" hidden="1">
      <c r="H8229" s="330" t="str">
        <f t="shared" ca="1" si="387"/>
        <v/>
      </c>
      <c r="I8229" s="336"/>
      <c r="J8229" s="332" t="str">
        <f t="shared" ca="1" si="388"/>
        <v>(command "V" "R" "" "N")</v>
      </c>
    </row>
    <row r="8230" spans="8:10" hidden="1">
      <c r="H8230" s="330" t="str">
        <f t="shared" ca="1" si="387"/>
        <v/>
      </c>
      <c r="I8230" s="336"/>
      <c r="J8230" s="332" t="str">
        <f t="shared" ca="1" si="388"/>
        <v>(command "V" "R" "" "N")</v>
      </c>
    </row>
    <row r="8231" spans="8:10" hidden="1">
      <c r="H8231" s="330" t="str">
        <f t="shared" ca="1" si="387"/>
        <v/>
      </c>
      <c r="I8231" s="336"/>
      <c r="J8231" s="332" t="str">
        <f t="shared" ca="1" si="388"/>
        <v>(command "V" "R" "" "N")</v>
      </c>
    </row>
    <row r="8232" spans="8:10" hidden="1">
      <c r="H8232" s="330" t="str">
        <f t="shared" ca="1" si="387"/>
        <v/>
      </c>
      <c r="I8232" s="336"/>
      <c r="J8232" s="332" t="str">
        <f t="shared" ca="1" si="388"/>
        <v>(command "V" "R" "" "N")</v>
      </c>
    </row>
    <row r="8233" spans="8:10" hidden="1">
      <c r="H8233" s="330" t="str">
        <f t="shared" ca="1" si="387"/>
        <v/>
      </c>
      <c r="I8233" s="336"/>
      <c r="J8233" s="332" t="str">
        <f t="shared" ca="1" si="388"/>
        <v>(command "V" "R" "" "N")</v>
      </c>
    </row>
    <row r="8234" spans="8:10" hidden="1">
      <c r="H8234" s="330" t="str">
        <f t="shared" ca="1" si="387"/>
        <v/>
      </c>
      <c r="I8234" s="336"/>
      <c r="J8234" s="332" t="str">
        <f t="shared" ca="1" si="388"/>
        <v>(command "V" "R" "" "N")</v>
      </c>
    </row>
    <row r="8235" spans="8:10" hidden="1">
      <c r="H8235" s="330" t="str">
        <f t="shared" ca="1" si="387"/>
        <v/>
      </c>
      <c r="I8235" s="336"/>
      <c r="J8235" s="332" t="str">
        <f t="shared" ca="1" si="388"/>
        <v>(command "V" "R" "" "N")</v>
      </c>
    </row>
    <row r="8236" spans="8:10" hidden="1">
      <c r="H8236" s="330" t="str">
        <f t="shared" ca="1" si="387"/>
        <v/>
      </c>
      <c r="I8236" s="336"/>
      <c r="J8236" s="332" t="str">
        <f t="shared" ca="1" si="388"/>
        <v>(command "V" "R" "" "N")</v>
      </c>
    </row>
    <row r="8237" spans="8:10" hidden="1">
      <c r="H8237" s="330" t="str">
        <f t="shared" ca="1" si="387"/>
        <v/>
      </c>
      <c r="I8237" s="336"/>
      <c r="J8237" s="332" t="str">
        <f t="shared" ca="1" si="388"/>
        <v>(command "V" "R" "" "N")</v>
      </c>
    </row>
    <row r="8238" spans="8:10" hidden="1">
      <c r="H8238" s="330" t="str">
        <f t="shared" ca="1" si="387"/>
        <v/>
      </c>
      <c r="I8238" s="336"/>
      <c r="J8238" s="332" t="str">
        <f t="shared" ca="1" si="388"/>
        <v>(command "V" "R" "" "N")</v>
      </c>
    </row>
    <row r="8239" spans="8:10" hidden="1">
      <c r="H8239" s="330" t="str">
        <f t="shared" ca="1" si="387"/>
        <v/>
      </c>
      <c r="I8239" s="336"/>
      <c r="J8239" s="332" t="str">
        <f t="shared" ca="1" si="388"/>
        <v>(command "V" "R" "" "N")</v>
      </c>
    </row>
    <row r="8240" spans="8:10" hidden="1">
      <c r="H8240" s="330" t="str">
        <f t="shared" ca="1" si="387"/>
        <v/>
      </c>
      <c r="I8240" s="336"/>
      <c r="J8240" s="332" t="str">
        <f t="shared" ca="1" si="388"/>
        <v>(command "V" "R" "" "N")</v>
      </c>
    </row>
    <row r="8241" spans="8:10" hidden="1">
      <c r="H8241" s="330" t="str">
        <f t="shared" ca="1" si="387"/>
        <v/>
      </c>
      <c r="I8241" s="336"/>
      <c r="J8241" s="332" t="str">
        <f t="shared" ca="1" si="388"/>
        <v>(command "V" "R" "" "N")</v>
      </c>
    </row>
    <row r="8242" spans="8:10" hidden="1">
      <c r="H8242" s="330" t="str">
        <f t="shared" ca="1" si="387"/>
        <v/>
      </c>
      <c r="I8242" s="336"/>
      <c r="J8242" s="332" t="str">
        <f t="shared" ca="1" si="388"/>
        <v>(command "V" "R" "" "N")</v>
      </c>
    </row>
    <row r="8243" spans="8:10" hidden="1">
      <c r="H8243" s="330" t="str">
        <f t="shared" ca="1" si="387"/>
        <v/>
      </c>
      <c r="I8243" s="336"/>
      <c r="J8243" s="332" t="str">
        <f t="shared" ca="1" si="388"/>
        <v>(command "V" "R" "" "N")</v>
      </c>
    </row>
    <row r="8244" spans="8:10" hidden="1">
      <c r="H8244" s="330" t="str">
        <f t="shared" ca="1" si="387"/>
        <v/>
      </c>
      <c r="I8244" s="336"/>
      <c r="J8244" s="332" t="str">
        <f t="shared" ca="1" si="388"/>
        <v>(command "V" "R" "" "N")</v>
      </c>
    </row>
    <row r="8245" spans="8:10" hidden="1">
      <c r="H8245" s="330" t="str">
        <f t="shared" ca="1" si="387"/>
        <v/>
      </c>
      <c r="I8245" s="336"/>
      <c r="J8245" s="332" t="str">
        <f t="shared" ca="1" si="388"/>
        <v>(command "V" "R" "" "N")</v>
      </c>
    </row>
    <row r="8246" spans="8:10" hidden="1">
      <c r="H8246" s="330" t="str">
        <f t="shared" ca="1" si="387"/>
        <v/>
      </c>
      <c r="I8246" s="336"/>
      <c r="J8246" s="332" t="str">
        <f t="shared" ca="1" si="388"/>
        <v>(command "V" "R" "" "N")</v>
      </c>
    </row>
    <row r="8247" spans="8:10" hidden="1">
      <c r="H8247" s="330" t="str">
        <f t="shared" ca="1" si="387"/>
        <v/>
      </c>
      <c r="I8247" s="336"/>
      <c r="J8247" s="332" t="str">
        <f t="shared" ca="1" si="388"/>
        <v>(command "V" "R" "" "N")</v>
      </c>
    </row>
    <row r="8248" spans="8:10" hidden="1">
      <c r="H8248" s="330" t="str">
        <f t="shared" ca="1" si="387"/>
        <v/>
      </c>
      <c r="I8248" s="336"/>
      <c r="J8248" s="332" t="str">
        <f t="shared" ca="1" si="388"/>
        <v>(command "V" "R" "" "N")</v>
      </c>
    </row>
    <row r="8249" spans="8:10" hidden="1">
      <c r="H8249" s="330" t="str">
        <f t="shared" ca="1" si="387"/>
        <v/>
      </c>
      <c r="I8249" s="336"/>
      <c r="J8249" s="332" t="str">
        <f t="shared" ca="1" si="388"/>
        <v>(command "V" "R" "" "N")</v>
      </c>
    </row>
    <row r="8250" spans="8:10" hidden="1">
      <c r="H8250" s="330" t="str">
        <f t="shared" ca="1" si="387"/>
        <v/>
      </c>
      <c r="I8250" s="336"/>
      <c r="J8250" s="332" t="str">
        <f t="shared" ca="1" si="388"/>
        <v>(command "V" "R" "" "N")</v>
      </c>
    </row>
    <row r="8251" spans="8:10" hidden="1">
      <c r="H8251" s="330" t="str">
        <f t="shared" ca="1" si="387"/>
        <v/>
      </c>
      <c r="I8251" s="336"/>
      <c r="J8251" s="332" t="str">
        <f t="shared" ca="1" si="388"/>
        <v>(command "V" "R" "" "N")</v>
      </c>
    </row>
    <row r="8252" spans="8:10" hidden="1">
      <c r="H8252" s="330" t="str">
        <f t="shared" ca="1" si="387"/>
        <v/>
      </c>
      <c r="I8252" s="336"/>
      <c r="J8252" s="332" t="str">
        <f t="shared" ca="1" si="388"/>
        <v>(command "V" "R" "" "N")</v>
      </c>
    </row>
    <row r="8253" spans="8:10" hidden="1">
      <c r="H8253" s="330" t="str">
        <f t="shared" ca="1" si="387"/>
        <v/>
      </c>
      <c r="I8253" s="336"/>
      <c r="J8253" s="332" t="str">
        <f t="shared" ca="1" si="388"/>
        <v>(command "V" "R" "" "N")</v>
      </c>
    </row>
    <row r="8254" spans="8:10" hidden="1">
      <c r="H8254" s="330" t="str">
        <f t="shared" ca="1" si="387"/>
        <v/>
      </c>
      <c r="I8254" s="336"/>
      <c r="J8254" s="332" t="str">
        <f t="shared" ca="1" si="388"/>
        <v>(command "V" "R" "" "N")</v>
      </c>
    </row>
    <row r="8255" spans="8:10" hidden="1">
      <c r="H8255" s="330" t="str">
        <f t="shared" ca="1" si="387"/>
        <v/>
      </c>
      <c r="I8255" s="336"/>
      <c r="J8255" s="332" t="str">
        <f t="shared" ca="1" si="388"/>
        <v>(command "V" "R" "" "N")</v>
      </c>
    </row>
    <row r="8256" spans="8:10" hidden="1">
      <c r="H8256" s="330" t="str">
        <f t="shared" ca="1" si="387"/>
        <v/>
      </c>
      <c r="I8256" s="336"/>
      <c r="J8256" s="332" t="str">
        <f t="shared" ca="1" si="388"/>
        <v>(command "V" "R" "" "N")</v>
      </c>
    </row>
    <row r="8257" spans="8:10" hidden="1">
      <c r="H8257" s="330" t="str">
        <f t="shared" ca="1" si="387"/>
        <v/>
      </c>
      <c r="I8257" s="336"/>
      <c r="J8257" s="332" t="str">
        <f t="shared" ca="1" si="388"/>
        <v>(command "V" "R" "" "N")</v>
      </c>
    </row>
    <row r="8258" spans="8:10" hidden="1">
      <c r="H8258" s="330" t="str">
        <f t="shared" ca="1" si="387"/>
        <v/>
      </c>
      <c r="I8258" s="336"/>
      <c r="J8258" s="332" t="str">
        <f t="shared" ca="1" si="388"/>
        <v>(command "V" "R" "" "N")</v>
      </c>
    </row>
    <row r="8259" spans="8:10" hidden="1">
      <c r="H8259" s="330" t="str">
        <f t="shared" ca="1" si="387"/>
        <v/>
      </c>
      <c r="I8259" s="336"/>
      <c r="J8259" s="332" t="str">
        <f t="shared" ca="1" si="388"/>
        <v>(command "V" "R" "" "N")</v>
      </c>
    </row>
    <row r="8260" spans="8:10" hidden="1">
      <c r="H8260" s="330" t="str">
        <f t="shared" ca="1" si="387"/>
        <v/>
      </c>
      <c r="I8260" s="336"/>
      <c r="J8260" s="332" t="str">
        <f t="shared" ca="1" si="388"/>
        <v>(command "V" "R" "" "N")</v>
      </c>
    </row>
    <row r="8261" spans="8:10" hidden="1">
      <c r="H8261" s="330" t="str">
        <f t="shared" ca="1" si="387"/>
        <v/>
      </c>
      <c r="I8261" s="336"/>
      <c r="J8261" s="332" t="str">
        <f t="shared" ca="1" si="388"/>
        <v>(command "V" "R" "" "N")</v>
      </c>
    </row>
    <row r="8262" spans="8:10" hidden="1">
      <c r="H8262" s="330" t="str">
        <f t="shared" ca="1" si="387"/>
        <v/>
      </c>
      <c r="I8262" s="336"/>
      <c r="J8262" s="332" t="str">
        <f t="shared" ca="1" si="388"/>
        <v>(command "V" "R" "" "N")</v>
      </c>
    </row>
    <row r="8263" spans="8:10" hidden="1">
      <c r="H8263" s="330" t="str">
        <f t="shared" ca="1" si="387"/>
        <v/>
      </c>
      <c r="I8263" s="336"/>
      <c r="J8263" s="332" t="str">
        <f t="shared" ca="1" si="388"/>
        <v>(command "V" "R" "" "N")</v>
      </c>
    </row>
    <row r="8264" spans="8:10" hidden="1">
      <c r="H8264" s="330" t="str">
        <f t="shared" ref="H8264:H8327" ca="1" si="389">IF(INDIRECT(ADDRESS(FLOOR((ROW(A8257)-1)/$F$6,1)+9,FLOOR((MOD((ROW(A8257)-1),$F$6)),1)+21))="","",INDIRECT(ADDRESS(FLOOR((ROW(A8257)-1)/$F$6,1)+9,FLOOR((MOD((ROW(A8257)-1),$F$6)),1)+21)))</f>
        <v/>
      </c>
      <c r="I8264" s="336"/>
      <c r="J8264" s="332" t="str">
        <f t="shared" ca="1" si="388"/>
        <v>(command "V" "R" "" "N")</v>
      </c>
    </row>
    <row r="8265" spans="8:10" hidden="1">
      <c r="H8265" s="330" t="str">
        <f t="shared" ca="1" si="389"/>
        <v/>
      </c>
      <c r="I8265" s="336"/>
      <c r="J8265" s="332" t="str">
        <f t="shared" ca="1" si="388"/>
        <v>(command "V" "R" "" "N")</v>
      </c>
    </row>
    <row r="8266" spans="8:10" hidden="1">
      <c r="H8266" s="330" t="str">
        <f t="shared" ca="1" si="389"/>
        <v/>
      </c>
      <c r="I8266" s="336"/>
      <c r="J8266" s="332" t="str">
        <f t="shared" ca="1" si="388"/>
        <v>(command "V" "R" "" "N")</v>
      </c>
    </row>
    <row r="8267" spans="8:10" hidden="1">
      <c r="H8267" s="330" t="str">
        <f t="shared" ca="1" si="389"/>
        <v/>
      </c>
      <c r="I8267" s="336"/>
      <c r="J8267" s="332" t="str">
        <f t="shared" ca="1" si="388"/>
        <v>(command "V" "R" "" "N")</v>
      </c>
    </row>
    <row r="8268" spans="8:10" hidden="1">
      <c r="H8268" s="330" t="str">
        <f t="shared" ca="1" si="389"/>
        <v/>
      </c>
      <c r="I8268" s="336"/>
      <c r="J8268" s="332" t="str">
        <f t="shared" ca="1" si="388"/>
        <v>(command "V" "R" "" "N")</v>
      </c>
    </row>
    <row r="8269" spans="8:10" hidden="1">
      <c r="H8269" s="330" t="str">
        <f t="shared" ca="1" si="389"/>
        <v/>
      </c>
      <c r="I8269" s="336"/>
      <c r="J8269" s="332" t="str">
        <f t="shared" ref="J8269:J8332" ca="1" si="390">"(command"&amp;" "&amp;""""&amp;"V"&amp;""""&amp;" "&amp;""""&amp;"R"&amp;""""&amp;" "&amp;""""&amp;$H8269&amp;""""&amp;" """&amp;"N"&amp;""""&amp;")"</f>
        <v>(command "V" "R" "" "N")</v>
      </c>
    </row>
    <row r="8270" spans="8:10" hidden="1">
      <c r="H8270" s="330" t="str">
        <f t="shared" ca="1" si="389"/>
        <v/>
      </c>
      <c r="I8270" s="336"/>
      <c r="J8270" s="332" t="str">
        <f t="shared" ca="1" si="390"/>
        <v>(command "V" "R" "" "N")</v>
      </c>
    </row>
    <row r="8271" spans="8:10" hidden="1">
      <c r="H8271" s="330" t="str">
        <f t="shared" ca="1" si="389"/>
        <v/>
      </c>
      <c r="I8271" s="336"/>
      <c r="J8271" s="332" t="str">
        <f t="shared" ca="1" si="390"/>
        <v>(command "V" "R" "" "N")</v>
      </c>
    </row>
    <row r="8272" spans="8:10" hidden="1">
      <c r="H8272" s="330" t="str">
        <f t="shared" ca="1" si="389"/>
        <v/>
      </c>
      <c r="I8272" s="336"/>
      <c r="J8272" s="332" t="str">
        <f t="shared" ca="1" si="390"/>
        <v>(command "V" "R" "" "N")</v>
      </c>
    </row>
    <row r="8273" spans="8:10" hidden="1">
      <c r="H8273" s="330" t="str">
        <f t="shared" ca="1" si="389"/>
        <v/>
      </c>
      <c r="I8273" s="336"/>
      <c r="J8273" s="332" t="str">
        <f t="shared" ca="1" si="390"/>
        <v>(command "V" "R" "" "N")</v>
      </c>
    </row>
    <row r="8274" spans="8:10" hidden="1">
      <c r="H8274" s="330" t="str">
        <f t="shared" ca="1" si="389"/>
        <v/>
      </c>
      <c r="I8274" s="336"/>
      <c r="J8274" s="332" t="str">
        <f t="shared" ca="1" si="390"/>
        <v>(command "V" "R" "" "N")</v>
      </c>
    </row>
    <row r="8275" spans="8:10" hidden="1">
      <c r="H8275" s="330" t="str">
        <f t="shared" ca="1" si="389"/>
        <v/>
      </c>
      <c r="I8275" s="336"/>
      <c r="J8275" s="332" t="str">
        <f t="shared" ca="1" si="390"/>
        <v>(command "V" "R" "" "N")</v>
      </c>
    </row>
    <row r="8276" spans="8:10" hidden="1">
      <c r="H8276" s="330" t="str">
        <f t="shared" ca="1" si="389"/>
        <v/>
      </c>
      <c r="I8276" s="336"/>
      <c r="J8276" s="332" t="str">
        <f t="shared" ca="1" si="390"/>
        <v>(command "V" "R" "" "N")</v>
      </c>
    </row>
    <row r="8277" spans="8:10" hidden="1">
      <c r="H8277" s="330" t="str">
        <f t="shared" ca="1" si="389"/>
        <v/>
      </c>
      <c r="I8277" s="336"/>
      <c r="J8277" s="332" t="str">
        <f t="shared" ca="1" si="390"/>
        <v>(command "V" "R" "" "N")</v>
      </c>
    </row>
    <row r="8278" spans="8:10" hidden="1">
      <c r="H8278" s="330" t="str">
        <f t="shared" ca="1" si="389"/>
        <v/>
      </c>
      <c r="I8278" s="336"/>
      <c r="J8278" s="332" t="str">
        <f t="shared" ca="1" si="390"/>
        <v>(command "V" "R" "" "N")</v>
      </c>
    </row>
    <row r="8279" spans="8:10" hidden="1">
      <c r="H8279" s="330" t="str">
        <f t="shared" ca="1" si="389"/>
        <v/>
      </c>
      <c r="I8279" s="336"/>
      <c r="J8279" s="332" t="str">
        <f t="shared" ca="1" si="390"/>
        <v>(command "V" "R" "" "N")</v>
      </c>
    </row>
    <row r="8280" spans="8:10" hidden="1">
      <c r="H8280" s="330" t="str">
        <f t="shared" ca="1" si="389"/>
        <v/>
      </c>
      <c r="I8280" s="336"/>
      <c r="J8280" s="332" t="str">
        <f t="shared" ca="1" si="390"/>
        <v>(command "V" "R" "" "N")</v>
      </c>
    </row>
    <row r="8281" spans="8:10" hidden="1">
      <c r="H8281" s="330" t="str">
        <f t="shared" ca="1" si="389"/>
        <v/>
      </c>
      <c r="I8281" s="336"/>
      <c r="J8281" s="332" t="str">
        <f t="shared" ca="1" si="390"/>
        <v>(command "V" "R" "" "N")</v>
      </c>
    </row>
    <row r="8282" spans="8:10" hidden="1">
      <c r="H8282" s="330" t="str">
        <f t="shared" ca="1" si="389"/>
        <v/>
      </c>
      <c r="I8282" s="336"/>
      <c r="J8282" s="332" t="str">
        <f t="shared" ca="1" si="390"/>
        <v>(command "V" "R" "" "N")</v>
      </c>
    </row>
    <row r="8283" spans="8:10" hidden="1">
      <c r="H8283" s="330" t="str">
        <f t="shared" ca="1" si="389"/>
        <v/>
      </c>
      <c r="I8283" s="336"/>
      <c r="J8283" s="332" t="str">
        <f t="shared" ca="1" si="390"/>
        <v>(command "V" "R" "" "N")</v>
      </c>
    </row>
    <row r="8284" spans="8:10" hidden="1">
      <c r="H8284" s="330" t="str">
        <f t="shared" ca="1" si="389"/>
        <v/>
      </c>
      <c r="I8284" s="336"/>
      <c r="J8284" s="332" t="str">
        <f t="shared" ca="1" si="390"/>
        <v>(command "V" "R" "" "N")</v>
      </c>
    </row>
    <row r="8285" spans="8:10" hidden="1">
      <c r="H8285" s="330" t="str">
        <f t="shared" ca="1" si="389"/>
        <v/>
      </c>
      <c r="I8285" s="336"/>
      <c r="J8285" s="332" t="str">
        <f t="shared" ca="1" si="390"/>
        <v>(command "V" "R" "" "N")</v>
      </c>
    </row>
    <row r="8286" spans="8:10" hidden="1">
      <c r="H8286" s="330" t="str">
        <f t="shared" ca="1" si="389"/>
        <v/>
      </c>
      <c r="I8286" s="336"/>
      <c r="J8286" s="332" t="str">
        <f t="shared" ca="1" si="390"/>
        <v>(command "V" "R" "" "N")</v>
      </c>
    </row>
    <row r="8287" spans="8:10" hidden="1">
      <c r="H8287" s="330" t="str">
        <f t="shared" ca="1" si="389"/>
        <v/>
      </c>
      <c r="I8287" s="336"/>
      <c r="J8287" s="332" t="str">
        <f t="shared" ca="1" si="390"/>
        <v>(command "V" "R" "" "N")</v>
      </c>
    </row>
    <row r="8288" spans="8:10" hidden="1">
      <c r="H8288" s="330" t="str">
        <f t="shared" ca="1" si="389"/>
        <v/>
      </c>
      <c r="I8288" s="336"/>
      <c r="J8288" s="332" t="str">
        <f t="shared" ca="1" si="390"/>
        <v>(command "V" "R" "" "N")</v>
      </c>
    </row>
    <row r="8289" spans="8:10" hidden="1">
      <c r="H8289" s="330" t="str">
        <f t="shared" ca="1" si="389"/>
        <v/>
      </c>
      <c r="I8289" s="336"/>
      <c r="J8289" s="332" t="str">
        <f t="shared" ca="1" si="390"/>
        <v>(command "V" "R" "" "N")</v>
      </c>
    </row>
    <row r="8290" spans="8:10" hidden="1">
      <c r="H8290" s="330" t="str">
        <f t="shared" ca="1" si="389"/>
        <v/>
      </c>
      <c r="I8290" s="336"/>
      <c r="J8290" s="332" t="str">
        <f t="shared" ca="1" si="390"/>
        <v>(command "V" "R" "" "N")</v>
      </c>
    </row>
    <row r="8291" spans="8:10" hidden="1">
      <c r="H8291" s="330" t="str">
        <f t="shared" ca="1" si="389"/>
        <v/>
      </c>
      <c r="I8291" s="336"/>
      <c r="J8291" s="332" t="str">
        <f t="shared" ca="1" si="390"/>
        <v>(command "V" "R" "" "N")</v>
      </c>
    </row>
    <row r="8292" spans="8:10" hidden="1">
      <c r="H8292" s="330" t="str">
        <f t="shared" ca="1" si="389"/>
        <v/>
      </c>
      <c r="I8292" s="336"/>
      <c r="J8292" s="332" t="str">
        <f t="shared" ca="1" si="390"/>
        <v>(command "V" "R" "" "N")</v>
      </c>
    </row>
    <row r="8293" spans="8:10" hidden="1">
      <c r="H8293" s="330" t="str">
        <f t="shared" ca="1" si="389"/>
        <v/>
      </c>
      <c r="I8293" s="336"/>
      <c r="J8293" s="332" t="str">
        <f t="shared" ca="1" si="390"/>
        <v>(command "V" "R" "" "N")</v>
      </c>
    </row>
    <row r="8294" spans="8:10" hidden="1">
      <c r="H8294" s="330" t="str">
        <f t="shared" ca="1" si="389"/>
        <v/>
      </c>
      <c r="I8294" s="336"/>
      <c r="J8294" s="332" t="str">
        <f t="shared" ca="1" si="390"/>
        <v>(command "V" "R" "" "N")</v>
      </c>
    </row>
    <row r="8295" spans="8:10" hidden="1">
      <c r="H8295" s="330" t="str">
        <f t="shared" ca="1" si="389"/>
        <v/>
      </c>
      <c r="I8295" s="336"/>
      <c r="J8295" s="332" t="str">
        <f t="shared" ca="1" si="390"/>
        <v>(command "V" "R" "" "N")</v>
      </c>
    </row>
    <row r="8296" spans="8:10" hidden="1">
      <c r="H8296" s="330" t="str">
        <f t="shared" ca="1" si="389"/>
        <v/>
      </c>
      <c r="I8296" s="336"/>
      <c r="J8296" s="332" t="str">
        <f t="shared" ca="1" si="390"/>
        <v>(command "V" "R" "" "N")</v>
      </c>
    </row>
    <row r="8297" spans="8:10" hidden="1">
      <c r="H8297" s="330" t="str">
        <f t="shared" ca="1" si="389"/>
        <v/>
      </c>
      <c r="I8297" s="336"/>
      <c r="J8297" s="332" t="str">
        <f t="shared" ca="1" si="390"/>
        <v>(command "V" "R" "" "N")</v>
      </c>
    </row>
    <row r="8298" spans="8:10" hidden="1">
      <c r="H8298" s="330" t="str">
        <f t="shared" ca="1" si="389"/>
        <v/>
      </c>
      <c r="I8298" s="336"/>
      <c r="J8298" s="332" t="str">
        <f t="shared" ca="1" si="390"/>
        <v>(command "V" "R" "" "N")</v>
      </c>
    </row>
    <row r="8299" spans="8:10" hidden="1">
      <c r="H8299" s="330" t="str">
        <f t="shared" ca="1" si="389"/>
        <v/>
      </c>
      <c r="I8299" s="336"/>
      <c r="J8299" s="332" t="str">
        <f t="shared" ca="1" si="390"/>
        <v>(command "V" "R" "" "N")</v>
      </c>
    </row>
    <row r="8300" spans="8:10" hidden="1">
      <c r="H8300" s="330" t="str">
        <f t="shared" ca="1" si="389"/>
        <v/>
      </c>
      <c r="I8300" s="336"/>
      <c r="J8300" s="332" t="str">
        <f t="shared" ca="1" si="390"/>
        <v>(command "V" "R" "" "N")</v>
      </c>
    </row>
    <row r="8301" spans="8:10" hidden="1">
      <c r="H8301" s="330" t="str">
        <f t="shared" ca="1" si="389"/>
        <v/>
      </c>
      <c r="I8301" s="336"/>
      <c r="J8301" s="332" t="str">
        <f t="shared" ca="1" si="390"/>
        <v>(command "V" "R" "" "N")</v>
      </c>
    </row>
    <row r="8302" spans="8:10" hidden="1">
      <c r="H8302" s="330" t="str">
        <f t="shared" ca="1" si="389"/>
        <v/>
      </c>
      <c r="I8302" s="336"/>
      <c r="J8302" s="332" t="str">
        <f t="shared" ca="1" si="390"/>
        <v>(command "V" "R" "" "N")</v>
      </c>
    </row>
    <row r="8303" spans="8:10" hidden="1">
      <c r="H8303" s="330" t="str">
        <f t="shared" ca="1" si="389"/>
        <v/>
      </c>
      <c r="I8303" s="336"/>
      <c r="J8303" s="332" t="str">
        <f t="shared" ca="1" si="390"/>
        <v>(command "V" "R" "" "N")</v>
      </c>
    </row>
    <row r="8304" spans="8:10" hidden="1">
      <c r="H8304" s="330" t="str">
        <f t="shared" ca="1" si="389"/>
        <v/>
      </c>
      <c r="I8304" s="336"/>
      <c r="J8304" s="332" t="str">
        <f t="shared" ca="1" si="390"/>
        <v>(command "V" "R" "" "N")</v>
      </c>
    </row>
    <row r="8305" spans="8:10" hidden="1">
      <c r="H8305" s="330" t="str">
        <f t="shared" ca="1" si="389"/>
        <v/>
      </c>
      <c r="I8305" s="336"/>
      <c r="J8305" s="332" t="str">
        <f t="shared" ca="1" si="390"/>
        <v>(command "V" "R" "" "N")</v>
      </c>
    </row>
    <row r="8306" spans="8:10" hidden="1">
      <c r="H8306" s="330" t="str">
        <f t="shared" ca="1" si="389"/>
        <v/>
      </c>
      <c r="I8306" s="336"/>
      <c r="J8306" s="332" t="str">
        <f t="shared" ca="1" si="390"/>
        <v>(command "V" "R" "" "N")</v>
      </c>
    </row>
    <row r="8307" spans="8:10" hidden="1">
      <c r="H8307" s="330" t="str">
        <f t="shared" ca="1" si="389"/>
        <v/>
      </c>
      <c r="I8307" s="336"/>
      <c r="J8307" s="332" t="str">
        <f t="shared" ca="1" si="390"/>
        <v>(command "V" "R" "" "N")</v>
      </c>
    </row>
    <row r="8308" spans="8:10" hidden="1">
      <c r="H8308" s="330" t="str">
        <f t="shared" ca="1" si="389"/>
        <v/>
      </c>
      <c r="I8308" s="336"/>
      <c r="J8308" s="332" t="str">
        <f t="shared" ca="1" si="390"/>
        <v>(command "V" "R" "" "N")</v>
      </c>
    </row>
    <row r="8309" spans="8:10" hidden="1">
      <c r="H8309" s="330" t="str">
        <f t="shared" ca="1" si="389"/>
        <v/>
      </c>
      <c r="I8309" s="336"/>
      <c r="J8309" s="332" t="str">
        <f t="shared" ca="1" si="390"/>
        <v>(command "V" "R" "" "N")</v>
      </c>
    </row>
    <row r="8310" spans="8:10" hidden="1">
      <c r="H8310" s="330" t="str">
        <f t="shared" ca="1" si="389"/>
        <v/>
      </c>
      <c r="I8310" s="336"/>
      <c r="J8310" s="332" t="str">
        <f t="shared" ca="1" si="390"/>
        <v>(command "V" "R" "" "N")</v>
      </c>
    </row>
    <row r="8311" spans="8:10" hidden="1">
      <c r="H8311" s="330" t="str">
        <f t="shared" ca="1" si="389"/>
        <v/>
      </c>
      <c r="I8311" s="336"/>
      <c r="J8311" s="332" t="str">
        <f t="shared" ca="1" si="390"/>
        <v>(command "V" "R" "" "N")</v>
      </c>
    </row>
    <row r="8312" spans="8:10" hidden="1">
      <c r="H8312" s="330" t="str">
        <f t="shared" ca="1" si="389"/>
        <v/>
      </c>
      <c r="I8312" s="336"/>
      <c r="J8312" s="332" t="str">
        <f t="shared" ca="1" si="390"/>
        <v>(command "V" "R" "" "N")</v>
      </c>
    </row>
    <row r="8313" spans="8:10" hidden="1">
      <c r="H8313" s="330" t="str">
        <f t="shared" ca="1" si="389"/>
        <v/>
      </c>
      <c r="I8313" s="336"/>
      <c r="J8313" s="332" t="str">
        <f t="shared" ca="1" si="390"/>
        <v>(command "V" "R" "" "N")</v>
      </c>
    </row>
    <row r="8314" spans="8:10" hidden="1">
      <c r="H8314" s="330" t="str">
        <f t="shared" ca="1" si="389"/>
        <v/>
      </c>
      <c r="I8314" s="336"/>
      <c r="J8314" s="332" t="str">
        <f t="shared" ca="1" si="390"/>
        <v>(command "V" "R" "" "N")</v>
      </c>
    </row>
    <row r="8315" spans="8:10" hidden="1">
      <c r="H8315" s="330" t="str">
        <f t="shared" ca="1" si="389"/>
        <v/>
      </c>
      <c r="I8315" s="336"/>
      <c r="J8315" s="332" t="str">
        <f t="shared" ca="1" si="390"/>
        <v>(command "V" "R" "" "N")</v>
      </c>
    </row>
    <row r="8316" spans="8:10" hidden="1">
      <c r="H8316" s="330" t="str">
        <f t="shared" ca="1" si="389"/>
        <v/>
      </c>
      <c r="I8316" s="336"/>
      <c r="J8316" s="332" t="str">
        <f t="shared" ca="1" si="390"/>
        <v>(command "V" "R" "" "N")</v>
      </c>
    </row>
    <row r="8317" spans="8:10" hidden="1">
      <c r="H8317" s="330" t="str">
        <f t="shared" ca="1" si="389"/>
        <v/>
      </c>
      <c r="I8317" s="336"/>
      <c r="J8317" s="332" t="str">
        <f t="shared" ca="1" si="390"/>
        <v>(command "V" "R" "" "N")</v>
      </c>
    </row>
    <row r="8318" spans="8:10" hidden="1">
      <c r="H8318" s="330" t="str">
        <f t="shared" ca="1" si="389"/>
        <v/>
      </c>
      <c r="I8318" s="336"/>
      <c r="J8318" s="332" t="str">
        <f t="shared" ca="1" si="390"/>
        <v>(command "V" "R" "" "N")</v>
      </c>
    </row>
    <row r="8319" spans="8:10" hidden="1">
      <c r="H8319" s="330" t="str">
        <f t="shared" ca="1" si="389"/>
        <v/>
      </c>
      <c r="I8319" s="336"/>
      <c r="J8319" s="332" t="str">
        <f t="shared" ca="1" si="390"/>
        <v>(command "V" "R" "" "N")</v>
      </c>
    </row>
    <row r="8320" spans="8:10" hidden="1">
      <c r="H8320" s="330" t="str">
        <f t="shared" ca="1" si="389"/>
        <v/>
      </c>
      <c r="I8320" s="336"/>
      <c r="J8320" s="332" t="str">
        <f t="shared" ca="1" si="390"/>
        <v>(command "V" "R" "" "N")</v>
      </c>
    </row>
    <row r="8321" spans="8:10" hidden="1">
      <c r="H8321" s="330" t="str">
        <f t="shared" ca="1" si="389"/>
        <v/>
      </c>
      <c r="I8321" s="336"/>
      <c r="J8321" s="332" t="str">
        <f t="shared" ca="1" si="390"/>
        <v>(command "V" "R" "" "N")</v>
      </c>
    </row>
    <row r="8322" spans="8:10" hidden="1">
      <c r="H8322" s="330" t="str">
        <f t="shared" ca="1" si="389"/>
        <v/>
      </c>
      <c r="I8322" s="336"/>
      <c r="J8322" s="332" t="str">
        <f t="shared" ca="1" si="390"/>
        <v>(command "V" "R" "" "N")</v>
      </c>
    </row>
    <row r="8323" spans="8:10" hidden="1">
      <c r="H8323" s="330" t="str">
        <f t="shared" ca="1" si="389"/>
        <v/>
      </c>
      <c r="I8323" s="336"/>
      <c r="J8323" s="332" t="str">
        <f t="shared" ca="1" si="390"/>
        <v>(command "V" "R" "" "N")</v>
      </c>
    </row>
    <row r="8324" spans="8:10" hidden="1">
      <c r="H8324" s="330" t="str">
        <f t="shared" ca="1" si="389"/>
        <v/>
      </c>
      <c r="I8324" s="336"/>
      <c r="J8324" s="332" t="str">
        <f t="shared" ca="1" si="390"/>
        <v>(command "V" "R" "" "N")</v>
      </c>
    </row>
    <row r="8325" spans="8:10" hidden="1">
      <c r="H8325" s="330" t="str">
        <f t="shared" ca="1" si="389"/>
        <v/>
      </c>
      <c r="I8325" s="336"/>
      <c r="J8325" s="332" t="str">
        <f t="shared" ca="1" si="390"/>
        <v>(command "V" "R" "" "N")</v>
      </c>
    </row>
    <row r="8326" spans="8:10" hidden="1">
      <c r="H8326" s="330" t="str">
        <f t="shared" ca="1" si="389"/>
        <v/>
      </c>
      <c r="I8326" s="336"/>
      <c r="J8326" s="332" t="str">
        <f t="shared" ca="1" si="390"/>
        <v>(command "V" "R" "" "N")</v>
      </c>
    </row>
    <row r="8327" spans="8:10" hidden="1">
      <c r="H8327" s="330" t="str">
        <f t="shared" ca="1" si="389"/>
        <v/>
      </c>
      <c r="I8327" s="336"/>
      <c r="J8327" s="332" t="str">
        <f t="shared" ca="1" si="390"/>
        <v>(command "V" "R" "" "N")</v>
      </c>
    </row>
    <row r="8328" spans="8:10" hidden="1">
      <c r="H8328" s="330" t="str">
        <f t="shared" ref="H8328:H8391" ca="1" si="391">IF(INDIRECT(ADDRESS(FLOOR((ROW(A8321)-1)/$F$6,1)+9,FLOOR((MOD((ROW(A8321)-1),$F$6)),1)+21))="","",INDIRECT(ADDRESS(FLOOR((ROW(A8321)-1)/$F$6,1)+9,FLOOR((MOD((ROW(A8321)-1),$F$6)),1)+21)))</f>
        <v/>
      </c>
      <c r="I8328" s="336"/>
      <c r="J8328" s="332" t="str">
        <f t="shared" ca="1" si="390"/>
        <v>(command "V" "R" "" "N")</v>
      </c>
    </row>
    <row r="8329" spans="8:10" hidden="1">
      <c r="H8329" s="330" t="str">
        <f t="shared" ca="1" si="391"/>
        <v/>
      </c>
      <c r="I8329" s="336"/>
      <c r="J8329" s="332" t="str">
        <f t="shared" ca="1" si="390"/>
        <v>(command "V" "R" "" "N")</v>
      </c>
    </row>
    <row r="8330" spans="8:10" hidden="1">
      <c r="H8330" s="330" t="str">
        <f t="shared" ca="1" si="391"/>
        <v/>
      </c>
      <c r="I8330" s="336"/>
      <c r="J8330" s="332" t="str">
        <f t="shared" ca="1" si="390"/>
        <v>(command "V" "R" "" "N")</v>
      </c>
    </row>
    <row r="8331" spans="8:10" hidden="1">
      <c r="H8331" s="330" t="str">
        <f t="shared" ca="1" si="391"/>
        <v/>
      </c>
      <c r="I8331" s="336"/>
      <c r="J8331" s="332" t="str">
        <f t="shared" ca="1" si="390"/>
        <v>(command "V" "R" "" "N")</v>
      </c>
    </row>
    <row r="8332" spans="8:10" hidden="1">
      <c r="H8332" s="330" t="str">
        <f t="shared" ca="1" si="391"/>
        <v/>
      </c>
      <c r="I8332" s="336"/>
      <c r="J8332" s="332" t="str">
        <f t="shared" ca="1" si="390"/>
        <v>(command "V" "R" "" "N")</v>
      </c>
    </row>
    <row r="8333" spans="8:10" hidden="1">
      <c r="H8333" s="330" t="str">
        <f t="shared" ca="1" si="391"/>
        <v/>
      </c>
      <c r="I8333" s="336"/>
      <c r="J8333" s="332" t="str">
        <f t="shared" ref="J8333:J8396" ca="1" si="392">"(command"&amp;" "&amp;""""&amp;"V"&amp;""""&amp;" "&amp;""""&amp;"R"&amp;""""&amp;" "&amp;""""&amp;$H8333&amp;""""&amp;" """&amp;"N"&amp;""""&amp;")"</f>
        <v>(command "V" "R" "" "N")</v>
      </c>
    </row>
    <row r="8334" spans="8:10" hidden="1">
      <c r="H8334" s="330" t="str">
        <f t="shared" ca="1" si="391"/>
        <v/>
      </c>
      <c r="I8334" s="336"/>
      <c r="J8334" s="332" t="str">
        <f t="shared" ca="1" si="392"/>
        <v>(command "V" "R" "" "N")</v>
      </c>
    </row>
    <row r="8335" spans="8:10" hidden="1">
      <c r="H8335" s="330" t="str">
        <f t="shared" ca="1" si="391"/>
        <v/>
      </c>
      <c r="I8335" s="336"/>
      <c r="J8335" s="332" t="str">
        <f t="shared" ca="1" si="392"/>
        <v>(command "V" "R" "" "N")</v>
      </c>
    </row>
    <row r="8336" spans="8:10" hidden="1">
      <c r="H8336" s="330" t="str">
        <f t="shared" ca="1" si="391"/>
        <v/>
      </c>
      <c r="I8336" s="336"/>
      <c r="J8336" s="332" t="str">
        <f t="shared" ca="1" si="392"/>
        <v>(command "V" "R" "" "N")</v>
      </c>
    </row>
    <row r="8337" spans="8:10" hidden="1">
      <c r="H8337" s="330" t="str">
        <f t="shared" ca="1" si="391"/>
        <v/>
      </c>
      <c r="I8337" s="336"/>
      <c r="J8337" s="332" t="str">
        <f t="shared" ca="1" si="392"/>
        <v>(command "V" "R" "" "N")</v>
      </c>
    </row>
    <row r="8338" spans="8:10" hidden="1">
      <c r="H8338" s="330" t="str">
        <f t="shared" ca="1" si="391"/>
        <v/>
      </c>
      <c r="I8338" s="336"/>
      <c r="J8338" s="332" t="str">
        <f t="shared" ca="1" si="392"/>
        <v>(command "V" "R" "" "N")</v>
      </c>
    </row>
    <row r="8339" spans="8:10" hidden="1">
      <c r="H8339" s="330" t="str">
        <f t="shared" ca="1" si="391"/>
        <v/>
      </c>
      <c r="I8339" s="336"/>
      <c r="J8339" s="332" t="str">
        <f t="shared" ca="1" si="392"/>
        <v>(command "V" "R" "" "N")</v>
      </c>
    </row>
    <row r="8340" spans="8:10" hidden="1">
      <c r="H8340" s="330" t="str">
        <f t="shared" ca="1" si="391"/>
        <v/>
      </c>
      <c r="I8340" s="336"/>
      <c r="J8340" s="332" t="str">
        <f t="shared" ca="1" si="392"/>
        <v>(command "V" "R" "" "N")</v>
      </c>
    </row>
    <row r="8341" spans="8:10" hidden="1">
      <c r="H8341" s="330" t="str">
        <f t="shared" ca="1" si="391"/>
        <v/>
      </c>
      <c r="I8341" s="336"/>
      <c r="J8341" s="332" t="str">
        <f t="shared" ca="1" si="392"/>
        <v>(command "V" "R" "" "N")</v>
      </c>
    </row>
    <row r="8342" spans="8:10" hidden="1">
      <c r="H8342" s="330" t="str">
        <f t="shared" ca="1" si="391"/>
        <v/>
      </c>
      <c r="I8342" s="336"/>
      <c r="J8342" s="332" t="str">
        <f t="shared" ca="1" si="392"/>
        <v>(command "V" "R" "" "N")</v>
      </c>
    </row>
    <row r="8343" spans="8:10" hidden="1">
      <c r="H8343" s="330" t="str">
        <f t="shared" ca="1" si="391"/>
        <v/>
      </c>
      <c r="I8343" s="336"/>
      <c r="J8343" s="332" t="str">
        <f t="shared" ca="1" si="392"/>
        <v>(command "V" "R" "" "N")</v>
      </c>
    </row>
    <row r="8344" spans="8:10" hidden="1">
      <c r="H8344" s="330" t="str">
        <f t="shared" ca="1" si="391"/>
        <v/>
      </c>
      <c r="I8344" s="336"/>
      <c r="J8344" s="332" t="str">
        <f t="shared" ca="1" si="392"/>
        <v>(command "V" "R" "" "N")</v>
      </c>
    </row>
    <row r="8345" spans="8:10" hidden="1">
      <c r="H8345" s="330" t="str">
        <f t="shared" ca="1" si="391"/>
        <v/>
      </c>
      <c r="I8345" s="336"/>
      <c r="J8345" s="332" t="str">
        <f t="shared" ca="1" si="392"/>
        <v>(command "V" "R" "" "N")</v>
      </c>
    </row>
    <row r="8346" spans="8:10" hidden="1">
      <c r="H8346" s="330" t="str">
        <f t="shared" ca="1" si="391"/>
        <v/>
      </c>
      <c r="I8346" s="336"/>
      <c r="J8346" s="332" t="str">
        <f t="shared" ca="1" si="392"/>
        <v>(command "V" "R" "" "N")</v>
      </c>
    </row>
    <row r="8347" spans="8:10" hidden="1">
      <c r="H8347" s="330" t="str">
        <f t="shared" ca="1" si="391"/>
        <v/>
      </c>
      <c r="I8347" s="336"/>
      <c r="J8347" s="332" t="str">
        <f t="shared" ca="1" si="392"/>
        <v>(command "V" "R" "" "N")</v>
      </c>
    </row>
    <row r="8348" spans="8:10" hidden="1">
      <c r="H8348" s="330" t="str">
        <f t="shared" ca="1" si="391"/>
        <v/>
      </c>
      <c r="I8348" s="336"/>
      <c r="J8348" s="332" t="str">
        <f t="shared" ca="1" si="392"/>
        <v>(command "V" "R" "" "N")</v>
      </c>
    </row>
    <row r="8349" spans="8:10" hidden="1">
      <c r="H8349" s="330" t="str">
        <f t="shared" ca="1" si="391"/>
        <v/>
      </c>
      <c r="I8349" s="336"/>
      <c r="J8349" s="332" t="str">
        <f t="shared" ca="1" si="392"/>
        <v>(command "V" "R" "" "N")</v>
      </c>
    </row>
    <row r="8350" spans="8:10" hidden="1">
      <c r="H8350" s="330" t="str">
        <f t="shared" ca="1" si="391"/>
        <v/>
      </c>
      <c r="I8350" s="336"/>
      <c r="J8350" s="332" t="str">
        <f t="shared" ca="1" si="392"/>
        <v>(command "V" "R" "" "N")</v>
      </c>
    </row>
    <row r="8351" spans="8:10" hidden="1">
      <c r="H8351" s="330" t="str">
        <f t="shared" ca="1" si="391"/>
        <v/>
      </c>
      <c r="I8351" s="336"/>
      <c r="J8351" s="332" t="str">
        <f t="shared" ca="1" si="392"/>
        <v>(command "V" "R" "" "N")</v>
      </c>
    </row>
    <row r="8352" spans="8:10" hidden="1">
      <c r="H8352" s="330" t="str">
        <f t="shared" ca="1" si="391"/>
        <v/>
      </c>
      <c r="I8352" s="336"/>
      <c r="J8352" s="332" t="str">
        <f t="shared" ca="1" si="392"/>
        <v>(command "V" "R" "" "N")</v>
      </c>
    </row>
    <row r="8353" spans="8:10" hidden="1">
      <c r="H8353" s="330" t="str">
        <f t="shared" ca="1" si="391"/>
        <v/>
      </c>
      <c r="I8353" s="336"/>
      <c r="J8353" s="332" t="str">
        <f t="shared" ca="1" si="392"/>
        <v>(command "V" "R" "" "N")</v>
      </c>
    </row>
    <row r="8354" spans="8:10" hidden="1">
      <c r="H8354" s="330" t="str">
        <f t="shared" ca="1" si="391"/>
        <v/>
      </c>
      <c r="I8354" s="336"/>
      <c r="J8354" s="332" t="str">
        <f t="shared" ca="1" si="392"/>
        <v>(command "V" "R" "" "N")</v>
      </c>
    </row>
    <row r="8355" spans="8:10" hidden="1">
      <c r="H8355" s="330" t="str">
        <f t="shared" ca="1" si="391"/>
        <v/>
      </c>
      <c r="I8355" s="336"/>
      <c r="J8355" s="332" t="str">
        <f t="shared" ca="1" si="392"/>
        <v>(command "V" "R" "" "N")</v>
      </c>
    </row>
    <row r="8356" spans="8:10" hidden="1">
      <c r="H8356" s="330" t="str">
        <f t="shared" ca="1" si="391"/>
        <v/>
      </c>
      <c r="I8356" s="336"/>
      <c r="J8356" s="332" t="str">
        <f t="shared" ca="1" si="392"/>
        <v>(command "V" "R" "" "N")</v>
      </c>
    </row>
    <row r="8357" spans="8:10" hidden="1">
      <c r="H8357" s="330" t="str">
        <f t="shared" ca="1" si="391"/>
        <v/>
      </c>
      <c r="I8357" s="336"/>
      <c r="J8357" s="332" t="str">
        <f t="shared" ca="1" si="392"/>
        <v>(command "V" "R" "" "N")</v>
      </c>
    </row>
    <row r="8358" spans="8:10" hidden="1">
      <c r="H8358" s="330" t="str">
        <f t="shared" ca="1" si="391"/>
        <v/>
      </c>
      <c r="I8358" s="336"/>
      <c r="J8358" s="332" t="str">
        <f t="shared" ca="1" si="392"/>
        <v>(command "V" "R" "" "N")</v>
      </c>
    </row>
    <row r="8359" spans="8:10" hidden="1">
      <c r="H8359" s="330" t="str">
        <f t="shared" ca="1" si="391"/>
        <v/>
      </c>
      <c r="I8359" s="336"/>
      <c r="J8359" s="332" t="str">
        <f t="shared" ca="1" si="392"/>
        <v>(command "V" "R" "" "N")</v>
      </c>
    </row>
    <row r="8360" spans="8:10" hidden="1">
      <c r="H8360" s="330" t="str">
        <f t="shared" ca="1" si="391"/>
        <v/>
      </c>
      <c r="I8360" s="336"/>
      <c r="J8360" s="332" t="str">
        <f t="shared" ca="1" si="392"/>
        <v>(command "V" "R" "" "N")</v>
      </c>
    </row>
    <row r="8361" spans="8:10" hidden="1">
      <c r="H8361" s="330" t="str">
        <f t="shared" ca="1" si="391"/>
        <v/>
      </c>
      <c r="I8361" s="336"/>
      <c r="J8361" s="332" t="str">
        <f t="shared" ca="1" si="392"/>
        <v>(command "V" "R" "" "N")</v>
      </c>
    </row>
    <row r="8362" spans="8:10" hidden="1">
      <c r="H8362" s="330" t="str">
        <f t="shared" ca="1" si="391"/>
        <v/>
      </c>
      <c r="I8362" s="336"/>
      <c r="J8362" s="332" t="str">
        <f t="shared" ca="1" si="392"/>
        <v>(command "V" "R" "" "N")</v>
      </c>
    </row>
    <row r="8363" spans="8:10" hidden="1">
      <c r="H8363" s="330" t="str">
        <f t="shared" ca="1" si="391"/>
        <v/>
      </c>
      <c r="I8363" s="336"/>
      <c r="J8363" s="332" t="str">
        <f t="shared" ca="1" si="392"/>
        <v>(command "V" "R" "" "N")</v>
      </c>
    </row>
    <row r="8364" spans="8:10" hidden="1">
      <c r="H8364" s="330" t="str">
        <f t="shared" ca="1" si="391"/>
        <v/>
      </c>
      <c r="I8364" s="336"/>
      <c r="J8364" s="332" t="str">
        <f t="shared" ca="1" si="392"/>
        <v>(command "V" "R" "" "N")</v>
      </c>
    </row>
    <row r="8365" spans="8:10" hidden="1">
      <c r="H8365" s="330" t="str">
        <f t="shared" ca="1" si="391"/>
        <v/>
      </c>
      <c r="I8365" s="336"/>
      <c r="J8365" s="332" t="str">
        <f t="shared" ca="1" si="392"/>
        <v>(command "V" "R" "" "N")</v>
      </c>
    </row>
    <row r="8366" spans="8:10" hidden="1">
      <c r="H8366" s="330" t="str">
        <f t="shared" ca="1" si="391"/>
        <v/>
      </c>
      <c r="I8366" s="336"/>
      <c r="J8366" s="332" t="str">
        <f t="shared" ca="1" si="392"/>
        <v>(command "V" "R" "" "N")</v>
      </c>
    </row>
    <row r="8367" spans="8:10" hidden="1">
      <c r="H8367" s="330" t="str">
        <f t="shared" ca="1" si="391"/>
        <v/>
      </c>
      <c r="I8367" s="336"/>
      <c r="J8367" s="332" t="str">
        <f t="shared" ca="1" si="392"/>
        <v>(command "V" "R" "" "N")</v>
      </c>
    </row>
    <row r="8368" spans="8:10" hidden="1">
      <c r="H8368" s="330" t="str">
        <f t="shared" ca="1" si="391"/>
        <v/>
      </c>
      <c r="I8368" s="336"/>
      <c r="J8368" s="332" t="str">
        <f t="shared" ca="1" si="392"/>
        <v>(command "V" "R" "" "N")</v>
      </c>
    </row>
    <row r="8369" spans="8:10" hidden="1">
      <c r="H8369" s="330" t="str">
        <f t="shared" ca="1" si="391"/>
        <v/>
      </c>
      <c r="I8369" s="336"/>
      <c r="J8369" s="332" t="str">
        <f t="shared" ca="1" si="392"/>
        <v>(command "V" "R" "" "N")</v>
      </c>
    </row>
    <row r="8370" spans="8:10" hidden="1">
      <c r="H8370" s="330" t="str">
        <f t="shared" ca="1" si="391"/>
        <v/>
      </c>
      <c r="I8370" s="336"/>
      <c r="J8370" s="332" t="str">
        <f t="shared" ca="1" si="392"/>
        <v>(command "V" "R" "" "N")</v>
      </c>
    </row>
    <row r="8371" spans="8:10" hidden="1">
      <c r="H8371" s="330" t="str">
        <f t="shared" ca="1" si="391"/>
        <v/>
      </c>
      <c r="I8371" s="336"/>
      <c r="J8371" s="332" t="str">
        <f t="shared" ca="1" si="392"/>
        <v>(command "V" "R" "" "N")</v>
      </c>
    </row>
    <row r="8372" spans="8:10" hidden="1">
      <c r="H8372" s="330" t="str">
        <f t="shared" ca="1" si="391"/>
        <v/>
      </c>
      <c r="I8372" s="336"/>
      <c r="J8372" s="332" t="str">
        <f t="shared" ca="1" si="392"/>
        <v>(command "V" "R" "" "N")</v>
      </c>
    </row>
    <row r="8373" spans="8:10" hidden="1">
      <c r="H8373" s="330" t="str">
        <f t="shared" ca="1" si="391"/>
        <v/>
      </c>
      <c r="I8373" s="336"/>
      <c r="J8373" s="332" t="str">
        <f t="shared" ca="1" si="392"/>
        <v>(command "V" "R" "" "N")</v>
      </c>
    </row>
    <row r="8374" spans="8:10" hidden="1">
      <c r="H8374" s="330" t="str">
        <f t="shared" ca="1" si="391"/>
        <v/>
      </c>
      <c r="I8374" s="336"/>
      <c r="J8374" s="332" t="str">
        <f t="shared" ca="1" si="392"/>
        <v>(command "V" "R" "" "N")</v>
      </c>
    </row>
    <row r="8375" spans="8:10" hidden="1">
      <c r="H8375" s="330" t="str">
        <f t="shared" ca="1" si="391"/>
        <v/>
      </c>
      <c r="I8375" s="336"/>
      <c r="J8375" s="332" t="str">
        <f t="shared" ca="1" si="392"/>
        <v>(command "V" "R" "" "N")</v>
      </c>
    </row>
    <row r="8376" spans="8:10" hidden="1">
      <c r="H8376" s="330" t="str">
        <f t="shared" ca="1" si="391"/>
        <v/>
      </c>
      <c r="I8376" s="336"/>
      <c r="J8376" s="332" t="str">
        <f t="shared" ca="1" si="392"/>
        <v>(command "V" "R" "" "N")</v>
      </c>
    </row>
    <row r="8377" spans="8:10" hidden="1">
      <c r="H8377" s="330" t="str">
        <f t="shared" ca="1" si="391"/>
        <v/>
      </c>
      <c r="I8377" s="336"/>
      <c r="J8377" s="332" t="str">
        <f t="shared" ca="1" si="392"/>
        <v>(command "V" "R" "" "N")</v>
      </c>
    </row>
    <row r="8378" spans="8:10" hidden="1">
      <c r="H8378" s="330" t="str">
        <f t="shared" ca="1" si="391"/>
        <v/>
      </c>
      <c r="I8378" s="336"/>
      <c r="J8378" s="332" t="str">
        <f t="shared" ca="1" si="392"/>
        <v>(command "V" "R" "" "N")</v>
      </c>
    </row>
    <row r="8379" spans="8:10" hidden="1">
      <c r="H8379" s="330" t="str">
        <f t="shared" ca="1" si="391"/>
        <v/>
      </c>
      <c r="I8379" s="336"/>
      <c r="J8379" s="332" t="str">
        <f t="shared" ca="1" si="392"/>
        <v>(command "V" "R" "" "N")</v>
      </c>
    </row>
    <row r="8380" spans="8:10" hidden="1">
      <c r="H8380" s="330" t="str">
        <f t="shared" ca="1" si="391"/>
        <v/>
      </c>
      <c r="I8380" s="336"/>
      <c r="J8380" s="332" t="str">
        <f t="shared" ca="1" si="392"/>
        <v>(command "V" "R" "" "N")</v>
      </c>
    </row>
    <row r="8381" spans="8:10" hidden="1">
      <c r="H8381" s="330" t="str">
        <f t="shared" ca="1" si="391"/>
        <v/>
      </c>
      <c r="I8381" s="336"/>
      <c r="J8381" s="332" t="str">
        <f t="shared" ca="1" si="392"/>
        <v>(command "V" "R" "" "N")</v>
      </c>
    </row>
    <row r="8382" spans="8:10" hidden="1">
      <c r="H8382" s="330" t="str">
        <f t="shared" ca="1" si="391"/>
        <v/>
      </c>
      <c r="I8382" s="336"/>
      <c r="J8382" s="332" t="str">
        <f t="shared" ca="1" si="392"/>
        <v>(command "V" "R" "" "N")</v>
      </c>
    </row>
    <row r="8383" spans="8:10" hidden="1">
      <c r="H8383" s="330" t="str">
        <f t="shared" ca="1" si="391"/>
        <v/>
      </c>
      <c r="I8383" s="336"/>
      <c r="J8383" s="332" t="str">
        <f t="shared" ca="1" si="392"/>
        <v>(command "V" "R" "" "N")</v>
      </c>
    </row>
    <row r="8384" spans="8:10" hidden="1">
      <c r="H8384" s="330" t="str">
        <f t="shared" ca="1" si="391"/>
        <v/>
      </c>
      <c r="I8384" s="336"/>
      <c r="J8384" s="332" t="str">
        <f t="shared" ca="1" si="392"/>
        <v>(command "V" "R" "" "N")</v>
      </c>
    </row>
    <row r="8385" spans="8:10" hidden="1">
      <c r="H8385" s="330" t="str">
        <f t="shared" ca="1" si="391"/>
        <v/>
      </c>
      <c r="I8385" s="336"/>
      <c r="J8385" s="332" t="str">
        <f t="shared" ca="1" si="392"/>
        <v>(command "V" "R" "" "N")</v>
      </c>
    </row>
    <row r="8386" spans="8:10" hidden="1">
      <c r="H8386" s="330" t="str">
        <f t="shared" ca="1" si="391"/>
        <v/>
      </c>
      <c r="I8386" s="336"/>
      <c r="J8386" s="332" t="str">
        <f t="shared" ca="1" si="392"/>
        <v>(command "V" "R" "" "N")</v>
      </c>
    </row>
    <row r="8387" spans="8:10" hidden="1">
      <c r="H8387" s="330" t="str">
        <f t="shared" ca="1" si="391"/>
        <v/>
      </c>
      <c r="I8387" s="336"/>
      <c r="J8387" s="332" t="str">
        <f t="shared" ca="1" si="392"/>
        <v>(command "V" "R" "" "N")</v>
      </c>
    </row>
    <row r="8388" spans="8:10" hidden="1">
      <c r="H8388" s="330" t="str">
        <f t="shared" ca="1" si="391"/>
        <v/>
      </c>
      <c r="I8388" s="336"/>
      <c r="J8388" s="332" t="str">
        <f t="shared" ca="1" si="392"/>
        <v>(command "V" "R" "" "N")</v>
      </c>
    </row>
    <row r="8389" spans="8:10" hidden="1">
      <c r="H8389" s="330" t="str">
        <f t="shared" ca="1" si="391"/>
        <v/>
      </c>
      <c r="I8389" s="336"/>
      <c r="J8389" s="332" t="str">
        <f t="shared" ca="1" si="392"/>
        <v>(command "V" "R" "" "N")</v>
      </c>
    </row>
    <row r="8390" spans="8:10" hidden="1">
      <c r="H8390" s="330" t="str">
        <f t="shared" ca="1" si="391"/>
        <v/>
      </c>
      <c r="I8390" s="336"/>
      <c r="J8390" s="332" t="str">
        <f t="shared" ca="1" si="392"/>
        <v>(command "V" "R" "" "N")</v>
      </c>
    </row>
    <row r="8391" spans="8:10" hidden="1">
      <c r="H8391" s="330" t="str">
        <f t="shared" ca="1" si="391"/>
        <v/>
      </c>
      <c r="I8391" s="336"/>
      <c r="J8391" s="332" t="str">
        <f t="shared" ca="1" si="392"/>
        <v>(command "V" "R" "" "N")</v>
      </c>
    </row>
    <row r="8392" spans="8:10" hidden="1">
      <c r="H8392" s="330" t="str">
        <f t="shared" ref="H8392:H8455" ca="1" si="393">IF(INDIRECT(ADDRESS(FLOOR((ROW(A8385)-1)/$F$6,1)+9,FLOOR((MOD((ROW(A8385)-1),$F$6)),1)+21))="","",INDIRECT(ADDRESS(FLOOR((ROW(A8385)-1)/$F$6,1)+9,FLOOR((MOD((ROW(A8385)-1),$F$6)),1)+21)))</f>
        <v/>
      </c>
      <c r="I8392" s="336"/>
      <c r="J8392" s="332" t="str">
        <f t="shared" ca="1" si="392"/>
        <v>(command "V" "R" "" "N")</v>
      </c>
    </row>
    <row r="8393" spans="8:10" hidden="1">
      <c r="H8393" s="330" t="str">
        <f t="shared" ca="1" si="393"/>
        <v/>
      </c>
      <c r="I8393" s="336"/>
      <c r="J8393" s="332" t="str">
        <f t="shared" ca="1" si="392"/>
        <v>(command "V" "R" "" "N")</v>
      </c>
    </row>
    <row r="8394" spans="8:10" hidden="1">
      <c r="H8394" s="330" t="str">
        <f t="shared" ca="1" si="393"/>
        <v/>
      </c>
      <c r="I8394" s="336"/>
      <c r="J8394" s="332" t="str">
        <f t="shared" ca="1" si="392"/>
        <v>(command "V" "R" "" "N")</v>
      </c>
    </row>
    <row r="8395" spans="8:10" hidden="1">
      <c r="H8395" s="330" t="str">
        <f t="shared" ca="1" si="393"/>
        <v/>
      </c>
      <c r="I8395" s="336"/>
      <c r="J8395" s="332" t="str">
        <f t="shared" ca="1" si="392"/>
        <v>(command "V" "R" "" "N")</v>
      </c>
    </row>
    <row r="8396" spans="8:10" hidden="1">
      <c r="H8396" s="330" t="str">
        <f t="shared" ca="1" si="393"/>
        <v/>
      </c>
      <c r="I8396" s="336"/>
      <c r="J8396" s="332" t="str">
        <f t="shared" ca="1" si="392"/>
        <v>(command "V" "R" "" "N")</v>
      </c>
    </row>
    <row r="8397" spans="8:10" hidden="1">
      <c r="H8397" s="330" t="str">
        <f t="shared" ca="1" si="393"/>
        <v/>
      </c>
      <c r="I8397" s="336"/>
      <c r="J8397" s="332" t="str">
        <f t="shared" ref="J8397:J8460" ca="1" si="394">"(command"&amp;" "&amp;""""&amp;"V"&amp;""""&amp;" "&amp;""""&amp;"R"&amp;""""&amp;" "&amp;""""&amp;$H8397&amp;""""&amp;" """&amp;"N"&amp;""""&amp;")"</f>
        <v>(command "V" "R" "" "N")</v>
      </c>
    </row>
    <row r="8398" spans="8:10" hidden="1">
      <c r="H8398" s="330" t="str">
        <f t="shared" ca="1" si="393"/>
        <v/>
      </c>
      <c r="I8398" s="336"/>
      <c r="J8398" s="332" t="str">
        <f t="shared" ca="1" si="394"/>
        <v>(command "V" "R" "" "N")</v>
      </c>
    </row>
    <row r="8399" spans="8:10" hidden="1">
      <c r="H8399" s="330" t="str">
        <f t="shared" ca="1" si="393"/>
        <v/>
      </c>
      <c r="I8399" s="336"/>
      <c r="J8399" s="332" t="str">
        <f t="shared" ca="1" si="394"/>
        <v>(command "V" "R" "" "N")</v>
      </c>
    </row>
    <row r="8400" spans="8:10" hidden="1">
      <c r="H8400" s="330" t="str">
        <f t="shared" ca="1" si="393"/>
        <v/>
      </c>
      <c r="I8400" s="336"/>
      <c r="J8400" s="332" t="str">
        <f t="shared" ca="1" si="394"/>
        <v>(command "V" "R" "" "N")</v>
      </c>
    </row>
    <row r="8401" spans="8:10" hidden="1">
      <c r="H8401" s="330" t="str">
        <f t="shared" ca="1" si="393"/>
        <v/>
      </c>
      <c r="I8401" s="336"/>
      <c r="J8401" s="332" t="str">
        <f t="shared" ca="1" si="394"/>
        <v>(command "V" "R" "" "N")</v>
      </c>
    </row>
    <row r="8402" spans="8:10" hidden="1">
      <c r="H8402" s="330" t="str">
        <f t="shared" ca="1" si="393"/>
        <v/>
      </c>
      <c r="I8402" s="336"/>
      <c r="J8402" s="332" t="str">
        <f t="shared" ca="1" si="394"/>
        <v>(command "V" "R" "" "N")</v>
      </c>
    </row>
    <row r="8403" spans="8:10" hidden="1">
      <c r="H8403" s="330" t="str">
        <f t="shared" ca="1" si="393"/>
        <v/>
      </c>
      <c r="I8403" s="336"/>
      <c r="J8403" s="332" t="str">
        <f t="shared" ca="1" si="394"/>
        <v>(command "V" "R" "" "N")</v>
      </c>
    </row>
    <row r="8404" spans="8:10" hidden="1">
      <c r="H8404" s="330" t="str">
        <f t="shared" ca="1" si="393"/>
        <v/>
      </c>
      <c r="I8404" s="336"/>
      <c r="J8404" s="332" t="str">
        <f t="shared" ca="1" si="394"/>
        <v>(command "V" "R" "" "N")</v>
      </c>
    </row>
    <row r="8405" spans="8:10" hidden="1">
      <c r="H8405" s="330" t="str">
        <f t="shared" ca="1" si="393"/>
        <v/>
      </c>
      <c r="I8405" s="336"/>
      <c r="J8405" s="332" t="str">
        <f t="shared" ca="1" si="394"/>
        <v>(command "V" "R" "" "N")</v>
      </c>
    </row>
    <row r="8406" spans="8:10" hidden="1">
      <c r="H8406" s="330" t="str">
        <f t="shared" ca="1" si="393"/>
        <v/>
      </c>
      <c r="I8406" s="336"/>
      <c r="J8406" s="332" t="str">
        <f t="shared" ca="1" si="394"/>
        <v>(command "V" "R" "" "N")</v>
      </c>
    </row>
    <row r="8407" spans="8:10" hidden="1">
      <c r="H8407" s="330" t="str">
        <f t="shared" ca="1" si="393"/>
        <v/>
      </c>
      <c r="I8407" s="336"/>
      <c r="J8407" s="332" t="str">
        <f t="shared" ca="1" si="394"/>
        <v>(command "V" "R" "" "N")</v>
      </c>
    </row>
    <row r="8408" spans="8:10" hidden="1">
      <c r="H8408" s="330" t="str">
        <f t="shared" ca="1" si="393"/>
        <v/>
      </c>
      <c r="I8408" s="336"/>
      <c r="J8408" s="332" t="str">
        <f t="shared" ca="1" si="394"/>
        <v>(command "V" "R" "" "N")</v>
      </c>
    </row>
    <row r="8409" spans="8:10" hidden="1">
      <c r="H8409" s="330" t="str">
        <f t="shared" ca="1" si="393"/>
        <v/>
      </c>
      <c r="I8409" s="336"/>
      <c r="J8409" s="332" t="str">
        <f t="shared" ca="1" si="394"/>
        <v>(command "V" "R" "" "N")</v>
      </c>
    </row>
    <row r="8410" spans="8:10" hidden="1">
      <c r="H8410" s="330" t="str">
        <f t="shared" ca="1" si="393"/>
        <v/>
      </c>
      <c r="I8410" s="336"/>
      <c r="J8410" s="332" t="str">
        <f t="shared" ca="1" si="394"/>
        <v>(command "V" "R" "" "N")</v>
      </c>
    </row>
    <row r="8411" spans="8:10" hidden="1">
      <c r="H8411" s="330" t="str">
        <f t="shared" ca="1" si="393"/>
        <v/>
      </c>
      <c r="I8411" s="336"/>
      <c r="J8411" s="332" t="str">
        <f t="shared" ca="1" si="394"/>
        <v>(command "V" "R" "" "N")</v>
      </c>
    </row>
    <row r="8412" spans="8:10" hidden="1">
      <c r="H8412" s="330" t="str">
        <f t="shared" ca="1" si="393"/>
        <v/>
      </c>
      <c r="I8412" s="336"/>
      <c r="J8412" s="332" t="str">
        <f t="shared" ca="1" si="394"/>
        <v>(command "V" "R" "" "N")</v>
      </c>
    </row>
    <row r="8413" spans="8:10" hidden="1">
      <c r="H8413" s="330" t="str">
        <f t="shared" ca="1" si="393"/>
        <v/>
      </c>
      <c r="I8413" s="336"/>
      <c r="J8413" s="332" t="str">
        <f t="shared" ca="1" si="394"/>
        <v>(command "V" "R" "" "N")</v>
      </c>
    </row>
    <row r="8414" spans="8:10" hidden="1">
      <c r="H8414" s="330" t="str">
        <f t="shared" ca="1" si="393"/>
        <v/>
      </c>
      <c r="I8414" s="336"/>
      <c r="J8414" s="332" t="str">
        <f t="shared" ca="1" si="394"/>
        <v>(command "V" "R" "" "N")</v>
      </c>
    </row>
    <row r="8415" spans="8:10" hidden="1">
      <c r="H8415" s="330" t="str">
        <f t="shared" ca="1" si="393"/>
        <v/>
      </c>
      <c r="I8415" s="336"/>
      <c r="J8415" s="332" t="str">
        <f t="shared" ca="1" si="394"/>
        <v>(command "V" "R" "" "N")</v>
      </c>
    </row>
    <row r="8416" spans="8:10" hidden="1">
      <c r="H8416" s="330" t="str">
        <f t="shared" ca="1" si="393"/>
        <v/>
      </c>
      <c r="I8416" s="336"/>
      <c r="J8416" s="332" t="str">
        <f t="shared" ca="1" si="394"/>
        <v>(command "V" "R" "" "N")</v>
      </c>
    </row>
    <row r="8417" spans="8:10" hidden="1">
      <c r="H8417" s="330" t="str">
        <f t="shared" ca="1" si="393"/>
        <v/>
      </c>
      <c r="I8417" s="336"/>
      <c r="J8417" s="332" t="str">
        <f t="shared" ca="1" si="394"/>
        <v>(command "V" "R" "" "N")</v>
      </c>
    </row>
    <row r="8418" spans="8:10" hidden="1">
      <c r="H8418" s="330" t="str">
        <f t="shared" ca="1" si="393"/>
        <v/>
      </c>
      <c r="I8418" s="336"/>
      <c r="J8418" s="332" t="str">
        <f t="shared" ca="1" si="394"/>
        <v>(command "V" "R" "" "N")</v>
      </c>
    </row>
    <row r="8419" spans="8:10" hidden="1">
      <c r="H8419" s="330" t="str">
        <f t="shared" ca="1" si="393"/>
        <v/>
      </c>
      <c r="I8419" s="336"/>
      <c r="J8419" s="332" t="str">
        <f t="shared" ca="1" si="394"/>
        <v>(command "V" "R" "" "N")</v>
      </c>
    </row>
    <row r="8420" spans="8:10" hidden="1">
      <c r="H8420" s="330" t="str">
        <f t="shared" ca="1" si="393"/>
        <v/>
      </c>
      <c r="I8420" s="336"/>
      <c r="J8420" s="332" t="str">
        <f t="shared" ca="1" si="394"/>
        <v>(command "V" "R" "" "N")</v>
      </c>
    </row>
    <row r="8421" spans="8:10" hidden="1">
      <c r="H8421" s="330" t="str">
        <f t="shared" ca="1" si="393"/>
        <v/>
      </c>
      <c r="I8421" s="336"/>
      <c r="J8421" s="332" t="str">
        <f t="shared" ca="1" si="394"/>
        <v>(command "V" "R" "" "N")</v>
      </c>
    </row>
    <row r="8422" spans="8:10" hidden="1">
      <c r="H8422" s="330" t="str">
        <f t="shared" ca="1" si="393"/>
        <v/>
      </c>
      <c r="I8422" s="336"/>
      <c r="J8422" s="332" t="str">
        <f t="shared" ca="1" si="394"/>
        <v>(command "V" "R" "" "N")</v>
      </c>
    </row>
    <row r="8423" spans="8:10" hidden="1">
      <c r="H8423" s="330" t="str">
        <f t="shared" ca="1" si="393"/>
        <v/>
      </c>
      <c r="I8423" s="336"/>
      <c r="J8423" s="332" t="str">
        <f t="shared" ca="1" si="394"/>
        <v>(command "V" "R" "" "N")</v>
      </c>
    </row>
    <row r="8424" spans="8:10" hidden="1">
      <c r="H8424" s="330" t="str">
        <f t="shared" ca="1" si="393"/>
        <v/>
      </c>
      <c r="I8424" s="336"/>
      <c r="J8424" s="332" t="str">
        <f t="shared" ca="1" si="394"/>
        <v>(command "V" "R" "" "N")</v>
      </c>
    </row>
    <row r="8425" spans="8:10" hidden="1">
      <c r="H8425" s="330" t="str">
        <f t="shared" ca="1" si="393"/>
        <v/>
      </c>
      <c r="I8425" s="336"/>
      <c r="J8425" s="332" t="str">
        <f t="shared" ca="1" si="394"/>
        <v>(command "V" "R" "" "N")</v>
      </c>
    </row>
    <row r="8426" spans="8:10" hidden="1">
      <c r="H8426" s="330" t="str">
        <f t="shared" ca="1" si="393"/>
        <v/>
      </c>
      <c r="I8426" s="336"/>
      <c r="J8426" s="332" t="str">
        <f t="shared" ca="1" si="394"/>
        <v>(command "V" "R" "" "N")</v>
      </c>
    </row>
    <row r="8427" spans="8:10" hidden="1">
      <c r="H8427" s="330" t="str">
        <f t="shared" ca="1" si="393"/>
        <v/>
      </c>
      <c r="I8427" s="336"/>
      <c r="J8427" s="332" t="str">
        <f t="shared" ca="1" si="394"/>
        <v>(command "V" "R" "" "N")</v>
      </c>
    </row>
    <row r="8428" spans="8:10" hidden="1">
      <c r="H8428" s="330" t="str">
        <f t="shared" ca="1" si="393"/>
        <v/>
      </c>
      <c r="I8428" s="336"/>
      <c r="J8428" s="332" t="str">
        <f t="shared" ca="1" si="394"/>
        <v>(command "V" "R" "" "N")</v>
      </c>
    </row>
    <row r="8429" spans="8:10" hidden="1">
      <c r="H8429" s="330" t="str">
        <f t="shared" ca="1" si="393"/>
        <v/>
      </c>
      <c r="I8429" s="336"/>
      <c r="J8429" s="332" t="str">
        <f t="shared" ca="1" si="394"/>
        <v>(command "V" "R" "" "N")</v>
      </c>
    </row>
    <row r="8430" spans="8:10" hidden="1">
      <c r="H8430" s="330" t="str">
        <f t="shared" ca="1" si="393"/>
        <v/>
      </c>
      <c r="I8430" s="336"/>
      <c r="J8430" s="332" t="str">
        <f t="shared" ca="1" si="394"/>
        <v>(command "V" "R" "" "N")</v>
      </c>
    </row>
    <row r="8431" spans="8:10" hidden="1">
      <c r="H8431" s="330" t="str">
        <f t="shared" ca="1" si="393"/>
        <v/>
      </c>
      <c r="I8431" s="336"/>
      <c r="J8431" s="332" t="str">
        <f t="shared" ca="1" si="394"/>
        <v>(command "V" "R" "" "N")</v>
      </c>
    </row>
    <row r="8432" spans="8:10" hidden="1">
      <c r="H8432" s="330" t="str">
        <f t="shared" ca="1" si="393"/>
        <v/>
      </c>
      <c r="I8432" s="336"/>
      <c r="J8432" s="332" t="str">
        <f t="shared" ca="1" si="394"/>
        <v>(command "V" "R" "" "N")</v>
      </c>
    </row>
    <row r="8433" spans="8:10" hidden="1">
      <c r="H8433" s="330" t="str">
        <f t="shared" ca="1" si="393"/>
        <v/>
      </c>
      <c r="I8433" s="336"/>
      <c r="J8433" s="332" t="str">
        <f t="shared" ca="1" si="394"/>
        <v>(command "V" "R" "" "N")</v>
      </c>
    </row>
    <row r="8434" spans="8:10" hidden="1">
      <c r="H8434" s="330" t="str">
        <f t="shared" ca="1" si="393"/>
        <v/>
      </c>
      <c r="I8434" s="336"/>
      <c r="J8434" s="332" t="str">
        <f t="shared" ca="1" si="394"/>
        <v>(command "V" "R" "" "N")</v>
      </c>
    </row>
    <row r="8435" spans="8:10" hidden="1">
      <c r="H8435" s="330" t="str">
        <f t="shared" ca="1" si="393"/>
        <v/>
      </c>
      <c r="I8435" s="336"/>
      <c r="J8435" s="332" t="str">
        <f t="shared" ca="1" si="394"/>
        <v>(command "V" "R" "" "N")</v>
      </c>
    </row>
    <row r="8436" spans="8:10" hidden="1">
      <c r="H8436" s="330" t="str">
        <f t="shared" ca="1" si="393"/>
        <v/>
      </c>
      <c r="I8436" s="336"/>
      <c r="J8436" s="332" t="str">
        <f t="shared" ca="1" si="394"/>
        <v>(command "V" "R" "" "N")</v>
      </c>
    </row>
    <row r="8437" spans="8:10" hidden="1">
      <c r="H8437" s="330" t="str">
        <f t="shared" ca="1" si="393"/>
        <v/>
      </c>
      <c r="I8437" s="336"/>
      <c r="J8437" s="332" t="str">
        <f t="shared" ca="1" si="394"/>
        <v>(command "V" "R" "" "N")</v>
      </c>
    </row>
    <row r="8438" spans="8:10" hidden="1">
      <c r="H8438" s="330" t="str">
        <f t="shared" ca="1" si="393"/>
        <v/>
      </c>
      <c r="I8438" s="336"/>
      <c r="J8438" s="332" t="str">
        <f t="shared" ca="1" si="394"/>
        <v>(command "V" "R" "" "N")</v>
      </c>
    </row>
    <row r="8439" spans="8:10" hidden="1">
      <c r="H8439" s="330" t="str">
        <f t="shared" ca="1" si="393"/>
        <v/>
      </c>
      <c r="I8439" s="336"/>
      <c r="J8439" s="332" t="str">
        <f t="shared" ca="1" si="394"/>
        <v>(command "V" "R" "" "N")</v>
      </c>
    </row>
    <row r="8440" spans="8:10" hidden="1">
      <c r="H8440" s="330" t="str">
        <f t="shared" ca="1" si="393"/>
        <v/>
      </c>
      <c r="I8440" s="336"/>
      <c r="J8440" s="332" t="str">
        <f t="shared" ca="1" si="394"/>
        <v>(command "V" "R" "" "N")</v>
      </c>
    </row>
    <row r="8441" spans="8:10" hidden="1">
      <c r="H8441" s="330" t="str">
        <f t="shared" ca="1" si="393"/>
        <v/>
      </c>
      <c r="I8441" s="336"/>
      <c r="J8441" s="332" t="str">
        <f t="shared" ca="1" si="394"/>
        <v>(command "V" "R" "" "N")</v>
      </c>
    </row>
    <row r="8442" spans="8:10" hidden="1">
      <c r="H8442" s="330" t="str">
        <f t="shared" ca="1" si="393"/>
        <v/>
      </c>
      <c r="I8442" s="336"/>
      <c r="J8442" s="332" t="str">
        <f t="shared" ca="1" si="394"/>
        <v>(command "V" "R" "" "N")</v>
      </c>
    </row>
    <row r="8443" spans="8:10" hidden="1">
      <c r="H8443" s="330" t="str">
        <f t="shared" ca="1" si="393"/>
        <v/>
      </c>
      <c r="I8443" s="336"/>
      <c r="J8443" s="332" t="str">
        <f t="shared" ca="1" si="394"/>
        <v>(command "V" "R" "" "N")</v>
      </c>
    </row>
    <row r="8444" spans="8:10" hidden="1">
      <c r="H8444" s="330" t="str">
        <f t="shared" ca="1" si="393"/>
        <v/>
      </c>
      <c r="I8444" s="336"/>
      <c r="J8444" s="332" t="str">
        <f t="shared" ca="1" si="394"/>
        <v>(command "V" "R" "" "N")</v>
      </c>
    </row>
    <row r="8445" spans="8:10" hidden="1">
      <c r="H8445" s="330" t="str">
        <f t="shared" ca="1" si="393"/>
        <v/>
      </c>
      <c r="I8445" s="336"/>
      <c r="J8445" s="332" t="str">
        <f t="shared" ca="1" si="394"/>
        <v>(command "V" "R" "" "N")</v>
      </c>
    </row>
    <row r="8446" spans="8:10" hidden="1">
      <c r="H8446" s="330" t="str">
        <f t="shared" ca="1" si="393"/>
        <v/>
      </c>
      <c r="I8446" s="336"/>
      <c r="J8446" s="332" t="str">
        <f t="shared" ca="1" si="394"/>
        <v>(command "V" "R" "" "N")</v>
      </c>
    </row>
    <row r="8447" spans="8:10" hidden="1">
      <c r="H8447" s="330" t="str">
        <f t="shared" ca="1" si="393"/>
        <v/>
      </c>
      <c r="I8447" s="336"/>
      <c r="J8447" s="332" t="str">
        <f t="shared" ca="1" si="394"/>
        <v>(command "V" "R" "" "N")</v>
      </c>
    </row>
    <row r="8448" spans="8:10" hidden="1">
      <c r="H8448" s="330" t="str">
        <f t="shared" ca="1" si="393"/>
        <v/>
      </c>
      <c r="I8448" s="336"/>
      <c r="J8448" s="332" t="str">
        <f t="shared" ca="1" si="394"/>
        <v>(command "V" "R" "" "N")</v>
      </c>
    </row>
    <row r="8449" spans="8:10" hidden="1">
      <c r="H8449" s="330" t="str">
        <f t="shared" ca="1" si="393"/>
        <v/>
      </c>
      <c r="I8449" s="336"/>
      <c r="J8449" s="332" t="str">
        <f t="shared" ca="1" si="394"/>
        <v>(command "V" "R" "" "N")</v>
      </c>
    </row>
    <row r="8450" spans="8:10" hidden="1">
      <c r="H8450" s="330" t="str">
        <f t="shared" ca="1" si="393"/>
        <v/>
      </c>
      <c r="I8450" s="336"/>
      <c r="J8450" s="332" t="str">
        <f t="shared" ca="1" si="394"/>
        <v>(command "V" "R" "" "N")</v>
      </c>
    </row>
    <row r="8451" spans="8:10" hidden="1">
      <c r="H8451" s="330" t="str">
        <f t="shared" ca="1" si="393"/>
        <v/>
      </c>
      <c r="I8451" s="336"/>
      <c r="J8451" s="332" t="str">
        <f t="shared" ca="1" si="394"/>
        <v>(command "V" "R" "" "N")</v>
      </c>
    </row>
    <row r="8452" spans="8:10" hidden="1">
      <c r="H8452" s="330" t="str">
        <f t="shared" ca="1" si="393"/>
        <v/>
      </c>
      <c r="I8452" s="336"/>
      <c r="J8452" s="332" t="str">
        <f t="shared" ca="1" si="394"/>
        <v>(command "V" "R" "" "N")</v>
      </c>
    </row>
    <row r="8453" spans="8:10" hidden="1">
      <c r="H8453" s="330" t="str">
        <f t="shared" ca="1" si="393"/>
        <v/>
      </c>
      <c r="I8453" s="336"/>
      <c r="J8453" s="332" t="str">
        <f t="shared" ca="1" si="394"/>
        <v>(command "V" "R" "" "N")</v>
      </c>
    </row>
    <row r="8454" spans="8:10" hidden="1">
      <c r="H8454" s="330" t="str">
        <f t="shared" ca="1" si="393"/>
        <v/>
      </c>
      <c r="I8454" s="336"/>
      <c r="J8454" s="332" t="str">
        <f t="shared" ca="1" si="394"/>
        <v>(command "V" "R" "" "N")</v>
      </c>
    </row>
    <row r="8455" spans="8:10" hidden="1">
      <c r="H8455" s="330" t="str">
        <f t="shared" ca="1" si="393"/>
        <v/>
      </c>
      <c r="I8455" s="336"/>
      <c r="J8455" s="332" t="str">
        <f t="shared" ca="1" si="394"/>
        <v>(command "V" "R" "" "N")</v>
      </c>
    </row>
    <row r="8456" spans="8:10" hidden="1">
      <c r="H8456" s="330" t="str">
        <f t="shared" ref="H8456:H8519" ca="1" si="395">IF(INDIRECT(ADDRESS(FLOOR((ROW(A8449)-1)/$F$6,1)+9,FLOOR((MOD((ROW(A8449)-1),$F$6)),1)+21))="","",INDIRECT(ADDRESS(FLOOR((ROW(A8449)-1)/$F$6,1)+9,FLOOR((MOD((ROW(A8449)-1),$F$6)),1)+21)))</f>
        <v/>
      </c>
      <c r="I8456" s="336"/>
      <c r="J8456" s="332" t="str">
        <f t="shared" ca="1" si="394"/>
        <v>(command "V" "R" "" "N")</v>
      </c>
    </row>
    <row r="8457" spans="8:10" hidden="1">
      <c r="H8457" s="330" t="str">
        <f t="shared" ca="1" si="395"/>
        <v/>
      </c>
      <c r="I8457" s="336"/>
      <c r="J8457" s="332" t="str">
        <f t="shared" ca="1" si="394"/>
        <v>(command "V" "R" "" "N")</v>
      </c>
    </row>
    <row r="8458" spans="8:10" hidden="1">
      <c r="H8458" s="330" t="str">
        <f t="shared" ca="1" si="395"/>
        <v/>
      </c>
      <c r="I8458" s="336"/>
      <c r="J8458" s="332" t="str">
        <f t="shared" ca="1" si="394"/>
        <v>(command "V" "R" "" "N")</v>
      </c>
    </row>
    <row r="8459" spans="8:10" hidden="1">
      <c r="H8459" s="330" t="str">
        <f t="shared" ca="1" si="395"/>
        <v/>
      </c>
      <c r="I8459" s="336"/>
      <c r="J8459" s="332" t="str">
        <f t="shared" ca="1" si="394"/>
        <v>(command "V" "R" "" "N")</v>
      </c>
    </row>
    <row r="8460" spans="8:10" hidden="1">
      <c r="H8460" s="330" t="str">
        <f t="shared" ca="1" si="395"/>
        <v/>
      </c>
      <c r="I8460" s="336"/>
      <c r="J8460" s="332" t="str">
        <f t="shared" ca="1" si="394"/>
        <v>(command "V" "R" "" "N")</v>
      </c>
    </row>
    <row r="8461" spans="8:10" hidden="1">
      <c r="H8461" s="330" t="str">
        <f t="shared" ca="1" si="395"/>
        <v/>
      </c>
      <c r="I8461" s="336"/>
      <c r="J8461" s="332" t="str">
        <f t="shared" ref="J8461:J8524" ca="1" si="396">"(command"&amp;" "&amp;""""&amp;"V"&amp;""""&amp;" "&amp;""""&amp;"R"&amp;""""&amp;" "&amp;""""&amp;$H8461&amp;""""&amp;" """&amp;"N"&amp;""""&amp;")"</f>
        <v>(command "V" "R" "" "N")</v>
      </c>
    </row>
    <row r="8462" spans="8:10" hidden="1">
      <c r="H8462" s="330" t="str">
        <f t="shared" ca="1" si="395"/>
        <v/>
      </c>
      <c r="I8462" s="336"/>
      <c r="J8462" s="332" t="str">
        <f t="shared" ca="1" si="396"/>
        <v>(command "V" "R" "" "N")</v>
      </c>
    </row>
    <row r="8463" spans="8:10" hidden="1">
      <c r="H8463" s="330" t="str">
        <f t="shared" ca="1" si="395"/>
        <v/>
      </c>
      <c r="I8463" s="336"/>
      <c r="J8463" s="332" t="str">
        <f t="shared" ca="1" si="396"/>
        <v>(command "V" "R" "" "N")</v>
      </c>
    </row>
    <row r="8464" spans="8:10" hidden="1">
      <c r="H8464" s="330" t="str">
        <f t="shared" ca="1" si="395"/>
        <v/>
      </c>
      <c r="I8464" s="336"/>
      <c r="J8464" s="332" t="str">
        <f t="shared" ca="1" si="396"/>
        <v>(command "V" "R" "" "N")</v>
      </c>
    </row>
    <row r="8465" spans="8:10" hidden="1">
      <c r="H8465" s="330" t="str">
        <f t="shared" ca="1" si="395"/>
        <v/>
      </c>
      <c r="I8465" s="336"/>
      <c r="J8465" s="332" t="str">
        <f t="shared" ca="1" si="396"/>
        <v>(command "V" "R" "" "N")</v>
      </c>
    </row>
    <row r="8466" spans="8:10" hidden="1">
      <c r="H8466" s="330" t="str">
        <f t="shared" ca="1" si="395"/>
        <v/>
      </c>
      <c r="I8466" s="336"/>
      <c r="J8466" s="332" t="str">
        <f t="shared" ca="1" si="396"/>
        <v>(command "V" "R" "" "N")</v>
      </c>
    </row>
    <row r="8467" spans="8:10" hidden="1">
      <c r="H8467" s="330" t="str">
        <f t="shared" ca="1" si="395"/>
        <v/>
      </c>
      <c r="I8467" s="336"/>
      <c r="J8467" s="332" t="str">
        <f t="shared" ca="1" si="396"/>
        <v>(command "V" "R" "" "N")</v>
      </c>
    </row>
    <row r="8468" spans="8:10" hidden="1">
      <c r="H8468" s="330" t="str">
        <f t="shared" ca="1" si="395"/>
        <v/>
      </c>
      <c r="I8468" s="336"/>
      <c r="J8468" s="332" t="str">
        <f t="shared" ca="1" si="396"/>
        <v>(command "V" "R" "" "N")</v>
      </c>
    </row>
    <row r="8469" spans="8:10" hidden="1">
      <c r="H8469" s="330" t="str">
        <f t="shared" ca="1" si="395"/>
        <v/>
      </c>
      <c r="I8469" s="336"/>
      <c r="J8469" s="332" t="str">
        <f t="shared" ca="1" si="396"/>
        <v>(command "V" "R" "" "N")</v>
      </c>
    </row>
    <row r="8470" spans="8:10" hidden="1">
      <c r="H8470" s="330" t="str">
        <f t="shared" ca="1" si="395"/>
        <v/>
      </c>
      <c r="I8470" s="336"/>
      <c r="J8470" s="332" t="str">
        <f t="shared" ca="1" si="396"/>
        <v>(command "V" "R" "" "N")</v>
      </c>
    </row>
    <row r="8471" spans="8:10" hidden="1">
      <c r="H8471" s="330" t="str">
        <f t="shared" ca="1" si="395"/>
        <v/>
      </c>
      <c r="I8471" s="336"/>
      <c r="J8471" s="332" t="str">
        <f t="shared" ca="1" si="396"/>
        <v>(command "V" "R" "" "N")</v>
      </c>
    </row>
    <row r="8472" spans="8:10" hidden="1">
      <c r="H8472" s="330" t="str">
        <f t="shared" ca="1" si="395"/>
        <v/>
      </c>
      <c r="I8472" s="336"/>
      <c r="J8472" s="332" t="str">
        <f t="shared" ca="1" si="396"/>
        <v>(command "V" "R" "" "N")</v>
      </c>
    </row>
    <row r="8473" spans="8:10" hidden="1">
      <c r="H8473" s="330" t="str">
        <f t="shared" ca="1" si="395"/>
        <v/>
      </c>
      <c r="I8473" s="336"/>
      <c r="J8473" s="332" t="str">
        <f t="shared" ca="1" si="396"/>
        <v>(command "V" "R" "" "N")</v>
      </c>
    </row>
    <row r="8474" spans="8:10" hidden="1">
      <c r="H8474" s="330" t="str">
        <f t="shared" ca="1" si="395"/>
        <v/>
      </c>
      <c r="I8474" s="336"/>
      <c r="J8474" s="332" t="str">
        <f t="shared" ca="1" si="396"/>
        <v>(command "V" "R" "" "N")</v>
      </c>
    </row>
    <row r="8475" spans="8:10" hidden="1">
      <c r="H8475" s="330" t="str">
        <f t="shared" ca="1" si="395"/>
        <v/>
      </c>
      <c r="I8475" s="336"/>
      <c r="J8475" s="332" t="str">
        <f t="shared" ca="1" si="396"/>
        <v>(command "V" "R" "" "N")</v>
      </c>
    </row>
    <row r="8476" spans="8:10" hidden="1">
      <c r="H8476" s="330" t="str">
        <f t="shared" ca="1" si="395"/>
        <v/>
      </c>
      <c r="I8476" s="336"/>
      <c r="J8476" s="332" t="str">
        <f t="shared" ca="1" si="396"/>
        <v>(command "V" "R" "" "N")</v>
      </c>
    </row>
    <row r="8477" spans="8:10" hidden="1">
      <c r="H8477" s="330" t="str">
        <f t="shared" ca="1" si="395"/>
        <v/>
      </c>
      <c r="I8477" s="336"/>
      <c r="J8477" s="332" t="str">
        <f t="shared" ca="1" si="396"/>
        <v>(command "V" "R" "" "N")</v>
      </c>
    </row>
    <row r="8478" spans="8:10" hidden="1">
      <c r="H8478" s="330" t="str">
        <f t="shared" ca="1" si="395"/>
        <v/>
      </c>
      <c r="I8478" s="336"/>
      <c r="J8478" s="332" t="str">
        <f t="shared" ca="1" si="396"/>
        <v>(command "V" "R" "" "N")</v>
      </c>
    </row>
    <row r="8479" spans="8:10" hidden="1">
      <c r="H8479" s="330" t="str">
        <f t="shared" ca="1" si="395"/>
        <v/>
      </c>
      <c r="I8479" s="336"/>
      <c r="J8479" s="332" t="str">
        <f t="shared" ca="1" si="396"/>
        <v>(command "V" "R" "" "N")</v>
      </c>
    </row>
    <row r="8480" spans="8:10" hidden="1">
      <c r="H8480" s="330" t="str">
        <f t="shared" ca="1" si="395"/>
        <v/>
      </c>
      <c r="I8480" s="336"/>
      <c r="J8480" s="332" t="str">
        <f t="shared" ca="1" si="396"/>
        <v>(command "V" "R" "" "N")</v>
      </c>
    </row>
    <row r="8481" spans="8:10" hidden="1">
      <c r="H8481" s="330" t="str">
        <f t="shared" ca="1" si="395"/>
        <v/>
      </c>
      <c r="I8481" s="336"/>
      <c r="J8481" s="332" t="str">
        <f t="shared" ca="1" si="396"/>
        <v>(command "V" "R" "" "N")</v>
      </c>
    </row>
    <row r="8482" spans="8:10" hidden="1">
      <c r="H8482" s="330" t="str">
        <f t="shared" ca="1" si="395"/>
        <v/>
      </c>
      <c r="I8482" s="336"/>
      <c r="J8482" s="332" t="str">
        <f t="shared" ca="1" si="396"/>
        <v>(command "V" "R" "" "N")</v>
      </c>
    </row>
    <row r="8483" spans="8:10" hidden="1">
      <c r="H8483" s="330" t="str">
        <f t="shared" ca="1" si="395"/>
        <v/>
      </c>
      <c r="I8483" s="336"/>
      <c r="J8483" s="332" t="str">
        <f t="shared" ca="1" si="396"/>
        <v>(command "V" "R" "" "N")</v>
      </c>
    </row>
    <row r="8484" spans="8:10" hidden="1">
      <c r="H8484" s="330" t="str">
        <f t="shared" ca="1" si="395"/>
        <v/>
      </c>
      <c r="I8484" s="336"/>
      <c r="J8484" s="332" t="str">
        <f t="shared" ca="1" si="396"/>
        <v>(command "V" "R" "" "N")</v>
      </c>
    </row>
    <row r="8485" spans="8:10" hidden="1">
      <c r="H8485" s="330" t="str">
        <f t="shared" ca="1" si="395"/>
        <v/>
      </c>
      <c r="I8485" s="336"/>
      <c r="J8485" s="332" t="str">
        <f t="shared" ca="1" si="396"/>
        <v>(command "V" "R" "" "N")</v>
      </c>
    </row>
    <row r="8486" spans="8:10" hidden="1">
      <c r="H8486" s="330" t="str">
        <f t="shared" ca="1" si="395"/>
        <v/>
      </c>
      <c r="I8486" s="336"/>
      <c r="J8486" s="332" t="str">
        <f t="shared" ca="1" si="396"/>
        <v>(command "V" "R" "" "N")</v>
      </c>
    </row>
    <row r="8487" spans="8:10" hidden="1">
      <c r="H8487" s="330" t="str">
        <f t="shared" ca="1" si="395"/>
        <v/>
      </c>
      <c r="I8487" s="336"/>
      <c r="J8487" s="332" t="str">
        <f t="shared" ca="1" si="396"/>
        <v>(command "V" "R" "" "N")</v>
      </c>
    </row>
    <row r="8488" spans="8:10" hidden="1">
      <c r="H8488" s="330" t="str">
        <f t="shared" ca="1" si="395"/>
        <v/>
      </c>
      <c r="I8488" s="336"/>
      <c r="J8488" s="332" t="str">
        <f t="shared" ca="1" si="396"/>
        <v>(command "V" "R" "" "N")</v>
      </c>
    </row>
    <row r="8489" spans="8:10" hidden="1">
      <c r="H8489" s="330" t="str">
        <f t="shared" ca="1" si="395"/>
        <v/>
      </c>
      <c r="I8489" s="336"/>
      <c r="J8489" s="332" t="str">
        <f t="shared" ca="1" si="396"/>
        <v>(command "V" "R" "" "N")</v>
      </c>
    </row>
    <row r="8490" spans="8:10" hidden="1">
      <c r="H8490" s="330" t="str">
        <f t="shared" ca="1" si="395"/>
        <v/>
      </c>
      <c r="I8490" s="336"/>
      <c r="J8490" s="332" t="str">
        <f t="shared" ca="1" si="396"/>
        <v>(command "V" "R" "" "N")</v>
      </c>
    </row>
    <row r="8491" spans="8:10" hidden="1">
      <c r="H8491" s="330" t="str">
        <f t="shared" ca="1" si="395"/>
        <v/>
      </c>
      <c r="I8491" s="336"/>
      <c r="J8491" s="332" t="str">
        <f t="shared" ca="1" si="396"/>
        <v>(command "V" "R" "" "N")</v>
      </c>
    </row>
    <row r="8492" spans="8:10" hidden="1">
      <c r="H8492" s="330" t="str">
        <f t="shared" ca="1" si="395"/>
        <v/>
      </c>
      <c r="I8492" s="336"/>
      <c r="J8492" s="332" t="str">
        <f t="shared" ca="1" si="396"/>
        <v>(command "V" "R" "" "N")</v>
      </c>
    </row>
    <row r="8493" spans="8:10" hidden="1">
      <c r="H8493" s="330" t="str">
        <f t="shared" ca="1" si="395"/>
        <v/>
      </c>
      <c r="I8493" s="336"/>
      <c r="J8493" s="332" t="str">
        <f t="shared" ca="1" si="396"/>
        <v>(command "V" "R" "" "N")</v>
      </c>
    </row>
    <row r="8494" spans="8:10" hidden="1">
      <c r="H8494" s="330" t="str">
        <f t="shared" ca="1" si="395"/>
        <v/>
      </c>
      <c r="I8494" s="336"/>
      <c r="J8494" s="332" t="str">
        <f t="shared" ca="1" si="396"/>
        <v>(command "V" "R" "" "N")</v>
      </c>
    </row>
    <row r="8495" spans="8:10" hidden="1">
      <c r="H8495" s="330" t="str">
        <f t="shared" ca="1" si="395"/>
        <v/>
      </c>
      <c r="I8495" s="336"/>
      <c r="J8495" s="332" t="str">
        <f t="shared" ca="1" si="396"/>
        <v>(command "V" "R" "" "N")</v>
      </c>
    </row>
    <row r="8496" spans="8:10" hidden="1">
      <c r="H8496" s="330" t="str">
        <f t="shared" ca="1" si="395"/>
        <v/>
      </c>
      <c r="I8496" s="336"/>
      <c r="J8496" s="332" t="str">
        <f t="shared" ca="1" si="396"/>
        <v>(command "V" "R" "" "N")</v>
      </c>
    </row>
    <row r="8497" spans="8:10" hidden="1">
      <c r="H8497" s="330" t="str">
        <f t="shared" ca="1" si="395"/>
        <v/>
      </c>
      <c r="I8497" s="336"/>
      <c r="J8497" s="332" t="str">
        <f t="shared" ca="1" si="396"/>
        <v>(command "V" "R" "" "N")</v>
      </c>
    </row>
    <row r="8498" spans="8:10" hidden="1">
      <c r="H8498" s="330" t="str">
        <f t="shared" ca="1" si="395"/>
        <v/>
      </c>
      <c r="I8498" s="336"/>
      <c r="J8498" s="332" t="str">
        <f t="shared" ca="1" si="396"/>
        <v>(command "V" "R" "" "N")</v>
      </c>
    </row>
    <row r="8499" spans="8:10" hidden="1">
      <c r="H8499" s="330" t="str">
        <f t="shared" ca="1" si="395"/>
        <v/>
      </c>
      <c r="I8499" s="336"/>
      <c r="J8499" s="332" t="str">
        <f t="shared" ca="1" si="396"/>
        <v>(command "V" "R" "" "N")</v>
      </c>
    </row>
    <row r="8500" spans="8:10" hidden="1">
      <c r="H8500" s="330" t="str">
        <f t="shared" ca="1" si="395"/>
        <v/>
      </c>
      <c r="I8500" s="336"/>
      <c r="J8500" s="332" t="str">
        <f t="shared" ca="1" si="396"/>
        <v>(command "V" "R" "" "N")</v>
      </c>
    </row>
    <row r="8501" spans="8:10" hidden="1">
      <c r="H8501" s="330" t="str">
        <f t="shared" ca="1" si="395"/>
        <v/>
      </c>
      <c r="I8501" s="336"/>
      <c r="J8501" s="332" t="str">
        <f t="shared" ca="1" si="396"/>
        <v>(command "V" "R" "" "N")</v>
      </c>
    </row>
    <row r="8502" spans="8:10" hidden="1">
      <c r="H8502" s="330" t="str">
        <f t="shared" ca="1" si="395"/>
        <v/>
      </c>
      <c r="I8502" s="336"/>
      <c r="J8502" s="332" t="str">
        <f t="shared" ca="1" si="396"/>
        <v>(command "V" "R" "" "N")</v>
      </c>
    </row>
    <row r="8503" spans="8:10" hidden="1">
      <c r="H8503" s="330" t="str">
        <f t="shared" ca="1" si="395"/>
        <v/>
      </c>
      <c r="I8503" s="336"/>
      <c r="J8503" s="332" t="str">
        <f t="shared" ca="1" si="396"/>
        <v>(command "V" "R" "" "N")</v>
      </c>
    </row>
    <row r="8504" spans="8:10" hidden="1">
      <c r="H8504" s="330" t="str">
        <f t="shared" ca="1" si="395"/>
        <v/>
      </c>
      <c r="I8504" s="336"/>
      <c r="J8504" s="332" t="str">
        <f t="shared" ca="1" si="396"/>
        <v>(command "V" "R" "" "N")</v>
      </c>
    </row>
    <row r="8505" spans="8:10" hidden="1">
      <c r="H8505" s="330" t="str">
        <f t="shared" ca="1" si="395"/>
        <v/>
      </c>
      <c r="I8505" s="336"/>
      <c r="J8505" s="332" t="str">
        <f t="shared" ca="1" si="396"/>
        <v>(command "V" "R" "" "N")</v>
      </c>
    </row>
    <row r="8506" spans="8:10" hidden="1">
      <c r="H8506" s="330" t="str">
        <f t="shared" ca="1" si="395"/>
        <v/>
      </c>
      <c r="I8506" s="336"/>
      <c r="J8506" s="332" t="str">
        <f t="shared" ca="1" si="396"/>
        <v>(command "V" "R" "" "N")</v>
      </c>
    </row>
    <row r="8507" spans="8:10" hidden="1">
      <c r="H8507" s="330" t="str">
        <f t="shared" ca="1" si="395"/>
        <v/>
      </c>
      <c r="I8507" s="336"/>
      <c r="J8507" s="332" t="str">
        <f t="shared" ca="1" si="396"/>
        <v>(command "V" "R" "" "N")</v>
      </c>
    </row>
    <row r="8508" spans="8:10" hidden="1">
      <c r="H8508" s="330" t="str">
        <f t="shared" ca="1" si="395"/>
        <v/>
      </c>
      <c r="I8508" s="336"/>
      <c r="J8508" s="332" t="str">
        <f t="shared" ca="1" si="396"/>
        <v>(command "V" "R" "" "N")</v>
      </c>
    </row>
    <row r="8509" spans="8:10" hidden="1">
      <c r="H8509" s="330" t="str">
        <f t="shared" ca="1" si="395"/>
        <v/>
      </c>
      <c r="I8509" s="336"/>
      <c r="J8509" s="332" t="str">
        <f t="shared" ca="1" si="396"/>
        <v>(command "V" "R" "" "N")</v>
      </c>
    </row>
    <row r="8510" spans="8:10" hidden="1">
      <c r="H8510" s="330" t="str">
        <f t="shared" ca="1" si="395"/>
        <v/>
      </c>
      <c r="I8510" s="336"/>
      <c r="J8510" s="332" t="str">
        <f t="shared" ca="1" si="396"/>
        <v>(command "V" "R" "" "N")</v>
      </c>
    </row>
    <row r="8511" spans="8:10" hidden="1">
      <c r="H8511" s="330" t="str">
        <f t="shared" ca="1" si="395"/>
        <v/>
      </c>
      <c r="I8511" s="336"/>
      <c r="J8511" s="332" t="str">
        <f t="shared" ca="1" si="396"/>
        <v>(command "V" "R" "" "N")</v>
      </c>
    </row>
    <row r="8512" spans="8:10" hidden="1">
      <c r="H8512" s="330" t="str">
        <f t="shared" ca="1" si="395"/>
        <v/>
      </c>
      <c r="I8512" s="336"/>
      <c r="J8512" s="332" t="str">
        <f t="shared" ca="1" si="396"/>
        <v>(command "V" "R" "" "N")</v>
      </c>
    </row>
    <row r="8513" spans="8:10" hidden="1">
      <c r="H8513" s="330" t="str">
        <f t="shared" ca="1" si="395"/>
        <v/>
      </c>
      <c r="I8513" s="336"/>
      <c r="J8513" s="332" t="str">
        <f t="shared" ca="1" si="396"/>
        <v>(command "V" "R" "" "N")</v>
      </c>
    </row>
    <row r="8514" spans="8:10" hidden="1">
      <c r="H8514" s="330" t="str">
        <f t="shared" ca="1" si="395"/>
        <v/>
      </c>
      <c r="I8514" s="336"/>
      <c r="J8514" s="332" t="str">
        <f t="shared" ca="1" si="396"/>
        <v>(command "V" "R" "" "N")</v>
      </c>
    </row>
    <row r="8515" spans="8:10" hidden="1">
      <c r="H8515" s="330" t="str">
        <f t="shared" ca="1" si="395"/>
        <v/>
      </c>
      <c r="I8515" s="336"/>
      <c r="J8515" s="332" t="str">
        <f t="shared" ca="1" si="396"/>
        <v>(command "V" "R" "" "N")</v>
      </c>
    </row>
    <row r="8516" spans="8:10" hidden="1">
      <c r="H8516" s="330" t="str">
        <f t="shared" ca="1" si="395"/>
        <v/>
      </c>
      <c r="I8516" s="336"/>
      <c r="J8516" s="332" t="str">
        <f t="shared" ca="1" si="396"/>
        <v>(command "V" "R" "" "N")</v>
      </c>
    </row>
    <row r="8517" spans="8:10" hidden="1">
      <c r="H8517" s="330" t="str">
        <f t="shared" ca="1" si="395"/>
        <v/>
      </c>
      <c r="I8517" s="336"/>
      <c r="J8517" s="332" t="str">
        <f t="shared" ca="1" si="396"/>
        <v>(command "V" "R" "" "N")</v>
      </c>
    </row>
    <row r="8518" spans="8:10" hidden="1">
      <c r="H8518" s="330" t="str">
        <f t="shared" ca="1" si="395"/>
        <v/>
      </c>
      <c r="I8518" s="336"/>
      <c r="J8518" s="332" t="str">
        <f t="shared" ca="1" si="396"/>
        <v>(command "V" "R" "" "N")</v>
      </c>
    </row>
    <row r="8519" spans="8:10" hidden="1">
      <c r="H8519" s="330" t="str">
        <f t="shared" ca="1" si="395"/>
        <v/>
      </c>
      <c r="I8519" s="336"/>
      <c r="J8519" s="332" t="str">
        <f t="shared" ca="1" si="396"/>
        <v>(command "V" "R" "" "N")</v>
      </c>
    </row>
    <row r="8520" spans="8:10" hidden="1">
      <c r="H8520" s="330" t="str">
        <f t="shared" ref="H8520:H8583" ca="1" si="397">IF(INDIRECT(ADDRESS(FLOOR((ROW(A8513)-1)/$F$6,1)+9,FLOOR((MOD((ROW(A8513)-1),$F$6)),1)+21))="","",INDIRECT(ADDRESS(FLOOR((ROW(A8513)-1)/$F$6,1)+9,FLOOR((MOD((ROW(A8513)-1),$F$6)),1)+21)))</f>
        <v/>
      </c>
      <c r="I8520" s="336"/>
      <c r="J8520" s="332" t="str">
        <f t="shared" ca="1" si="396"/>
        <v>(command "V" "R" "" "N")</v>
      </c>
    </row>
    <row r="8521" spans="8:10" hidden="1">
      <c r="H8521" s="330" t="str">
        <f t="shared" ca="1" si="397"/>
        <v/>
      </c>
      <c r="I8521" s="336"/>
      <c r="J8521" s="332" t="str">
        <f t="shared" ca="1" si="396"/>
        <v>(command "V" "R" "" "N")</v>
      </c>
    </row>
    <row r="8522" spans="8:10" hidden="1">
      <c r="H8522" s="330" t="str">
        <f t="shared" ca="1" si="397"/>
        <v/>
      </c>
      <c r="I8522" s="336"/>
      <c r="J8522" s="332" t="str">
        <f t="shared" ca="1" si="396"/>
        <v>(command "V" "R" "" "N")</v>
      </c>
    </row>
    <row r="8523" spans="8:10" hidden="1">
      <c r="H8523" s="330" t="str">
        <f t="shared" ca="1" si="397"/>
        <v/>
      </c>
      <c r="I8523" s="336"/>
      <c r="J8523" s="332" t="str">
        <f t="shared" ca="1" si="396"/>
        <v>(command "V" "R" "" "N")</v>
      </c>
    </row>
    <row r="8524" spans="8:10" hidden="1">
      <c r="H8524" s="330" t="str">
        <f t="shared" ca="1" si="397"/>
        <v/>
      </c>
      <c r="I8524" s="336"/>
      <c r="J8524" s="332" t="str">
        <f t="shared" ca="1" si="396"/>
        <v>(command "V" "R" "" "N")</v>
      </c>
    </row>
    <row r="8525" spans="8:10" hidden="1">
      <c r="H8525" s="330" t="str">
        <f t="shared" ca="1" si="397"/>
        <v/>
      </c>
      <c r="I8525" s="336"/>
      <c r="J8525" s="332" t="str">
        <f t="shared" ref="J8525:J8588" ca="1" si="398">"(command"&amp;" "&amp;""""&amp;"V"&amp;""""&amp;" "&amp;""""&amp;"R"&amp;""""&amp;" "&amp;""""&amp;$H8525&amp;""""&amp;" """&amp;"N"&amp;""""&amp;")"</f>
        <v>(command "V" "R" "" "N")</v>
      </c>
    </row>
    <row r="8526" spans="8:10" hidden="1">
      <c r="H8526" s="330" t="str">
        <f t="shared" ca="1" si="397"/>
        <v/>
      </c>
      <c r="I8526" s="336"/>
      <c r="J8526" s="332" t="str">
        <f t="shared" ca="1" si="398"/>
        <v>(command "V" "R" "" "N")</v>
      </c>
    </row>
    <row r="8527" spans="8:10" hidden="1">
      <c r="H8527" s="330" t="str">
        <f t="shared" ca="1" si="397"/>
        <v/>
      </c>
      <c r="I8527" s="336"/>
      <c r="J8527" s="332" t="str">
        <f t="shared" ca="1" si="398"/>
        <v>(command "V" "R" "" "N")</v>
      </c>
    </row>
    <row r="8528" spans="8:10" hidden="1">
      <c r="H8528" s="330" t="str">
        <f t="shared" ca="1" si="397"/>
        <v/>
      </c>
      <c r="I8528" s="336"/>
      <c r="J8528" s="332" t="str">
        <f t="shared" ca="1" si="398"/>
        <v>(command "V" "R" "" "N")</v>
      </c>
    </row>
    <row r="8529" spans="8:10" hidden="1">
      <c r="H8529" s="330" t="str">
        <f t="shared" ca="1" si="397"/>
        <v/>
      </c>
      <c r="I8529" s="336"/>
      <c r="J8529" s="332" t="str">
        <f t="shared" ca="1" si="398"/>
        <v>(command "V" "R" "" "N")</v>
      </c>
    </row>
    <row r="8530" spans="8:10" hidden="1">
      <c r="H8530" s="330" t="str">
        <f t="shared" ca="1" si="397"/>
        <v/>
      </c>
      <c r="I8530" s="336"/>
      <c r="J8530" s="332" t="str">
        <f t="shared" ca="1" si="398"/>
        <v>(command "V" "R" "" "N")</v>
      </c>
    </row>
    <row r="8531" spans="8:10" hidden="1">
      <c r="H8531" s="330" t="str">
        <f t="shared" ca="1" si="397"/>
        <v/>
      </c>
      <c r="I8531" s="336"/>
      <c r="J8531" s="332" t="str">
        <f t="shared" ca="1" si="398"/>
        <v>(command "V" "R" "" "N")</v>
      </c>
    </row>
    <row r="8532" spans="8:10" hidden="1">
      <c r="H8532" s="330" t="str">
        <f t="shared" ca="1" si="397"/>
        <v/>
      </c>
      <c r="I8532" s="336"/>
      <c r="J8532" s="332" t="str">
        <f t="shared" ca="1" si="398"/>
        <v>(command "V" "R" "" "N")</v>
      </c>
    </row>
    <row r="8533" spans="8:10" hidden="1">
      <c r="H8533" s="330" t="str">
        <f t="shared" ca="1" si="397"/>
        <v/>
      </c>
      <c r="I8533" s="336"/>
      <c r="J8533" s="332" t="str">
        <f t="shared" ca="1" si="398"/>
        <v>(command "V" "R" "" "N")</v>
      </c>
    </row>
    <row r="8534" spans="8:10" hidden="1">
      <c r="H8534" s="330" t="str">
        <f t="shared" ca="1" si="397"/>
        <v/>
      </c>
      <c r="I8534" s="336"/>
      <c r="J8534" s="332" t="str">
        <f t="shared" ca="1" si="398"/>
        <v>(command "V" "R" "" "N")</v>
      </c>
    </row>
    <row r="8535" spans="8:10" hidden="1">
      <c r="H8535" s="330" t="str">
        <f t="shared" ca="1" si="397"/>
        <v/>
      </c>
      <c r="I8535" s="336"/>
      <c r="J8535" s="332" t="str">
        <f t="shared" ca="1" si="398"/>
        <v>(command "V" "R" "" "N")</v>
      </c>
    </row>
    <row r="8536" spans="8:10" hidden="1">
      <c r="H8536" s="330" t="str">
        <f t="shared" ca="1" si="397"/>
        <v/>
      </c>
      <c r="I8536" s="336"/>
      <c r="J8536" s="332" t="str">
        <f t="shared" ca="1" si="398"/>
        <v>(command "V" "R" "" "N")</v>
      </c>
    </row>
    <row r="8537" spans="8:10" hidden="1">
      <c r="H8537" s="330" t="str">
        <f t="shared" ca="1" si="397"/>
        <v/>
      </c>
      <c r="I8537" s="336"/>
      <c r="J8537" s="332" t="str">
        <f t="shared" ca="1" si="398"/>
        <v>(command "V" "R" "" "N")</v>
      </c>
    </row>
    <row r="8538" spans="8:10" hidden="1">
      <c r="H8538" s="330" t="str">
        <f t="shared" ca="1" si="397"/>
        <v/>
      </c>
      <c r="I8538" s="336"/>
      <c r="J8538" s="332" t="str">
        <f t="shared" ca="1" si="398"/>
        <v>(command "V" "R" "" "N")</v>
      </c>
    </row>
    <row r="8539" spans="8:10" hidden="1">
      <c r="H8539" s="330" t="str">
        <f t="shared" ca="1" si="397"/>
        <v/>
      </c>
      <c r="I8539" s="336"/>
      <c r="J8539" s="332" t="str">
        <f t="shared" ca="1" si="398"/>
        <v>(command "V" "R" "" "N")</v>
      </c>
    </row>
    <row r="8540" spans="8:10" hidden="1">
      <c r="H8540" s="330" t="str">
        <f t="shared" ca="1" si="397"/>
        <v/>
      </c>
      <c r="I8540" s="336"/>
      <c r="J8540" s="332" t="str">
        <f t="shared" ca="1" si="398"/>
        <v>(command "V" "R" "" "N")</v>
      </c>
    </row>
    <row r="8541" spans="8:10" hidden="1">
      <c r="H8541" s="330" t="str">
        <f t="shared" ca="1" si="397"/>
        <v/>
      </c>
      <c r="I8541" s="336"/>
      <c r="J8541" s="332" t="str">
        <f t="shared" ca="1" si="398"/>
        <v>(command "V" "R" "" "N")</v>
      </c>
    </row>
    <row r="8542" spans="8:10" hidden="1">
      <c r="H8542" s="330" t="str">
        <f t="shared" ca="1" si="397"/>
        <v/>
      </c>
      <c r="I8542" s="336"/>
      <c r="J8542" s="332" t="str">
        <f t="shared" ca="1" si="398"/>
        <v>(command "V" "R" "" "N")</v>
      </c>
    </row>
    <row r="8543" spans="8:10" hidden="1">
      <c r="H8543" s="330" t="str">
        <f t="shared" ca="1" si="397"/>
        <v/>
      </c>
      <c r="I8543" s="336"/>
      <c r="J8543" s="332" t="str">
        <f t="shared" ca="1" si="398"/>
        <v>(command "V" "R" "" "N")</v>
      </c>
    </row>
    <row r="8544" spans="8:10" hidden="1">
      <c r="H8544" s="330" t="str">
        <f t="shared" ca="1" si="397"/>
        <v/>
      </c>
      <c r="I8544" s="336"/>
      <c r="J8544" s="332" t="str">
        <f t="shared" ca="1" si="398"/>
        <v>(command "V" "R" "" "N")</v>
      </c>
    </row>
    <row r="8545" spans="8:10" hidden="1">
      <c r="H8545" s="330" t="str">
        <f t="shared" ca="1" si="397"/>
        <v/>
      </c>
      <c r="I8545" s="336"/>
      <c r="J8545" s="332" t="str">
        <f t="shared" ca="1" si="398"/>
        <v>(command "V" "R" "" "N")</v>
      </c>
    </row>
    <row r="8546" spans="8:10" hidden="1">
      <c r="H8546" s="330" t="str">
        <f t="shared" ca="1" si="397"/>
        <v/>
      </c>
      <c r="I8546" s="336"/>
      <c r="J8546" s="332" t="str">
        <f t="shared" ca="1" si="398"/>
        <v>(command "V" "R" "" "N")</v>
      </c>
    </row>
    <row r="8547" spans="8:10" hidden="1">
      <c r="H8547" s="330" t="str">
        <f t="shared" ca="1" si="397"/>
        <v/>
      </c>
      <c r="I8547" s="336"/>
      <c r="J8547" s="332" t="str">
        <f t="shared" ca="1" si="398"/>
        <v>(command "V" "R" "" "N")</v>
      </c>
    </row>
    <row r="8548" spans="8:10" hidden="1">
      <c r="H8548" s="330" t="str">
        <f t="shared" ca="1" si="397"/>
        <v/>
      </c>
      <c r="I8548" s="336"/>
      <c r="J8548" s="332" t="str">
        <f t="shared" ca="1" si="398"/>
        <v>(command "V" "R" "" "N")</v>
      </c>
    </row>
    <row r="8549" spans="8:10" hidden="1">
      <c r="H8549" s="330" t="str">
        <f t="shared" ca="1" si="397"/>
        <v/>
      </c>
      <c r="I8549" s="336"/>
      <c r="J8549" s="332" t="str">
        <f t="shared" ca="1" si="398"/>
        <v>(command "V" "R" "" "N")</v>
      </c>
    </row>
    <row r="8550" spans="8:10" hidden="1">
      <c r="H8550" s="330" t="str">
        <f t="shared" ca="1" si="397"/>
        <v/>
      </c>
      <c r="I8550" s="336"/>
      <c r="J8550" s="332" t="str">
        <f t="shared" ca="1" si="398"/>
        <v>(command "V" "R" "" "N")</v>
      </c>
    </row>
    <row r="8551" spans="8:10" hidden="1">
      <c r="H8551" s="330" t="str">
        <f t="shared" ca="1" si="397"/>
        <v/>
      </c>
      <c r="I8551" s="336"/>
      <c r="J8551" s="332" t="str">
        <f t="shared" ca="1" si="398"/>
        <v>(command "V" "R" "" "N")</v>
      </c>
    </row>
    <row r="8552" spans="8:10" hidden="1">
      <c r="H8552" s="330" t="str">
        <f t="shared" ca="1" si="397"/>
        <v/>
      </c>
      <c r="I8552" s="336"/>
      <c r="J8552" s="332" t="str">
        <f t="shared" ca="1" si="398"/>
        <v>(command "V" "R" "" "N")</v>
      </c>
    </row>
    <row r="8553" spans="8:10" hidden="1">
      <c r="H8553" s="330" t="str">
        <f t="shared" ca="1" si="397"/>
        <v/>
      </c>
      <c r="I8553" s="336"/>
      <c r="J8553" s="332" t="str">
        <f t="shared" ca="1" si="398"/>
        <v>(command "V" "R" "" "N")</v>
      </c>
    </row>
    <row r="8554" spans="8:10" hidden="1">
      <c r="H8554" s="330" t="str">
        <f t="shared" ca="1" si="397"/>
        <v/>
      </c>
      <c r="I8554" s="336"/>
      <c r="J8554" s="332" t="str">
        <f t="shared" ca="1" si="398"/>
        <v>(command "V" "R" "" "N")</v>
      </c>
    </row>
    <row r="8555" spans="8:10" hidden="1">
      <c r="H8555" s="330" t="str">
        <f t="shared" ca="1" si="397"/>
        <v/>
      </c>
      <c r="I8555" s="336"/>
      <c r="J8555" s="332" t="str">
        <f t="shared" ca="1" si="398"/>
        <v>(command "V" "R" "" "N")</v>
      </c>
    </row>
    <row r="8556" spans="8:10" hidden="1">
      <c r="H8556" s="330" t="str">
        <f t="shared" ca="1" si="397"/>
        <v/>
      </c>
      <c r="I8556" s="336"/>
      <c r="J8556" s="332" t="str">
        <f t="shared" ca="1" si="398"/>
        <v>(command "V" "R" "" "N")</v>
      </c>
    </row>
    <row r="8557" spans="8:10" hidden="1">
      <c r="H8557" s="330" t="str">
        <f t="shared" ca="1" si="397"/>
        <v/>
      </c>
      <c r="I8557" s="336"/>
      <c r="J8557" s="332" t="str">
        <f t="shared" ca="1" si="398"/>
        <v>(command "V" "R" "" "N")</v>
      </c>
    </row>
    <row r="8558" spans="8:10" hidden="1">
      <c r="H8558" s="330" t="str">
        <f t="shared" ca="1" si="397"/>
        <v/>
      </c>
      <c r="I8558" s="336"/>
      <c r="J8558" s="332" t="str">
        <f t="shared" ca="1" si="398"/>
        <v>(command "V" "R" "" "N")</v>
      </c>
    </row>
    <row r="8559" spans="8:10" hidden="1">
      <c r="H8559" s="330" t="str">
        <f t="shared" ca="1" si="397"/>
        <v/>
      </c>
      <c r="I8559" s="336"/>
      <c r="J8559" s="332" t="str">
        <f t="shared" ca="1" si="398"/>
        <v>(command "V" "R" "" "N")</v>
      </c>
    </row>
    <row r="8560" spans="8:10" hidden="1">
      <c r="H8560" s="330" t="str">
        <f t="shared" ca="1" si="397"/>
        <v/>
      </c>
      <c r="I8560" s="336"/>
      <c r="J8560" s="332" t="str">
        <f t="shared" ca="1" si="398"/>
        <v>(command "V" "R" "" "N")</v>
      </c>
    </row>
    <row r="8561" spans="8:10" hidden="1">
      <c r="H8561" s="330" t="str">
        <f t="shared" ca="1" si="397"/>
        <v/>
      </c>
      <c r="I8561" s="336"/>
      <c r="J8561" s="332" t="str">
        <f t="shared" ca="1" si="398"/>
        <v>(command "V" "R" "" "N")</v>
      </c>
    </row>
    <row r="8562" spans="8:10" hidden="1">
      <c r="H8562" s="330" t="str">
        <f t="shared" ca="1" si="397"/>
        <v/>
      </c>
      <c r="I8562" s="336"/>
      <c r="J8562" s="332" t="str">
        <f t="shared" ca="1" si="398"/>
        <v>(command "V" "R" "" "N")</v>
      </c>
    </row>
    <row r="8563" spans="8:10" hidden="1">
      <c r="H8563" s="330" t="str">
        <f t="shared" ca="1" si="397"/>
        <v/>
      </c>
      <c r="I8563" s="336"/>
      <c r="J8563" s="332" t="str">
        <f t="shared" ca="1" si="398"/>
        <v>(command "V" "R" "" "N")</v>
      </c>
    </row>
    <row r="8564" spans="8:10" hidden="1">
      <c r="H8564" s="330" t="str">
        <f t="shared" ca="1" si="397"/>
        <v/>
      </c>
      <c r="I8564" s="336"/>
      <c r="J8564" s="332" t="str">
        <f t="shared" ca="1" si="398"/>
        <v>(command "V" "R" "" "N")</v>
      </c>
    </row>
    <row r="8565" spans="8:10" hidden="1">
      <c r="H8565" s="330" t="str">
        <f t="shared" ca="1" si="397"/>
        <v/>
      </c>
      <c r="I8565" s="336"/>
      <c r="J8565" s="332" t="str">
        <f t="shared" ca="1" si="398"/>
        <v>(command "V" "R" "" "N")</v>
      </c>
    </row>
    <row r="8566" spans="8:10" hidden="1">
      <c r="H8566" s="330" t="str">
        <f t="shared" ca="1" si="397"/>
        <v/>
      </c>
      <c r="I8566" s="336"/>
      <c r="J8566" s="332" t="str">
        <f t="shared" ca="1" si="398"/>
        <v>(command "V" "R" "" "N")</v>
      </c>
    </row>
    <row r="8567" spans="8:10" hidden="1">
      <c r="H8567" s="330" t="str">
        <f t="shared" ca="1" si="397"/>
        <v/>
      </c>
      <c r="I8567" s="336"/>
      <c r="J8567" s="332" t="str">
        <f t="shared" ca="1" si="398"/>
        <v>(command "V" "R" "" "N")</v>
      </c>
    </row>
    <row r="8568" spans="8:10" hidden="1">
      <c r="H8568" s="330" t="str">
        <f t="shared" ca="1" si="397"/>
        <v/>
      </c>
      <c r="I8568" s="336"/>
      <c r="J8568" s="332" t="str">
        <f t="shared" ca="1" si="398"/>
        <v>(command "V" "R" "" "N")</v>
      </c>
    </row>
    <row r="8569" spans="8:10" hidden="1">
      <c r="H8569" s="330" t="str">
        <f t="shared" ca="1" si="397"/>
        <v/>
      </c>
      <c r="I8569" s="336"/>
      <c r="J8569" s="332" t="str">
        <f t="shared" ca="1" si="398"/>
        <v>(command "V" "R" "" "N")</v>
      </c>
    </row>
    <row r="8570" spans="8:10" hidden="1">
      <c r="H8570" s="330" t="str">
        <f t="shared" ca="1" si="397"/>
        <v/>
      </c>
      <c r="I8570" s="336"/>
      <c r="J8570" s="332" t="str">
        <f t="shared" ca="1" si="398"/>
        <v>(command "V" "R" "" "N")</v>
      </c>
    </row>
    <row r="8571" spans="8:10" hidden="1">
      <c r="H8571" s="330" t="str">
        <f t="shared" ca="1" si="397"/>
        <v/>
      </c>
      <c r="I8571" s="336"/>
      <c r="J8571" s="332" t="str">
        <f t="shared" ca="1" si="398"/>
        <v>(command "V" "R" "" "N")</v>
      </c>
    </row>
    <row r="8572" spans="8:10" hidden="1">
      <c r="H8572" s="330" t="str">
        <f t="shared" ca="1" si="397"/>
        <v/>
      </c>
      <c r="I8572" s="336"/>
      <c r="J8572" s="332" t="str">
        <f t="shared" ca="1" si="398"/>
        <v>(command "V" "R" "" "N")</v>
      </c>
    </row>
    <row r="8573" spans="8:10" hidden="1">
      <c r="H8573" s="330" t="str">
        <f t="shared" ca="1" si="397"/>
        <v/>
      </c>
      <c r="I8573" s="336"/>
      <c r="J8573" s="332" t="str">
        <f t="shared" ca="1" si="398"/>
        <v>(command "V" "R" "" "N")</v>
      </c>
    </row>
    <row r="8574" spans="8:10" hidden="1">
      <c r="H8574" s="330" t="str">
        <f t="shared" ca="1" si="397"/>
        <v/>
      </c>
      <c r="I8574" s="336"/>
      <c r="J8574" s="332" t="str">
        <f t="shared" ca="1" si="398"/>
        <v>(command "V" "R" "" "N")</v>
      </c>
    </row>
    <row r="8575" spans="8:10" hidden="1">
      <c r="H8575" s="330" t="str">
        <f t="shared" ca="1" si="397"/>
        <v/>
      </c>
      <c r="I8575" s="336"/>
      <c r="J8575" s="332" t="str">
        <f t="shared" ca="1" si="398"/>
        <v>(command "V" "R" "" "N")</v>
      </c>
    </row>
    <row r="8576" spans="8:10" hidden="1">
      <c r="H8576" s="330" t="str">
        <f t="shared" ca="1" si="397"/>
        <v/>
      </c>
      <c r="I8576" s="336"/>
      <c r="J8576" s="332" t="str">
        <f t="shared" ca="1" si="398"/>
        <v>(command "V" "R" "" "N")</v>
      </c>
    </row>
    <row r="8577" spans="8:10" hidden="1">
      <c r="H8577" s="330" t="str">
        <f t="shared" ca="1" si="397"/>
        <v/>
      </c>
      <c r="I8577" s="336"/>
      <c r="J8577" s="332" t="str">
        <f t="shared" ca="1" si="398"/>
        <v>(command "V" "R" "" "N")</v>
      </c>
    </row>
    <row r="8578" spans="8:10" hidden="1">
      <c r="H8578" s="330" t="str">
        <f t="shared" ca="1" si="397"/>
        <v/>
      </c>
      <c r="I8578" s="336"/>
      <c r="J8578" s="332" t="str">
        <f t="shared" ca="1" si="398"/>
        <v>(command "V" "R" "" "N")</v>
      </c>
    </row>
    <row r="8579" spans="8:10" hidden="1">
      <c r="H8579" s="330" t="str">
        <f t="shared" ca="1" si="397"/>
        <v/>
      </c>
      <c r="I8579" s="336"/>
      <c r="J8579" s="332" t="str">
        <f t="shared" ca="1" si="398"/>
        <v>(command "V" "R" "" "N")</v>
      </c>
    </row>
    <row r="8580" spans="8:10" hidden="1">
      <c r="H8580" s="330" t="str">
        <f t="shared" ca="1" si="397"/>
        <v/>
      </c>
      <c r="I8580" s="336"/>
      <c r="J8580" s="332" t="str">
        <f t="shared" ca="1" si="398"/>
        <v>(command "V" "R" "" "N")</v>
      </c>
    </row>
    <row r="8581" spans="8:10" hidden="1">
      <c r="H8581" s="330" t="str">
        <f t="shared" ca="1" si="397"/>
        <v/>
      </c>
      <c r="I8581" s="336"/>
      <c r="J8581" s="332" t="str">
        <f t="shared" ca="1" si="398"/>
        <v>(command "V" "R" "" "N")</v>
      </c>
    </row>
    <row r="8582" spans="8:10" hidden="1">
      <c r="H8582" s="330" t="str">
        <f t="shared" ca="1" si="397"/>
        <v/>
      </c>
      <c r="I8582" s="336"/>
      <c r="J8582" s="332" t="str">
        <f t="shared" ca="1" si="398"/>
        <v>(command "V" "R" "" "N")</v>
      </c>
    </row>
    <row r="8583" spans="8:10" hidden="1">
      <c r="H8583" s="330" t="str">
        <f t="shared" ca="1" si="397"/>
        <v/>
      </c>
      <c r="I8583" s="336"/>
      <c r="J8583" s="332" t="str">
        <f t="shared" ca="1" si="398"/>
        <v>(command "V" "R" "" "N")</v>
      </c>
    </row>
    <row r="8584" spans="8:10" hidden="1">
      <c r="H8584" s="330" t="str">
        <f t="shared" ref="H8584:H8647" ca="1" si="399">IF(INDIRECT(ADDRESS(FLOOR((ROW(A8577)-1)/$F$6,1)+9,FLOOR((MOD((ROW(A8577)-1),$F$6)),1)+21))="","",INDIRECT(ADDRESS(FLOOR((ROW(A8577)-1)/$F$6,1)+9,FLOOR((MOD((ROW(A8577)-1),$F$6)),1)+21)))</f>
        <v/>
      </c>
      <c r="I8584" s="336"/>
      <c r="J8584" s="332" t="str">
        <f t="shared" ca="1" si="398"/>
        <v>(command "V" "R" "" "N")</v>
      </c>
    </row>
    <row r="8585" spans="8:10" hidden="1">
      <c r="H8585" s="330" t="str">
        <f t="shared" ca="1" si="399"/>
        <v/>
      </c>
      <c r="I8585" s="336"/>
      <c r="J8585" s="332" t="str">
        <f t="shared" ca="1" si="398"/>
        <v>(command "V" "R" "" "N")</v>
      </c>
    </row>
    <row r="8586" spans="8:10" hidden="1">
      <c r="H8586" s="330" t="str">
        <f t="shared" ca="1" si="399"/>
        <v/>
      </c>
      <c r="I8586" s="336"/>
      <c r="J8586" s="332" t="str">
        <f t="shared" ca="1" si="398"/>
        <v>(command "V" "R" "" "N")</v>
      </c>
    </row>
    <row r="8587" spans="8:10" hidden="1">
      <c r="H8587" s="330" t="str">
        <f t="shared" ca="1" si="399"/>
        <v/>
      </c>
      <c r="I8587" s="336"/>
      <c r="J8587" s="332" t="str">
        <f t="shared" ca="1" si="398"/>
        <v>(command "V" "R" "" "N")</v>
      </c>
    </row>
    <row r="8588" spans="8:10" hidden="1">
      <c r="H8588" s="330" t="str">
        <f t="shared" ca="1" si="399"/>
        <v/>
      </c>
      <c r="I8588" s="336"/>
      <c r="J8588" s="332" t="str">
        <f t="shared" ca="1" si="398"/>
        <v>(command "V" "R" "" "N")</v>
      </c>
    </row>
    <row r="8589" spans="8:10" hidden="1">
      <c r="H8589" s="330" t="str">
        <f t="shared" ca="1" si="399"/>
        <v/>
      </c>
      <c r="I8589" s="336"/>
      <c r="J8589" s="332" t="str">
        <f t="shared" ref="J8589:J8652" ca="1" si="400">"(command"&amp;" "&amp;""""&amp;"V"&amp;""""&amp;" "&amp;""""&amp;"R"&amp;""""&amp;" "&amp;""""&amp;$H8589&amp;""""&amp;" """&amp;"N"&amp;""""&amp;")"</f>
        <v>(command "V" "R" "" "N")</v>
      </c>
    </row>
    <row r="8590" spans="8:10" hidden="1">
      <c r="H8590" s="330" t="str">
        <f t="shared" ca="1" si="399"/>
        <v/>
      </c>
      <c r="I8590" s="336"/>
      <c r="J8590" s="332" t="str">
        <f t="shared" ca="1" si="400"/>
        <v>(command "V" "R" "" "N")</v>
      </c>
    </row>
    <row r="8591" spans="8:10" hidden="1">
      <c r="H8591" s="330" t="str">
        <f t="shared" ca="1" si="399"/>
        <v/>
      </c>
      <c r="I8591" s="336"/>
      <c r="J8591" s="332" t="str">
        <f t="shared" ca="1" si="400"/>
        <v>(command "V" "R" "" "N")</v>
      </c>
    </row>
    <row r="8592" spans="8:10" hidden="1">
      <c r="H8592" s="330" t="str">
        <f t="shared" ca="1" si="399"/>
        <v/>
      </c>
      <c r="I8592" s="336"/>
      <c r="J8592" s="332" t="str">
        <f t="shared" ca="1" si="400"/>
        <v>(command "V" "R" "" "N")</v>
      </c>
    </row>
    <row r="8593" spans="8:10" hidden="1">
      <c r="H8593" s="330" t="str">
        <f t="shared" ca="1" si="399"/>
        <v/>
      </c>
      <c r="I8593" s="336"/>
      <c r="J8593" s="332" t="str">
        <f t="shared" ca="1" si="400"/>
        <v>(command "V" "R" "" "N")</v>
      </c>
    </row>
    <row r="8594" spans="8:10" hidden="1">
      <c r="H8594" s="330" t="str">
        <f t="shared" ca="1" si="399"/>
        <v/>
      </c>
      <c r="I8594" s="336"/>
      <c r="J8594" s="332" t="str">
        <f t="shared" ca="1" si="400"/>
        <v>(command "V" "R" "" "N")</v>
      </c>
    </row>
    <row r="8595" spans="8:10" hidden="1">
      <c r="H8595" s="330" t="str">
        <f t="shared" ca="1" si="399"/>
        <v/>
      </c>
      <c r="I8595" s="336"/>
      <c r="J8595" s="332" t="str">
        <f t="shared" ca="1" si="400"/>
        <v>(command "V" "R" "" "N")</v>
      </c>
    </row>
    <row r="8596" spans="8:10" hidden="1">
      <c r="H8596" s="330" t="str">
        <f t="shared" ca="1" si="399"/>
        <v/>
      </c>
      <c r="I8596" s="336"/>
      <c r="J8596" s="332" t="str">
        <f t="shared" ca="1" si="400"/>
        <v>(command "V" "R" "" "N")</v>
      </c>
    </row>
    <row r="8597" spans="8:10" hidden="1">
      <c r="H8597" s="330" t="str">
        <f t="shared" ca="1" si="399"/>
        <v/>
      </c>
      <c r="I8597" s="336"/>
      <c r="J8597" s="332" t="str">
        <f t="shared" ca="1" si="400"/>
        <v>(command "V" "R" "" "N")</v>
      </c>
    </row>
    <row r="8598" spans="8:10" hidden="1">
      <c r="H8598" s="330" t="str">
        <f t="shared" ca="1" si="399"/>
        <v/>
      </c>
      <c r="I8598" s="336"/>
      <c r="J8598" s="332" t="str">
        <f t="shared" ca="1" si="400"/>
        <v>(command "V" "R" "" "N")</v>
      </c>
    </row>
    <row r="8599" spans="8:10" hidden="1">
      <c r="H8599" s="330" t="str">
        <f t="shared" ca="1" si="399"/>
        <v/>
      </c>
      <c r="I8599" s="336"/>
      <c r="J8599" s="332" t="str">
        <f t="shared" ca="1" si="400"/>
        <v>(command "V" "R" "" "N")</v>
      </c>
    </row>
    <row r="8600" spans="8:10" hidden="1">
      <c r="H8600" s="330" t="str">
        <f t="shared" ca="1" si="399"/>
        <v/>
      </c>
      <c r="I8600" s="336"/>
      <c r="J8600" s="332" t="str">
        <f t="shared" ca="1" si="400"/>
        <v>(command "V" "R" "" "N")</v>
      </c>
    </row>
    <row r="8601" spans="8:10" hidden="1">
      <c r="H8601" s="330" t="str">
        <f t="shared" ca="1" si="399"/>
        <v/>
      </c>
      <c r="I8601" s="336"/>
      <c r="J8601" s="332" t="str">
        <f t="shared" ca="1" si="400"/>
        <v>(command "V" "R" "" "N")</v>
      </c>
    </row>
    <row r="8602" spans="8:10" hidden="1">
      <c r="H8602" s="330" t="str">
        <f t="shared" ca="1" si="399"/>
        <v/>
      </c>
      <c r="I8602" s="336"/>
      <c r="J8602" s="332" t="str">
        <f t="shared" ca="1" si="400"/>
        <v>(command "V" "R" "" "N")</v>
      </c>
    </row>
    <row r="8603" spans="8:10" hidden="1">
      <c r="H8603" s="330" t="str">
        <f t="shared" ca="1" si="399"/>
        <v/>
      </c>
      <c r="I8603" s="336"/>
      <c r="J8603" s="332" t="str">
        <f t="shared" ca="1" si="400"/>
        <v>(command "V" "R" "" "N")</v>
      </c>
    </row>
    <row r="8604" spans="8:10" hidden="1">
      <c r="H8604" s="330" t="str">
        <f t="shared" ca="1" si="399"/>
        <v/>
      </c>
      <c r="I8604" s="336"/>
      <c r="J8604" s="332" t="str">
        <f t="shared" ca="1" si="400"/>
        <v>(command "V" "R" "" "N")</v>
      </c>
    </row>
    <row r="8605" spans="8:10" hidden="1">
      <c r="H8605" s="330" t="str">
        <f t="shared" ca="1" si="399"/>
        <v/>
      </c>
      <c r="I8605" s="336"/>
      <c r="J8605" s="332" t="str">
        <f t="shared" ca="1" si="400"/>
        <v>(command "V" "R" "" "N")</v>
      </c>
    </row>
    <row r="8606" spans="8:10" hidden="1">
      <c r="H8606" s="330" t="str">
        <f t="shared" ca="1" si="399"/>
        <v/>
      </c>
      <c r="I8606" s="336"/>
      <c r="J8606" s="332" t="str">
        <f t="shared" ca="1" si="400"/>
        <v>(command "V" "R" "" "N")</v>
      </c>
    </row>
    <row r="8607" spans="8:10" hidden="1">
      <c r="H8607" s="330" t="str">
        <f t="shared" ca="1" si="399"/>
        <v/>
      </c>
      <c r="I8607" s="336"/>
      <c r="J8607" s="332" t="str">
        <f t="shared" ca="1" si="400"/>
        <v>(command "V" "R" "" "N")</v>
      </c>
    </row>
    <row r="8608" spans="8:10" hidden="1">
      <c r="H8608" s="330" t="str">
        <f t="shared" ca="1" si="399"/>
        <v/>
      </c>
      <c r="I8608" s="336"/>
      <c r="J8608" s="332" t="str">
        <f t="shared" ca="1" si="400"/>
        <v>(command "V" "R" "" "N")</v>
      </c>
    </row>
    <row r="8609" spans="8:10" hidden="1">
      <c r="H8609" s="330" t="str">
        <f t="shared" ca="1" si="399"/>
        <v/>
      </c>
      <c r="I8609" s="336"/>
      <c r="J8609" s="332" t="str">
        <f t="shared" ca="1" si="400"/>
        <v>(command "V" "R" "" "N")</v>
      </c>
    </row>
    <row r="8610" spans="8:10" hidden="1">
      <c r="H8610" s="330" t="str">
        <f t="shared" ca="1" si="399"/>
        <v/>
      </c>
      <c r="I8610" s="336"/>
      <c r="J8610" s="332" t="str">
        <f t="shared" ca="1" si="400"/>
        <v>(command "V" "R" "" "N")</v>
      </c>
    </row>
    <row r="8611" spans="8:10" hidden="1">
      <c r="H8611" s="330" t="str">
        <f t="shared" ca="1" si="399"/>
        <v/>
      </c>
      <c r="I8611" s="336"/>
      <c r="J8611" s="332" t="str">
        <f t="shared" ca="1" si="400"/>
        <v>(command "V" "R" "" "N")</v>
      </c>
    </row>
    <row r="8612" spans="8:10" hidden="1">
      <c r="H8612" s="330" t="str">
        <f t="shared" ca="1" si="399"/>
        <v/>
      </c>
      <c r="I8612" s="336"/>
      <c r="J8612" s="332" t="str">
        <f t="shared" ca="1" si="400"/>
        <v>(command "V" "R" "" "N")</v>
      </c>
    </row>
    <row r="8613" spans="8:10" hidden="1">
      <c r="H8613" s="330" t="str">
        <f t="shared" ca="1" si="399"/>
        <v/>
      </c>
      <c r="I8613" s="336"/>
      <c r="J8613" s="332" t="str">
        <f t="shared" ca="1" si="400"/>
        <v>(command "V" "R" "" "N")</v>
      </c>
    </row>
    <row r="8614" spans="8:10" hidden="1">
      <c r="H8614" s="330" t="str">
        <f t="shared" ca="1" si="399"/>
        <v/>
      </c>
      <c r="I8614" s="336"/>
      <c r="J8614" s="332" t="str">
        <f t="shared" ca="1" si="400"/>
        <v>(command "V" "R" "" "N")</v>
      </c>
    </row>
    <row r="8615" spans="8:10" hidden="1">
      <c r="H8615" s="330" t="str">
        <f t="shared" ca="1" si="399"/>
        <v/>
      </c>
      <c r="I8615" s="336"/>
      <c r="J8615" s="332" t="str">
        <f t="shared" ca="1" si="400"/>
        <v>(command "V" "R" "" "N")</v>
      </c>
    </row>
    <row r="8616" spans="8:10" hidden="1">
      <c r="H8616" s="330" t="str">
        <f t="shared" ca="1" si="399"/>
        <v/>
      </c>
      <c r="I8616" s="336"/>
      <c r="J8616" s="332" t="str">
        <f t="shared" ca="1" si="400"/>
        <v>(command "V" "R" "" "N")</v>
      </c>
    </row>
    <row r="8617" spans="8:10" hidden="1">
      <c r="H8617" s="330" t="str">
        <f t="shared" ca="1" si="399"/>
        <v/>
      </c>
      <c r="I8617" s="336"/>
      <c r="J8617" s="332" t="str">
        <f t="shared" ca="1" si="400"/>
        <v>(command "V" "R" "" "N")</v>
      </c>
    </row>
    <row r="8618" spans="8:10" hidden="1">
      <c r="H8618" s="330" t="str">
        <f t="shared" ca="1" si="399"/>
        <v/>
      </c>
      <c r="I8618" s="336"/>
      <c r="J8618" s="332" t="str">
        <f t="shared" ca="1" si="400"/>
        <v>(command "V" "R" "" "N")</v>
      </c>
    </row>
    <row r="8619" spans="8:10" hidden="1">
      <c r="H8619" s="330" t="str">
        <f t="shared" ca="1" si="399"/>
        <v/>
      </c>
      <c r="I8619" s="336"/>
      <c r="J8619" s="332" t="str">
        <f t="shared" ca="1" si="400"/>
        <v>(command "V" "R" "" "N")</v>
      </c>
    </row>
    <row r="8620" spans="8:10" hidden="1">
      <c r="H8620" s="330" t="str">
        <f t="shared" ca="1" si="399"/>
        <v/>
      </c>
      <c r="I8620" s="336"/>
      <c r="J8620" s="332" t="str">
        <f t="shared" ca="1" si="400"/>
        <v>(command "V" "R" "" "N")</v>
      </c>
    </row>
    <row r="8621" spans="8:10" hidden="1">
      <c r="H8621" s="330" t="str">
        <f t="shared" ca="1" si="399"/>
        <v/>
      </c>
      <c r="I8621" s="336"/>
      <c r="J8621" s="332" t="str">
        <f t="shared" ca="1" si="400"/>
        <v>(command "V" "R" "" "N")</v>
      </c>
    </row>
    <row r="8622" spans="8:10" hidden="1">
      <c r="H8622" s="330" t="str">
        <f t="shared" ca="1" si="399"/>
        <v/>
      </c>
      <c r="I8622" s="336"/>
      <c r="J8622" s="332" t="str">
        <f t="shared" ca="1" si="400"/>
        <v>(command "V" "R" "" "N")</v>
      </c>
    </row>
    <row r="8623" spans="8:10" hidden="1">
      <c r="H8623" s="330" t="str">
        <f t="shared" ca="1" si="399"/>
        <v/>
      </c>
      <c r="I8623" s="336"/>
      <c r="J8623" s="332" t="str">
        <f t="shared" ca="1" si="400"/>
        <v>(command "V" "R" "" "N")</v>
      </c>
    </row>
    <row r="8624" spans="8:10" hidden="1">
      <c r="H8624" s="330" t="str">
        <f t="shared" ca="1" si="399"/>
        <v/>
      </c>
      <c r="I8624" s="336"/>
      <c r="J8624" s="332" t="str">
        <f t="shared" ca="1" si="400"/>
        <v>(command "V" "R" "" "N")</v>
      </c>
    </row>
    <row r="8625" spans="8:10" hidden="1">
      <c r="H8625" s="330" t="str">
        <f t="shared" ca="1" si="399"/>
        <v/>
      </c>
      <c r="I8625" s="336"/>
      <c r="J8625" s="332" t="str">
        <f t="shared" ca="1" si="400"/>
        <v>(command "V" "R" "" "N")</v>
      </c>
    </row>
    <row r="8626" spans="8:10" hidden="1">
      <c r="H8626" s="330" t="str">
        <f t="shared" ca="1" si="399"/>
        <v/>
      </c>
      <c r="I8626" s="336"/>
      <c r="J8626" s="332" t="str">
        <f t="shared" ca="1" si="400"/>
        <v>(command "V" "R" "" "N")</v>
      </c>
    </row>
    <row r="8627" spans="8:10" hidden="1">
      <c r="H8627" s="330" t="str">
        <f t="shared" ca="1" si="399"/>
        <v/>
      </c>
      <c r="I8627" s="336"/>
      <c r="J8627" s="332" t="str">
        <f t="shared" ca="1" si="400"/>
        <v>(command "V" "R" "" "N")</v>
      </c>
    </row>
    <row r="8628" spans="8:10" hidden="1">
      <c r="H8628" s="330" t="str">
        <f t="shared" ca="1" si="399"/>
        <v/>
      </c>
      <c r="I8628" s="336"/>
      <c r="J8628" s="332" t="str">
        <f t="shared" ca="1" si="400"/>
        <v>(command "V" "R" "" "N")</v>
      </c>
    </row>
    <row r="8629" spans="8:10" hidden="1">
      <c r="H8629" s="330" t="str">
        <f t="shared" ca="1" si="399"/>
        <v/>
      </c>
      <c r="I8629" s="336"/>
      <c r="J8629" s="332" t="str">
        <f t="shared" ca="1" si="400"/>
        <v>(command "V" "R" "" "N")</v>
      </c>
    </row>
    <row r="8630" spans="8:10" hidden="1">
      <c r="H8630" s="330" t="str">
        <f t="shared" ca="1" si="399"/>
        <v/>
      </c>
      <c r="I8630" s="336"/>
      <c r="J8630" s="332" t="str">
        <f t="shared" ca="1" si="400"/>
        <v>(command "V" "R" "" "N")</v>
      </c>
    </row>
    <row r="8631" spans="8:10" hidden="1">
      <c r="H8631" s="330" t="str">
        <f t="shared" ca="1" si="399"/>
        <v/>
      </c>
      <c r="I8631" s="336"/>
      <c r="J8631" s="332" t="str">
        <f t="shared" ca="1" si="400"/>
        <v>(command "V" "R" "" "N")</v>
      </c>
    </row>
    <row r="8632" spans="8:10" hidden="1">
      <c r="H8632" s="330" t="str">
        <f t="shared" ca="1" si="399"/>
        <v/>
      </c>
      <c r="I8632" s="336"/>
      <c r="J8632" s="332" t="str">
        <f t="shared" ca="1" si="400"/>
        <v>(command "V" "R" "" "N")</v>
      </c>
    </row>
    <row r="8633" spans="8:10" hidden="1">
      <c r="H8633" s="330" t="str">
        <f t="shared" ca="1" si="399"/>
        <v/>
      </c>
      <c r="I8633" s="336"/>
      <c r="J8633" s="332" t="str">
        <f t="shared" ca="1" si="400"/>
        <v>(command "V" "R" "" "N")</v>
      </c>
    </row>
    <row r="8634" spans="8:10" hidden="1">
      <c r="H8634" s="330" t="str">
        <f t="shared" ca="1" si="399"/>
        <v/>
      </c>
      <c r="I8634" s="336"/>
      <c r="J8634" s="332" t="str">
        <f t="shared" ca="1" si="400"/>
        <v>(command "V" "R" "" "N")</v>
      </c>
    </row>
    <row r="8635" spans="8:10" hidden="1">
      <c r="H8635" s="330" t="str">
        <f t="shared" ca="1" si="399"/>
        <v/>
      </c>
      <c r="I8635" s="336"/>
      <c r="J8635" s="332" t="str">
        <f t="shared" ca="1" si="400"/>
        <v>(command "V" "R" "" "N")</v>
      </c>
    </row>
    <row r="8636" spans="8:10" hidden="1">
      <c r="H8636" s="330" t="str">
        <f t="shared" ca="1" si="399"/>
        <v/>
      </c>
      <c r="I8636" s="336"/>
      <c r="J8636" s="332" t="str">
        <f t="shared" ca="1" si="400"/>
        <v>(command "V" "R" "" "N")</v>
      </c>
    </row>
    <row r="8637" spans="8:10" hidden="1">
      <c r="H8637" s="330" t="str">
        <f t="shared" ca="1" si="399"/>
        <v/>
      </c>
      <c r="I8637" s="336"/>
      <c r="J8637" s="332" t="str">
        <f t="shared" ca="1" si="400"/>
        <v>(command "V" "R" "" "N")</v>
      </c>
    </row>
    <row r="8638" spans="8:10" hidden="1">
      <c r="H8638" s="330" t="str">
        <f t="shared" ca="1" si="399"/>
        <v/>
      </c>
      <c r="I8638" s="336"/>
      <c r="J8638" s="332" t="str">
        <f t="shared" ca="1" si="400"/>
        <v>(command "V" "R" "" "N")</v>
      </c>
    </row>
    <row r="8639" spans="8:10" hidden="1">
      <c r="H8639" s="330" t="str">
        <f t="shared" ca="1" si="399"/>
        <v/>
      </c>
      <c r="I8639" s="336"/>
      <c r="J8639" s="332" t="str">
        <f t="shared" ca="1" si="400"/>
        <v>(command "V" "R" "" "N")</v>
      </c>
    </row>
    <row r="8640" spans="8:10" hidden="1">
      <c r="H8640" s="330" t="str">
        <f t="shared" ca="1" si="399"/>
        <v/>
      </c>
      <c r="I8640" s="336"/>
      <c r="J8640" s="332" t="str">
        <f t="shared" ca="1" si="400"/>
        <v>(command "V" "R" "" "N")</v>
      </c>
    </row>
    <row r="8641" spans="8:10" hidden="1">
      <c r="H8641" s="330" t="str">
        <f t="shared" ca="1" si="399"/>
        <v/>
      </c>
      <c r="I8641" s="336"/>
      <c r="J8641" s="332" t="str">
        <f t="shared" ca="1" si="400"/>
        <v>(command "V" "R" "" "N")</v>
      </c>
    </row>
    <row r="8642" spans="8:10" hidden="1">
      <c r="H8642" s="330" t="str">
        <f t="shared" ca="1" si="399"/>
        <v/>
      </c>
      <c r="I8642" s="336"/>
      <c r="J8642" s="332" t="str">
        <f t="shared" ca="1" si="400"/>
        <v>(command "V" "R" "" "N")</v>
      </c>
    </row>
    <row r="8643" spans="8:10" hidden="1">
      <c r="H8643" s="330" t="str">
        <f t="shared" ca="1" si="399"/>
        <v/>
      </c>
      <c r="I8643" s="336"/>
      <c r="J8643" s="332" t="str">
        <f t="shared" ca="1" si="400"/>
        <v>(command "V" "R" "" "N")</v>
      </c>
    </row>
    <row r="8644" spans="8:10" hidden="1">
      <c r="H8644" s="330" t="str">
        <f t="shared" ca="1" si="399"/>
        <v/>
      </c>
      <c r="I8644" s="336"/>
      <c r="J8644" s="332" t="str">
        <f t="shared" ca="1" si="400"/>
        <v>(command "V" "R" "" "N")</v>
      </c>
    </row>
    <row r="8645" spans="8:10" hidden="1">
      <c r="H8645" s="330" t="str">
        <f t="shared" ca="1" si="399"/>
        <v/>
      </c>
      <c r="I8645" s="336"/>
      <c r="J8645" s="332" t="str">
        <f t="shared" ca="1" si="400"/>
        <v>(command "V" "R" "" "N")</v>
      </c>
    </row>
    <row r="8646" spans="8:10" hidden="1">
      <c r="H8646" s="330" t="str">
        <f t="shared" ca="1" si="399"/>
        <v/>
      </c>
      <c r="I8646" s="336"/>
      <c r="J8646" s="332" t="str">
        <f t="shared" ca="1" si="400"/>
        <v>(command "V" "R" "" "N")</v>
      </c>
    </row>
    <row r="8647" spans="8:10" hidden="1">
      <c r="H8647" s="330" t="str">
        <f t="shared" ca="1" si="399"/>
        <v/>
      </c>
      <c r="I8647" s="336"/>
      <c r="J8647" s="332" t="str">
        <f t="shared" ca="1" si="400"/>
        <v>(command "V" "R" "" "N")</v>
      </c>
    </row>
    <row r="8648" spans="8:10" hidden="1">
      <c r="H8648" s="330" t="str">
        <f t="shared" ref="H8648:H8711" ca="1" si="401">IF(INDIRECT(ADDRESS(FLOOR((ROW(A8641)-1)/$F$6,1)+9,FLOOR((MOD((ROW(A8641)-1),$F$6)),1)+21))="","",INDIRECT(ADDRESS(FLOOR((ROW(A8641)-1)/$F$6,1)+9,FLOOR((MOD((ROW(A8641)-1),$F$6)),1)+21)))</f>
        <v/>
      </c>
      <c r="I8648" s="336"/>
      <c r="J8648" s="332" t="str">
        <f t="shared" ca="1" si="400"/>
        <v>(command "V" "R" "" "N")</v>
      </c>
    </row>
    <row r="8649" spans="8:10" hidden="1">
      <c r="H8649" s="330" t="str">
        <f t="shared" ca="1" si="401"/>
        <v/>
      </c>
      <c r="I8649" s="336"/>
      <c r="J8649" s="332" t="str">
        <f t="shared" ca="1" si="400"/>
        <v>(command "V" "R" "" "N")</v>
      </c>
    </row>
    <row r="8650" spans="8:10" hidden="1">
      <c r="H8650" s="330" t="str">
        <f t="shared" ca="1" si="401"/>
        <v/>
      </c>
      <c r="I8650" s="336"/>
      <c r="J8650" s="332" t="str">
        <f t="shared" ca="1" si="400"/>
        <v>(command "V" "R" "" "N")</v>
      </c>
    </row>
    <row r="8651" spans="8:10" hidden="1">
      <c r="H8651" s="330" t="str">
        <f t="shared" ca="1" si="401"/>
        <v/>
      </c>
      <c r="I8651" s="336"/>
      <c r="J8651" s="332" t="str">
        <f t="shared" ca="1" si="400"/>
        <v>(command "V" "R" "" "N")</v>
      </c>
    </row>
    <row r="8652" spans="8:10" hidden="1">
      <c r="H8652" s="330" t="str">
        <f t="shared" ca="1" si="401"/>
        <v/>
      </c>
      <c r="I8652" s="336"/>
      <c r="J8652" s="332" t="str">
        <f t="shared" ca="1" si="400"/>
        <v>(command "V" "R" "" "N")</v>
      </c>
    </row>
    <row r="8653" spans="8:10" hidden="1">
      <c r="H8653" s="330" t="str">
        <f t="shared" ca="1" si="401"/>
        <v/>
      </c>
      <c r="I8653" s="336"/>
      <c r="J8653" s="332" t="str">
        <f t="shared" ref="J8653:J8716" ca="1" si="402">"(command"&amp;" "&amp;""""&amp;"V"&amp;""""&amp;" "&amp;""""&amp;"R"&amp;""""&amp;" "&amp;""""&amp;$H8653&amp;""""&amp;" """&amp;"N"&amp;""""&amp;")"</f>
        <v>(command "V" "R" "" "N")</v>
      </c>
    </row>
    <row r="8654" spans="8:10" hidden="1">
      <c r="H8654" s="330" t="str">
        <f t="shared" ca="1" si="401"/>
        <v/>
      </c>
      <c r="I8654" s="336"/>
      <c r="J8654" s="332" t="str">
        <f t="shared" ca="1" si="402"/>
        <v>(command "V" "R" "" "N")</v>
      </c>
    </row>
    <row r="8655" spans="8:10" hidden="1">
      <c r="H8655" s="330" t="str">
        <f t="shared" ca="1" si="401"/>
        <v/>
      </c>
      <c r="I8655" s="336"/>
      <c r="J8655" s="332" t="str">
        <f t="shared" ca="1" si="402"/>
        <v>(command "V" "R" "" "N")</v>
      </c>
    </row>
    <row r="8656" spans="8:10" hidden="1">
      <c r="H8656" s="330" t="str">
        <f t="shared" ca="1" si="401"/>
        <v/>
      </c>
      <c r="I8656" s="336"/>
      <c r="J8656" s="332" t="str">
        <f t="shared" ca="1" si="402"/>
        <v>(command "V" "R" "" "N")</v>
      </c>
    </row>
    <row r="8657" spans="8:10" hidden="1">
      <c r="H8657" s="330" t="str">
        <f t="shared" ca="1" si="401"/>
        <v/>
      </c>
      <c r="I8657" s="336"/>
      <c r="J8657" s="332" t="str">
        <f t="shared" ca="1" si="402"/>
        <v>(command "V" "R" "" "N")</v>
      </c>
    </row>
    <row r="8658" spans="8:10" hidden="1">
      <c r="H8658" s="330" t="str">
        <f t="shared" ca="1" si="401"/>
        <v/>
      </c>
      <c r="I8658" s="336"/>
      <c r="J8658" s="332" t="str">
        <f t="shared" ca="1" si="402"/>
        <v>(command "V" "R" "" "N")</v>
      </c>
    </row>
    <row r="8659" spans="8:10" hidden="1">
      <c r="H8659" s="330" t="str">
        <f t="shared" ca="1" si="401"/>
        <v/>
      </c>
      <c r="I8659" s="336"/>
      <c r="J8659" s="332" t="str">
        <f t="shared" ca="1" si="402"/>
        <v>(command "V" "R" "" "N")</v>
      </c>
    </row>
    <row r="8660" spans="8:10" hidden="1">
      <c r="H8660" s="330" t="str">
        <f t="shared" ca="1" si="401"/>
        <v/>
      </c>
      <c r="I8660" s="336"/>
      <c r="J8660" s="332" t="str">
        <f t="shared" ca="1" si="402"/>
        <v>(command "V" "R" "" "N")</v>
      </c>
    </row>
    <row r="8661" spans="8:10" hidden="1">
      <c r="H8661" s="330" t="str">
        <f t="shared" ca="1" si="401"/>
        <v/>
      </c>
      <c r="I8661" s="336"/>
      <c r="J8661" s="332" t="str">
        <f t="shared" ca="1" si="402"/>
        <v>(command "V" "R" "" "N")</v>
      </c>
    </row>
    <row r="8662" spans="8:10" hidden="1">
      <c r="H8662" s="330" t="str">
        <f t="shared" ca="1" si="401"/>
        <v/>
      </c>
      <c r="I8662" s="336"/>
      <c r="J8662" s="332" t="str">
        <f t="shared" ca="1" si="402"/>
        <v>(command "V" "R" "" "N")</v>
      </c>
    </row>
    <row r="8663" spans="8:10" hidden="1">
      <c r="H8663" s="330" t="str">
        <f t="shared" ca="1" si="401"/>
        <v/>
      </c>
      <c r="I8663" s="336"/>
      <c r="J8663" s="332" t="str">
        <f t="shared" ca="1" si="402"/>
        <v>(command "V" "R" "" "N")</v>
      </c>
    </row>
    <row r="8664" spans="8:10" hidden="1">
      <c r="H8664" s="330" t="str">
        <f t="shared" ca="1" si="401"/>
        <v/>
      </c>
      <c r="I8664" s="336"/>
      <c r="J8664" s="332" t="str">
        <f t="shared" ca="1" si="402"/>
        <v>(command "V" "R" "" "N")</v>
      </c>
    </row>
    <row r="8665" spans="8:10" hidden="1">
      <c r="H8665" s="330" t="str">
        <f t="shared" ca="1" si="401"/>
        <v/>
      </c>
      <c r="I8665" s="336"/>
      <c r="J8665" s="332" t="str">
        <f t="shared" ca="1" si="402"/>
        <v>(command "V" "R" "" "N")</v>
      </c>
    </row>
    <row r="8666" spans="8:10" hidden="1">
      <c r="H8666" s="330" t="str">
        <f t="shared" ca="1" si="401"/>
        <v/>
      </c>
      <c r="I8666" s="336"/>
      <c r="J8666" s="332" t="str">
        <f t="shared" ca="1" si="402"/>
        <v>(command "V" "R" "" "N")</v>
      </c>
    </row>
    <row r="8667" spans="8:10" hidden="1">
      <c r="H8667" s="330" t="str">
        <f t="shared" ca="1" si="401"/>
        <v/>
      </c>
      <c r="I8667" s="336"/>
      <c r="J8667" s="332" t="str">
        <f t="shared" ca="1" si="402"/>
        <v>(command "V" "R" "" "N")</v>
      </c>
    </row>
    <row r="8668" spans="8:10" hidden="1">
      <c r="H8668" s="330" t="str">
        <f t="shared" ca="1" si="401"/>
        <v/>
      </c>
      <c r="I8668" s="336"/>
      <c r="J8668" s="332" t="str">
        <f t="shared" ca="1" si="402"/>
        <v>(command "V" "R" "" "N")</v>
      </c>
    </row>
    <row r="8669" spans="8:10" hidden="1">
      <c r="H8669" s="330" t="str">
        <f t="shared" ca="1" si="401"/>
        <v/>
      </c>
      <c r="I8669" s="336"/>
      <c r="J8669" s="332" t="str">
        <f t="shared" ca="1" si="402"/>
        <v>(command "V" "R" "" "N")</v>
      </c>
    </row>
    <row r="8670" spans="8:10" hidden="1">
      <c r="H8670" s="330" t="str">
        <f t="shared" ca="1" si="401"/>
        <v/>
      </c>
      <c r="I8670" s="336"/>
      <c r="J8670" s="332" t="str">
        <f t="shared" ca="1" si="402"/>
        <v>(command "V" "R" "" "N")</v>
      </c>
    </row>
    <row r="8671" spans="8:10" hidden="1">
      <c r="H8671" s="330" t="str">
        <f t="shared" ca="1" si="401"/>
        <v/>
      </c>
      <c r="I8671" s="336"/>
      <c r="J8671" s="332" t="str">
        <f t="shared" ca="1" si="402"/>
        <v>(command "V" "R" "" "N")</v>
      </c>
    </row>
    <row r="8672" spans="8:10" hidden="1">
      <c r="H8672" s="330" t="str">
        <f t="shared" ca="1" si="401"/>
        <v/>
      </c>
      <c r="I8672" s="336"/>
      <c r="J8672" s="332" t="str">
        <f t="shared" ca="1" si="402"/>
        <v>(command "V" "R" "" "N")</v>
      </c>
    </row>
    <row r="8673" spans="8:10" hidden="1">
      <c r="H8673" s="330" t="str">
        <f t="shared" ca="1" si="401"/>
        <v/>
      </c>
      <c r="I8673" s="336"/>
      <c r="J8673" s="332" t="str">
        <f t="shared" ca="1" si="402"/>
        <v>(command "V" "R" "" "N")</v>
      </c>
    </row>
    <row r="8674" spans="8:10" hidden="1">
      <c r="H8674" s="330" t="str">
        <f t="shared" ca="1" si="401"/>
        <v/>
      </c>
      <c r="I8674" s="336"/>
      <c r="J8674" s="332" t="str">
        <f t="shared" ca="1" si="402"/>
        <v>(command "V" "R" "" "N")</v>
      </c>
    </row>
    <row r="8675" spans="8:10" hidden="1">
      <c r="H8675" s="330" t="str">
        <f t="shared" ca="1" si="401"/>
        <v/>
      </c>
      <c r="I8675" s="336"/>
      <c r="J8675" s="332" t="str">
        <f t="shared" ca="1" si="402"/>
        <v>(command "V" "R" "" "N")</v>
      </c>
    </row>
    <row r="8676" spans="8:10" hidden="1">
      <c r="H8676" s="330" t="str">
        <f t="shared" ca="1" si="401"/>
        <v/>
      </c>
      <c r="I8676" s="336"/>
      <c r="J8676" s="332" t="str">
        <f t="shared" ca="1" si="402"/>
        <v>(command "V" "R" "" "N")</v>
      </c>
    </row>
    <row r="8677" spans="8:10" hidden="1">
      <c r="H8677" s="330" t="str">
        <f t="shared" ca="1" si="401"/>
        <v/>
      </c>
      <c r="I8677" s="336"/>
      <c r="J8677" s="332" t="str">
        <f t="shared" ca="1" si="402"/>
        <v>(command "V" "R" "" "N")</v>
      </c>
    </row>
    <row r="8678" spans="8:10" hidden="1">
      <c r="H8678" s="330" t="str">
        <f t="shared" ca="1" si="401"/>
        <v/>
      </c>
      <c r="I8678" s="336"/>
      <c r="J8678" s="332" t="str">
        <f t="shared" ca="1" si="402"/>
        <v>(command "V" "R" "" "N")</v>
      </c>
    </row>
    <row r="8679" spans="8:10" hidden="1">
      <c r="H8679" s="330" t="str">
        <f t="shared" ca="1" si="401"/>
        <v/>
      </c>
      <c r="I8679" s="336"/>
      <c r="J8679" s="332" t="str">
        <f t="shared" ca="1" si="402"/>
        <v>(command "V" "R" "" "N")</v>
      </c>
    </row>
    <row r="8680" spans="8:10" hidden="1">
      <c r="H8680" s="330" t="str">
        <f t="shared" ca="1" si="401"/>
        <v/>
      </c>
      <c r="I8680" s="336"/>
      <c r="J8680" s="332" t="str">
        <f t="shared" ca="1" si="402"/>
        <v>(command "V" "R" "" "N")</v>
      </c>
    </row>
    <row r="8681" spans="8:10" hidden="1">
      <c r="H8681" s="330" t="str">
        <f t="shared" ca="1" si="401"/>
        <v/>
      </c>
      <c r="I8681" s="336"/>
      <c r="J8681" s="332" t="str">
        <f t="shared" ca="1" si="402"/>
        <v>(command "V" "R" "" "N")</v>
      </c>
    </row>
    <row r="8682" spans="8:10" hidden="1">
      <c r="H8682" s="330" t="str">
        <f t="shared" ca="1" si="401"/>
        <v/>
      </c>
      <c r="I8682" s="336"/>
      <c r="J8682" s="332" t="str">
        <f t="shared" ca="1" si="402"/>
        <v>(command "V" "R" "" "N")</v>
      </c>
    </row>
    <row r="8683" spans="8:10" hidden="1">
      <c r="H8683" s="330" t="str">
        <f t="shared" ca="1" si="401"/>
        <v/>
      </c>
      <c r="I8683" s="336"/>
      <c r="J8683" s="332" t="str">
        <f t="shared" ca="1" si="402"/>
        <v>(command "V" "R" "" "N")</v>
      </c>
    </row>
    <row r="8684" spans="8:10" hidden="1">
      <c r="H8684" s="330" t="str">
        <f t="shared" ca="1" si="401"/>
        <v/>
      </c>
      <c r="I8684" s="336"/>
      <c r="J8684" s="332" t="str">
        <f t="shared" ca="1" si="402"/>
        <v>(command "V" "R" "" "N")</v>
      </c>
    </row>
    <row r="8685" spans="8:10" hidden="1">
      <c r="H8685" s="330" t="str">
        <f t="shared" ca="1" si="401"/>
        <v/>
      </c>
      <c r="I8685" s="336"/>
      <c r="J8685" s="332" t="str">
        <f t="shared" ca="1" si="402"/>
        <v>(command "V" "R" "" "N")</v>
      </c>
    </row>
    <row r="8686" spans="8:10" hidden="1">
      <c r="H8686" s="330" t="str">
        <f t="shared" ca="1" si="401"/>
        <v/>
      </c>
      <c r="I8686" s="336"/>
      <c r="J8686" s="332" t="str">
        <f t="shared" ca="1" si="402"/>
        <v>(command "V" "R" "" "N")</v>
      </c>
    </row>
    <row r="8687" spans="8:10" hidden="1">
      <c r="H8687" s="330" t="str">
        <f t="shared" ca="1" si="401"/>
        <v/>
      </c>
      <c r="I8687" s="336"/>
      <c r="J8687" s="332" t="str">
        <f t="shared" ca="1" si="402"/>
        <v>(command "V" "R" "" "N")</v>
      </c>
    </row>
    <row r="8688" spans="8:10" hidden="1">
      <c r="H8688" s="330" t="str">
        <f t="shared" ca="1" si="401"/>
        <v/>
      </c>
      <c r="I8688" s="336"/>
      <c r="J8688" s="332" t="str">
        <f t="shared" ca="1" si="402"/>
        <v>(command "V" "R" "" "N")</v>
      </c>
    </row>
    <row r="8689" spans="8:10" hidden="1">
      <c r="H8689" s="330" t="str">
        <f t="shared" ca="1" si="401"/>
        <v/>
      </c>
      <c r="I8689" s="336"/>
      <c r="J8689" s="332" t="str">
        <f t="shared" ca="1" si="402"/>
        <v>(command "V" "R" "" "N")</v>
      </c>
    </row>
    <row r="8690" spans="8:10" hidden="1">
      <c r="H8690" s="330" t="str">
        <f t="shared" ca="1" si="401"/>
        <v/>
      </c>
      <c r="I8690" s="336"/>
      <c r="J8690" s="332" t="str">
        <f t="shared" ca="1" si="402"/>
        <v>(command "V" "R" "" "N")</v>
      </c>
    </row>
    <row r="8691" spans="8:10" hidden="1">
      <c r="H8691" s="330" t="str">
        <f t="shared" ca="1" si="401"/>
        <v/>
      </c>
      <c r="I8691" s="336"/>
      <c r="J8691" s="332" t="str">
        <f t="shared" ca="1" si="402"/>
        <v>(command "V" "R" "" "N")</v>
      </c>
    </row>
    <row r="8692" spans="8:10" hidden="1">
      <c r="H8692" s="330" t="str">
        <f t="shared" ca="1" si="401"/>
        <v/>
      </c>
      <c r="I8692" s="336"/>
      <c r="J8692" s="332" t="str">
        <f t="shared" ca="1" si="402"/>
        <v>(command "V" "R" "" "N")</v>
      </c>
    </row>
    <row r="8693" spans="8:10" hidden="1">
      <c r="H8693" s="330" t="str">
        <f t="shared" ca="1" si="401"/>
        <v/>
      </c>
      <c r="I8693" s="336"/>
      <c r="J8693" s="332" t="str">
        <f t="shared" ca="1" si="402"/>
        <v>(command "V" "R" "" "N")</v>
      </c>
    </row>
    <row r="8694" spans="8:10" hidden="1">
      <c r="H8694" s="330" t="str">
        <f t="shared" ca="1" si="401"/>
        <v/>
      </c>
      <c r="I8694" s="336"/>
      <c r="J8694" s="332" t="str">
        <f t="shared" ca="1" si="402"/>
        <v>(command "V" "R" "" "N")</v>
      </c>
    </row>
    <row r="8695" spans="8:10" hidden="1">
      <c r="H8695" s="330" t="str">
        <f t="shared" ca="1" si="401"/>
        <v/>
      </c>
      <c r="I8695" s="336"/>
      <c r="J8695" s="332" t="str">
        <f t="shared" ca="1" si="402"/>
        <v>(command "V" "R" "" "N")</v>
      </c>
    </row>
    <row r="8696" spans="8:10" hidden="1">
      <c r="H8696" s="330" t="str">
        <f t="shared" ca="1" si="401"/>
        <v/>
      </c>
      <c r="I8696" s="336"/>
      <c r="J8696" s="332" t="str">
        <f t="shared" ca="1" si="402"/>
        <v>(command "V" "R" "" "N")</v>
      </c>
    </row>
    <row r="8697" spans="8:10" hidden="1">
      <c r="H8697" s="330" t="str">
        <f t="shared" ca="1" si="401"/>
        <v/>
      </c>
      <c r="I8697" s="336"/>
      <c r="J8697" s="332" t="str">
        <f t="shared" ca="1" si="402"/>
        <v>(command "V" "R" "" "N")</v>
      </c>
    </row>
    <row r="8698" spans="8:10" hidden="1">
      <c r="H8698" s="330" t="str">
        <f t="shared" ca="1" si="401"/>
        <v/>
      </c>
      <c r="I8698" s="336"/>
      <c r="J8698" s="332" t="str">
        <f t="shared" ca="1" si="402"/>
        <v>(command "V" "R" "" "N")</v>
      </c>
    </row>
    <row r="8699" spans="8:10" hidden="1">
      <c r="H8699" s="330" t="str">
        <f t="shared" ca="1" si="401"/>
        <v/>
      </c>
      <c r="I8699" s="336"/>
      <c r="J8699" s="332" t="str">
        <f t="shared" ca="1" si="402"/>
        <v>(command "V" "R" "" "N")</v>
      </c>
    </row>
    <row r="8700" spans="8:10" hidden="1">
      <c r="H8700" s="330" t="str">
        <f t="shared" ca="1" si="401"/>
        <v/>
      </c>
      <c r="I8700" s="336"/>
      <c r="J8700" s="332" t="str">
        <f t="shared" ca="1" si="402"/>
        <v>(command "V" "R" "" "N")</v>
      </c>
    </row>
    <row r="8701" spans="8:10" hidden="1">
      <c r="H8701" s="330" t="str">
        <f t="shared" ca="1" si="401"/>
        <v/>
      </c>
      <c r="I8701" s="336"/>
      <c r="J8701" s="332" t="str">
        <f t="shared" ca="1" si="402"/>
        <v>(command "V" "R" "" "N")</v>
      </c>
    </row>
    <row r="8702" spans="8:10" hidden="1">
      <c r="H8702" s="330" t="str">
        <f t="shared" ca="1" si="401"/>
        <v/>
      </c>
      <c r="I8702" s="336"/>
      <c r="J8702" s="332" t="str">
        <f t="shared" ca="1" si="402"/>
        <v>(command "V" "R" "" "N")</v>
      </c>
    </row>
    <row r="8703" spans="8:10" hidden="1">
      <c r="H8703" s="330" t="str">
        <f t="shared" ca="1" si="401"/>
        <v/>
      </c>
      <c r="I8703" s="336"/>
      <c r="J8703" s="332" t="str">
        <f t="shared" ca="1" si="402"/>
        <v>(command "V" "R" "" "N")</v>
      </c>
    </row>
    <row r="8704" spans="8:10" hidden="1">
      <c r="H8704" s="330" t="str">
        <f t="shared" ca="1" si="401"/>
        <v/>
      </c>
      <c r="I8704" s="336"/>
      <c r="J8704" s="332" t="str">
        <f t="shared" ca="1" si="402"/>
        <v>(command "V" "R" "" "N")</v>
      </c>
    </row>
    <row r="8705" spans="8:10" hidden="1">
      <c r="H8705" s="330" t="str">
        <f t="shared" ca="1" si="401"/>
        <v/>
      </c>
      <c r="I8705" s="336"/>
      <c r="J8705" s="332" t="str">
        <f t="shared" ca="1" si="402"/>
        <v>(command "V" "R" "" "N")</v>
      </c>
    </row>
    <row r="8706" spans="8:10" hidden="1">
      <c r="H8706" s="330" t="str">
        <f t="shared" ca="1" si="401"/>
        <v/>
      </c>
      <c r="I8706" s="336"/>
      <c r="J8706" s="332" t="str">
        <f t="shared" ca="1" si="402"/>
        <v>(command "V" "R" "" "N")</v>
      </c>
    </row>
    <row r="8707" spans="8:10" hidden="1">
      <c r="H8707" s="330" t="str">
        <f t="shared" ca="1" si="401"/>
        <v/>
      </c>
      <c r="I8707" s="336"/>
      <c r="J8707" s="332" t="str">
        <f t="shared" ca="1" si="402"/>
        <v>(command "V" "R" "" "N")</v>
      </c>
    </row>
    <row r="8708" spans="8:10" hidden="1">
      <c r="H8708" s="330" t="str">
        <f t="shared" ca="1" si="401"/>
        <v/>
      </c>
      <c r="I8708" s="336"/>
      <c r="J8708" s="332" t="str">
        <f t="shared" ca="1" si="402"/>
        <v>(command "V" "R" "" "N")</v>
      </c>
    </row>
    <row r="8709" spans="8:10" hidden="1">
      <c r="H8709" s="330" t="str">
        <f t="shared" ca="1" si="401"/>
        <v/>
      </c>
      <c r="I8709" s="336"/>
      <c r="J8709" s="332" t="str">
        <f t="shared" ca="1" si="402"/>
        <v>(command "V" "R" "" "N")</v>
      </c>
    </row>
    <row r="8710" spans="8:10" hidden="1">
      <c r="H8710" s="330" t="str">
        <f t="shared" ca="1" si="401"/>
        <v/>
      </c>
      <c r="I8710" s="336"/>
      <c r="J8710" s="332" t="str">
        <f t="shared" ca="1" si="402"/>
        <v>(command "V" "R" "" "N")</v>
      </c>
    </row>
    <row r="8711" spans="8:10" hidden="1">
      <c r="H8711" s="330" t="str">
        <f t="shared" ca="1" si="401"/>
        <v/>
      </c>
      <c r="I8711" s="336"/>
      <c r="J8711" s="332" t="str">
        <f t="shared" ca="1" si="402"/>
        <v>(command "V" "R" "" "N")</v>
      </c>
    </row>
    <row r="8712" spans="8:10" hidden="1">
      <c r="H8712" s="330" t="str">
        <f t="shared" ref="H8712:H8775" ca="1" si="403">IF(INDIRECT(ADDRESS(FLOOR((ROW(A8705)-1)/$F$6,1)+9,FLOOR((MOD((ROW(A8705)-1),$F$6)),1)+21))="","",INDIRECT(ADDRESS(FLOOR((ROW(A8705)-1)/$F$6,1)+9,FLOOR((MOD((ROW(A8705)-1),$F$6)),1)+21)))</f>
        <v/>
      </c>
      <c r="I8712" s="336"/>
      <c r="J8712" s="332" t="str">
        <f t="shared" ca="1" si="402"/>
        <v>(command "V" "R" "" "N")</v>
      </c>
    </row>
    <row r="8713" spans="8:10" hidden="1">
      <c r="H8713" s="330" t="str">
        <f t="shared" ca="1" si="403"/>
        <v/>
      </c>
      <c r="I8713" s="336"/>
      <c r="J8713" s="332" t="str">
        <f t="shared" ca="1" si="402"/>
        <v>(command "V" "R" "" "N")</v>
      </c>
    </row>
    <row r="8714" spans="8:10" hidden="1">
      <c r="H8714" s="330" t="str">
        <f t="shared" ca="1" si="403"/>
        <v/>
      </c>
      <c r="I8714" s="336"/>
      <c r="J8714" s="332" t="str">
        <f t="shared" ca="1" si="402"/>
        <v>(command "V" "R" "" "N")</v>
      </c>
    </row>
    <row r="8715" spans="8:10" hidden="1">
      <c r="H8715" s="330" t="str">
        <f t="shared" ca="1" si="403"/>
        <v/>
      </c>
      <c r="I8715" s="336"/>
      <c r="J8715" s="332" t="str">
        <f t="shared" ca="1" si="402"/>
        <v>(command "V" "R" "" "N")</v>
      </c>
    </row>
    <row r="8716" spans="8:10" hidden="1">
      <c r="H8716" s="330" t="str">
        <f t="shared" ca="1" si="403"/>
        <v/>
      </c>
      <c r="I8716" s="336"/>
      <c r="J8716" s="332" t="str">
        <f t="shared" ca="1" si="402"/>
        <v>(command "V" "R" "" "N")</v>
      </c>
    </row>
    <row r="8717" spans="8:10" hidden="1">
      <c r="H8717" s="330" t="str">
        <f t="shared" ca="1" si="403"/>
        <v/>
      </c>
      <c r="I8717" s="336"/>
      <c r="J8717" s="332" t="str">
        <f t="shared" ref="J8717:J8780" ca="1" si="404">"(command"&amp;" "&amp;""""&amp;"V"&amp;""""&amp;" "&amp;""""&amp;"R"&amp;""""&amp;" "&amp;""""&amp;$H8717&amp;""""&amp;" """&amp;"N"&amp;""""&amp;")"</f>
        <v>(command "V" "R" "" "N")</v>
      </c>
    </row>
    <row r="8718" spans="8:10" hidden="1">
      <c r="H8718" s="330" t="str">
        <f t="shared" ca="1" si="403"/>
        <v/>
      </c>
      <c r="I8718" s="336"/>
      <c r="J8718" s="332" t="str">
        <f t="shared" ca="1" si="404"/>
        <v>(command "V" "R" "" "N")</v>
      </c>
    </row>
    <row r="8719" spans="8:10" hidden="1">
      <c r="H8719" s="330" t="str">
        <f t="shared" ca="1" si="403"/>
        <v/>
      </c>
      <c r="I8719" s="336"/>
      <c r="J8719" s="332" t="str">
        <f t="shared" ca="1" si="404"/>
        <v>(command "V" "R" "" "N")</v>
      </c>
    </row>
    <row r="8720" spans="8:10" hidden="1">
      <c r="H8720" s="330" t="str">
        <f t="shared" ca="1" si="403"/>
        <v/>
      </c>
      <c r="I8720" s="336"/>
      <c r="J8720" s="332" t="str">
        <f t="shared" ca="1" si="404"/>
        <v>(command "V" "R" "" "N")</v>
      </c>
    </row>
    <row r="8721" spans="8:10" hidden="1">
      <c r="H8721" s="330" t="str">
        <f t="shared" ca="1" si="403"/>
        <v/>
      </c>
      <c r="I8721" s="336"/>
      <c r="J8721" s="332" t="str">
        <f t="shared" ca="1" si="404"/>
        <v>(command "V" "R" "" "N")</v>
      </c>
    </row>
    <row r="8722" spans="8:10" hidden="1">
      <c r="H8722" s="330" t="str">
        <f t="shared" ca="1" si="403"/>
        <v/>
      </c>
      <c r="I8722" s="336"/>
      <c r="J8722" s="332" t="str">
        <f t="shared" ca="1" si="404"/>
        <v>(command "V" "R" "" "N")</v>
      </c>
    </row>
    <row r="8723" spans="8:10" hidden="1">
      <c r="H8723" s="330" t="str">
        <f t="shared" ca="1" si="403"/>
        <v/>
      </c>
      <c r="I8723" s="336"/>
      <c r="J8723" s="332" t="str">
        <f t="shared" ca="1" si="404"/>
        <v>(command "V" "R" "" "N")</v>
      </c>
    </row>
    <row r="8724" spans="8:10" hidden="1">
      <c r="H8724" s="330" t="str">
        <f t="shared" ca="1" si="403"/>
        <v/>
      </c>
      <c r="I8724" s="336"/>
      <c r="J8724" s="332" t="str">
        <f t="shared" ca="1" si="404"/>
        <v>(command "V" "R" "" "N")</v>
      </c>
    </row>
    <row r="8725" spans="8:10" hidden="1">
      <c r="H8725" s="330" t="str">
        <f t="shared" ca="1" si="403"/>
        <v/>
      </c>
      <c r="I8725" s="336"/>
      <c r="J8725" s="332" t="str">
        <f t="shared" ca="1" si="404"/>
        <v>(command "V" "R" "" "N")</v>
      </c>
    </row>
    <row r="8726" spans="8:10" hidden="1">
      <c r="H8726" s="330" t="str">
        <f t="shared" ca="1" si="403"/>
        <v/>
      </c>
      <c r="I8726" s="336"/>
      <c r="J8726" s="332" t="str">
        <f t="shared" ca="1" si="404"/>
        <v>(command "V" "R" "" "N")</v>
      </c>
    </row>
    <row r="8727" spans="8:10" hidden="1">
      <c r="H8727" s="330" t="str">
        <f t="shared" ca="1" si="403"/>
        <v/>
      </c>
      <c r="I8727" s="336"/>
      <c r="J8727" s="332" t="str">
        <f t="shared" ca="1" si="404"/>
        <v>(command "V" "R" "" "N")</v>
      </c>
    </row>
    <row r="8728" spans="8:10" hidden="1">
      <c r="H8728" s="330" t="str">
        <f t="shared" ca="1" si="403"/>
        <v/>
      </c>
      <c r="I8728" s="336"/>
      <c r="J8728" s="332" t="str">
        <f t="shared" ca="1" si="404"/>
        <v>(command "V" "R" "" "N")</v>
      </c>
    </row>
    <row r="8729" spans="8:10" hidden="1">
      <c r="H8729" s="330" t="str">
        <f t="shared" ca="1" si="403"/>
        <v/>
      </c>
      <c r="I8729" s="336"/>
      <c r="J8729" s="332" t="str">
        <f t="shared" ca="1" si="404"/>
        <v>(command "V" "R" "" "N")</v>
      </c>
    </row>
    <row r="8730" spans="8:10" hidden="1">
      <c r="H8730" s="330" t="str">
        <f t="shared" ca="1" si="403"/>
        <v/>
      </c>
      <c r="I8730" s="336"/>
      <c r="J8730" s="332" t="str">
        <f t="shared" ca="1" si="404"/>
        <v>(command "V" "R" "" "N")</v>
      </c>
    </row>
    <row r="8731" spans="8:10" hidden="1">
      <c r="H8731" s="330" t="str">
        <f t="shared" ca="1" si="403"/>
        <v/>
      </c>
      <c r="I8731" s="336"/>
      <c r="J8731" s="332" t="str">
        <f t="shared" ca="1" si="404"/>
        <v>(command "V" "R" "" "N")</v>
      </c>
    </row>
    <row r="8732" spans="8:10" hidden="1">
      <c r="H8732" s="330" t="str">
        <f t="shared" ca="1" si="403"/>
        <v/>
      </c>
      <c r="I8732" s="336"/>
      <c r="J8732" s="332" t="str">
        <f t="shared" ca="1" si="404"/>
        <v>(command "V" "R" "" "N")</v>
      </c>
    </row>
    <row r="8733" spans="8:10" hidden="1">
      <c r="H8733" s="330" t="str">
        <f t="shared" ca="1" si="403"/>
        <v/>
      </c>
      <c r="I8733" s="336"/>
      <c r="J8733" s="332" t="str">
        <f t="shared" ca="1" si="404"/>
        <v>(command "V" "R" "" "N")</v>
      </c>
    </row>
    <row r="8734" spans="8:10" hidden="1">
      <c r="H8734" s="330" t="str">
        <f t="shared" ca="1" si="403"/>
        <v/>
      </c>
      <c r="I8734" s="336"/>
      <c r="J8734" s="332" t="str">
        <f t="shared" ca="1" si="404"/>
        <v>(command "V" "R" "" "N")</v>
      </c>
    </row>
    <row r="8735" spans="8:10" hidden="1">
      <c r="H8735" s="330" t="str">
        <f t="shared" ca="1" si="403"/>
        <v/>
      </c>
      <c r="I8735" s="336"/>
      <c r="J8735" s="332" t="str">
        <f t="shared" ca="1" si="404"/>
        <v>(command "V" "R" "" "N")</v>
      </c>
    </row>
    <row r="8736" spans="8:10" hidden="1">
      <c r="H8736" s="330" t="str">
        <f t="shared" ca="1" si="403"/>
        <v/>
      </c>
      <c r="I8736" s="336"/>
      <c r="J8736" s="332" t="str">
        <f t="shared" ca="1" si="404"/>
        <v>(command "V" "R" "" "N")</v>
      </c>
    </row>
    <row r="8737" spans="8:10" hidden="1">
      <c r="H8737" s="330" t="str">
        <f t="shared" ca="1" si="403"/>
        <v/>
      </c>
      <c r="I8737" s="336"/>
      <c r="J8737" s="332" t="str">
        <f t="shared" ca="1" si="404"/>
        <v>(command "V" "R" "" "N")</v>
      </c>
    </row>
    <row r="8738" spans="8:10" hidden="1">
      <c r="H8738" s="330" t="str">
        <f t="shared" ca="1" si="403"/>
        <v/>
      </c>
      <c r="I8738" s="336"/>
      <c r="J8738" s="332" t="str">
        <f t="shared" ca="1" si="404"/>
        <v>(command "V" "R" "" "N")</v>
      </c>
    </row>
    <row r="8739" spans="8:10" hidden="1">
      <c r="H8739" s="330" t="str">
        <f t="shared" ca="1" si="403"/>
        <v/>
      </c>
      <c r="I8739" s="336"/>
      <c r="J8739" s="332" t="str">
        <f t="shared" ca="1" si="404"/>
        <v>(command "V" "R" "" "N")</v>
      </c>
    </row>
    <row r="8740" spans="8:10" hidden="1">
      <c r="H8740" s="330" t="str">
        <f t="shared" ca="1" si="403"/>
        <v/>
      </c>
      <c r="I8740" s="336"/>
      <c r="J8740" s="332" t="str">
        <f t="shared" ca="1" si="404"/>
        <v>(command "V" "R" "" "N")</v>
      </c>
    </row>
    <row r="8741" spans="8:10" hidden="1">
      <c r="H8741" s="330" t="str">
        <f t="shared" ca="1" si="403"/>
        <v/>
      </c>
      <c r="I8741" s="336"/>
      <c r="J8741" s="332" t="str">
        <f t="shared" ca="1" si="404"/>
        <v>(command "V" "R" "" "N")</v>
      </c>
    </row>
    <row r="8742" spans="8:10" hidden="1">
      <c r="H8742" s="330" t="str">
        <f t="shared" ca="1" si="403"/>
        <v/>
      </c>
      <c r="I8742" s="336"/>
      <c r="J8742" s="332" t="str">
        <f t="shared" ca="1" si="404"/>
        <v>(command "V" "R" "" "N")</v>
      </c>
    </row>
    <row r="8743" spans="8:10" hidden="1">
      <c r="H8743" s="330" t="str">
        <f t="shared" ca="1" si="403"/>
        <v/>
      </c>
      <c r="I8743" s="336"/>
      <c r="J8743" s="332" t="str">
        <f t="shared" ca="1" si="404"/>
        <v>(command "V" "R" "" "N")</v>
      </c>
    </row>
    <row r="8744" spans="8:10" hidden="1">
      <c r="H8744" s="330" t="str">
        <f t="shared" ca="1" si="403"/>
        <v/>
      </c>
      <c r="I8744" s="336"/>
      <c r="J8744" s="332" t="str">
        <f t="shared" ca="1" si="404"/>
        <v>(command "V" "R" "" "N")</v>
      </c>
    </row>
    <row r="8745" spans="8:10" hidden="1">
      <c r="H8745" s="330" t="str">
        <f t="shared" ca="1" si="403"/>
        <v/>
      </c>
      <c r="I8745" s="336"/>
      <c r="J8745" s="332" t="str">
        <f t="shared" ca="1" si="404"/>
        <v>(command "V" "R" "" "N")</v>
      </c>
    </row>
    <row r="8746" spans="8:10" hidden="1">
      <c r="H8746" s="330" t="str">
        <f t="shared" ca="1" si="403"/>
        <v/>
      </c>
      <c r="I8746" s="336"/>
      <c r="J8746" s="332" t="str">
        <f t="shared" ca="1" si="404"/>
        <v>(command "V" "R" "" "N")</v>
      </c>
    </row>
    <row r="8747" spans="8:10" hidden="1">
      <c r="H8747" s="330" t="str">
        <f t="shared" ca="1" si="403"/>
        <v/>
      </c>
      <c r="I8747" s="336"/>
      <c r="J8747" s="332" t="str">
        <f t="shared" ca="1" si="404"/>
        <v>(command "V" "R" "" "N")</v>
      </c>
    </row>
    <row r="8748" spans="8:10" hidden="1">
      <c r="H8748" s="330" t="str">
        <f t="shared" ca="1" si="403"/>
        <v/>
      </c>
      <c r="I8748" s="336"/>
      <c r="J8748" s="332" t="str">
        <f t="shared" ca="1" si="404"/>
        <v>(command "V" "R" "" "N")</v>
      </c>
    </row>
    <row r="8749" spans="8:10" hidden="1">
      <c r="H8749" s="330" t="str">
        <f t="shared" ca="1" si="403"/>
        <v/>
      </c>
      <c r="I8749" s="336"/>
      <c r="J8749" s="332" t="str">
        <f t="shared" ca="1" si="404"/>
        <v>(command "V" "R" "" "N")</v>
      </c>
    </row>
    <row r="8750" spans="8:10" hidden="1">
      <c r="H8750" s="330" t="str">
        <f t="shared" ca="1" si="403"/>
        <v/>
      </c>
      <c r="I8750" s="336"/>
      <c r="J8750" s="332" t="str">
        <f t="shared" ca="1" si="404"/>
        <v>(command "V" "R" "" "N")</v>
      </c>
    </row>
    <row r="8751" spans="8:10" hidden="1">
      <c r="H8751" s="330" t="str">
        <f t="shared" ca="1" si="403"/>
        <v/>
      </c>
      <c r="I8751" s="336"/>
      <c r="J8751" s="332" t="str">
        <f t="shared" ca="1" si="404"/>
        <v>(command "V" "R" "" "N")</v>
      </c>
    </row>
    <row r="8752" spans="8:10" hidden="1">
      <c r="H8752" s="330" t="str">
        <f t="shared" ca="1" si="403"/>
        <v/>
      </c>
      <c r="I8752" s="336"/>
      <c r="J8752" s="332" t="str">
        <f t="shared" ca="1" si="404"/>
        <v>(command "V" "R" "" "N")</v>
      </c>
    </row>
    <row r="8753" spans="8:10" hidden="1">
      <c r="H8753" s="330" t="str">
        <f t="shared" ca="1" si="403"/>
        <v/>
      </c>
      <c r="I8753" s="336"/>
      <c r="J8753" s="332" t="str">
        <f t="shared" ca="1" si="404"/>
        <v>(command "V" "R" "" "N")</v>
      </c>
    </row>
    <row r="8754" spans="8:10" hidden="1">
      <c r="H8754" s="330" t="str">
        <f t="shared" ca="1" si="403"/>
        <v/>
      </c>
      <c r="I8754" s="336"/>
      <c r="J8754" s="332" t="str">
        <f t="shared" ca="1" si="404"/>
        <v>(command "V" "R" "" "N")</v>
      </c>
    </row>
    <row r="8755" spans="8:10" hidden="1">
      <c r="H8755" s="330" t="str">
        <f t="shared" ca="1" si="403"/>
        <v/>
      </c>
      <c r="I8755" s="336"/>
      <c r="J8755" s="332" t="str">
        <f t="shared" ca="1" si="404"/>
        <v>(command "V" "R" "" "N")</v>
      </c>
    </row>
    <row r="8756" spans="8:10" hidden="1">
      <c r="H8756" s="330" t="str">
        <f t="shared" ca="1" si="403"/>
        <v/>
      </c>
      <c r="I8756" s="336"/>
      <c r="J8756" s="332" t="str">
        <f t="shared" ca="1" si="404"/>
        <v>(command "V" "R" "" "N")</v>
      </c>
    </row>
    <row r="8757" spans="8:10" hidden="1">
      <c r="H8757" s="330" t="str">
        <f t="shared" ca="1" si="403"/>
        <v/>
      </c>
      <c r="I8757" s="336"/>
      <c r="J8757" s="332" t="str">
        <f t="shared" ca="1" si="404"/>
        <v>(command "V" "R" "" "N")</v>
      </c>
    </row>
    <row r="8758" spans="8:10" hidden="1">
      <c r="H8758" s="330" t="str">
        <f t="shared" ca="1" si="403"/>
        <v/>
      </c>
      <c r="I8758" s="336"/>
      <c r="J8758" s="332" t="str">
        <f t="shared" ca="1" si="404"/>
        <v>(command "V" "R" "" "N")</v>
      </c>
    </row>
    <row r="8759" spans="8:10" hidden="1">
      <c r="H8759" s="330" t="str">
        <f t="shared" ca="1" si="403"/>
        <v/>
      </c>
      <c r="I8759" s="336"/>
      <c r="J8759" s="332" t="str">
        <f t="shared" ca="1" si="404"/>
        <v>(command "V" "R" "" "N")</v>
      </c>
    </row>
    <row r="8760" spans="8:10" hidden="1">
      <c r="H8760" s="330" t="str">
        <f t="shared" ca="1" si="403"/>
        <v/>
      </c>
      <c r="I8760" s="336"/>
      <c r="J8760" s="332" t="str">
        <f t="shared" ca="1" si="404"/>
        <v>(command "V" "R" "" "N")</v>
      </c>
    </row>
    <row r="8761" spans="8:10" hidden="1">
      <c r="H8761" s="330" t="str">
        <f t="shared" ca="1" si="403"/>
        <v/>
      </c>
      <c r="I8761" s="336"/>
      <c r="J8761" s="332" t="str">
        <f t="shared" ca="1" si="404"/>
        <v>(command "V" "R" "" "N")</v>
      </c>
    </row>
    <row r="8762" spans="8:10" hidden="1">
      <c r="H8762" s="330" t="str">
        <f t="shared" ca="1" si="403"/>
        <v/>
      </c>
      <c r="I8762" s="336"/>
      <c r="J8762" s="332" t="str">
        <f t="shared" ca="1" si="404"/>
        <v>(command "V" "R" "" "N")</v>
      </c>
    </row>
    <row r="8763" spans="8:10" hidden="1">
      <c r="H8763" s="330" t="str">
        <f t="shared" ca="1" si="403"/>
        <v/>
      </c>
      <c r="I8763" s="336"/>
      <c r="J8763" s="332" t="str">
        <f t="shared" ca="1" si="404"/>
        <v>(command "V" "R" "" "N")</v>
      </c>
    </row>
    <row r="8764" spans="8:10" hidden="1">
      <c r="H8764" s="330" t="str">
        <f t="shared" ca="1" si="403"/>
        <v/>
      </c>
      <c r="I8764" s="336"/>
      <c r="J8764" s="332" t="str">
        <f t="shared" ca="1" si="404"/>
        <v>(command "V" "R" "" "N")</v>
      </c>
    </row>
    <row r="8765" spans="8:10" hidden="1">
      <c r="H8765" s="330" t="str">
        <f t="shared" ca="1" si="403"/>
        <v/>
      </c>
      <c r="I8765" s="336"/>
      <c r="J8765" s="332" t="str">
        <f t="shared" ca="1" si="404"/>
        <v>(command "V" "R" "" "N")</v>
      </c>
    </row>
    <row r="8766" spans="8:10" hidden="1">
      <c r="H8766" s="330" t="str">
        <f t="shared" ca="1" si="403"/>
        <v/>
      </c>
      <c r="I8766" s="336"/>
      <c r="J8766" s="332" t="str">
        <f t="shared" ca="1" si="404"/>
        <v>(command "V" "R" "" "N")</v>
      </c>
    </row>
    <row r="8767" spans="8:10" hidden="1">
      <c r="H8767" s="330" t="str">
        <f t="shared" ca="1" si="403"/>
        <v/>
      </c>
      <c r="I8767" s="336"/>
      <c r="J8767" s="332" t="str">
        <f t="shared" ca="1" si="404"/>
        <v>(command "V" "R" "" "N")</v>
      </c>
    </row>
    <row r="8768" spans="8:10" hidden="1">
      <c r="H8768" s="330" t="str">
        <f t="shared" ca="1" si="403"/>
        <v/>
      </c>
      <c r="I8768" s="336"/>
      <c r="J8768" s="332" t="str">
        <f t="shared" ca="1" si="404"/>
        <v>(command "V" "R" "" "N")</v>
      </c>
    </row>
    <row r="8769" spans="8:10" hidden="1">
      <c r="H8769" s="330" t="str">
        <f t="shared" ca="1" si="403"/>
        <v/>
      </c>
      <c r="I8769" s="336"/>
      <c r="J8769" s="332" t="str">
        <f t="shared" ca="1" si="404"/>
        <v>(command "V" "R" "" "N")</v>
      </c>
    </row>
    <row r="8770" spans="8:10" hidden="1">
      <c r="H8770" s="330" t="str">
        <f t="shared" ca="1" si="403"/>
        <v/>
      </c>
      <c r="I8770" s="336"/>
      <c r="J8770" s="332" t="str">
        <f t="shared" ca="1" si="404"/>
        <v>(command "V" "R" "" "N")</v>
      </c>
    </row>
    <row r="8771" spans="8:10" hidden="1">
      <c r="H8771" s="330" t="str">
        <f t="shared" ca="1" si="403"/>
        <v/>
      </c>
      <c r="I8771" s="336"/>
      <c r="J8771" s="332" t="str">
        <f t="shared" ca="1" si="404"/>
        <v>(command "V" "R" "" "N")</v>
      </c>
    </row>
    <row r="8772" spans="8:10" hidden="1">
      <c r="H8772" s="330" t="str">
        <f t="shared" ca="1" si="403"/>
        <v/>
      </c>
      <c r="I8772" s="336"/>
      <c r="J8772" s="332" t="str">
        <f t="shared" ca="1" si="404"/>
        <v>(command "V" "R" "" "N")</v>
      </c>
    </row>
    <row r="8773" spans="8:10" hidden="1">
      <c r="H8773" s="330" t="str">
        <f t="shared" ca="1" si="403"/>
        <v/>
      </c>
      <c r="I8773" s="336"/>
      <c r="J8773" s="332" t="str">
        <f t="shared" ca="1" si="404"/>
        <v>(command "V" "R" "" "N")</v>
      </c>
    </row>
    <row r="8774" spans="8:10" hidden="1">
      <c r="H8774" s="330" t="str">
        <f t="shared" ca="1" si="403"/>
        <v/>
      </c>
      <c r="I8774" s="336"/>
      <c r="J8774" s="332" t="str">
        <f t="shared" ca="1" si="404"/>
        <v>(command "V" "R" "" "N")</v>
      </c>
    </row>
    <row r="8775" spans="8:10" hidden="1">
      <c r="H8775" s="330" t="str">
        <f t="shared" ca="1" si="403"/>
        <v/>
      </c>
      <c r="I8775" s="336"/>
      <c r="J8775" s="332" t="str">
        <f t="shared" ca="1" si="404"/>
        <v>(command "V" "R" "" "N")</v>
      </c>
    </row>
    <row r="8776" spans="8:10" hidden="1">
      <c r="H8776" s="330" t="str">
        <f t="shared" ref="H8776:H8839" ca="1" si="405">IF(INDIRECT(ADDRESS(FLOOR((ROW(A8769)-1)/$F$6,1)+9,FLOOR((MOD((ROW(A8769)-1),$F$6)),1)+21))="","",INDIRECT(ADDRESS(FLOOR((ROW(A8769)-1)/$F$6,1)+9,FLOOR((MOD((ROW(A8769)-1),$F$6)),1)+21)))</f>
        <v/>
      </c>
      <c r="I8776" s="336"/>
      <c r="J8776" s="332" t="str">
        <f t="shared" ca="1" si="404"/>
        <v>(command "V" "R" "" "N")</v>
      </c>
    </row>
    <row r="8777" spans="8:10" hidden="1">
      <c r="H8777" s="330" t="str">
        <f t="shared" ca="1" si="405"/>
        <v/>
      </c>
      <c r="I8777" s="336"/>
      <c r="J8777" s="332" t="str">
        <f t="shared" ca="1" si="404"/>
        <v>(command "V" "R" "" "N")</v>
      </c>
    </row>
    <row r="8778" spans="8:10" hidden="1">
      <c r="H8778" s="330" t="str">
        <f t="shared" ca="1" si="405"/>
        <v/>
      </c>
      <c r="I8778" s="336"/>
      <c r="J8778" s="332" t="str">
        <f t="shared" ca="1" si="404"/>
        <v>(command "V" "R" "" "N")</v>
      </c>
    </row>
    <row r="8779" spans="8:10" hidden="1">
      <c r="H8779" s="330" t="str">
        <f t="shared" ca="1" si="405"/>
        <v/>
      </c>
      <c r="I8779" s="336"/>
      <c r="J8779" s="332" t="str">
        <f t="shared" ca="1" si="404"/>
        <v>(command "V" "R" "" "N")</v>
      </c>
    </row>
    <row r="8780" spans="8:10" hidden="1">
      <c r="H8780" s="330" t="str">
        <f t="shared" ca="1" si="405"/>
        <v/>
      </c>
      <c r="I8780" s="336"/>
      <c r="J8780" s="332" t="str">
        <f t="shared" ca="1" si="404"/>
        <v>(command "V" "R" "" "N")</v>
      </c>
    </row>
    <row r="8781" spans="8:10" hidden="1">
      <c r="H8781" s="330" t="str">
        <f t="shared" ca="1" si="405"/>
        <v/>
      </c>
      <c r="I8781" s="336"/>
      <c r="J8781" s="332" t="str">
        <f t="shared" ref="J8781:J8844" ca="1" si="406">"(command"&amp;" "&amp;""""&amp;"V"&amp;""""&amp;" "&amp;""""&amp;"R"&amp;""""&amp;" "&amp;""""&amp;$H8781&amp;""""&amp;" """&amp;"N"&amp;""""&amp;")"</f>
        <v>(command "V" "R" "" "N")</v>
      </c>
    </row>
    <row r="8782" spans="8:10" hidden="1">
      <c r="H8782" s="330" t="str">
        <f t="shared" ca="1" si="405"/>
        <v/>
      </c>
      <c r="I8782" s="336"/>
      <c r="J8782" s="332" t="str">
        <f t="shared" ca="1" si="406"/>
        <v>(command "V" "R" "" "N")</v>
      </c>
    </row>
    <row r="8783" spans="8:10" hidden="1">
      <c r="H8783" s="330" t="str">
        <f t="shared" ca="1" si="405"/>
        <v/>
      </c>
      <c r="I8783" s="336"/>
      <c r="J8783" s="332" t="str">
        <f t="shared" ca="1" si="406"/>
        <v>(command "V" "R" "" "N")</v>
      </c>
    </row>
    <row r="8784" spans="8:10" hidden="1">
      <c r="H8784" s="330" t="str">
        <f t="shared" ca="1" si="405"/>
        <v/>
      </c>
      <c r="I8784" s="336"/>
      <c r="J8784" s="332" t="str">
        <f t="shared" ca="1" si="406"/>
        <v>(command "V" "R" "" "N")</v>
      </c>
    </row>
    <row r="8785" spans="8:10" hidden="1">
      <c r="H8785" s="330" t="str">
        <f t="shared" ca="1" si="405"/>
        <v/>
      </c>
      <c r="I8785" s="336"/>
      <c r="J8785" s="332" t="str">
        <f t="shared" ca="1" si="406"/>
        <v>(command "V" "R" "" "N")</v>
      </c>
    </row>
    <row r="8786" spans="8:10" hidden="1">
      <c r="H8786" s="330" t="str">
        <f t="shared" ca="1" si="405"/>
        <v/>
      </c>
      <c r="I8786" s="336"/>
      <c r="J8786" s="332" t="str">
        <f t="shared" ca="1" si="406"/>
        <v>(command "V" "R" "" "N")</v>
      </c>
    </row>
    <row r="8787" spans="8:10" hidden="1">
      <c r="H8787" s="330" t="str">
        <f t="shared" ca="1" si="405"/>
        <v/>
      </c>
      <c r="I8787" s="336"/>
      <c r="J8787" s="332" t="str">
        <f t="shared" ca="1" si="406"/>
        <v>(command "V" "R" "" "N")</v>
      </c>
    </row>
    <row r="8788" spans="8:10" hidden="1">
      <c r="H8788" s="330" t="str">
        <f t="shared" ca="1" si="405"/>
        <v/>
      </c>
      <c r="I8788" s="336"/>
      <c r="J8788" s="332" t="str">
        <f t="shared" ca="1" si="406"/>
        <v>(command "V" "R" "" "N")</v>
      </c>
    </row>
    <row r="8789" spans="8:10" hidden="1">
      <c r="H8789" s="330" t="str">
        <f t="shared" ca="1" si="405"/>
        <v/>
      </c>
      <c r="I8789" s="336"/>
      <c r="J8789" s="332" t="str">
        <f t="shared" ca="1" si="406"/>
        <v>(command "V" "R" "" "N")</v>
      </c>
    </row>
    <row r="8790" spans="8:10" hidden="1">
      <c r="H8790" s="330" t="str">
        <f t="shared" ca="1" si="405"/>
        <v/>
      </c>
      <c r="I8790" s="336"/>
      <c r="J8790" s="332" t="str">
        <f t="shared" ca="1" si="406"/>
        <v>(command "V" "R" "" "N")</v>
      </c>
    </row>
    <row r="8791" spans="8:10" hidden="1">
      <c r="H8791" s="330" t="str">
        <f t="shared" ca="1" si="405"/>
        <v/>
      </c>
      <c r="I8791" s="336"/>
      <c r="J8791" s="332" t="str">
        <f t="shared" ca="1" si="406"/>
        <v>(command "V" "R" "" "N")</v>
      </c>
    </row>
    <row r="8792" spans="8:10" hidden="1">
      <c r="H8792" s="330" t="str">
        <f t="shared" ca="1" si="405"/>
        <v/>
      </c>
      <c r="I8792" s="336"/>
      <c r="J8792" s="332" t="str">
        <f t="shared" ca="1" si="406"/>
        <v>(command "V" "R" "" "N")</v>
      </c>
    </row>
    <row r="8793" spans="8:10" hidden="1">
      <c r="H8793" s="330" t="str">
        <f t="shared" ca="1" si="405"/>
        <v/>
      </c>
      <c r="I8793" s="336"/>
      <c r="J8793" s="332" t="str">
        <f t="shared" ca="1" si="406"/>
        <v>(command "V" "R" "" "N")</v>
      </c>
    </row>
    <row r="8794" spans="8:10" hidden="1">
      <c r="H8794" s="330" t="str">
        <f t="shared" ca="1" si="405"/>
        <v/>
      </c>
      <c r="I8794" s="336"/>
      <c r="J8794" s="332" t="str">
        <f t="shared" ca="1" si="406"/>
        <v>(command "V" "R" "" "N")</v>
      </c>
    </row>
    <row r="8795" spans="8:10" hidden="1">
      <c r="H8795" s="330" t="str">
        <f t="shared" ca="1" si="405"/>
        <v/>
      </c>
      <c r="I8795" s="336"/>
      <c r="J8795" s="332" t="str">
        <f t="shared" ca="1" si="406"/>
        <v>(command "V" "R" "" "N")</v>
      </c>
    </row>
    <row r="8796" spans="8:10" hidden="1">
      <c r="H8796" s="330" t="str">
        <f t="shared" ca="1" si="405"/>
        <v/>
      </c>
      <c r="I8796" s="336"/>
      <c r="J8796" s="332" t="str">
        <f t="shared" ca="1" si="406"/>
        <v>(command "V" "R" "" "N")</v>
      </c>
    </row>
    <row r="8797" spans="8:10" hidden="1">
      <c r="H8797" s="330" t="str">
        <f t="shared" ca="1" si="405"/>
        <v/>
      </c>
      <c r="I8797" s="336"/>
      <c r="J8797" s="332" t="str">
        <f t="shared" ca="1" si="406"/>
        <v>(command "V" "R" "" "N")</v>
      </c>
    </row>
    <row r="8798" spans="8:10" hidden="1">
      <c r="H8798" s="330" t="str">
        <f t="shared" ca="1" si="405"/>
        <v/>
      </c>
      <c r="I8798" s="336"/>
      <c r="J8798" s="332" t="str">
        <f t="shared" ca="1" si="406"/>
        <v>(command "V" "R" "" "N")</v>
      </c>
    </row>
    <row r="8799" spans="8:10" hidden="1">
      <c r="H8799" s="330" t="str">
        <f t="shared" ca="1" si="405"/>
        <v/>
      </c>
      <c r="I8799" s="336"/>
      <c r="J8799" s="332" t="str">
        <f t="shared" ca="1" si="406"/>
        <v>(command "V" "R" "" "N")</v>
      </c>
    </row>
    <row r="8800" spans="8:10" hidden="1">
      <c r="H8800" s="330" t="str">
        <f t="shared" ca="1" si="405"/>
        <v/>
      </c>
      <c r="I8800" s="336"/>
      <c r="J8800" s="332" t="str">
        <f t="shared" ca="1" si="406"/>
        <v>(command "V" "R" "" "N")</v>
      </c>
    </row>
    <row r="8801" spans="8:10" hidden="1">
      <c r="H8801" s="330" t="str">
        <f t="shared" ca="1" si="405"/>
        <v/>
      </c>
      <c r="I8801" s="336"/>
      <c r="J8801" s="332" t="str">
        <f t="shared" ca="1" si="406"/>
        <v>(command "V" "R" "" "N")</v>
      </c>
    </row>
    <row r="8802" spans="8:10" hidden="1">
      <c r="H8802" s="330" t="str">
        <f t="shared" ca="1" si="405"/>
        <v/>
      </c>
      <c r="I8802" s="336"/>
      <c r="J8802" s="332" t="str">
        <f t="shared" ca="1" si="406"/>
        <v>(command "V" "R" "" "N")</v>
      </c>
    </row>
    <row r="8803" spans="8:10" hidden="1">
      <c r="H8803" s="330" t="str">
        <f t="shared" ca="1" si="405"/>
        <v/>
      </c>
      <c r="I8803" s="336"/>
      <c r="J8803" s="332" t="str">
        <f t="shared" ca="1" si="406"/>
        <v>(command "V" "R" "" "N")</v>
      </c>
    </row>
    <row r="8804" spans="8:10" hidden="1">
      <c r="H8804" s="330" t="str">
        <f t="shared" ca="1" si="405"/>
        <v/>
      </c>
      <c r="I8804" s="336"/>
      <c r="J8804" s="332" t="str">
        <f t="shared" ca="1" si="406"/>
        <v>(command "V" "R" "" "N")</v>
      </c>
    </row>
    <row r="8805" spans="8:10" hidden="1">
      <c r="H8805" s="330" t="str">
        <f t="shared" ca="1" si="405"/>
        <v/>
      </c>
      <c r="I8805" s="336"/>
      <c r="J8805" s="332" t="str">
        <f t="shared" ca="1" si="406"/>
        <v>(command "V" "R" "" "N")</v>
      </c>
    </row>
    <row r="8806" spans="8:10" hidden="1">
      <c r="H8806" s="330" t="str">
        <f t="shared" ca="1" si="405"/>
        <v/>
      </c>
      <c r="I8806" s="336"/>
      <c r="J8806" s="332" t="str">
        <f t="shared" ca="1" si="406"/>
        <v>(command "V" "R" "" "N")</v>
      </c>
    </row>
    <row r="8807" spans="8:10" hidden="1">
      <c r="H8807" s="330" t="str">
        <f t="shared" ca="1" si="405"/>
        <v/>
      </c>
      <c r="I8807" s="336"/>
      <c r="J8807" s="332" t="str">
        <f t="shared" ca="1" si="406"/>
        <v>(command "V" "R" "" "N")</v>
      </c>
    </row>
    <row r="8808" spans="8:10" hidden="1">
      <c r="H8808" s="330" t="str">
        <f t="shared" ca="1" si="405"/>
        <v/>
      </c>
      <c r="I8808" s="336"/>
      <c r="J8808" s="332" t="str">
        <f t="shared" ca="1" si="406"/>
        <v>(command "V" "R" "" "N")</v>
      </c>
    </row>
    <row r="8809" spans="8:10" hidden="1">
      <c r="H8809" s="330" t="str">
        <f t="shared" ca="1" si="405"/>
        <v/>
      </c>
      <c r="I8809" s="336"/>
      <c r="J8809" s="332" t="str">
        <f t="shared" ca="1" si="406"/>
        <v>(command "V" "R" "" "N")</v>
      </c>
    </row>
    <row r="8810" spans="8:10" hidden="1">
      <c r="H8810" s="330" t="str">
        <f t="shared" ca="1" si="405"/>
        <v/>
      </c>
      <c r="I8810" s="336"/>
      <c r="J8810" s="332" t="str">
        <f t="shared" ca="1" si="406"/>
        <v>(command "V" "R" "" "N")</v>
      </c>
    </row>
    <row r="8811" spans="8:10" hidden="1">
      <c r="H8811" s="330" t="str">
        <f t="shared" ca="1" si="405"/>
        <v/>
      </c>
      <c r="I8811" s="336"/>
      <c r="J8811" s="332" t="str">
        <f t="shared" ca="1" si="406"/>
        <v>(command "V" "R" "" "N")</v>
      </c>
    </row>
    <row r="8812" spans="8:10" hidden="1">
      <c r="H8812" s="330" t="str">
        <f t="shared" ca="1" si="405"/>
        <v/>
      </c>
      <c r="I8812" s="336"/>
      <c r="J8812" s="332" t="str">
        <f t="shared" ca="1" si="406"/>
        <v>(command "V" "R" "" "N")</v>
      </c>
    </row>
    <row r="8813" spans="8:10" hidden="1">
      <c r="H8813" s="330" t="str">
        <f t="shared" ca="1" si="405"/>
        <v/>
      </c>
      <c r="I8813" s="336"/>
      <c r="J8813" s="332" t="str">
        <f t="shared" ca="1" si="406"/>
        <v>(command "V" "R" "" "N")</v>
      </c>
    </row>
    <row r="8814" spans="8:10" hidden="1">
      <c r="H8814" s="330" t="str">
        <f t="shared" ca="1" si="405"/>
        <v/>
      </c>
      <c r="I8814" s="336"/>
      <c r="J8814" s="332" t="str">
        <f t="shared" ca="1" si="406"/>
        <v>(command "V" "R" "" "N")</v>
      </c>
    </row>
    <row r="8815" spans="8:10" hidden="1">
      <c r="H8815" s="330" t="str">
        <f t="shared" ca="1" si="405"/>
        <v/>
      </c>
      <c r="I8815" s="336"/>
      <c r="J8815" s="332" t="str">
        <f t="shared" ca="1" si="406"/>
        <v>(command "V" "R" "" "N")</v>
      </c>
    </row>
    <row r="8816" spans="8:10" hidden="1">
      <c r="H8816" s="330" t="str">
        <f t="shared" ca="1" si="405"/>
        <v/>
      </c>
      <c r="I8816" s="336"/>
      <c r="J8816" s="332" t="str">
        <f t="shared" ca="1" si="406"/>
        <v>(command "V" "R" "" "N")</v>
      </c>
    </row>
    <row r="8817" spans="8:10" hidden="1">
      <c r="H8817" s="330" t="str">
        <f t="shared" ca="1" si="405"/>
        <v/>
      </c>
      <c r="I8817" s="336"/>
      <c r="J8817" s="332" t="str">
        <f t="shared" ca="1" si="406"/>
        <v>(command "V" "R" "" "N")</v>
      </c>
    </row>
    <row r="8818" spans="8:10" hidden="1">
      <c r="H8818" s="330" t="str">
        <f t="shared" ca="1" si="405"/>
        <v/>
      </c>
      <c r="I8818" s="336"/>
      <c r="J8818" s="332" t="str">
        <f t="shared" ca="1" si="406"/>
        <v>(command "V" "R" "" "N")</v>
      </c>
    </row>
    <row r="8819" spans="8:10" hidden="1">
      <c r="H8819" s="330" t="str">
        <f t="shared" ca="1" si="405"/>
        <v/>
      </c>
      <c r="I8819" s="336"/>
      <c r="J8819" s="332" t="str">
        <f t="shared" ca="1" si="406"/>
        <v>(command "V" "R" "" "N")</v>
      </c>
    </row>
    <row r="8820" spans="8:10" hidden="1">
      <c r="H8820" s="330" t="str">
        <f t="shared" ca="1" si="405"/>
        <v/>
      </c>
      <c r="I8820" s="336"/>
      <c r="J8820" s="332" t="str">
        <f t="shared" ca="1" si="406"/>
        <v>(command "V" "R" "" "N")</v>
      </c>
    </row>
    <row r="8821" spans="8:10" hidden="1">
      <c r="H8821" s="330" t="str">
        <f t="shared" ca="1" si="405"/>
        <v/>
      </c>
      <c r="I8821" s="336"/>
      <c r="J8821" s="332" t="str">
        <f t="shared" ca="1" si="406"/>
        <v>(command "V" "R" "" "N")</v>
      </c>
    </row>
    <row r="8822" spans="8:10" hidden="1">
      <c r="H8822" s="330" t="str">
        <f t="shared" ca="1" si="405"/>
        <v/>
      </c>
      <c r="I8822" s="336"/>
      <c r="J8822" s="332" t="str">
        <f t="shared" ca="1" si="406"/>
        <v>(command "V" "R" "" "N")</v>
      </c>
    </row>
    <row r="8823" spans="8:10" hidden="1">
      <c r="H8823" s="330" t="str">
        <f t="shared" ca="1" si="405"/>
        <v/>
      </c>
      <c r="I8823" s="336"/>
      <c r="J8823" s="332" t="str">
        <f t="shared" ca="1" si="406"/>
        <v>(command "V" "R" "" "N")</v>
      </c>
    </row>
    <row r="8824" spans="8:10" hidden="1">
      <c r="H8824" s="330" t="str">
        <f t="shared" ca="1" si="405"/>
        <v/>
      </c>
      <c r="I8824" s="336"/>
      <c r="J8824" s="332" t="str">
        <f t="shared" ca="1" si="406"/>
        <v>(command "V" "R" "" "N")</v>
      </c>
    </row>
    <row r="8825" spans="8:10" hidden="1">
      <c r="H8825" s="330" t="str">
        <f t="shared" ca="1" si="405"/>
        <v/>
      </c>
      <c r="I8825" s="336"/>
      <c r="J8825" s="332" t="str">
        <f t="shared" ca="1" si="406"/>
        <v>(command "V" "R" "" "N")</v>
      </c>
    </row>
    <row r="8826" spans="8:10" hidden="1">
      <c r="H8826" s="330" t="str">
        <f t="shared" ca="1" si="405"/>
        <v/>
      </c>
      <c r="I8826" s="336"/>
      <c r="J8826" s="332" t="str">
        <f t="shared" ca="1" si="406"/>
        <v>(command "V" "R" "" "N")</v>
      </c>
    </row>
    <row r="8827" spans="8:10" hidden="1">
      <c r="H8827" s="330" t="str">
        <f t="shared" ca="1" si="405"/>
        <v/>
      </c>
      <c r="I8827" s="336"/>
      <c r="J8827" s="332" t="str">
        <f t="shared" ca="1" si="406"/>
        <v>(command "V" "R" "" "N")</v>
      </c>
    </row>
    <row r="8828" spans="8:10" hidden="1">
      <c r="H8828" s="330" t="str">
        <f t="shared" ca="1" si="405"/>
        <v/>
      </c>
      <c r="I8828" s="336"/>
      <c r="J8828" s="332" t="str">
        <f t="shared" ca="1" si="406"/>
        <v>(command "V" "R" "" "N")</v>
      </c>
    </row>
    <row r="8829" spans="8:10" hidden="1">
      <c r="H8829" s="330" t="str">
        <f t="shared" ca="1" si="405"/>
        <v/>
      </c>
      <c r="I8829" s="336"/>
      <c r="J8829" s="332" t="str">
        <f t="shared" ca="1" si="406"/>
        <v>(command "V" "R" "" "N")</v>
      </c>
    </row>
    <row r="8830" spans="8:10" hidden="1">
      <c r="H8830" s="330" t="str">
        <f t="shared" ca="1" si="405"/>
        <v/>
      </c>
      <c r="I8830" s="336"/>
      <c r="J8830" s="332" t="str">
        <f t="shared" ca="1" si="406"/>
        <v>(command "V" "R" "" "N")</v>
      </c>
    </row>
    <row r="8831" spans="8:10" hidden="1">
      <c r="H8831" s="330" t="str">
        <f t="shared" ca="1" si="405"/>
        <v/>
      </c>
      <c r="I8831" s="336"/>
      <c r="J8831" s="332" t="str">
        <f t="shared" ca="1" si="406"/>
        <v>(command "V" "R" "" "N")</v>
      </c>
    </row>
    <row r="8832" spans="8:10" hidden="1">
      <c r="H8832" s="330" t="str">
        <f t="shared" ca="1" si="405"/>
        <v/>
      </c>
      <c r="I8832" s="336"/>
      <c r="J8832" s="332" t="str">
        <f t="shared" ca="1" si="406"/>
        <v>(command "V" "R" "" "N")</v>
      </c>
    </row>
    <row r="8833" spans="8:10" hidden="1">
      <c r="H8833" s="330" t="str">
        <f t="shared" ca="1" si="405"/>
        <v/>
      </c>
      <c r="I8833" s="336"/>
      <c r="J8833" s="332" t="str">
        <f t="shared" ca="1" si="406"/>
        <v>(command "V" "R" "" "N")</v>
      </c>
    </row>
    <row r="8834" spans="8:10" hidden="1">
      <c r="H8834" s="330" t="str">
        <f t="shared" ca="1" si="405"/>
        <v/>
      </c>
      <c r="I8834" s="336"/>
      <c r="J8834" s="332" t="str">
        <f t="shared" ca="1" si="406"/>
        <v>(command "V" "R" "" "N")</v>
      </c>
    </row>
    <row r="8835" spans="8:10" hidden="1">
      <c r="H8835" s="330" t="str">
        <f t="shared" ca="1" si="405"/>
        <v/>
      </c>
      <c r="I8835" s="336"/>
      <c r="J8835" s="332" t="str">
        <f t="shared" ca="1" si="406"/>
        <v>(command "V" "R" "" "N")</v>
      </c>
    </row>
    <row r="8836" spans="8:10" hidden="1">
      <c r="H8836" s="330" t="str">
        <f t="shared" ca="1" si="405"/>
        <v/>
      </c>
      <c r="I8836" s="336"/>
      <c r="J8836" s="332" t="str">
        <f t="shared" ca="1" si="406"/>
        <v>(command "V" "R" "" "N")</v>
      </c>
    </row>
    <row r="8837" spans="8:10" hidden="1">
      <c r="H8837" s="330" t="str">
        <f t="shared" ca="1" si="405"/>
        <v/>
      </c>
      <c r="I8837" s="336"/>
      <c r="J8837" s="332" t="str">
        <f t="shared" ca="1" si="406"/>
        <v>(command "V" "R" "" "N")</v>
      </c>
    </row>
    <row r="8838" spans="8:10" hidden="1">
      <c r="H8838" s="330" t="str">
        <f t="shared" ca="1" si="405"/>
        <v/>
      </c>
      <c r="I8838" s="336"/>
      <c r="J8838" s="332" t="str">
        <f t="shared" ca="1" si="406"/>
        <v>(command "V" "R" "" "N")</v>
      </c>
    </row>
    <row r="8839" spans="8:10" hidden="1">
      <c r="H8839" s="330" t="str">
        <f t="shared" ca="1" si="405"/>
        <v/>
      </c>
      <c r="I8839" s="336"/>
      <c r="J8839" s="332" t="str">
        <f t="shared" ca="1" si="406"/>
        <v>(command "V" "R" "" "N")</v>
      </c>
    </row>
    <row r="8840" spans="8:10" hidden="1">
      <c r="H8840" s="330" t="str">
        <f t="shared" ref="H8840:H8903" ca="1" si="407">IF(INDIRECT(ADDRESS(FLOOR((ROW(A8833)-1)/$F$6,1)+9,FLOOR((MOD((ROW(A8833)-1),$F$6)),1)+21))="","",INDIRECT(ADDRESS(FLOOR((ROW(A8833)-1)/$F$6,1)+9,FLOOR((MOD((ROW(A8833)-1),$F$6)),1)+21)))</f>
        <v/>
      </c>
      <c r="I8840" s="336"/>
      <c r="J8840" s="332" t="str">
        <f t="shared" ca="1" si="406"/>
        <v>(command "V" "R" "" "N")</v>
      </c>
    </row>
    <row r="8841" spans="8:10" hidden="1">
      <c r="H8841" s="330" t="str">
        <f t="shared" ca="1" si="407"/>
        <v/>
      </c>
      <c r="I8841" s="336"/>
      <c r="J8841" s="332" t="str">
        <f t="shared" ca="1" si="406"/>
        <v>(command "V" "R" "" "N")</v>
      </c>
    </row>
    <row r="8842" spans="8:10" hidden="1">
      <c r="H8842" s="330" t="str">
        <f t="shared" ca="1" si="407"/>
        <v/>
      </c>
      <c r="I8842" s="336"/>
      <c r="J8842" s="332" t="str">
        <f t="shared" ca="1" si="406"/>
        <v>(command "V" "R" "" "N")</v>
      </c>
    </row>
    <row r="8843" spans="8:10" hidden="1">
      <c r="H8843" s="330" t="str">
        <f t="shared" ca="1" si="407"/>
        <v/>
      </c>
      <c r="I8843" s="336"/>
      <c r="J8843" s="332" t="str">
        <f t="shared" ca="1" si="406"/>
        <v>(command "V" "R" "" "N")</v>
      </c>
    </row>
    <row r="8844" spans="8:10" hidden="1">
      <c r="H8844" s="330" t="str">
        <f t="shared" ca="1" si="407"/>
        <v/>
      </c>
      <c r="I8844" s="336"/>
      <c r="J8844" s="332" t="str">
        <f t="shared" ca="1" si="406"/>
        <v>(command "V" "R" "" "N")</v>
      </c>
    </row>
    <row r="8845" spans="8:10" hidden="1">
      <c r="H8845" s="330" t="str">
        <f t="shared" ca="1" si="407"/>
        <v/>
      </c>
      <c r="I8845" s="336"/>
      <c r="J8845" s="332" t="str">
        <f t="shared" ref="J8845:J8908" ca="1" si="408">"(command"&amp;" "&amp;""""&amp;"V"&amp;""""&amp;" "&amp;""""&amp;"R"&amp;""""&amp;" "&amp;""""&amp;$H8845&amp;""""&amp;" """&amp;"N"&amp;""""&amp;")"</f>
        <v>(command "V" "R" "" "N")</v>
      </c>
    </row>
    <row r="8846" spans="8:10" hidden="1">
      <c r="H8846" s="330" t="str">
        <f t="shared" ca="1" si="407"/>
        <v/>
      </c>
      <c r="I8846" s="336"/>
      <c r="J8846" s="332" t="str">
        <f t="shared" ca="1" si="408"/>
        <v>(command "V" "R" "" "N")</v>
      </c>
    </row>
    <row r="8847" spans="8:10" hidden="1">
      <c r="H8847" s="330" t="str">
        <f t="shared" ca="1" si="407"/>
        <v/>
      </c>
      <c r="I8847" s="336"/>
      <c r="J8847" s="332" t="str">
        <f t="shared" ca="1" si="408"/>
        <v>(command "V" "R" "" "N")</v>
      </c>
    </row>
    <row r="8848" spans="8:10" hidden="1">
      <c r="H8848" s="330" t="str">
        <f t="shared" ca="1" si="407"/>
        <v/>
      </c>
      <c r="I8848" s="336"/>
      <c r="J8848" s="332" t="str">
        <f t="shared" ca="1" si="408"/>
        <v>(command "V" "R" "" "N")</v>
      </c>
    </row>
    <row r="8849" spans="8:10" hidden="1">
      <c r="H8849" s="330" t="str">
        <f t="shared" ca="1" si="407"/>
        <v/>
      </c>
      <c r="I8849" s="336"/>
      <c r="J8849" s="332" t="str">
        <f t="shared" ca="1" si="408"/>
        <v>(command "V" "R" "" "N")</v>
      </c>
    </row>
    <row r="8850" spans="8:10" hidden="1">
      <c r="H8850" s="330" t="str">
        <f t="shared" ca="1" si="407"/>
        <v/>
      </c>
      <c r="I8850" s="336"/>
      <c r="J8850" s="332" t="str">
        <f t="shared" ca="1" si="408"/>
        <v>(command "V" "R" "" "N")</v>
      </c>
    </row>
    <row r="8851" spans="8:10" hidden="1">
      <c r="H8851" s="330" t="str">
        <f t="shared" ca="1" si="407"/>
        <v/>
      </c>
      <c r="I8851" s="336"/>
      <c r="J8851" s="332" t="str">
        <f t="shared" ca="1" si="408"/>
        <v>(command "V" "R" "" "N")</v>
      </c>
    </row>
    <row r="8852" spans="8:10" hidden="1">
      <c r="H8852" s="330" t="str">
        <f t="shared" ca="1" si="407"/>
        <v/>
      </c>
      <c r="I8852" s="336"/>
      <c r="J8852" s="332" t="str">
        <f t="shared" ca="1" si="408"/>
        <v>(command "V" "R" "" "N")</v>
      </c>
    </row>
    <row r="8853" spans="8:10" hidden="1">
      <c r="H8853" s="330" t="str">
        <f t="shared" ca="1" si="407"/>
        <v/>
      </c>
      <c r="I8853" s="336"/>
      <c r="J8853" s="332" t="str">
        <f t="shared" ca="1" si="408"/>
        <v>(command "V" "R" "" "N")</v>
      </c>
    </row>
    <row r="8854" spans="8:10" hidden="1">
      <c r="H8854" s="330" t="str">
        <f t="shared" ca="1" si="407"/>
        <v/>
      </c>
      <c r="I8854" s="336"/>
      <c r="J8854" s="332" t="str">
        <f t="shared" ca="1" si="408"/>
        <v>(command "V" "R" "" "N")</v>
      </c>
    </row>
    <row r="8855" spans="8:10" hidden="1">
      <c r="H8855" s="330" t="str">
        <f t="shared" ca="1" si="407"/>
        <v/>
      </c>
      <c r="I8855" s="336"/>
      <c r="J8855" s="332" t="str">
        <f t="shared" ca="1" si="408"/>
        <v>(command "V" "R" "" "N")</v>
      </c>
    </row>
    <row r="8856" spans="8:10" hidden="1">
      <c r="H8856" s="330" t="str">
        <f t="shared" ca="1" si="407"/>
        <v/>
      </c>
      <c r="I8856" s="336"/>
      <c r="J8856" s="332" t="str">
        <f t="shared" ca="1" si="408"/>
        <v>(command "V" "R" "" "N")</v>
      </c>
    </row>
    <row r="8857" spans="8:10" hidden="1">
      <c r="H8857" s="330" t="str">
        <f t="shared" ca="1" si="407"/>
        <v/>
      </c>
      <c r="I8857" s="336"/>
      <c r="J8857" s="332" t="str">
        <f t="shared" ca="1" si="408"/>
        <v>(command "V" "R" "" "N")</v>
      </c>
    </row>
    <row r="8858" spans="8:10" hidden="1">
      <c r="H8858" s="330" t="str">
        <f t="shared" ca="1" si="407"/>
        <v/>
      </c>
      <c r="I8858" s="336"/>
      <c r="J8858" s="332" t="str">
        <f t="shared" ca="1" si="408"/>
        <v>(command "V" "R" "" "N")</v>
      </c>
    </row>
    <row r="8859" spans="8:10" hidden="1">
      <c r="H8859" s="330" t="str">
        <f t="shared" ca="1" si="407"/>
        <v/>
      </c>
      <c r="I8859" s="336"/>
      <c r="J8859" s="332" t="str">
        <f t="shared" ca="1" si="408"/>
        <v>(command "V" "R" "" "N")</v>
      </c>
    </row>
    <row r="8860" spans="8:10" hidden="1">
      <c r="H8860" s="330" t="str">
        <f t="shared" ca="1" si="407"/>
        <v/>
      </c>
      <c r="I8860" s="336"/>
      <c r="J8860" s="332" t="str">
        <f t="shared" ca="1" si="408"/>
        <v>(command "V" "R" "" "N")</v>
      </c>
    </row>
    <row r="8861" spans="8:10" hidden="1">
      <c r="H8861" s="330" t="str">
        <f t="shared" ca="1" si="407"/>
        <v/>
      </c>
      <c r="I8861" s="336"/>
      <c r="J8861" s="332" t="str">
        <f t="shared" ca="1" si="408"/>
        <v>(command "V" "R" "" "N")</v>
      </c>
    </row>
    <row r="8862" spans="8:10" hidden="1">
      <c r="H8862" s="330" t="str">
        <f t="shared" ca="1" si="407"/>
        <v/>
      </c>
      <c r="I8862" s="336"/>
      <c r="J8862" s="332" t="str">
        <f t="shared" ca="1" si="408"/>
        <v>(command "V" "R" "" "N")</v>
      </c>
    </row>
    <row r="8863" spans="8:10" hidden="1">
      <c r="H8863" s="330" t="str">
        <f t="shared" ca="1" si="407"/>
        <v/>
      </c>
      <c r="I8863" s="336"/>
      <c r="J8863" s="332" t="str">
        <f t="shared" ca="1" si="408"/>
        <v>(command "V" "R" "" "N")</v>
      </c>
    </row>
    <row r="8864" spans="8:10" hidden="1">
      <c r="H8864" s="330" t="str">
        <f t="shared" ca="1" si="407"/>
        <v/>
      </c>
      <c r="I8864" s="336"/>
      <c r="J8864" s="332" t="str">
        <f t="shared" ca="1" si="408"/>
        <v>(command "V" "R" "" "N")</v>
      </c>
    </row>
    <row r="8865" spans="8:10" hidden="1">
      <c r="H8865" s="330" t="str">
        <f t="shared" ca="1" si="407"/>
        <v/>
      </c>
      <c r="I8865" s="336"/>
      <c r="J8865" s="332" t="str">
        <f t="shared" ca="1" si="408"/>
        <v>(command "V" "R" "" "N")</v>
      </c>
    </row>
    <row r="8866" spans="8:10" hidden="1">
      <c r="H8866" s="330" t="str">
        <f t="shared" ca="1" si="407"/>
        <v/>
      </c>
      <c r="I8866" s="336"/>
      <c r="J8866" s="332" t="str">
        <f t="shared" ca="1" si="408"/>
        <v>(command "V" "R" "" "N")</v>
      </c>
    </row>
    <row r="8867" spans="8:10" hidden="1">
      <c r="H8867" s="330" t="str">
        <f t="shared" ca="1" si="407"/>
        <v/>
      </c>
      <c r="I8867" s="336"/>
      <c r="J8867" s="332" t="str">
        <f t="shared" ca="1" si="408"/>
        <v>(command "V" "R" "" "N")</v>
      </c>
    </row>
    <row r="8868" spans="8:10" hidden="1">
      <c r="H8868" s="330" t="str">
        <f t="shared" ca="1" si="407"/>
        <v/>
      </c>
      <c r="I8868" s="336"/>
      <c r="J8868" s="332" t="str">
        <f t="shared" ca="1" si="408"/>
        <v>(command "V" "R" "" "N")</v>
      </c>
    </row>
    <row r="8869" spans="8:10" hidden="1">
      <c r="H8869" s="330" t="str">
        <f t="shared" ca="1" si="407"/>
        <v/>
      </c>
      <c r="I8869" s="336"/>
      <c r="J8869" s="332" t="str">
        <f t="shared" ca="1" si="408"/>
        <v>(command "V" "R" "" "N")</v>
      </c>
    </row>
    <row r="8870" spans="8:10" hidden="1">
      <c r="H8870" s="330" t="str">
        <f t="shared" ca="1" si="407"/>
        <v/>
      </c>
      <c r="I8870" s="336"/>
      <c r="J8870" s="332" t="str">
        <f t="shared" ca="1" si="408"/>
        <v>(command "V" "R" "" "N")</v>
      </c>
    </row>
    <row r="8871" spans="8:10" hidden="1">
      <c r="H8871" s="330" t="str">
        <f t="shared" ca="1" si="407"/>
        <v/>
      </c>
      <c r="I8871" s="336"/>
      <c r="J8871" s="332" t="str">
        <f t="shared" ca="1" si="408"/>
        <v>(command "V" "R" "" "N")</v>
      </c>
    </row>
    <row r="8872" spans="8:10" hidden="1">
      <c r="H8872" s="330" t="str">
        <f t="shared" ca="1" si="407"/>
        <v/>
      </c>
      <c r="I8872" s="336"/>
      <c r="J8872" s="332" t="str">
        <f t="shared" ca="1" si="408"/>
        <v>(command "V" "R" "" "N")</v>
      </c>
    </row>
    <row r="8873" spans="8:10" hidden="1">
      <c r="H8873" s="330" t="str">
        <f t="shared" ca="1" si="407"/>
        <v/>
      </c>
      <c r="I8873" s="336"/>
      <c r="J8873" s="332" t="str">
        <f t="shared" ca="1" si="408"/>
        <v>(command "V" "R" "" "N")</v>
      </c>
    </row>
    <row r="8874" spans="8:10" hidden="1">
      <c r="H8874" s="330" t="str">
        <f t="shared" ca="1" si="407"/>
        <v/>
      </c>
      <c r="I8874" s="336"/>
      <c r="J8874" s="332" t="str">
        <f t="shared" ca="1" si="408"/>
        <v>(command "V" "R" "" "N")</v>
      </c>
    </row>
    <row r="8875" spans="8:10" hidden="1">
      <c r="H8875" s="330" t="str">
        <f t="shared" ca="1" si="407"/>
        <v/>
      </c>
      <c r="I8875" s="336"/>
      <c r="J8875" s="332" t="str">
        <f t="shared" ca="1" si="408"/>
        <v>(command "V" "R" "" "N")</v>
      </c>
    </row>
    <row r="8876" spans="8:10" hidden="1">
      <c r="H8876" s="330" t="str">
        <f t="shared" ca="1" si="407"/>
        <v/>
      </c>
      <c r="I8876" s="336"/>
      <c r="J8876" s="332" t="str">
        <f t="shared" ca="1" si="408"/>
        <v>(command "V" "R" "" "N")</v>
      </c>
    </row>
    <row r="8877" spans="8:10" hidden="1">
      <c r="H8877" s="330" t="str">
        <f t="shared" ca="1" si="407"/>
        <v/>
      </c>
      <c r="I8877" s="336"/>
      <c r="J8877" s="332" t="str">
        <f t="shared" ca="1" si="408"/>
        <v>(command "V" "R" "" "N")</v>
      </c>
    </row>
    <row r="8878" spans="8:10" hidden="1">
      <c r="H8878" s="330" t="str">
        <f t="shared" ca="1" si="407"/>
        <v/>
      </c>
      <c r="I8878" s="336"/>
      <c r="J8878" s="332" t="str">
        <f t="shared" ca="1" si="408"/>
        <v>(command "V" "R" "" "N")</v>
      </c>
    </row>
    <row r="8879" spans="8:10" hidden="1">
      <c r="H8879" s="330" t="str">
        <f t="shared" ca="1" si="407"/>
        <v/>
      </c>
      <c r="I8879" s="336"/>
      <c r="J8879" s="332" t="str">
        <f t="shared" ca="1" si="408"/>
        <v>(command "V" "R" "" "N")</v>
      </c>
    </row>
    <row r="8880" spans="8:10" hidden="1">
      <c r="H8880" s="330" t="str">
        <f t="shared" ca="1" si="407"/>
        <v/>
      </c>
      <c r="I8880" s="336"/>
      <c r="J8880" s="332" t="str">
        <f t="shared" ca="1" si="408"/>
        <v>(command "V" "R" "" "N")</v>
      </c>
    </row>
    <row r="8881" spans="8:10" hidden="1">
      <c r="H8881" s="330" t="str">
        <f t="shared" ca="1" si="407"/>
        <v/>
      </c>
      <c r="I8881" s="336"/>
      <c r="J8881" s="332" t="str">
        <f t="shared" ca="1" si="408"/>
        <v>(command "V" "R" "" "N")</v>
      </c>
    </row>
    <row r="8882" spans="8:10" hidden="1">
      <c r="H8882" s="330" t="str">
        <f t="shared" ca="1" si="407"/>
        <v/>
      </c>
      <c r="I8882" s="336"/>
      <c r="J8882" s="332" t="str">
        <f t="shared" ca="1" si="408"/>
        <v>(command "V" "R" "" "N")</v>
      </c>
    </row>
    <row r="8883" spans="8:10" hidden="1">
      <c r="H8883" s="330" t="str">
        <f t="shared" ca="1" si="407"/>
        <v/>
      </c>
      <c r="I8883" s="336"/>
      <c r="J8883" s="332" t="str">
        <f t="shared" ca="1" si="408"/>
        <v>(command "V" "R" "" "N")</v>
      </c>
    </row>
    <row r="8884" spans="8:10" hidden="1">
      <c r="H8884" s="330" t="str">
        <f t="shared" ca="1" si="407"/>
        <v/>
      </c>
      <c r="I8884" s="336"/>
      <c r="J8884" s="332" t="str">
        <f t="shared" ca="1" si="408"/>
        <v>(command "V" "R" "" "N")</v>
      </c>
    </row>
    <row r="8885" spans="8:10" hidden="1">
      <c r="H8885" s="330" t="str">
        <f t="shared" ca="1" si="407"/>
        <v/>
      </c>
      <c r="I8885" s="336"/>
      <c r="J8885" s="332" t="str">
        <f t="shared" ca="1" si="408"/>
        <v>(command "V" "R" "" "N")</v>
      </c>
    </row>
    <row r="8886" spans="8:10" hidden="1">
      <c r="H8886" s="330" t="str">
        <f t="shared" ca="1" si="407"/>
        <v/>
      </c>
      <c r="I8886" s="336"/>
      <c r="J8886" s="332" t="str">
        <f t="shared" ca="1" si="408"/>
        <v>(command "V" "R" "" "N")</v>
      </c>
    </row>
    <row r="8887" spans="8:10" hidden="1">
      <c r="H8887" s="330" t="str">
        <f t="shared" ca="1" si="407"/>
        <v/>
      </c>
      <c r="I8887" s="336"/>
      <c r="J8887" s="332" t="str">
        <f t="shared" ca="1" si="408"/>
        <v>(command "V" "R" "" "N")</v>
      </c>
    </row>
    <row r="8888" spans="8:10" hidden="1">
      <c r="H8888" s="330" t="str">
        <f t="shared" ca="1" si="407"/>
        <v/>
      </c>
      <c r="I8888" s="336"/>
      <c r="J8888" s="332" t="str">
        <f t="shared" ca="1" si="408"/>
        <v>(command "V" "R" "" "N")</v>
      </c>
    </row>
    <row r="8889" spans="8:10" hidden="1">
      <c r="H8889" s="330" t="str">
        <f t="shared" ca="1" si="407"/>
        <v/>
      </c>
      <c r="I8889" s="336"/>
      <c r="J8889" s="332" t="str">
        <f t="shared" ca="1" si="408"/>
        <v>(command "V" "R" "" "N")</v>
      </c>
    </row>
    <row r="8890" spans="8:10" hidden="1">
      <c r="H8890" s="330" t="str">
        <f t="shared" ca="1" si="407"/>
        <v/>
      </c>
      <c r="I8890" s="336"/>
      <c r="J8890" s="332" t="str">
        <f t="shared" ca="1" si="408"/>
        <v>(command "V" "R" "" "N")</v>
      </c>
    </row>
    <row r="8891" spans="8:10" hidden="1">
      <c r="H8891" s="330" t="str">
        <f t="shared" ca="1" si="407"/>
        <v/>
      </c>
      <c r="I8891" s="336"/>
      <c r="J8891" s="332" t="str">
        <f t="shared" ca="1" si="408"/>
        <v>(command "V" "R" "" "N")</v>
      </c>
    </row>
    <row r="8892" spans="8:10" hidden="1">
      <c r="H8892" s="330" t="str">
        <f t="shared" ca="1" si="407"/>
        <v/>
      </c>
      <c r="I8892" s="336"/>
      <c r="J8892" s="332" t="str">
        <f t="shared" ca="1" si="408"/>
        <v>(command "V" "R" "" "N")</v>
      </c>
    </row>
    <row r="8893" spans="8:10" hidden="1">
      <c r="H8893" s="330" t="str">
        <f t="shared" ca="1" si="407"/>
        <v/>
      </c>
      <c r="I8893" s="336"/>
      <c r="J8893" s="332" t="str">
        <f t="shared" ca="1" si="408"/>
        <v>(command "V" "R" "" "N")</v>
      </c>
    </row>
    <row r="8894" spans="8:10" hidden="1">
      <c r="H8894" s="330" t="str">
        <f t="shared" ca="1" si="407"/>
        <v/>
      </c>
      <c r="I8894" s="336"/>
      <c r="J8894" s="332" t="str">
        <f t="shared" ca="1" si="408"/>
        <v>(command "V" "R" "" "N")</v>
      </c>
    </row>
    <row r="8895" spans="8:10" hidden="1">
      <c r="H8895" s="330" t="str">
        <f t="shared" ca="1" si="407"/>
        <v/>
      </c>
      <c r="I8895" s="336"/>
      <c r="J8895" s="332" t="str">
        <f t="shared" ca="1" si="408"/>
        <v>(command "V" "R" "" "N")</v>
      </c>
    </row>
    <row r="8896" spans="8:10" hidden="1">
      <c r="H8896" s="330" t="str">
        <f t="shared" ca="1" si="407"/>
        <v/>
      </c>
      <c r="I8896" s="336"/>
      <c r="J8896" s="332" t="str">
        <f t="shared" ca="1" si="408"/>
        <v>(command "V" "R" "" "N")</v>
      </c>
    </row>
    <row r="8897" spans="8:10" hidden="1">
      <c r="H8897" s="330" t="str">
        <f t="shared" ca="1" si="407"/>
        <v/>
      </c>
      <c r="I8897" s="336"/>
      <c r="J8897" s="332" t="str">
        <f t="shared" ca="1" si="408"/>
        <v>(command "V" "R" "" "N")</v>
      </c>
    </row>
    <row r="8898" spans="8:10" hidden="1">
      <c r="H8898" s="330" t="str">
        <f t="shared" ca="1" si="407"/>
        <v/>
      </c>
      <c r="I8898" s="336"/>
      <c r="J8898" s="332" t="str">
        <f t="shared" ca="1" si="408"/>
        <v>(command "V" "R" "" "N")</v>
      </c>
    </row>
    <row r="8899" spans="8:10" hidden="1">
      <c r="H8899" s="330" t="str">
        <f t="shared" ca="1" si="407"/>
        <v/>
      </c>
      <c r="I8899" s="336"/>
      <c r="J8899" s="332" t="str">
        <f t="shared" ca="1" si="408"/>
        <v>(command "V" "R" "" "N")</v>
      </c>
    </row>
    <row r="8900" spans="8:10" hidden="1">
      <c r="H8900" s="330" t="str">
        <f t="shared" ca="1" si="407"/>
        <v/>
      </c>
      <c r="I8900" s="336"/>
      <c r="J8900" s="332" t="str">
        <f t="shared" ca="1" si="408"/>
        <v>(command "V" "R" "" "N")</v>
      </c>
    </row>
    <row r="8901" spans="8:10" hidden="1">
      <c r="H8901" s="330" t="str">
        <f t="shared" ca="1" si="407"/>
        <v/>
      </c>
      <c r="I8901" s="336"/>
      <c r="J8901" s="332" t="str">
        <f t="shared" ca="1" si="408"/>
        <v>(command "V" "R" "" "N")</v>
      </c>
    </row>
    <row r="8902" spans="8:10" hidden="1">
      <c r="H8902" s="330" t="str">
        <f t="shared" ca="1" si="407"/>
        <v/>
      </c>
      <c r="I8902" s="336"/>
      <c r="J8902" s="332" t="str">
        <f t="shared" ca="1" si="408"/>
        <v>(command "V" "R" "" "N")</v>
      </c>
    </row>
    <row r="8903" spans="8:10" hidden="1">
      <c r="H8903" s="330" t="str">
        <f t="shared" ca="1" si="407"/>
        <v/>
      </c>
      <c r="I8903" s="336"/>
      <c r="J8903" s="332" t="str">
        <f t="shared" ca="1" si="408"/>
        <v>(command "V" "R" "" "N")</v>
      </c>
    </row>
    <row r="8904" spans="8:10" hidden="1">
      <c r="H8904" s="330" t="str">
        <f t="shared" ref="H8904:H8967" ca="1" si="409">IF(INDIRECT(ADDRESS(FLOOR((ROW(A8897)-1)/$F$6,1)+9,FLOOR((MOD((ROW(A8897)-1),$F$6)),1)+21))="","",INDIRECT(ADDRESS(FLOOR((ROW(A8897)-1)/$F$6,1)+9,FLOOR((MOD((ROW(A8897)-1),$F$6)),1)+21)))</f>
        <v/>
      </c>
      <c r="I8904" s="336"/>
      <c r="J8904" s="332" t="str">
        <f t="shared" ca="1" si="408"/>
        <v>(command "V" "R" "" "N")</v>
      </c>
    </row>
    <row r="8905" spans="8:10" hidden="1">
      <c r="H8905" s="330" t="str">
        <f t="shared" ca="1" si="409"/>
        <v/>
      </c>
      <c r="I8905" s="336"/>
      <c r="J8905" s="332" t="str">
        <f t="shared" ca="1" si="408"/>
        <v>(command "V" "R" "" "N")</v>
      </c>
    </row>
    <row r="8906" spans="8:10" hidden="1">
      <c r="H8906" s="330" t="str">
        <f t="shared" ca="1" si="409"/>
        <v/>
      </c>
      <c r="I8906" s="336"/>
      <c r="J8906" s="332" t="str">
        <f t="shared" ca="1" si="408"/>
        <v>(command "V" "R" "" "N")</v>
      </c>
    </row>
    <row r="8907" spans="8:10" hidden="1">
      <c r="H8907" s="330" t="str">
        <f t="shared" ca="1" si="409"/>
        <v/>
      </c>
      <c r="I8907" s="336"/>
      <c r="J8907" s="332" t="str">
        <f t="shared" ca="1" si="408"/>
        <v>(command "V" "R" "" "N")</v>
      </c>
    </row>
    <row r="8908" spans="8:10" hidden="1">
      <c r="H8908" s="330" t="str">
        <f t="shared" ca="1" si="409"/>
        <v/>
      </c>
      <c r="I8908" s="336"/>
      <c r="J8908" s="332" t="str">
        <f t="shared" ca="1" si="408"/>
        <v>(command "V" "R" "" "N")</v>
      </c>
    </row>
    <row r="8909" spans="8:10" hidden="1">
      <c r="H8909" s="330" t="str">
        <f t="shared" ca="1" si="409"/>
        <v/>
      </c>
      <c r="I8909" s="336"/>
      <c r="J8909" s="332" t="str">
        <f t="shared" ref="J8909:J8972" ca="1" si="410">"(command"&amp;" "&amp;""""&amp;"V"&amp;""""&amp;" "&amp;""""&amp;"R"&amp;""""&amp;" "&amp;""""&amp;$H8909&amp;""""&amp;" """&amp;"N"&amp;""""&amp;")"</f>
        <v>(command "V" "R" "" "N")</v>
      </c>
    </row>
    <row r="8910" spans="8:10" hidden="1">
      <c r="H8910" s="330" t="str">
        <f t="shared" ca="1" si="409"/>
        <v/>
      </c>
      <c r="I8910" s="336"/>
      <c r="J8910" s="332" t="str">
        <f t="shared" ca="1" si="410"/>
        <v>(command "V" "R" "" "N")</v>
      </c>
    </row>
    <row r="8911" spans="8:10" hidden="1">
      <c r="H8911" s="330" t="str">
        <f t="shared" ca="1" si="409"/>
        <v/>
      </c>
      <c r="I8911" s="336"/>
      <c r="J8911" s="332" t="str">
        <f t="shared" ca="1" si="410"/>
        <v>(command "V" "R" "" "N")</v>
      </c>
    </row>
    <row r="8912" spans="8:10" hidden="1">
      <c r="H8912" s="330" t="str">
        <f t="shared" ca="1" si="409"/>
        <v/>
      </c>
      <c r="I8912" s="336"/>
      <c r="J8912" s="332" t="str">
        <f t="shared" ca="1" si="410"/>
        <v>(command "V" "R" "" "N")</v>
      </c>
    </row>
    <row r="8913" spans="8:10" hidden="1">
      <c r="H8913" s="330" t="str">
        <f t="shared" ca="1" si="409"/>
        <v/>
      </c>
      <c r="I8913" s="336"/>
      <c r="J8913" s="332" t="str">
        <f t="shared" ca="1" si="410"/>
        <v>(command "V" "R" "" "N")</v>
      </c>
    </row>
    <row r="8914" spans="8:10" hidden="1">
      <c r="H8914" s="330" t="str">
        <f t="shared" ca="1" si="409"/>
        <v/>
      </c>
      <c r="I8914" s="336"/>
      <c r="J8914" s="332" t="str">
        <f t="shared" ca="1" si="410"/>
        <v>(command "V" "R" "" "N")</v>
      </c>
    </row>
    <row r="8915" spans="8:10" hidden="1">
      <c r="H8915" s="330" t="str">
        <f t="shared" ca="1" si="409"/>
        <v/>
      </c>
      <c r="I8915" s="336"/>
      <c r="J8915" s="332" t="str">
        <f t="shared" ca="1" si="410"/>
        <v>(command "V" "R" "" "N")</v>
      </c>
    </row>
    <row r="8916" spans="8:10" hidden="1">
      <c r="H8916" s="330" t="str">
        <f t="shared" ca="1" si="409"/>
        <v/>
      </c>
      <c r="I8916" s="336"/>
      <c r="J8916" s="332" t="str">
        <f t="shared" ca="1" si="410"/>
        <v>(command "V" "R" "" "N")</v>
      </c>
    </row>
    <row r="8917" spans="8:10" hidden="1">
      <c r="H8917" s="330" t="str">
        <f t="shared" ca="1" si="409"/>
        <v/>
      </c>
      <c r="I8917" s="336"/>
      <c r="J8917" s="332" t="str">
        <f t="shared" ca="1" si="410"/>
        <v>(command "V" "R" "" "N")</v>
      </c>
    </row>
    <row r="8918" spans="8:10" hidden="1">
      <c r="H8918" s="330" t="str">
        <f t="shared" ca="1" si="409"/>
        <v/>
      </c>
      <c r="I8918" s="336"/>
      <c r="J8918" s="332" t="str">
        <f t="shared" ca="1" si="410"/>
        <v>(command "V" "R" "" "N")</v>
      </c>
    </row>
    <row r="8919" spans="8:10" hidden="1">
      <c r="H8919" s="330" t="str">
        <f t="shared" ca="1" si="409"/>
        <v/>
      </c>
      <c r="I8919" s="336"/>
      <c r="J8919" s="332" t="str">
        <f t="shared" ca="1" si="410"/>
        <v>(command "V" "R" "" "N")</v>
      </c>
    </row>
    <row r="8920" spans="8:10" hidden="1">
      <c r="H8920" s="330" t="str">
        <f t="shared" ca="1" si="409"/>
        <v/>
      </c>
      <c r="I8920" s="336"/>
      <c r="J8920" s="332" t="str">
        <f t="shared" ca="1" si="410"/>
        <v>(command "V" "R" "" "N")</v>
      </c>
    </row>
    <row r="8921" spans="8:10" hidden="1">
      <c r="H8921" s="330" t="str">
        <f t="shared" ca="1" si="409"/>
        <v/>
      </c>
      <c r="I8921" s="336"/>
      <c r="J8921" s="332" t="str">
        <f t="shared" ca="1" si="410"/>
        <v>(command "V" "R" "" "N")</v>
      </c>
    </row>
    <row r="8922" spans="8:10" hidden="1">
      <c r="H8922" s="330" t="str">
        <f t="shared" ca="1" si="409"/>
        <v/>
      </c>
      <c r="I8922" s="336"/>
      <c r="J8922" s="332" t="str">
        <f t="shared" ca="1" si="410"/>
        <v>(command "V" "R" "" "N")</v>
      </c>
    </row>
    <row r="8923" spans="8:10" hidden="1">
      <c r="H8923" s="330" t="str">
        <f t="shared" ca="1" si="409"/>
        <v/>
      </c>
      <c r="I8923" s="336"/>
      <c r="J8923" s="332" t="str">
        <f t="shared" ca="1" si="410"/>
        <v>(command "V" "R" "" "N")</v>
      </c>
    </row>
    <row r="8924" spans="8:10" hidden="1">
      <c r="H8924" s="330" t="str">
        <f t="shared" ca="1" si="409"/>
        <v/>
      </c>
      <c r="I8924" s="336"/>
      <c r="J8924" s="332" t="str">
        <f t="shared" ca="1" si="410"/>
        <v>(command "V" "R" "" "N")</v>
      </c>
    </row>
    <row r="8925" spans="8:10" hidden="1">
      <c r="H8925" s="330" t="str">
        <f t="shared" ca="1" si="409"/>
        <v/>
      </c>
      <c r="I8925" s="336"/>
      <c r="J8925" s="332" t="str">
        <f t="shared" ca="1" si="410"/>
        <v>(command "V" "R" "" "N")</v>
      </c>
    </row>
    <row r="8926" spans="8:10" hidden="1">
      <c r="H8926" s="330" t="str">
        <f t="shared" ca="1" si="409"/>
        <v/>
      </c>
      <c r="I8926" s="336"/>
      <c r="J8926" s="332" t="str">
        <f t="shared" ca="1" si="410"/>
        <v>(command "V" "R" "" "N")</v>
      </c>
    </row>
    <row r="8927" spans="8:10" hidden="1">
      <c r="H8927" s="330" t="str">
        <f t="shared" ca="1" si="409"/>
        <v/>
      </c>
      <c r="I8927" s="336"/>
      <c r="J8927" s="332" t="str">
        <f t="shared" ca="1" si="410"/>
        <v>(command "V" "R" "" "N")</v>
      </c>
    </row>
    <row r="8928" spans="8:10" hidden="1">
      <c r="H8928" s="330" t="str">
        <f t="shared" ca="1" si="409"/>
        <v/>
      </c>
      <c r="I8928" s="336"/>
      <c r="J8928" s="332" t="str">
        <f t="shared" ca="1" si="410"/>
        <v>(command "V" "R" "" "N")</v>
      </c>
    </row>
    <row r="8929" spans="8:10" hidden="1">
      <c r="H8929" s="330" t="str">
        <f t="shared" ca="1" si="409"/>
        <v/>
      </c>
      <c r="I8929" s="336"/>
      <c r="J8929" s="332" t="str">
        <f t="shared" ca="1" si="410"/>
        <v>(command "V" "R" "" "N")</v>
      </c>
    </row>
    <row r="8930" spans="8:10" hidden="1">
      <c r="H8930" s="330" t="str">
        <f t="shared" ca="1" si="409"/>
        <v/>
      </c>
      <c r="I8930" s="336"/>
      <c r="J8930" s="332" t="str">
        <f t="shared" ca="1" si="410"/>
        <v>(command "V" "R" "" "N")</v>
      </c>
    </row>
    <row r="8931" spans="8:10" hidden="1">
      <c r="H8931" s="330" t="str">
        <f t="shared" ca="1" si="409"/>
        <v/>
      </c>
      <c r="I8931" s="336"/>
      <c r="J8931" s="332" t="str">
        <f t="shared" ca="1" si="410"/>
        <v>(command "V" "R" "" "N")</v>
      </c>
    </row>
    <row r="8932" spans="8:10" hidden="1">
      <c r="H8932" s="330" t="str">
        <f t="shared" ca="1" si="409"/>
        <v/>
      </c>
      <c r="I8932" s="336"/>
      <c r="J8932" s="332" t="str">
        <f t="shared" ca="1" si="410"/>
        <v>(command "V" "R" "" "N")</v>
      </c>
    </row>
    <row r="8933" spans="8:10" hidden="1">
      <c r="H8933" s="330" t="str">
        <f t="shared" ca="1" si="409"/>
        <v/>
      </c>
      <c r="I8933" s="336"/>
      <c r="J8933" s="332" t="str">
        <f t="shared" ca="1" si="410"/>
        <v>(command "V" "R" "" "N")</v>
      </c>
    </row>
    <row r="8934" spans="8:10" hidden="1">
      <c r="H8934" s="330" t="str">
        <f t="shared" ca="1" si="409"/>
        <v/>
      </c>
      <c r="I8934" s="336"/>
      <c r="J8934" s="332" t="str">
        <f t="shared" ca="1" si="410"/>
        <v>(command "V" "R" "" "N")</v>
      </c>
    </row>
    <row r="8935" spans="8:10" hidden="1">
      <c r="H8935" s="330" t="str">
        <f t="shared" ca="1" si="409"/>
        <v/>
      </c>
      <c r="I8935" s="336"/>
      <c r="J8935" s="332" t="str">
        <f t="shared" ca="1" si="410"/>
        <v>(command "V" "R" "" "N")</v>
      </c>
    </row>
    <row r="8936" spans="8:10" hidden="1">
      <c r="H8936" s="330" t="str">
        <f t="shared" ca="1" si="409"/>
        <v/>
      </c>
      <c r="I8936" s="336"/>
      <c r="J8936" s="332" t="str">
        <f t="shared" ca="1" si="410"/>
        <v>(command "V" "R" "" "N")</v>
      </c>
    </row>
    <row r="8937" spans="8:10" hidden="1">
      <c r="H8937" s="330" t="str">
        <f t="shared" ca="1" si="409"/>
        <v/>
      </c>
      <c r="I8937" s="336"/>
      <c r="J8937" s="332" t="str">
        <f t="shared" ca="1" si="410"/>
        <v>(command "V" "R" "" "N")</v>
      </c>
    </row>
    <row r="8938" spans="8:10" hidden="1">
      <c r="H8938" s="330" t="str">
        <f t="shared" ca="1" si="409"/>
        <v/>
      </c>
      <c r="I8938" s="336"/>
      <c r="J8938" s="332" t="str">
        <f t="shared" ca="1" si="410"/>
        <v>(command "V" "R" "" "N")</v>
      </c>
    </row>
    <row r="8939" spans="8:10" hidden="1">
      <c r="H8939" s="330" t="str">
        <f t="shared" ca="1" si="409"/>
        <v/>
      </c>
      <c r="I8939" s="336"/>
      <c r="J8939" s="332" t="str">
        <f t="shared" ca="1" si="410"/>
        <v>(command "V" "R" "" "N")</v>
      </c>
    </row>
    <row r="8940" spans="8:10" hidden="1">
      <c r="H8940" s="330" t="str">
        <f t="shared" ca="1" si="409"/>
        <v/>
      </c>
      <c r="I8940" s="336"/>
      <c r="J8940" s="332" t="str">
        <f t="shared" ca="1" si="410"/>
        <v>(command "V" "R" "" "N")</v>
      </c>
    </row>
    <row r="8941" spans="8:10" hidden="1">
      <c r="H8941" s="330" t="str">
        <f t="shared" ca="1" si="409"/>
        <v/>
      </c>
      <c r="I8941" s="336"/>
      <c r="J8941" s="332" t="str">
        <f t="shared" ca="1" si="410"/>
        <v>(command "V" "R" "" "N")</v>
      </c>
    </row>
    <row r="8942" spans="8:10" hidden="1">
      <c r="H8942" s="330" t="str">
        <f t="shared" ca="1" si="409"/>
        <v/>
      </c>
      <c r="I8942" s="336"/>
      <c r="J8942" s="332" t="str">
        <f t="shared" ca="1" si="410"/>
        <v>(command "V" "R" "" "N")</v>
      </c>
    </row>
    <row r="8943" spans="8:10" hidden="1">
      <c r="H8943" s="330" t="str">
        <f t="shared" ca="1" si="409"/>
        <v/>
      </c>
      <c r="I8943" s="336"/>
      <c r="J8943" s="332" t="str">
        <f t="shared" ca="1" si="410"/>
        <v>(command "V" "R" "" "N")</v>
      </c>
    </row>
    <row r="8944" spans="8:10" hidden="1">
      <c r="H8944" s="330" t="str">
        <f t="shared" ca="1" si="409"/>
        <v/>
      </c>
      <c r="I8944" s="336"/>
      <c r="J8944" s="332" t="str">
        <f t="shared" ca="1" si="410"/>
        <v>(command "V" "R" "" "N")</v>
      </c>
    </row>
    <row r="8945" spans="8:10" hidden="1">
      <c r="H8945" s="330" t="str">
        <f t="shared" ca="1" si="409"/>
        <v/>
      </c>
      <c r="I8945" s="336"/>
      <c r="J8945" s="332" t="str">
        <f t="shared" ca="1" si="410"/>
        <v>(command "V" "R" "" "N")</v>
      </c>
    </row>
    <row r="8946" spans="8:10" hidden="1">
      <c r="H8946" s="330" t="str">
        <f t="shared" ca="1" si="409"/>
        <v/>
      </c>
      <c r="I8946" s="336"/>
      <c r="J8946" s="332" t="str">
        <f t="shared" ca="1" si="410"/>
        <v>(command "V" "R" "" "N")</v>
      </c>
    </row>
    <row r="8947" spans="8:10" hidden="1">
      <c r="H8947" s="330" t="str">
        <f t="shared" ca="1" si="409"/>
        <v/>
      </c>
      <c r="I8947" s="336"/>
      <c r="J8947" s="332" t="str">
        <f t="shared" ca="1" si="410"/>
        <v>(command "V" "R" "" "N")</v>
      </c>
    </row>
    <row r="8948" spans="8:10" hidden="1">
      <c r="H8948" s="330" t="str">
        <f t="shared" ca="1" si="409"/>
        <v/>
      </c>
      <c r="I8948" s="336"/>
      <c r="J8948" s="332" t="str">
        <f t="shared" ca="1" si="410"/>
        <v>(command "V" "R" "" "N")</v>
      </c>
    </row>
    <row r="8949" spans="8:10" hidden="1">
      <c r="H8949" s="330" t="str">
        <f t="shared" ca="1" si="409"/>
        <v/>
      </c>
      <c r="I8949" s="336"/>
      <c r="J8949" s="332" t="str">
        <f t="shared" ca="1" si="410"/>
        <v>(command "V" "R" "" "N")</v>
      </c>
    </row>
    <row r="8950" spans="8:10" hidden="1">
      <c r="H8950" s="330" t="str">
        <f t="shared" ca="1" si="409"/>
        <v/>
      </c>
      <c r="I8950" s="336"/>
      <c r="J8950" s="332" t="str">
        <f t="shared" ca="1" si="410"/>
        <v>(command "V" "R" "" "N")</v>
      </c>
    </row>
    <row r="8951" spans="8:10" hidden="1">
      <c r="H8951" s="330" t="str">
        <f t="shared" ca="1" si="409"/>
        <v/>
      </c>
      <c r="I8951" s="336"/>
      <c r="J8951" s="332" t="str">
        <f t="shared" ca="1" si="410"/>
        <v>(command "V" "R" "" "N")</v>
      </c>
    </row>
    <row r="8952" spans="8:10" hidden="1">
      <c r="H8952" s="330" t="str">
        <f t="shared" ca="1" si="409"/>
        <v/>
      </c>
      <c r="I8952" s="336"/>
      <c r="J8952" s="332" t="str">
        <f t="shared" ca="1" si="410"/>
        <v>(command "V" "R" "" "N")</v>
      </c>
    </row>
    <row r="8953" spans="8:10" hidden="1">
      <c r="H8953" s="330" t="str">
        <f t="shared" ca="1" si="409"/>
        <v/>
      </c>
      <c r="I8953" s="336"/>
      <c r="J8953" s="332" t="str">
        <f t="shared" ca="1" si="410"/>
        <v>(command "V" "R" "" "N")</v>
      </c>
    </row>
    <row r="8954" spans="8:10" hidden="1">
      <c r="H8954" s="330" t="str">
        <f t="shared" ca="1" si="409"/>
        <v/>
      </c>
      <c r="I8954" s="336"/>
      <c r="J8954" s="332" t="str">
        <f t="shared" ca="1" si="410"/>
        <v>(command "V" "R" "" "N")</v>
      </c>
    </row>
    <row r="8955" spans="8:10" hidden="1">
      <c r="H8955" s="330" t="str">
        <f t="shared" ca="1" si="409"/>
        <v/>
      </c>
      <c r="I8955" s="336"/>
      <c r="J8955" s="332" t="str">
        <f t="shared" ca="1" si="410"/>
        <v>(command "V" "R" "" "N")</v>
      </c>
    </row>
    <row r="8956" spans="8:10" hidden="1">
      <c r="H8956" s="330" t="str">
        <f t="shared" ca="1" si="409"/>
        <v/>
      </c>
      <c r="I8956" s="336"/>
      <c r="J8956" s="332" t="str">
        <f t="shared" ca="1" si="410"/>
        <v>(command "V" "R" "" "N")</v>
      </c>
    </row>
    <row r="8957" spans="8:10" hidden="1">
      <c r="H8957" s="330" t="str">
        <f t="shared" ca="1" si="409"/>
        <v/>
      </c>
      <c r="I8957" s="336"/>
      <c r="J8957" s="332" t="str">
        <f t="shared" ca="1" si="410"/>
        <v>(command "V" "R" "" "N")</v>
      </c>
    </row>
    <row r="8958" spans="8:10" hidden="1">
      <c r="H8958" s="330" t="str">
        <f t="shared" ca="1" si="409"/>
        <v/>
      </c>
      <c r="I8958" s="336"/>
      <c r="J8958" s="332" t="str">
        <f t="shared" ca="1" si="410"/>
        <v>(command "V" "R" "" "N")</v>
      </c>
    </row>
    <row r="8959" spans="8:10" hidden="1">
      <c r="H8959" s="330" t="str">
        <f t="shared" ca="1" si="409"/>
        <v/>
      </c>
      <c r="I8959" s="336"/>
      <c r="J8959" s="332" t="str">
        <f t="shared" ca="1" si="410"/>
        <v>(command "V" "R" "" "N")</v>
      </c>
    </row>
    <row r="8960" spans="8:10" hidden="1">
      <c r="H8960" s="330" t="str">
        <f t="shared" ca="1" si="409"/>
        <v/>
      </c>
      <c r="I8960" s="336"/>
      <c r="J8960" s="332" t="str">
        <f t="shared" ca="1" si="410"/>
        <v>(command "V" "R" "" "N")</v>
      </c>
    </row>
    <row r="8961" spans="8:10" hidden="1">
      <c r="H8961" s="330" t="str">
        <f t="shared" ca="1" si="409"/>
        <v/>
      </c>
      <c r="I8961" s="336"/>
      <c r="J8961" s="332" t="str">
        <f t="shared" ca="1" si="410"/>
        <v>(command "V" "R" "" "N")</v>
      </c>
    </row>
    <row r="8962" spans="8:10" hidden="1">
      <c r="H8962" s="330" t="str">
        <f t="shared" ca="1" si="409"/>
        <v/>
      </c>
      <c r="I8962" s="336"/>
      <c r="J8962" s="332" t="str">
        <f t="shared" ca="1" si="410"/>
        <v>(command "V" "R" "" "N")</v>
      </c>
    </row>
    <row r="8963" spans="8:10" hidden="1">
      <c r="H8963" s="330" t="str">
        <f t="shared" ca="1" si="409"/>
        <v/>
      </c>
      <c r="I8963" s="336"/>
      <c r="J8963" s="332" t="str">
        <f t="shared" ca="1" si="410"/>
        <v>(command "V" "R" "" "N")</v>
      </c>
    </row>
    <row r="8964" spans="8:10" hidden="1">
      <c r="H8964" s="330" t="str">
        <f t="shared" ca="1" si="409"/>
        <v/>
      </c>
      <c r="I8964" s="336"/>
      <c r="J8964" s="332" t="str">
        <f t="shared" ca="1" si="410"/>
        <v>(command "V" "R" "" "N")</v>
      </c>
    </row>
    <row r="8965" spans="8:10" hidden="1">
      <c r="H8965" s="330" t="str">
        <f t="shared" ca="1" si="409"/>
        <v/>
      </c>
      <c r="I8965" s="336"/>
      <c r="J8965" s="332" t="str">
        <f t="shared" ca="1" si="410"/>
        <v>(command "V" "R" "" "N")</v>
      </c>
    </row>
    <row r="8966" spans="8:10" hidden="1">
      <c r="H8966" s="330" t="str">
        <f t="shared" ca="1" si="409"/>
        <v/>
      </c>
      <c r="I8966" s="336"/>
      <c r="J8966" s="332" t="str">
        <f t="shared" ca="1" si="410"/>
        <v>(command "V" "R" "" "N")</v>
      </c>
    </row>
    <row r="8967" spans="8:10" hidden="1">
      <c r="H8967" s="330" t="str">
        <f t="shared" ca="1" si="409"/>
        <v/>
      </c>
      <c r="I8967" s="336"/>
      <c r="J8967" s="332" t="str">
        <f t="shared" ca="1" si="410"/>
        <v>(command "V" "R" "" "N")</v>
      </c>
    </row>
    <row r="8968" spans="8:10" hidden="1">
      <c r="H8968" s="330" t="str">
        <f t="shared" ref="H8968:H9031" ca="1" si="411">IF(INDIRECT(ADDRESS(FLOOR((ROW(A8961)-1)/$F$6,1)+9,FLOOR((MOD((ROW(A8961)-1),$F$6)),1)+21))="","",INDIRECT(ADDRESS(FLOOR((ROW(A8961)-1)/$F$6,1)+9,FLOOR((MOD((ROW(A8961)-1),$F$6)),1)+21)))</f>
        <v/>
      </c>
      <c r="I8968" s="336"/>
      <c r="J8968" s="332" t="str">
        <f t="shared" ca="1" si="410"/>
        <v>(command "V" "R" "" "N")</v>
      </c>
    </row>
    <row r="8969" spans="8:10" hidden="1">
      <c r="H8969" s="330" t="str">
        <f t="shared" ca="1" si="411"/>
        <v/>
      </c>
      <c r="I8969" s="336"/>
      <c r="J8969" s="332" t="str">
        <f t="shared" ca="1" si="410"/>
        <v>(command "V" "R" "" "N")</v>
      </c>
    </row>
    <row r="8970" spans="8:10" hidden="1">
      <c r="H8970" s="330" t="str">
        <f t="shared" ca="1" si="411"/>
        <v/>
      </c>
      <c r="I8970" s="336"/>
      <c r="J8970" s="332" t="str">
        <f t="shared" ca="1" si="410"/>
        <v>(command "V" "R" "" "N")</v>
      </c>
    </row>
    <row r="8971" spans="8:10" hidden="1">
      <c r="H8971" s="330" t="str">
        <f t="shared" ca="1" si="411"/>
        <v/>
      </c>
      <c r="I8971" s="336"/>
      <c r="J8971" s="332" t="str">
        <f t="shared" ca="1" si="410"/>
        <v>(command "V" "R" "" "N")</v>
      </c>
    </row>
    <row r="8972" spans="8:10" hidden="1">
      <c r="H8972" s="330" t="str">
        <f t="shared" ca="1" si="411"/>
        <v/>
      </c>
      <c r="I8972" s="336"/>
      <c r="J8972" s="332" t="str">
        <f t="shared" ca="1" si="410"/>
        <v>(command "V" "R" "" "N")</v>
      </c>
    </row>
    <row r="8973" spans="8:10" hidden="1">
      <c r="H8973" s="330" t="str">
        <f t="shared" ca="1" si="411"/>
        <v/>
      </c>
      <c r="I8973" s="336"/>
      <c r="J8973" s="332" t="str">
        <f t="shared" ref="J8973:J9036" ca="1" si="412">"(command"&amp;" "&amp;""""&amp;"V"&amp;""""&amp;" "&amp;""""&amp;"R"&amp;""""&amp;" "&amp;""""&amp;$H8973&amp;""""&amp;" """&amp;"N"&amp;""""&amp;")"</f>
        <v>(command "V" "R" "" "N")</v>
      </c>
    </row>
    <row r="8974" spans="8:10" hidden="1">
      <c r="H8974" s="330" t="str">
        <f t="shared" ca="1" si="411"/>
        <v/>
      </c>
      <c r="I8974" s="336"/>
      <c r="J8974" s="332" t="str">
        <f t="shared" ca="1" si="412"/>
        <v>(command "V" "R" "" "N")</v>
      </c>
    </row>
    <row r="8975" spans="8:10" hidden="1">
      <c r="H8975" s="330" t="str">
        <f t="shared" ca="1" si="411"/>
        <v/>
      </c>
      <c r="I8975" s="336"/>
      <c r="J8975" s="332" t="str">
        <f t="shared" ca="1" si="412"/>
        <v>(command "V" "R" "" "N")</v>
      </c>
    </row>
    <row r="8976" spans="8:10" hidden="1">
      <c r="H8976" s="330" t="str">
        <f t="shared" ca="1" si="411"/>
        <v/>
      </c>
      <c r="I8976" s="336"/>
      <c r="J8976" s="332" t="str">
        <f t="shared" ca="1" si="412"/>
        <v>(command "V" "R" "" "N")</v>
      </c>
    </row>
    <row r="8977" spans="8:10" hidden="1">
      <c r="H8977" s="330" t="str">
        <f t="shared" ca="1" si="411"/>
        <v/>
      </c>
      <c r="I8977" s="336"/>
      <c r="J8977" s="332" t="str">
        <f t="shared" ca="1" si="412"/>
        <v>(command "V" "R" "" "N")</v>
      </c>
    </row>
    <row r="8978" spans="8:10" hidden="1">
      <c r="H8978" s="330" t="str">
        <f t="shared" ca="1" si="411"/>
        <v/>
      </c>
      <c r="I8978" s="336"/>
      <c r="J8978" s="332" t="str">
        <f t="shared" ca="1" si="412"/>
        <v>(command "V" "R" "" "N")</v>
      </c>
    </row>
    <row r="8979" spans="8:10" hidden="1">
      <c r="H8979" s="330" t="str">
        <f t="shared" ca="1" si="411"/>
        <v/>
      </c>
      <c r="I8979" s="336"/>
      <c r="J8979" s="332" t="str">
        <f t="shared" ca="1" si="412"/>
        <v>(command "V" "R" "" "N")</v>
      </c>
    </row>
    <row r="8980" spans="8:10" hidden="1">
      <c r="H8980" s="330" t="str">
        <f t="shared" ca="1" si="411"/>
        <v/>
      </c>
      <c r="I8980" s="336"/>
      <c r="J8980" s="332" t="str">
        <f t="shared" ca="1" si="412"/>
        <v>(command "V" "R" "" "N")</v>
      </c>
    </row>
    <row r="8981" spans="8:10" hidden="1">
      <c r="H8981" s="330" t="str">
        <f t="shared" ca="1" si="411"/>
        <v/>
      </c>
      <c r="I8981" s="336"/>
      <c r="J8981" s="332" t="str">
        <f t="shared" ca="1" si="412"/>
        <v>(command "V" "R" "" "N")</v>
      </c>
    </row>
    <row r="8982" spans="8:10" hidden="1">
      <c r="H8982" s="330" t="str">
        <f t="shared" ca="1" si="411"/>
        <v/>
      </c>
      <c r="I8982" s="336"/>
      <c r="J8982" s="332" t="str">
        <f t="shared" ca="1" si="412"/>
        <v>(command "V" "R" "" "N")</v>
      </c>
    </row>
    <row r="8983" spans="8:10" hidden="1">
      <c r="H8983" s="330" t="str">
        <f t="shared" ca="1" si="411"/>
        <v/>
      </c>
      <c r="I8983" s="336"/>
      <c r="J8983" s="332" t="str">
        <f t="shared" ca="1" si="412"/>
        <v>(command "V" "R" "" "N")</v>
      </c>
    </row>
    <row r="8984" spans="8:10" hidden="1">
      <c r="H8984" s="330" t="str">
        <f t="shared" ca="1" si="411"/>
        <v/>
      </c>
      <c r="I8984" s="336"/>
      <c r="J8984" s="332" t="str">
        <f t="shared" ca="1" si="412"/>
        <v>(command "V" "R" "" "N")</v>
      </c>
    </row>
    <row r="8985" spans="8:10" hidden="1">
      <c r="H8985" s="330" t="str">
        <f t="shared" ca="1" si="411"/>
        <v/>
      </c>
      <c r="I8985" s="336"/>
      <c r="J8985" s="332" t="str">
        <f t="shared" ca="1" si="412"/>
        <v>(command "V" "R" "" "N")</v>
      </c>
    </row>
    <row r="8986" spans="8:10" hidden="1">
      <c r="H8986" s="330" t="str">
        <f t="shared" ca="1" si="411"/>
        <v/>
      </c>
      <c r="I8986" s="336"/>
      <c r="J8986" s="332" t="str">
        <f t="shared" ca="1" si="412"/>
        <v>(command "V" "R" "" "N")</v>
      </c>
    </row>
    <row r="8987" spans="8:10" hidden="1">
      <c r="H8987" s="330" t="str">
        <f t="shared" ca="1" si="411"/>
        <v/>
      </c>
      <c r="I8987" s="336"/>
      <c r="J8987" s="332" t="str">
        <f t="shared" ca="1" si="412"/>
        <v>(command "V" "R" "" "N")</v>
      </c>
    </row>
    <row r="8988" spans="8:10" hidden="1">
      <c r="H8988" s="330" t="str">
        <f t="shared" ca="1" si="411"/>
        <v/>
      </c>
      <c r="I8988" s="336"/>
      <c r="J8988" s="332" t="str">
        <f t="shared" ca="1" si="412"/>
        <v>(command "V" "R" "" "N")</v>
      </c>
    </row>
    <row r="8989" spans="8:10" hidden="1">
      <c r="H8989" s="330" t="str">
        <f t="shared" ca="1" si="411"/>
        <v/>
      </c>
      <c r="I8989" s="336"/>
      <c r="J8989" s="332" t="str">
        <f t="shared" ca="1" si="412"/>
        <v>(command "V" "R" "" "N")</v>
      </c>
    </row>
    <row r="8990" spans="8:10" hidden="1">
      <c r="H8990" s="330" t="str">
        <f t="shared" ca="1" si="411"/>
        <v/>
      </c>
      <c r="I8990" s="336"/>
      <c r="J8990" s="332" t="str">
        <f t="shared" ca="1" si="412"/>
        <v>(command "V" "R" "" "N")</v>
      </c>
    </row>
    <row r="8991" spans="8:10" hidden="1">
      <c r="H8991" s="330" t="str">
        <f t="shared" ca="1" si="411"/>
        <v/>
      </c>
      <c r="I8991" s="336"/>
      <c r="J8991" s="332" t="str">
        <f t="shared" ca="1" si="412"/>
        <v>(command "V" "R" "" "N")</v>
      </c>
    </row>
    <row r="8992" spans="8:10" hidden="1">
      <c r="H8992" s="330" t="str">
        <f t="shared" ca="1" si="411"/>
        <v/>
      </c>
      <c r="I8992" s="336"/>
      <c r="J8992" s="332" t="str">
        <f t="shared" ca="1" si="412"/>
        <v>(command "V" "R" "" "N")</v>
      </c>
    </row>
    <row r="8993" spans="8:10" hidden="1">
      <c r="H8993" s="330" t="str">
        <f t="shared" ca="1" si="411"/>
        <v/>
      </c>
      <c r="I8993" s="336"/>
      <c r="J8993" s="332" t="str">
        <f t="shared" ca="1" si="412"/>
        <v>(command "V" "R" "" "N")</v>
      </c>
    </row>
    <row r="8994" spans="8:10" hidden="1">
      <c r="H8994" s="330" t="str">
        <f t="shared" ca="1" si="411"/>
        <v/>
      </c>
      <c r="I8994" s="336"/>
      <c r="J8994" s="332" t="str">
        <f t="shared" ca="1" si="412"/>
        <v>(command "V" "R" "" "N")</v>
      </c>
    </row>
    <row r="8995" spans="8:10" hidden="1">
      <c r="H8995" s="330" t="str">
        <f t="shared" ca="1" si="411"/>
        <v/>
      </c>
      <c r="I8995" s="336"/>
      <c r="J8995" s="332" t="str">
        <f t="shared" ca="1" si="412"/>
        <v>(command "V" "R" "" "N")</v>
      </c>
    </row>
    <row r="8996" spans="8:10" hidden="1">
      <c r="H8996" s="330" t="str">
        <f t="shared" ca="1" si="411"/>
        <v/>
      </c>
      <c r="I8996" s="336"/>
      <c r="J8996" s="332" t="str">
        <f t="shared" ca="1" si="412"/>
        <v>(command "V" "R" "" "N")</v>
      </c>
    </row>
    <row r="8997" spans="8:10" hidden="1">
      <c r="H8997" s="330" t="str">
        <f t="shared" ca="1" si="411"/>
        <v/>
      </c>
      <c r="I8997" s="336"/>
      <c r="J8997" s="332" t="str">
        <f t="shared" ca="1" si="412"/>
        <v>(command "V" "R" "" "N")</v>
      </c>
    </row>
    <row r="8998" spans="8:10" hidden="1">
      <c r="H8998" s="330" t="str">
        <f t="shared" ca="1" si="411"/>
        <v/>
      </c>
      <c r="I8998" s="336"/>
      <c r="J8998" s="332" t="str">
        <f t="shared" ca="1" si="412"/>
        <v>(command "V" "R" "" "N")</v>
      </c>
    </row>
    <row r="8999" spans="8:10" hidden="1">
      <c r="H8999" s="330" t="str">
        <f t="shared" ca="1" si="411"/>
        <v/>
      </c>
      <c r="I8999" s="336"/>
      <c r="J8999" s="332" t="str">
        <f t="shared" ca="1" si="412"/>
        <v>(command "V" "R" "" "N")</v>
      </c>
    </row>
    <row r="9000" spans="8:10" hidden="1">
      <c r="H9000" s="330" t="str">
        <f t="shared" ca="1" si="411"/>
        <v/>
      </c>
      <c r="I9000" s="336"/>
      <c r="J9000" s="332" t="str">
        <f t="shared" ca="1" si="412"/>
        <v>(command "V" "R" "" "N")</v>
      </c>
    </row>
    <row r="9001" spans="8:10" hidden="1">
      <c r="H9001" s="330" t="str">
        <f t="shared" ca="1" si="411"/>
        <v/>
      </c>
      <c r="I9001" s="336"/>
      <c r="J9001" s="332" t="str">
        <f t="shared" ca="1" si="412"/>
        <v>(command "V" "R" "" "N")</v>
      </c>
    </row>
    <row r="9002" spans="8:10" hidden="1">
      <c r="H9002" s="330" t="str">
        <f t="shared" ca="1" si="411"/>
        <v/>
      </c>
      <c r="I9002" s="336"/>
      <c r="J9002" s="332" t="str">
        <f t="shared" ca="1" si="412"/>
        <v>(command "V" "R" "" "N")</v>
      </c>
    </row>
    <row r="9003" spans="8:10" hidden="1">
      <c r="H9003" s="330" t="str">
        <f t="shared" ca="1" si="411"/>
        <v/>
      </c>
      <c r="I9003" s="336"/>
      <c r="J9003" s="332" t="str">
        <f t="shared" ca="1" si="412"/>
        <v>(command "V" "R" "" "N")</v>
      </c>
    </row>
    <row r="9004" spans="8:10" hidden="1">
      <c r="H9004" s="330" t="str">
        <f t="shared" ca="1" si="411"/>
        <v/>
      </c>
      <c r="I9004" s="336"/>
      <c r="J9004" s="332" t="str">
        <f t="shared" ca="1" si="412"/>
        <v>(command "V" "R" "" "N")</v>
      </c>
    </row>
    <row r="9005" spans="8:10" hidden="1">
      <c r="H9005" s="330" t="str">
        <f t="shared" ca="1" si="411"/>
        <v/>
      </c>
      <c r="I9005" s="336"/>
      <c r="J9005" s="332" t="str">
        <f t="shared" ca="1" si="412"/>
        <v>(command "V" "R" "" "N")</v>
      </c>
    </row>
    <row r="9006" spans="8:10" hidden="1">
      <c r="H9006" s="330" t="str">
        <f t="shared" ca="1" si="411"/>
        <v/>
      </c>
      <c r="I9006" s="336"/>
      <c r="J9006" s="332" t="str">
        <f t="shared" ca="1" si="412"/>
        <v>(command "V" "R" "" "N")</v>
      </c>
    </row>
    <row r="9007" spans="8:10" hidden="1">
      <c r="H9007" s="330" t="str">
        <f t="shared" ca="1" si="411"/>
        <v/>
      </c>
      <c r="I9007" s="336"/>
      <c r="J9007" s="332" t="str">
        <f t="shared" ca="1" si="412"/>
        <v>(command "V" "R" "" "N")</v>
      </c>
    </row>
    <row r="9008" spans="8:10" hidden="1">
      <c r="H9008" s="330" t="str">
        <f t="shared" ca="1" si="411"/>
        <v/>
      </c>
      <c r="I9008" s="336"/>
      <c r="J9008" s="332" t="str">
        <f t="shared" ca="1" si="412"/>
        <v>(command "V" "R" "" "N")</v>
      </c>
    </row>
    <row r="9009" spans="8:10" hidden="1">
      <c r="H9009" s="330" t="str">
        <f t="shared" ca="1" si="411"/>
        <v/>
      </c>
      <c r="I9009" s="336"/>
      <c r="J9009" s="332" t="str">
        <f t="shared" ca="1" si="412"/>
        <v>(command "V" "R" "" "N")</v>
      </c>
    </row>
    <row r="9010" spans="8:10" hidden="1">
      <c r="H9010" s="330" t="str">
        <f t="shared" ca="1" si="411"/>
        <v/>
      </c>
      <c r="I9010" s="336"/>
      <c r="J9010" s="332" t="str">
        <f t="shared" ca="1" si="412"/>
        <v>(command "V" "R" "" "N")</v>
      </c>
    </row>
    <row r="9011" spans="8:10" hidden="1">
      <c r="H9011" s="330" t="str">
        <f t="shared" ca="1" si="411"/>
        <v/>
      </c>
      <c r="I9011" s="336"/>
      <c r="J9011" s="332" t="str">
        <f t="shared" ca="1" si="412"/>
        <v>(command "V" "R" "" "N")</v>
      </c>
    </row>
    <row r="9012" spans="8:10" hidden="1">
      <c r="H9012" s="330" t="str">
        <f t="shared" ca="1" si="411"/>
        <v/>
      </c>
      <c r="I9012" s="336"/>
      <c r="J9012" s="332" t="str">
        <f t="shared" ca="1" si="412"/>
        <v>(command "V" "R" "" "N")</v>
      </c>
    </row>
    <row r="9013" spans="8:10" hidden="1">
      <c r="H9013" s="330" t="str">
        <f t="shared" ca="1" si="411"/>
        <v/>
      </c>
      <c r="I9013" s="336"/>
      <c r="J9013" s="332" t="str">
        <f t="shared" ca="1" si="412"/>
        <v>(command "V" "R" "" "N")</v>
      </c>
    </row>
    <row r="9014" spans="8:10" hidden="1">
      <c r="H9014" s="330" t="str">
        <f t="shared" ca="1" si="411"/>
        <v/>
      </c>
      <c r="I9014" s="336"/>
      <c r="J9014" s="332" t="str">
        <f t="shared" ca="1" si="412"/>
        <v>(command "V" "R" "" "N")</v>
      </c>
    </row>
    <row r="9015" spans="8:10" hidden="1">
      <c r="H9015" s="330" t="str">
        <f t="shared" ca="1" si="411"/>
        <v/>
      </c>
      <c r="I9015" s="336"/>
      <c r="J9015" s="332" t="str">
        <f t="shared" ca="1" si="412"/>
        <v>(command "V" "R" "" "N")</v>
      </c>
    </row>
    <row r="9016" spans="8:10" hidden="1">
      <c r="H9016" s="330" t="str">
        <f t="shared" ca="1" si="411"/>
        <v/>
      </c>
      <c r="I9016" s="336"/>
      <c r="J9016" s="332" t="str">
        <f t="shared" ca="1" si="412"/>
        <v>(command "V" "R" "" "N")</v>
      </c>
    </row>
    <row r="9017" spans="8:10" hidden="1">
      <c r="H9017" s="330" t="str">
        <f t="shared" ca="1" si="411"/>
        <v/>
      </c>
      <c r="I9017" s="336"/>
      <c r="J9017" s="332" t="str">
        <f t="shared" ca="1" si="412"/>
        <v>(command "V" "R" "" "N")</v>
      </c>
    </row>
    <row r="9018" spans="8:10" hidden="1">
      <c r="H9018" s="330" t="str">
        <f t="shared" ca="1" si="411"/>
        <v/>
      </c>
      <c r="I9018" s="336"/>
      <c r="J9018" s="332" t="str">
        <f t="shared" ca="1" si="412"/>
        <v>(command "V" "R" "" "N")</v>
      </c>
    </row>
    <row r="9019" spans="8:10" hidden="1">
      <c r="H9019" s="330" t="str">
        <f t="shared" ca="1" si="411"/>
        <v/>
      </c>
      <c r="I9019" s="336"/>
      <c r="J9019" s="332" t="str">
        <f t="shared" ca="1" si="412"/>
        <v>(command "V" "R" "" "N")</v>
      </c>
    </row>
    <row r="9020" spans="8:10" hidden="1">
      <c r="H9020" s="330" t="str">
        <f t="shared" ca="1" si="411"/>
        <v/>
      </c>
      <c r="I9020" s="336"/>
      <c r="J9020" s="332" t="str">
        <f t="shared" ca="1" si="412"/>
        <v>(command "V" "R" "" "N")</v>
      </c>
    </row>
    <row r="9021" spans="8:10" hidden="1">
      <c r="H9021" s="330" t="str">
        <f t="shared" ca="1" si="411"/>
        <v/>
      </c>
      <c r="I9021" s="336"/>
      <c r="J9021" s="332" t="str">
        <f t="shared" ca="1" si="412"/>
        <v>(command "V" "R" "" "N")</v>
      </c>
    </row>
    <row r="9022" spans="8:10" hidden="1">
      <c r="H9022" s="330" t="str">
        <f t="shared" ca="1" si="411"/>
        <v/>
      </c>
      <c r="I9022" s="336"/>
      <c r="J9022" s="332" t="str">
        <f t="shared" ca="1" si="412"/>
        <v>(command "V" "R" "" "N")</v>
      </c>
    </row>
    <row r="9023" spans="8:10" hidden="1">
      <c r="H9023" s="330" t="str">
        <f t="shared" ca="1" si="411"/>
        <v/>
      </c>
      <c r="I9023" s="336"/>
      <c r="J9023" s="332" t="str">
        <f t="shared" ca="1" si="412"/>
        <v>(command "V" "R" "" "N")</v>
      </c>
    </row>
    <row r="9024" spans="8:10" hidden="1">
      <c r="H9024" s="330" t="str">
        <f t="shared" ca="1" si="411"/>
        <v/>
      </c>
      <c r="I9024" s="336"/>
      <c r="J9024" s="332" t="str">
        <f t="shared" ca="1" si="412"/>
        <v>(command "V" "R" "" "N")</v>
      </c>
    </row>
    <row r="9025" spans="8:10" hidden="1">
      <c r="H9025" s="330" t="str">
        <f t="shared" ca="1" si="411"/>
        <v/>
      </c>
      <c r="I9025" s="336"/>
      <c r="J9025" s="332" t="str">
        <f t="shared" ca="1" si="412"/>
        <v>(command "V" "R" "" "N")</v>
      </c>
    </row>
    <row r="9026" spans="8:10" hidden="1">
      <c r="H9026" s="330" t="str">
        <f t="shared" ca="1" si="411"/>
        <v/>
      </c>
      <c r="I9026" s="336"/>
      <c r="J9026" s="332" t="str">
        <f t="shared" ca="1" si="412"/>
        <v>(command "V" "R" "" "N")</v>
      </c>
    </row>
    <row r="9027" spans="8:10" hidden="1">
      <c r="H9027" s="330" t="str">
        <f t="shared" ca="1" si="411"/>
        <v/>
      </c>
      <c r="I9027" s="336"/>
      <c r="J9027" s="332" t="str">
        <f t="shared" ca="1" si="412"/>
        <v>(command "V" "R" "" "N")</v>
      </c>
    </row>
    <row r="9028" spans="8:10" hidden="1">
      <c r="H9028" s="330" t="str">
        <f t="shared" ca="1" si="411"/>
        <v/>
      </c>
      <c r="I9028" s="336"/>
      <c r="J9028" s="332" t="str">
        <f t="shared" ca="1" si="412"/>
        <v>(command "V" "R" "" "N")</v>
      </c>
    </row>
    <row r="9029" spans="8:10" hidden="1">
      <c r="H9029" s="330" t="str">
        <f t="shared" ca="1" si="411"/>
        <v/>
      </c>
      <c r="I9029" s="336"/>
      <c r="J9029" s="332" t="str">
        <f t="shared" ca="1" si="412"/>
        <v>(command "V" "R" "" "N")</v>
      </c>
    </row>
    <row r="9030" spans="8:10" hidden="1">
      <c r="H9030" s="330" t="str">
        <f t="shared" ca="1" si="411"/>
        <v/>
      </c>
      <c r="I9030" s="336"/>
      <c r="J9030" s="332" t="str">
        <f t="shared" ca="1" si="412"/>
        <v>(command "V" "R" "" "N")</v>
      </c>
    </row>
    <row r="9031" spans="8:10" hidden="1">
      <c r="H9031" s="330" t="str">
        <f t="shared" ca="1" si="411"/>
        <v/>
      </c>
      <c r="I9031" s="336"/>
      <c r="J9031" s="332" t="str">
        <f t="shared" ca="1" si="412"/>
        <v>(command "V" "R" "" "N")</v>
      </c>
    </row>
    <row r="9032" spans="8:10" hidden="1">
      <c r="H9032" s="330" t="str">
        <f t="shared" ref="H9032:H9095" ca="1" si="413">IF(INDIRECT(ADDRESS(FLOOR((ROW(A9025)-1)/$F$6,1)+9,FLOOR((MOD((ROW(A9025)-1),$F$6)),1)+21))="","",INDIRECT(ADDRESS(FLOOR((ROW(A9025)-1)/$F$6,1)+9,FLOOR((MOD((ROW(A9025)-1),$F$6)),1)+21)))</f>
        <v/>
      </c>
      <c r="I9032" s="336"/>
      <c r="J9032" s="332" t="str">
        <f t="shared" ca="1" si="412"/>
        <v>(command "V" "R" "" "N")</v>
      </c>
    </row>
    <row r="9033" spans="8:10" hidden="1">
      <c r="H9033" s="330" t="str">
        <f t="shared" ca="1" si="413"/>
        <v/>
      </c>
      <c r="I9033" s="336"/>
      <c r="J9033" s="332" t="str">
        <f t="shared" ca="1" si="412"/>
        <v>(command "V" "R" "" "N")</v>
      </c>
    </row>
    <row r="9034" spans="8:10" hidden="1">
      <c r="H9034" s="330" t="str">
        <f t="shared" ca="1" si="413"/>
        <v/>
      </c>
      <c r="I9034" s="336"/>
      <c r="J9034" s="332" t="str">
        <f t="shared" ca="1" si="412"/>
        <v>(command "V" "R" "" "N")</v>
      </c>
    </row>
    <row r="9035" spans="8:10" hidden="1">
      <c r="H9035" s="330" t="str">
        <f t="shared" ca="1" si="413"/>
        <v/>
      </c>
      <c r="I9035" s="336"/>
      <c r="J9035" s="332" t="str">
        <f t="shared" ca="1" si="412"/>
        <v>(command "V" "R" "" "N")</v>
      </c>
    </row>
    <row r="9036" spans="8:10" hidden="1">
      <c r="H9036" s="330" t="str">
        <f t="shared" ca="1" si="413"/>
        <v/>
      </c>
      <c r="I9036" s="336"/>
      <c r="J9036" s="332" t="str">
        <f t="shared" ca="1" si="412"/>
        <v>(command "V" "R" "" "N")</v>
      </c>
    </row>
    <row r="9037" spans="8:10" hidden="1">
      <c r="H9037" s="330" t="str">
        <f t="shared" ca="1" si="413"/>
        <v/>
      </c>
      <c r="I9037" s="336"/>
      <c r="J9037" s="332" t="str">
        <f t="shared" ref="J9037:J9100" ca="1" si="414">"(command"&amp;" "&amp;""""&amp;"V"&amp;""""&amp;" "&amp;""""&amp;"R"&amp;""""&amp;" "&amp;""""&amp;$H9037&amp;""""&amp;" """&amp;"N"&amp;""""&amp;")"</f>
        <v>(command "V" "R" "" "N")</v>
      </c>
    </row>
    <row r="9038" spans="8:10" hidden="1">
      <c r="H9038" s="330" t="str">
        <f t="shared" ca="1" si="413"/>
        <v/>
      </c>
      <c r="I9038" s="336"/>
      <c r="J9038" s="332" t="str">
        <f t="shared" ca="1" si="414"/>
        <v>(command "V" "R" "" "N")</v>
      </c>
    </row>
    <row r="9039" spans="8:10" hidden="1">
      <c r="H9039" s="330" t="str">
        <f t="shared" ca="1" si="413"/>
        <v/>
      </c>
      <c r="I9039" s="336"/>
      <c r="J9039" s="332" t="str">
        <f t="shared" ca="1" si="414"/>
        <v>(command "V" "R" "" "N")</v>
      </c>
    </row>
    <row r="9040" spans="8:10" hidden="1">
      <c r="H9040" s="330" t="str">
        <f t="shared" ca="1" si="413"/>
        <v/>
      </c>
      <c r="I9040" s="336"/>
      <c r="J9040" s="332" t="str">
        <f t="shared" ca="1" si="414"/>
        <v>(command "V" "R" "" "N")</v>
      </c>
    </row>
    <row r="9041" spans="8:10" hidden="1">
      <c r="H9041" s="330" t="str">
        <f t="shared" ca="1" si="413"/>
        <v/>
      </c>
      <c r="I9041" s="336"/>
      <c r="J9041" s="332" t="str">
        <f t="shared" ca="1" si="414"/>
        <v>(command "V" "R" "" "N")</v>
      </c>
    </row>
    <row r="9042" spans="8:10" hidden="1">
      <c r="H9042" s="330" t="str">
        <f t="shared" ca="1" si="413"/>
        <v/>
      </c>
      <c r="I9042" s="336"/>
      <c r="J9042" s="332" t="str">
        <f t="shared" ca="1" si="414"/>
        <v>(command "V" "R" "" "N")</v>
      </c>
    </row>
    <row r="9043" spans="8:10" hidden="1">
      <c r="H9043" s="330" t="str">
        <f t="shared" ca="1" si="413"/>
        <v/>
      </c>
      <c r="I9043" s="336"/>
      <c r="J9043" s="332" t="str">
        <f t="shared" ca="1" si="414"/>
        <v>(command "V" "R" "" "N")</v>
      </c>
    </row>
    <row r="9044" spans="8:10" hidden="1">
      <c r="H9044" s="330" t="str">
        <f t="shared" ca="1" si="413"/>
        <v/>
      </c>
      <c r="I9044" s="336"/>
      <c r="J9044" s="332" t="str">
        <f t="shared" ca="1" si="414"/>
        <v>(command "V" "R" "" "N")</v>
      </c>
    </row>
    <row r="9045" spans="8:10" hidden="1">
      <c r="H9045" s="330" t="str">
        <f t="shared" ca="1" si="413"/>
        <v/>
      </c>
      <c r="I9045" s="336"/>
      <c r="J9045" s="332" t="str">
        <f t="shared" ca="1" si="414"/>
        <v>(command "V" "R" "" "N")</v>
      </c>
    </row>
    <row r="9046" spans="8:10" hidden="1">
      <c r="H9046" s="330" t="str">
        <f t="shared" ca="1" si="413"/>
        <v/>
      </c>
      <c r="I9046" s="336"/>
      <c r="J9046" s="332" t="str">
        <f t="shared" ca="1" si="414"/>
        <v>(command "V" "R" "" "N")</v>
      </c>
    </row>
    <row r="9047" spans="8:10" hidden="1">
      <c r="H9047" s="330" t="str">
        <f t="shared" ca="1" si="413"/>
        <v/>
      </c>
      <c r="I9047" s="336"/>
      <c r="J9047" s="332" t="str">
        <f t="shared" ca="1" si="414"/>
        <v>(command "V" "R" "" "N")</v>
      </c>
    </row>
    <row r="9048" spans="8:10" hidden="1">
      <c r="H9048" s="330" t="str">
        <f t="shared" ca="1" si="413"/>
        <v/>
      </c>
      <c r="I9048" s="336"/>
      <c r="J9048" s="332" t="str">
        <f t="shared" ca="1" si="414"/>
        <v>(command "V" "R" "" "N")</v>
      </c>
    </row>
    <row r="9049" spans="8:10" hidden="1">
      <c r="H9049" s="330" t="str">
        <f t="shared" ca="1" si="413"/>
        <v/>
      </c>
      <c r="I9049" s="336"/>
      <c r="J9049" s="332" t="str">
        <f t="shared" ca="1" si="414"/>
        <v>(command "V" "R" "" "N")</v>
      </c>
    </row>
    <row r="9050" spans="8:10" hidden="1">
      <c r="H9050" s="330" t="str">
        <f t="shared" ca="1" si="413"/>
        <v/>
      </c>
      <c r="I9050" s="336"/>
      <c r="J9050" s="332" t="str">
        <f t="shared" ca="1" si="414"/>
        <v>(command "V" "R" "" "N")</v>
      </c>
    </row>
    <row r="9051" spans="8:10" hidden="1">
      <c r="H9051" s="330" t="str">
        <f t="shared" ca="1" si="413"/>
        <v/>
      </c>
      <c r="I9051" s="336"/>
      <c r="J9051" s="332" t="str">
        <f t="shared" ca="1" si="414"/>
        <v>(command "V" "R" "" "N")</v>
      </c>
    </row>
    <row r="9052" spans="8:10" hidden="1">
      <c r="H9052" s="330" t="str">
        <f t="shared" ca="1" si="413"/>
        <v/>
      </c>
      <c r="I9052" s="336"/>
      <c r="J9052" s="332" t="str">
        <f t="shared" ca="1" si="414"/>
        <v>(command "V" "R" "" "N")</v>
      </c>
    </row>
    <row r="9053" spans="8:10" hidden="1">
      <c r="H9053" s="330" t="str">
        <f t="shared" ca="1" si="413"/>
        <v/>
      </c>
      <c r="I9053" s="336"/>
      <c r="J9053" s="332" t="str">
        <f t="shared" ca="1" si="414"/>
        <v>(command "V" "R" "" "N")</v>
      </c>
    </row>
    <row r="9054" spans="8:10" hidden="1">
      <c r="H9054" s="330" t="str">
        <f t="shared" ca="1" si="413"/>
        <v/>
      </c>
      <c r="I9054" s="336"/>
      <c r="J9054" s="332" t="str">
        <f t="shared" ca="1" si="414"/>
        <v>(command "V" "R" "" "N")</v>
      </c>
    </row>
    <row r="9055" spans="8:10" hidden="1">
      <c r="H9055" s="330" t="str">
        <f t="shared" ca="1" si="413"/>
        <v/>
      </c>
      <c r="I9055" s="336"/>
      <c r="J9055" s="332" t="str">
        <f t="shared" ca="1" si="414"/>
        <v>(command "V" "R" "" "N")</v>
      </c>
    </row>
    <row r="9056" spans="8:10" hidden="1">
      <c r="H9056" s="330" t="str">
        <f t="shared" ca="1" si="413"/>
        <v/>
      </c>
      <c r="I9056" s="336"/>
      <c r="J9056" s="332" t="str">
        <f t="shared" ca="1" si="414"/>
        <v>(command "V" "R" "" "N")</v>
      </c>
    </row>
    <row r="9057" spans="8:10" hidden="1">
      <c r="H9057" s="330" t="str">
        <f t="shared" ca="1" si="413"/>
        <v/>
      </c>
      <c r="I9057" s="336"/>
      <c r="J9057" s="332" t="str">
        <f t="shared" ca="1" si="414"/>
        <v>(command "V" "R" "" "N")</v>
      </c>
    </row>
    <row r="9058" spans="8:10" hidden="1">
      <c r="H9058" s="330" t="str">
        <f t="shared" ca="1" si="413"/>
        <v/>
      </c>
      <c r="I9058" s="336"/>
      <c r="J9058" s="332" t="str">
        <f t="shared" ca="1" si="414"/>
        <v>(command "V" "R" "" "N")</v>
      </c>
    </row>
    <row r="9059" spans="8:10" hidden="1">
      <c r="H9059" s="330" t="str">
        <f t="shared" ca="1" si="413"/>
        <v/>
      </c>
      <c r="I9059" s="336"/>
      <c r="J9059" s="332" t="str">
        <f t="shared" ca="1" si="414"/>
        <v>(command "V" "R" "" "N")</v>
      </c>
    </row>
    <row r="9060" spans="8:10" hidden="1">
      <c r="H9060" s="330" t="str">
        <f t="shared" ca="1" si="413"/>
        <v/>
      </c>
      <c r="I9060" s="336"/>
      <c r="J9060" s="332" t="str">
        <f t="shared" ca="1" si="414"/>
        <v>(command "V" "R" "" "N")</v>
      </c>
    </row>
    <row r="9061" spans="8:10" hidden="1">
      <c r="H9061" s="330" t="str">
        <f t="shared" ca="1" si="413"/>
        <v/>
      </c>
      <c r="I9061" s="336"/>
      <c r="J9061" s="332" t="str">
        <f t="shared" ca="1" si="414"/>
        <v>(command "V" "R" "" "N")</v>
      </c>
    </row>
    <row r="9062" spans="8:10" hidden="1">
      <c r="H9062" s="330" t="str">
        <f t="shared" ca="1" si="413"/>
        <v/>
      </c>
      <c r="I9062" s="336"/>
      <c r="J9062" s="332" t="str">
        <f t="shared" ca="1" si="414"/>
        <v>(command "V" "R" "" "N")</v>
      </c>
    </row>
    <row r="9063" spans="8:10" hidden="1">
      <c r="H9063" s="330" t="str">
        <f t="shared" ca="1" si="413"/>
        <v/>
      </c>
      <c r="I9063" s="336"/>
      <c r="J9063" s="332" t="str">
        <f t="shared" ca="1" si="414"/>
        <v>(command "V" "R" "" "N")</v>
      </c>
    </row>
    <row r="9064" spans="8:10" hidden="1">
      <c r="H9064" s="330" t="str">
        <f t="shared" ca="1" si="413"/>
        <v/>
      </c>
      <c r="I9064" s="336"/>
      <c r="J9064" s="332" t="str">
        <f t="shared" ca="1" si="414"/>
        <v>(command "V" "R" "" "N")</v>
      </c>
    </row>
    <row r="9065" spans="8:10" hidden="1">
      <c r="H9065" s="330" t="str">
        <f t="shared" ca="1" si="413"/>
        <v/>
      </c>
      <c r="I9065" s="336"/>
      <c r="J9065" s="332" t="str">
        <f t="shared" ca="1" si="414"/>
        <v>(command "V" "R" "" "N")</v>
      </c>
    </row>
    <row r="9066" spans="8:10" hidden="1">
      <c r="H9066" s="330" t="str">
        <f t="shared" ca="1" si="413"/>
        <v/>
      </c>
      <c r="I9066" s="336"/>
      <c r="J9066" s="332" t="str">
        <f t="shared" ca="1" si="414"/>
        <v>(command "V" "R" "" "N")</v>
      </c>
    </row>
    <row r="9067" spans="8:10" hidden="1">
      <c r="H9067" s="330" t="str">
        <f t="shared" ca="1" si="413"/>
        <v/>
      </c>
      <c r="I9067" s="336"/>
      <c r="J9067" s="332" t="str">
        <f t="shared" ca="1" si="414"/>
        <v>(command "V" "R" "" "N")</v>
      </c>
    </row>
    <row r="9068" spans="8:10" hidden="1">
      <c r="H9068" s="330" t="str">
        <f t="shared" ca="1" si="413"/>
        <v/>
      </c>
      <c r="I9068" s="336"/>
      <c r="J9068" s="332" t="str">
        <f t="shared" ca="1" si="414"/>
        <v>(command "V" "R" "" "N")</v>
      </c>
    </row>
    <row r="9069" spans="8:10" hidden="1">
      <c r="H9069" s="330" t="str">
        <f t="shared" ca="1" si="413"/>
        <v/>
      </c>
      <c r="I9069" s="336"/>
      <c r="J9069" s="332" t="str">
        <f t="shared" ca="1" si="414"/>
        <v>(command "V" "R" "" "N")</v>
      </c>
    </row>
    <row r="9070" spans="8:10" hidden="1">
      <c r="H9070" s="330" t="str">
        <f t="shared" ca="1" si="413"/>
        <v/>
      </c>
      <c r="I9070" s="336"/>
      <c r="J9070" s="332" t="str">
        <f t="shared" ca="1" si="414"/>
        <v>(command "V" "R" "" "N")</v>
      </c>
    </row>
    <row r="9071" spans="8:10" hidden="1">
      <c r="H9071" s="330" t="str">
        <f t="shared" ca="1" si="413"/>
        <v/>
      </c>
      <c r="I9071" s="336"/>
      <c r="J9071" s="332" t="str">
        <f t="shared" ca="1" si="414"/>
        <v>(command "V" "R" "" "N")</v>
      </c>
    </row>
    <row r="9072" spans="8:10" hidden="1">
      <c r="H9072" s="330" t="str">
        <f t="shared" ca="1" si="413"/>
        <v/>
      </c>
      <c r="I9072" s="336"/>
      <c r="J9072" s="332" t="str">
        <f t="shared" ca="1" si="414"/>
        <v>(command "V" "R" "" "N")</v>
      </c>
    </row>
    <row r="9073" spans="8:10" hidden="1">
      <c r="H9073" s="330" t="str">
        <f t="shared" ca="1" si="413"/>
        <v/>
      </c>
      <c r="I9073" s="336"/>
      <c r="J9073" s="332" t="str">
        <f t="shared" ca="1" si="414"/>
        <v>(command "V" "R" "" "N")</v>
      </c>
    </row>
    <row r="9074" spans="8:10" hidden="1">
      <c r="H9074" s="330" t="str">
        <f t="shared" ca="1" si="413"/>
        <v/>
      </c>
      <c r="I9074" s="336"/>
      <c r="J9074" s="332" t="str">
        <f t="shared" ca="1" si="414"/>
        <v>(command "V" "R" "" "N")</v>
      </c>
    </row>
    <row r="9075" spans="8:10" hidden="1">
      <c r="H9075" s="330" t="str">
        <f t="shared" ca="1" si="413"/>
        <v/>
      </c>
      <c r="I9075" s="336"/>
      <c r="J9075" s="332" t="str">
        <f t="shared" ca="1" si="414"/>
        <v>(command "V" "R" "" "N")</v>
      </c>
    </row>
    <row r="9076" spans="8:10" hidden="1">
      <c r="H9076" s="330" t="str">
        <f t="shared" ca="1" si="413"/>
        <v/>
      </c>
      <c r="I9076" s="336"/>
      <c r="J9076" s="332" t="str">
        <f t="shared" ca="1" si="414"/>
        <v>(command "V" "R" "" "N")</v>
      </c>
    </row>
    <row r="9077" spans="8:10" hidden="1">
      <c r="H9077" s="330" t="str">
        <f t="shared" ca="1" si="413"/>
        <v/>
      </c>
      <c r="I9077" s="336"/>
      <c r="J9077" s="332" t="str">
        <f t="shared" ca="1" si="414"/>
        <v>(command "V" "R" "" "N")</v>
      </c>
    </row>
    <row r="9078" spans="8:10" hidden="1">
      <c r="H9078" s="330" t="str">
        <f t="shared" ca="1" si="413"/>
        <v/>
      </c>
      <c r="I9078" s="336"/>
      <c r="J9078" s="332" t="str">
        <f t="shared" ca="1" si="414"/>
        <v>(command "V" "R" "" "N")</v>
      </c>
    </row>
    <row r="9079" spans="8:10" hidden="1">
      <c r="H9079" s="330" t="str">
        <f t="shared" ca="1" si="413"/>
        <v/>
      </c>
      <c r="I9079" s="336"/>
      <c r="J9079" s="332" t="str">
        <f t="shared" ca="1" si="414"/>
        <v>(command "V" "R" "" "N")</v>
      </c>
    </row>
    <row r="9080" spans="8:10" hidden="1">
      <c r="H9080" s="330" t="str">
        <f t="shared" ca="1" si="413"/>
        <v/>
      </c>
      <c r="I9080" s="336"/>
      <c r="J9080" s="332" t="str">
        <f t="shared" ca="1" si="414"/>
        <v>(command "V" "R" "" "N")</v>
      </c>
    </row>
    <row r="9081" spans="8:10" hidden="1">
      <c r="H9081" s="330" t="str">
        <f t="shared" ca="1" si="413"/>
        <v/>
      </c>
      <c r="I9081" s="336"/>
      <c r="J9081" s="332" t="str">
        <f t="shared" ca="1" si="414"/>
        <v>(command "V" "R" "" "N")</v>
      </c>
    </row>
    <row r="9082" spans="8:10" hidden="1">
      <c r="H9082" s="330" t="str">
        <f t="shared" ca="1" si="413"/>
        <v/>
      </c>
      <c r="I9082" s="336"/>
      <c r="J9082" s="332" t="str">
        <f t="shared" ca="1" si="414"/>
        <v>(command "V" "R" "" "N")</v>
      </c>
    </row>
    <row r="9083" spans="8:10" hidden="1">
      <c r="H9083" s="330" t="str">
        <f t="shared" ca="1" si="413"/>
        <v/>
      </c>
      <c r="I9083" s="336"/>
      <c r="J9083" s="332" t="str">
        <f t="shared" ca="1" si="414"/>
        <v>(command "V" "R" "" "N")</v>
      </c>
    </row>
    <row r="9084" spans="8:10" hidden="1">
      <c r="H9084" s="330" t="str">
        <f t="shared" ca="1" si="413"/>
        <v/>
      </c>
      <c r="I9084" s="336"/>
      <c r="J9084" s="332" t="str">
        <f t="shared" ca="1" si="414"/>
        <v>(command "V" "R" "" "N")</v>
      </c>
    </row>
    <row r="9085" spans="8:10" hidden="1">
      <c r="H9085" s="330" t="str">
        <f t="shared" ca="1" si="413"/>
        <v/>
      </c>
      <c r="I9085" s="336"/>
      <c r="J9085" s="332" t="str">
        <f t="shared" ca="1" si="414"/>
        <v>(command "V" "R" "" "N")</v>
      </c>
    </row>
    <row r="9086" spans="8:10" hidden="1">
      <c r="H9086" s="330" t="str">
        <f t="shared" ca="1" si="413"/>
        <v/>
      </c>
      <c r="I9086" s="336"/>
      <c r="J9086" s="332" t="str">
        <f t="shared" ca="1" si="414"/>
        <v>(command "V" "R" "" "N")</v>
      </c>
    </row>
    <row r="9087" spans="8:10" hidden="1">
      <c r="H9087" s="330" t="str">
        <f t="shared" ca="1" si="413"/>
        <v/>
      </c>
      <c r="I9087" s="336"/>
      <c r="J9087" s="332" t="str">
        <f t="shared" ca="1" si="414"/>
        <v>(command "V" "R" "" "N")</v>
      </c>
    </row>
    <row r="9088" spans="8:10" hidden="1">
      <c r="H9088" s="330" t="str">
        <f t="shared" ca="1" si="413"/>
        <v/>
      </c>
      <c r="I9088" s="336"/>
      <c r="J9088" s="332" t="str">
        <f t="shared" ca="1" si="414"/>
        <v>(command "V" "R" "" "N")</v>
      </c>
    </row>
    <row r="9089" spans="8:10" hidden="1">
      <c r="H9089" s="330" t="str">
        <f t="shared" ca="1" si="413"/>
        <v/>
      </c>
      <c r="I9089" s="336"/>
      <c r="J9089" s="332" t="str">
        <f t="shared" ca="1" si="414"/>
        <v>(command "V" "R" "" "N")</v>
      </c>
    </row>
    <row r="9090" spans="8:10" hidden="1">
      <c r="H9090" s="330" t="str">
        <f t="shared" ca="1" si="413"/>
        <v/>
      </c>
      <c r="I9090" s="336"/>
      <c r="J9090" s="332" t="str">
        <f t="shared" ca="1" si="414"/>
        <v>(command "V" "R" "" "N")</v>
      </c>
    </row>
    <row r="9091" spans="8:10" hidden="1">
      <c r="H9091" s="330" t="str">
        <f t="shared" ca="1" si="413"/>
        <v/>
      </c>
      <c r="I9091" s="336"/>
      <c r="J9091" s="332" t="str">
        <f t="shared" ca="1" si="414"/>
        <v>(command "V" "R" "" "N")</v>
      </c>
    </row>
    <row r="9092" spans="8:10" hidden="1">
      <c r="H9092" s="330" t="str">
        <f t="shared" ca="1" si="413"/>
        <v/>
      </c>
      <c r="I9092" s="336"/>
      <c r="J9092" s="332" t="str">
        <f t="shared" ca="1" si="414"/>
        <v>(command "V" "R" "" "N")</v>
      </c>
    </row>
    <row r="9093" spans="8:10" hidden="1">
      <c r="H9093" s="330" t="str">
        <f t="shared" ca="1" si="413"/>
        <v/>
      </c>
      <c r="I9093" s="336"/>
      <c r="J9093" s="332" t="str">
        <f t="shared" ca="1" si="414"/>
        <v>(command "V" "R" "" "N")</v>
      </c>
    </row>
    <row r="9094" spans="8:10" hidden="1">
      <c r="H9094" s="330" t="str">
        <f t="shared" ca="1" si="413"/>
        <v/>
      </c>
      <c r="I9094" s="336"/>
      <c r="J9094" s="332" t="str">
        <f t="shared" ca="1" si="414"/>
        <v>(command "V" "R" "" "N")</v>
      </c>
    </row>
    <row r="9095" spans="8:10" hidden="1">
      <c r="H9095" s="330" t="str">
        <f t="shared" ca="1" si="413"/>
        <v/>
      </c>
      <c r="I9095" s="336"/>
      <c r="J9095" s="332" t="str">
        <f t="shared" ca="1" si="414"/>
        <v>(command "V" "R" "" "N")</v>
      </c>
    </row>
    <row r="9096" spans="8:10" hidden="1">
      <c r="H9096" s="330" t="str">
        <f t="shared" ref="H9096:H9159" ca="1" si="415">IF(INDIRECT(ADDRESS(FLOOR((ROW(A9089)-1)/$F$6,1)+9,FLOOR((MOD((ROW(A9089)-1),$F$6)),1)+21))="","",INDIRECT(ADDRESS(FLOOR((ROW(A9089)-1)/$F$6,1)+9,FLOOR((MOD((ROW(A9089)-1),$F$6)),1)+21)))</f>
        <v/>
      </c>
      <c r="I9096" s="336"/>
      <c r="J9096" s="332" t="str">
        <f t="shared" ca="1" si="414"/>
        <v>(command "V" "R" "" "N")</v>
      </c>
    </row>
    <row r="9097" spans="8:10" hidden="1">
      <c r="H9097" s="330" t="str">
        <f t="shared" ca="1" si="415"/>
        <v/>
      </c>
      <c r="I9097" s="336"/>
      <c r="J9097" s="332" t="str">
        <f t="shared" ca="1" si="414"/>
        <v>(command "V" "R" "" "N")</v>
      </c>
    </row>
    <row r="9098" spans="8:10" hidden="1">
      <c r="H9098" s="330" t="str">
        <f t="shared" ca="1" si="415"/>
        <v/>
      </c>
      <c r="I9098" s="336"/>
      <c r="J9098" s="332" t="str">
        <f t="shared" ca="1" si="414"/>
        <v>(command "V" "R" "" "N")</v>
      </c>
    </row>
    <row r="9099" spans="8:10" hidden="1">
      <c r="H9099" s="330" t="str">
        <f t="shared" ca="1" si="415"/>
        <v/>
      </c>
      <c r="I9099" s="336"/>
      <c r="J9099" s="332" t="str">
        <f t="shared" ca="1" si="414"/>
        <v>(command "V" "R" "" "N")</v>
      </c>
    </row>
    <row r="9100" spans="8:10" hidden="1">
      <c r="H9100" s="330" t="str">
        <f t="shared" ca="1" si="415"/>
        <v/>
      </c>
      <c r="I9100" s="336"/>
      <c r="J9100" s="332" t="str">
        <f t="shared" ca="1" si="414"/>
        <v>(command "V" "R" "" "N")</v>
      </c>
    </row>
    <row r="9101" spans="8:10" hidden="1">
      <c r="H9101" s="330" t="str">
        <f t="shared" ca="1" si="415"/>
        <v/>
      </c>
      <c r="I9101" s="336"/>
      <c r="J9101" s="332" t="str">
        <f t="shared" ref="J9101:J9164" ca="1" si="416">"(command"&amp;" "&amp;""""&amp;"V"&amp;""""&amp;" "&amp;""""&amp;"R"&amp;""""&amp;" "&amp;""""&amp;$H9101&amp;""""&amp;" """&amp;"N"&amp;""""&amp;")"</f>
        <v>(command "V" "R" "" "N")</v>
      </c>
    </row>
    <row r="9102" spans="8:10" hidden="1">
      <c r="H9102" s="330" t="str">
        <f t="shared" ca="1" si="415"/>
        <v/>
      </c>
      <c r="I9102" s="336"/>
      <c r="J9102" s="332" t="str">
        <f t="shared" ca="1" si="416"/>
        <v>(command "V" "R" "" "N")</v>
      </c>
    </row>
    <row r="9103" spans="8:10" hidden="1">
      <c r="H9103" s="330" t="str">
        <f t="shared" ca="1" si="415"/>
        <v/>
      </c>
      <c r="I9103" s="336"/>
      <c r="J9103" s="332" t="str">
        <f t="shared" ca="1" si="416"/>
        <v>(command "V" "R" "" "N")</v>
      </c>
    </row>
    <row r="9104" spans="8:10" hidden="1">
      <c r="H9104" s="330" t="str">
        <f t="shared" ca="1" si="415"/>
        <v/>
      </c>
      <c r="I9104" s="336"/>
      <c r="J9104" s="332" t="str">
        <f t="shared" ca="1" si="416"/>
        <v>(command "V" "R" "" "N")</v>
      </c>
    </row>
    <row r="9105" spans="8:10" hidden="1">
      <c r="H9105" s="330" t="str">
        <f t="shared" ca="1" si="415"/>
        <v/>
      </c>
      <c r="I9105" s="336"/>
      <c r="J9105" s="332" t="str">
        <f t="shared" ca="1" si="416"/>
        <v>(command "V" "R" "" "N")</v>
      </c>
    </row>
    <row r="9106" spans="8:10" hidden="1">
      <c r="H9106" s="330" t="str">
        <f t="shared" ca="1" si="415"/>
        <v/>
      </c>
      <c r="I9106" s="336"/>
      <c r="J9106" s="332" t="str">
        <f t="shared" ca="1" si="416"/>
        <v>(command "V" "R" "" "N")</v>
      </c>
    </row>
    <row r="9107" spans="8:10" hidden="1">
      <c r="H9107" s="330" t="str">
        <f t="shared" ca="1" si="415"/>
        <v/>
      </c>
      <c r="I9107" s="336"/>
      <c r="J9107" s="332" t="str">
        <f t="shared" ca="1" si="416"/>
        <v>(command "V" "R" "" "N")</v>
      </c>
    </row>
    <row r="9108" spans="8:10" hidden="1">
      <c r="H9108" s="330" t="str">
        <f t="shared" ca="1" si="415"/>
        <v/>
      </c>
      <c r="I9108" s="336"/>
      <c r="J9108" s="332" t="str">
        <f t="shared" ca="1" si="416"/>
        <v>(command "V" "R" "" "N")</v>
      </c>
    </row>
    <row r="9109" spans="8:10" hidden="1">
      <c r="H9109" s="330" t="str">
        <f t="shared" ca="1" si="415"/>
        <v/>
      </c>
      <c r="I9109" s="336"/>
      <c r="J9109" s="332" t="str">
        <f t="shared" ca="1" si="416"/>
        <v>(command "V" "R" "" "N")</v>
      </c>
    </row>
    <row r="9110" spans="8:10" hidden="1">
      <c r="H9110" s="330" t="str">
        <f t="shared" ca="1" si="415"/>
        <v/>
      </c>
      <c r="I9110" s="336"/>
      <c r="J9110" s="332" t="str">
        <f t="shared" ca="1" si="416"/>
        <v>(command "V" "R" "" "N")</v>
      </c>
    </row>
    <row r="9111" spans="8:10" hidden="1">
      <c r="H9111" s="330" t="str">
        <f t="shared" ca="1" si="415"/>
        <v/>
      </c>
      <c r="I9111" s="336"/>
      <c r="J9111" s="332" t="str">
        <f t="shared" ca="1" si="416"/>
        <v>(command "V" "R" "" "N")</v>
      </c>
    </row>
    <row r="9112" spans="8:10" hidden="1">
      <c r="H9112" s="330" t="str">
        <f t="shared" ca="1" si="415"/>
        <v/>
      </c>
      <c r="I9112" s="336"/>
      <c r="J9112" s="332" t="str">
        <f t="shared" ca="1" si="416"/>
        <v>(command "V" "R" "" "N")</v>
      </c>
    </row>
    <row r="9113" spans="8:10" hidden="1">
      <c r="H9113" s="330" t="str">
        <f t="shared" ca="1" si="415"/>
        <v/>
      </c>
      <c r="I9113" s="336"/>
      <c r="J9113" s="332" t="str">
        <f t="shared" ca="1" si="416"/>
        <v>(command "V" "R" "" "N")</v>
      </c>
    </row>
    <row r="9114" spans="8:10" hidden="1">
      <c r="H9114" s="330" t="str">
        <f t="shared" ca="1" si="415"/>
        <v/>
      </c>
      <c r="I9114" s="336"/>
      <c r="J9114" s="332" t="str">
        <f t="shared" ca="1" si="416"/>
        <v>(command "V" "R" "" "N")</v>
      </c>
    </row>
    <row r="9115" spans="8:10" hidden="1">
      <c r="H9115" s="330" t="str">
        <f t="shared" ca="1" si="415"/>
        <v/>
      </c>
      <c r="I9115" s="336"/>
      <c r="J9115" s="332" t="str">
        <f t="shared" ca="1" si="416"/>
        <v>(command "V" "R" "" "N")</v>
      </c>
    </row>
    <row r="9116" spans="8:10" hidden="1">
      <c r="H9116" s="330" t="str">
        <f t="shared" ca="1" si="415"/>
        <v/>
      </c>
      <c r="I9116" s="336"/>
      <c r="J9116" s="332" t="str">
        <f t="shared" ca="1" si="416"/>
        <v>(command "V" "R" "" "N")</v>
      </c>
    </row>
    <row r="9117" spans="8:10" hidden="1">
      <c r="H9117" s="330" t="str">
        <f t="shared" ca="1" si="415"/>
        <v/>
      </c>
      <c r="I9117" s="336"/>
      <c r="J9117" s="332" t="str">
        <f t="shared" ca="1" si="416"/>
        <v>(command "V" "R" "" "N")</v>
      </c>
    </row>
    <row r="9118" spans="8:10" hidden="1">
      <c r="H9118" s="330" t="str">
        <f t="shared" ca="1" si="415"/>
        <v/>
      </c>
      <c r="I9118" s="336"/>
      <c r="J9118" s="332" t="str">
        <f t="shared" ca="1" si="416"/>
        <v>(command "V" "R" "" "N")</v>
      </c>
    </row>
    <row r="9119" spans="8:10" hidden="1">
      <c r="H9119" s="330" t="str">
        <f t="shared" ca="1" si="415"/>
        <v/>
      </c>
      <c r="I9119" s="336"/>
      <c r="J9119" s="332" t="str">
        <f t="shared" ca="1" si="416"/>
        <v>(command "V" "R" "" "N")</v>
      </c>
    </row>
    <row r="9120" spans="8:10" hidden="1">
      <c r="H9120" s="330" t="str">
        <f t="shared" ca="1" si="415"/>
        <v/>
      </c>
      <c r="I9120" s="336"/>
      <c r="J9120" s="332" t="str">
        <f t="shared" ca="1" si="416"/>
        <v>(command "V" "R" "" "N")</v>
      </c>
    </row>
    <row r="9121" spans="8:10" hidden="1">
      <c r="H9121" s="330" t="str">
        <f t="shared" ca="1" si="415"/>
        <v/>
      </c>
      <c r="I9121" s="336"/>
      <c r="J9121" s="332" t="str">
        <f t="shared" ca="1" si="416"/>
        <v>(command "V" "R" "" "N")</v>
      </c>
    </row>
    <row r="9122" spans="8:10" hidden="1">
      <c r="H9122" s="330" t="str">
        <f t="shared" ca="1" si="415"/>
        <v/>
      </c>
      <c r="I9122" s="336"/>
      <c r="J9122" s="332" t="str">
        <f t="shared" ca="1" si="416"/>
        <v>(command "V" "R" "" "N")</v>
      </c>
    </row>
    <row r="9123" spans="8:10" hidden="1">
      <c r="H9123" s="330" t="str">
        <f t="shared" ca="1" si="415"/>
        <v/>
      </c>
      <c r="I9123" s="336"/>
      <c r="J9123" s="332" t="str">
        <f t="shared" ca="1" si="416"/>
        <v>(command "V" "R" "" "N")</v>
      </c>
    </row>
    <row r="9124" spans="8:10" hidden="1">
      <c r="H9124" s="330" t="str">
        <f t="shared" ca="1" si="415"/>
        <v/>
      </c>
      <c r="I9124" s="336"/>
      <c r="J9124" s="332" t="str">
        <f t="shared" ca="1" si="416"/>
        <v>(command "V" "R" "" "N")</v>
      </c>
    </row>
    <row r="9125" spans="8:10" hidden="1">
      <c r="H9125" s="330" t="str">
        <f t="shared" ca="1" si="415"/>
        <v/>
      </c>
      <c r="I9125" s="336"/>
      <c r="J9125" s="332" t="str">
        <f t="shared" ca="1" si="416"/>
        <v>(command "V" "R" "" "N")</v>
      </c>
    </row>
    <row r="9126" spans="8:10" hidden="1">
      <c r="H9126" s="330" t="str">
        <f t="shared" ca="1" si="415"/>
        <v/>
      </c>
      <c r="I9126" s="336"/>
      <c r="J9126" s="332" t="str">
        <f t="shared" ca="1" si="416"/>
        <v>(command "V" "R" "" "N")</v>
      </c>
    </row>
    <row r="9127" spans="8:10" hidden="1">
      <c r="H9127" s="330" t="str">
        <f t="shared" ca="1" si="415"/>
        <v/>
      </c>
      <c r="I9127" s="336"/>
      <c r="J9127" s="332" t="str">
        <f t="shared" ca="1" si="416"/>
        <v>(command "V" "R" "" "N")</v>
      </c>
    </row>
    <row r="9128" spans="8:10" hidden="1">
      <c r="H9128" s="330" t="str">
        <f t="shared" ca="1" si="415"/>
        <v/>
      </c>
      <c r="I9128" s="336"/>
      <c r="J9128" s="332" t="str">
        <f t="shared" ca="1" si="416"/>
        <v>(command "V" "R" "" "N")</v>
      </c>
    </row>
    <row r="9129" spans="8:10" hidden="1">
      <c r="H9129" s="330" t="str">
        <f t="shared" ca="1" si="415"/>
        <v/>
      </c>
      <c r="I9129" s="336"/>
      <c r="J9129" s="332" t="str">
        <f t="shared" ca="1" si="416"/>
        <v>(command "V" "R" "" "N")</v>
      </c>
    </row>
    <row r="9130" spans="8:10" hidden="1">
      <c r="H9130" s="330" t="str">
        <f t="shared" ca="1" si="415"/>
        <v/>
      </c>
      <c r="I9130" s="336"/>
      <c r="J9130" s="332" t="str">
        <f t="shared" ca="1" si="416"/>
        <v>(command "V" "R" "" "N")</v>
      </c>
    </row>
    <row r="9131" spans="8:10" hidden="1">
      <c r="H9131" s="330" t="str">
        <f t="shared" ca="1" si="415"/>
        <v/>
      </c>
      <c r="I9131" s="336"/>
      <c r="J9131" s="332" t="str">
        <f t="shared" ca="1" si="416"/>
        <v>(command "V" "R" "" "N")</v>
      </c>
    </row>
    <row r="9132" spans="8:10" hidden="1">
      <c r="H9132" s="330" t="str">
        <f t="shared" ca="1" si="415"/>
        <v/>
      </c>
      <c r="I9132" s="336"/>
      <c r="J9132" s="332" t="str">
        <f t="shared" ca="1" si="416"/>
        <v>(command "V" "R" "" "N")</v>
      </c>
    </row>
    <row r="9133" spans="8:10" hidden="1">
      <c r="H9133" s="330" t="str">
        <f t="shared" ca="1" si="415"/>
        <v/>
      </c>
      <c r="I9133" s="336"/>
      <c r="J9133" s="332" t="str">
        <f t="shared" ca="1" si="416"/>
        <v>(command "V" "R" "" "N")</v>
      </c>
    </row>
    <row r="9134" spans="8:10" hidden="1">
      <c r="H9134" s="330" t="str">
        <f t="shared" ca="1" si="415"/>
        <v/>
      </c>
      <c r="I9134" s="336"/>
      <c r="J9134" s="332" t="str">
        <f t="shared" ca="1" si="416"/>
        <v>(command "V" "R" "" "N")</v>
      </c>
    </row>
    <row r="9135" spans="8:10" hidden="1">
      <c r="H9135" s="330" t="str">
        <f t="shared" ca="1" si="415"/>
        <v/>
      </c>
      <c r="I9135" s="336"/>
      <c r="J9135" s="332" t="str">
        <f t="shared" ca="1" si="416"/>
        <v>(command "V" "R" "" "N")</v>
      </c>
    </row>
    <row r="9136" spans="8:10" hidden="1">
      <c r="H9136" s="330" t="str">
        <f t="shared" ca="1" si="415"/>
        <v/>
      </c>
      <c r="I9136" s="336"/>
      <c r="J9136" s="332" t="str">
        <f t="shared" ca="1" si="416"/>
        <v>(command "V" "R" "" "N")</v>
      </c>
    </row>
    <row r="9137" spans="8:10" hidden="1">
      <c r="H9137" s="330" t="str">
        <f t="shared" ca="1" si="415"/>
        <v/>
      </c>
      <c r="I9137" s="336"/>
      <c r="J9137" s="332" t="str">
        <f t="shared" ca="1" si="416"/>
        <v>(command "V" "R" "" "N")</v>
      </c>
    </row>
    <row r="9138" spans="8:10" hidden="1">
      <c r="H9138" s="330" t="str">
        <f t="shared" ca="1" si="415"/>
        <v/>
      </c>
      <c r="I9138" s="336"/>
      <c r="J9138" s="332" t="str">
        <f t="shared" ca="1" si="416"/>
        <v>(command "V" "R" "" "N")</v>
      </c>
    </row>
    <row r="9139" spans="8:10" hidden="1">
      <c r="H9139" s="330" t="str">
        <f t="shared" ca="1" si="415"/>
        <v/>
      </c>
      <c r="I9139" s="336"/>
      <c r="J9139" s="332" t="str">
        <f t="shared" ca="1" si="416"/>
        <v>(command "V" "R" "" "N")</v>
      </c>
    </row>
    <row r="9140" spans="8:10" hidden="1">
      <c r="H9140" s="330" t="str">
        <f t="shared" ca="1" si="415"/>
        <v/>
      </c>
      <c r="I9140" s="336"/>
      <c r="J9140" s="332" t="str">
        <f t="shared" ca="1" si="416"/>
        <v>(command "V" "R" "" "N")</v>
      </c>
    </row>
    <row r="9141" spans="8:10" hidden="1">
      <c r="H9141" s="330" t="str">
        <f t="shared" ca="1" si="415"/>
        <v/>
      </c>
      <c r="I9141" s="336"/>
      <c r="J9141" s="332" t="str">
        <f t="shared" ca="1" si="416"/>
        <v>(command "V" "R" "" "N")</v>
      </c>
    </row>
    <row r="9142" spans="8:10" hidden="1">
      <c r="H9142" s="330" t="str">
        <f t="shared" ca="1" si="415"/>
        <v/>
      </c>
      <c r="I9142" s="336"/>
      <c r="J9142" s="332" t="str">
        <f t="shared" ca="1" si="416"/>
        <v>(command "V" "R" "" "N")</v>
      </c>
    </row>
    <row r="9143" spans="8:10" hidden="1">
      <c r="H9143" s="330" t="str">
        <f t="shared" ca="1" si="415"/>
        <v/>
      </c>
      <c r="I9143" s="336"/>
      <c r="J9143" s="332" t="str">
        <f t="shared" ca="1" si="416"/>
        <v>(command "V" "R" "" "N")</v>
      </c>
    </row>
    <row r="9144" spans="8:10" hidden="1">
      <c r="H9144" s="330" t="str">
        <f t="shared" ca="1" si="415"/>
        <v/>
      </c>
      <c r="I9144" s="336"/>
      <c r="J9144" s="332" t="str">
        <f t="shared" ca="1" si="416"/>
        <v>(command "V" "R" "" "N")</v>
      </c>
    </row>
    <row r="9145" spans="8:10" hidden="1">
      <c r="H9145" s="330" t="str">
        <f t="shared" ca="1" si="415"/>
        <v/>
      </c>
      <c r="I9145" s="336"/>
      <c r="J9145" s="332" t="str">
        <f t="shared" ca="1" si="416"/>
        <v>(command "V" "R" "" "N")</v>
      </c>
    </row>
    <row r="9146" spans="8:10" hidden="1">
      <c r="H9146" s="330" t="str">
        <f t="shared" ca="1" si="415"/>
        <v/>
      </c>
      <c r="I9146" s="336"/>
      <c r="J9146" s="332" t="str">
        <f t="shared" ca="1" si="416"/>
        <v>(command "V" "R" "" "N")</v>
      </c>
    </row>
    <row r="9147" spans="8:10" hidden="1">
      <c r="H9147" s="330" t="str">
        <f t="shared" ca="1" si="415"/>
        <v/>
      </c>
      <c r="I9147" s="336"/>
      <c r="J9147" s="332" t="str">
        <f t="shared" ca="1" si="416"/>
        <v>(command "V" "R" "" "N")</v>
      </c>
    </row>
    <row r="9148" spans="8:10" hidden="1">
      <c r="H9148" s="330" t="str">
        <f t="shared" ca="1" si="415"/>
        <v/>
      </c>
      <c r="I9148" s="336"/>
      <c r="J9148" s="332" t="str">
        <f t="shared" ca="1" si="416"/>
        <v>(command "V" "R" "" "N")</v>
      </c>
    </row>
    <row r="9149" spans="8:10" hidden="1">
      <c r="H9149" s="330" t="str">
        <f t="shared" ca="1" si="415"/>
        <v/>
      </c>
      <c r="I9149" s="336"/>
      <c r="J9149" s="332" t="str">
        <f t="shared" ca="1" si="416"/>
        <v>(command "V" "R" "" "N")</v>
      </c>
    </row>
    <row r="9150" spans="8:10" hidden="1">
      <c r="H9150" s="330" t="str">
        <f t="shared" ca="1" si="415"/>
        <v/>
      </c>
      <c r="I9150" s="336"/>
      <c r="J9150" s="332" t="str">
        <f t="shared" ca="1" si="416"/>
        <v>(command "V" "R" "" "N")</v>
      </c>
    </row>
    <row r="9151" spans="8:10" hidden="1">
      <c r="H9151" s="330" t="str">
        <f t="shared" ca="1" si="415"/>
        <v/>
      </c>
      <c r="I9151" s="336"/>
      <c r="J9151" s="332" t="str">
        <f t="shared" ca="1" si="416"/>
        <v>(command "V" "R" "" "N")</v>
      </c>
    </row>
    <row r="9152" spans="8:10" hidden="1">
      <c r="H9152" s="330" t="str">
        <f t="shared" ca="1" si="415"/>
        <v/>
      </c>
      <c r="I9152" s="336"/>
      <c r="J9152" s="332" t="str">
        <f t="shared" ca="1" si="416"/>
        <v>(command "V" "R" "" "N")</v>
      </c>
    </row>
    <row r="9153" spans="8:10" hidden="1">
      <c r="H9153" s="330" t="str">
        <f t="shared" ca="1" si="415"/>
        <v/>
      </c>
      <c r="I9153" s="336"/>
      <c r="J9153" s="332" t="str">
        <f t="shared" ca="1" si="416"/>
        <v>(command "V" "R" "" "N")</v>
      </c>
    </row>
    <row r="9154" spans="8:10" hidden="1">
      <c r="H9154" s="330" t="str">
        <f t="shared" ca="1" si="415"/>
        <v/>
      </c>
      <c r="I9154" s="336"/>
      <c r="J9154" s="332" t="str">
        <f t="shared" ca="1" si="416"/>
        <v>(command "V" "R" "" "N")</v>
      </c>
    </row>
    <row r="9155" spans="8:10" hidden="1">
      <c r="H9155" s="330" t="str">
        <f t="shared" ca="1" si="415"/>
        <v/>
      </c>
      <c r="I9155" s="336"/>
      <c r="J9155" s="332" t="str">
        <f t="shared" ca="1" si="416"/>
        <v>(command "V" "R" "" "N")</v>
      </c>
    </row>
    <row r="9156" spans="8:10" hidden="1">
      <c r="H9156" s="330" t="str">
        <f t="shared" ca="1" si="415"/>
        <v/>
      </c>
      <c r="I9156" s="336"/>
      <c r="J9156" s="332" t="str">
        <f t="shared" ca="1" si="416"/>
        <v>(command "V" "R" "" "N")</v>
      </c>
    </row>
    <row r="9157" spans="8:10" hidden="1">
      <c r="H9157" s="330" t="str">
        <f t="shared" ca="1" si="415"/>
        <v/>
      </c>
      <c r="I9157" s="336"/>
      <c r="J9157" s="332" t="str">
        <f t="shared" ca="1" si="416"/>
        <v>(command "V" "R" "" "N")</v>
      </c>
    </row>
    <row r="9158" spans="8:10" hidden="1">
      <c r="H9158" s="330" t="str">
        <f t="shared" ca="1" si="415"/>
        <v/>
      </c>
      <c r="I9158" s="336"/>
      <c r="J9158" s="332" t="str">
        <f t="shared" ca="1" si="416"/>
        <v>(command "V" "R" "" "N")</v>
      </c>
    </row>
    <row r="9159" spans="8:10" hidden="1">
      <c r="H9159" s="330" t="str">
        <f t="shared" ca="1" si="415"/>
        <v/>
      </c>
      <c r="I9159" s="336"/>
      <c r="J9159" s="332" t="str">
        <f t="shared" ca="1" si="416"/>
        <v>(command "V" "R" "" "N")</v>
      </c>
    </row>
    <row r="9160" spans="8:10" hidden="1">
      <c r="H9160" s="330" t="str">
        <f t="shared" ref="H9160:H9223" ca="1" si="417">IF(INDIRECT(ADDRESS(FLOOR((ROW(A9153)-1)/$F$6,1)+9,FLOOR((MOD((ROW(A9153)-1),$F$6)),1)+21))="","",INDIRECT(ADDRESS(FLOOR((ROW(A9153)-1)/$F$6,1)+9,FLOOR((MOD((ROW(A9153)-1),$F$6)),1)+21)))</f>
        <v/>
      </c>
      <c r="I9160" s="336"/>
      <c r="J9160" s="332" t="str">
        <f t="shared" ca="1" si="416"/>
        <v>(command "V" "R" "" "N")</v>
      </c>
    </row>
    <row r="9161" spans="8:10" hidden="1">
      <c r="H9161" s="330" t="str">
        <f t="shared" ca="1" si="417"/>
        <v/>
      </c>
      <c r="I9161" s="336"/>
      <c r="J9161" s="332" t="str">
        <f t="shared" ca="1" si="416"/>
        <v>(command "V" "R" "" "N")</v>
      </c>
    </row>
    <row r="9162" spans="8:10" hidden="1">
      <c r="H9162" s="330" t="str">
        <f t="shared" ca="1" si="417"/>
        <v/>
      </c>
      <c r="I9162" s="336"/>
      <c r="J9162" s="332" t="str">
        <f t="shared" ca="1" si="416"/>
        <v>(command "V" "R" "" "N")</v>
      </c>
    </row>
    <row r="9163" spans="8:10" hidden="1">
      <c r="H9163" s="330" t="str">
        <f t="shared" ca="1" si="417"/>
        <v/>
      </c>
      <c r="I9163" s="336"/>
      <c r="J9163" s="332" t="str">
        <f t="shared" ca="1" si="416"/>
        <v>(command "V" "R" "" "N")</v>
      </c>
    </row>
    <row r="9164" spans="8:10" hidden="1">
      <c r="H9164" s="330" t="str">
        <f t="shared" ca="1" si="417"/>
        <v/>
      </c>
      <c r="I9164" s="336"/>
      <c r="J9164" s="332" t="str">
        <f t="shared" ca="1" si="416"/>
        <v>(command "V" "R" "" "N")</v>
      </c>
    </row>
    <row r="9165" spans="8:10" hidden="1">
      <c r="H9165" s="330" t="str">
        <f t="shared" ca="1" si="417"/>
        <v/>
      </c>
      <c r="I9165" s="336"/>
      <c r="J9165" s="332" t="str">
        <f t="shared" ref="J9165:J9228" ca="1" si="418">"(command"&amp;" "&amp;""""&amp;"V"&amp;""""&amp;" "&amp;""""&amp;"R"&amp;""""&amp;" "&amp;""""&amp;$H9165&amp;""""&amp;" """&amp;"N"&amp;""""&amp;")"</f>
        <v>(command "V" "R" "" "N")</v>
      </c>
    </row>
    <row r="9166" spans="8:10" hidden="1">
      <c r="H9166" s="330" t="str">
        <f t="shared" ca="1" si="417"/>
        <v/>
      </c>
      <c r="I9166" s="336"/>
      <c r="J9166" s="332" t="str">
        <f t="shared" ca="1" si="418"/>
        <v>(command "V" "R" "" "N")</v>
      </c>
    </row>
    <row r="9167" spans="8:10" hidden="1">
      <c r="H9167" s="330" t="str">
        <f t="shared" ca="1" si="417"/>
        <v/>
      </c>
      <c r="I9167" s="336"/>
      <c r="J9167" s="332" t="str">
        <f t="shared" ca="1" si="418"/>
        <v>(command "V" "R" "" "N")</v>
      </c>
    </row>
    <row r="9168" spans="8:10" hidden="1">
      <c r="H9168" s="330" t="str">
        <f t="shared" ca="1" si="417"/>
        <v/>
      </c>
      <c r="I9168" s="336"/>
      <c r="J9168" s="332" t="str">
        <f t="shared" ca="1" si="418"/>
        <v>(command "V" "R" "" "N")</v>
      </c>
    </row>
    <row r="9169" spans="8:10" hidden="1">
      <c r="H9169" s="330" t="str">
        <f t="shared" ca="1" si="417"/>
        <v/>
      </c>
      <c r="I9169" s="336"/>
      <c r="J9169" s="332" t="str">
        <f t="shared" ca="1" si="418"/>
        <v>(command "V" "R" "" "N")</v>
      </c>
    </row>
    <row r="9170" spans="8:10" hidden="1">
      <c r="H9170" s="330" t="str">
        <f t="shared" ca="1" si="417"/>
        <v/>
      </c>
      <c r="I9170" s="336"/>
      <c r="J9170" s="332" t="str">
        <f t="shared" ca="1" si="418"/>
        <v>(command "V" "R" "" "N")</v>
      </c>
    </row>
    <row r="9171" spans="8:10" hidden="1">
      <c r="H9171" s="330" t="str">
        <f t="shared" ca="1" si="417"/>
        <v/>
      </c>
      <c r="I9171" s="336"/>
      <c r="J9171" s="332" t="str">
        <f t="shared" ca="1" si="418"/>
        <v>(command "V" "R" "" "N")</v>
      </c>
    </row>
    <row r="9172" spans="8:10" hidden="1">
      <c r="H9172" s="330" t="str">
        <f t="shared" ca="1" si="417"/>
        <v/>
      </c>
      <c r="I9172" s="336"/>
      <c r="J9172" s="332" t="str">
        <f t="shared" ca="1" si="418"/>
        <v>(command "V" "R" "" "N")</v>
      </c>
    </row>
    <row r="9173" spans="8:10" hidden="1">
      <c r="H9173" s="330" t="str">
        <f t="shared" ca="1" si="417"/>
        <v/>
      </c>
      <c r="I9173" s="336"/>
      <c r="J9173" s="332" t="str">
        <f t="shared" ca="1" si="418"/>
        <v>(command "V" "R" "" "N")</v>
      </c>
    </row>
    <row r="9174" spans="8:10" hidden="1">
      <c r="H9174" s="330" t="str">
        <f t="shared" ca="1" si="417"/>
        <v/>
      </c>
      <c r="I9174" s="336"/>
      <c r="J9174" s="332" t="str">
        <f t="shared" ca="1" si="418"/>
        <v>(command "V" "R" "" "N")</v>
      </c>
    </row>
    <row r="9175" spans="8:10" hidden="1">
      <c r="H9175" s="330" t="str">
        <f t="shared" ca="1" si="417"/>
        <v/>
      </c>
      <c r="I9175" s="336"/>
      <c r="J9175" s="332" t="str">
        <f t="shared" ca="1" si="418"/>
        <v>(command "V" "R" "" "N")</v>
      </c>
    </row>
    <row r="9176" spans="8:10" hidden="1">
      <c r="H9176" s="330" t="str">
        <f t="shared" ca="1" si="417"/>
        <v/>
      </c>
      <c r="I9176" s="336"/>
      <c r="J9176" s="332" t="str">
        <f t="shared" ca="1" si="418"/>
        <v>(command "V" "R" "" "N")</v>
      </c>
    </row>
    <row r="9177" spans="8:10" hidden="1">
      <c r="H9177" s="330" t="str">
        <f t="shared" ca="1" si="417"/>
        <v/>
      </c>
      <c r="I9177" s="336"/>
      <c r="J9177" s="332" t="str">
        <f t="shared" ca="1" si="418"/>
        <v>(command "V" "R" "" "N")</v>
      </c>
    </row>
    <row r="9178" spans="8:10" hidden="1">
      <c r="H9178" s="330" t="str">
        <f t="shared" ca="1" si="417"/>
        <v/>
      </c>
      <c r="I9178" s="336"/>
      <c r="J9178" s="332" t="str">
        <f t="shared" ca="1" si="418"/>
        <v>(command "V" "R" "" "N")</v>
      </c>
    </row>
    <row r="9179" spans="8:10" hidden="1">
      <c r="H9179" s="330" t="str">
        <f t="shared" ca="1" si="417"/>
        <v/>
      </c>
      <c r="I9179" s="336"/>
      <c r="J9179" s="332" t="str">
        <f t="shared" ca="1" si="418"/>
        <v>(command "V" "R" "" "N")</v>
      </c>
    </row>
    <row r="9180" spans="8:10" hidden="1">
      <c r="H9180" s="330" t="str">
        <f t="shared" ca="1" si="417"/>
        <v/>
      </c>
      <c r="I9180" s="336"/>
      <c r="J9180" s="332" t="str">
        <f t="shared" ca="1" si="418"/>
        <v>(command "V" "R" "" "N")</v>
      </c>
    </row>
    <row r="9181" spans="8:10" hidden="1">
      <c r="H9181" s="330" t="str">
        <f t="shared" ca="1" si="417"/>
        <v/>
      </c>
      <c r="I9181" s="336"/>
      <c r="J9181" s="332" t="str">
        <f t="shared" ca="1" si="418"/>
        <v>(command "V" "R" "" "N")</v>
      </c>
    </row>
    <row r="9182" spans="8:10" hidden="1">
      <c r="H9182" s="330" t="str">
        <f t="shared" ca="1" si="417"/>
        <v/>
      </c>
      <c r="I9182" s="336"/>
      <c r="J9182" s="332" t="str">
        <f t="shared" ca="1" si="418"/>
        <v>(command "V" "R" "" "N")</v>
      </c>
    </row>
    <row r="9183" spans="8:10" hidden="1">
      <c r="H9183" s="330" t="str">
        <f t="shared" ca="1" si="417"/>
        <v/>
      </c>
      <c r="I9183" s="336"/>
      <c r="J9183" s="332" t="str">
        <f t="shared" ca="1" si="418"/>
        <v>(command "V" "R" "" "N")</v>
      </c>
    </row>
    <row r="9184" spans="8:10" hidden="1">
      <c r="H9184" s="330" t="str">
        <f t="shared" ca="1" si="417"/>
        <v/>
      </c>
      <c r="I9184" s="336"/>
      <c r="J9184" s="332" t="str">
        <f t="shared" ca="1" si="418"/>
        <v>(command "V" "R" "" "N")</v>
      </c>
    </row>
    <row r="9185" spans="8:10" hidden="1">
      <c r="H9185" s="330" t="str">
        <f t="shared" ca="1" si="417"/>
        <v/>
      </c>
      <c r="I9185" s="336"/>
      <c r="J9185" s="332" t="str">
        <f t="shared" ca="1" si="418"/>
        <v>(command "V" "R" "" "N")</v>
      </c>
    </row>
    <row r="9186" spans="8:10" hidden="1">
      <c r="H9186" s="330" t="str">
        <f t="shared" ca="1" si="417"/>
        <v/>
      </c>
      <c r="I9186" s="336"/>
      <c r="J9186" s="332" t="str">
        <f t="shared" ca="1" si="418"/>
        <v>(command "V" "R" "" "N")</v>
      </c>
    </row>
    <row r="9187" spans="8:10" hidden="1">
      <c r="H9187" s="330" t="str">
        <f t="shared" ca="1" si="417"/>
        <v/>
      </c>
      <c r="I9187" s="336"/>
      <c r="J9187" s="332" t="str">
        <f t="shared" ca="1" si="418"/>
        <v>(command "V" "R" "" "N")</v>
      </c>
    </row>
    <row r="9188" spans="8:10" hidden="1">
      <c r="H9188" s="330" t="str">
        <f t="shared" ca="1" si="417"/>
        <v/>
      </c>
      <c r="I9188" s="336"/>
      <c r="J9188" s="332" t="str">
        <f t="shared" ca="1" si="418"/>
        <v>(command "V" "R" "" "N")</v>
      </c>
    </row>
    <row r="9189" spans="8:10" hidden="1">
      <c r="H9189" s="330" t="str">
        <f t="shared" ca="1" si="417"/>
        <v/>
      </c>
      <c r="I9189" s="336"/>
      <c r="J9189" s="332" t="str">
        <f t="shared" ca="1" si="418"/>
        <v>(command "V" "R" "" "N")</v>
      </c>
    </row>
    <row r="9190" spans="8:10" hidden="1">
      <c r="H9190" s="330" t="str">
        <f t="shared" ca="1" si="417"/>
        <v/>
      </c>
      <c r="I9190" s="336"/>
      <c r="J9190" s="332" t="str">
        <f t="shared" ca="1" si="418"/>
        <v>(command "V" "R" "" "N")</v>
      </c>
    </row>
    <row r="9191" spans="8:10" hidden="1">
      <c r="H9191" s="330" t="str">
        <f t="shared" ca="1" si="417"/>
        <v/>
      </c>
      <c r="I9191" s="336"/>
      <c r="J9191" s="332" t="str">
        <f t="shared" ca="1" si="418"/>
        <v>(command "V" "R" "" "N")</v>
      </c>
    </row>
    <row r="9192" spans="8:10" hidden="1">
      <c r="H9192" s="330" t="str">
        <f t="shared" ca="1" si="417"/>
        <v/>
      </c>
      <c r="I9192" s="336"/>
      <c r="J9192" s="332" t="str">
        <f t="shared" ca="1" si="418"/>
        <v>(command "V" "R" "" "N")</v>
      </c>
    </row>
    <row r="9193" spans="8:10" hidden="1">
      <c r="H9193" s="330" t="str">
        <f t="shared" ca="1" si="417"/>
        <v/>
      </c>
      <c r="I9193" s="336"/>
      <c r="J9193" s="332" t="str">
        <f t="shared" ca="1" si="418"/>
        <v>(command "V" "R" "" "N")</v>
      </c>
    </row>
    <row r="9194" spans="8:10" hidden="1">
      <c r="H9194" s="330" t="str">
        <f t="shared" ca="1" si="417"/>
        <v/>
      </c>
      <c r="I9194" s="336"/>
      <c r="J9194" s="332" t="str">
        <f t="shared" ca="1" si="418"/>
        <v>(command "V" "R" "" "N")</v>
      </c>
    </row>
    <row r="9195" spans="8:10" hidden="1">
      <c r="H9195" s="330" t="str">
        <f t="shared" ca="1" si="417"/>
        <v/>
      </c>
      <c r="I9195" s="336"/>
      <c r="J9195" s="332" t="str">
        <f t="shared" ca="1" si="418"/>
        <v>(command "V" "R" "" "N")</v>
      </c>
    </row>
    <row r="9196" spans="8:10" hidden="1">
      <c r="H9196" s="330" t="str">
        <f t="shared" ca="1" si="417"/>
        <v/>
      </c>
      <c r="I9196" s="336"/>
      <c r="J9196" s="332" t="str">
        <f t="shared" ca="1" si="418"/>
        <v>(command "V" "R" "" "N")</v>
      </c>
    </row>
    <row r="9197" spans="8:10" hidden="1">
      <c r="H9197" s="330" t="str">
        <f t="shared" ca="1" si="417"/>
        <v/>
      </c>
      <c r="I9197" s="336"/>
      <c r="J9197" s="332" t="str">
        <f t="shared" ca="1" si="418"/>
        <v>(command "V" "R" "" "N")</v>
      </c>
    </row>
    <row r="9198" spans="8:10" hidden="1">
      <c r="H9198" s="330" t="str">
        <f t="shared" ca="1" si="417"/>
        <v/>
      </c>
      <c r="I9198" s="336"/>
      <c r="J9198" s="332" t="str">
        <f t="shared" ca="1" si="418"/>
        <v>(command "V" "R" "" "N")</v>
      </c>
    </row>
    <row r="9199" spans="8:10" hidden="1">
      <c r="H9199" s="330" t="str">
        <f t="shared" ca="1" si="417"/>
        <v/>
      </c>
      <c r="I9199" s="336"/>
      <c r="J9199" s="332" t="str">
        <f t="shared" ca="1" si="418"/>
        <v>(command "V" "R" "" "N")</v>
      </c>
    </row>
    <row r="9200" spans="8:10" hidden="1">
      <c r="H9200" s="330" t="str">
        <f t="shared" ca="1" si="417"/>
        <v/>
      </c>
      <c r="I9200" s="336"/>
      <c r="J9200" s="332" t="str">
        <f t="shared" ca="1" si="418"/>
        <v>(command "V" "R" "" "N")</v>
      </c>
    </row>
    <row r="9201" spans="8:10" hidden="1">
      <c r="H9201" s="330" t="str">
        <f t="shared" ca="1" si="417"/>
        <v/>
      </c>
      <c r="I9201" s="336"/>
      <c r="J9201" s="332" t="str">
        <f t="shared" ca="1" si="418"/>
        <v>(command "V" "R" "" "N")</v>
      </c>
    </row>
    <row r="9202" spans="8:10" hidden="1">
      <c r="H9202" s="330" t="str">
        <f t="shared" ca="1" si="417"/>
        <v/>
      </c>
      <c r="I9202" s="336"/>
      <c r="J9202" s="332" t="str">
        <f t="shared" ca="1" si="418"/>
        <v>(command "V" "R" "" "N")</v>
      </c>
    </row>
    <row r="9203" spans="8:10" hidden="1">
      <c r="H9203" s="330" t="str">
        <f t="shared" ca="1" si="417"/>
        <v/>
      </c>
      <c r="I9203" s="336"/>
      <c r="J9203" s="332" t="str">
        <f t="shared" ca="1" si="418"/>
        <v>(command "V" "R" "" "N")</v>
      </c>
    </row>
    <row r="9204" spans="8:10" hidden="1">
      <c r="H9204" s="330" t="str">
        <f t="shared" ca="1" si="417"/>
        <v/>
      </c>
      <c r="I9204" s="336"/>
      <c r="J9204" s="332" t="str">
        <f t="shared" ca="1" si="418"/>
        <v>(command "V" "R" "" "N")</v>
      </c>
    </row>
    <row r="9205" spans="8:10" hidden="1">
      <c r="H9205" s="330" t="str">
        <f t="shared" ca="1" si="417"/>
        <v/>
      </c>
      <c r="I9205" s="336"/>
      <c r="J9205" s="332" t="str">
        <f t="shared" ca="1" si="418"/>
        <v>(command "V" "R" "" "N")</v>
      </c>
    </row>
    <row r="9206" spans="8:10" hidden="1">
      <c r="H9206" s="330" t="str">
        <f t="shared" ca="1" si="417"/>
        <v/>
      </c>
      <c r="I9206" s="336"/>
      <c r="J9206" s="332" t="str">
        <f t="shared" ca="1" si="418"/>
        <v>(command "V" "R" "" "N")</v>
      </c>
    </row>
    <row r="9207" spans="8:10" hidden="1">
      <c r="H9207" s="330" t="str">
        <f t="shared" ca="1" si="417"/>
        <v/>
      </c>
      <c r="I9207" s="336"/>
      <c r="J9207" s="332" t="str">
        <f t="shared" ca="1" si="418"/>
        <v>(command "V" "R" "" "N")</v>
      </c>
    </row>
    <row r="9208" spans="8:10" hidden="1">
      <c r="H9208" s="330" t="str">
        <f t="shared" ca="1" si="417"/>
        <v/>
      </c>
      <c r="I9208" s="336"/>
      <c r="J9208" s="332" t="str">
        <f t="shared" ca="1" si="418"/>
        <v>(command "V" "R" "" "N")</v>
      </c>
    </row>
    <row r="9209" spans="8:10" hidden="1">
      <c r="H9209" s="330" t="str">
        <f t="shared" ca="1" si="417"/>
        <v/>
      </c>
      <c r="I9209" s="336"/>
      <c r="J9209" s="332" t="str">
        <f t="shared" ca="1" si="418"/>
        <v>(command "V" "R" "" "N")</v>
      </c>
    </row>
    <row r="9210" spans="8:10" hidden="1">
      <c r="H9210" s="330" t="str">
        <f t="shared" ca="1" si="417"/>
        <v/>
      </c>
      <c r="I9210" s="336"/>
      <c r="J9210" s="332" t="str">
        <f t="shared" ca="1" si="418"/>
        <v>(command "V" "R" "" "N")</v>
      </c>
    </row>
    <row r="9211" spans="8:10" hidden="1">
      <c r="H9211" s="330" t="str">
        <f t="shared" ca="1" si="417"/>
        <v/>
      </c>
      <c r="I9211" s="336"/>
      <c r="J9211" s="332" t="str">
        <f t="shared" ca="1" si="418"/>
        <v>(command "V" "R" "" "N")</v>
      </c>
    </row>
    <row r="9212" spans="8:10" hidden="1">
      <c r="H9212" s="330" t="str">
        <f t="shared" ca="1" si="417"/>
        <v/>
      </c>
      <c r="I9212" s="336"/>
      <c r="J9212" s="332" t="str">
        <f t="shared" ca="1" si="418"/>
        <v>(command "V" "R" "" "N")</v>
      </c>
    </row>
    <row r="9213" spans="8:10" hidden="1">
      <c r="H9213" s="330" t="str">
        <f t="shared" ca="1" si="417"/>
        <v/>
      </c>
      <c r="I9213" s="336"/>
      <c r="J9213" s="332" t="str">
        <f t="shared" ca="1" si="418"/>
        <v>(command "V" "R" "" "N")</v>
      </c>
    </row>
    <row r="9214" spans="8:10" hidden="1">
      <c r="H9214" s="330" t="str">
        <f t="shared" ca="1" si="417"/>
        <v/>
      </c>
      <c r="I9214" s="336"/>
      <c r="J9214" s="332" t="str">
        <f t="shared" ca="1" si="418"/>
        <v>(command "V" "R" "" "N")</v>
      </c>
    </row>
    <row r="9215" spans="8:10" hidden="1">
      <c r="H9215" s="330" t="str">
        <f t="shared" ca="1" si="417"/>
        <v/>
      </c>
      <c r="I9215" s="336"/>
      <c r="J9215" s="332" t="str">
        <f t="shared" ca="1" si="418"/>
        <v>(command "V" "R" "" "N")</v>
      </c>
    </row>
    <row r="9216" spans="8:10" hidden="1">
      <c r="H9216" s="330" t="str">
        <f t="shared" ca="1" si="417"/>
        <v/>
      </c>
      <c r="I9216" s="336"/>
      <c r="J9216" s="332" t="str">
        <f t="shared" ca="1" si="418"/>
        <v>(command "V" "R" "" "N")</v>
      </c>
    </row>
    <row r="9217" spans="8:10" hidden="1">
      <c r="H9217" s="330" t="str">
        <f t="shared" ca="1" si="417"/>
        <v/>
      </c>
      <c r="I9217" s="336"/>
      <c r="J9217" s="332" t="str">
        <f t="shared" ca="1" si="418"/>
        <v>(command "V" "R" "" "N")</v>
      </c>
    </row>
    <row r="9218" spans="8:10" hidden="1">
      <c r="H9218" s="330" t="str">
        <f t="shared" ca="1" si="417"/>
        <v/>
      </c>
      <c r="I9218" s="336"/>
      <c r="J9218" s="332" t="str">
        <f t="shared" ca="1" si="418"/>
        <v>(command "V" "R" "" "N")</v>
      </c>
    </row>
    <row r="9219" spans="8:10" hidden="1">
      <c r="H9219" s="330" t="str">
        <f t="shared" ca="1" si="417"/>
        <v/>
      </c>
      <c r="I9219" s="336"/>
      <c r="J9219" s="332" t="str">
        <f t="shared" ca="1" si="418"/>
        <v>(command "V" "R" "" "N")</v>
      </c>
    </row>
    <row r="9220" spans="8:10" hidden="1">
      <c r="H9220" s="330" t="str">
        <f t="shared" ca="1" si="417"/>
        <v/>
      </c>
      <c r="I9220" s="336"/>
      <c r="J9220" s="332" t="str">
        <f t="shared" ca="1" si="418"/>
        <v>(command "V" "R" "" "N")</v>
      </c>
    </row>
    <row r="9221" spans="8:10" hidden="1">
      <c r="H9221" s="330" t="str">
        <f t="shared" ca="1" si="417"/>
        <v/>
      </c>
      <c r="I9221" s="336"/>
      <c r="J9221" s="332" t="str">
        <f t="shared" ca="1" si="418"/>
        <v>(command "V" "R" "" "N")</v>
      </c>
    </row>
    <row r="9222" spans="8:10" hidden="1">
      <c r="H9222" s="330" t="str">
        <f t="shared" ca="1" si="417"/>
        <v/>
      </c>
      <c r="I9222" s="336"/>
      <c r="J9222" s="332" t="str">
        <f t="shared" ca="1" si="418"/>
        <v>(command "V" "R" "" "N")</v>
      </c>
    </row>
    <row r="9223" spans="8:10" hidden="1">
      <c r="H9223" s="330" t="str">
        <f t="shared" ca="1" si="417"/>
        <v/>
      </c>
      <c r="I9223" s="336"/>
      <c r="J9223" s="332" t="str">
        <f t="shared" ca="1" si="418"/>
        <v>(command "V" "R" "" "N")</v>
      </c>
    </row>
    <row r="9224" spans="8:10" hidden="1">
      <c r="H9224" s="330" t="str">
        <f t="shared" ref="H9224:H9287" ca="1" si="419">IF(INDIRECT(ADDRESS(FLOOR((ROW(A9217)-1)/$F$6,1)+9,FLOOR((MOD((ROW(A9217)-1),$F$6)),1)+21))="","",INDIRECT(ADDRESS(FLOOR((ROW(A9217)-1)/$F$6,1)+9,FLOOR((MOD((ROW(A9217)-1),$F$6)),1)+21)))</f>
        <v/>
      </c>
      <c r="I9224" s="336"/>
      <c r="J9224" s="332" t="str">
        <f t="shared" ca="1" si="418"/>
        <v>(command "V" "R" "" "N")</v>
      </c>
    </row>
    <row r="9225" spans="8:10" hidden="1">
      <c r="H9225" s="330" t="str">
        <f t="shared" ca="1" si="419"/>
        <v/>
      </c>
      <c r="I9225" s="336"/>
      <c r="J9225" s="332" t="str">
        <f t="shared" ca="1" si="418"/>
        <v>(command "V" "R" "" "N")</v>
      </c>
    </row>
    <row r="9226" spans="8:10" hidden="1">
      <c r="H9226" s="330" t="str">
        <f t="shared" ca="1" si="419"/>
        <v/>
      </c>
      <c r="I9226" s="336"/>
      <c r="J9226" s="332" t="str">
        <f t="shared" ca="1" si="418"/>
        <v>(command "V" "R" "" "N")</v>
      </c>
    </row>
    <row r="9227" spans="8:10" hidden="1">
      <c r="H9227" s="330" t="str">
        <f t="shared" ca="1" si="419"/>
        <v/>
      </c>
      <c r="I9227" s="336"/>
      <c r="J9227" s="332" t="str">
        <f t="shared" ca="1" si="418"/>
        <v>(command "V" "R" "" "N")</v>
      </c>
    </row>
    <row r="9228" spans="8:10" hidden="1">
      <c r="H9228" s="330" t="str">
        <f t="shared" ca="1" si="419"/>
        <v/>
      </c>
      <c r="I9228" s="336"/>
      <c r="J9228" s="332" t="str">
        <f t="shared" ca="1" si="418"/>
        <v>(command "V" "R" "" "N")</v>
      </c>
    </row>
    <row r="9229" spans="8:10" hidden="1">
      <c r="H9229" s="330" t="str">
        <f t="shared" ca="1" si="419"/>
        <v/>
      </c>
      <c r="I9229" s="336"/>
      <c r="J9229" s="332" t="str">
        <f t="shared" ref="J9229:J9292" ca="1" si="420">"(command"&amp;" "&amp;""""&amp;"V"&amp;""""&amp;" "&amp;""""&amp;"R"&amp;""""&amp;" "&amp;""""&amp;$H9229&amp;""""&amp;" """&amp;"N"&amp;""""&amp;")"</f>
        <v>(command "V" "R" "" "N")</v>
      </c>
    </row>
    <row r="9230" spans="8:10" hidden="1">
      <c r="H9230" s="330" t="str">
        <f t="shared" ca="1" si="419"/>
        <v/>
      </c>
      <c r="I9230" s="336"/>
      <c r="J9230" s="332" t="str">
        <f t="shared" ca="1" si="420"/>
        <v>(command "V" "R" "" "N")</v>
      </c>
    </row>
    <row r="9231" spans="8:10" hidden="1">
      <c r="H9231" s="330" t="str">
        <f t="shared" ca="1" si="419"/>
        <v/>
      </c>
      <c r="I9231" s="336"/>
      <c r="J9231" s="332" t="str">
        <f t="shared" ca="1" si="420"/>
        <v>(command "V" "R" "" "N")</v>
      </c>
    </row>
    <row r="9232" spans="8:10" hidden="1">
      <c r="H9232" s="330" t="str">
        <f t="shared" ca="1" si="419"/>
        <v/>
      </c>
      <c r="I9232" s="336"/>
      <c r="J9232" s="332" t="str">
        <f t="shared" ca="1" si="420"/>
        <v>(command "V" "R" "" "N")</v>
      </c>
    </row>
    <row r="9233" spans="8:10" hidden="1">
      <c r="H9233" s="330" t="str">
        <f t="shared" ca="1" si="419"/>
        <v/>
      </c>
      <c r="I9233" s="336"/>
      <c r="J9233" s="332" t="str">
        <f t="shared" ca="1" si="420"/>
        <v>(command "V" "R" "" "N")</v>
      </c>
    </row>
    <row r="9234" spans="8:10" hidden="1">
      <c r="H9234" s="330" t="str">
        <f t="shared" ca="1" si="419"/>
        <v/>
      </c>
      <c r="I9234" s="336"/>
      <c r="J9234" s="332" t="str">
        <f t="shared" ca="1" si="420"/>
        <v>(command "V" "R" "" "N")</v>
      </c>
    </row>
    <row r="9235" spans="8:10" hidden="1">
      <c r="H9235" s="330" t="str">
        <f t="shared" ca="1" si="419"/>
        <v/>
      </c>
      <c r="I9235" s="336"/>
      <c r="J9235" s="332" t="str">
        <f t="shared" ca="1" si="420"/>
        <v>(command "V" "R" "" "N")</v>
      </c>
    </row>
    <row r="9236" spans="8:10" hidden="1">
      <c r="H9236" s="330" t="str">
        <f t="shared" ca="1" si="419"/>
        <v/>
      </c>
      <c r="I9236" s="336"/>
      <c r="J9236" s="332" t="str">
        <f t="shared" ca="1" si="420"/>
        <v>(command "V" "R" "" "N")</v>
      </c>
    </row>
    <row r="9237" spans="8:10" hidden="1">
      <c r="H9237" s="330" t="str">
        <f t="shared" ca="1" si="419"/>
        <v/>
      </c>
      <c r="I9237" s="336"/>
      <c r="J9237" s="332" t="str">
        <f t="shared" ca="1" si="420"/>
        <v>(command "V" "R" "" "N")</v>
      </c>
    </row>
    <row r="9238" spans="8:10" hidden="1">
      <c r="H9238" s="330" t="str">
        <f t="shared" ca="1" si="419"/>
        <v/>
      </c>
      <c r="I9238" s="336"/>
      <c r="J9238" s="332" t="str">
        <f t="shared" ca="1" si="420"/>
        <v>(command "V" "R" "" "N")</v>
      </c>
    </row>
    <row r="9239" spans="8:10" hidden="1">
      <c r="H9239" s="330" t="str">
        <f t="shared" ca="1" si="419"/>
        <v/>
      </c>
      <c r="I9239" s="336"/>
      <c r="J9239" s="332" t="str">
        <f t="shared" ca="1" si="420"/>
        <v>(command "V" "R" "" "N")</v>
      </c>
    </row>
    <row r="9240" spans="8:10" hidden="1">
      <c r="H9240" s="330" t="str">
        <f t="shared" ca="1" si="419"/>
        <v/>
      </c>
      <c r="I9240" s="336"/>
      <c r="J9240" s="332" t="str">
        <f t="shared" ca="1" si="420"/>
        <v>(command "V" "R" "" "N")</v>
      </c>
    </row>
    <row r="9241" spans="8:10" hidden="1">
      <c r="H9241" s="330" t="str">
        <f t="shared" ca="1" si="419"/>
        <v/>
      </c>
      <c r="I9241" s="336"/>
      <c r="J9241" s="332" t="str">
        <f t="shared" ca="1" si="420"/>
        <v>(command "V" "R" "" "N")</v>
      </c>
    </row>
    <row r="9242" spans="8:10" hidden="1">
      <c r="H9242" s="330" t="str">
        <f t="shared" ca="1" si="419"/>
        <v/>
      </c>
      <c r="I9242" s="336"/>
      <c r="J9242" s="332" t="str">
        <f t="shared" ca="1" si="420"/>
        <v>(command "V" "R" "" "N")</v>
      </c>
    </row>
    <row r="9243" spans="8:10" hidden="1">
      <c r="H9243" s="330" t="str">
        <f t="shared" ca="1" si="419"/>
        <v/>
      </c>
      <c r="I9243" s="336"/>
      <c r="J9243" s="332" t="str">
        <f t="shared" ca="1" si="420"/>
        <v>(command "V" "R" "" "N")</v>
      </c>
    </row>
    <row r="9244" spans="8:10" hidden="1">
      <c r="H9244" s="330" t="str">
        <f t="shared" ca="1" si="419"/>
        <v/>
      </c>
      <c r="I9244" s="336"/>
      <c r="J9244" s="332" t="str">
        <f t="shared" ca="1" si="420"/>
        <v>(command "V" "R" "" "N")</v>
      </c>
    </row>
    <row r="9245" spans="8:10" hidden="1">
      <c r="H9245" s="330" t="str">
        <f t="shared" ca="1" si="419"/>
        <v/>
      </c>
      <c r="I9245" s="336"/>
      <c r="J9245" s="332" t="str">
        <f t="shared" ca="1" si="420"/>
        <v>(command "V" "R" "" "N")</v>
      </c>
    </row>
    <row r="9246" spans="8:10" hidden="1">
      <c r="H9246" s="330" t="str">
        <f t="shared" ca="1" si="419"/>
        <v/>
      </c>
      <c r="I9246" s="336"/>
      <c r="J9246" s="332" t="str">
        <f t="shared" ca="1" si="420"/>
        <v>(command "V" "R" "" "N")</v>
      </c>
    </row>
    <row r="9247" spans="8:10" hidden="1">
      <c r="H9247" s="330" t="str">
        <f t="shared" ca="1" si="419"/>
        <v/>
      </c>
      <c r="I9247" s="336"/>
      <c r="J9247" s="332" t="str">
        <f t="shared" ca="1" si="420"/>
        <v>(command "V" "R" "" "N")</v>
      </c>
    </row>
    <row r="9248" spans="8:10" hidden="1">
      <c r="H9248" s="330" t="str">
        <f t="shared" ca="1" si="419"/>
        <v/>
      </c>
      <c r="I9248" s="336"/>
      <c r="J9248" s="332" t="str">
        <f t="shared" ca="1" si="420"/>
        <v>(command "V" "R" "" "N")</v>
      </c>
    </row>
    <row r="9249" spans="8:10" hidden="1">
      <c r="H9249" s="330" t="str">
        <f t="shared" ca="1" si="419"/>
        <v/>
      </c>
      <c r="I9249" s="336"/>
      <c r="J9249" s="332" t="str">
        <f t="shared" ca="1" si="420"/>
        <v>(command "V" "R" "" "N")</v>
      </c>
    </row>
    <row r="9250" spans="8:10" hidden="1">
      <c r="H9250" s="330" t="str">
        <f t="shared" ca="1" si="419"/>
        <v/>
      </c>
      <c r="I9250" s="336"/>
      <c r="J9250" s="332" t="str">
        <f t="shared" ca="1" si="420"/>
        <v>(command "V" "R" "" "N")</v>
      </c>
    </row>
    <row r="9251" spans="8:10" hidden="1">
      <c r="H9251" s="330" t="str">
        <f t="shared" ca="1" si="419"/>
        <v/>
      </c>
      <c r="I9251" s="336"/>
      <c r="J9251" s="332" t="str">
        <f t="shared" ca="1" si="420"/>
        <v>(command "V" "R" "" "N")</v>
      </c>
    </row>
    <row r="9252" spans="8:10" hidden="1">
      <c r="H9252" s="330" t="str">
        <f t="shared" ca="1" si="419"/>
        <v/>
      </c>
      <c r="I9252" s="336"/>
      <c r="J9252" s="332" t="str">
        <f t="shared" ca="1" si="420"/>
        <v>(command "V" "R" "" "N")</v>
      </c>
    </row>
    <row r="9253" spans="8:10" hidden="1">
      <c r="H9253" s="330" t="str">
        <f t="shared" ca="1" si="419"/>
        <v/>
      </c>
      <c r="I9253" s="336"/>
      <c r="J9253" s="332" t="str">
        <f t="shared" ca="1" si="420"/>
        <v>(command "V" "R" "" "N")</v>
      </c>
    </row>
    <row r="9254" spans="8:10" hidden="1">
      <c r="H9254" s="330" t="str">
        <f t="shared" ca="1" si="419"/>
        <v/>
      </c>
      <c r="I9254" s="336"/>
      <c r="J9254" s="332" t="str">
        <f t="shared" ca="1" si="420"/>
        <v>(command "V" "R" "" "N")</v>
      </c>
    </row>
    <row r="9255" spans="8:10" hidden="1">
      <c r="H9255" s="330" t="str">
        <f t="shared" ca="1" si="419"/>
        <v/>
      </c>
      <c r="I9255" s="336"/>
      <c r="J9255" s="332" t="str">
        <f t="shared" ca="1" si="420"/>
        <v>(command "V" "R" "" "N")</v>
      </c>
    </row>
    <row r="9256" spans="8:10" hidden="1">
      <c r="H9256" s="330" t="str">
        <f t="shared" ca="1" si="419"/>
        <v/>
      </c>
      <c r="I9256" s="336"/>
      <c r="J9256" s="332" t="str">
        <f t="shared" ca="1" si="420"/>
        <v>(command "V" "R" "" "N")</v>
      </c>
    </row>
    <row r="9257" spans="8:10" hidden="1">
      <c r="H9257" s="330" t="str">
        <f t="shared" ca="1" si="419"/>
        <v/>
      </c>
      <c r="I9257" s="336"/>
      <c r="J9257" s="332" t="str">
        <f t="shared" ca="1" si="420"/>
        <v>(command "V" "R" "" "N")</v>
      </c>
    </row>
    <row r="9258" spans="8:10" hidden="1">
      <c r="H9258" s="330" t="str">
        <f t="shared" ca="1" si="419"/>
        <v/>
      </c>
      <c r="I9258" s="336"/>
      <c r="J9258" s="332" t="str">
        <f t="shared" ca="1" si="420"/>
        <v>(command "V" "R" "" "N")</v>
      </c>
    </row>
    <row r="9259" spans="8:10" hidden="1">
      <c r="H9259" s="330" t="str">
        <f t="shared" ca="1" si="419"/>
        <v/>
      </c>
      <c r="I9259" s="336"/>
      <c r="J9259" s="332" t="str">
        <f t="shared" ca="1" si="420"/>
        <v>(command "V" "R" "" "N")</v>
      </c>
    </row>
    <row r="9260" spans="8:10" hidden="1">
      <c r="H9260" s="330" t="str">
        <f t="shared" ca="1" si="419"/>
        <v/>
      </c>
      <c r="I9260" s="336"/>
      <c r="J9260" s="332" t="str">
        <f t="shared" ca="1" si="420"/>
        <v>(command "V" "R" "" "N")</v>
      </c>
    </row>
    <row r="9261" spans="8:10" hidden="1">
      <c r="H9261" s="330" t="str">
        <f t="shared" ca="1" si="419"/>
        <v/>
      </c>
      <c r="I9261" s="336"/>
      <c r="J9261" s="332" t="str">
        <f t="shared" ca="1" si="420"/>
        <v>(command "V" "R" "" "N")</v>
      </c>
    </row>
    <row r="9262" spans="8:10" hidden="1">
      <c r="H9262" s="330" t="str">
        <f t="shared" ca="1" si="419"/>
        <v/>
      </c>
      <c r="I9262" s="336"/>
      <c r="J9262" s="332" t="str">
        <f t="shared" ca="1" si="420"/>
        <v>(command "V" "R" "" "N")</v>
      </c>
    </row>
    <row r="9263" spans="8:10" hidden="1">
      <c r="H9263" s="330" t="str">
        <f t="shared" ca="1" si="419"/>
        <v/>
      </c>
      <c r="I9263" s="336"/>
      <c r="J9263" s="332" t="str">
        <f t="shared" ca="1" si="420"/>
        <v>(command "V" "R" "" "N")</v>
      </c>
    </row>
    <row r="9264" spans="8:10" hidden="1">
      <c r="H9264" s="330" t="str">
        <f t="shared" ca="1" si="419"/>
        <v/>
      </c>
      <c r="I9264" s="336"/>
      <c r="J9264" s="332" t="str">
        <f t="shared" ca="1" si="420"/>
        <v>(command "V" "R" "" "N")</v>
      </c>
    </row>
    <row r="9265" spans="8:10" hidden="1">
      <c r="H9265" s="330" t="str">
        <f t="shared" ca="1" si="419"/>
        <v/>
      </c>
      <c r="I9265" s="336"/>
      <c r="J9265" s="332" t="str">
        <f t="shared" ca="1" si="420"/>
        <v>(command "V" "R" "" "N")</v>
      </c>
    </row>
    <row r="9266" spans="8:10" hidden="1">
      <c r="H9266" s="330" t="str">
        <f t="shared" ca="1" si="419"/>
        <v/>
      </c>
      <c r="I9266" s="336"/>
      <c r="J9266" s="332" t="str">
        <f t="shared" ca="1" si="420"/>
        <v>(command "V" "R" "" "N")</v>
      </c>
    </row>
    <row r="9267" spans="8:10" hidden="1">
      <c r="H9267" s="330" t="str">
        <f t="shared" ca="1" si="419"/>
        <v/>
      </c>
      <c r="I9267" s="336"/>
      <c r="J9267" s="332" t="str">
        <f t="shared" ca="1" si="420"/>
        <v>(command "V" "R" "" "N")</v>
      </c>
    </row>
    <row r="9268" spans="8:10" hidden="1">
      <c r="H9268" s="330" t="str">
        <f t="shared" ca="1" si="419"/>
        <v/>
      </c>
      <c r="I9268" s="336"/>
      <c r="J9268" s="332" t="str">
        <f t="shared" ca="1" si="420"/>
        <v>(command "V" "R" "" "N")</v>
      </c>
    </row>
    <row r="9269" spans="8:10" hidden="1">
      <c r="H9269" s="330" t="str">
        <f t="shared" ca="1" si="419"/>
        <v/>
      </c>
      <c r="I9269" s="336"/>
      <c r="J9269" s="332" t="str">
        <f t="shared" ca="1" si="420"/>
        <v>(command "V" "R" "" "N")</v>
      </c>
    </row>
    <row r="9270" spans="8:10" hidden="1">
      <c r="H9270" s="330" t="str">
        <f t="shared" ca="1" si="419"/>
        <v/>
      </c>
      <c r="I9270" s="336"/>
      <c r="J9270" s="332" t="str">
        <f t="shared" ca="1" si="420"/>
        <v>(command "V" "R" "" "N")</v>
      </c>
    </row>
    <row r="9271" spans="8:10" hidden="1">
      <c r="H9271" s="330" t="str">
        <f t="shared" ca="1" si="419"/>
        <v/>
      </c>
      <c r="I9271" s="336"/>
      <c r="J9271" s="332" t="str">
        <f t="shared" ca="1" si="420"/>
        <v>(command "V" "R" "" "N")</v>
      </c>
    </row>
    <row r="9272" spans="8:10" hidden="1">
      <c r="H9272" s="330" t="str">
        <f t="shared" ca="1" si="419"/>
        <v/>
      </c>
      <c r="I9272" s="336"/>
      <c r="J9272" s="332" t="str">
        <f t="shared" ca="1" si="420"/>
        <v>(command "V" "R" "" "N")</v>
      </c>
    </row>
    <row r="9273" spans="8:10" hidden="1">
      <c r="H9273" s="330" t="str">
        <f t="shared" ca="1" si="419"/>
        <v/>
      </c>
      <c r="I9273" s="336"/>
      <c r="J9273" s="332" t="str">
        <f t="shared" ca="1" si="420"/>
        <v>(command "V" "R" "" "N")</v>
      </c>
    </row>
    <row r="9274" spans="8:10" hidden="1">
      <c r="H9274" s="330" t="str">
        <f t="shared" ca="1" si="419"/>
        <v/>
      </c>
      <c r="I9274" s="336"/>
      <c r="J9274" s="332" t="str">
        <f t="shared" ca="1" si="420"/>
        <v>(command "V" "R" "" "N")</v>
      </c>
    </row>
    <row r="9275" spans="8:10" hidden="1">
      <c r="H9275" s="330" t="str">
        <f t="shared" ca="1" si="419"/>
        <v/>
      </c>
      <c r="I9275" s="336"/>
      <c r="J9275" s="332" t="str">
        <f t="shared" ca="1" si="420"/>
        <v>(command "V" "R" "" "N")</v>
      </c>
    </row>
    <row r="9276" spans="8:10" hidden="1">
      <c r="H9276" s="330" t="str">
        <f t="shared" ca="1" si="419"/>
        <v/>
      </c>
      <c r="I9276" s="336"/>
      <c r="J9276" s="332" t="str">
        <f t="shared" ca="1" si="420"/>
        <v>(command "V" "R" "" "N")</v>
      </c>
    </row>
    <row r="9277" spans="8:10" hidden="1">
      <c r="H9277" s="330" t="str">
        <f t="shared" ca="1" si="419"/>
        <v/>
      </c>
      <c r="I9277" s="336"/>
      <c r="J9277" s="332" t="str">
        <f t="shared" ca="1" si="420"/>
        <v>(command "V" "R" "" "N")</v>
      </c>
    </row>
    <row r="9278" spans="8:10" hidden="1">
      <c r="H9278" s="330" t="str">
        <f t="shared" ca="1" si="419"/>
        <v/>
      </c>
      <c r="I9278" s="336"/>
      <c r="J9278" s="332" t="str">
        <f t="shared" ca="1" si="420"/>
        <v>(command "V" "R" "" "N")</v>
      </c>
    </row>
    <row r="9279" spans="8:10" hidden="1">
      <c r="H9279" s="330" t="str">
        <f t="shared" ca="1" si="419"/>
        <v/>
      </c>
      <c r="I9279" s="336"/>
      <c r="J9279" s="332" t="str">
        <f t="shared" ca="1" si="420"/>
        <v>(command "V" "R" "" "N")</v>
      </c>
    </row>
    <row r="9280" spans="8:10" hidden="1">
      <c r="H9280" s="330" t="str">
        <f t="shared" ca="1" si="419"/>
        <v/>
      </c>
      <c r="I9280" s="336"/>
      <c r="J9280" s="332" t="str">
        <f t="shared" ca="1" si="420"/>
        <v>(command "V" "R" "" "N")</v>
      </c>
    </row>
    <row r="9281" spans="8:10" hidden="1">
      <c r="H9281" s="330" t="str">
        <f t="shared" ca="1" si="419"/>
        <v/>
      </c>
      <c r="I9281" s="336"/>
      <c r="J9281" s="332" t="str">
        <f t="shared" ca="1" si="420"/>
        <v>(command "V" "R" "" "N")</v>
      </c>
    </row>
    <row r="9282" spans="8:10" hidden="1">
      <c r="H9282" s="330" t="str">
        <f t="shared" ca="1" si="419"/>
        <v/>
      </c>
      <c r="I9282" s="336"/>
      <c r="J9282" s="332" t="str">
        <f t="shared" ca="1" si="420"/>
        <v>(command "V" "R" "" "N")</v>
      </c>
    </row>
    <row r="9283" spans="8:10" hidden="1">
      <c r="H9283" s="330" t="str">
        <f t="shared" ca="1" si="419"/>
        <v/>
      </c>
      <c r="I9283" s="336"/>
      <c r="J9283" s="332" t="str">
        <f t="shared" ca="1" si="420"/>
        <v>(command "V" "R" "" "N")</v>
      </c>
    </row>
    <row r="9284" spans="8:10" hidden="1">
      <c r="H9284" s="330" t="str">
        <f t="shared" ca="1" si="419"/>
        <v/>
      </c>
      <c r="I9284" s="336"/>
      <c r="J9284" s="332" t="str">
        <f t="shared" ca="1" si="420"/>
        <v>(command "V" "R" "" "N")</v>
      </c>
    </row>
    <row r="9285" spans="8:10" hidden="1">
      <c r="H9285" s="330" t="str">
        <f t="shared" ca="1" si="419"/>
        <v/>
      </c>
      <c r="I9285" s="336"/>
      <c r="J9285" s="332" t="str">
        <f t="shared" ca="1" si="420"/>
        <v>(command "V" "R" "" "N")</v>
      </c>
    </row>
    <row r="9286" spans="8:10" hidden="1">
      <c r="H9286" s="330" t="str">
        <f t="shared" ca="1" si="419"/>
        <v/>
      </c>
      <c r="I9286" s="336"/>
      <c r="J9286" s="332" t="str">
        <f t="shared" ca="1" si="420"/>
        <v>(command "V" "R" "" "N")</v>
      </c>
    </row>
    <row r="9287" spans="8:10" hidden="1">
      <c r="H9287" s="330" t="str">
        <f t="shared" ca="1" si="419"/>
        <v/>
      </c>
      <c r="I9287" s="336"/>
      <c r="J9287" s="332" t="str">
        <f t="shared" ca="1" si="420"/>
        <v>(command "V" "R" "" "N")</v>
      </c>
    </row>
    <row r="9288" spans="8:10" hidden="1">
      <c r="H9288" s="330" t="str">
        <f t="shared" ref="H9288:H9351" ca="1" si="421">IF(INDIRECT(ADDRESS(FLOOR((ROW(A9281)-1)/$F$6,1)+9,FLOOR((MOD((ROW(A9281)-1),$F$6)),1)+21))="","",INDIRECT(ADDRESS(FLOOR((ROW(A9281)-1)/$F$6,1)+9,FLOOR((MOD((ROW(A9281)-1),$F$6)),1)+21)))</f>
        <v/>
      </c>
      <c r="I9288" s="336"/>
      <c r="J9288" s="332" t="str">
        <f t="shared" ca="1" si="420"/>
        <v>(command "V" "R" "" "N")</v>
      </c>
    </row>
    <row r="9289" spans="8:10" hidden="1">
      <c r="H9289" s="330" t="str">
        <f t="shared" ca="1" si="421"/>
        <v/>
      </c>
      <c r="I9289" s="336"/>
      <c r="J9289" s="332" t="str">
        <f t="shared" ca="1" si="420"/>
        <v>(command "V" "R" "" "N")</v>
      </c>
    </row>
    <row r="9290" spans="8:10" hidden="1">
      <c r="H9290" s="330" t="str">
        <f t="shared" ca="1" si="421"/>
        <v/>
      </c>
      <c r="I9290" s="336"/>
      <c r="J9290" s="332" t="str">
        <f t="shared" ca="1" si="420"/>
        <v>(command "V" "R" "" "N")</v>
      </c>
    </row>
    <row r="9291" spans="8:10" hidden="1">
      <c r="H9291" s="330" t="str">
        <f t="shared" ca="1" si="421"/>
        <v/>
      </c>
      <c r="I9291" s="336"/>
      <c r="J9291" s="332" t="str">
        <f t="shared" ca="1" si="420"/>
        <v>(command "V" "R" "" "N")</v>
      </c>
    </row>
    <row r="9292" spans="8:10" hidden="1">
      <c r="H9292" s="330" t="str">
        <f t="shared" ca="1" si="421"/>
        <v/>
      </c>
      <c r="I9292" s="336"/>
      <c r="J9292" s="332" t="str">
        <f t="shared" ca="1" si="420"/>
        <v>(command "V" "R" "" "N")</v>
      </c>
    </row>
    <row r="9293" spans="8:10" hidden="1">
      <c r="H9293" s="330" t="str">
        <f t="shared" ca="1" si="421"/>
        <v/>
      </c>
      <c r="I9293" s="336"/>
      <c r="J9293" s="332" t="str">
        <f t="shared" ref="J9293:J9356" ca="1" si="422">"(command"&amp;" "&amp;""""&amp;"V"&amp;""""&amp;" "&amp;""""&amp;"R"&amp;""""&amp;" "&amp;""""&amp;$H9293&amp;""""&amp;" """&amp;"N"&amp;""""&amp;")"</f>
        <v>(command "V" "R" "" "N")</v>
      </c>
    </row>
    <row r="9294" spans="8:10" hidden="1">
      <c r="H9294" s="330" t="str">
        <f t="shared" ca="1" si="421"/>
        <v/>
      </c>
      <c r="I9294" s="336"/>
      <c r="J9294" s="332" t="str">
        <f t="shared" ca="1" si="422"/>
        <v>(command "V" "R" "" "N")</v>
      </c>
    </row>
    <row r="9295" spans="8:10" hidden="1">
      <c r="H9295" s="330" t="str">
        <f t="shared" ca="1" si="421"/>
        <v/>
      </c>
      <c r="I9295" s="336"/>
      <c r="J9295" s="332" t="str">
        <f t="shared" ca="1" si="422"/>
        <v>(command "V" "R" "" "N")</v>
      </c>
    </row>
    <row r="9296" spans="8:10" hidden="1">
      <c r="H9296" s="330" t="str">
        <f t="shared" ca="1" si="421"/>
        <v/>
      </c>
      <c r="I9296" s="336"/>
      <c r="J9296" s="332" t="str">
        <f t="shared" ca="1" si="422"/>
        <v>(command "V" "R" "" "N")</v>
      </c>
    </row>
    <row r="9297" spans="8:10" hidden="1">
      <c r="H9297" s="330" t="str">
        <f t="shared" ca="1" si="421"/>
        <v/>
      </c>
      <c r="I9297" s="336"/>
      <c r="J9297" s="332" t="str">
        <f t="shared" ca="1" si="422"/>
        <v>(command "V" "R" "" "N")</v>
      </c>
    </row>
    <row r="9298" spans="8:10" hidden="1">
      <c r="H9298" s="330" t="str">
        <f t="shared" ca="1" si="421"/>
        <v/>
      </c>
      <c r="I9298" s="336"/>
      <c r="J9298" s="332" t="str">
        <f t="shared" ca="1" si="422"/>
        <v>(command "V" "R" "" "N")</v>
      </c>
    </row>
    <row r="9299" spans="8:10" hidden="1">
      <c r="H9299" s="330" t="str">
        <f t="shared" ca="1" si="421"/>
        <v/>
      </c>
      <c r="I9299" s="336"/>
      <c r="J9299" s="332" t="str">
        <f t="shared" ca="1" si="422"/>
        <v>(command "V" "R" "" "N")</v>
      </c>
    </row>
    <row r="9300" spans="8:10" hidden="1">
      <c r="H9300" s="330" t="str">
        <f t="shared" ca="1" si="421"/>
        <v/>
      </c>
      <c r="I9300" s="336"/>
      <c r="J9300" s="332" t="str">
        <f t="shared" ca="1" si="422"/>
        <v>(command "V" "R" "" "N")</v>
      </c>
    </row>
    <row r="9301" spans="8:10" hidden="1">
      <c r="H9301" s="330" t="str">
        <f t="shared" ca="1" si="421"/>
        <v/>
      </c>
      <c r="I9301" s="336"/>
      <c r="J9301" s="332" t="str">
        <f t="shared" ca="1" si="422"/>
        <v>(command "V" "R" "" "N")</v>
      </c>
    </row>
    <row r="9302" spans="8:10" hidden="1">
      <c r="H9302" s="330" t="str">
        <f t="shared" ca="1" si="421"/>
        <v/>
      </c>
      <c r="I9302" s="336"/>
      <c r="J9302" s="332" t="str">
        <f t="shared" ca="1" si="422"/>
        <v>(command "V" "R" "" "N")</v>
      </c>
    </row>
    <row r="9303" spans="8:10" hidden="1">
      <c r="H9303" s="330" t="str">
        <f t="shared" ca="1" si="421"/>
        <v/>
      </c>
      <c r="I9303" s="336"/>
      <c r="J9303" s="332" t="str">
        <f t="shared" ca="1" si="422"/>
        <v>(command "V" "R" "" "N")</v>
      </c>
    </row>
    <row r="9304" spans="8:10" hidden="1">
      <c r="H9304" s="330" t="str">
        <f t="shared" ca="1" si="421"/>
        <v/>
      </c>
      <c r="I9304" s="336"/>
      <c r="J9304" s="332" t="str">
        <f t="shared" ca="1" si="422"/>
        <v>(command "V" "R" "" "N")</v>
      </c>
    </row>
    <row r="9305" spans="8:10" hidden="1">
      <c r="H9305" s="330" t="str">
        <f t="shared" ca="1" si="421"/>
        <v/>
      </c>
      <c r="I9305" s="336"/>
      <c r="J9305" s="332" t="str">
        <f t="shared" ca="1" si="422"/>
        <v>(command "V" "R" "" "N")</v>
      </c>
    </row>
    <row r="9306" spans="8:10" hidden="1">
      <c r="H9306" s="330" t="str">
        <f t="shared" ca="1" si="421"/>
        <v/>
      </c>
      <c r="I9306" s="336"/>
      <c r="J9306" s="332" t="str">
        <f t="shared" ca="1" si="422"/>
        <v>(command "V" "R" "" "N")</v>
      </c>
    </row>
    <row r="9307" spans="8:10" hidden="1">
      <c r="H9307" s="330" t="str">
        <f t="shared" ca="1" si="421"/>
        <v/>
      </c>
      <c r="I9307" s="336"/>
      <c r="J9307" s="332" t="str">
        <f t="shared" ca="1" si="422"/>
        <v>(command "V" "R" "" "N")</v>
      </c>
    </row>
    <row r="9308" spans="8:10" hidden="1">
      <c r="H9308" s="330" t="str">
        <f t="shared" ca="1" si="421"/>
        <v/>
      </c>
      <c r="I9308" s="336"/>
      <c r="J9308" s="332" t="str">
        <f t="shared" ca="1" si="422"/>
        <v>(command "V" "R" "" "N")</v>
      </c>
    </row>
    <row r="9309" spans="8:10" hidden="1">
      <c r="H9309" s="330" t="str">
        <f t="shared" ca="1" si="421"/>
        <v/>
      </c>
      <c r="I9309" s="336"/>
      <c r="J9309" s="332" t="str">
        <f t="shared" ca="1" si="422"/>
        <v>(command "V" "R" "" "N")</v>
      </c>
    </row>
    <row r="9310" spans="8:10" hidden="1">
      <c r="H9310" s="330" t="str">
        <f t="shared" ca="1" si="421"/>
        <v/>
      </c>
      <c r="I9310" s="336"/>
      <c r="J9310" s="332" t="str">
        <f t="shared" ca="1" si="422"/>
        <v>(command "V" "R" "" "N")</v>
      </c>
    </row>
    <row r="9311" spans="8:10" hidden="1">
      <c r="H9311" s="330" t="str">
        <f t="shared" ca="1" si="421"/>
        <v/>
      </c>
      <c r="I9311" s="336"/>
      <c r="J9311" s="332" t="str">
        <f t="shared" ca="1" si="422"/>
        <v>(command "V" "R" "" "N")</v>
      </c>
    </row>
    <row r="9312" spans="8:10" hidden="1">
      <c r="H9312" s="330" t="str">
        <f t="shared" ca="1" si="421"/>
        <v/>
      </c>
      <c r="I9312" s="336"/>
      <c r="J9312" s="332" t="str">
        <f t="shared" ca="1" si="422"/>
        <v>(command "V" "R" "" "N")</v>
      </c>
    </row>
    <row r="9313" spans="8:10" hidden="1">
      <c r="H9313" s="330" t="str">
        <f t="shared" ca="1" si="421"/>
        <v/>
      </c>
      <c r="I9313" s="336"/>
      <c r="J9313" s="332" t="str">
        <f t="shared" ca="1" si="422"/>
        <v>(command "V" "R" "" "N")</v>
      </c>
    </row>
    <row r="9314" spans="8:10" hidden="1">
      <c r="H9314" s="330" t="str">
        <f t="shared" ca="1" si="421"/>
        <v/>
      </c>
      <c r="I9314" s="336"/>
      <c r="J9314" s="332" t="str">
        <f t="shared" ca="1" si="422"/>
        <v>(command "V" "R" "" "N")</v>
      </c>
    </row>
    <row r="9315" spans="8:10" hidden="1">
      <c r="H9315" s="330" t="str">
        <f t="shared" ca="1" si="421"/>
        <v/>
      </c>
      <c r="I9315" s="336"/>
      <c r="J9315" s="332" t="str">
        <f t="shared" ca="1" si="422"/>
        <v>(command "V" "R" "" "N")</v>
      </c>
    </row>
    <row r="9316" spans="8:10" hidden="1">
      <c r="H9316" s="330" t="str">
        <f t="shared" ca="1" si="421"/>
        <v/>
      </c>
      <c r="I9316" s="336"/>
      <c r="J9316" s="332" t="str">
        <f t="shared" ca="1" si="422"/>
        <v>(command "V" "R" "" "N")</v>
      </c>
    </row>
    <row r="9317" spans="8:10" hidden="1">
      <c r="H9317" s="330" t="str">
        <f t="shared" ca="1" si="421"/>
        <v/>
      </c>
      <c r="I9317" s="336"/>
      <c r="J9317" s="332" t="str">
        <f t="shared" ca="1" si="422"/>
        <v>(command "V" "R" "" "N")</v>
      </c>
    </row>
    <row r="9318" spans="8:10" hidden="1">
      <c r="H9318" s="330" t="str">
        <f t="shared" ca="1" si="421"/>
        <v/>
      </c>
      <c r="I9318" s="336"/>
      <c r="J9318" s="332" t="str">
        <f t="shared" ca="1" si="422"/>
        <v>(command "V" "R" "" "N")</v>
      </c>
    </row>
    <row r="9319" spans="8:10" hidden="1">
      <c r="H9319" s="330" t="str">
        <f t="shared" ca="1" si="421"/>
        <v/>
      </c>
      <c r="I9319" s="336"/>
      <c r="J9319" s="332" t="str">
        <f t="shared" ca="1" si="422"/>
        <v>(command "V" "R" "" "N")</v>
      </c>
    </row>
    <row r="9320" spans="8:10" hidden="1">
      <c r="H9320" s="330" t="str">
        <f t="shared" ca="1" si="421"/>
        <v/>
      </c>
      <c r="I9320" s="336"/>
      <c r="J9320" s="332" t="str">
        <f t="shared" ca="1" si="422"/>
        <v>(command "V" "R" "" "N")</v>
      </c>
    </row>
    <row r="9321" spans="8:10" hidden="1">
      <c r="H9321" s="330" t="str">
        <f t="shared" ca="1" si="421"/>
        <v/>
      </c>
      <c r="I9321" s="336"/>
      <c r="J9321" s="332" t="str">
        <f t="shared" ca="1" si="422"/>
        <v>(command "V" "R" "" "N")</v>
      </c>
    </row>
    <row r="9322" spans="8:10" hidden="1">
      <c r="H9322" s="330" t="str">
        <f t="shared" ca="1" si="421"/>
        <v/>
      </c>
      <c r="I9322" s="336"/>
      <c r="J9322" s="332" t="str">
        <f t="shared" ca="1" si="422"/>
        <v>(command "V" "R" "" "N")</v>
      </c>
    </row>
    <row r="9323" spans="8:10" hidden="1">
      <c r="H9323" s="330" t="str">
        <f t="shared" ca="1" si="421"/>
        <v/>
      </c>
      <c r="I9323" s="336"/>
      <c r="J9323" s="332" t="str">
        <f t="shared" ca="1" si="422"/>
        <v>(command "V" "R" "" "N")</v>
      </c>
    </row>
    <row r="9324" spans="8:10" hidden="1">
      <c r="H9324" s="330" t="str">
        <f t="shared" ca="1" si="421"/>
        <v/>
      </c>
      <c r="I9324" s="336"/>
      <c r="J9324" s="332" t="str">
        <f t="shared" ca="1" si="422"/>
        <v>(command "V" "R" "" "N")</v>
      </c>
    </row>
    <row r="9325" spans="8:10" hidden="1">
      <c r="H9325" s="330" t="str">
        <f t="shared" ca="1" si="421"/>
        <v/>
      </c>
      <c r="I9325" s="336"/>
      <c r="J9325" s="332" t="str">
        <f t="shared" ca="1" si="422"/>
        <v>(command "V" "R" "" "N")</v>
      </c>
    </row>
    <row r="9326" spans="8:10" hidden="1">
      <c r="H9326" s="330" t="str">
        <f t="shared" ca="1" si="421"/>
        <v/>
      </c>
      <c r="I9326" s="336"/>
      <c r="J9326" s="332" t="str">
        <f t="shared" ca="1" si="422"/>
        <v>(command "V" "R" "" "N")</v>
      </c>
    </row>
    <row r="9327" spans="8:10" hidden="1">
      <c r="H9327" s="330" t="str">
        <f t="shared" ca="1" si="421"/>
        <v/>
      </c>
      <c r="I9327" s="336"/>
      <c r="J9327" s="332" t="str">
        <f t="shared" ca="1" si="422"/>
        <v>(command "V" "R" "" "N")</v>
      </c>
    </row>
    <row r="9328" spans="8:10" hidden="1">
      <c r="H9328" s="330" t="str">
        <f t="shared" ca="1" si="421"/>
        <v/>
      </c>
      <c r="I9328" s="336"/>
      <c r="J9328" s="332" t="str">
        <f t="shared" ca="1" si="422"/>
        <v>(command "V" "R" "" "N")</v>
      </c>
    </row>
    <row r="9329" spans="8:10" hidden="1">
      <c r="H9329" s="330" t="str">
        <f t="shared" ca="1" si="421"/>
        <v/>
      </c>
      <c r="I9329" s="336"/>
      <c r="J9329" s="332" t="str">
        <f t="shared" ca="1" si="422"/>
        <v>(command "V" "R" "" "N")</v>
      </c>
    </row>
    <row r="9330" spans="8:10" hidden="1">
      <c r="H9330" s="330" t="str">
        <f t="shared" ca="1" si="421"/>
        <v/>
      </c>
      <c r="I9330" s="336"/>
      <c r="J9330" s="332" t="str">
        <f t="shared" ca="1" si="422"/>
        <v>(command "V" "R" "" "N")</v>
      </c>
    </row>
    <row r="9331" spans="8:10" hidden="1">
      <c r="H9331" s="330" t="str">
        <f t="shared" ca="1" si="421"/>
        <v/>
      </c>
      <c r="I9331" s="336"/>
      <c r="J9331" s="332" t="str">
        <f t="shared" ca="1" si="422"/>
        <v>(command "V" "R" "" "N")</v>
      </c>
    </row>
    <row r="9332" spans="8:10" hidden="1">
      <c r="H9332" s="330" t="str">
        <f t="shared" ca="1" si="421"/>
        <v/>
      </c>
      <c r="I9332" s="336"/>
      <c r="J9332" s="332" t="str">
        <f t="shared" ca="1" si="422"/>
        <v>(command "V" "R" "" "N")</v>
      </c>
    </row>
    <row r="9333" spans="8:10" hidden="1">
      <c r="H9333" s="330" t="str">
        <f t="shared" ca="1" si="421"/>
        <v/>
      </c>
      <c r="I9333" s="336"/>
      <c r="J9333" s="332" t="str">
        <f t="shared" ca="1" si="422"/>
        <v>(command "V" "R" "" "N")</v>
      </c>
    </row>
    <row r="9334" spans="8:10" hidden="1">
      <c r="H9334" s="330" t="str">
        <f t="shared" ca="1" si="421"/>
        <v/>
      </c>
      <c r="I9334" s="336"/>
      <c r="J9334" s="332" t="str">
        <f t="shared" ca="1" si="422"/>
        <v>(command "V" "R" "" "N")</v>
      </c>
    </row>
    <row r="9335" spans="8:10" hidden="1">
      <c r="H9335" s="330" t="str">
        <f t="shared" ca="1" si="421"/>
        <v/>
      </c>
      <c r="I9335" s="336"/>
      <c r="J9335" s="332" t="str">
        <f t="shared" ca="1" si="422"/>
        <v>(command "V" "R" "" "N")</v>
      </c>
    </row>
    <row r="9336" spans="8:10" hidden="1">
      <c r="H9336" s="330" t="str">
        <f t="shared" ca="1" si="421"/>
        <v/>
      </c>
      <c r="I9336" s="336"/>
      <c r="J9336" s="332" t="str">
        <f t="shared" ca="1" si="422"/>
        <v>(command "V" "R" "" "N")</v>
      </c>
    </row>
    <row r="9337" spans="8:10" hidden="1">
      <c r="H9337" s="330" t="str">
        <f t="shared" ca="1" si="421"/>
        <v/>
      </c>
      <c r="I9337" s="336"/>
      <c r="J9337" s="332" t="str">
        <f t="shared" ca="1" si="422"/>
        <v>(command "V" "R" "" "N")</v>
      </c>
    </row>
    <row r="9338" spans="8:10" hidden="1">
      <c r="H9338" s="330" t="str">
        <f t="shared" ca="1" si="421"/>
        <v/>
      </c>
      <c r="I9338" s="336"/>
      <c r="J9338" s="332" t="str">
        <f t="shared" ca="1" si="422"/>
        <v>(command "V" "R" "" "N")</v>
      </c>
    </row>
    <row r="9339" spans="8:10" hidden="1">
      <c r="H9339" s="330" t="str">
        <f t="shared" ca="1" si="421"/>
        <v/>
      </c>
      <c r="I9339" s="336"/>
      <c r="J9339" s="332" t="str">
        <f t="shared" ca="1" si="422"/>
        <v>(command "V" "R" "" "N")</v>
      </c>
    </row>
    <row r="9340" spans="8:10" hidden="1">
      <c r="H9340" s="330" t="str">
        <f t="shared" ca="1" si="421"/>
        <v/>
      </c>
      <c r="I9340" s="336"/>
      <c r="J9340" s="332" t="str">
        <f t="shared" ca="1" si="422"/>
        <v>(command "V" "R" "" "N")</v>
      </c>
    </row>
    <row r="9341" spans="8:10" hidden="1">
      <c r="H9341" s="330" t="str">
        <f t="shared" ca="1" si="421"/>
        <v/>
      </c>
      <c r="I9341" s="336"/>
      <c r="J9341" s="332" t="str">
        <f t="shared" ca="1" si="422"/>
        <v>(command "V" "R" "" "N")</v>
      </c>
    </row>
    <row r="9342" spans="8:10" hidden="1">
      <c r="H9342" s="330" t="str">
        <f t="shared" ca="1" si="421"/>
        <v/>
      </c>
      <c r="I9342" s="336"/>
      <c r="J9342" s="332" t="str">
        <f t="shared" ca="1" si="422"/>
        <v>(command "V" "R" "" "N")</v>
      </c>
    </row>
    <row r="9343" spans="8:10" hidden="1">
      <c r="H9343" s="330" t="str">
        <f t="shared" ca="1" si="421"/>
        <v/>
      </c>
      <c r="I9343" s="336"/>
      <c r="J9343" s="332" t="str">
        <f t="shared" ca="1" si="422"/>
        <v>(command "V" "R" "" "N")</v>
      </c>
    </row>
    <row r="9344" spans="8:10" hidden="1">
      <c r="H9344" s="330" t="str">
        <f t="shared" ca="1" si="421"/>
        <v/>
      </c>
      <c r="I9344" s="336"/>
      <c r="J9344" s="332" t="str">
        <f t="shared" ca="1" si="422"/>
        <v>(command "V" "R" "" "N")</v>
      </c>
    </row>
    <row r="9345" spans="8:10" hidden="1">
      <c r="H9345" s="330" t="str">
        <f t="shared" ca="1" si="421"/>
        <v/>
      </c>
      <c r="I9345" s="336"/>
      <c r="J9345" s="332" t="str">
        <f t="shared" ca="1" si="422"/>
        <v>(command "V" "R" "" "N")</v>
      </c>
    </row>
    <row r="9346" spans="8:10" hidden="1">
      <c r="H9346" s="330" t="str">
        <f t="shared" ca="1" si="421"/>
        <v/>
      </c>
      <c r="I9346" s="336"/>
      <c r="J9346" s="332" t="str">
        <f t="shared" ca="1" si="422"/>
        <v>(command "V" "R" "" "N")</v>
      </c>
    </row>
    <row r="9347" spans="8:10" hidden="1">
      <c r="H9347" s="330" t="str">
        <f t="shared" ca="1" si="421"/>
        <v/>
      </c>
      <c r="I9347" s="336"/>
      <c r="J9347" s="332" t="str">
        <f t="shared" ca="1" si="422"/>
        <v>(command "V" "R" "" "N")</v>
      </c>
    </row>
    <row r="9348" spans="8:10" hidden="1">
      <c r="H9348" s="330" t="str">
        <f t="shared" ca="1" si="421"/>
        <v/>
      </c>
      <c r="I9348" s="336"/>
      <c r="J9348" s="332" t="str">
        <f t="shared" ca="1" si="422"/>
        <v>(command "V" "R" "" "N")</v>
      </c>
    </row>
    <row r="9349" spans="8:10" hidden="1">
      <c r="H9349" s="330" t="str">
        <f t="shared" ca="1" si="421"/>
        <v/>
      </c>
      <c r="I9349" s="336"/>
      <c r="J9349" s="332" t="str">
        <f t="shared" ca="1" si="422"/>
        <v>(command "V" "R" "" "N")</v>
      </c>
    </row>
    <row r="9350" spans="8:10" hidden="1">
      <c r="H9350" s="330" t="str">
        <f t="shared" ca="1" si="421"/>
        <v/>
      </c>
      <c r="I9350" s="336"/>
      <c r="J9350" s="332" t="str">
        <f t="shared" ca="1" si="422"/>
        <v>(command "V" "R" "" "N")</v>
      </c>
    </row>
    <row r="9351" spans="8:10" hidden="1">
      <c r="H9351" s="330" t="str">
        <f t="shared" ca="1" si="421"/>
        <v/>
      </c>
      <c r="I9351" s="336"/>
      <c r="J9351" s="332" t="str">
        <f t="shared" ca="1" si="422"/>
        <v>(command "V" "R" "" "N")</v>
      </c>
    </row>
    <row r="9352" spans="8:10" hidden="1">
      <c r="H9352" s="330" t="str">
        <f t="shared" ref="H9352:H9415" ca="1" si="423">IF(INDIRECT(ADDRESS(FLOOR((ROW(A9345)-1)/$F$6,1)+9,FLOOR((MOD((ROW(A9345)-1),$F$6)),1)+21))="","",INDIRECT(ADDRESS(FLOOR((ROW(A9345)-1)/$F$6,1)+9,FLOOR((MOD((ROW(A9345)-1),$F$6)),1)+21)))</f>
        <v/>
      </c>
      <c r="I9352" s="336"/>
      <c r="J9352" s="332" t="str">
        <f t="shared" ca="1" si="422"/>
        <v>(command "V" "R" "" "N")</v>
      </c>
    </row>
    <row r="9353" spans="8:10" hidden="1">
      <c r="H9353" s="330" t="str">
        <f t="shared" ca="1" si="423"/>
        <v/>
      </c>
      <c r="I9353" s="336"/>
      <c r="J9353" s="332" t="str">
        <f t="shared" ca="1" si="422"/>
        <v>(command "V" "R" "" "N")</v>
      </c>
    </row>
    <row r="9354" spans="8:10" hidden="1">
      <c r="H9354" s="330" t="str">
        <f t="shared" ca="1" si="423"/>
        <v/>
      </c>
      <c r="I9354" s="336"/>
      <c r="J9354" s="332" t="str">
        <f t="shared" ca="1" si="422"/>
        <v>(command "V" "R" "" "N")</v>
      </c>
    </row>
    <row r="9355" spans="8:10" hidden="1">
      <c r="H9355" s="330" t="str">
        <f t="shared" ca="1" si="423"/>
        <v/>
      </c>
      <c r="I9355" s="336"/>
      <c r="J9355" s="332" t="str">
        <f t="shared" ca="1" si="422"/>
        <v>(command "V" "R" "" "N")</v>
      </c>
    </row>
    <row r="9356" spans="8:10" hidden="1">
      <c r="H9356" s="330" t="str">
        <f t="shared" ca="1" si="423"/>
        <v/>
      </c>
      <c r="I9356" s="336"/>
      <c r="J9356" s="332" t="str">
        <f t="shared" ca="1" si="422"/>
        <v>(command "V" "R" "" "N")</v>
      </c>
    </row>
    <row r="9357" spans="8:10" hidden="1">
      <c r="H9357" s="330" t="str">
        <f t="shared" ca="1" si="423"/>
        <v/>
      </c>
      <c r="I9357" s="336"/>
      <c r="J9357" s="332" t="str">
        <f t="shared" ref="J9357:J9420" ca="1" si="424">"(command"&amp;" "&amp;""""&amp;"V"&amp;""""&amp;" "&amp;""""&amp;"R"&amp;""""&amp;" "&amp;""""&amp;$H9357&amp;""""&amp;" """&amp;"N"&amp;""""&amp;")"</f>
        <v>(command "V" "R" "" "N")</v>
      </c>
    </row>
    <row r="9358" spans="8:10" hidden="1">
      <c r="H9358" s="330" t="str">
        <f t="shared" ca="1" si="423"/>
        <v/>
      </c>
      <c r="I9358" s="336"/>
      <c r="J9358" s="332" t="str">
        <f t="shared" ca="1" si="424"/>
        <v>(command "V" "R" "" "N")</v>
      </c>
    </row>
    <row r="9359" spans="8:10" hidden="1">
      <c r="H9359" s="330" t="str">
        <f t="shared" ca="1" si="423"/>
        <v/>
      </c>
      <c r="I9359" s="336"/>
      <c r="J9359" s="332" t="str">
        <f t="shared" ca="1" si="424"/>
        <v>(command "V" "R" "" "N")</v>
      </c>
    </row>
    <row r="9360" spans="8:10" hidden="1">
      <c r="H9360" s="330" t="str">
        <f t="shared" ca="1" si="423"/>
        <v/>
      </c>
      <c r="I9360" s="336"/>
      <c r="J9360" s="332" t="str">
        <f t="shared" ca="1" si="424"/>
        <v>(command "V" "R" "" "N")</v>
      </c>
    </row>
    <row r="9361" spans="8:10" hidden="1">
      <c r="H9361" s="330" t="str">
        <f t="shared" ca="1" si="423"/>
        <v/>
      </c>
      <c r="I9361" s="336"/>
      <c r="J9361" s="332" t="str">
        <f t="shared" ca="1" si="424"/>
        <v>(command "V" "R" "" "N")</v>
      </c>
    </row>
    <row r="9362" spans="8:10" hidden="1">
      <c r="H9362" s="330" t="str">
        <f t="shared" ca="1" si="423"/>
        <v/>
      </c>
      <c r="I9362" s="336"/>
      <c r="J9362" s="332" t="str">
        <f t="shared" ca="1" si="424"/>
        <v>(command "V" "R" "" "N")</v>
      </c>
    </row>
    <row r="9363" spans="8:10" hidden="1">
      <c r="H9363" s="330" t="str">
        <f t="shared" ca="1" si="423"/>
        <v/>
      </c>
      <c r="I9363" s="336"/>
      <c r="J9363" s="332" t="str">
        <f t="shared" ca="1" si="424"/>
        <v>(command "V" "R" "" "N")</v>
      </c>
    </row>
    <row r="9364" spans="8:10" hidden="1">
      <c r="H9364" s="330" t="str">
        <f t="shared" ca="1" si="423"/>
        <v/>
      </c>
      <c r="I9364" s="336"/>
      <c r="J9364" s="332" t="str">
        <f t="shared" ca="1" si="424"/>
        <v>(command "V" "R" "" "N")</v>
      </c>
    </row>
    <row r="9365" spans="8:10" hidden="1">
      <c r="H9365" s="330" t="str">
        <f t="shared" ca="1" si="423"/>
        <v/>
      </c>
      <c r="I9365" s="336"/>
      <c r="J9365" s="332" t="str">
        <f t="shared" ca="1" si="424"/>
        <v>(command "V" "R" "" "N")</v>
      </c>
    </row>
    <row r="9366" spans="8:10" hidden="1">
      <c r="H9366" s="330" t="str">
        <f t="shared" ca="1" si="423"/>
        <v/>
      </c>
      <c r="I9366" s="336"/>
      <c r="J9366" s="332" t="str">
        <f t="shared" ca="1" si="424"/>
        <v>(command "V" "R" "" "N")</v>
      </c>
    </row>
    <row r="9367" spans="8:10" hidden="1">
      <c r="H9367" s="330" t="str">
        <f t="shared" ca="1" si="423"/>
        <v/>
      </c>
      <c r="I9367" s="336"/>
      <c r="J9367" s="332" t="str">
        <f t="shared" ca="1" si="424"/>
        <v>(command "V" "R" "" "N")</v>
      </c>
    </row>
    <row r="9368" spans="8:10" hidden="1">
      <c r="H9368" s="330" t="str">
        <f t="shared" ca="1" si="423"/>
        <v/>
      </c>
      <c r="I9368" s="336"/>
      <c r="J9368" s="332" t="str">
        <f t="shared" ca="1" si="424"/>
        <v>(command "V" "R" "" "N")</v>
      </c>
    </row>
    <row r="9369" spans="8:10" hidden="1">
      <c r="H9369" s="330" t="str">
        <f t="shared" ca="1" si="423"/>
        <v/>
      </c>
      <c r="I9369" s="336"/>
      <c r="J9369" s="332" t="str">
        <f t="shared" ca="1" si="424"/>
        <v>(command "V" "R" "" "N")</v>
      </c>
    </row>
    <row r="9370" spans="8:10" hidden="1">
      <c r="H9370" s="330" t="str">
        <f t="shared" ca="1" si="423"/>
        <v/>
      </c>
      <c r="I9370" s="336"/>
      <c r="J9370" s="332" t="str">
        <f t="shared" ca="1" si="424"/>
        <v>(command "V" "R" "" "N")</v>
      </c>
    </row>
    <row r="9371" spans="8:10" hidden="1">
      <c r="H9371" s="330" t="str">
        <f t="shared" ca="1" si="423"/>
        <v/>
      </c>
      <c r="I9371" s="336"/>
      <c r="J9371" s="332" t="str">
        <f t="shared" ca="1" si="424"/>
        <v>(command "V" "R" "" "N")</v>
      </c>
    </row>
    <row r="9372" spans="8:10" hidden="1">
      <c r="H9372" s="330" t="str">
        <f t="shared" ca="1" si="423"/>
        <v/>
      </c>
      <c r="I9372" s="336"/>
      <c r="J9372" s="332" t="str">
        <f t="shared" ca="1" si="424"/>
        <v>(command "V" "R" "" "N")</v>
      </c>
    </row>
    <row r="9373" spans="8:10" hidden="1">
      <c r="H9373" s="330" t="str">
        <f t="shared" ca="1" si="423"/>
        <v/>
      </c>
      <c r="I9373" s="336"/>
      <c r="J9373" s="332" t="str">
        <f t="shared" ca="1" si="424"/>
        <v>(command "V" "R" "" "N")</v>
      </c>
    </row>
    <row r="9374" spans="8:10" hidden="1">
      <c r="H9374" s="330" t="str">
        <f t="shared" ca="1" si="423"/>
        <v/>
      </c>
      <c r="I9374" s="336"/>
      <c r="J9374" s="332" t="str">
        <f t="shared" ca="1" si="424"/>
        <v>(command "V" "R" "" "N")</v>
      </c>
    </row>
    <row r="9375" spans="8:10" hidden="1">
      <c r="H9375" s="330" t="str">
        <f t="shared" ca="1" si="423"/>
        <v/>
      </c>
      <c r="I9375" s="336"/>
      <c r="J9375" s="332" t="str">
        <f t="shared" ca="1" si="424"/>
        <v>(command "V" "R" "" "N")</v>
      </c>
    </row>
    <row r="9376" spans="8:10" hidden="1">
      <c r="H9376" s="330" t="str">
        <f t="shared" ca="1" si="423"/>
        <v/>
      </c>
      <c r="I9376" s="336"/>
      <c r="J9376" s="332" t="str">
        <f t="shared" ca="1" si="424"/>
        <v>(command "V" "R" "" "N")</v>
      </c>
    </row>
    <row r="9377" spans="8:10" hidden="1">
      <c r="H9377" s="330" t="str">
        <f t="shared" ca="1" si="423"/>
        <v/>
      </c>
      <c r="I9377" s="336"/>
      <c r="J9377" s="332" t="str">
        <f t="shared" ca="1" si="424"/>
        <v>(command "V" "R" "" "N")</v>
      </c>
    </row>
    <row r="9378" spans="8:10" hidden="1">
      <c r="H9378" s="330" t="str">
        <f t="shared" ca="1" si="423"/>
        <v/>
      </c>
      <c r="I9378" s="336"/>
      <c r="J9378" s="332" t="str">
        <f t="shared" ca="1" si="424"/>
        <v>(command "V" "R" "" "N")</v>
      </c>
    </row>
    <row r="9379" spans="8:10" hidden="1">
      <c r="H9379" s="330" t="str">
        <f t="shared" ca="1" si="423"/>
        <v/>
      </c>
      <c r="I9379" s="336"/>
      <c r="J9379" s="332" t="str">
        <f t="shared" ca="1" si="424"/>
        <v>(command "V" "R" "" "N")</v>
      </c>
    </row>
    <row r="9380" spans="8:10" hidden="1">
      <c r="H9380" s="330" t="str">
        <f t="shared" ca="1" si="423"/>
        <v/>
      </c>
      <c r="I9380" s="336"/>
      <c r="J9380" s="332" t="str">
        <f t="shared" ca="1" si="424"/>
        <v>(command "V" "R" "" "N")</v>
      </c>
    </row>
    <row r="9381" spans="8:10" hidden="1">
      <c r="H9381" s="330" t="str">
        <f t="shared" ca="1" si="423"/>
        <v/>
      </c>
      <c r="I9381" s="336"/>
      <c r="J9381" s="332" t="str">
        <f t="shared" ca="1" si="424"/>
        <v>(command "V" "R" "" "N")</v>
      </c>
    </row>
    <row r="9382" spans="8:10" hidden="1">
      <c r="H9382" s="330" t="str">
        <f t="shared" ca="1" si="423"/>
        <v/>
      </c>
      <c r="I9382" s="336"/>
      <c r="J9382" s="332" t="str">
        <f t="shared" ca="1" si="424"/>
        <v>(command "V" "R" "" "N")</v>
      </c>
    </row>
    <row r="9383" spans="8:10" hidden="1">
      <c r="H9383" s="330" t="str">
        <f t="shared" ca="1" si="423"/>
        <v/>
      </c>
      <c r="I9383" s="336"/>
      <c r="J9383" s="332" t="str">
        <f t="shared" ca="1" si="424"/>
        <v>(command "V" "R" "" "N")</v>
      </c>
    </row>
    <row r="9384" spans="8:10" hidden="1">
      <c r="H9384" s="330" t="str">
        <f t="shared" ca="1" si="423"/>
        <v/>
      </c>
      <c r="I9384" s="336"/>
      <c r="J9384" s="332" t="str">
        <f t="shared" ca="1" si="424"/>
        <v>(command "V" "R" "" "N")</v>
      </c>
    </row>
    <row r="9385" spans="8:10" hidden="1">
      <c r="H9385" s="330" t="str">
        <f t="shared" ca="1" si="423"/>
        <v/>
      </c>
      <c r="I9385" s="336"/>
      <c r="J9385" s="332" t="str">
        <f t="shared" ca="1" si="424"/>
        <v>(command "V" "R" "" "N")</v>
      </c>
    </row>
    <row r="9386" spans="8:10" hidden="1">
      <c r="H9386" s="330" t="str">
        <f t="shared" ca="1" si="423"/>
        <v/>
      </c>
      <c r="I9386" s="336"/>
      <c r="J9386" s="332" t="str">
        <f t="shared" ca="1" si="424"/>
        <v>(command "V" "R" "" "N")</v>
      </c>
    </row>
    <row r="9387" spans="8:10" hidden="1">
      <c r="H9387" s="330" t="str">
        <f t="shared" ca="1" si="423"/>
        <v/>
      </c>
      <c r="I9387" s="336"/>
      <c r="J9387" s="332" t="str">
        <f t="shared" ca="1" si="424"/>
        <v>(command "V" "R" "" "N")</v>
      </c>
    </row>
    <row r="9388" spans="8:10" hidden="1">
      <c r="H9388" s="330" t="str">
        <f t="shared" ca="1" si="423"/>
        <v/>
      </c>
      <c r="I9388" s="336"/>
      <c r="J9388" s="332" t="str">
        <f t="shared" ca="1" si="424"/>
        <v>(command "V" "R" "" "N")</v>
      </c>
    </row>
    <row r="9389" spans="8:10" hidden="1">
      <c r="H9389" s="330" t="str">
        <f t="shared" ca="1" si="423"/>
        <v/>
      </c>
      <c r="I9389" s="336"/>
      <c r="J9389" s="332" t="str">
        <f t="shared" ca="1" si="424"/>
        <v>(command "V" "R" "" "N")</v>
      </c>
    </row>
    <row r="9390" spans="8:10" hidden="1">
      <c r="H9390" s="330" t="str">
        <f t="shared" ca="1" si="423"/>
        <v/>
      </c>
      <c r="I9390" s="336"/>
      <c r="J9390" s="332" t="str">
        <f t="shared" ca="1" si="424"/>
        <v>(command "V" "R" "" "N")</v>
      </c>
    </row>
    <row r="9391" spans="8:10" hidden="1">
      <c r="H9391" s="330" t="str">
        <f t="shared" ca="1" si="423"/>
        <v/>
      </c>
      <c r="I9391" s="336"/>
      <c r="J9391" s="332" t="str">
        <f t="shared" ca="1" si="424"/>
        <v>(command "V" "R" "" "N")</v>
      </c>
    </row>
    <row r="9392" spans="8:10" hidden="1">
      <c r="H9392" s="330" t="str">
        <f t="shared" ca="1" si="423"/>
        <v/>
      </c>
      <c r="I9392" s="336"/>
      <c r="J9392" s="332" t="str">
        <f t="shared" ca="1" si="424"/>
        <v>(command "V" "R" "" "N")</v>
      </c>
    </row>
    <row r="9393" spans="8:10" hidden="1">
      <c r="H9393" s="330" t="str">
        <f t="shared" ca="1" si="423"/>
        <v/>
      </c>
      <c r="I9393" s="336"/>
      <c r="J9393" s="332" t="str">
        <f t="shared" ca="1" si="424"/>
        <v>(command "V" "R" "" "N")</v>
      </c>
    </row>
    <row r="9394" spans="8:10" hidden="1">
      <c r="H9394" s="330" t="str">
        <f t="shared" ca="1" si="423"/>
        <v/>
      </c>
      <c r="I9394" s="336"/>
      <c r="J9394" s="332" t="str">
        <f t="shared" ca="1" si="424"/>
        <v>(command "V" "R" "" "N")</v>
      </c>
    </row>
    <row r="9395" spans="8:10" hidden="1">
      <c r="H9395" s="330" t="str">
        <f t="shared" ca="1" si="423"/>
        <v/>
      </c>
      <c r="I9395" s="336"/>
      <c r="J9395" s="332" t="str">
        <f t="shared" ca="1" si="424"/>
        <v>(command "V" "R" "" "N")</v>
      </c>
    </row>
    <row r="9396" spans="8:10" hidden="1">
      <c r="H9396" s="330" t="str">
        <f t="shared" ca="1" si="423"/>
        <v/>
      </c>
      <c r="I9396" s="336"/>
      <c r="J9396" s="332" t="str">
        <f t="shared" ca="1" si="424"/>
        <v>(command "V" "R" "" "N")</v>
      </c>
    </row>
    <row r="9397" spans="8:10" hidden="1">
      <c r="H9397" s="330" t="str">
        <f t="shared" ca="1" si="423"/>
        <v/>
      </c>
      <c r="I9397" s="336"/>
      <c r="J9397" s="332" t="str">
        <f t="shared" ca="1" si="424"/>
        <v>(command "V" "R" "" "N")</v>
      </c>
    </row>
    <row r="9398" spans="8:10" hidden="1">
      <c r="H9398" s="330" t="str">
        <f t="shared" ca="1" si="423"/>
        <v/>
      </c>
      <c r="I9398" s="336"/>
      <c r="J9398" s="332" t="str">
        <f t="shared" ca="1" si="424"/>
        <v>(command "V" "R" "" "N")</v>
      </c>
    </row>
    <row r="9399" spans="8:10" hidden="1">
      <c r="H9399" s="330" t="str">
        <f t="shared" ca="1" si="423"/>
        <v/>
      </c>
      <c r="I9399" s="336"/>
      <c r="J9399" s="332" t="str">
        <f t="shared" ca="1" si="424"/>
        <v>(command "V" "R" "" "N")</v>
      </c>
    </row>
    <row r="9400" spans="8:10" hidden="1">
      <c r="H9400" s="330" t="str">
        <f t="shared" ca="1" si="423"/>
        <v/>
      </c>
      <c r="I9400" s="336"/>
      <c r="J9400" s="332" t="str">
        <f t="shared" ca="1" si="424"/>
        <v>(command "V" "R" "" "N")</v>
      </c>
    </row>
    <row r="9401" spans="8:10" hidden="1">
      <c r="H9401" s="330" t="str">
        <f t="shared" ca="1" si="423"/>
        <v/>
      </c>
      <c r="I9401" s="336"/>
      <c r="J9401" s="332" t="str">
        <f t="shared" ca="1" si="424"/>
        <v>(command "V" "R" "" "N")</v>
      </c>
    </row>
    <row r="9402" spans="8:10" hidden="1">
      <c r="H9402" s="330" t="str">
        <f t="shared" ca="1" si="423"/>
        <v/>
      </c>
      <c r="I9402" s="336"/>
      <c r="J9402" s="332" t="str">
        <f t="shared" ca="1" si="424"/>
        <v>(command "V" "R" "" "N")</v>
      </c>
    </row>
    <row r="9403" spans="8:10" hidden="1">
      <c r="H9403" s="330" t="str">
        <f t="shared" ca="1" si="423"/>
        <v/>
      </c>
      <c r="I9403" s="336"/>
      <c r="J9403" s="332" t="str">
        <f t="shared" ca="1" si="424"/>
        <v>(command "V" "R" "" "N")</v>
      </c>
    </row>
    <row r="9404" spans="8:10" hidden="1">
      <c r="H9404" s="330" t="str">
        <f t="shared" ca="1" si="423"/>
        <v/>
      </c>
      <c r="I9404" s="336"/>
      <c r="J9404" s="332" t="str">
        <f t="shared" ca="1" si="424"/>
        <v>(command "V" "R" "" "N")</v>
      </c>
    </row>
    <row r="9405" spans="8:10" hidden="1">
      <c r="H9405" s="330" t="str">
        <f t="shared" ca="1" si="423"/>
        <v/>
      </c>
      <c r="I9405" s="336"/>
      <c r="J9405" s="332" t="str">
        <f t="shared" ca="1" si="424"/>
        <v>(command "V" "R" "" "N")</v>
      </c>
    </row>
    <row r="9406" spans="8:10" hidden="1">
      <c r="H9406" s="330" t="str">
        <f t="shared" ca="1" si="423"/>
        <v/>
      </c>
      <c r="I9406" s="336"/>
      <c r="J9406" s="332" t="str">
        <f t="shared" ca="1" si="424"/>
        <v>(command "V" "R" "" "N")</v>
      </c>
    </row>
    <row r="9407" spans="8:10" hidden="1">
      <c r="H9407" s="330" t="str">
        <f t="shared" ca="1" si="423"/>
        <v/>
      </c>
      <c r="I9407" s="336"/>
      <c r="J9407" s="332" t="str">
        <f t="shared" ca="1" si="424"/>
        <v>(command "V" "R" "" "N")</v>
      </c>
    </row>
    <row r="9408" spans="8:10" hidden="1">
      <c r="H9408" s="330" t="str">
        <f t="shared" ca="1" si="423"/>
        <v/>
      </c>
      <c r="I9408" s="336"/>
      <c r="J9408" s="332" t="str">
        <f t="shared" ca="1" si="424"/>
        <v>(command "V" "R" "" "N")</v>
      </c>
    </row>
    <row r="9409" spans="8:10" hidden="1">
      <c r="H9409" s="330" t="str">
        <f t="shared" ca="1" si="423"/>
        <v/>
      </c>
      <c r="I9409" s="336"/>
      <c r="J9409" s="332" t="str">
        <f t="shared" ca="1" si="424"/>
        <v>(command "V" "R" "" "N")</v>
      </c>
    </row>
    <row r="9410" spans="8:10" hidden="1">
      <c r="H9410" s="330" t="str">
        <f t="shared" ca="1" si="423"/>
        <v/>
      </c>
      <c r="I9410" s="336"/>
      <c r="J9410" s="332" t="str">
        <f t="shared" ca="1" si="424"/>
        <v>(command "V" "R" "" "N")</v>
      </c>
    </row>
    <row r="9411" spans="8:10" hidden="1">
      <c r="H9411" s="330" t="str">
        <f t="shared" ca="1" si="423"/>
        <v/>
      </c>
      <c r="I9411" s="336"/>
      <c r="J9411" s="332" t="str">
        <f t="shared" ca="1" si="424"/>
        <v>(command "V" "R" "" "N")</v>
      </c>
    </row>
    <row r="9412" spans="8:10" hidden="1">
      <c r="H9412" s="330" t="str">
        <f t="shared" ca="1" si="423"/>
        <v/>
      </c>
      <c r="I9412" s="336"/>
      <c r="J9412" s="332" t="str">
        <f t="shared" ca="1" si="424"/>
        <v>(command "V" "R" "" "N")</v>
      </c>
    </row>
    <row r="9413" spans="8:10" hidden="1">
      <c r="H9413" s="330" t="str">
        <f t="shared" ca="1" si="423"/>
        <v/>
      </c>
      <c r="I9413" s="336"/>
      <c r="J9413" s="332" t="str">
        <f t="shared" ca="1" si="424"/>
        <v>(command "V" "R" "" "N")</v>
      </c>
    </row>
    <row r="9414" spans="8:10" hidden="1">
      <c r="H9414" s="330" t="str">
        <f t="shared" ca="1" si="423"/>
        <v/>
      </c>
      <c r="I9414" s="336"/>
      <c r="J9414" s="332" t="str">
        <f t="shared" ca="1" si="424"/>
        <v>(command "V" "R" "" "N")</v>
      </c>
    </row>
    <row r="9415" spans="8:10" hidden="1">
      <c r="H9415" s="330" t="str">
        <f t="shared" ca="1" si="423"/>
        <v/>
      </c>
      <c r="I9415" s="336"/>
      <c r="J9415" s="332" t="str">
        <f t="shared" ca="1" si="424"/>
        <v>(command "V" "R" "" "N")</v>
      </c>
    </row>
    <row r="9416" spans="8:10" hidden="1">
      <c r="H9416" s="330" t="str">
        <f t="shared" ref="H9416:H9479" ca="1" si="425">IF(INDIRECT(ADDRESS(FLOOR((ROW(A9409)-1)/$F$6,1)+9,FLOOR((MOD((ROW(A9409)-1),$F$6)),1)+21))="","",INDIRECT(ADDRESS(FLOOR((ROW(A9409)-1)/$F$6,1)+9,FLOOR((MOD((ROW(A9409)-1),$F$6)),1)+21)))</f>
        <v/>
      </c>
      <c r="I9416" s="336"/>
      <c r="J9416" s="332" t="str">
        <f t="shared" ca="1" si="424"/>
        <v>(command "V" "R" "" "N")</v>
      </c>
    </row>
    <row r="9417" spans="8:10" hidden="1">
      <c r="H9417" s="330" t="str">
        <f t="shared" ca="1" si="425"/>
        <v/>
      </c>
      <c r="I9417" s="336"/>
      <c r="J9417" s="332" t="str">
        <f t="shared" ca="1" si="424"/>
        <v>(command "V" "R" "" "N")</v>
      </c>
    </row>
    <row r="9418" spans="8:10" hidden="1">
      <c r="H9418" s="330" t="str">
        <f t="shared" ca="1" si="425"/>
        <v/>
      </c>
      <c r="I9418" s="336"/>
      <c r="J9418" s="332" t="str">
        <f t="shared" ca="1" si="424"/>
        <v>(command "V" "R" "" "N")</v>
      </c>
    </row>
    <row r="9419" spans="8:10" hidden="1">
      <c r="H9419" s="330" t="str">
        <f t="shared" ca="1" si="425"/>
        <v/>
      </c>
      <c r="I9419" s="336"/>
      <c r="J9419" s="332" t="str">
        <f t="shared" ca="1" si="424"/>
        <v>(command "V" "R" "" "N")</v>
      </c>
    </row>
    <row r="9420" spans="8:10" hidden="1">
      <c r="H9420" s="330" t="str">
        <f t="shared" ca="1" si="425"/>
        <v/>
      </c>
      <c r="I9420" s="336"/>
      <c r="J9420" s="332" t="str">
        <f t="shared" ca="1" si="424"/>
        <v>(command "V" "R" "" "N")</v>
      </c>
    </row>
    <row r="9421" spans="8:10" hidden="1">
      <c r="H9421" s="330" t="str">
        <f t="shared" ca="1" si="425"/>
        <v/>
      </c>
      <c r="I9421" s="336"/>
      <c r="J9421" s="332" t="str">
        <f t="shared" ref="J9421:J9484" ca="1" si="426">"(command"&amp;" "&amp;""""&amp;"V"&amp;""""&amp;" "&amp;""""&amp;"R"&amp;""""&amp;" "&amp;""""&amp;$H9421&amp;""""&amp;" """&amp;"N"&amp;""""&amp;")"</f>
        <v>(command "V" "R" "" "N")</v>
      </c>
    </row>
    <row r="9422" spans="8:10" hidden="1">
      <c r="H9422" s="330" t="str">
        <f t="shared" ca="1" si="425"/>
        <v/>
      </c>
      <c r="I9422" s="336"/>
      <c r="J9422" s="332" t="str">
        <f t="shared" ca="1" si="426"/>
        <v>(command "V" "R" "" "N")</v>
      </c>
    </row>
    <row r="9423" spans="8:10" hidden="1">
      <c r="H9423" s="330" t="str">
        <f t="shared" ca="1" si="425"/>
        <v/>
      </c>
      <c r="I9423" s="336"/>
      <c r="J9423" s="332" t="str">
        <f t="shared" ca="1" si="426"/>
        <v>(command "V" "R" "" "N")</v>
      </c>
    </row>
    <row r="9424" spans="8:10" hidden="1">
      <c r="H9424" s="330" t="str">
        <f t="shared" ca="1" si="425"/>
        <v/>
      </c>
      <c r="I9424" s="336"/>
      <c r="J9424" s="332" t="str">
        <f t="shared" ca="1" si="426"/>
        <v>(command "V" "R" "" "N")</v>
      </c>
    </row>
    <row r="9425" spans="8:10" hidden="1">
      <c r="H9425" s="330" t="str">
        <f t="shared" ca="1" si="425"/>
        <v/>
      </c>
      <c r="I9425" s="336"/>
      <c r="J9425" s="332" t="str">
        <f t="shared" ca="1" si="426"/>
        <v>(command "V" "R" "" "N")</v>
      </c>
    </row>
    <row r="9426" spans="8:10" hidden="1">
      <c r="H9426" s="330" t="str">
        <f t="shared" ca="1" si="425"/>
        <v/>
      </c>
      <c r="I9426" s="336"/>
      <c r="J9426" s="332" t="str">
        <f t="shared" ca="1" si="426"/>
        <v>(command "V" "R" "" "N")</v>
      </c>
    </row>
    <row r="9427" spans="8:10" hidden="1">
      <c r="H9427" s="330" t="str">
        <f t="shared" ca="1" si="425"/>
        <v/>
      </c>
      <c r="I9427" s="336"/>
      <c r="J9427" s="332" t="str">
        <f t="shared" ca="1" si="426"/>
        <v>(command "V" "R" "" "N")</v>
      </c>
    </row>
    <row r="9428" spans="8:10" hidden="1">
      <c r="H9428" s="330" t="str">
        <f t="shared" ca="1" si="425"/>
        <v/>
      </c>
      <c r="I9428" s="336"/>
      <c r="J9428" s="332" t="str">
        <f t="shared" ca="1" si="426"/>
        <v>(command "V" "R" "" "N")</v>
      </c>
    </row>
    <row r="9429" spans="8:10" hidden="1">
      <c r="H9429" s="330" t="str">
        <f t="shared" ca="1" si="425"/>
        <v/>
      </c>
      <c r="I9429" s="336"/>
      <c r="J9429" s="332" t="str">
        <f t="shared" ca="1" si="426"/>
        <v>(command "V" "R" "" "N")</v>
      </c>
    </row>
    <row r="9430" spans="8:10" hidden="1">
      <c r="H9430" s="330" t="str">
        <f t="shared" ca="1" si="425"/>
        <v/>
      </c>
      <c r="I9430" s="336"/>
      <c r="J9430" s="332" t="str">
        <f t="shared" ca="1" si="426"/>
        <v>(command "V" "R" "" "N")</v>
      </c>
    </row>
    <row r="9431" spans="8:10" hidden="1">
      <c r="H9431" s="330" t="str">
        <f t="shared" ca="1" si="425"/>
        <v/>
      </c>
      <c r="I9431" s="336"/>
      <c r="J9431" s="332" t="str">
        <f t="shared" ca="1" si="426"/>
        <v>(command "V" "R" "" "N")</v>
      </c>
    </row>
    <row r="9432" spans="8:10" hidden="1">
      <c r="H9432" s="330" t="str">
        <f t="shared" ca="1" si="425"/>
        <v/>
      </c>
      <c r="I9432" s="336"/>
      <c r="J9432" s="332" t="str">
        <f t="shared" ca="1" si="426"/>
        <v>(command "V" "R" "" "N")</v>
      </c>
    </row>
    <row r="9433" spans="8:10" hidden="1">
      <c r="H9433" s="330" t="str">
        <f t="shared" ca="1" si="425"/>
        <v/>
      </c>
      <c r="I9433" s="336"/>
      <c r="J9433" s="332" t="str">
        <f t="shared" ca="1" si="426"/>
        <v>(command "V" "R" "" "N")</v>
      </c>
    </row>
    <row r="9434" spans="8:10" hidden="1">
      <c r="H9434" s="330" t="str">
        <f t="shared" ca="1" si="425"/>
        <v/>
      </c>
      <c r="I9434" s="336"/>
      <c r="J9434" s="332" t="str">
        <f t="shared" ca="1" si="426"/>
        <v>(command "V" "R" "" "N")</v>
      </c>
    </row>
    <row r="9435" spans="8:10" hidden="1">
      <c r="H9435" s="330" t="str">
        <f t="shared" ca="1" si="425"/>
        <v/>
      </c>
      <c r="I9435" s="336"/>
      <c r="J9435" s="332" t="str">
        <f t="shared" ca="1" si="426"/>
        <v>(command "V" "R" "" "N")</v>
      </c>
    </row>
    <row r="9436" spans="8:10" hidden="1">
      <c r="H9436" s="330" t="str">
        <f t="shared" ca="1" si="425"/>
        <v/>
      </c>
      <c r="I9436" s="336"/>
      <c r="J9436" s="332" t="str">
        <f t="shared" ca="1" si="426"/>
        <v>(command "V" "R" "" "N")</v>
      </c>
    </row>
    <row r="9437" spans="8:10" hidden="1">
      <c r="H9437" s="330" t="str">
        <f t="shared" ca="1" si="425"/>
        <v/>
      </c>
      <c r="I9437" s="336"/>
      <c r="J9437" s="332" t="str">
        <f t="shared" ca="1" si="426"/>
        <v>(command "V" "R" "" "N")</v>
      </c>
    </row>
    <row r="9438" spans="8:10" hidden="1">
      <c r="H9438" s="330" t="str">
        <f t="shared" ca="1" si="425"/>
        <v/>
      </c>
      <c r="I9438" s="336"/>
      <c r="J9438" s="332" t="str">
        <f t="shared" ca="1" si="426"/>
        <v>(command "V" "R" "" "N")</v>
      </c>
    </row>
    <row r="9439" spans="8:10" hidden="1">
      <c r="H9439" s="330" t="str">
        <f t="shared" ca="1" si="425"/>
        <v/>
      </c>
      <c r="I9439" s="336"/>
      <c r="J9439" s="332" t="str">
        <f t="shared" ca="1" si="426"/>
        <v>(command "V" "R" "" "N")</v>
      </c>
    </row>
    <row r="9440" spans="8:10" hidden="1">
      <c r="H9440" s="330" t="str">
        <f t="shared" ca="1" si="425"/>
        <v/>
      </c>
      <c r="I9440" s="336"/>
      <c r="J9440" s="332" t="str">
        <f t="shared" ca="1" si="426"/>
        <v>(command "V" "R" "" "N")</v>
      </c>
    </row>
    <row r="9441" spans="8:10" hidden="1">
      <c r="H9441" s="330" t="str">
        <f t="shared" ca="1" si="425"/>
        <v/>
      </c>
      <c r="I9441" s="336"/>
      <c r="J9441" s="332" t="str">
        <f t="shared" ca="1" si="426"/>
        <v>(command "V" "R" "" "N")</v>
      </c>
    </row>
    <row r="9442" spans="8:10" hidden="1">
      <c r="H9442" s="330" t="str">
        <f t="shared" ca="1" si="425"/>
        <v/>
      </c>
      <c r="I9442" s="336"/>
      <c r="J9442" s="332" t="str">
        <f t="shared" ca="1" si="426"/>
        <v>(command "V" "R" "" "N")</v>
      </c>
    </row>
    <row r="9443" spans="8:10" hidden="1">
      <c r="H9443" s="330" t="str">
        <f t="shared" ca="1" si="425"/>
        <v/>
      </c>
      <c r="I9443" s="336"/>
      <c r="J9443" s="332" t="str">
        <f t="shared" ca="1" si="426"/>
        <v>(command "V" "R" "" "N")</v>
      </c>
    </row>
    <row r="9444" spans="8:10" hidden="1">
      <c r="H9444" s="330" t="str">
        <f t="shared" ca="1" si="425"/>
        <v/>
      </c>
      <c r="I9444" s="336"/>
      <c r="J9444" s="332" t="str">
        <f t="shared" ca="1" si="426"/>
        <v>(command "V" "R" "" "N")</v>
      </c>
    </row>
    <row r="9445" spans="8:10" hidden="1">
      <c r="H9445" s="330" t="str">
        <f t="shared" ca="1" si="425"/>
        <v/>
      </c>
      <c r="I9445" s="336"/>
      <c r="J9445" s="332" t="str">
        <f t="shared" ca="1" si="426"/>
        <v>(command "V" "R" "" "N")</v>
      </c>
    </row>
    <row r="9446" spans="8:10" hidden="1">
      <c r="H9446" s="330" t="str">
        <f t="shared" ca="1" si="425"/>
        <v/>
      </c>
      <c r="I9446" s="336"/>
      <c r="J9446" s="332" t="str">
        <f t="shared" ca="1" si="426"/>
        <v>(command "V" "R" "" "N")</v>
      </c>
    </row>
    <row r="9447" spans="8:10" hidden="1">
      <c r="H9447" s="330" t="str">
        <f t="shared" ca="1" si="425"/>
        <v/>
      </c>
      <c r="I9447" s="336"/>
      <c r="J9447" s="332" t="str">
        <f t="shared" ca="1" si="426"/>
        <v>(command "V" "R" "" "N")</v>
      </c>
    </row>
    <row r="9448" spans="8:10" hidden="1">
      <c r="H9448" s="330" t="str">
        <f t="shared" ca="1" si="425"/>
        <v/>
      </c>
      <c r="I9448" s="336"/>
      <c r="J9448" s="332" t="str">
        <f t="shared" ca="1" si="426"/>
        <v>(command "V" "R" "" "N")</v>
      </c>
    </row>
    <row r="9449" spans="8:10" hidden="1">
      <c r="H9449" s="330" t="str">
        <f t="shared" ca="1" si="425"/>
        <v/>
      </c>
      <c r="I9449" s="336"/>
      <c r="J9449" s="332" t="str">
        <f t="shared" ca="1" si="426"/>
        <v>(command "V" "R" "" "N")</v>
      </c>
    </row>
    <row r="9450" spans="8:10" hidden="1">
      <c r="H9450" s="330" t="str">
        <f t="shared" ca="1" si="425"/>
        <v/>
      </c>
      <c r="I9450" s="336"/>
      <c r="J9450" s="332" t="str">
        <f t="shared" ca="1" si="426"/>
        <v>(command "V" "R" "" "N")</v>
      </c>
    </row>
    <row r="9451" spans="8:10" hidden="1">
      <c r="H9451" s="330" t="str">
        <f t="shared" ca="1" si="425"/>
        <v/>
      </c>
      <c r="I9451" s="336"/>
      <c r="J9451" s="332" t="str">
        <f t="shared" ca="1" si="426"/>
        <v>(command "V" "R" "" "N")</v>
      </c>
    </row>
    <row r="9452" spans="8:10" hidden="1">
      <c r="H9452" s="330" t="str">
        <f t="shared" ca="1" si="425"/>
        <v/>
      </c>
      <c r="I9452" s="336"/>
      <c r="J9452" s="332" t="str">
        <f t="shared" ca="1" si="426"/>
        <v>(command "V" "R" "" "N")</v>
      </c>
    </row>
    <row r="9453" spans="8:10" hidden="1">
      <c r="H9453" s="330" t="str">
        <f t="shared" ca="1" si="425"/>
        <v/>
      </c>
      <c r="I9453" s="336"/>
      <c r="J9453" s="332" t="str">
        <f t="shared" ca="1" si="426"/>
        <v>(command "V" "R" "" "N")</v>
      </c>
    </row>
    <row r="9454" spans="8:10" hidden="1">
      <c r="H9454" s="330" t="str">
        <f t="shared" ca="1" si="425"/>
        <v/>
      </c>
      <c r="I9454" s="336"/>
      <c r="J9454" s="332" t="str">
        <f t="shared" ca="1" si="426"/>
        <v>(command "V" "R" "" "N")</v>
      </c>
    </row>
    <row r="9455" spans="8:10" hidden="1">
      <c r="H9455" s="330" t="str">
        <f t="shared" ca="1" si="425"/>
        <v/>
      </c>
      <c r="I9455" s="336"/>
      <c r="J9455" s="332" t="str">
        <f t="shared" ca="1" si="426"/>
        <v>(command "V" "R" "" "N")</v>
      </c>
    </row>
    <row r="9456" spans="8:10" hidden="1">
      <c r="H9456" s="330" t="str">
        <f t="shared" ca="1" si="425"/>
        <v/>
      </c>
      <c r="I9456" s="336"/>
      <c r="J9456" s="332" t="str">
        <f t="shared" ca="1" si="426"/>
        <v>(command "V" "R" "" "N")</v>
      </c>
    </row>
    <row r="9457" spans="8:10" hidden="1">
      <c r="H9457" s="330" t="str">
        <f t="shared" ca="1" si="425"/>
        <v/>
      </c>
      <c r="I9457" s="336"/>
      <c r="J9457" s="332" t="str">
        <f t="shared" ca="1" si="426"/>
        <v>(command "V" "R" "" "N")</v>
      </c>
    </row>
    <row r="9458" spans="8:10" hidden="1">
      <c r="H9458" s="330" t="str">
        <f t="shared" ca="1" si="425"/>
        <v/>
      </c>
      <c r="I9458" s="336"/>
      <c r="J9458" s="332" t="str">
        <f t="shared" ca="1" si="426"/>
        <v>(command "V" "R" "" "N")</v>
      </c>
    </row>
    <row r="9459" spans="8:10" hidden="1">
      <c r="H9459" s="330" t="str">
        <f t="shared" ca="1" si="425"/>
        <v/>
      </c>
      <c r="I9459" s="336"/>
      <c r="J9459" s="332" t="str">
        <f t="shared" ca="1" si="426"/>
        <v>(command "V" "R" "" "N")</v>
      </c>
    </row>
    <row r="9460" spans="8:10" hidden="1">
      <c r="H9460" s="330" t="str">
        <f t="shared" ca="1" si="425"/>
        <v/>
      </c>
      <c r="I9460" s="336"/>
      <c r="J9460" s="332" t="str">
        <f t="shared" ca="1" si="426"/>
        <v>(command "V" "R" "" "N")</v>
      </c>
    </row>
    <row r="9461" spans="8:10" hidden="1">
      <c r="H9461" s="330" t="str">
        <f t="shared" ca="1" si="425"/>
        <v/>
      </c>
      <c r="I9461" s="336"/>
      <c r="J9461" s="332" t="str">
        <f t="shared" ca="1" si="426"/>
        <v>(command "V" "R" "" "N")</v>
      </c>
    </row>
    <row r="9462" spans="8:10" hidden="1">
      <c r="H9462" s="330" t="str">
        <f t="shared" ca="1" si="425"/>
        <v/>
      </c>
      <c r="I9462" s="336"/>
      <c r="J9462" s="332" t="str">
        <f t="shared" ca="1" si="426"/>
        <v>(command "V" "R" "" "N")</v>
      </c>
    </row>
    <row r="9463" spans="8:10" hidden="1">
      <c r="H9463" s="330" t="str">
        <f t="shared" ca="1" si="425"/>
        <v/>
      </c>
      <c r="I9463" s="336"/>
      <c r="J9463" s="332" t="str">
        <f t="shared" ca="1" si="426"/>
        <v>(command "V" "R" "" "N")</v>
      </c>
    </row>
    <row r="9464" spans="8:10" hidden="1">
      <c r="H9464" s="330" t="str">
        <f t="shared" ca="1" si="425"/>
        <v/>
      </c>
      <c r="I9464" s="336"/>
      <c r="J9464" s="332" t="str">
        <f t="shared" ca="1" si="426"/>
        <v>(command "V" "R" "" "N")</v>
      </c>
    </row>
    <row r="9465" spans="8:10" hidden="1">
      <c r="H9465" s="330" t="str">
        <f t="shared" ca="1" si="425"/>
        <v/>
      </c>
      <c r="I9465" s="336"/>
      <c r="J9465" s="332" t="str">
        <f t="shared" ca="1" si="426"/>
        <v>(command "V" "R" "" "N")</v>
      </c>
    </row>
    <row r="9466" spans="8:10" hidden="1">
      <c r="H9466" s="330" t="str">
        <f t="shared" ca="1" si="425"/>
        <v/>
      </c>
      <c r="I9466" s="336"/>
      <c r="J9466" s="332" t="str">
        <f t="shared" ca="1" si="426"/>
        <v>(command "V" "R" "" "N")</v>
      </c>
    </row>
    <row r="9467" spans="8:10" hidden="1">
      <c r="H9467" s="330" t="str">
        <f t="shared" ca="1" si="425"/>
        <v/>
      </c>
      <c r="I9467" s="336"/>
      <c r="J9467" s="332" t="str">
        <f t="shared" ca="1" si="426"/>
        <v>(command "V" "R" "" "N")</v>
      </c>
    </row>
    <row r="9468" spans="8:10" hidden="1">
      <c r="H9468" s="330" t="str">
        <f t="shared" ca="1" si="425"/>
        <v/>
      </c>
      <c r="I9468" s="336"/>
      <c r="J9468" s="332" t="str">
        <f t="shared" ca="1" si="426"/>
        <v>(command "V" "R" "" "N")</v>
      </c>
    </row>
    <row r="9469" spans="8:10" hidden="1">
      <c r="H9469" s="330" t="str">
        <f t="shared" ca="1" si="425"/>
        <v/>
      </c>
      <c r="I9469" s="336"/>
      <c r="J9469" s="332" t="str">
        <f t="shared" ca="1" si="426"/>
        <v>(command "V" "R" "" "N")</v>
      </c>
    </row>
    <row r="9470" spans="8:10" hidden="1">
      <c r="H9470" s="330" t="str">
        <f t="shared" ca="1" si="425"/>
        <v/>
      </c>
      <c r="I9470" s="336"/>
      <c r="J9470" s="332" t="str">
        <f t="shared" ca="1" si="426"/>
        <v>(command "V" "R" "" "N")</v>
      </c>
    </row>
    <row r="9471" spans="8:10" hidden="1">
      <c r="H9471" s="330" t="str">
        <f t="shared" ca="1" si="425"/>
        <v/>
      </c>
      <c r="I9471" s="336"/>
      <c r="J9471" s="332" t="str">
        <f t="shared" ca="1" si="426"/>
        <v>(command "V" "R" "" "N")</v>
      </c>
    </row>
    <row r="9472" spans="8:10" hidden="1">
      <c r="H9472" s="330" t="str">
        <f t="shared" ca="1" si="425"/>
        <v/>
      </c>
      <c r="I9472" s="336"/>
      <c r="J9472" s="332" t="str">
        <f t="shared" ca="1" si="426"/>
        <v>(command "V" "R" "" "N")</v>
      </c>
    </row>
    <row r="9473" spans="8:10" hidden="1">
      <c r="H9473" s="330" t="str">
        <f t="shared" ca="1" si="425"/>
        <v/>
      </c>
      <c r="I9473" s="336"/>
      <c r="J9473" s="332" t="str">
        <f t="shared" ca="1" si="426"/>
        <v>(command "V" "R" "" "N")</v>
      </c>
    </row>
    <row r="9474" spans="8:10" hidden="1">
      <c r="H9474" s="330" t="str">
        <f t="shared" ca="1" si="425"/>
        <v/>
      </c>
      <c r="I9474" s="336"/>
      <c r="J9474" s="332" t="str">
        <f t="shared" ca="1" si="426"/>
        <v>(command "V" "R" "" "N")</v>
      </c>
    </row>
    <row r="9475" spans="8:10" hidden="1">
      <c r="H9475" s="330" t="str">
        <f t="shared" ca="1" si="425"/>
        <v/>
      </c>
      <c r="I9475" s="336"/>
      <c r="J9475" s="332" t="str">
        <f t="shared" ca="1" si="426"/>
        <v>(command "V" "R" "" "N")</v>
      </c>
    </row>
    <row r="9476" spans="8:10" hidden="1">
      <c r="H9476" s="330" t="str">
        <f t="shared" ca="1" si="425"/>
        <v/>
      </c>
      <c r="I9476" s="336"/>
      <c r="J9476" s="332" t="str">
        <f t="shared" ca="1" si="426"/>
        <v>(command "V" "R" "" "N")</v>
      </c>
    </row>
    <row r="9477" spans="8:10" hidden="1">
      <c r="H9477" s="330" t="str">
        <f t="shared" ca="1" si="425"/>
        <v/>
      </c>
      <c r="I9477" s="336"/>
      <c r="J9477" s="332" t="str">
        <f t="shared" ca="1" si="426"/>
        <v>(command "V" "R" "" "N")</v>
      </c>
    </row>
    <row r="9478" spans="8:10" hidden="1">
      <c r="H9478" s="330" t="str">
        <f t="shared" ca="1" si="425"/>
        <v/>
      </c>
      <c r="I9478" s="336"/>
      <c r="J9478" s="332" t="str">
        <f t="shared" ca="1" si="426"/>
        <v>(command "V" "R" "" "N")</v>
      </c>
    </row>
    <row r="9479" spans="8:10" hidden="1">
      <c r="H9479" s="330" t="str">
        <f t="shared" ca="1" si="425"/>
        <v/>
      </c>
      <c r="I9479" s="336"/>
      <c r="J9479" s="332" t="str">
        <f t="shared" ca="1" si="426"/>
        <v>(command "V" "R" "" "N")</v>
      </c>
    </row>
    <row r="9480" spans="8:10" hidden="1">
      <c r="H9480" s="330" t="str">
        <f t="shared" ref="H9480:H9543" ca="1" si="427">IF(INDIRECT(ADDRESS(FLOOR((ROW(A9473)-1)/$F$6,1)+9,FLOOR((MOD((ROW(A9473)-1),$F$6)),1)+21))="","",INDIRECT(ADDRESS(FLOOR((ROW(A9473)-1)/$F$6,1)+9,FLOOR((MOD((ROW(A9473)-1),$F$6)),1)+21)))</f>
        <v/>
      </c>
      <c r="I9480" s="336"/>
      <c r="J9480" s="332" t="str">
        <f t="shared" ca="1" si="426"/>
        <v>(command "V" "R" "" "N")</v>
      </c>
    </row>
    <row r="9481" spans="8:10" hidden="1">
      <c r="H9481" s="330" t="str">
        <f t="shared" ca="1" si="427"/>
        <v/>
      </c>
      <c r="I9481" s="336"/>
      <c r="J9481" s="332" t="str">
        <f t="shared" ca="1" si="426"/>
        <v>(command "V" "R" "" "N")</v>
      </c>
    </row>
    <row r="9482" spans="8:10" hidden="1">
      <c r="H9482" s="330" t="str">
        <f t="shared" ca="1" si="427"/>
        <v/>
      </c>
      <c r="I9482" s="336"/>
      <c r="J9482" s="332" t="str">
        <f t="shared" ca="1" si="426"/>
        <v>(command "V" "R" "" "N")</v>
      </c>
    </row>
    <row r="9483" spans="8:10" hidden="1">
      <c r="H9483" s="330" t="str">
        <f t="shared" ca="1" si="427"/>
        <v/>
      </c>
      <c r="I9483" s="336"/>
      <c r="J9483" s="332" t="str">
        <f t="shared" ca="1" si="426"/>
        <v>(command "V" "R" "" "N")</v>
      </c>
    </row>
    <row r="9484" spans="8:10" hidden="1">
      <c r="H9484" s="330" t="str">
        <f t="shared" ca="1" si="427"/>
        <v/>
      </c>
      <c r="I9484" s="336"/>
      <c r="J9484" s="332" t="str">
        <f t="shared" ca="1" si="426"/>
        <v>(command "V" "R" "" "N")</v>
      </c>
    </row>
    <row r="9485" spans="8:10" hidden="1">
      <c r="H9485" s="330" t="str">
        <f t="shared" ca="1" si="427"/>
        <v/>
      </c>
      <c r="I9485" s="336"/>
      <c r="J9485" s="332" t="str">
        <f t="shared" ref="J9485:J9548" ca="1" si="428">"(command"&amp;" "&amp;""""&amp;"V"&amp;""""&amp;" "&amp;""""&amp;"R"&amp;""""&amp;" "&amp;""""&amp;$H9485&amp;""""&amp;" """&amp;"N"&amp;""""&amp;")"</f>
        <v>(command "V" "R" "" "N")</v>
      </c>
    </row>
    <row r="9486" spans="8:10" hidden="1">
      <c r="H9486" s="330" t="str">
        <f t="shared" ca="1" si="427"/>
        <v/>
      </c>
      <c r="I9486" s="336"/>
      <c r="J9486" s="332" t="str">
        <f t="shared" ca="1" si="428"/>
        <v>(command "V" "R" "" "N")</v>
      </c>
    </row>
    <row r="9487" spans="8:10" hidden="1">
      <c r="H9487" s="330" t="str">
        <f t="shared" ca="1" si="427"/>
        <v/>
      </c>
      <c r="I9487" s="336"/>
      <c r="J9487" s="332" t="str">
        <f t="shared" ca="1" si="428"/>
        <v>(command "V" "R" "" "N")</v>
      </c>
    </row>
    <row r="9488" spans="8:10" hidden="1">
      <c r="H9488" s="330" t="str">
        <f t="shared" ca="1" si="427"/>
        <v/>
      </c>
      <c r="I9488" s="336"/>
      <c r="J9488" s="332" t="str">
        <f t="shared" ca="1" si="428"/>
        <v>(command "V" "R" "" "N")</v>
      </c>
    </row>
    <row r="9489" spans="8:10" hidden="1">
      <c r="H9489" s="330" t="str">
        <f t="shared" ca="1" si="427"/>
        <v/>
      </c>
      <c r="I9489" s="336"/>
      <c r="J9489" s="332" t="str">
        <f t="shared" ca="1" si="428"/>
        <v>(command "V" "R" "" "N")</v>
      </c>
    </row>
    <row r="9490" spans="8:10" hidden="1">
      <c r="H9490" s="330" t="str">
        <f t="shared" ca="1" si="427"/>
        <v/>
      </c>
      <c r="I9490" s="336"/>
      <c r="J9490" s="332" t="str">
        <f t="shared" ca="1" si="428"/>
        <v>(command "V" "R" "" "N")</v>
      </c>
    </row>
    <row r="9491" spans="8:10" hidden="1">
      <c r="H9491" s="330" t="str">
        <f t="shared" ca="1" si="427"/>
        <v/>
      </c>
      <c r="I9491" s="336"/>
      <c r="J9491" s="332" t="str">
        <f t="shared" ca="1" si="428"/>
        <v>(command "V" "R" "" "N")</v>
      </c>
    </row>
    <row r="9492" spans="8:10" hidden="1">
      <c r="H9492" s="330" t="str">
        <f t="shared" ca="1" si="427"/>
        <v/>
      </c>
      <c r="I9492" s="336"/>
      <c r="J9492" s="332" t="str">
        <f t="shared" ca="1" si="428"/>
        <v>(command "V" "R" "" "N")</v>
      </c>
    </row>
    <row r="9493" spans="8:10" hidden="1">
      <c r="H9493" s="330" t="str">
        <f t="shared" ca="1" si="427"/>
        <v/>
      </c>
      <c r="I9493" s="336"/>
      <c r="J9493" s="332" t="str">
        <f t="shared" ca="1" si="428"/>
        <v>(command "V" "R" "" "N")</v>
      </c>
    </row>
    <row r="9494" spans="8:10" hidden="1">
      <c r="H9494" s="330" t="str">
        <f t="shared" ca="1" si="427"/>
        <v/>
      </c>
      <c r="I9494" s="336"/>
      <c r="J9494" s="332" t="str">
        <f t="shared" ca="1" si="428"/>
        <v>(command "V" "R" "" "N")</v>
      </c>
    </row>
    <row r="9495" spans="8:10" hidden="1">
      <c r="H9495" s="330" t="str">
        <f t="shared" ca="1" si="427"/>
        <v/>
      </c>
      <c r="I9495" s="336"/>
      <c r="J9495" s="332" t="str">
        <f t="shared" ca="1" si="428"/>
        <v>(command "V" "R" "" "N")</v>
      </c>
    </row>
    <row r="9496" spans="8:10" hidden="1">
      <c r="H9496" s="330" t="str">
        <f t="shared" ca="1" si="427"/>
        <v/>
      </c>
      <c r="I9496" s="336"/>
      <c r="J9496" s="332" t="str">
        <f t="shared" ca="1" si="428"/>
        <v>(command "V" "R" "" "N")</v>
      </c>
    </row>
    <row r="9497" spans="8:10" hidden="1">
      <c r="H9497" s="330" t="str">
        <f t="shared" ca="1" si="427"/>
        <v/>
      </c>
      <c r="I9497" s="336"/>
      <c r="J9497" s="332" t="str">
        <f t="shared" ca="1" si="428"/>
        <v>(command "V" "R" "" "N")</v>
      </c>
    </row>
    <row r="9498" spans="8:10" hidden="1">
      <c r="H9498" s="330" t="str">
        <f t="shared" ca="1" si="427"/>
        <v/>
      </c>
      <c r="I9498" s="336"/>
      <c r="J9498" s="332" t="str">
        <f t="shared" ca="1" si="428"/>
        <v>(command "V" "R" "" "N")</v>
      </c>
    </row>
    <row r="9499" spans="8:10" hidden="1">
      <c r="H9499" s="330" t="str">
        <f t="shared" ca="1" si="427"/>
        <v/>
      </c>
      <c r="I9499" s="336"/>
      <c r="J9499" s="332" t="str">
        <f t="shared" ca="1" si="428"/>
        <v>(command "V" "R" "" "N")</v>
      </c>
    </row>
    <row r="9500" spans="8:10" hidden="1">
      <c r="H9500" s="330" t="str">
        <f t="shared" ca="1" si="427"/>
        <v/>
      </c>
      <c r="I9500" s="336"/>
      <c r="J9500" s="332" t="str">
        <f t="shared" ca="1" si="428"/>
        <v>(command "V" "R" "" "N")</v>
      </c>
    </row>
    <row r="9501" spans="8:10" hidden="1">
      <c r="H9501" s="330" t="str">
        <f t="shared" ca="1" si="427"/>
        <v/>
      </c>
      <c r="I9501" s="336"/>
      <c r="J9501" s="332" t="str">
        <f t="shared" ca="1" si="428"/>
        <v>(command "V" "R" "" "N")</v>
      </c>
    </row>
    <row r="9502" spans="8:10" hidden="1">
      <c r="H9502" s="330" t="str">
        <f t="shared" ca="1" si="427"/>
        <v/>
      </c>
      <c r="I9502" s="336"/>
      <c r="J9502" s="332" t="str">
        <f t="shared" ca="1" si="428"/>
        <v>(command "V" "R" "" "N")</v>
      </c>
    </row>
    <row r="9503" spans="8:10" hidden="1">
      <c r="H9503" s="330" t="str">
        <f t="shared" ca="1" si="427"/>
        <v/>
      </c>
      <c r="I9503" s="336"/>
      <c r="J9503" s="332" t="str">
        <f t="shared" ca="1" si="428"/>
        <v>(command "V" "R" "" "N")</v>
      </c>
    </row>
    <row r="9504" spans="8:10" hidden="1">
      <c r="H9504" s="330" t="str">
        <f t="shared" ca="1" si="427"/>
        <v/>
      </c>
      <c r="I9504" s="336"/>
      <c r="J9504" s="332" t="str">
        <f t="shared" ca="1" si="428"/>
        <v>(command "V" "R" "" "N")</v>
      </c>
    </row>
    <row r="9505" spans="8:10" hidden="1">
      <c r="H9505" s="330" t="str">
        <f t="shared" ca="1" si="427"/>
        <v/>
      </c>
      <c r="I9505" s="336"/>
      <c r="J9505" s="332" t="str">
        <f t="shared" ca="1" si="428"/>
        <v>(command "V" "R" "" "N")</v>
      </c>
    </row>
    <row r="9506" spans="8:10" hidden="1">
      <c r="H9506" s="330" t="str">
        <f t="shared" ca="1" si="427"/>
        <v/>
      </c>
      <c r="I9506" s="336"/>
      <c r="J9506" s="332" t="str">
        <f t="shared" ca="1" si="428"/>
        <v>(command "V" "R" "" "N")</v>
      </c>
    </row>
    <row r="9507" spans="8:10" hidden="1">
      <c r="H9507" s="330" t="str">
        <f t="shared" ca="1" si="427"/>
        <v/>
      </c>
      <c r="I9507" s="336"/>
      <c r="J9507" s="332" t="str">
        <f t="shared" ca="1" si="428"/>
        <v>(command "V" "R" "" "N")</v>
      </c>
    </row>
    <row r="9508" spans="8:10" hidden="1">
      <c r="H9508" s="330" t="str">
        <f t="shared" ca="1" si="427"/>
        <v/>
      </c>
      <c r="I9508" s="336"/>
      <c r="J9508" s="332" t="str">
        <f t="shared" ca="1" si="428"/>
        <v>(command "V" "R" "" "N")</v>
      </c>
    </row>
    <row r="9509" spans="8:10" hidden="1">
      <c r="H9509" s="330" t="str">
        <f t="shared" ca="1" si="427"/>
        <v/>
      </c>
      <c r="I9509" s="336"/>
      <c r="J9509" s="332" t="str">
        <f t="shared" ca="1" si="428"/>
        <v>(command "V" "R" "" "N")</v>
      </c>
    </row>
    <row r="9510" spans="8:10" hidden="1">
      <c r="H9510" s="330" t="str">
        <f t="shared" ca="1" si="427"/>
        <v/>
      </c>
      <c r="I9510" s="336"/>
      <c r="J9510" s="332" t="str">
        <f t="shared" ca="1" si="428"/>
        <v>(command "V" "R" "" "N")</v>
      </c>
    </row>
    <row r="9511" spans="8:10" hidden="1">
      <c r="H9511" s="330" t="str">
        <f t="shared" ca="1" si="427"/>
        <v/>
      </c>
      <c r="I9511" s="336"/>
      <c r="J9511" s="332" t="str">
        <f t="shared" ca="1" si="428"/>
        <v>(command "V" "R" "" "N")</v>
      </c>
    </row>
    <row r="9512" spans="8:10" hidden="1">
      <c r="H9512" s="330" t="str">
        <f t="shared" ca="1" si="427"/>
        <v/>
      </c>
      <c r="I9512" s="336"/>
      <c r="J9512" s="332" t="str">
        <f t="shared" ca="1" si="428"/>
        <v>(command "V" "R" "" "N")</v>
      </c>
    </row>
    <row r="9513" spans="8:10" hidden="1">
      <c r="H9513" s="330" t="str">
        <f t="shared" ca="1" si="427"/>
        <v/>
      </c>
      <c r="I9513" s="336"/>
      <c r="J9513" s="332" t="str">
        <f t="shared" ca="1" si="428"/>
        <v>(command "V" "R" "" "N")</v>
      </c>
    </row>
    <row r="9514" spans="8:10" hidden="1">
      <c r="H9514" s="330" t="str">
        <f t="shared" ca="1" si="427"/>
        <v/>
      </c>
      <c r="I9514" s="336"/>
      <c r="J9514" s="332" t="str">
        <f t="shared" ca="1" si="428"/>
        <v>(command "V" "R" "" "N")</v>
      </c>
    </row>
    <row r="9515" spans="8:10" hidden="1">
      <c r="H9515" s="330" t="str">
        <f t="shared" ca="1" si="427"/>
        <v/>
      </c>
      <c r="I9515" s="336"/>
      <c r="J9515" s="332" t="str">
        <f t="shared" ca="1" si="428"/>
        <v>(command "V" "R" "" "N")</v>
      </c>
    </row>
    <row r="9516" spans="8:10" hidden="1">
      <c r="H9516" s="330" t="str">
        <f t="shared" ca="1" si="427"/>
        <v/>
      </c>
      <c r="I9516" s="336"/>
      <c r="J9516" s="332" t="str">
        <f t="shared" ca="1" si="428"/>
        <v>(command "V" "R" "" "N")</v>
      </c>
    </row>
    <row r="9517" spans="8:10" hidden="1">
      <c r="H9517" s="330" t="str">
        <f t="shared" ca="1" si="427"/>
        <v/>
      </c>
      <c r="I9517" s="336"/>
      <c r="J9517" s="332" t="str">
        <f t="shared" ca="1" si="428"/>
        <v>(command "V" "R" "" "N")</v>
      </c>
    </row>
    <row r="9518" spans="8:10" hidden="1">
      <c r="H9518" s="330" t="str">
        <f t="shared" ca="1" si="427"/>
        <v/>
      </c>
      <c r="I9518" s="336"/>
      <c r="J9518" s="332" t="str">
        <f t="shared" ca="1" si="428"/>
        <v>(command "V" "R" "" "N")</v>
      </c>
    </row>
    <row r="9519" spans="8:10" hidden="1">
      <c r="H9519" s="330" t="str">
        <f t="shared" ca="1" si="427"/>
        <v/>
      </c>
      <c r="I9519" s="336"/>
      <c r="J9519" s="332" t="str">
        <f t="shared" ca="1" si="428"/>
        <v>(command "V" "R" "" "N")</v>
      </c>
    </row>
    <row r="9520" spans="8:10" hidden="1">
      <c r="H9520" s="330" t="str">
        <f t="shared" ca="1" si="427"/>
        <v/>
      </c>
      <c r="I9520" s="336"/>
      <c r="J9520" s="332" t="str">
        <f t="shared" ca="1" si="428"/>
        <v>(command "V" "R" "" "N")</v>
      </c>
    </row>
    <row r="9521" spans="8:10" hidden="1">
      <c r="H9521" s="330" t="str">
        <f t="shared" ca="1" si="427"/>
        <v/>
      </c>
      <c r="I9521" s="336"/>
      <c r="J9521" s="332" t="str">
        <f t="shared" ca="1" si="428"/>
        <v>(command "V" "R" "" "N")</v>
      </c>
    </row>
    <row r="9522" spans="8:10" hidden="1">
      <c r="H9522" s="330" t="str">
        <f t="shared" ca="1" si="427"/>
        <v/>
      </c>
      <c r="I9522" s="336"/>
      <c r="J9522" s="332" t="str">
        <f t="shared" ca="1" si="428"/>
        <v>(command "V" "R" "" "N")</v>
      </c>
    </row>
    <row r="9523" spans="8:10" hidden="1">
      <c r="H9523" s="330" t="str">
        <f t="shared" ca="1" si="427"/>
        <v/>
      </c>
      <c r="I9523" s="336"/>
      <c r="J9523" s="332" t="str">
        <f t="shared" ca="1" si="428"/>
        <v>(command "V" "R" "" "N")</v>
      </c>
    </row>
    <row r="9524" spans="8:10" hidden="1">
      <c r="H9524" s="330" t="str">
        <f t="shared" ca="1" si="427"/>
        <v/>
      </c>
      <c r="I9524" s="336"/>
      <c r="J9524" s="332" t="str">
        <f t="shared" ca="1" si="428"/>
        <v>(command "V" "R" "" "N")</v>
      </c>
    </row>
    <row r="9525" spans="8:10" hidden="1">
      <c r="H9525" s="330" t="str">
        <f t="shared" ca="1" si="427"/>
        <v/>
      </c>
      <c r="I9525" s="336"/>
      <c r="J9525" s="332" t="str">
        <f t="shared" ca="1" si="428"/>
        <v>(command "V" "R" "" "N")</v>
      </c>
    </row>
    <row r="9526" spans="8:10" hidden="1">
      <c r="H9526" s="330" t="str">
        <f t="shared" ca="1" si="427"/>
        <v/>
      </c>
      <c r="I9526" s="336"/>
      <c r="J9526" s="332" t="str">
        <f t="shared" ca="1" si="428"/>
        <v>(command "V" "R" "" "N")</v>
      </c>
    </row>
    <row r="9527" spans="8:10" hidden="1">
      <c r="H9527" s="330" t="str">
        <f t="shared" ca="1" si="427"/>
        <v/>
      </c>
      <c r="I9527" s="336"/>
      <c r="J9527" s="332" t="str">
        <f t="shared" ca="1" si="428"/>
        <v>(command "V" "R" "" "N")</v>
      </c>
    </row>
    <row r="9528" spans="8:10" hidden="1">
      <c r="H9528" s="330" t="str">
        <f t="shared" ca="1" si="427"/>
        <v/>
      </c>
      <c r="I9528" s="336"/>
      <c r="J9528" s="332" t="str">
        <f t="shared" ca="1" si="428"/>
        <v>(command "V" "R" "" "N")</v>
      </c>
    </row>
    <row r="9529" spans="8:10" hidden="1">
      <c r="H9529" s="330" t="str">
        <f t="shared" ca="1" si="427"/>
        <v/>
      </c>
      <c r="I9529" s="336"/>
      <c r="J9529" s="332" t="str">
        <f t="shared" ca="1" si="428"/>
        <v>(command "V" "R" "" "N")</v>
      </c>
    </row>
    <row r="9530" spans="8:10" hidden="1">
      <c r="H9530" s="330" t="str">
        <f t="shared" ca="1" si="427"/>
        <v/>
      </c>
      <c r="I9530" s="336"/>
      <c r="J9530" s="332" t="str">
        <f t="shared" ca="1" si="428"/>
        <v>(command "V" "R" "" "N")</v>
      </c>
    </row>
    <row r="9531" spans="8:10" hidden="1">
      <c r="H9531" s="330" t="str">
        <f t="shared" ca="1" si="427"/>
        <v/>
      </c>
      <c r="I9531" s="336"/>
      <c r="J9531" s="332" t="str">
        <f t="shared" ca="1" si="428"/>
        <v>(command "V" "R" "" "N")</v>
      </c>
    </row>
    <row r="9532" spans="8:10" hidden="1">
      <c r="H9532" s="330" t="str">
        <f t="shared" ca="1" si="427"/>
        <v/>
      </c>
      <c r="I9532" s="336"/>
      <c r="J9532" s="332" t="str">
        <f t="shared" ca="1" si="428"/>
        <v>(command "V" "R" "" "N")</v>
      </c>
    </row>
    <row r="9533" spans="8:10" hidden="1">
      <c r="H9533" s="330" t="str">
        <f t="shared" ca="1" si="427"/>
        <v/>
      </c>
      <c r="I9533" s="336"/>
      <c r="J9533" s="332" t="str">
        <f t="shared" ca="1" si="428"/>
        <v>(command "V" "R" "" "N")</v>
      </c>
    </row>
    <row r="9534" spans="8:10" hidden="1">
      <c r="H9534" s="330" t="str">
        <f t="shared" ca="1" si="427"/>
        <v/>
      </c>
      <c r="I9534" s="336"/>
      <c r="J9534" s="332" t="str">
        <f t="shared" ca="1" si="428"/>
        <v>(command "V" "R" "" "N")</v>
      </c>
    </row>
    <row r="9535" spans="8:10" hidden="1">
      <c r="H9535" s="330" t="str">
        <f t="shared" ca="1" si="427"/>
        <v/>
      </c>
      <c r="I9535" s="336"/>
      <c r="J9535" s="332" t="str">
        <f t="shared" ca="1" si="428"/>
        <v>(command "V" "R" "" "N")</v>
      </c>
    </row>
    <row r="9536" spans="8:10" hidden="1">
      <c r="H9536" s="330" t="str">
        <f t="shared" ca="1" si="427"/>
        <v/>
      </c>
      <c r="I9536" s="336"/>
      <c r="J9536" s="332" t="str">
        <f t="shared" ca="1" si="428"/>
        <v>(command "V" "R" "" "N")</v>
      </c>
    </row>
    <row r="9537" spans="8:10" hidden="1">
      <c r="H9537" s="330" t="str">
        <f t="shared" ca="1" si="427"/>
        <v/>
      </c>
      <c r="I9537" s="336"/>
      <c r="J9537" s="332" t="str">
        <f t="shared" ca="1" si="428"/>
        <v>(command "V" "R" "" "N")</v>
      </c>
    </row>
    <row r="9538" spans="8:10" hidden="1">
      <c r="H9538" s="330" t="str">
        <f t="shared" ca="1" si="427"/>
        <v/>
      </c>
      <c r="I9538" s="336"/>
      <c r="J9538" s="332" t="str">
        <f t="shared" ca="1" si="428"/>
        <v>(command "V" "R" "" "N")</v>
      </c>
    </row>
    <row r="9539" spans="8:10" hidden="1">
      <c r="H9539" s="330" t="str">
        <f t="shared" ca="1" si="427"/>
        <v/>
      </c>
      <c r="I9539" s="336"/>
      <c r="J9539" s="332" t="str">
        <f t="shared" ca="1" si="428"/>
        <v>(command "V" "R" "" "N")</v>
      </c>
    </row>
    <row r="9540" spans="8:10" hidden="1">
      <c r="H9540" s="330" t="str">
        <f t="shared" ca="1" si="427"/>
        <v/>
      </c>
      <c r="I9540" s="336"/>
      <c r="J9540" s="332" t="str">
        <f t="shared" ca="1" si="428"/>
        <v>(command "V" "R" "" "N")</v>
      </c>
    </row>
    <row r="9541" spans="8:10" hidden="1">
      <c r="H9541" s="330" t="str">
        <f t="shared" ca="1" si="427"/>
        <v/>
      </c>
      <c r="I9541" s="336"/>
      <c r="J9541" s="332" t="str">
        <f t="shared" ca="1" si="428"/>
        <v>(command "V" "R" "" "N")</v>
      </c>
    </row>
    <row r="9542" spans="8:10" hidden="1">
      <c r="H9542" s="330" t="str">
        <f t="shared" ca="1" si="427"/>
        <v/>
      </c>
      <c r="I9542" s="336"/>
      <c r="J9542" s="332" t="str">
        <f t="shared" ca="1" si="428"/>
        <v>(command "V" "R" "" "N")</v>
      </c>
    </row>
    <row r="9543" spans="8:10" hidden="1">
      <c r="H9543" s="330" t="str">
        <f t="shared" ca="1" si="427"/>
        <v/>
      </c>
      <c r="I9543" s="336"/>
      <c r="J9543" s="332" t="str">
        <f t="shared" ca="1" si="428"/>
        <v>(command "V" "R" "" "N")</v>
      </c>
    </row>
    <row r="9544" spans="8:10" hidden="1">
      <c r="H9544" s="330" t="str">
        <f t="shared" ref="H9544:H9607" ca="1" si="429">IF(INDIRECT(ADDRESS(FLOOR((ROW(A9537)-1)/$F$6,1)+9,FLOOR((MOD((ROW(A9537)-1),$F$6)),1)+21))="","",INDIRECT(ADDRESS(FLOOR((ROW(A9537)-1)/$F$6,1)+9,FLOOR((MOD((ROW(A9537)-1),$F$6)),1)+21)))</f>
        <v/>
      </c>
      <c r="I9544" s="336"/>
      <c r="J9544" s="332" t="str">
        <f t="shared" ca="1" si="428"/>
        <v>(command "V" "R" "" "N")</v>
      </c>
    </row>
    <row r="9545" spans="8:10" hidden="1">
      <c r="H9545" s="330" t="str">
        <f t="shared" ca="1" si="429"/>
        <v/>
      </c>
      <c r="I9545" s="336"/>
      <c r="J9545" s="332" t="str">
        <f t="shared" ca="1" si="428"/>
        <v>(command "V" "R" "" "N")</v>
      </c>
    </row>
    <row r="9546" spans="8:10" hidden="1">
      <c r="H9546" s="330" t="str">
        <f t="shared" ca="1" si="429"/>
        <v/>
      </c>
      <c r="I9546" s="336"/>
      <c r="J9546" s="332" t="str">
        <f t="shared" ca="1" si="428"/>
        <v>(command "V" "R" "" "N")</v>
      </c>
    </row>
    <row r="9547" spans="8:10" hidden="1">
      <c r="H9547" s="330" t="str">
        <f t="shared" ca="1" si="429"/>
        <v/>
      </c>
      <c r="I9547" s="336"/>
      <c r="J9547" s="332" t="str">
        <f t="shared" ca="1" si="428"/>
        <v>(command "V" "R" "" "N")</v>
      </c>
    </row>
    <row r="9548" spans="8:10" hidden="1">
      <c r="H9548" s="330" t="str">
        <f t="shared" ca="1" si="429"/>
        <v/>
      </c>
      <c r="I9548" s="336"/>
      <c r="J9548" s="332" t="str">
        <f t="shared" ca="1" si="428"/>
        <v>(command "V" "R" "" "N")</v>
      </c>
    </row>
    <row r="9549" spans="8:10" hidden="1">
      <c r="H9549" s="330" t="str">
        <f t="shared" ca="1" si="429"/>
        <v/>
      </c>
      <c r="I9549" s="336"/>
      <c r="J9549" s="332" t="str">
        <f t="shared" ref="J9549:J9612" ca="1" si="430">"(command"&amp;" "&amp;""""&amp;"V"&amp;""""&amp;" "&amp;""""&amp;"R"&amp;""""&amp;" "&amp;""""&amp;$H9549&amp;""""&amp;" """&amp;"N"&amp;""""&amp;")"</f>
        <v>(command "V" "R" "" "N")</v>
      </c>
    </row>
    <row r="9550" spans="8:10" hidden="1">
      <c r="H9550" s="330" t="str">
        <f t="shared" ca="1" si="429"/>
        <v/>
      </c>
      <c r="I9550" s="336"/>
      <c r="J9550" s="332" t="str">
        <f t="shared" ca="1" si="430"/>
        <v>(command "V" "R" "" "N")</v>
      </c>
    </row>
    <row r="9551" spans="8:10" hidden="1">
      <c r="H9551" s="330" t="str">
        <f t="shared" ca="1" si="429"/>
        <v/>
      </c>
      <c r="I9551" s="336"/>
      <c r="J9551" s="332" t="str">
        <f t="shared" ca="1" si="430"/>
        <v>(command "V" "R" "" "N")</v>
      </c>
    </row>
    <row r="9552" spans="8:10" hidden="1">
      <c r="H9552" s="330" t="str">
        <f t="shared" ca="1" si="429"/>
        <v/>
      </c>
      <c r="I9552" s="336"/>
      <c r="J9552" s="332" t="str">
        <f t="shared" ca="1" si="430"/>
        <v>(command "V" "R" "" "N")</v>
      </c>
    </row>
    <row r="9553" spans="8:10" hidden="1">
      <c r="H9553" s="330" t="str">
        <f t="shared" ca="1" si="429"/>
        <v/>
      </c>
      <c r="I9553" s="336"/>
      <c r="J9553" s="332" t="str">
        <f t="shared" ca="1" si="430"/>
        <v>(command "V" "R" "" "N")</v>
      </c>
    </row>
    <row r="9554" spans="8:10" hidden="1">
      <c r="H9554" s="330" t="str">
        <f t="shared" ca="1" si="429"/>
        <v/>
      </c>
      <c r="I9554" s="336"/>
      <c r="J9554" s="332" t="str">
        <f t="shared" ca="1" si="430"/>
        <v>(command "V" "R" "" "N")</v>
      </c>
    </row>
    <row r="9555" spans="8:10" hidden="1">
      <c r="H9555" s="330" t="str">
        <f t="shared" ca="1" si="429"/>
        <v/>
      </c>
      <c r="I9555" s="336"/>
      <c r="J9555" s="332" t="str">
        <f t="shared" ca="1" si="430"/>
        <v>(command "V" "R" "" "N")</v>
      </c>
    </row>
    <row r="9556" spans="8:10" hidden="1">
      <c r="H9556" s="330" t="str">
        <f t="shared" ca="1" si="429"/>
        <v/>
      </c>
      <c r="I9556" s="336"/>
      <c r="J9556" s="332" t="str">
        <f t="shared" ca="1" si="430"/>
        <v>(command "V" "R" "" "N")</v>
      </c>
    </row>
    <row r="9557" spans="8:10" hidden="1">
      <c r="H9557" s="330" t="str">
        <f t="shared" ca="1" si="429"/>
        <v/>
      </c>
      <c r="I9557" s="336"/>
      <c r="J9557" s="332" t="str">
        <f t="shared" ca="1" si="430"/>
        <v>(command "V" "R" "" "N")</v>
      </c>
    </row>
    <row r="9558" spans="8:10" hidden="1">
      <c r="H9558" s="330" t="str">
        <f t="shared" ca="1" si="429"/>
        <v/>
      </c>
      <c r="I9558" s="336"/>
      <c r="J9558" s="332" t="str">
        <f t="shared" ca="1" si="430"/>
        <v>(command "V" "R" "" "N")</v>
      </c>
    </row>
    <row r="9559" spans="8:10" hidden="1">
      <c r="H9559" s="330" t="str">
        <f t="shared" ca="1" si="429"/>
        <v/>
      </c>
      <c r="I9559" s="336"/>
      <c r="J9559" s="332" t="str">
        <f t="shared" ca="1" si="430"/>
        <v>(command "V" "R" "" "N")</v>
      </c>
    </row>
    <row r="9560" spans="8:10" hidden="1">
      <c r="H9560" s="330" t="str">
        <f t="shared" ca="1" si="429"/>
        <v/>
      </c>
      <c r="I9560" s="336"/>
      <c r="J9560" s="332" t="str">
        <f t="shared" ca="1" si="430"/>
        <v>(command "V" "R" "" "N")</v>
      </c>
    </row>
    <row r="9561" spans="8:10" hidden="1">
      <c r="H9561" s="330" t="str">
        <f t="shared" ca="1" si="429"/>
        <v/>
      </c>
      <c r="I9561" s="336"/>
      <c r="J9561" s="332" t="str">
        <f t="shared" ca="1" si="430"/>
        <v>(command "V" "R" "" "N")</v>
      </c>
    </row>
    <row r="9562" spans="8:10" hidden="1">
      <c r="H9562" s="330" t="str">
        <f t="shared" ca="1" si="429"/>
        <v/>
      </c>
      <c r="I9562" s="336"/>
      <c r="J9562" s="332" t="str">
        <f t="shared" ca="1" si="430"/>
        <v>(command "V" "R" "" "N")</v>
      </c>
    </row>
    <row r="9563" spans="8:10" hidden="1">
      <c r="H9563" s="330" t="str">
        <f t="shared" ca="1" si="429"/>
        <v/>
      </c>
      <c r="I9563" s="336"/>
      <c r="J9563" s="332" t="str">
        <f t="shared" ca="1" si="430"/>
        <v>(command "V" "R" "" "N")</v>
      </c>
    </row>
    <row r="9564" spans="8:10" hidden="1">
      <c r="H9564" s="330" t="str">
        <f t="shared" ca="1" si="429"/>
        <v/>
      </c>
      <c r="I9564" s="336"/>
      <c r="J9564" s="332" t="str">
        <f t="shared" ca="1" si="430"/>
        <v>(command "V" "R" "" "N")</v>
      </c>
    </row>
    <row r="9565" spans="8:10" hidden="1">
      <c r="H9565" s="330" t="str">
        <f t="shared" ca="1" si="429"/>
        <v/>
      </c>
      <c r="I9565" s="336"/>
      <c r="J9565" s="332" t="str">
        <f t="shared" ca="1" si="430"/>
        <v>(command "V" "R" "" "N")</v>
      </c>
    </row>
    <row r="9566" spans="8:10" hidden="1">
      <c r="H9566" s="330" t="str">
        <f t="shared" ca="1" si="429"/>
        <v/>
      </c>
      <c r="I9566" s="336"/>
      <c r="J9566" s="332" t="str">
        <f t="shared" ca="1" si="430"/>
        <v>(command "V" "R" "" "N")</v>
      </c>
    </row>
    <row r="9567" spans="8:10" hidden="1">
      <c r="H9567" s="330" t="str">
        <f t="shared" ca="1" si="429"/>
        <v/>
      </c>
      <c r="I9567" s="336"/>
      <c r="J9567" s="332" t="str">
        <f t="shared" ca="1" si="430"/>
        <v>(command "V" "R" "" "N")</v>
      </c>
    </row>
    <row r="9568" spans="8:10" hidden="1">
      <c r="H9568" s="330" t="str">
        <f t="shared" ca="1" si="429"/>
        <v/>
      </c>
      <c r="I9568" s="336"/>
      <c r="J9568" s="332" t="str">
        <f t="shared" ca="1" si="430"/>
        <v>(command "V" "R" "" "N")</v>
      </c>
    </row>
    <row r="9569" spans="8:10" hidden="1">
      <c r="H9569" s="330" t="str">
        <f t="shared" ca="1" si="429"/>
        <v/>
      </c>
      <c r="I9569" s="336"/>
      <c r="J9569" s="332" t="str">
        <f t="shared" ca="1" si="430"/>
        <v>(command "V" "R" "" "N")</v>
      </c>
    </row>
    <row r="9570" spans="8:10" hidden="1">
      <c r="H9570" s="330" t="str">
        <f t="shared" ca="1" si="429"/>
        <v/>
      </c>
      <c r="I9570" s="336"/>
      <c r="J9570" s="332" t="str">
        <f t="shared" ca="1" si="430"/>
        <v>(command "V" "R" "" "N")</v>
      </c>
    </row>
    <row r="9571" spans="8:10" hidden="1">
      <c r="H9571" s="330" t="str">
        <f t="shared" ca="1" si="429"/>
        <v/>
      </c>
      <c r="I9571" s="336"/>
      <c r="J9571" s="332" t="str">
        <f t="shared" ca="1" si="430"/>
        <v>(command "V" "R" "" "N")</v>
      </c>
    </row>
    <row r="9572" spans="8:10" hidden="1">
      <c r="H9572" s="330" t="str">
        <f t="shared" ca="1" si="429"/>
        <v/>
      </c>
      <c r="I9572" s="336"/>
      <c r="J9572" s="332" t="str">
        <f t="shared" ca="1" si="430"/>
        <v>(command "V" "R" "" "N")</v>
      </c>
    </row>
    <row r="9573" spans="8:10" hidden="1">
      <c r="H9573" s="330" t="str">
        <f t="shared" ca="1" si="429"/>
        <v/>
      </c>
      <c r="I9573" s="336"/>
      <c r="J9573" s="332" t="str">
        <f t="shared" ca="1" si="430"/>
        <v>(command "V" "R" "" "N")</v>
      </c>
    </row>
    <row r="9574" spans="8:10" hidden="1">
      <c r="H9574" s="330" t="str">
        <f t="shared" ca="1" si="429"/>
        <v/>
      </c>
      <c r="I9574" s="336"/>
      <c r="J9574" s="332" t="str">
        <f t="shared" ca="1" si="430"/>
        <v>(command "V" "R" "" "N")</v>
      </c>
    </row>
    <row r="9575" spans="8:10" hidden="1">
      <c r="H9575" s="330" t="str">
        <f t="shared" ca="1" si="429"/>
        <v/>
      </c>
      <c r="I9575" s="336"/>
      <c r="J9575" s="332" t="str">
        <f t="shared" ca="1" si="430"/>
        <v>(command "V" "R" "" "N")</v>
      </c>
    </row>
    <row r="9576" spans="8:10" hidden="1">
      <c r="H9576" s="330" t="str">
        <f t="shared" ca="1" si="429"/>
        <v/>
      </c>
      <c r="I9576" s="336"/>
      <c r="J9576" s="332" t="str">
        <f t="shared" ca="1" si="430"/>
        <v>(command "V" "R" "" "N")</v>
      </c>
    </row>
    <row r="9577" spans="8:10" hidden="1">
      <c r="H9577" s="330" t="str">
        <f t="shared" ca="1" si="429"/>
        <v/>
      </c>
      <c r="I9577" s="336"/>
      <c r="J9577" s="332" t="str">
        <f t="shared" ca="1" si="430"/>
        <v>(command "V" "R" "" "N")</v>
      </c>
    </row>
    <row r="9578" spans="8:10" hidden="1">
      <c r="H9578" s="330" t="str">
        <f t="shared" ca="1" si="429"/>
        <v/>
      </c>
      <c r="I9578" s="336"/>
      <c r="J9578" s="332" t="str">
        <f t="shared" ca="1" si="430"/>
        <v>(command "V" "R" "" "N")</v>
      </c>
    </row>
    <row r="9579" spans="8:10" hidden="1">
      <c r="H9579" s="330" t="str">
        <f t="shared" ca="1" si="429"/>
        <v/>
      </c>
      <c r="I9579" s="336"/>
      <c r="J9579" s="332" t="str">
        <f t="shared" ca="1" si="430"/>
        <v>(command "V" "R" "" "N")</v>
      </c>
    </row>
    <row r="9580" spans="8:10" hidden="1">
      <c r="H9580" s="330" t="str">
        <f t="shared" ca="1" si="429"/>
        <v/>
      </c>
      <c r="I9580" s="336"/>
      <c r="J9580" s="332" t="str">
        <f t="shared" ca="1" si="430"/>
        <v>(command "V" "R" "" "N")</v>
      </c>
    </row>
    <row r="9581" spans="8:10" hidden="1">
      <c r="H9581" s="330" t="str">
        <f t="shared" ca="1" si="429"/>
        <v/>
      </c>
      <c r="I9581" s="336"/>
      <c r="J9581" s="332" t="str">
        <f t="shared" ca="1" si="430"/>
        <v>(command "V" "R" "" "N")</v>
      </c>
    </row>
    <row r="9582" spans="8:10" hidden="1">
      <c r="H9582" s="330" t="str">
        <f t="shared" ca="1" si="429"/>
        <v/>
      </c>
      <c r="I9582" s="336"/>
      <c r="J9582" s="332" t="str">
        <f t="shared" ca="1" si="430"/>
        <v>(command "V" "R" "" "N")</v>
      </c>
    </row>
    <row r="9583" spans="8:10" hidden="1">
      <c r="H9583" s="330" t="str">
        <f t="shared" ca="1" si="429"/>
        <v/>
      </c>
      <c r="I9583" s="336"/>
      <c r="J9583" s="332" t="str">
        <f t="shared" ca="1" si="430"/>
        <v>(command "V" "R" "" "N")</v>
      </c>
    </row>
    <row r="9584" spans="8:10" hidden="1">
      <c r="H9584" s="330" t="str">
        <f t="shared" ca="1" si="429"/>
        <v/>
      </c>
      <c r="I9584" s="336"/>
      <c r="J9584" s="332" t="str">
        <f t="shared" ca="1" si="430"/>
        <v>(command "V" "R" "" "N")</v>
      </c>
    </row>
    <row r="9585" spans="8:10" hidden="1">
      <c r="H9585" s="330" t="str">
        <f t="shared" ca="1" si="429"/>
        <v/>
      </c>
      <c r="I9585" s="336"/>
      <c r="J9585" s="332" t="str">
        <f t="shared" ca="1" si="430"/>
        <v>(command "V" "R" "" "N")</v>
      </c>
    </row>
    <row r="9586" spans="8:10" hidden="1">
      <c r="H9586" s="330" t="str">
        <f t="shared" ca="1" si="429"/>
        <v/>
      </c>
      <c r="I9586" s="336"/>
      <c r="J9586" s="332" t="str">
        <f t="shared" ca="1" si="430"/>
        <v>(command "V" "R" "" "N")</v>
      </c>
    </row>
    <row r="9587" spans="8:10" hidden="1">
      <c r="H9587" s="330" t="str">
        <f t="shared" ca="1" si="429"/>
        <v/>
      </c>
      <c r="I9587" s="336"/>
      <c r="J9587" s="332" t="str">
        <f t="shared" ca="1" si="430"/>
        <v>(command "V" "R" "" "N")</v>
      </c>
    </row>
    <row r="9588" spans="8:10" hidden="1">
      <c r="H9588" s="330" t="str">
        <f t="shared" ca="1" si="429"/>
        <v/>
      </c>
      <c r="I9588" s="336"/>
      <c r="J9588" s="332" t="str">
        <f t="shared" ca="1" si="430"/>
        <v>(command "V" "R" "" "N")</v>
      </c>
    </row>
    <row r="9589" spans="8:10" hidden="1">
      <c r="H9589" s="330" t="str">
        <f t="shared" ca="1" si="429"/>
        <v/>
      </c>
      <c r="I9589" s="336"/>
      <c r="J9589" s="332" t="str">
        <f t="shared" ca="1" si="430"/>
        <v>(command "V" "R" "" "N")</v>
      </c>
    </row>
    <row r="9590" spans="8:10" hidden="1">
      <c r="H9590" s="330" t="str">
        <f t="shared" ca="1" si="429"/>
        <v/>
      </c>
      <c r="I9590" s="336"/>
      <c r="J9590" s="332" t="str">
        <f t="shared" ca="1" si="430"/>
        <v>(command "V" "R" "" "N")</v>
      </c>
    </row>
    <row r="9591" spans="8:10" hidden="1">
      <c r="H9591" s="330" t="str">
        <f t="shared" ca="1" si="429"/>
        <v/>
      </c>
      <c r="I9591" s="336"/>
      <c r="J9591" s="332" t="str">
        <f t="shared" ca="1" si="430"/>
        <v>(command "V" "R" "" "N")</v>
      </c>
    </row>
    <row r="9592" spans="8:10" hidden="1">
      <c r="H9592" s="330" t="str">
        <f t="shared" ca="1" si="429"/>
        <v/>
      </c>
      <c r="I9592" s="336"/>
      <c r="J9592" s="332" t="str">
        <f t="shared" ca="1" si="430"/>
        <v>(command "V" "R" "" "N")</v>
      </c>
    </row>
    <row r="9593" spans="8:10" hidden="1">
      <c r="H9593" s="330" t="str">
        <f t="shared" ca="1" si="429"/>
        <v/>
      </c>
      <c r="I9593" s="336"/>
      <c r="J9593" s="332" t="str">
        <f t="shared" ca="1" si="430"/>
        <v>(command "V" "R" "" "N")</v>
      </c>
    </row>
    <row r="9594" spans="8:10" hidden="1">
      <c r="H9594" s="330" t="str">
        <f t="shared" ca="1" si="429"/>
        <v/>
      </c>
      <c r="I9594" s="336"/>
      <c r="J9594" s="332" t="str">
        <f t="shared" ca="1" si="430"/>
        <v>(command "V" "R" "" "N")</v>
      </c>
    </row>
    <row r="9595" spans="8:10" hidden="1">
      <c r="H9595" s="330" t="str">
        <f t="shared" ca="1" si="429"/>
        <v/>
      </c>
      <c r="I9595" s="336"/>
      <c r="J9595" s="332" t="str">
        <f t="shared" ca="1" si="430"/>
        <v>(command "V" "R" "" "N")</v>
      </c>
    </row>
    <row r="9596" spans="8:10" hidden="1">
      <c r="H9596" s="330" t="str">
        <f t="shared" ca="1" si="429"/>
        <v/>
      </c>
      <c r="I9596" s="336"/>
      <c r="J9596" s="332" t="str">
        <f t="shared" ca="1" si="430"/>
        <v>(command "V" "R" "" "N")</v>
      </c>
    </row>
    <row r="9597" spans="8:10" hidden="1">
      <c r="H9597" s="330" t="str">
        <f t="shared" ca="1" si="429"/>
        <v/>
      </c>
      <c r="I9597" s="336"/>
      <c r="J9597" s="332" t="str">
        <f t="shared" ca="1" si="430"/>
        <v>(command "V" "R" "" "N")</v>
      </c>
    </row>
    <row r="9598" spans="8:10" hidden="1">
      <c r="H9598" s="330" t="str">
        <f t="shared" ca="1" si="429"/>
        <v/>
      </c>
      <c r="I9598" s="336"/>
      <c r="J9598" s="332" t="str">
        <f t="shared" ca="1" si="430"/>
        <v>(command "V" "R" "" "N")</v>
      </c>
    </row>
    <row r="9599" spans="8:10" hidden="1">
      <c r="H9599" s="330" t="str">
        <f t="shared" ca="1" si="429"/>
        <v/>
      </c>
      <c r="I9599" s="336"/>
      <c r="J9599" s="332" t="str">
        <f t="shared" ca="1" si="430"/>
        <v>(command "V" "R" "" "N")</v>
      </c>
    </row>
    <row r="9600" spans="8:10" hidden="1">
      <c r="H9600" s="330" t="str">
        <f t="shared" ca="1" si="429"/>
        <v/>
      </c>
      <c r="I9600" s="336"/>
      <c r="J9600" s="332" t="str">
        <f t="shared" ca="1" si="430"/>
        <v>(command "V" "R" "" "N")</v>
      </c>
    </row>
    <row r="9601" spans="8:10" hidden="1">
      <c r="H9601" s="330" t="str">
        <f t="shared" ca="1" si="429"/>
        <v/>
      </c>
      <c r="I9601" s="336"/>
      <c r="J9601" s="332" t="str">
        <f t="shared" ca="1" si="430"/>
        <v>(command "V" "R" "" "N")</v>
      </c>
    </row>
    <row r="9602" spans="8:10" hidden="1">
      <c r="H9602" s="330" t="str">
        <f t="shared" ca="1" si="429"/>
        <v/>
      </c>
      <c r="I9602" s="336"/>
      <c r="J9602" s="332" t="str">
        <f t="shared" ca="1" si="430"/>
        <v>(command "V" "R" "" "N")</v>
      </c>
    </row>
    <row r="9603" spans="8:10" hidden="1">
      <c r="H9603" s="330" t="str">
        <f t="shared" ca="1" si="429"/>
        <v/>
      </c>
      <c r="I9603" s="336"/>
      <c r="J9603" s="332" t="str">
        <f t="shared" ca="1" si="430"/>
        <v>(command "V" "R" "" "N")</v>
      </c>
    </row>
    <row r="9604" spans="8:10" hidden="1">
      <c r="H9604" s="330" t="str">
        <f t="shared" ca="1" si="429"/>
        <v/>
      </c>
      <c r="I9604" s="336"/>
      <c r="J9604" s="332" t="str">
        <f t="shared" ca="1" si="430"/>
        <v>(command "V" "R" "" "N")</v>
      </c>
    </row>
    <row r="9605" spans="8:10" hidden="1">
      <c r="H9605" s="330" t="str">
        <f t="shared" ca="1" si="429"/>
        <v/>
      </c>
      <c r="I9605" s="336"/>
      <c r="J9605" s="332" t="str">
        <f t="shared" ca="1" si="430"/>
        <v>(command "V" "R" "" "N")</v>
      </c>
    </row>
    <row r="9606" spans="8:10" hidden="1">
      <c r="H9606" s="330" t="str">
        <f t="shared" ca="1" si="429"/>
        <v/>
      </c>
      <c r="I9606" s="336"/>
      <c r="J9606" s="332" t="str">
        <f t="shared" ca="1" si="430"/>
        <v>(command "V" "R" "" "N")</v>
      </c>
    </row>
    <row r="9607" spans="8:10" hidden="1">
      <c r="H9607" s="330" t="str">
        <f t="shared" ca="1" si="429"/>
        <v/>
      </c>
      <c r="I9607" s="336"/>
      <c r="J9607" s="332" t="str">
        <f t="shared" ca="1" si="430"/>
        <v>(command "V" "R" "" "N")</v>
      </c>
    </row>
    <row r="9608" spans="8:10" hidden="1">
      <c r="H9608" s="330" t="str">
        <f t="shared" ref="H9608:H9671" ca="1" si="431">IF(INDIRECT(ADDRESS(FLOOR((ROW(A9601)-1)/$F$6,1)+9,FLOOR((MOD((ROW(A9601)-1),$F$6)),1)+21))="","",INDIRECT(ADDRESS(FLOOR((ROW(A9601)-1)/$F$6,1)+9,FLOOR((MOD((ROW(A9601)-1),$F$6)),1)+21)))</f>
        <v/>
      </c>
      <c r="I9608" s="336"/>
      <c r="J9608" s="332" t="str">
        <f t="shared" ca="1" si="430"/>
        <v>(command "V" "R" "" "N")</v>
      </c>
    </row>
    <row r="9609" spans="8:10" hidden="1">
      <c r="H9609" s="330" t="str">
        <f t="shared" ca="1" si="431"/>
        <v/>
      </c>
      <c r="I9609" s="336"/>
      <c r="J9609" s="332" t="str">
        <f t="shared" ca="1" si="430"/>
        <v>(command "V" "R" "" "N")</v>
      </c>
    </row>
    <row r="9610" spans="8:10" hidden="1">
      <c r="H9610" s="330" t="str">
        <f t="shared" ca="1" si="431"/>
        <v/>
      </c>
      <c r="I9610" s="336"/>
      <c r="J9610" s="332" t="str">
        <f t="shared" ca="1" si="430"/>
        <v>(command "V" "R" "" "N")</v>
      </c>
    </row>
    <row r="9611" spans="8:10" hidden="1">
      <c r="H9611" s="330" t="str">
        <f t="shared" ca="1" si="431"/>
        <v/>
      </c>
      <c r="I9611" s="336"/>
      <c r="J9611" s="332" t="str">
        <f t="shared" ca="1" si="430"/>
        <v>(command "V" "R" "" "N")</v>
      </c>
    </row>
    <row r="9612" spans="8:10" hidden="1">
      <c r="H9612" s="330" t="str">
        <f t="shared" ca="1" si="431"/>
        <v/>
      </c>
      <c r="I9612" s="336"/>
      <c r="J9612" s="332" t="str">
        <f t="shared" ca="1" si="430"/>
        <v>(command "V" "R" "" "N")</v>
      </c>
    </row>
    <row r="9613" spans="8:10" hidden="1">
      <c r="H9613" s="330" t="str">
        <f t="shared" ca="1" si="431"/>
        <v/>
      </c>
      <c r="I9613" s="336"/>
      <c r="J9613" s="332" t="str">
        <f t="shared" ref="J9613:J9676" ca="1" si="432">"(command"&amp;" "&amp;""""&amp;"V"&amp;""""&amp;" "&amp;""""&amp;"R"&amp;""""&amp;" "&amp;""""&amp;$H9613&amp;""""&amp;" """&amp;"N"&amp;""""&amp;")"</f>
        <v>(command "V" "R" "" "N")</v>
      </c>
    </row>
    <row r="9614" spans="8:10" hidden="1">
      <c r="H9614" s="330" t="str">
        <f t="shared" ca="1" si="431"/>
        <v/>
      </c>
      <c r="I9614" s="336"/>
      <c r="J9614" s="332" t="str">
        <f t="shared" ca="1" si="432"/>
        <v>(command "V" "R" "" "N")</v>
      </c>
    </row>
    <row r="9615" spans="8:10" hidden="1">
      <c r="H9615" s="330" t="str">
        <f t="shared" ca="1" si="431"/>
        <v/>
      </c>
      <c r="I9615" s="336"/>
      <c r="J9615" s="332" t="str">
        <f t="shared" ca="1" si="432"/>
        <v>(command "V" "R" "" "N")</v>
      </c>
    </row>
    <row r="9616" spans="8:10" hidden="1">
      <c r="H9616" s="330" t="str">
        <f t="shared" ca="1" si="431"/>
        <v/>
      </c>
      <c r="I9616" s="336"/>
      <c r="J9616" s="332" t="str">
        <f t="shared" ca="1" si="432"/>
        <v>(command "V" "R" "" "N")</v>
      </c>
    </row>
    <row r="9617" spans="8:10" hidden="1">
      <c r="H9617" s="330" t="str">
        <f t="shared" ca="1" si="431"/>
        <v/>
      </c>
      <c r="I9617" s="336"/>
      <c r="J9617" s="332" t="str">
        <f t="shared" ca="1" si="432"/>
        <v>(command "V" "R" "" "N")</v>
      </c>
    </row>
    <row r="9618" spans="8:10" hidden="1">
      <c r="H9618" s="330" t="str">
        <f t="shared" ca="1" si="431"/>
        <v/>
      </c>
      <c r="I9618" s="336"/>
      <c r="J9618" s="332" t="str">
        <f t="shared" ca="1" si="432"/>
        <v>(command "V" "R" "" "N")</v>
      </c>
    </row>
    <row r="9619" spans="8:10" hidden="1">
      <c r="H9619" s="330" t="str">
        <f t="shared" ca="1" si="431"/>
        <v/>
      </c>
      <c r="I9619" s="336"/>
      <c r="J9619" s="332" t="str">
        <f t="shared" ca="1" si="432"/>
        <v>(command "V" "R" "" "N")</v>
      </c>
    </row>
    <row r="9620" spans="8:10" hidden="1">
      <c r="H9620" s="330" t="str">
        <f t="shared" ca="1" si="431"/>
        <v/>
      </c>
      <c r="I9620" s="336"/>
      <c r="J9620" s="332" t="str">
        <f t="shared" ca="1" si="432"/>
        <v>(command "V" "R" "" "N")</v>
      </c>
    </row>
    <row r="9621" spans="8:10" hidden="1">
      <c r="H9621" s="330" t="str">
        <f t="shared" ca="1" si="431"/>
        <v/>
      </c>
      <c r="I9621" s="336"/>
      <c r="J9621" s="332" t="str">
        <f t="shared" ca="1" si="432"/>
        <v>(command "V" "R" "" "N")</v>
      </c>
    </row>
    <row r="9622" spans="8:10" hidden="1">
      <c r="H9622" s="330" t="str">
        <f t="shared" ca="1" si="431"/>
        <v/>
      </c>
      <c r="I9622" s="336"/>
      <c r="J9622" s="332" t="str">
        <f t="shared" ca="1" si="432"/>
        <v>(command "V" "R" "" "N")</v>
      </c>
    </row>
    <row r="9623" spans="8:10" hidden="1">
      <c r="H9623" s="330" t="str">
        <f t="shared" ca="1" si="431"/>
        <v/>
      </c>
      <c r="I9623" s="336"/>
      <c r="J9623" s="332" t="str">
        <f t="shared" ca="1" si="432"/>
        <v>(command "V" "R" "" "N")</v>
      </c>
    </row>
    <row r="9624" spans="8:10" hidden="1">
      <c r="H9624" s="330" t="str">
        <f t="shared" ca="1" si="431"/>
        <v/>
      </c>
      <c r="I9624" s="336"/>
      <c r="J9624" s="332" t="str">
        <f t="shared" ca="1" si="432"/>
        <v>(command "V" "R" "" "N")</v>
      </c>
    </row>
    <row r="9625" spans="8:10" hidden="1">
      <c r="H9625" s="330" t="str">
        <f t="shared" ca="1" si="431"/>
        <v/>
      </c>
      <c r="I9625" s="336"/>
      <c r="J9625" s="332" t="str">
        <f t="shared" ca="1" si="432"/>
        <v>(command "V" "R" "" "N")</v>
      </c>
    </row>
    <row r="9626" spans="8:10" hidden="1">
      <c r="H9626" s="330" t="str">
        <f t="shared" ca="1" si="431"/>
        <v/>
      </c>
      <c r="I9626" s="336"/>
      <c r="J9626" s="332" t="str">
        <f t="shared" ca="1" si="432"/>
        <v>(command "V" "R" "" "N")</v>
      </c>
    </row>
    <row r="9627" spans="8:10" hidden="1">
      <c r="H9627" s="330" t="str">
        <f t="shared" ca="1" si="431"/>
        <v/>
      </c>
      <c r="I9627" s="336"/>
      <c r="J9627" s="332" t="str">
        <f t="shared" ca="1" si="432"/>
        <v>(command "V" "R" "" "N")</v>
      </c>
    </row>
    <row r="9628" spans="8:10" hidden="1">
      <c r="H9628" s="330" t="str">
        <f t="shared" ca="1" si="431"/>
        <v/>
      </c>
      <c r="I9628" s="336"/>
      <c r="J9628" s="332" t="str">
        <f t="shared" ca="1" si="432"/>
        <v>(command "V" "R" "" "N")</v>
      </c>
    </row>
    <row r="9629" spans="8:10" hidden="1">
      <c r="H9629" s="330" t="str">
        <f t="shared" ca="1" si="431"/>
        <v/>
      </c>
      <c r="I9629" s="336"/>
      <c r="J9629" s="332" t="str">
        <f t="shared" ca="1" si="432"/>
        <v>(command "V" "R" "" "N")</v>
      </c>
    </row>
    <row r="9630" spans="8:10" hidden="1">
      <c r="H9630" s="330" t="str">
        <f t="shared" ca="1" si="431"/>
        <v/>
      </c>
      <c r="I9630" s="336"/>
      <c r="J9630" s="332" t="str">
        <f t="shared" ca="1" si="432"/>
        <v>(command "V" "R" "" "N")</v>
      </c>
    </row>
    <row r="9631" spans="8:10" hidden="1">
      <c r="H9631" s="330" t="str">
        <f t="shared" ca="1" si="431"/>
        <v/>
      </c>
      <c r="I9631" s="336"/>
      <c r="J9631" s="332" t="str">
        <f t="shared" ca="1" si="432"/>
        <v>(command "V" "R" "" "N")</v>
      </c>
    </row>
    <row r="9632" spans="8:10" hidden="1">
      <c r="H9632" s="330" t="str">
        <f t="shared" ca="1" si="431"/>
        <v/>
      </c>
      <c r="I9632" s="336"/>
      <c r="J9632" s="332" t="str">
        <f t="shared" ca="1" si="432"/>
        <v>(command "V" "R" "" "N")</v>
      </c>
    </row>
    <row r="9633" spans="8:10" hidden="1">
      <c r="H9633" s="330" t="str">
        <f t="shared" ca="1" si="431"/>
        <v/>
      </c>
      <c r="I9633" s="336"/>
      <c r="J9633" s="332" t="str">
        <f t="shared" ca="1" si="432"/>
        <v>(command "V" "R" "" "N")</v>
      </c>
    </row>
    <row r="9634" spans="8:10" hidden="1">
      <c r="H9634" s="330" t="str">
        <f t="shared" ca="1" si="431"/>
        <v/>
      </c>
      <c r="I9634" s="336"/>
      <c r="J9634" s="332" t="str">
        <f t="shared" ca="1" si="432"/>
        <v>(command "V" "R" "" "N")</v>
      </c>
    </row>
    <row r="9635" spans="8:10" hidden="1">
      <c r="H9635" s="330" t="str">
        <f t="shared" ca="1" si="431"/>
        <v/>
      </c>
      <c r="I9635" s="336"/>
      <c r="J9635" s="332" t="str">
        <f t="shared" ca="1" si="432"/>
        <v>(command "V" "R" "" "N")</v>
      </c>
    </row>
    <row r="9636" spans="8:10" hidden="1">
      <c r="H9636" s="330" t="str">
        <f t="shared" ca="1" si="431"/>
        <v/>
      </c>
      <c r="I9636" s="336"/>
      <c r="J9636" s="332" t="str">
        <f t="shared" ca="1" si="432"/>
        <v>(command "V" "R" "" "N")</v>
      </c>
    </row>
    <row r="9637" spans="8:10" hidden="1">
      <c r="H9637" s="330" t="str">
        <f t="shared" ca="1" si="431"/>
        <v/>
      </c>
      <c r="I9637" s="336"/>
      <c r="J9637" s="332" t="str">
        <f t="shared" ca="1" si="432"/>
        <v>(command "V" "R" "" "N")</v>
      </c>
    </row>
    <row r="9638" spans="8:10" hidden="1">
      <c r="H9638" s="330" t="str">
        <f t="shared" ca="1" si="431"/>
        <v/>
      </c>
      <c r="I9638" s="336"/>
      <c r="J9638" s="332" t="str">
        <f t="shared" ca="1" si="432"/>
        <v>(command "V" "R" "" "N")</v>
      </c>
    </row>
    <row r="9639" spans="8:10" hidden="1">
      <c r="H9639" s="330" t="str">
        <f t="shared" ca="1" si="431"/>
        <v/>
      </c>
      <c r="I9639" s="336"/>
      <c r="J9639" s="332" t="str">
        <f t="shared" ca="1" si="432"/>
        <v>(command "V" "R" "" "N")</v>
      </c>
    </row>
    <row r="9640" spans="8:10" hidden="1">
      <c r="H9640" s="330" t="str">
        <f t="shared" ca="1" si="431"/>
        <v/>
      </c>
      <c r="I9640" s="336"/>
      <c r="J9640" s="332" t="str">
        <f t="shared" ca="1" si="432"/>
        <v>(command "V" "R" "" "N")</v>
      </c>
    </row>
    <row r="9641" spans="8:10" hidden="1">
      <c r="H9641" s="330" t="str">
        <f t="shared" ca="1" si="431"/>
        <v/>
      </c>
      <c r="I9641" s="336"/>
      <c r="J9641" s="332" t="str">
        <f t="shared" ca="1" si="432"/>
        <v>(command "V" "R" "" "N")</v>
      </c>
    </row>
    <row r="9642" spans="8:10" hidden="1">
      <c r="H9642" s="330" t="str">
        <f t="shared" ca="1" si="431"/>
        <v/>
      </c>
      <c r="I9642" s="336"/>
      <c r="J9642" s="332" t="str">
        <f t="shared" ca="1" si="432"/>
        <v>(command "V" "R" "" "N")</v>
      </c>
    </row>
    <row r="9643" spans="8:10" hidden="1">
      <c r="H9643" s="330" t="str">
        <f t="shared" ca="1" si="431"/>
        <v/>
      </c>
      <c r="I9643" s="336"/>
      <c r="J9643" s="332" t="str">
        <f t="shared" ca="1" si="432"/>
        <v>(command "V" "R" "" "N")</v>
      </c>
    </row>
    <row r="9644" spans="8:10" hidden="1">
      <c r="H9644" s="330" t="str">
        <f t="shared" ca="1" si="431"/>
        <v/>
      </c>
      <c r="I9644" s="336"/>
      <c r="J9644" s="332" t="str">
        <f t="shared" ca="1" si="432"/>
        <v>(command "V" "R" "" "N")</v>
      </c>
    </row>
    <row r="9645" spans="8:10" hidden="1">
      <c r="H9645" s="330" t="str">
        <f t="shared" ca="1" si="431"/>
        <v/>
      </c>
      <c r="I9645" s="336"/>
      <c r="J9645" s="332" t="str">
        <f t="shared" ca="1" si="432"/>
        <v>(command "V" "R" "" "N")</v>
      </c>
    </row>
    <row r="9646" spans="8:10" hidden="1">
      <c r="H9646" s="330" t="str">
        <f t="shared" ca="1" si="431"/>
        <v/>
      </c>
      <c r="I9646" s="336"/>
      <c r="J9646" s="332" t="str">
        <f t="shared" ca="1" si="432"/>
        <v>(command "V" "R" "" "N")</v>
      </c>
    </row>
    <row r="9647" spans="8:10" hidden="1">
      <c r="H9647" s="330" t="str">
        <f t="shared" ca="1" si="431"/>
        <v/>
      </c>
      <c r="I9647" s="336"/>
      <c r="J9647" s="332" t="str">
        <f t="shared" ca="1" si="432"/>
        <v>(command "V" "R" "" "N")</v>
      </c>
    </row>
    <row r="9648" spans="8:10" hidden="1">
      <c r="H9648" s="330" t="str">
        <f t="shared" ca="1" si="431"/>
        <v/>
      </c>
      <c r="I9648" s="336"/>
      <c r="J9648" s="332" t="str">
        <f t="shared" ca="1" si="432"/>
        <v>(command "V" "R" "" "N")</v>
      </c>
    </row>
    <row r="9649" spans="8:10" hidden="1">
      <c r="H9649" s="330" t="str">
        <f t="shared" ca="1" si="431"/>
        <v/>
      </c>
      <c r="I9649" s="336"/>
      <c r="J9649" s="332" t="str">
        <f t="shared" ca="1" si="432"/>
        <v>(command "V" "R" "" "N")</v>
      </c>
    </row>
    <row r="9650" spans="8:10" hidden="1">
      <c r="H9650" s="330" t="str">
        <f t="shared" ca="1" si="431"/>
        <v/>
      </c>
      <c r="I9650" s="336"/>
      <c r="J9650" s="332" t="str">
        <f t="shared" ca="1" si="432"/>
        <v>(command "V" "R" "" "N")</v>
      </c>
    </row>
    <row r="9651" spans="8:10" hidden="1">
      <c r="H9651" s="330" t="str">
        <f t="shared" ca="1" si="431"/>
        <v/>
      </c>
      <c r="I9651" s="336"/>
      <c r="J9651" s="332" t="str">
        <f t="shared" ca="1" si="432"/>
        <v>(command "V" "R" "" "N")</v>
      </c>
    </row>
    <row r="9652" spans="8:10" hidden="1">
      <c r="H9652" s="330" t="str">
        <f t="shared" ca="1" si="431"/>
        <v/>
      </c>
      <c r="I9652" s="336"/>
      <c r="J9652" s="332" t="str">
        <f t="shared" ca="1" si="432"/>
        <v>(command "V" "R" "" "N")</v>
      </c>
    </row>
    <row r="9653" spans="8:10" hidden="1">
      <c r="H9653" s="330" t="str">
        <f t="shared" ca="1" si="431"/>
        <v/>
      </c>
      <c r="I9653" s="336"/>
      <c r="J9653" s="332" t="str">
        <f t="shared" ca="1" si="432"/>
        <v>(command "V" "R" "" "N")</v>
      </c>
    </row>
    <row r="9654" spans="8:10" hidden="1">
      <c r="H9654" s="330" t="str">
        <f t="shared" ca="1" si="431"/>
        <v/>
      </c>
      <c r="I9654" s="336"/>
      <c r="J9654" s="332" t="str">
        <f t="shared" ca="1" si="432"/>
        <v>(command "V" "R" "" "N")</v>
      </c>
    </row>
    <row r="9655" spans="8:10" hidden="1">
      <c r="H9655" s="330" t="str">
        <f t="shared" ca="1" si="431"/>
        <v/>
      </c>
      <c r="I9655" s="336"/>
      <c r="J9655" s="332" t="str">
        <f t="shared" ca="1" si="432"/>
        <v>(command "V" "R" "" "N")</v>
      </c>
    </row>
    <row r="9656" spans="8:10" hidden="1">
      <c r="H9656" s="330" t="str">
        <f t="shared" ca="1" si="431"/>
        <v/>
      </c>
      <c r="I9656" s="336"/>
      <c r="J9656" s="332" t="str">
        <f t="shared" ca="1" si="432"/>
        <v>(command "V" "R" "" "N")</v>
      </c>
    </row>
    <row r="9657" spans="8:10" hidden="1">
      <c r="H9657" s="330" t="str">
        <f t="shared" ca="1" si="431"/>
        <v/>
      </c>
      <c r="I9657" s="336"/>
      <c r="J9657" s="332" t="str">
        <f t="shared" ca="1" si="432"/>
        <v>(command "V" "R" "" "N")</v>
      </c>
    </row>
    <row r="9658" spans="8:10" hidden="1">
      <c r="H9658" s="330" t="str">
        <f t="shared" ca="1" si="431"/>
        <v/>
      </c>
      <c r="I9658" s="336"/>
      <c r="J9658" s="332" t="str">
        <f t="shared" ca="1" si="432"/>
        <v>(command "V" "R" "" "N")</v>
      </c>
    </row>
    <row r="9659" spans="8:10" hidden="1">
      <c r="H9659" s="330" t="str">
        <f t="shared" ca="1" si="431"/>
        <v/>
      </c>
      <c r="I9659" s="336"/>
      <c r="J9659" s="332" t="str">
        <f t="shared" ca="1" si="432"/>
        <v>(command "V" "R" "" "N")</v>
      </c>
    </row>
    <row r="9660" spans="8:10" hidden="1">
      <c r="H9660" s="330" t="str">
        <f t="shared" ca="1" si="431"/>
        <v/>
      </c>
      <c r="I9660" s="336"/>
      <c r="J9660" s="332" t="str">
        <f t="shared" ca="1" si="432"/>
        <v>(command "V" "R" "" "N")</v>
      </c>
    </row>
    <row r="9661" spans="8:10" hidden="1">
      <c r="H9661" s="330" t="str">
        <f t="shared" ca="1" si="431"/>
        <v/>
      </c>
      <c r="I9661" s="336"/>
      <c r="J9661" s="332" t="str">
        <f t="shared" ca="1" si="432"/>
        <v>(command "V" "R" "" "N")</v>
      </c>
    </row>
    <row r="9662" spans="8:10" hidden="1">
      <c r="H9662" s="330" t="str">
        <f t="shared" ca="1" si="431"/>
        <v/>
      </c>
      <c r="I9662" s="336"/>
      <c r="J9662" s="332" t="str">
        <f t="shared" ca="1" si="432"/>
        <v>(command "V" "R" "" "N")</v>
      </c>
    </row>
    <row r="9663" spans="8:10" hidden="1">
      <c r="H9663" s="330" t="str">
        <f t="shared" ca="1" si="431"/>
        <v/>
      </c>
      <c r="I9663" s="336"/>
      <c r="J9663" s="332" t="str">
        <f t="shared" ca="1" si="432"/>
        <v>(command "V" "R" "" "N")</v>
      </c>
    </row>
    <row r="9664" spans="8:10" hidden="1">
      <c r="H9664" s="330" t="str">
        <f t="shared" ca="1" si="431"/>
        <v/>
      </c>
      <c r="I9664" s="336"/>
      <c r="J9664" s="332" t="str">
        <f t="shared" ca="1" si="432"/>
        <v>(command "V" "R" "" "N")</v>
      </c>
    </row>
    <row r="9665" spans="8:10" hidden="1">
      <c r="H9665" s="330" t="str">
        <f t="shared" ca="1" si="431"/>
        <v/>
      </c>
      <c r="I9665" s="336"/>
      <c r="J9665" s="332" t="str">
        <f t="shared" ca="1" si="432"/>
        <v>(command "V" "R" "" "N")</v>
      </c>
    </row>
    <row r="9666" spans="8:10" hidden="1">
      <c r="H9666" s="330" t="str">
        <f t="shared" ca="1" si="431"/>
        <v/>
      </c>
      <c r="I9666" s="336"/>
      <c r="J9666" s="332" t="str">
        <f t="shared" ca="1" si="432"/>
        <v>(command "V" "R" "" "N")</v>
      </c>
    </row>
    <row r="9667" spans="8:10" hidden="1">
      <c r="H9667" s="330" t="str">
        <f t="shared" ca="1" si="431"/>
        <v/>
      </c>
      <c r="I9667" s="336"/>
      <c r="J9667" s="332" t="str">
        <f t="shared" ca="1" si="432"/>
        <v>(command "V" "R" "" "N")</v>
      </c>
    </row>
    <row r="9668" spans="8:10" hidden="1">
      <c r="H9668" s="330" t="str">
        <f t="shared" ca="1" si="431"/>
        <v/>
      </c>
      <c r="I9668" s="336"/>
      <c r="J9668" s="332" t="str">
        <f t="shared" ca="1" si="432"/>
        <v>(command "V" "R" "" "N")</v>
      </c>
    </row>
    <row r="9669" spans="8:10" hidden="1">
      <c r="H9669" s="330" t="str">
        <f t="shared" ca="1" si="431"/>
        <v/>
      </c>
      <c r="I9669" s="336"/>
      <c r="J9669" s="332" t="str">
        <f t="shared" ca="1" si="432"/>
        <v>(command "V" "R" "" "N")</v>
      </c>
    </row>
    <row r="9670" spans="8:10" hidden="1">
      <c r="H9670" s="330" t="str">
        <f t="shared" ca="1" si="431"/>
        <v/>
      </c>
      <c r="I9670" s="336"/>
      <c r="J9670" s="332" t="str">
        <f t="shared" ca="1" si="432"/>
        <v>(command "V" "R" "" "N")</v>
      </c>
    </row>
    <row r="9671" spans="8:10" hidden="1">
      <c r="H9671" s="330" t="str">
        <f t="shared" ca="1" si="431"/>
        <v/>
      </c>
      <c r="I9671" s="336"/>
      <c r="J9671" s="332" t="str">
        <f t="shared" ca="1" si="432"/>
        <v>(command "V" "R" "" "N")</v>
      </c>
    </row>
    <row r="9672" spans="8:10" hidden="1">
      <c r="H9672" s="330" t="str">
        <f t="shared" ref="H9672:H9735" ca="1" si="433">IF(INDIRECT(ADDRESS(FLOOR((ROW(A9665)-1)/$F$6,1)+9,FLOOR((MOD((ROW(A9665)-1),$F$6)),1)+21))="","",INDIRECT(ADDRESS(FLOOR((ROW(A9665)-1)/$F$6,1)+9,FLOOR((MOD((ROW(A9665)-1),$F$6)),1)+21)))</f>
        <v/>
      </c>
      <c r="I9672" s="336"/>
      <c r="J9672" s="332" t="str">
        <f t="shared" ca="1" si="432"/>
        <v>(command "V" "R" "" "N")</v>
      </c>
    </row>
    <row r="9673" spans="8:10" hidden="1">
      <c r="H9673" s="330" t="str">
        <f t="shared" ca="1" si="433"/>
        <v/>
      </c>
      <c r="I9673" s="336"/>
      <c r="J9673" s="332" t="str">
        <f t="shared" ca="1" si="432"/>
        <v>(command "V" "R" "" "N")</v>
      </c>
    </row>
    <row r="9674" spans="8:10" hidden="1">
      <c r="H9674" s="330" t="str">
        <f t="shared" ca="1" si="433"/>
        <v/>
      </c>
      <c r="I9674" s="336"/>
      <c r="J9674" s="332" t="str">
        <f t="shared" ca="1" si="432"/>
        <v>(command "V" "R" "" "N")</v>
      </c>
    </row>
    <row r="9675" spans="8:10" hidden="1">
      <c r="H9675" s="330" t="str">
        <f t="shared" ca="1" si="433"/>
        <v/>
      </c>
      <c r="I9675" s="336"/>
      <c r="J9675" s="332" t="str">
        <f t="shared" ca="1" si="432"/>
        <v>(command "V" "R" "" "N")</v>
      </c>
    </row>
    <row r="9676" spans="8:10" hidden="1">
      <c r="H9676" s="330" t="str">
        <f t="shared" ca="1" si="433"/>
        <v/>
      </c>
      <c r="I9676" s="336"/>
      <c r="J9676" s="332" t="str">
        <f t="shared" ca="1" si="432"/>
        <v>(command "V" "R" "" "N")</v>
      </c>
    </row>
    <row r="9677" spans="8:10" hidden="1">
      <c r="H9677" s="330" t="str">
        <f t="shared" ca="1" si="433"/>
        <v/>
      </c>
      <c r="I9677" s="336"/>
      <c r="J9677" s="332" t="str">
        <f t="shared" ref="J9677:J9740" ca="1" si="434">"(command"&amp;" "&amp;""""&amp;"V"&amp;""""&amp;" "&amp;""""&amp;"R"&amp;""""&amp;" "&amp;""""&amp;$H9677&amp;""""&amp;" """&amp;"N"&amp;""""&amp;")"</f>
        <v>(command "V" "R" "" "N")</v>
      </c>
    </row>
    <row r="9678" spans="8:10" hidden="1">
      <c r="H9678" s="330" t="str">
        <f t="shared" ca="1" si="433"/>
        <v/>
      </c>
      <c r="I9678" s="336"/>
      <c r="J9678" s="332" t="str">
        <f t="shared" ca="1" si="434"/>
        <v>(command "V" "R" "" "N")</v>
      </c>
    </row>
    <row r="9679" spans="8:10" hidden="1">
      <c r="H9679" s="330" t="str">
        <f t="shared" ca="1" si="433"/>
        <v/>
      </c>
      <c r="I9679" s="336"/>
      <c r="J9679" s="332" t="str">
        <f t="shared" ca="1" si="434"/>
        <v>(command "V" "R" "" "N")</v>
      </c>
    </row>
    <row r="9680" spans="8:10" hidden="1">
      <c r="H9680" s="330" t="str">
        <f t="shared" ca="1" si="433"/>
        <v/>
      </c>
      <c r="I9680" s="336"/>
      <c r="J9680" s="332" t="str">
        <f t="shared" ca="1" si="434"/>
        <v>(command "V" "R" "" "N")</v>
      </c>
    </row>
    <row r="9681" spans="8:10" hidden="1">
      <c r="H9681" s="330" t="str">
        <f t="shared" ca="1" si="433"/>
        <v/>
      </c>
      <c r="I9681" s="336"/>
      <c r="J9681" s="332" t="str">
        <f t="shared" ca="1" si="434"/>
        <v>(command "V" "R" "" "N")</v>
      </c>
    </row>
    <row r="9682" spans="8:10" hidden="1">
      <c r="H9682" s="330" t="str">
        <f t="shared" ca="1" si="433"/>
        <v/>
      </c>
      <c r="I9682" s="336"/>
      <c r="J9682" s="332" t="str">
        <f t="shared" ca="1" si="434"/>
        <v>(command "V" "R" "" "N")</v>
      </c>
    </row>
    <row r="9683" spans="8:10" hidden="1">
      <c r="H9683" s="330" t="str">
        <f t="shared" ca="1" si="433"/>
        <v/>
      </c>
      <c r="I9683" s="336"/>
      <c r="J9683" s="332" t="str">
        <f t="shared" ca="1" si="434"/>
        <v>(command "V" "R" "" "N")</v>
      </c>
    </row>
    <row r="9684" spans="8:10" hidden="1">
      <c r="H9684" s="330" t="str">
        <f t="shared" ca="1" si="433"/>
        <v/>
      </c>
      <c r="I9684" s="336"/>
      <c r="J9684" s="332" t="str">
        <f t="shared" ca="1" si="434"/>
        <v>(command "V" "R" "" "N")</v>
      </c>
    </row>
    <row r="9685" spans="8:10" hidden="1">
      <c r="H9685" s="330" t="str">
        <f t="shared" ca="1" si="433"/>
        <v/>
      </c>
      <c r="I9685" s="336"/>
      <c r="J9685" s="332" t="str">
        <f t="shared" ca="1" si="434"/>
        <v>(command "V" "R" "" "N")</v>
      </c>
    </row>
    <row r="9686" spans="8:10" hidden="1">
      <c r="H9686" s="330" t="str">
        <f t="shared" ca="1" si="433"/>
        <v/>
      </c>
      <c r="I9686" s="336"/>
      <c r="J9686" s="332" t="str">
        <f t="shared" ca="1" si="434"/>
        <v>(command "V" "R" "" "N")</v>
      </c>
    </row>
    <row r="9687" spans="8:10" hidden="1">
      <c r="H9687" s="330" t="str">
        <f t="shared" ca="1" si="433"/>
        <v/>
      </c>
      <c r="I9687" s="336"/>
      <c r="J9687" s="332" t="str">
        <f t="shared" ca="1" si="434"/>
        <v>(command "V" "R" "" "N")</v>
      </c>
    </row>
    <row r="9688" spans="8:10" hidden="1">
      <c r="H9688" s="330" t="str">
        <f t="shared" ca="1" si="433"/>
        <v/>
      </c>
      <c r="I9688" s="336"/>
      <c r="J9688" s="332" t="str">
        <f t="shared" ca="1" si="434"/>
        <v>(command "V" "R" "" "N")</v>
      </c>
    </row>
    <row r="9689" spans="8:10" hidden="1">
      <c r="H9689" s="330" t="str">
        <f t="shared" ca="1" si="433"/>
        <v/>
      </c>
      <c r="I9689" s="336"/>
      <c r="J9689" s="332" t="str">
        <f t="shared" ca="1" si="434"/>
        <v>(command "V" "R" "" "N")</v>
      </c>
    </row>
    <row r="9690" spans="8:10" hidden="1">
      <c r="H9690" s="330" t="str">
        <f t="shared" ca="1" si="433"/>
        <v/>
      </c>
      <c r="I9690" s="336"/>
      <c r="J9690" s="332" t="str">
        <f t="shared" ca="1" si="434"/>
        <v>(command "V" "R" "" "N")</v>
      </c>
    </row>
    <row r="9691" spans="8:10" hidden="1">
      <c r="H9691" s="330" t="str">
        <f t="shared" ca="1" si="433"/>
        <v/>
      </c>
      <c r="I9691" s="336"/>
      <c r="J9691" s="332" t="str">
        <f t="shared" ca="1" si="434"/>
        <v>(command "V" "R" "" "N")</v>
      </c>
    </row>
    <row r="9692" spans="8:10" hidden="1">
      <c r="H9692" s="330" t="str">
        <f t="shared" ca="1" si="433"/>
        <v/>
      </c>
      <c r="I9692" s="336"/>
      <c r="J9692" s="332" t="str">
        <f t="shared" ca="1" si="434"/>
        <v>(command "V" "R" "" "N")</v>
      </c>
    </row>
    <row r="9693" spans="8:10" hidden="1">
      <c r="H9693" s="330" t="str">
        <f t="shared" ca="1" si="433"/>
        <v/>
      </c>
      <c r="I9693" s="336"/>
      <c r="J9693" s="332" t="str">
        <f t="shared" ca="1" si="434"/>
        <v>(command "V" "R" "" "N")</v>
      </c>
    </row>
    <row r="9694" spans="8:10" hidden="1">
      <c r="H9694" s="330" t="str">
        <f t="shared" ca="1" si="433"/>
        <v/>
      </c>
      <c r="I9694" s="336"/>
      <c r="J9694" s="332" t="str">
        <f t="shared" ca="1" si="434"/>
        <v>(command "V" "R" "" "N")</v>
      </c>
    </row>
    <row r="9695" spans="8:10" hidden="1">
      <c r="H9695" s="330" t="str">
        <f t="shared" ca="1" si="433"/>
        <v/>
      </c>
      <c r="I9695" s="336"/>
      <c r="J9695" s="332" t="str">
        <f t="shared" ca="1" si="434"/>
        <v>(command "V" "R" "" "N")</v>
      </c>
    </row>
    <row r="9696" spans="8:10" hidden="1">
      <c r="H9696" s="330" t="str">
        <f t="shared" ca="1" si="433"/>
        <v/>
      </c>
      <c r="I9696" s="336"/>
      <c r="J9696" s="332" t="str">
        <f t="shared" ca="1" si="434"/>
        <v>(command "V" "R" "" "N")</v>
      </c>
    </row>
    <row r="9697" spans="8:10" hidden="1">
      <c r="H9697" s="330" t="str">
        <f t="shared" ca="1" si="433"/>
        <v/>
      </c>
      <c r="I9697" s="336"/>
      <c r="J9697" s="332" t="str">
        <f t="shared" ca="1" si="434"/>
        <v>(command "V" "R" "" "N")</v>
      </c>
    </row>
    <row r="9698" spans="8:10" hidden="1">
      <c r="H9698" s="330" t="str">
        <f t="shared" ca="1" si="433"/>
        <v/>
      </c>
      <c r="I9698" s="336"/>
      <c r="J9698" s="332" t="str">
        <f t="shared" ca="1" si="434"/>
        <v>(command "V" "R" "" "N")</v>
      </c>
    </row>
    <row r="9699" spans="8:10" hidden="1">
      <c r="H9699" s="330" t="str">
        <f t="shared" ca="1" si="433"/>
        <v/>
      </c>
      <c r="I9699" s="336"/>
      <c r="J9699" s="332" t="str">
        <f t="shared" ca="1" si="434"/>
        <v>(command "V" "R" "" "N")</v>
      </c>
    </row>
    <row r="9700" spans="8:10" hidden="1">
      <c r="H9700" s="330" t="str">
        <f t="shared" ca="1" si="433"/>
        <v/>
      </c>
      <c r="I9700" s="336"/>
      <c r="J9700" s="332" t="str">
        <f t="shared" ca="1" si="434"/>
        <v>(command "V" "R" "" "N")</v>
      </c>
    </row>
    <row r="9701" spans="8:10" hidden="1">
      <c r="H9701" s="330" t="str">
        <f t="shared" ca="1" si="433"/>
        <v/>
      </c>
      <c r="I9701" s="336"/>
      <c r="J9701" s="332" t="str">
        <f t="shared" ca="1" si="434"/>
        <v>(command "V" "R" "" "N")</v>
      </c>
    </row>
    <row r="9702" spans="8:10" hidden="1">
      <c r="H9702" s="330" t="str">
        <f t="shared" ca="1" si="433"/>
        <v/>
      </c>
      <c r="I9702" s="336"/>
      <c r="J9702" s="332" t="str">
        <f t="shared" ca="1" si="434"/>
        <v>(command "V" "R" "" "N")</v>
      </c>
    </row>
    <row r="9703" spans="8:10" hidden="1">
      <c r="H9703" s="330" t="str">
        <f t="shared" ca="1" si="433"/>
        <v/>
      </c>
      <c r="I9703" s="336"/>
      <c r="J9703" s="332" t="str">
        <f t="shared" ca="1" si="434"/>
        <v>(command "V" "R" "" "N")</v>
      </c>
    </row>
    <row r="9704" spans="8:10" hidden="1">
      <c r="H9704" s="330" t="str">
        <f t="shared" ca="1" si="433"/>
        <v/>
      </c>
      <c r="I9704" s="336"/>
      <c r="J9704" s="332" t="str">
        <f t="shared" ca="1" si="434"/>
        <v>(command "V" "R" "" "N")</v>
      </c>
    </row>
    <row r="9705" spans="8:10" hidden="1">
      <c r="H9705" s="330" t="str">
        <f t="shared" ca="1" si="433"/>
        <v/>
      </c>
      <c r="I9705" s="336"/>
      <c r="J9705" s="332" t="str">
        <f t="shared" ca="1" si="434"/>
        <v>(command "V" "R" "" "N")</v>
      </c>
    </row>
    <row r="9706" spans="8:10" hidden="1">
      <c r="H9706" s="330" t="str">
        <f t="shared" ca="1" si="433"/>
        <v/>
      </c>
      <c r="I9706" s="336"/>
      <c r="J9706" s="332" t="str">
        <f t="shared" ca="1" si="434"/>
        <v>(command "V" "R" "" "N")</v>
      </c>
    </row>
    <row r="9707" spans="8:10" hidden="1">
      <c r="H9707" s="330" t="str">
        <f t="shared" ca="1" si="433"/>
        <v/>
      </c>
      <c r="I9707" s="336"/>
      <c r="J9707" s="332" t="str">
        <f t="shared" ca="1" si="434"/>
        <v>(command "V" "R" "" "N")</v>
      </c>
    </row>
    <row r="9708" spans="8:10" hidden="1">
      <c r="H9708" s="330" t="str">
        <f t="shared" ca="1" si="433"/>
        <v/>
      </c>
      <c r="I9708" s="336"/>
      <c r="J9708" s="332" t="str">
        <f t="shared" ca="1" si="434"/>
        <v>(command "V" "R" "" "N")</v>
      </c>
    </row>
    <row r="9709" spans="8:10" hidden="1">
      <c r="H9709" s="330" t="str">
        <f t="shared" ca="1" si="433"/>
        <v/>
      </c>
      <c r="I9709" s="336"/>
      <c r="J9709" s="332" t="str">
        <f t="shared" ca="1" si="434"/>
        <v>(command "V" "R" "" "N")</v>
      </c>
    </row>
    <row r="9710" spans="8:10" hidden="1">
      <c r="H9710" s="330" t="str">
        <f t="shared" ca="1" si="433"/>
        <v/>
      </c>
      <c r="I9710" s="336"/>
      <c r="J9710" s="332" t="str">
        <f t="shared" ca="1" si="434"/>
        <v>(command "V" "R" "" "N")</v>
      </c>
    </row>
    <row r="9711" spans="8:10" hidden="1">
      <c r="H9711" s="330" t="str">
        <f t="shared" ca="1" si="433"/>
        <v/>
      </c>
      <c r="I9711" s="336"/>
      <c r="J9711" s="332" t="str">
        <f t="shared" ca="1" si="434"/>
        <v>(command "V" "R" "" "N")</v>
      </c>
    </row>
    <row r="9712" spans="8:10" hidden="1">
      <c r="H9712" s="330" t="str">
        <f t="shared" ca="1" si="433"/>
        <v/>
      </c>
      <c r="I9712" s="336"/>
      <c r="J9712" s="332" t="str">
        <f t="shared" ca="1" si="434"/>
        <v>(command "V" "R" "" "N")</v>
      </c>
    </row>
    <row r="9713" spans="8:10" hidden="1">
      <c r="H9713" s="330" t="str">
        <f t="shared" ca="1" si="433"/>
        <v/>
      </c>
      <c r="I9713" s="336"/>
      <c r="J9713" s="332" t="str">
        <f t="shared" ca="1" si="434"/>
        <v>(command "V" "R" "" "N")</v>
      </c>
    </row>
    <row r="9714" spans="8:10" hidden="1">
      <c r="H9714" s="330" t="str">
        <f t="shared" ca="1" si="433"/>
        <v/>
      </c>
      <c r="I9714" s="336"/>
      <c r="J9714" s="332" t="str">
        <f t="shared" ca="1" si="434"/>
        <v>(command "V" "R" "" "N")</v>
      </c>
    </row>
    <row r="9715" spans="8:10" hidden="1">
      <c r="H9715" s="330" t="str">
        <f t="shared" ca="1" si="433"/>
        <v/>
      </c>
      <c r="I9715" s="336"/>
      <c r="J9715" s="332" t="str">
        <f t="shared" ca="1" si="434"/>
        <v>(command "V" "R" "" "N")</v>
      </c>
    </row>
    <row r="9716" spans="8:10" hidden="1">
      <c r="H9716" s="330" t="str">
        <f t="shared" ca="1" si="433"/>
        <v/>
      </c>
      <c r="I9716" s="336"/>
      <c r="J9716" s="332" t="str">
        <f t="shared" ca="1" si="434"/>
        <v>(command "V" "R" "" "N")</v>
      </c>
    </row>
    <row r="9717" spans="8:10" hidden="1">
      <c r="H9717" s="330" t="str">
        <f t="shared" ca="1" si="433"/>
        <v/>
      </c>
      <c r="I9717" s="336"/>
      <c r="J9717" s="332" t="str">
        <f t="shared" ca="1" si="434"/>
        <v>(command "V" "R" "" "N")</v>
      </c>
    </row>
    <row r="9718" spans="8:10" hidden="1">
      <c r="H9718" s="330" t="str">
        <f t="shared" ca="1" si="433"/>
        <v/>
      </c>
      <c r="I9718" s="336"/>
      <c r="J9718" s="332" t="str">
        <f t="shared" ca="1" si="434"/>
        <v>(command "V" "R" "" "N")</v>
      </c>
    </row>
    <row r="9719" spans="8:10" hidden="1">
      <c r="H9719" s="330" t="str">
        <f t="shared" ca="1" si="433"/>
        <v/>
      </c>
      <c r="I9719" s="336"/>
      <c r="J9719" s="332" t="str">
        <f t="shared" ca="1" si="434"/>
        <v>(command "V" "R" "" "N")</v>
      </c>
    </row>
    <row r="9720" spans="8:10" hidden="1">
      <c r="H9720" s="330" t="str">
        <f t="shared" ca="1" si="433"/>
        <v/>
      </c>
      <c r="I9720" s="336"/>
      <c r="J9720" s="332" t="str">
        <f t="shared" ca="1" si="434"/>
        <v>(command "V" "R" "" "N")</v>
      </c>
    </row>
    <row r="9721" spans="8:10" hidden="1">
      <c r="H9721" s="330" t="str">
        <f t="shared" ca="1" si="433"/>
        <v/>
      </c>
      <c r="I9721" s="336"/>
      <c r="J9721" s="332" t="str">
        <f t="shared" ca="1" si="434"/>
        <v>(command "V" "R" "" "N")</v>
      </c>
    </row>
    <row r="9722" spans="8:10" hidden="1">
      <c r="H9722" s="330" t="str">
        <f t="shared" ca="1" si="433"/>
        <v/>
      </c>
      <c r="I9722" s="336"/>
      <c r="J9722" s="332" t="str">
        <f t="shared" ca="1" si="434"/>
        <v>(command "V" "R" "" "N")</v>
      </c>
    </row>
    <row r="9723" spans="8:10" hidden="1">
      <c r="H9723" s="330" t="str">
        <f t="shared" ca="1" si="433"/>
        <v/>
      </c>
      <c r="I9723" s="336"/>
      <c r="J9723" s="332" t="str">
        <f t="shared" ca="1" si="434"/>
        <v>(command "V" "R" "" "N")</v>
      </c>
    </row>
    <row r="9724" spans="8:10" hidden="1">
      <c r="H9724" s="330" t="str">
        <f t="shared" ca="1" si="433"/>
        <v/>
      </c>
      <c r="I9724" s="336"/>
      <c r="J9724" s="332" t="str">
        <f t="shared" ca="1" si="434"/>
        <v>(command "V" "R" "" "N")</v>
      </c>
    </row>
    <row r="9725" spans="8:10" hidden="1">
      <c r="H9725" s="330" t="str">
        <f t="shared" ca="1" si="433"/>
        <v/>
      </c>
      <c r="I9725" s="336"/>
      <c r="J9725" s="332" t="str">
        <f t="shared" ca="1" si="434"/>
        <v>(command "V" "R" "" "N")</v>
      </c>
    </row>
    <row r="9726" spans="8:10" hidden="1">
      <c r="H9726" s="330" t="str">
        <f t="shared" ca="1" si="433"/>
        <v/>
      </c>
      <c r="I9726" s="336"/>
      <c r="J9726" s="332" t="str">
        <f t="shared" ca="1" si="434"/>
        <v>(command "V" "R" "" "N")</v>
      </c>
    </row>
    <row r="9727" spans="8:10" hidden="1">
      <c r="H9727" s="330" t="str">
        <f t="shared" ca="1" si="433"/>
        <v/>
      </c>
      <c r="I9727" s="336"/>
      <c r="J9727" s="332" t="str">
        <f t="shared" ca="1" si="434"/>
        <v>(command "V" "R" "" "N")</v>
      </c>
    </row>
    <row r="9728" spans="8:10" hidden="1">
      <c r="H9728" s="330" t="str">
        <f t="shared" ca="1" si="433"/>
        <v/>
      </c>
      <c r="I9728" s="336"/>
      <c r="J9728" s="332" t="str">
        <f t="shared" ca="1" si="434"/>
        <v>(command "V" "R" "" "N")</v>
      </c>
    </row>
    <row r="9729" spans="8:10" hidden="1">
      <c r="H9729" s="330" t="str">
        <f t="shared" ca="1" si="433"/>
        <v/>
      </c>
      <c r="I9729" s="336"/>
      <c r="J9729" s="332" t="str">
        <f t="shared" ca="1" si="434"/>
        <v>(command "V" "R" "" "N")</v>
      </c>
    </row>
    <row r="9730" spans="8:10" hidden="1">
      <c r="H9730" s="330" t="str">
        <f t="shared" ca="1" si="433"/>
        <v/>
      </c>
      <c r="I9730" s="336"/>
      <c r="J9730" s="332" t="str">
        <f t="shared" ca="1" si="434"/>
        <v>(command "V" "R" "" "N")</v>
      </c>
    </row>
    <row r="9731" spans="8:10" hidden="1">
      <c r="H9731" s="330" t="str">
        <f t="shared" ca="1" si="433"/>
        <v/>
      </c>
      <c r="I9731" s="336"/>
      <c r="J9731" s="332" t="str">
        <f t="shared" ca="1" si="434"/>
        <v>(command "V" "R" "" "N")</v>
      </c>
    </row>
    <row r="9732" spans="8:10" hidden="1">
      <c r="H9732" s="330" t="str">
        <f t="shared" ca="1" si="433"/>
        <v/>
      </c>
      <c r="I9732" s="336"/>
      <c r="J9732" s="332" t="str">
        <f t="shared" ca="1" si="434"/>
        <v>(command "V" "R" "" "N")</v>
      </c>
    </row>
    <row r="9733" spans="8:10" hidden="1">
      <c r="H9733" s="330" t="str">
        <f t="shared" ca="1" si="433"/>
        <v/>
      </c>
      <c r="I9733" s="336"/>
      <c r="J9733" s="332" t="str">
        <f t="shared" ca="1" si="434"/>
        <v>(command "V" "R" "" "N")</v>
      </c>
    </row>
    <row r="9734" spans="8:10" hidden="1">
      <c r="H9734" s="330" t="str">
        <f t="shared" ca="1" si="433"/>
        <v/>
      </c>
      <c r="I9734" s="336"/>
      <c r="J9734" s="332" t="str">
        <f t="shared" ca="1" si="434"/>
        <v>(command "V" "R" "" "N")</v>
      </c>
    </row>
    <row r="9735" spans="8:10" hidden="1">
      <c r="H9735" s="330" t="str">
        <f t="shared" ca="1" si="433"/>
        <v/>
      </c>
      <c r="I9735" s="336"/>
      <c r="J9735" s="332" t="str">
        <f t="shared" ca="1" si="434"/>
        <v>(command "V" "R" "" "N")</v>
      </c>
    </row>
    <row r="9736" spans="8:10" hidden="1">
      <c r="H9736" s="330" t="str">
        <f t="shared" ref="H9736:H9799" ca="1" si="435">IF(INDIRECT(ADDRESS(FLOOR((ROW(A9729)-1)/$F$6,1)+9,FLOOR((MOD((ROW(A9729)-1),$F$6)),1)+21))="","",INDIRECT(ADDRESS(FLOOR((ROW(A9729)-1)/$F$6,1)+9,FLOOR((MOD((ROW(A9729)-1),$F$6)),1)+21)))</f>
        <v/>
      </c>
      <c r="I9736" s="336"/>
      <c r="J9736" s="332" t="str">
        <f t="shared" ca="1" si="434"/>
        <v>(command "V" "R" "" "N")</v>
      </c>
    </row>
    <row r="9737" spans="8:10" hidden="1">
      <c r="H9737" s="330" t="str">
        <f t="shared" ca="1" si="435"/>
        <v/>
      </c>
      <c r="I9737" s="336"/>
      <c r="J9737" s="332" t="str">
        <f t="shared" ca="1" si="434"/>
        <v>(command "V" "R" "" "N")</v>
      </c>
    </row>
    <row r="9738" spans="8:10" hidden="1">
      <c r="H9738" s="330" t="str">
        <f t="shared" ca="1" si="435"/>
        <v/>
      </c>
      <c r="I9738" s="336"/>
      <c r="J9738" s="332" t="str">
        <f t="shared" ca="1" si="434"/>
        <v>(command "V" "R" "" "N")</v>
      </c>
    </row>
    <row r="9739" spans="8:10" hidden="1">
      <c r="H9739" s="330" t="str">
        <f t="shared" ca="1" si="435"/>
        <v/>
      </c>
      <c r="I9739" s="336"/>
      <c r="J9739" s="332" t="str">
        <f t="shared" ca="1" si="434"/>
        <v>(command "V" "R" "" "N")</v>
      </c>
    </row>
    <row r="9740" spans="8:10" hidden="1">
      <c r="H9740" s="330" t="str">
        <f t="shared" ca="1" si="435"/>
        <v/>
      </c>
      <c r="I9740" s="336"/>
      <c r="J9740" s="332" t="str">
        <f t="shared" ca="1" si="434"/>
        <v>(command "V" "R" "" "N")</v>
      </c>
    </row>
    <row r="9741" spans="8:10" hidden="1">
      <c r="H9741" s="330" t="str">
        <f t="shared" ca="1" si="435"/>
        <v/>
      </c>
      <c r="I9741" s="336"/>
      <c r="J9741" s="332" t="str">
        <f t="shared" ref="J9741:J9804" ca="1" si="436">"(command"&amp;" "&amp;""""&amp;"V"&amp;""""&amp;" "&amp;""""&amp;"R"&amp;""""&amp;" "&amp;""""&amp;$H9741&amp;""""&amp;" """&amp;"N"&amp;""""&amp;")"</f>
        <v>(command "V" "R" "" "N")</v>
      </c>
    </row>
    <row r="9742" spans="8:10" hidden="1">
      <c r="H9742" s="330" t="str">
        <f t="shared" ca="1" si="435"/>
        <v/>
      </c>
      <c r="I9742" s="336"/>
      <c r="J9742" s="332" t="str">
        <f t="shared" ca="1" si="436"/>
        <v>(command "V" "R" "" "N")</v>
      </c>
    </row>
    <row r="9743" spans="8:10" hidden="1">
      <c r="H9743" s="330" t="str">
        <f t="shared" ca="1" si="435"/>
        <v/>
      </c>
      <c r="I9743" s="336"/>
      <c r="J9743" s="332" t="str">
        <f t="shared" ca="1" si="436"/>
        <v>(command "V" "R" "" "N")</v>
      </c>
    </row>
    <row r="9744" spans="8:10" hidden="1">
      <c r="H9744" s="330" t="str">
        <f t="shared" ca="1" si="435"/>
        <v/>
      </c>
      <c r="I9744" s="336"/>
      <c r="J9744" s="332" t="str">
        <f t="shared" ca="1" si="436"/>
        <v>(command "V" "R" "" "N")</v>
      </c>
    </row>
    <row r="9745" spans="8:10" hidden="1">
      <c r="H9745" s="330" t="str">
        <f t="shared" ca="1" si="435"/>
        <v/>
      </c>
      <c r="I9745" s="336"/>
      <c r="J9745" s="332" t="str">
        <f t="shared" ca="1" si="436"/>
        <v>(command "V" "R" "" "N")</v>
      </c>
    </row>
    <row r="9746" spans="8:10" hidden="1">
      <c r="H9746" s="330" t="str">
        <f t="shared" ca="1" si="435"/>
        <v/>
      </c>
      <c r="I9746" s="336"/>
      <c r="J9746" s="332" t="str">
        <f t="shared" ca="1" si="436"/>
        <v>(command "V" "R" "" "N")</v>
      </c>
    </row>
    <row r="9747" spans="8:10" hidden="1">
      <c r="H9747" s="330" t="str">
        <f t="shared" ca="1" si="435"/>
        <v/>
      </c>
      <c r="I9747" s="336"/>
      <c r="J9747" s="332" t="str">
        <f t="shared" ca="1" si="436"/>
        <v>(command "V" "R" "" "N")</v>
      </c>
    </row>
    <row r="9748" spans="8:10" hidden="1">
      <c r="H9748" s="330" t="str">
        <f t="shared" ca="1" si="435"/>
        <v/>
      </c>
      <c r="I9748" s="336"/>
      <c r="J9748" s="332" t="str">
        <f t="shared" ca="1" si="436"/>
        <v>(command "V" "R" "" "N")</v>
      </c>
    </row>
    <row r="9749" spans="8:10" hidden="1">
      <c r="H9749" s="330" t="str">
        <f t="shared" ca="1" si="435"/>
        <v/>
      </c>
      <c r="I9749" s="336"/>
      <c r="J9749" s="332" t="str">
        <f t="shared" ca="1" si="436"/>
        <v>(command "V" "R" "" "N")</v>
      </c>
    </row>
    <row r="9750" spans="8:10" hidden="1">
      <c r="H9750" s="330" t="str">
        <f t="shared" ca="1" si="435"/>
        <v/>
      </c>
      <c r="I9750" s="336"/>
      <c r="J9750" s="332" t="str">
        <f t="shared" ca="1" si="436"/>
        <v>(command "V" "R" "" "N")</v>
      </c>
    </row>
    <row r="9751" spans="8:10" hidden="1">
      <c r="H9751" s="330" t="str">
        <f t="shared" ca="1" si="435"/>
        <v/>
      </c>
      <c r="I9751" s="336"/>
      <c r="J9751" s="332" t="str">
        <f t="shared" ca="1" si="436"/>
        <v>(command "V" "R" "" "N")</v>
      </c>
    </row>
    <row r="9752" spans="8:10" hidden="1">
      <c r="H9752" s="330" t="str">
        <f t="shared" ca="1" si="435"/>
        <v/>
      </c>
      <c r="I9752" s="336"/>
      <c r="J9752" s="332" t="str">
        <f t="shared" ca="1" si="436"/>
        <v>(command "V" "R" "" "N")</v>
      </c>
    </row>
    <row r="9753" spans="8:10" hidden="1">
      <c r="H9753" s="330" t="str">
        <f t="shared" ca="1" si="435"/>
        <v/>
      </c>
      <c r="I9753" s="336"/>
      <c r="J9753" s="332" t="str">
        <f t="shared" ca="1" si="436"/>
        <v>(command "V" "R" "" "N")</v>
      </c>
    </row>
    <row r="9754" spans="8:10" hidden="1">
      <c r="H9754" s="330" t="str">
        <f t="shared" ca="1" si="435"/>
        <v/>
      </c>
      <c r="I9754" s="336"/>
      <c r="J9754" s="332" t="str">
        <f t="shared" ca="1" si="436"/>
        <v>(command "V" "R" "" "N")</v>
      </c>
    </row>
    <row r="9755" spans="8:10" hidden="1">
      <c r="H9755" s="330" t="str">
        <f t="shared" ca="1" si="435"/>
        <v/>
      </c>
      <c r="I9755" s="336"/>
      <c r="J9755" s="332" t="str">
        <f t="shared" ca="1" si="436"/>
        <v>(command "V" "R" "" "N")</v>
      </c>
    </row>
    <row r="9756" spans="8:10" hidden="1">
      <c r="H9756" s="330" t="str">
        <f t="shared" ca="1" si="435"/>
        <v/>
      </c>
      <c r="I9756" s="336"/>
      <c r="J9756" s="332" t="str">
        <f t="shared" ca="1" si="436"/>
        <v>(command "V" "R" "" "N")</v>
      </c>
    </row>
    <row r="9757" spans="8:10" hidden="1">
      <c r="H9757" s="330" t="str">
        <f t="shared" ca="1" si="435"/>
        <v/>
      </c>
      <c r="I9757" s="336"/>
      <c r="J9757" s="332" t="str">
        <f t="shared" ca="1" si="436"/>
        <v>(command "V" "R" "" "N")</v>
      </c>
    </row>
    <row r="9758" spans="8:10" hidden="1">
      <c r="H9758" s="330" t="str">
        <f t="shared" ca="1" si="435"/>
        <v/>
      </c>
      <c r="I9758" s="336"/>
      <c r="J9758" s="332" t="str">
        <f t="shared" ca="1" si="436"/>
        <v>(command "V" "R" "" "N")</v>
      </c>
    </row>
    <row r="9759" spans="8:10" hidden="1">
      <c r="H9759" s="330" t="str">
        <f t="shared" ca="1" si="435"/>
        <v/>
      </c>
      <c r="I9759" s="336"/>
      <c r="J9759" s="332" t="str">
        <f t="shared" ca="1" si="436"/>
        <v>(command "V" "R" "" "N")</v>
      </c>
    </row>
    <row r="9760" spans="8:10" hidden="1">
      <c r="H9760" s="330" t="str">
        <f t="shared" ca="1" si="435"/>
        <v/>
      </c>
      <c r="I9760" s="336"/>
      <c r="J9760" s="332" t="str">
        <f t="shared" ca="1" si="436"/>
        <v>(command "V" "R" "" "N")</v>
      </c>
    </row>
    <row r="9761" spans="8:10" hidden="1">
      <c r="H9761" s="330" t="str">
        <f t="shared" ca="1" si="435"/>
        <v/>
      </c>
      <c r="I9761" s="336"/>
      <c r="J9761" s="332" t="str">
        <f t="shared" ca="1" si="436"/>
        <v>(command "V" "R" "" "N")</v>
      </c>
    </row>
    <row r="9762" spans="8:10" hidden="1">
      <c r="H9762" s="330" t="str">
        <f t="shared" ca="1" si="435"/>
        <v/>
      </c>
      <c r="I9762" s="336"/>
      <c r="J9762" s="332" t="str">
        <f t="shared" ca="1" si="436"/>
        <v>(command "V" "R" "" "N")</v>
      </c>
    </row>
    <row r="9763" spans="8:10" hidden="1">
      <c r="H9763" s="330" t="str">
        <f t="shared" ca="1" si="435"/>
        <v/>
      </c>
      <c r="I9763" s="336"/>
      <c r="J9763" s="332" t="str">
        <f t="shared" ca="1" si="436"/>
        <v>(command "V" "R" "" "N")</v>
      </c>
    </row>
    <row r="9764" spans="8:10" hidden="1">
      <c r="H9764" s="330" t="str">
        <f t="shared" ca="1" si="435"/>
        <v/>
      </c>
      <c r="I9764" s="336"/>
      <c r="J9764" s="332" t="str">
        <f t="shared" ca="1" si="436"/>
        <v>(command "V" "R" "" "N")</v>
      </c>
    </row>
    <row r="9765" spans="8:10" hidden="1">
      <c r="H9765" s="330" t="str">
        <f t="shared" ca="1" si="435"/>
        <v/>
      </c>
      <c r="I9765" s="336"/>
      <c r="J9765" s="332" t="str">
        <f t="shared" ca="1" si="436"/>
        <v>(command "V" "R" "" "N")</v>
      </c>
    </row>
    <row r="9766" spans="8:10" hidden="1">
      <c r="H9766" s="330" t="str">
        <f t="shared" ca="1" si="435"/>
        <v/>
      </c>
      <c r="I9766" s="336"/>
      <c r="J9766" s="332" t="str">
        <f t="shared" ca="1" si="436"/>
        <v>(command "V" "R" "" "N")</v>
      </c>
    </row>
    <row r="9767" spans="8:10" hidden="1">
      <c r="H9767" s="330" t="str">
        <f t="shared" ca="1" si="435"/>
        <v/>
      </c>
      <c r="I9767" s="336"/>
      <c r="J9767" s="332" t="str">
        <f t="shared" ca="1" si="436"/>
        <v>(command "V" "R" "" "N")</v>
      </c>
    </row>
    <row r="9768" spans="8:10" hidden="1">
      <c r="H9768" s="330" t="str">
        <f t="shared" ca="1" si="435"/>
        <v/>
      </c>
      <c r="I9768" s="336"/>
      <c r="J9768" s="332" t="str">
        <f t="shared" ca="1" si="436"/>
        <v>(command "V" "R" "" "N")</v>
      </c>
    </row>
    <row r="9769" spans="8:10" hidden="1">
      <c r="H9769" s="330" t="str">
        <f t="shared" ca="1" si="435"/>
        <v/>
      </c>
      <c r="I9769" s="336"/>
      <c r="J9769" s="332" t="str">
        <f t="shared" ca="1" si="436"/>
        <v>(command "V" "R" "" "N")</v>
      </c>
    </row>
    <row r="9770" spans="8:10" hidden="1">
      <c r="H9770" s="330" t="str">
        <f t="shared" ca="1" si="435"/>
        <v/>
      </c>
      <c r="I9770" s="336"/>
      <c r="J9770" s="332" t="str">
        <f t="shared" ca="1" si="436"/>
        <v>(command "V" "R" "" "N")</v>
      </c>
    </row>
    <row r="9771" spans="8:10" hidden="1">
      <c r="H9771" s="330" t="str">
        <f t="shared" ca="1" si="435"/>
        <v/>
      </c>
      <c r="I9771" s="336"/>
      <c r="J9771" s="332" t="str">
        <f t="shared" ca="1" si="436"/>
        <v>(command "V" "R" "" "N")</v>
      </c>
    </row>
    <row r="9772" spans="8:10" hidden="1">
      <c r="H9772" s="330" t="str">
        <f t="shared" ca="1" si="435"/>
        <v/>
      </c>
      <c r="I9772" s="336"/>
      <c r="J9772" s="332" t="str">
        <f t="shared" ca="1" si="436"/>
        <v>(command "V" "R" "" "N")</v>
      </c>
    </row>
    <row r="9773" spans="8:10" hidden="1">
      <c r="H9773" s="330" t="str">
        <f t="shared" ca="1" si="435"/>
        <v/>
      </c>
      <c r="I9773" s="336"/>
      <c r="J9773" s="332" t="str">
        <f t="shared" ca="1" si="436"/>
        <v>(command "V" "R" "" "N")</v>
      </c>
    </row>
    <row r="9774" spans="8:10" hidden="1">
      <c r="H9774" s="330" t="str">
        <f t="shared" ca="1" si="435"/>
        <v/>
      </c>
      <c r="I9774" s="336"/>
      <c r="J9774" s="332" t="str">
        <f t="shared" ca="1" si="436"/>
        <v>(command "V" "R" "" "N")</v>
      </c>
    </row>
    <row r="9775" spans="8:10" hidden="1">
      <c r="H9775" s="330" t="str">
        <f t="shared" ca="1" si="435"/>
        <v/>
      </c>
      <c r="I9775" s="336"/>
      <c r="J9775" s="332" t="str">
        <f t="shared" ca="1" si="436"/>
        <v>(command "V" "R" "" "N")</v>
      </c>
    </row>
    <row r="9776" spans="8:10" hidden="1">
      <c r="H9776" s="330" t="str">
        <f t="shared" ca="1" si="435"/>
        <v/>
      </c>
      <c r="I9776" s="336"/>
      <c r="J9776" s="332" t="str">
        <f t="shared" ca="1" si="436"/>
        <v>(command "V" "R" "" "N")</v>
      </c>
    </row>
    <row r="9777" spans="8:10" hidden="1">
      <c r="H9777" s="330" t="str">
        <f t="shared" ca="1" si="435"/>
        <v/>
      </c>
      <c r="I9777" s="336"/>
      <c r="J9777" s="332" t="str">
        <f t="shared" ca="1" si="436"/>
        <v>(command "V" "R" "" "N")</v>
      </c>
    </row>
    <row r="9778" spans="8:10" hidden="1">
      <c r="H9778" s="330" t="str">
        <f t="shared" ca="1" si="435"/>
        <v/>
      </c>
      <c r="I9778" s="336"/>
      <c r="J9778" s="332" t="str">
        <f t="shared" ca="1" si="436"/>
        <v>(command "V" "R" "" "N")</v>
      </c>
    </row>
    <row r="9779" spans="8:10" hidden="1">
      <c r="H9779" s="330" t="str">
        <f t="shared" ca="1" si="435"/>
        <v/>
      </c>
      <c r="I9779" s="336"/>
      <c r="J9779" s="332" t="str">
        <f t="shared" ca="1" si="436"/>
        <v>(command "V" "R" "" "N")</v>
      </c>
    </row>
    <row r="9780" spans="8:10" hidden="1">
      <c r="H9780" s="330" t="str">
        <f t="shared" ca="1" si="435"/>
        <v/>
      </c>
      <c r="I9780" s="336"/>
      <c r="J9780" s="332" t="str">
        <f t="shared" ca="1" si="436"/>
        <v>(command "V" "R" "" "N")</v>
      </c>
    </row>
    <row r="9781" spans="8:10" hidden="1">
      <c r="H9781" s="330" t="str">
        <f t="shared" ca="1" si="435"/>
        <v/>
      </c>
      <c r="I9781" s="336"/>
      <c r="J9781" s="332" t="str">
        <f t="shared" ca="1" si="436"/>
        <v>(command "V" "R" "" "N")</v>
      </c>
    </row>
    <row r="9782" spans="8:10" hidden="1">
      <c r="H9782" s="330" t="str">
        <f t="shared" ca="1" si="435"/>
        <v/>
      </c>
      <c r="I9782" s="336"/>
      <c r="J9782" s="332" t="str">
        <f t="shared" ca="1" si="436"/>
        <v>(command "V" "R" "" "N")</v>
      </c>
    </row>
    <row r="9783" spans="8:10" hidden="1">
      <c r="H9783" s="330" t="str">
        <f t="shared" ca="1" si="435"/>
        <v/>
      </c>
      <c r="I9783" s="336"/>
      <c r="J9783" s="332" t="str">
        <f t="shared" ca="1" si="436"/>
        <v>(command "V" "R" "" "N")</v>
      </c>
    </row>
    <row r="9784" spans="8:10" hidden="1">
      <c r="H9784" s="330" t="str">
        <f t="shared" ca="1" si="435"/>
        <v/>
      </c>
      <c r="I9784" s="336"/>
      <c r="J9784" s="332" t="str">
        <f t="shared" ca="1" si="436"/>
        <v>(command "V" "R" "" "N")</v>
      </c>
    </row>
    <row r="9785" spans="8:10" hidden="1">
      <c r="H9785" s="330" t="str">
        <f t="shared" ca="1" si="435"/>
        <v/>
      </c>
      <c r="I9785" s="336"/>
      <c r="J9785" s="332" t="str">
        <f t="shared" ca="1" si="436"/>
        <v>(command "V" "R" "" "N")</v>
      </c>
    </row>
    <row r="9786" spans="8:10" hidden="1">
      <c r="H9786" s="330" t="str">
        <f t="shared" ca="1" si="435"/>
        <v/>
      </c>
      <c r="I9786" s="336"/>
      <c r="J9786" s="332" t="str">
        <f t="shared" ca="1" si="436"/>
        <v>(command "V" "R" "" "N")</v>
      </c>
    </row>
    <row r="9787" spans="8:10" hidden="1">
      <c r="H9787" s="330" t="str">
        <f t="shared" ca="1" si="435"/>
        <v/>
      </c>
      <c r="I9787" s="336"/>
      <c r="J9787" s="332" t="str">
        <f t="shared" ca="1" si="436"/>
        <v>(command "V" "R" "" "N")</v>
      </c>
    </row>
    <row r="9788" spans="8:10" hidden="1">
      <c r="H9788" s="330" t="str">
        <f t="shared" ca="1" si="435"/>
        <v/>
      </c>
      <c r="I9788" s="336"/>
      <c r="J9788" s="332" t="str">
        <f t="shared" ca="1" si="436"/>
        <v>(command "V" "R" "" "N")</v>
      </c>
    </row>
    <row r="9789" spans="8:10" hidden="1">
      <c r="H9789" s="330" t="str">
        <f t="shared" ca="1" si="435"/>
        <v/>
      </c>
      <c r="I9789" s="336"/>
      <c r="J9789" s="332" t="str">
        <f t="shared" ca="1" si="436"/>
        <v>(command "V" "R" "" "N")</v>
      </c>
    </row>
    <row r="9790" spans="8:10" hidden="1">
      <c r="H9790" s="330" t="str">
        <f t="shared" ca="1" si="435"/>
        <v/>
      </c>
      <c r="I9790" s="336"/>
      <c r="J9790" s="332" t="str">
        <f t="shared" ca="1" si="436"/>
        <v>(command "V" "R" "" "N")</v>
      </c>
    </row>
    <row r="9791" spans="8:10" hidden="1">
      <c r="H9791" s="330" t="str">
        <f t="shared" ca="1" si="435"/>
        <v/>
      </c>
      <c r="I9791" s="336"/>
      <c r="J9791" s="332" t="str">
        <f t="shared" ca="1" si="436"/>
        <v>(command "V" "R" "" "N")</v>
      </c>
    </row>
    <row r="9792" spans="8:10" hidden="1">
      <c r="H9792" s="330" t="str">
        <f t="shared" ca="1" si="435"/>
        <v/>
      </c>
      <c r="I9792" s="336"/>
      <c r="J9792" s="332" t="str">
        <f t="shared" ca="1" si="436"/>
        <v>(command "V" "R" "" "N")</v>
      </c>
    </row>
    <row r="9793" spans="8:10" hidden="1">
      <c r="H9793" s="330" t="str">
        <f t="shared" ca="1" si="435"/>
        <v/>
      </c>
      <c r="I9793" s="336"/>
      <c r="J9793" s="332" t="str">
        <f t="shared" ca="1" si="436"/>
        <v>(command "V" "R" "" "N")</v>
      </c>
    </row>
    <row r="9794" spans="8:10" hidden="1">
      <c r="H9794" s="330" t="str">
        <f t="shared" ca="1" si="435"/>
        <v/>
      </c>
      <c r="I9794" s="336"/>
      <c r="J9794" s="332" t="str">
        <f t="shared" ca="1" si="436"/>
        <v>(command "V" "R" "" "N")</v>
      </c>
    </row>
    <row r="9795" spans="8:10" hidden="1">
      <c r="H9795" s="330" t="str">
        <f t="shared" ca="1" si="435"/>
        <v/>
      </c>
      <c r="I9795" s="336"/>
      <c r="J9795" s="332" t="str">
        <f t="shared" ca="1" si="436"/>
        <v>(command "V" "R" "" "N")</v>
      </c>
    </row>
    <row r="9796" spans="8:10" hidden="1">
      <c r="H9796" s="330" t="str">
        <f t="shared" ca="1" si="435"/>
        <v/>
      </c>
      <c r="I9796" s="336"/>
      <c r="J9796" s="332" t="str">
        <f t="shared" ca="1" si="436"/>
        <v>(command "V" "R" "" "N")</v>
      </c>
    </row>
    <row r="9797" spans="8:10" hidden="1">
      <c r="H9797" s="330" t="str">
        <f t="shared" ca="1" si="435"/>
        <v/>
      </c>
      <c r="I9797" s="336"/>
      <c r="J9797" s="332" t="str">
        <f t="shared" ca="1" si="436"/>
        <v>(command "V" "R" "" "N")</v>
      </c>
    </row>
    <row r="9798" spans="8:10" hidden="1">
      <c r="H9798" s="330" t="str">
        <f t="shared" ca="1" si="435"/>
        <v/>
      </c>
      <c r="I9798" s="336"/>
      <c r="J9798" s="332" t="str">
        <f t="shared" ca="1" si="436"/>
        <v>(command "V" "R" "" "N")</v>
      </c>
    </row>
    <row r="9799" spans="8:10" hidden="1">
      <c r="H9799" s="330" t="str">
        <f t="shared" ca="1" si="435"/>
        <v/>
      </c>
      <c r="I9799" s="336"/>
      <c r="J9799" s="332" t="str">
        <f t="shared" ca="1" si="436"/>
        <v>(command "V" "R" "" "N")</v>
      </c>
    </row>
    <row r="9800" spans="8:10" hidden="1">
      <c r="H9800" s="330" t="str">
        <f t="shared" ref="H9800:H9863" ca="1" si="437">IF(INDIRECT(ADDRESS(FLOOR((ROW(A9793)-1)/$F$6,1)+9,FLOOR((MOD((ROW(A9793)-1),$F$6)),1)+21))="","",INDIRECT(ADDRESS(FLOOR((ROW(A9793)-1)/$F$6,1)+9,FLOOR((MOD((ROW(A9793)-1),$F$6)),1)+21)))</f>
        <v/>
      </c>
      <c r="I9800" s="336"/>
      <c r="J9800" s="332" t="str">
        <f t="shared" ca="1" si="436"/>
        <v>(command "V" "R" "" "N")</v>
      </c>
    </row>
    <row r="9801" spans="8:10" hidden="1">
      <c r="H9801" s="330" t="str">
        <f t="shared" ca="1" si="437"/>
        <v/>
      </c>
      <c r="I9801" s="336"/>
      <c r="J9801" s="332" t="str">
        <f t="shared" ca="1" si="436"/>
        <v>(command "V" "R" "" "N")</v>
      </c>
    </row>
    <row r="9802" spans="8:10" hidden="1">
      <c r="H9802" s="330" t="str">
        <f t="shared" ca="1" si="437"/>
        <v/>
      </c>
      <c r="I9802" s="336"/>
      <c r="J9802" s="332" t="str">
        <f t="shared" ca="1" si="436"/>
        <v>(command "V" "R" "" "N")</v>
      </c>
    </row>
    <row r="9803" spans="8:10" hidden="1">
      <c r="H9803" s="330" t="str">
        <f t="shared" ca="1" si="437"/>
        <v/>
      </c>
      <c r="I9803" s="336"/>
      <c r="J9803" s="332" t="str">
        <f t="shared" ca="1" si="436"/>
        <v>(command "V" "R" "" "N")</v>
      </c>
    </row>
    <row r="9804" spans="8:10" hidden="1">
      <c r="H9804" s="330" t="str">
        <f t="shared" ca="1" si="437"/>
        <v/>
      </c>
      <c r="I9804" s="336"/>
      <c r="J9804" s="332" t="str">
        <f t="shared" ca="1" si="436"/>
        <v>(command "V" "R" "" "N")</v>
      </c>
    </row>
    <row r="9805" spans="8:10" hidden="1">
      <c r="H9805" s="330" t="str">
        <f t="shared" ca="1" si="437"/>
        <v/>
      </c>
      <c r="I9805" s="336"/>
      <c r="J9805" s="332" t="str">
        <f t="shared" ref="J9805:J9868" ca="1" si="438">"(command"&amp;" "&amp;""""&amp;"V"&amp;""""&amp;" "&amp;""""&amp;"R"&amp;""""&amp;" "&amp;""""&amp;$H9805&amp;""""&amp;" """&amp;"N"&amp;""""&amp;")"</f>
        <v>(command "V" "R" "" "N")</v>
      </c>
    </row>
    <row r="9806" spans="8:10" hidden="1">
      <c r="H9806" s="330" t="str">
        <f t="shared" ca="1" si="437"/>
        <v/>
      </c>
      <c r="I9806" s="336"/>
      <c r="J9806" s="332" t="str">
        <f t="shared" ca="1" si="438"/>
        <v>(command "V" "R" "" "N")</v>
      </c>
    </row>
    <row r="9807" spans="8:10" hidden="1">
      <c r="H9807" s="330" t="str">
        <f t="shared" ca="1" si="437"/>
        <v/>
      </c>
      <c r="I9807" s="336"/>
      <c r="J9807" s="332" t="str">
        <f t="shared" ca="1" si="438"/>
        <v>(command "V" "R" "" "N")</v>
      </c>
    </row>
    <row r="9808" spans="8:10" hidden="1">
      <c r="H9808" s="330" t="str">
        <f t="shared" ca="1" si="437"/>
        <v/>
      </c>
      <c r="I9808" s="336"/>
      <c r="J9808" s="332" t="str">
        <f t="shared" ca="1" si="438"/>
        <v>(command "V" "R" "" "N")</v>
      </c>
    </row>
    <row r="9809" spans="8:10" hidden="1">
      <c r="H9809" s="330" t="str">
        <f t="shared" ca="1" si="437"/>
        <v/>
      </c>
      <c r="I9809" s="336"/>
      <c r="J9809" s="332" t="str">
        <f t="shared" ca="1" si="438"/>
        <v>(command "V" "R" "" "N")</v>
      </c>
    </row>
    <row r="9810" spans="8:10" hidden="1">
      <c r="H9810" s="330" t="str">
        <f t="shared" ca="1" si="437"/>
        <v/>
      </c>
      <c r="I9810" s="336"/>
      <c r="J9810" s="332" t="str">
        <f t="shared" ca="1" si="438"/>
        <v>(command "V" "R" "" "N")</v>
      </c>
    </row>
    <row r="9811" spans="8:10" hidden="1">
      <c r="H9811" s="330" t="str">
        <f t="shared" ca="1" si="437"/>
        <v/>
      </c>
      <c r="I9811" s="336"/>
      <c r="J9811" s="332" t="str">
        <f t="shared" ca="1" si="438"/>
        <v>(command "V" "R" "" "N")</v>
      </c>
    </row>
    <row r="9812" spans="8:10" hidden="1">
      <c r="H9812" s="330" t="str">
        <f t="shared" ca="1" si="437"/>
        <v/>
      </c>
      <c r="I9812" s="336"/>
      <c r="J9812" s="332" t="str">
        <f t="shared" ca="1" si="438"/>
        <v>(command "V" "R" "" "N")</v>
      </c>
    </row>
    <row r="9813" spans="8:10" hidden="1">
      <c r="H9813" s="330" t="str">
        <f t="shared" ca="1" si="437"/>
        <v/>
      </c>
      <c r="I9813" s="336"/>
      <c r="J9813" s="332" t="str">
        <f t="shared" ca="1" si="438"/>
        <v>(command "V" "R" "" "N")</v>
      </c>
    </row>
    <row r="9814" spans="8:10" hidden="1">
      <c r="H9814" s="330" t="str">
        <f t="shared" ca="1" si="437"/>
        <v/>
      </c>
      <c r="I9814" s="336"/>
      <c r="J9814" s="332" t="str">
        <f t="shared" ca="1" si="438"/>
        <v>(command "V" "R" "" "N")</v>
      </c>
    </row>
    <row r="9815" spans="8:10" hidden="1">
      <c r="H9815" s="330" t="str">
        <f t="shared" ca="1" si="437"/>
        <v/>
      </c>
      <c r="I9815" s="336"/>
      <c r="J9815" s="332" t="str">
        <f t="shared" ca="1" si="438"/>
        <v>(command "V" "R" "" "N")</v>
      </c>
    </row>
    <row r="9816" spans="8:10" hidden="1">
      <c r="H9816" s="330" t="str">
        <f t="shared" ca="1" si="437"/>
        <v/>
      </c>
      <c r="I9816" s="336"/>
      <c r="J9816" s="332" t="str">
        <f t="shared" ca="1" si="438"/>
        <v>(command "V" "R" "" "N")</v>
      </c>
    </row>
    <row r="9817" spans="8:10" hidden="1">
      <c r="H9817" s="330" t="str">
        <f t="shared" ca="1" si="437"/>
        <v/>
      </c>
      <c r="I9817" s="336"/>
      <c r="J9817" s="332" t="str">
        <f t="shared" ca="1" si="438"/>
        <v>(command "V" "R" "" "N")</v>
      </c>
    </row>
    <row r="9818" spans="8:10" hidden="1">
      <c r="H9818" s="330" t="str">
        <f t="shared" ca="1" si="437"/>
        <v/>
      </c>
      <c r="I9818" s="336"/>
      <c r="J9818" s="332" t="str">
        <f t="shared" ca="1" si="438"/>
        <v>(command "V" "R" "" "N")</v>
      </c>
    </row>
    <row r="9819" spans="8:10" hidden="1">
      <c r="H9819" s="330" t="str">
        <f t="shared" ca="1" si="437"/>
        <v/>
      </c>
      <c r="I9819" s="336"/>
      <c r="J9819" s="332" t="str">
        <f t="shared" ca="1" si="438"/>
        <v>(command "V" "R" "" "N")</v>
      </c>
    </row>
    <row r="9820" spans="8:10" hidden="1">
      <c r="H9820" s="330" t="str">
        <f t="shared" ca="1" si="437"/>
        <v/>
      </c>
      <c r="I9820" s="336"/>
      <c r="J9820" s="332" t="str">
        <f t="shared" ca="1" si="438"/>
        <v>(command "V" "R" "" "N")</v>
      </c>
    </row>
    <row r="9821" spans="8:10" hidden="1">
      <c r="H9821" s="330" t="str">
        <f t="shared" ca="1" si="437"/>
        <v/>
      </c>
      <c r="I9821" s="336"/>
      <c r="J9821" s="332" t="str">
        <f t="shared" ca="1" si="438"/>
        <v>(command "V" "R" "" "N")</v>
      </c>
    </row>
    <row r="9822" spans="8:10" hidden="1">
      <c r="H9822" s="330" t="str">
        <f t="shared" ca="1" si="437"/>
        <v/>
      </c>
      <c r="I9822" s="336"/>
      <c r="J9822" s="332" t="str">
        <f t="shared" ca="1" si="438"/>
        <v>(command "V" "R" "" "N")</v>
      </c>
    </row>
    <row r="9823" spans="8:10" hidden="1">
      <c r="H9823" s="330" t="str">
        <f t="shared" ca="1" si="437"/>
        <v/>
      </c>
      <c r="I9823" s="336"/>
      <c r="J9823" s="332" t="str">
        <f t="shared" ca="1" si="438"/>
        <v>(command "V" "R" "" "N")</v>
      </c>
    </row>
    <row r="9824" spans="8:10" hidden="1">
      <c r="H9824" s="330" t="str">
        <f t="shared" ca="1" si="437"/>
        <v/>
      </c>
      <c r="I9824" s="336"/>
      <c r="J9824" s="332" t="str">
        <f t="shared" ca="1" si="438"/>
        <v>(command "V" "R" "" "N")</v>
      </c>
    </row>
    <row r="9825" spans="8:10" hidden="1">
      <c r="H9825" s="330" t="str">
        <f t="shared" ca="1" si="437"/>
        <v/>
      </c>
      <c r="I9825" s="336"/>
      <c r="J9825" s="332" t="str">
        <f t="shared" ca="1" si="438"/>
        <v>(command "V" "R" "" "N")</v>
      </c>
    </row>
    <row r="9826" spans="8:10" hidden="1">
      <c r="H9826" s="330" t="str">
        <f t="shared" ca="1" si="437"/>
        <v/>
      </c>
      <c r="I9826" s="336"/>
      <c r="J9826" s="332" t="str">
        <f t="shared" ca="1" si="438"/>
        <v>(command "V" "R" "" "N")</v>
      </c>
    </row>
    <row r="9827" spans="8:10" hidden="1">
      <c r="H9827" s="330" t="str">
        <f t="shared" ca="1" si="437"/>
        <v/>
      </c>
      <c r="I9827" s="336"/>
      <c r="J9827" s="332" t="str">
        <f t="shared" ca="1" si="438"/>
        <v>(command "V" "R" "" "N")</v>
      </c>
    </row>
    <row r="9828" spans="8:10" hidden="1">
      <c r="H9828" s="330" t="str">
        <f t="shared" ca="1" si="437"/>
        <v/>
      </c>
      <c r="I9828" s="336"/>
      <c r="J9828" s="332" t="str">
        <f t="shared" ca="1" si="438"/>
        <v>(command "V" "R" "" "N")</v>
      </c>
    </row>
    <row r="9829" spans="8:10" hidden="1">
      <c r="H9829" s="330" t="str">
        <f t="shared" ca="1" si="437"/>
        <v/>
      </c>
      <c r="I9829" s="336"/>
      <c r="J9829" s="332" t="str">
        <f t="shared" ca="1" si="438"/>
        <v>(command "V" "R" "" "N")</v>
      </c>
    </row>
    <row r="9830" spans="8:10" hidden="1">
      <c r="H9830" s="330" t="str">
        <f t="shared" ca="1" si="437"/>
        <v/>
      </c>
      <c r="I9830" s="336"/>
      <c r="J9830" s="332" t="str">
        <f t="shared" ca="1" si="438"/>
        <v>(command "V" "R" "" "N")</v>
      </c>
    </row>
    <row r="9831" spans="8:10" hidden="1">
      <c r="H9831" s="330" t="str">
        <f t="shared" ca="1" si="437"/>
        <v/>
      </c>
      <c r="I9831" s="336"/>
      <c r="J9831" s="332" t="str">
        <f t="shared" ca="1" si="438"/>
        <v>(command "V" "R" "" "N")</v>
      </c>
    </row>
    <row r="9832" spans="8:10" hidden="1">
      <c r="H9832" s="330" t="str">
        <f t="shared" ca="1" si="437"/>
        <v/>
      </c>
      <c r="I9832" s="336"/>
      <c r="J9832" s="332" t="str">
        <f t="shared" ca="1" si="438"/>
        <v>(command "V" "R" "" "N")</v>
      </c>
    </row>
    <row r="9833" spans="8:10" hidden="1">
      <c r="H9833" s="330" t="str">
        <f t="shared" ca="1" si="437"/>
        <v/>
      </c>
      <c r="I9833" s="336"/>
      <c r="J9833" s="332" t="str">
        <f t="shared" ca="1" si="438"/>
        <v>(command "V" "R" "" "N")</v>
      </c>
    </row>
    <row r="9834" spans="8:10" hidden="1">
      <c r="H9834" s="330" t="str">
        <f t="shared" ca="1" si="437"/>
        <v/>
      </c>
      <c r="I9834" s="336"/>
      <c r="J9834" s="332" t="str">
        <f t="shared" ca="1" si="438"/>
        <v>(command "V" "R" "" "N")</v>
      </c>
    </row>
    <row r="9835" spans="8:10" hidden="1">
      <c r="H9835" s="330" t="str">
        <f t="shared" ca="1" si="437"/>
        <v/>
      </c>
      <c r="I9835" s="336"/>
      <c r="J9835" s="332" t="str">
        <f t="shared" ca="1" si="438"/>
        <v>(command "V" "R" "" "N")</v>
      </c>
    </row>
    <row r="9836" spans="8:10" hidden="1">
      <c r="H9836" s="330" t="str">
        <f t="shared" ca="1" si="437"/>
        <v/>
      </c>
      <c r="I9836" s="336"/>
      <c r="J9836" s="332" t="str">
        <f t="shared" ca="1" si="438"/>
        <v>(command "V" "R" "" "N")</v>
      </c>
    </row>
    <row r="9837" spans="8:10" hidden="1">
      <c r="H9837" s="330" t="str">
        <f t="shared" ca="1" si="437"/>
        <v/>
      </c>
      <c r="I9837" s="336"/>
      <c r="J9837" s="332" t="str">
        <f t="shared" ca="1" si="438"/>
        <v>(command "V" "R" "" "N")</v>
      </c>
    </row>
    <row r="9838" spans="8:10" hidden="1">
      <c r="H9838" s="330" t="str">
        <f t="shared" ca="1" si="437"/>
        <v/>
      </c>
      <c r="I9838" s="336"/>
      <c r="J9838" s="332" t="str">
        <f t="shared" ca="1" si="438"/>
        <v>(command "V" "R" "" "N")</v>
      </c>
    </row>
    <row r="9839" spans="8:10" hidden="1">
      <c r="H9839" s="330" t="str">
        <f t="shared" ca="1" si="437"/>
        <v/>
      </c>
      <c r="I9839" s="336"/>
      <c r="J9839" s="332" t="str">
        <f t="shared" ca="1" si="438"/>
        <v>(command "V" "R" "" "N")</v>
      </c>
    </row>
    <row r="9840" spans="8:10" hidden="1">
      <c r="H9840" s="330" t="str">
        <f t="shared" ca="1" si="437"/>
        <v/>
      </c>
      <c r="I9840" s="336"/>
      <c r="J9840" s="332" t="str">
        <f t="shared" ca="1" si="438"/>
        <v>(command "V" "R" "" "N")</v>
      </c>
    </row>
    <row r="9841" spans="8:10" hidden="1">
      <c r="H9841" s="330" t="str">
        <f t="shared" ca="1" si="437"/>
        <v/>
      </c>
      <c r="I9841" s="336"/>
      <c r="J9841" s="332" t="str">
        <f t="shared" ca="1" si="438"/>
        <v>(command "V" "R" "" "N")</v>
      </c>
    </row>
    <row r="9842" spans="8:10" hidden="1">
      <c r="H9842" s="330" t="str">
        <f t="shared" ca="1" si="437"/>
        <v/>
      </c>
      <c r="I9842" s="336"/>
      <c r="J9842" s="332" t="str">
        <f t="shared" ca="1" si="438"/>
        <v>(command "V" "R" "" "N")</v>
      </c>
    </row>
    <row r="9843" spans="8:10" hidden="1">
      <c r="H9843" s="330" t="str">
        <f t="shared" ca="1" si="437"/>
        <v/>
      </c>
      <c r="I9843" s="336"/>
      <c r="J9843" s="332" t="str">
        <f t="shared" ca="1" si="438"/>
        <v>(command "V" "R" "" "N")</v>
      </c>
    </row>
    <row r="9844" spans="8:10" hidden="1">
      <c r="H9844" s="330" t="str">
        <f t="shared" ca="1" si="437"/>
        <v/>
      </c>
      <c r="I9844" s="336"/>
      <c r="J9844" s="332" t="str">
        <f t="shared" ca="1" si="438"/>
        <v>(command "V" "R" "" "N")</v>
      </c>
    </row>
    <row r="9845" spans="8:10" hidden="1">
      <c r="H9845" s="330" t="str">
        <f t="shared" ca="1" si="437"/>
        <v/>
      </c>
      <c r="I9845" s="336"/>
      <c r="J9845" s="332" t="str">
        <f t="shared" ca="1" si="438"/>
        <v>(command "V" "R" "" "N")</v>
      </c>
    </row>
    <row r="9846" spans="8:10" hidden="1">
      <c r="H9846" s="330" t="str">
        <f t="shared" ca="1" si="437"/>
        <v/>
      </c>
      <c r="I9846" s="336"/>
      <c r="J9846" s="332" t="str">
        <f t="shared" ca="1" si="438"/>
        <v>(command "V" "R" "" "N")</v>
      </c>
    </row>
    <row r="9847" spans="8:10" hidden="1">
      <c r="H9847" s="330" t="str">
        <f t="shared" ca="1" si="437"/>
        <v/>
      </c>
      <c r="I9847" s="336"/>
      <c r="J9847" s="332" t="str">
        <f t="shared" ca="1" si="438"/>
        <v>(command "V" "R" "" "N")</v>
      </c>
    </row>
    <row r="9848" spans="8:10" hidden="1">
      <c r="H9848" s="330" t="str">
        <f t="shared" ca="1" si="437"/>
        <v/>
      </c>
      <c r="I9848" s="336"/>
      <c r="J9848" s="332" t="str">
        <f t="shared" ca="1" si="438"/>
        <v>(command "V" "R" "" "N")</v>
      </c>
    </row>
    <row r="9849" spans="8:10" hidden="1">
      <c r="H9849" s="330" t="str">
        <f t="shared" ca="1" si="437"/>
        <v/>
      </c>
      <c r="I9849" s="336"/>
      <c r="J9849" s="332" t="str">
        <f t="shared" ca="1" si="438"/>
        <v>(command "V" "R" "" "N")</v>
      </c>
    </row>
    <row r="9850" spans="8:10" hidden="1">
      <c r="H9850" s="330" t="str">
        <f t="shared" ca="1" si="437"/>
        <v/>
      </c>
      <c r="I9850" s="336"/>
      <c r="J9850" s="332" t="str">
        <f t="shared" ca="1" si="438"/>
        <v>(command "V" "R" "" "N")</v>
      </c>
    </row>
    <row r="9851" spans="8:10" hidden="1">
      <c r="H9851" s="330" t="str">
        <f t="shared" ca="1" si="437"/>
        <v/>
      </c>
      <c r="I9851" s="336"/>
      <c r="J9851" s="332" t="str">
        <f t="shared" ca="1" si="438"/>
        <v>(command "V" "R" "" "N")</v>
      </c>
    </row>
    <row r="9852" spans="8:10" hidden="1">
      <c r="H9852" s="330" t="str">
        <f t="shared" ca="1" si="437"/>
        <v/>
      </c>
      <c r="I9852" s="336"/>
      <c r="J9852" s="332" t="str">
        <f t="shared" ca="1" si="438"/>
        <v>(command "V" "R" "" "N")</v>
      </c>
    </row>
    <row r="9853" spans="8:10" hidden="1">
      <c r="H9853" s="330" t="str">
        <f t="shared" ca="1" si="437"/>
        <v/>
      </c>
      <c r="I9853" s="336"/>
      <c r="J9853" s="332" t="str">
        <f t="shared" ca="1" si="438"/>
        <v>(command "V" "R" "" "N")</v>
      </c>
    </row>
    <row r="9854" spans="8:10" hidden="1">
      <c r="H9854" s="330" t="str">
        <f t="shared" ca="1" si="437"/>
        <v/>
      </c>
      <c r="I9854" s="336"/>
      <c r="J9854" s="332" t="str">
        <f t="shared" ca="1" si="438"/>
        <v>(command "V" "R" "" "N")</v>
      </c>
    </row>
    <row r="9855" spans="8:10" hidden="1">
      <c r="H9855" s="330" t="str">
        <f t="shared" ca="1" si="437"/>
        <v/>
      </c>
      <c r="I9855" s="336"/>
      <c r="J9855" s="332" t="str">
        <f t="shared" ca="1" si="438"/>
        <v>(command "V" "R" "" "N")</v>
      </c>
    </row>
    <row r="9856" spans="8:10" hidden="1">
      <c r="H9856" s="330" t="str">
        <f t="shared" ca="1" si="437"/>
        <v/>
      </c>
      <c r="I9856" s="336"/>
      <c r="J9856" s="332" t="str">
        <f t="shared" ca="1" si="438"/>
        <v>(command "V" "R" "" "N")</v>
      </c>
    </row>
    <row r="9857" spans="8:10" hidden="1">
      <c r="H9857" s="330" t="str">
        <f t="shared" ca="1" si="437"/>
        <v/>
      </c>
      <c r="I9857" s="336"/>
      <c r="J9857" s="332" t="str">
        <f t="shared" ca="1" si="438"/>
        <v>(command "V" "R" "" "N")</v>
      </c>
    </row>
    <row r="9858" spans="8:10" hidden="1">
      <c r="H9858" s="330" t="str">
        <f t="shared" ca="1" si="437"/>
        <v/>
      </c>
      <c r="I9858" s="336"/>
      <c r="J9858" s="332" t="str">
        <f t="shared" ca="1" si="438"/>
        <v>(command "V" "R" "" "N")</v>
      </c>
    </row>
    <row r="9859" spans="8:10" hidden="1">
      <c r="H9859" s="330" t="str">
        <f t="shared" ca="1" si="437"/>
        <v/>
      </c>
      <c r="I9859" s="336"/>
      <c r="J9859" s="332" t="str">
        <f t="shared" ca="1" si="438"/>
        <v>(command "V" "R" "" "N")</v>
      </c>
    </row>
    <row r="9860" spans="8:10" hidden="1">
      <c r="H9860" s="330" t="str">
        <f t="shared" ca="1" si="437"/>
        <v/>
      </c>
      <c r="I9860" s="336"/>
      <c r="J9860" s="332" t="str">
        <f t="shared" ca="1" si="438"/>
        <v>(command "V" "R" "" "N")</v>
      </c>
    </row>
    <row r="9861" spans="8:10" hidden="1">
      <c r="H9861" s="330" t="str">
        <f t="shared" ca="1" si="437"/>
        <v/>
      </c>
      <c r="I9861" s="336"/>
      <c r="J9861" s="332" t="str">
        <f t="shared" ca="1" si="438"/>
        <v>(command "V" "R" "" "N")</v>
      </c>
    </row>
    <row r="9862" spans="8:10" hidden="1">
      <c r="H9862" s="330" t="str">
        <f t="shared" ca="1" si="437"/>
        <v/>
      </c>
      <c r="I9862" s="336"/>
      <c r="J9862" s="332" t="str">
        <f t="shared" ca="1" si="438"/>
        <v>(command "V" "R" "" "N")</v>
      </c>
    </row>
    <row r="9863" spans="8:10" hidden="1">
      <c r="H9863" s="330" t="str">
        <f t="shared" ca="1" si="437"/>
        <v/>
      </c>
      <c r="I9863" s="336"/>
      <c r="J9863" s="332" t="str">
        <f t="shared" ca="1" si="438"/>
        <v>(command "V" "R" "" "N")</v>
      </c>
    </row>
    <row r="9864" spans="8:10" hidden="1">
      <c r="H9864" s="330" t="str">
        <f t="shared" ref="H9864:H9927" ca="1" si="439">IF(INDIRECT(ADDRESS(FLOOR((ROW(A9857)-1)/$F$6,1)+9,FLOOR((MOD((ROW(A9857)-1),$F$6)),1)+21))="","",INDIRECT(ADDRESS(FLOOR((ROW(A9857)-1)/$F$6,1)+9,FLOOR((MOD((ROW(A9857)-1),$F$6)),1)+21)))</f>
        <v/>
      </c>
      <c r="I9864" s="336"/>
      <c r="J9864" s="332" t="str">
        <f t="shared" ca="1" si="438"/>
        <v>(command "V" "R" "" "N")</v>
      </c>
    </row>
    <row r="9865" spans="8:10" hidden="1">
      <c r="H9865" s="330" t="str">
        <f t="shared" ca="1" si="439"/>
        <v/>
      </c>
      <c r="I9865" s="336"/>
      <c r="J9865" s="332" t="str">
        <f t="shared" ca="1" si="438"/>
        <v>(command "V" "R" "" "N")</v>
      </c>
    </row>
    <row r="9866" spans="8:10" hidden="1">
      <c r="H9866" s="330" t="str">
        <f t="shared" ca="1" si="439"/>
        <v/>
      </c>
      <c r="I9866" s="336"/>
      <c r="J9866" s="332" t="str">
        <f t="shared" ca="1" si="438"/>
        <v>(command "V" "R" "" "N")</v>
      </c>
    </row>
    <row r="9867" spans="8:10" hidden="1">
      <c r="H9867" s="330" t="str">
        <f t="shared" ca="1" si="439"/>
        <v/>
      </c>
      <c r="I9867" s="336"/>
      <c r="J9867" s="332" t="str">
        <f t="shared" ca="1" si="438"/>
        <v>(command "V" "R" "" "N")</v>
      </c>
    </row>
    <row r="9868" spans="8:10" hidden="1">
      <c r="H9868" s="330" t="str">
        <f t="shared" ca="1" si="439"/>
        <v/>
      </c>
      <c r="I9868" s="336"/>
      <c r="J9868" s="332" t="str">
        <f t="shared" ca="1" si="438"/>
        <v>(command "V" "R" "" "N")</v>
      </c>
    </row>
    <row r="9869" spans="8:10" hidden="1">
      <c r="H9869" s="330" t="str">
        <f t="shared" ca="1" si="439"/>
        <v/>
      </c>
      <c r="I9869" s="336"/>
      <c r="J9869" s="332" t="str">
        <f t="shared" ref="J9869:J9932" ca="1" si="440">"(command"&amp;" "&amp;""""&amp;"V"&amp;""""&amp;" "&amp;""""&amp;"R"&amp;""""&amp;" "&amp;""""&amp;$H9869&amp;""""&amp;" """&amp;"N"&amp;""""&amp;")"</f>
        <v>(command "V" "R" "" "N")</v>
      </c>
    </row>
    <row r="9870" spans="8:10" hidden="1">
      <c r="H9870" s="330" t="str">
        <f t="shared" ca="1" si="439"/>
        <v/>
      </c>
      <c r="I9870" s="336"/>
      <c r="J9870" s="332" t="str">
        <f t="shared" ca="1" si="440"/>
        <v>(command "V" "R" "" "N")</v>
      </c>
    </row>
    <row r="9871" spans="8:10" hidden="1">
      <c r="H9871" s="330" t="str">
        <f t="shared" ca="1" si="439"/>
        <v/>
      </c>
      <c r="I9871" s="336"/>
      <c r="J9871" s="332" t="str">
        <f t="shared" ca="1" si="440"/>
        <v>(command "V" "R" "" "N")</v>
      </c>
    </row>
    <row r="9872" spans="8:10" hidden="1">
      <c r="H9872" s="330" t="str">
        <f t="shared" ca="1" si="439"/>
        <v/>
      </c>
      <c r="I9872" s="336"/>
      <c r="J9872" s="332" t="str">
        <f t="shared" ca="1" si="440"/>
        <v>(command "V" "R" "" "N")</v>
      </c>
    </row>
    <row r="9873" spans="8:10" hidden="1">
      <c r="H9873" s="330" t="str">
        <f t="shared" ca="1" si="439"/>
        <v/>
      </c>
      <c r="I9873" s="336"/>
      <c r="J9873" s="332" t="str">
        <f t="shared" ca="1" si="440"/>
        <v>(command "V" "R" "" "N")</v>
      </c>
    </row>
    <row r="9874" spans="8:10" hidden="1">
      <c r="H9874" s="330" t="str">
        <f t="shared" ca="1" si="439"/>
        <v/>
      </c>
      <c r="I9874" s="336"/>
      <c r="J9874" s="332" t="str">
        <f t="shared" ca="1" si="440"/>
        <v>(command "V" "R" "" "N")</v>
      </c>
    </row>
    <row r="9875" spans="8:10" hidden="1">
      <c r="H9875" s="330" t="str">
        <f t="shared" ca="1" si="439"/>
        <v/>
      </c>
      <c r="I9875" s="336"/>
      <c r="J9875" s="332" t="str">
        <f t="shared" ca="1" si="440"/>
        <v>(command "V" "R" "" "N")</v>
      </c>
    </row>
    <row r="9876" spans="8:10" hidden="1">
      <c r="H9876" s="330" t="str">
        <f t="shared" ca="1" si="439"/>
        <v/>
      </c>
      <c r="I9876" s="336"/>
      <c r="J9876" s="332" t="str">
        <f t="shared" ca="1" si="440"/>
        <v>(command "V" "R" "" "N")</v>
      </c>
    </row>
    <row r="9877" spans="8:10" hidden="1">
      <c r="H9877" s="330" t="str">
        <f t="shared" ca="1" si="439"/>
        <v/>
      </c>
      <c r="I9877" s="336"/>
      <c r="J9877" s="332" t="str">
        <f t="shared" ca="1" si="440"/>
        <v>(command "V" "R" "" "N")</v>
      </c>
    </row>
    <row r="9878" spans="8:10" hidden="1">
      <c r="H9878" s="330" t="str">
        <f t="shared" ca="1" si="439"/>
        <v/>
      </c>
      <c r="I9878" s="336"/>
      <c r="J9878" s="332" t="str">
        <f t="shared" ca="1" si="440"/>
        <v>(command "V" "R" "" "N")</v>
      </c>
    </row>
    <row r="9879" spans="8:10" hidden="1">
      <c r="H9879" s="330" t="str">
        <f t="shared" ca="1" si="439"/>
        <v/>
      </c>
      <c r="I9879" s="336"/>
      <c r="J9879" s="332" t="str">
        <f t="shared" ca="1" si="440"/>
        <v>(command "V" "R" "" "N")</v>
      </c>
    </row>
    <row r="9880" spans="8:10" hidden="1">
      <c r="H9880" s="330" t="str">
        <f t="shared" ca="1" si="439"/>
        <v/>
      </c>
      <c r="I9880" s="336"/>
      <c r="J9880" s="332" t="str">
        <f t="shared" ca="1" si="440"/>
        <v>(command "V" "R" "" "N")</v>
      </c>
    </row>
    <row r="9881" spans="8:10" hidden="1">
      <c r="H9881" s="330" t="str">
        <f t="shared" ca="1" si="439"/>
        <v/>
      </c>
      <c r="I9881" s="336"/>
      <c r="J9881" s="332" t="str">
        <f t="shared" ca="1" si="440"/>
        <v>(command "V" "R" "" "N")</v>
      </c>
    </row>
    <row r="9882" spans="8:10" hidden="1">
      <c r="H9882" s="330" t="str">
        <f t="shared" ca="1" si="439"/>
        <v/>
      </c>
      <c r="I9882" s="336"/>
      <c r="J9882" s="332" t="str">
        <f t="shared" ca="1" si="440"/>
        <v>(command "V" "R" "" "N")</v>
      </c>
    </row>
    <row r="9883" spans="8:10" hidden="1">
      <c r="H9883" s="330" t="str">
        <f t="shared" ca="1" si="439"/>
        <v/>
      </c>
      <c r="I9883" s="336"/>
      <c r="J9883" s="332" t="str">
        <f t="shared" ca="1" si="440"/>
        <v>(command "V" "R" "" "N")</v>
      </c>
    </row>
    <row r="9884" spans="8:10" hidden="1">
      <c r="H9884" s="330" t="str">
        <f t="shared" ca="1" si="439"/>
        <v/>
      </c>
      <c r="I9884" s="336"/>
      <c r="J9884" s="332" t="str">
        <f t="shared" ca="1" si="440"/>
        <v>(command "V" "R" "" "N")</v>
      </c>
    </row>
    <row r="9885" spans="8:10" hidden="1">
      <c r="H9885" s="330" t="str">
        <f t="shared" ca="1" si="439"/>
        <v/>
      </c>
      <c r="I9885" s="336"/>
      <c r="J9885" s="332" t="str">
        <f t="shared" ca="1" si="440"/>
        <v>(command "V" "R" "" "N")</v>
      </c>
    </row>
    <row r="9886" spans="8:10" hidden="1">
      <c r="H9886" s="330" t="str">
        <f t="shared" ca="1" si="439"/>
        <v/>
      </c>
      <c r="I9886" s="336"/>
      <c r="J9886" s="332" t="str">
        <f t="shared" ca="1" si="440"/>
        <v>(command "V" "R" "" "N")</v>
      </c>
    </row>
    <row r="9887" spans="8:10" hidden="1">
      <c r="H9887" s="330" t="str">
        <f t="shared" ca="1" si="439"/>
        <v/>
      </c>
      <c r="I9887" s="336"/>
      <c r="J9887" s="332" t="str">
        <f t="shared" ca="1" si="440"/>
        <v>(command "V" "R" "" "N")</v>
      </c>
    </row>
    <row r="9888" spans="8:10" hidden="1">
      <c r="H9888" s="330" t="str">
        <f t="shared" ca="1" si="439"/>
        <v/>
      </c>
      <c r="I9888" s="336"/>
      <c r="J9888" s="332" t="str">
        <f t="shared" ca="1" si="440"/>
        <v>(command "V" "R" "" "N")</v>
      </c>
    </row>
    <row r="9889" spans="8:10" hidden="1">
      <c r="H9889" s="330" t="str">
        <f t="shared" ca="1" si="439"/>
        <v/>
      </c>
      <c r="I9889" s="336"/>
      <c r="J9889" s="332" t="str">
        <f t="shared" ca="1" si="440"/>
        <v>(command "V" "R" "" "N")</v>
      </c>
    </row>
    <row r="9890" spans="8:10" hidden="1">
      <c r="H9890" s="330" t="str">
        <f t="shared" ca="1" si="439"/>
        <v/>
      </c>
      <c r="I9890" s="336"/>
      <c r="J9890" s="332" t="str">
        <f t="shared" ca="1" si="440"/>
        <v>(command "V" "R" "" "N")</v>
      </c>
    </row>
    <row r="9891" spans="8:10" hidden="1">
      <c r="H9891" s="330" t="str">
        <f t="shared" ca="1" si="439"/>
        <v/>
      </c>
      <c r="I9891" s="336"/>
      <c r="J9891" s="332" t="str">
        <f t="shared" ca="1" si="440"/>
        <v>(command "V" "R" "" "N")</v>
      </c>
    </row>
    <row r="9892" spans="8:10" hidden="1">
      <c r="H9892" s="330" t="str">
        <f t="shared" ca="1" si="439"/>
        <v/>
      </c>
      <c r="I9892" s="336"/>
      <c r="J9892" s="332" t="str">
        <f t="shared" ca="1" si="440"/>
        <v>(command "V" "R" "" "N")</v>
      </c>
    </row>
    <row r="9893" spans="8:10" hidden="1">
      <c r="H9893" s="330" t="str">
        <f t="shared" ca="1" si="439"/>
        <v/>
      </c>
      <c r="I9893" s="336"/>
      <c r="J9893" s="332" t="str">
        <f t="shared" ca="1" si="440"/>
        <v>(command "V" "R" "" "N")</v>
      </c>
    </row>
    <row r="9894" spans="8:10" hidden="1">
      <c r="H9894" s="330" t="str">
        <f t="shared" ca="1" si="439"/>
        <v/>
      </c>
      <c r="I9894" s="336"/>
      <c r="J9894" s="332" t="str">
        <f t="shared" ca="1" si="440"/>
        <v>(command "V" "R" "" "N")</v>
      </c>
    </row>
    <row r="9895" spans="8:10" hidden="1">
      <c r="H9895" s="330" t="str">
        <f t="shared" ca="1" si="439"/>
        <v/>
      </c>
      <c r="I9895" s="336"/>
      <c r="J9895" s="332" t="str">
        <f t="shared" ca="1" si="440"/>
        <v>(command "V" "R" "" "N")</v>
      </c>
    </row>
    <row r="9896" spans="8:10" hidden="1">
      <c r="H9896" s="330" t="str">
        <f t="shared" ca="1" si="439"/>
        <v/>
      </c>
      <c r="I9896" s="336"/>
      <c r="J9896" s="332" t="str">
        <f t="shared" ca="1" si="440"/>
        <v>(command "V" "R" "" "N")</v>
      </c>
    </row>
    <row r="9897" spans="8:10" hidden="1">
      <c r="H9897" s="330" t="str">
        <f t="shared" ca="1" si="439"/>
        <v/>
      </c>
      <c r="I9897" s="336"/>
      <c r="J9897" s="332" t="str">
        <f t="shared" ca="1" si="440"/>
        <v>(command "V" "R" "" "N")</v>
      </c>
    </row>
    <row r="9898" spans="8:10" hidden="1">
      <c r="H9898" s="330" t="str">
        <f t="shared" ca="1" si="439"/>
        <v/>
      </c>
      <c r="I9898" s="336"/>
      <c r="J9898" s="332" t="str">
        <f t="shared" ca="1" si="440"/>
        <v>(command "V" "R" "" "N")</v>
      </c>
    </row>
    <row r="9899" spans="8:10" hidden="1">
      <c r="H9899" s="330" t="str">
        <f t="shared" ca="1" si="439"/>
        <v/>
      </c>
      <c r="I9899" s="336"/>
      <c r="J9899" s="332" t="str">
        <f t="shared" ca="1" si="440"/>
        <v>(command "V" "R" "" "N")</v>
      </c>
    </row>
    <row r="9900" spans="8:10" hidden="1">
      <c r="H9900" s="330" t="str">
        <f t="shared" ca="1" si="439"/>
        <v/>
      </c>
      <c r="I9900" s="336"/>
      <c r="J9900" s="332" t="str">
        <f t="shared" ca="1" si="440"/>
        <v>(command "V" "R" "" "N")</v>
      </c>
    </row>
    <row r="9901" spans="8:10" hidden="1">
      <c r="H9901" s="330" t="str">
        <f t="shared" ca="1" si="439"/>
        <v/>
      </c>
      <c r="I9901" s="336"/>
      <c r="J9901" s="332" t="str">
        <f t="shared" ca="1" si="440"/>
        <v>(command "V" "R" "" "N")</v>
      </c>
    </row>
    <row r="9902" spans="8:10" hidden="1">
      <c r="H9902" s="330" t="str">
        <f t="shared" ca="1" si="439"/>
        <v/>
      </c>
      <c r="I9902" s="336"/>
      <c r="J9902" s="332" t="str">
        <f t="shared" ca="1" si="440"/>
        <v>(command "V" "R" "" "N")</v>
      </c>
    </row>
    <row r="9903" spans="8:10" hidden="1">
      <c r="H9903" s="330" t="str">
        <f t="shared" ca="1" si="439"/>
        <v/>
      </c>
      <c r="I9903" s="336"/>
      <c r="J9903" s="332" t="str">
        <f t="shared" ca="1" si="440"/>
        <v>(command "V" "R" "" "N")</v>
      </c>
    </row>
    <row r="9904" spans="8:10" hidden="1">
      <c r="H9904" s="330" t="str">
        <f t="shared" ca="1" si="439"/>
        <v/>
      </c>
      <c r="I9904" s="336"/>
      <c r="J9904" s="332" t="str">
        <f t="shared" ca="1" si="440"/>
        <v>(command "V" "R" "" "N")</v>
      </c>
    </row>
    <row r="9905" spans="8:10" hidden="1">
      <c r="H9905" s="330" t="str">
        <f t="shared" ca="1" si="439"/>
        <v/>
      </c>
      <c r="I9905" s="336"/>
      <c r="J9905" s="332" t="str">
        <f t="shared" ca="1" si="440"/>
        <v>(command "V" "R" "" "N")</v>
      </c>
    </row>
    <row r="9906" spans="8:10" hidden="1">
      <c r="H9906" s="330" t="str">
        <f t="shared" ca="1" si="439"/>
        <v/>
      </c>
      <c r="I9906" s="336"/>
      <c r="J9906" s="332" t="str">
        <f t="shared" ca="1" si="440"/>
        <v>(command "V" "R" "" "N")</v>
      </c>
    </row>
    <row r="9907" spans="8:10" hidden="1">
      <c r="H9907" s="330" t="str">
        <f t="shared" ca="1" si="439"/>
        <v/>
      </c>
      <c r="I9907" s="336"/>
      <c r="J9907" s="332" t="str">
        <f t="shared" ca="1" si="440"/>
        <v>(command "V" "R" "" "N")</v>
      </c>
    </row>
    <row r="9908" spans="8:10" hidden="1">
      <c r="H9908" s="330" t="str">
        <f t="shared" ca="1" si="439"/>
        <v/>
      </c>
      <c r="I9908" s="336"/>
      <c r="J9908" s="332" t="str">
        <f t="shared" ca="1" si="440"/>
        <v>(command "V" "R" "" "N")</v>
      </c>
    </row>
    <row r="9909" spans="8:10" hidden="1">
      <c r="H9909" s="330" t="str">
        <f t="shared" ca="1" si="439"/>
        <v/>
      </c>
      <c r="I9909" s="336"/>
      <c r="J9909" s="332" t="str">
        <f t="shared" ca="1" si="440"/>
        <v>(command "V" "R" "" "N")</v>
      </c>
    </row>
    <row r="9910" spans="8:10" hidden="1">
      <c r="H9910" s="330" t="str">
        <f t="shared" ca="1" si="439"/>
        <v/>
      </c>
      <c r="I9910" s="336"/>
      <c r="J9910" s="332" t="str">
        <f t="shared" ca="1" si="440"/>
        <v>(command "V" "R" "" "N")</v>
      </c>
    </row>
    <row r="9911" spans="8:10" hidden="1">
      <c r="H9911" s="330" t="str">
        <f t="shared" ca="1" si="439"/>
        <v/>
      </c>
      <c r="I9911" s="336"/>
      <c r="J9911" s="332" t="str">
        <f t="shared" ca="1" si="440"/>
        <v>(command "V" "R" "" "N")</v>
      </c>
    </row>
    <row r="9912" spans="8:10" hidden="1">
      <c r="H9912" s="330" t="str">
        <f t="shared" ca="1" si="439"/>
        <v/>
      </c>
      <c r="I9912" s="336"/>
      <c r="J9912" s="332" t="str">
        <f t="shared" ca="1" si="440"/>
        <v>(command "V" "R" "" "N")</v>
      </c>
    </row>
    <row r="9913" spans="8:10" hidden="1">
      <c r="H9913" s="330" t="str">
        <f t="shared" ca="1" si="439"/>
        <v/>
      </c>
      <c r="I9913" s="336"/>
      <c r="J9913" s="332" t="str">
        <f t="shared" ca="1" si="440"/>
        <v>(command "V" "R" "" "N")</v>
      </c>
    </row>
    <row r="9914" spans="8:10" hidden="1">
      <c r="H9914" s="330" t="str">
        <f t="shared" ca="1" si="439"/>
        <v/>
      </c>
      <c r="I9914" s="336"/>
      <c r="J9914" s="332" t="str">
        <f t="shared" ca="1" si="440"/>
        <v>(command "V" "R" "" "N")</v>
      </c>
    </row>
    <row r="9915" spans="8:10" hidden="1">
      <c r="H9915" s="330" t="str">
        <f t="shared" ca="1" si="439"/>
        <v/>
      </c>
      <c r="I9915" s="336"/>
      <c r="J9915" s="332" t="str">
        <f t="shared" ca="1" si="440"/>
        <v>(command "V" "R" "" "N")</v>
      </c>
    </row>
    <row r="9916" spans="8:10" hidden="1">
      <c r="H9916" s="330" t="str">
        <f t="shared" ca="1" si="439"/>
        <v/>
      </c>
      <c r="I9916" s="336"/>
      <c r="J9916" s="332" t="str">
        <f t="shared" ca="1" si="440"/>
        <v>(command "V" "R" "" "N")</v>
      </c>
    </row>
    <row r="9917" spans="8:10" hidden="1">
      <c r="H9917" s="330" t="str">
        <f t="shared" ca="1" si="439"/>
        <v/>
      </c>
      <c r="I9917" s="336"/>
      <c r="J9917" s="332" t="str">
        <f t="shared" ca="1" si="440"/>
        <v>(command "V" "R" "" "N")</v>
      </c>
    </row>
    <row r="9918" spans="8:10" hidden="1">
      <c r="H9918" s="330" t="str">
        <f t="shared" ca="1" si="439"/>
        <v/>
      </c>
      <c r="I9918" s="336"/>
      <c r="J9918" s="332" t="str">
        <f t="shared" ca="1" si="440"/>
        <v>(command "V" "R" "" "N")</v>
      </c>
    </row>
    <row r="9919" spans="8:10" hidden="1">
      <c r="H9919" s="330" t="str">
        <f t="shared" ca="1" si="439"/>
        <v/>
      </c>
      <c r="I9919" s="336"/>
      <c r="J9919" s="332" t="str">
        <f t="shared" ca="1" si="440"/>
        <v>(command "V" "R" "" "N")</v>
      </c>
    </row>
    <row r="9920" spans="8:10" hidden="1">
      <c r="H9920" s="330" t="str">
        <f t="shared" ca="1" si="439"/>
        <v/>
      </c>
      <c r="I9920" s="336"/>
      <c r="J9920" s="332" t="str">
        <f t="shared" ca="1" si="440"/>
        <v>(command "V" "R" "" "N")</v>
      </c>
    </row>
    <row r="9921" spans="8:10" hidden="1">
      <c r="H9921" s="330" t="str">
        <f t="shared" ca="1" si="439"/>
        <v/>
      </c>
      <c r="I9921" s="336"/>
      <c r="J9921" s="332" t="str">
        <f t="shared" ca="1" si="440"/>
        <v>(command "V" "R" "" "N")</v>
      </c>
    </row>
    <row r="9922" spans="8:10" hidden="1">
      <c r="H9922" s="330" t="str">
        <f t="shared" ca="1" si="439"/>
        <v/>
      </c>
      <c r="I9922" s="336"/>
      <c r="J9922" s="332" t="str">
        <f t="shared" ca="1" si="440"/>
        <v>(command "V" "R" "" "N")</v>
      </c>
    </row>
    <row r="9923" spans="8:10" hidden="1">
      <c r="H9923" s="330" t="str">
        <f t="shared" ca="1" si="439"/>
        <v/>
      </c>
      <c r="I9923" s="336"/>
      <c r="J9923" s="332" t="str">
        <f t="shared" ca="1" si="440"/>
        <v>(command "V" "R" "" "N")</v>
      </c>
    </row>
    <row r="9924" spans="8:10" hidden="1">
      <c r="H9924" s="330" t="str">
        <f t="shared" ca="1" si="439"/>
        <v/>
      </c>
      <c r="I9924" s="336"/>
      <c r="J9924" s="332" t="str">
        <f t="shared" ca="1" si="440"/>
        <v>(command "V" "R" "" "N")</v>
      </c>
    </row>
    <row r="9925" spans="8:10" hidden="1">
      <c r="H9925" s="330" t="str">
        <f t="shared" ca="1" si="439"/>
        <v/>
      </c>
      <c r="I9925" s="336"/>
      <c r="J9925" s="332" t="str">
        <f t="shared" ca="1" si="440"/>
        <v>(command "V" "R" "" "N")</v>
      </c>
    </row>
    <row r="9926" spans="8:10" hidden="1">
      <c r="H9926" s="330" t="str">
        <f t="shared" ca="1" si="439"/>
        <v/>
      </c>
      <c r="I9926" s="336"/>
      <c r="J9926" s="332" t="str">
        <f t="shared" ca="1" si="440"/>
        <v>(command "V" "R" "" "N")</v>
      </c>
    </row>
    <row r="9927" spans="8:10" hidden="1">
      <c r="H9927" s="330" t="str">
        <f t="shared" ca="1" si="439"/>
        <v/>
      </c>
      <c r="I9927" s="336"/>
      <c r="J9927" s="332" t="str">
        <f t="shared" ca="1" si="440"/>
        <v>(command "V" "R" "" "N")</v>
      </c>
    </row>
    <row r="9928" spans="8:10" hidden="1">
      <c r="H9928" s="330" t="str">
        <f t="shared" ref="H9928:H9991" ca="1" si="441">IF(INDIRECT(ADDRESS(FLOOR((ROW(A9921)-1)/$F$6,1)+9,FLOOR((MOD((ROW(A9921)-1),$F$6)),1)+21))="","",INDIRECT(ADDRESS(FLOOR((ROW(A9921)-1)/$F$6,1)+9,FLOOR((MOD((ROW(A9921)-1),$F$6)),1)+21)))</f>
        <v/>
      </c>
      <c r="I9928" s="336"/>
      <c r="J9928" s="332" t="str">
        <f t="shared" ca="1" si="440"/>
        <v>(command "V" "R" "" "N")</v>
      </c>
    </row>
    <row r="9929" spans="8:10" hidden="1">
      <c r="H9929" s="330" t="str">
        <f t="shared" ca="1" si="441"/>
        <v/>
      </c>
      <c r="I9929" s="336"/>
      <c r="J9929" s="332" t="str">
        <f t="shared" ca="1" si="440"/>
        <v>(command "V" "R" "" "N")</v>
      </c>
    </row>
    <row r="9930" spans="8:10" hidden="1">
      <c r="H9930" s="330" t="str">
        <f t="shared" ca="1" si="441"/>
        <v/>
      </c>
      <c r="I9930" s="336"/>
      <c r="J9930" s="332" t="str">
        <f t="shared" ca="1" si="440"/>
        <v>(command "V" "R" "" "N")</v>
      </c>
    </row>
    <row r="9931" spans="8:10" hidden="1">
      <c r="H9931" s="330" t="str">
        <f t="shared" ca="1" si="441"/>
        <v/>
      </c>
      <c r="I9931" s="336"/>
      <c r="J9931" s="332" t="str">
        <f t="shared" ca="1" si="440"/>
        <v>(command "V" "R" "" "N")</v>
      </c>
    </row>
    <row r="9932" spans="8:10" hidden="1">
      <c r="H9932" s="330" t="str">
        <f t="shared" ca="1" si="441"/>
        <v/>
      </c>
      <c r="I9932" s="336"/>
      <c r="J9932" s="332" t="str">
        <f t="shared" ca="1" si="440"/>
        <v>(command "V" "R" "" "N")</v>
      </c>
    </row>
    <row r="9933" spans="8:10" hidden="1">
      <c r="H9933" s="330" t="str">
        <f t="shared" ca="1" si="441"/>
        <v/>
      </c>
      <c r="I9933" s="336"/>
      <c r="J9933" s="332" t="str">
        <f t="shared" ref="J9933:J9996" ca="1" si="442">"(command"&amp;" "&amp;""""&amp;"V"&amp;""""&amp;" "&amp;""""&amp;"R"&amp;""""&amp;" "&amp;""""&amp;$H9933&amp;""""&amp;" """&amp;"N"&amp;""""&amp;")"</f>
        <v>(command "V" "R" "" "N")</v>
      </c>
    </row>
    <row r="9934" spans="8:10" hidden="1">
      <c r="H9934" s="330" t="str">
        <f t="shared" ca="1" si="441"/>
        <v/>
      </c>
      <c r="I9934" s="336"/>
      <c r="J9934" s="332" t="str">
        <f t="shared" ca="1" si="442"/>
        <v>(command "V" "R" "" "N")</v>
      </c>
    </row>
    <row r="9935" spans="8:10" hidden="1">
      <c r="H9935" s="330" t="str">
        <f t="shared" ca="1" si="441"/>
        <v/>
      </c>
      <c r="I9935" s="336"/>
      <c r="J9935" s="332" t="str">
        <f t="shared" ca="1" si="442"/>
        <v>(command "V" "R" "" "N")</v>
      </c>
    </row>
    <row r="9936" spans="8:10" hidden="1">
      <c r="H9936" s="330" t="str">
        <f t="shared" ca="1" si="441"/>
        <v/>
      </c>
      <c r="I9936" s="336"/>
      <c r="J9936" s="332" t="str">
        <f t="shared" ca="1" si="442"/>
        <v>(command "V" "R" "" "N")</v>
      </c>
    </row>
    <row r="9937" spans="8:10" hidden="1">
      <c r="H9937" s="330" t="str">
        <f t="shared" ca="1" si="441"/>
        <v/>
      </c>
      <c r="I9937" s="336"/>
      <c r="J9937" s="332" t="str">
        <f t="shared" ca="1" si="442"/>
        <v>(command "V" "R" "" "N")</v>
      </c>
    </row>
    <row r="9938" spans="8:10" hidden="1">
      <c r="H9938" s="330" t="str">
        <f t="shared" ca="1" si="441"/>
        <v/>
      </c>
      <c r="I9938" s="336"/>
      <c r="J9938" s="332" t="str">
        <f t="shared" ca="1" si="442"/>
        <v>(command "V" "R" "" "N")</v>
      </c>
    </row>
    <row r="9939" spans="8:10" hidden="1">
      <c r="H9939" s="330" t="str">
        <f t="shared" ca="1" si="441"/>
        <v/>
      </c>
      <c r="I9939" s="336"/>
      <c r="J9939" s="332" t="str">
        <f t="shared" ca="1" si="442"/>
        <v>(command "V" "R" "" "N")</v>
      </c>
    </row>
    <row r="9940" spans="8:10" hidden="1">
      <c r="H9940" s="330" t="str">
        <f t="shared" ca="1" si="441"/>
        <v/>
      </c>
      <c r="I9940" s="336"/>
      <c r="J9940" s="332" t="str">
        <f t="shared" ca="1" si="442"/>
        <v>(command "V" "R" "" "N")</v>
      </c>
    </row>
    <row r="9941" spans="8:10" hidden="1">
      <c r="H9941" s="330" t="str">
        <f t="shared" ca="1" si="441"/>
        <v/>
      </c>
      <c r="I9941" s="336"/>
      <c r="J9941" s="332" t="str">
        <f t="shared" ca="1" si="442"/>
        <v>(command "V" "R" "" "N")</v>
      </c>
    </row>
    <row r="9942" spans="8:10" hidden="1">
      <c r="H9942" s="330" t="str">
        <f t="shared" ca="1" si="441"/>
        <v/>
      </c>
      <c r="I9942" s="336"/>
      <c r="J9942" s="332" t="str">
        <f t="shared" ca="1" si="442"/>
        <v>(command "V" "R" "" "N")</v>
      </c>
    </row>
    <row r="9943" spans="8:10" hidden="1">
      <c r="H9943" s="330" t="str">
        <f t="shared" ca="1" si="441"/>
        <v/>
      </c>
      <c r="I9943" s="336"/>
      <c r="J9943" s="332" t="str">
        <f t="shared" ca="1" si="442"/>
        <v>(command "V" "R" "" "N")</v>
      </c>
    </row>
    <row r="9944" spans="8:10" hidden="1">
      <c r="H9944" s="330" t="str">
        <f t="shared" ca="1" si="441"/>
        <v/>
      </c>
      <c r="I9944" s="336"/>
      <c r="J9944" s="332" t="str">
        <f t="shared" ca="1" si="442"/>
        <v>(command "V" "R" "" "N")</v>
      </c>
    </row>
    <row r="9945" spans="8:10" hidden="1">
      <c r="H9945" s="330" t="str">
        <f t="shared" ca="1" si="441"/>
        <v/>
      </c>
      <c r="I9945" s="336"/>
      <c r="J9945" s="332" t="str">
        <f t="shared" ca="1" si="442"/>
        <v>(command "V" "R" "" "N")</v>
      </c>
    </row>
    <row r="9946" spans="8:10" hidden="1">
      <c r="H9946" s="330" t="str">
        <f t="shared" ca="1" si="441"/>
        <v/>
      </c>
      <c r="I9946" s="336"/>
      <c r="J9946" s="332" t="str">
        <f t="shared" ca="1" si="442"/>
        <v>(command "V" "R" "" "N")</v>
      </c>
    </row>
    <row r="9947" spans="8:10" hidden="1">
      <c r="H9947" s="330" t="str">
        <f t="shared" ca="1" si="441"/>
        <v/>
      </c>
      <c r="I9947" s="336"/>
      <c r="J9947" s="332" t="str">
        <f t="shared" ca="1" si="442"/>
        <v>(command "V" "R" "" "N")</v>
      </c>
    </row>
    <row r="9948" spans="8:10" hidden="1">
      <c r="H9948" s="330" t="str">
        <f t="shared" ca="1" si="441"/>
        <v/>
      </c>
      <c r="I9948" s="336"/>
      <c r="J9948" s="332" t="str">
        <f t="shared" ca="1" si="442"/>
        <v>(command "V" "R" "" "N")</v>
      </c>
    </row>
    <row r="9949" spans="8:10" hidden="1">
      <c r="H9949" s="330" t="str">
        <f t="shared" ca="1" si="441"/>
        <v/>
      </c>
      <c r="I9949" s="336"/>
      <c r="J9949" s="332" t="str">
        <f t="shared" ca="1" si="442"/>
        <v>(command "V" "R" "" "N")</v>
      </c>
    </row>
    <row r="9950" spans="8:10" hidden="1">
      <c r="H9950" s="330" t="str">
        <f t="shared" ca="1" si="441"/>
        <v/>
      </c>
      <c r="I9950" s="336"/>
      <c r="J9950" s="332" t="str">
        <f t="shared" ca="1" si="442"/>
        <v>(command "V" "R" "" "N")</v>
      </c>
    </row>
    <row r="9951" spans="8:10" hidden="1">
      <c r="H9951" s="330" t="str">
        <f t="shared" ca="1" si="441"/>
        <v/>
      </c>
      <c r="I9951" s="336"/>
      <c r="J9951" s="332" t="str">
        <f t="shared" ca="1" si="442"/>
        <v>(command "V" "R" "" "N")</v>
      </c>
    </row>
    <row r="9952" spans="8:10" hidden="1">
      <c r="H9952" s="330" t="str">
        <f t="shared" ca="1" si="441"/>
        <v/>
      </c>
      <c r="I9952" s="336"/>
      <c r="J9952" s="332" t="str">
        <f t="shared" ca="1" si="442"/>
        <v>(command "V" "R" "" "N")</v>
      </c>
    </row>
    <row r="9953" spans="8:10" hidden="1">
      <c r="H9953" s="330" t="str">
        <f t="shared" ca="1" si="441"/>
        <v/>
      </c>
      <c r="I9953" s="336"/>
      <c r="J9953" s="332" t="str">
        <f t="shared" ca="1" si="442"/>
        <v>(command "V" "R" "" "N")</v>
      </c>
    </row>
    <row r="9954" spans="8:10" hidden="1">
      <c r="H9954" s="330" t="str">
        <f t="shared" ca="1" si="441"/>
        <v/>
      </c>
      <c r="I9954" s="336"/>
      <c r="J9954" s="332" t="str">
        <f t="shared" ca="1" si="442"/>
        <v>(command "V" "R" "" "N")</v>
      </c>
    </row>
    <row r="9955" spans="8:10" hidden="1">
      <c r="H9955" s="330" t="str">
        <f t="shared" ca="1" si="441"/>
        <v/>
      </c>
      <c r="I9955" s="336"/>
      <c r="J9955" s="332" t="str">
        <f t="shared" ca="1" si="442"/>
        <v>(command "V" "R" "" "N")</v>
      </c>
    </row>
    <row r="9956" spans="8:10" hidden="1">
      <c r="H9956" s="330" t="str">
        <f t="shared" ca="1" si="441"/>
        <v/>
      </c>
      <c r="I9956" s="336"/>
      <c r="J9956" s="332" t="str">
        <f t="shared" ca="1" si="442"/>
        <v>(command "V" "R" "" "N")</v>
      </c>
    </row>
    <row r="9957" spans="8:10" hidden="1">
      <c r="H9957" s="330" t="str">
        <f t="shared" ca="1" si="441"/>
        <v/>
      </c>
      <c r="I9957" s="336"/>
      <c r="J9957" s="332" t="str">
        <f t="shared" ca="1" si="442"/>
        <v>(command "V" "R" "" "N")</v>
      </c>
    </row>
    <row r="9958" spans="8:10" hidden="1">
      <c r="H9958" s="330" t="str">
        <f t="shared" ca="1" si="441"/>
        <v/>
      </c>
      <c r="I9958" s="336"/>
      <c r="J9958" s="332" t="str">
        <f t="shared" ca="1" si="442"/>
        <v>(command "V" "R" "" "N")</v>
      </c>
    </row>
    <row r="9959" spans="8:10" hidden="1">
      <c r="H9959" s="330" t="str">
        <f t="shared" ca="1" si="441"/>
        <v/>
      </c>
      <c r="I9959" s="336"/>
      <c r="J9959" s="332" t="str">
        <f t="shared" ca="1" si="442"/>
        <v>(command "V" "R" "" "N")</v>
      </c>
    </row>
    <row r="9960" spans="8:10" hidden="1">
      <c r="H9960" s="330" t="str">
        <f t="shared" ca="1" si="441"/>
        <v/>
      </c>
      <c r="I9960" s="336"/>
      <c r="J9960" s="332" t="str">
        <f t="shared" ca="1" si="442"/>
        <v>(command "V" "R" "" "N")</v>
      </c>
    </row>
    <row r="9961" spans="8:10" hidden="1">
      <c r="H9961" s="330" t="str">
        <f t="shared" ca="1" si="441"/>
        <v/>
      </c>
      <c r="I9961" s="336"/>
      <c r="J9961" s="332" t="str">
        <f t="shared" ca="1" si="442"/>
        <v>(command "V" "R" "" "N")</v>
      </c>
    </row>
    <row r="9962" spans="8:10" hidden="1">
      <c r="H9962" s="330" t="str">
        <f t="shared" ca="1" si="441"/>
        <v/>
      </c>
      <c r="I9962" s="336"/>
      <c r="J9962" s="332" t="str">
        <f t="shared" ca="1" si="442"/>
        <v>(command "V" "R" "" "N")</v>
      </c>
    </row>
    <row r="9963" spans="8:10" hidden="1">
      <c r="H9963" s="330" t="str">
        <f t="shared" ca="1" si="441"/>
        <v/>
      </c>
      <c r="I9963" s="336"/>
      <c r="J9963" s="332" t="str">
        <f t="shared" ca="1" si="442"/>
        <v>(command "V" "R" "" "N")</v>
      </c>
    </row>
    <row r="9964" spans="8:10" hidden="1">
      <c r="H9964" s="330" t="str">
        <f t="shared" ca="1" si="441"/>
        <v/>
      </c>
      <c r="I9964" s="336"/>
      <c r="J9964" s="332" t="str">
        <f t="shared" ca="1" si="442"/>
        <v>(command "V" "R" "" "N")</v>
      </c>
    </row>
    <row r="9965" spans="8:10" hidden="1">
      <c r="H9965" s="330" t="str">
        <f t="shared" ca="1" si="441"/>
        <v/>
      </c>
      <c r="I9965" s="336"/>
      <c r="J9965" s="332" t="str">
        <f t="shared" ca="1" si="442"/>
        <v>(command "V" "R" "" "N")</v>
      </c>
    </row>
    <row r="9966" spans="8:10" hidden="1">
      <c r="H9966" s="330" t="str">
        <f t="shared" ca="1" si="441"/>
        <v/>
      </c>
      <c r="I9966" s="336"/>
      <c r="J9966" s="332" t="str">
        <f t="shared" ca="1" si="442"/>
        <v>(command "V" "R" "" "N")</v>
      </c>
    </row>
    <row r="9967" spans="8:10" hidden="1">
      <c r="H9967" s="330" t="str">
        <f t="shared" ca="1" si="441"/>
        <v/>
      </c>
      <c r="I9967" s="336"/>
      <c r="J9967" s="332" t="str">
        <f t="shared" ca="1" si="442"/>
        <v>(command "V" "R" "" "N")</v>
      </c>
    </row>
    <row r="9968" spans="8:10" hidden="1">
      <c r="H9968" s="330" t="str">
        <f t="shared" ca="1" si="441"/>
        <v/>
      </c>
      <c r="I9968" s="336"/>
      <c r="J9968" s="332" t="str">
        <f t="shared" ca="1" si="442"/>
        <v>(command "V" "R" "" "N")</v>
      </c>
    </row>
    <row r="9969" spans="8:10" hidden="1">
      <c r="H9969" s="330" t="str">
        <f t="shared" ca="1" si="441"/>
        <v/>
      </c>
      <c r="I9969" s="336"/>
      <c r="J9969" s="332" t="str">
        <f t="shared" ca="1" si="442"/>
        <v>(command "V" "R" "" "N")</v>
      </c>
    </row>
    <row r="9970" spans="8:10" hidden="1">
      <c r="H9970" s="330" t="str">
        <f t="shared" ca="1" si="441"/>
        <v/>
      </c>
      <c r="I9970" s="336"/>
      <c r="J9970" s="332" t="str">
        <f t="shared" ca="1" si="442"/>
        <v>(command "V" "R" "" "N")</v>
      </c>
    </row>
    <row r="9971" spans="8:10" hidden="1">
      <c r="H9971" s="330" t="str">
        <f t="shared" ca="1" si="441"/>
        <v/>
      </c>
      <c r="I9971" s="336"/>
      <c r="J9971" s="332" t="str">
        <f t="shared" ca="1" si="442"/>
        <v>(command "V" "R" "" "N")</v>
      </c>
    </row>
    <row r="9972" spans="8:10" hidden="1">
      <c r="H9972" s="330" t="str">
        <f t="shared" ca="1" si="441"/>
        <v/>
      </c>
      <c r="I9972" s="336"/>
      <c r="J9972" s="332" t="str">
        <f t="shared" ca="1" si="442"/>
        <v>(command "V" "R" "" "N")</v>
      </c>
    </row>
    <row r="9973" spans="8:10" hidden="1">
      <c r="H9973" s="330" t="str">
        <f t="shared" ca="1" si="441"/>
        <v/>
      </c>
      <c r="I9973" s="336"/>
      <c r="J9973" s="332" t="str">
        <f t="shared" ca="1" si="442"/>
        <v>(command "V" "R" "" "N")</v>
      </c>
    </row>
    <row r="9974" spans="8:10" hidden="1">
      <c r="H9974" s="330" t="str">
        <f t="shared" ca="1" si="441"/>
        <v/>
      </c>
      <c r="I9974" s="336"/>
      <c r="J9974" s="332" t="str">
        <f t="shared" ca="1" si="442"/>
        <v>(command "V" "R" "" "N")</v>
      </c>
    </row>
    <row r="9975" spans="8:10" hidden="1">
      <c r="H9975" s="330" t="str">
        <f t="shared" ca="1" si="441"/>
        <v/>
      </c>
      <c r="I9975" s="336"/>
      <c r="J9975" s="332" t="str">
        <f t="shared" ca="1" si="442"/>
        <v>(command "V" "R" "" "N")</v>
      </c>
    </row>
    <row r="9976" spans="8:10" hidden="1">
      <c r="H9976" s="330" t="str">
        <f t="shared" ca="1" si="441"/>
        <v/>
      </c>
      <c r="I9976" s="336"/>
      <c r="J9976" s="332" t="str">
        <f t="shared" ca="1" si="442"/>
        <v>(command "V" "R" "" "N")</v>
      </c>
    </row>
    <row r="9977" spans="8:10" hidden="1">
      <c r="H9977" s="330" t="str">
        <f t="shared" ca="1" si="441"/>
        <v/>
      </c>
      <c r="I9977" s="336"/>
      <c r="J9977" s="332" t="str">
        <f t="shared" ca="1" si="442"/>
        <v>(command "V" "R" "" "N")</v>
      </c>
    </row>
    <row r="9978" spans="8:10" hidden="1">
      <c r="H9978" s="330" t="str">
        <f t="shared" ca="1" si="441"/>
        <v/>
      </c>
      <c r="I9978" s="336"/>
      <c r="J9978" s="332" t="str">
        <f t="shared" ca="1" si="442"/>
        <v>(command "V" "R" "" "N")</v>
      </c>
    </row>
    <row r="9979" spans="8:10" hidden="1">
      <c r="H9979" s="330" t="str">
        <f t="shared" ca="1" si="441"/>
        <v/>
      </c>
      <c r="I9979" s="336"/>
      <c r="J9979" s="332" t="str">
        <f t="shared" ca="1" si="442"/>
        <v>(command "V" "R" "" "N")</v>
      </c>
    </row>
    <row r="9980" spans="8:10" hidden="1">
      <c r="H9980" s="330" t="str">
        <f t="shared" ca="1" si="441"/>
        <v/>
      </c>
      <c r="I9980" s="336"/>
      <c r="J9980" s="332" t="str">
        <f t="shared" ca="1" si="442"/>
        <v>(command "V" "R" "" "N")</v>
      </c>
    </row>
    <row r="9981" spans="8:10" hidden="1">
      <c r="H9981" s="330" t="str">
        <f t="shared" ca="1" si="441"/>
        <v/>
      </c>
      <c r="I9981" s="336"/>
      <c r="J9981" s="332" t="str">
        <f t="shared" ca="1" si="442"/>
        <v>(command "V" "R" "" "N")</v>
      </c>
    </row>
    <row r="9982" spans="8:10" hidden="1">
      <c r="H9982" s="330" t="str">
        <f t="shared" ca="1" si="441"/>
        <v/>
      </c>
      <c r="I9982" s="336"/>
      <c r="J9982" s="332" t="str">
        <f t="shared" ca="1" si="442"/>
        <v>(command "V" "R" "" "N")</v>
      </c>
    </row>
    <row r="9983" spans="8:10" hidden="1">
      <c r="H9983" s="330" t="str">
        <f t="shared" ca="1" si="441"/>
        <v/>
      </c>
      <c r="I9983" s="336"/>
      <c r="J9983" s="332" t="str">
        <f t="shared" ca="1" si="442"/>
        <v>(command "V" "R" "" "N")</v>
      </c>
    </row>
    <row r="9984" spans="8:10" hidden="1">
      <c r="H9984" s="330" t="str">
        <f t="shared" ca="1" si="441"/>
        <v/>
      </c>
      <c r="I9984" s="336"/>
      <c r="J9984" s="332" t="str">
        <f t="shared" ca="1" si="442"/>
        <v>(command "V" "R" "" "N")</v>
      </c>
    </row>
    <row r="9985" spans="8:10" hidden="1">
      <c r="H9985" s="330" t="str">
        <f t="shared" ca="1" si="441"/>
        <v/>
      </c>
      <c r="I9985" s="336"/>
      <c r="J9985" s="332" t="str">
        <f t="shared" ca="1" si="442"/>
        <v>(command "V" "R" "" "N")</v>
      </c>
    </row>
    <row r="9986" spans="8:10" hidden="1">
      <c r="H9986" s="330" t="str">
        <f t="shared" ca="1" si="441"/>
        <v/>
      </c>
      <c r="I9986" s="336"/>
      <c r="J9986" s="332" t="str">
        <f t="shared" ca="1" si="442"/>
        <v>(command "V" "R" "" "N")</v>
      </c>
    </row>
    <row r="9987" spans="8:10" hidden="1">
      <c r="H9987" s="330" t="str">
        <f t="shared" ca="1" si="441"/>
        <v/>
      </c>
      <c r="I9987" s="336"/>
      <c r="J9987" s="332" t="str">
        <f t="shared" ca="1" si="442"/>
        <v>(command "V" "R" "" "N")</v>
      </c>
    </row>
    <row r="9988" spans="8:10" hidden="1">
      <c r="H9988" s="330" t="str">
        <f t="shared" ca="1" si="441"/>
        <v/>
      </c>
      <c r="I9988" s="336"/>
      <c r="J9988" s="332" t="str">
        <f t="shared" ca="1" si="442"/>
        <v>(command "V" "R" "" "N")</v>
      </c>
    </row>
    <row r="9989" spans="8:10" hidden="1">
      <c r="H9989" s="330" t="str">
        <f t="shared" ca="1" si="441"/>
        <v/>
      </c>
      <c r="I9989" s="336"/>
      <c r="J9989" s="332" t="str">
        <f t="shared" ca="1" si="442"/>
        <v>(command "V" "R" "" "N")</v>
      </c>
    </row>
    <row r="9990" spans="8:10" hidden="1">
      <c r="H9990" s="330" t="str">
        <f t="shared" ca="1" si="441"/>
        <v/>
      </c>
      <c r="I9990" s="336"/>
      <c r="J9990" s="332" t="str">
        <f t="shared" ca="1" si="442"/>
        <v>(command "V" "R" "" "N")</v>
      </c>
    </row>
    <row r="9991" spans="8:10" hidden="1">
      <c r="H9991" s="330" t="str">
        <f t="shared" ca="1" si="441"/>
        <v/>
      </c>
      <c r="I9991" s="336"/>
      <c r="J9991" s="332" t="str">
        <f t="shared" ca="1" si="442"/>
        <v>(command "V" "R" "" "N")</v>
      </c>
    </row>
    <row r="9992" spans="8:10" hidden="1">
      <c r="H9992" s="330" t="str">
        <f t="shared" ref="H9992:H10055" ca="1" si="443">IF(INDIRECT(ADDRESS(FLOOR((ROW(A9985)-1)/$F$6,1)+9,FLOOR((MOD((ROW(A9985)-1),$F$6)),1)+21))="","",INDIRECT(ADDRESS(FLOOR((ROW(A9985)-1)/$F$6,1)+9,FLOOR((MOD((ROW(A9985)-1),$F$6)),1)+21)))</f>
        <v/>
      </c>
      <c r="I9992" s="336"/>
      <c r="J9992" s="332" t="str">
        <f t="shared" ca="1" si="442"/>
        <v>(command "V" "R" "" "N")</v>
      </c>
    </row>
    <row r="9993" spans="8:10" hidden="1">
      <c r="H9993" s="330" t="str">
        <f t="shared" ca="1" si="443"/>
        <v/>
      </c>
      <c r="I9993" s="336"/>
      <c r="J9993" s="332" t="str">
        <f t="shared" ca="1" si="442"/>
        <v>(command "V" "R" "" "N")</v>
      </c>
    </row>
    <row r="9994" spans="8:10" hidden="1">
      <c r="H9994" s="330" t="str">
        <f t="shared" ca="1" si="443"/>
        <v/>
      </c>
      <c r="I9994" s="336"/>
      <c r="J9994" s="332" t="str">
        <f t="shared" ca="1" si="442"/>
        <v>(command "V" "R" "" "N")</v>
      </c>
    </row>
    <row r="9995" spans="8:10" hidden="1">
      <c r="H9995" s="330" t="str">
        <f t="shared" ca="1" si="443"/>
        <v/>
      </c>
      <c r="I9995" s="336"/>
      <c r="J9995" s="332" t="str">
        <f t="shared" ca="1" si="442"/>
        <v>(command "V" "R" "" "N")</v>
      </c>
    </row>
    <row r="9996" spans="8:10" hidden="1">
      <c r="H9996" s="330" t="str">
        <f t="shared" ca="1" si="443"/>
        <v/>
      </c>
      <c r="I9996" s="336"/>
      <c r="J9996" s="332" t="str">
        <f t="shared" ca="1" si="442"/>
        <v>(command "V" "R" "" "N")</v>
      </c>
    </row>
    <row r="9997" spans="8:10" hidden="1">
      <c r="H9997" s="330" t="str">
        <f t="shared" ca="1" si="443"/>
        <v/>
      </c>
      <c r="I9997" s="336"/>
      <c r="J9997" s="332" t="str">
        <f t="shared" ref="J9997:J10060" ca="1" si="444">"(command"&amp;" "&amp;""""&amp;"V"&amp;""""&amp;" "&amp;""""&amp;"R"&amp;""""&amp;" "&amp;""""&amp;$H9997&amp;""""&amp;" """&amp;"N"&amp;""""&amp;")"</f>
        <v>(command "V" "R" "" "N")</v>
      </c>
    </row>
    <row r="9998" spans="8:10" hidden="1">
      <c r="H9998" s="330" t="str">
        <f t="shared" ca="1" si="443"/>
        <v/>
      </c>
      <c r="I9998" s="336"/>
      <c r="J9998" s="332" t="str">
        <f t="shared" ca="1" si="444"/>
        <v>(command "V" "R" "" "N")</v>
      </c>
    </row>
    <row r="9999" spans="8:10" hidden="1">
      <c r="H9999" s="330" t="str">
        <f t="shared" ca="1" si="443"/>
        <v/>
      </c>
      <c r="I9999" s="336"/>
      <c r="J9999" s="332" t="str">
        <f t="shared" ca="1" si="444"/>
        <v>(command "V" "R" "" "N")</v>
      </c>
    </row>
    <row r="10000" spans="8:10" hidden="1">
      <c r="H10000" s="330" t="str">
        <f t="shared" ca="1" si="443"/>
        <v/>
      </c>
      <c r="I10000" s="336"/>
      <c r="J10000" s="332" t="str">
        <f t="shared" ca="1" si="444"/>
        <v>(command "V" "R" "" "N")</v>
      </c>
    </row>
    <row r="10001" spans="8:10" hidden="1">
      <c r="H10001" s="330" t="str">
        <f t="shared" ca="1" si="443"/>
        <v/>
      </c>
      <c r="I10001" s="336"/>
      <c r="J10001" s="332" t="str">
        <f t="shared" ca="1" si="444"/>
        <v>(command "V" "R" "" "N")</v>
      </c>
    </row>
    <row r="10002" spans="8:10" hidden="1">
      <c r="H10002" s="330" t="str">
        <f t="shared" ca="1" si="443"/>
        <v/>
      </c>
      <c r="I10002" s="336"/>
      <c r="J10002" s="332" t="str">
        <f t="shared" ca="1" si="444"/>
        <v>(command "V" "R" "" "N")</v>
      </c>
    </row>
    <row r="10003" spans="8:10" hidden="1">
      <c r="H10003" s="330" t="str">
        <f t="shared" ca="1" si="443"/>
        <v/>
      </c>
      <c r="I10003" s="336"/>
      <c r="J10003" s="332" t="str">
        <f t="shared" ca="1" si="444"/>
        <v>(command "V" "R" "" "N")</v>
      </c>
    </row>
    <row r="10004" spans="8:10" hidden="1">
      <c r="H10004" s="330" t="str">
        <f t="shared" ca="1" si="443"/>
        <v/>
      </c>
      <c r="I10004" s="336"/>
      <c r="J10004" s="332" t="str">
        <f t="shared" ca="1" si="444"/>
        <v>(command "V" "R" "" "N")</v>
      </c>
    </row>
    <row r="10005" spans="8:10" hidden="1">
      <c r="H10005" s="330" t="str">
        <f t="shared" ca="1" si="443"/>
        <v/>
      </c>
      <c r="I10005" s="336"/>
      <c r="J10005" s="332" t="str">
        <f t="shared" ca="1" si="444"/>
        <v>(command "V" "R" "" "N")</v>
      </c>
    </row>
    <row r="10006" spans="8:10" hidden="1">
      <c r="H10006" s="330" t="str">
        <f t="shared" ca="1" si="443"/>
        <v/>
      </c>
      <c r="I10006" s="336"/>
      <c r="J10006" s="332" t="str">
        <f t="shared" ca="1" si="444"/>
        <v>(command "V" "R" "" "N")</v>
      </c>
    </row>
    <row r="10007" spans="8:10" hidden="1">
      <c r="H10007" s="330" t="str">
        <f t="shared" ca="1" si="443"/>
        <v/>
      </c>
      <c r="I10007" s="336"/>
      <c r="J10007" s="332" t="str">
        <f t="shared" ca="1" si="444"/>
        <v>(command "V" "R" "" "N")</v>
      </c>
    </row>
    <row r="10008" spans="8:10" hidden="1">
      <c r="H10008" s="330" t="str">
        <f t="shared" ca="1" si="443"/>
        <v/>
      </c>
      <c r="I10008" s="336"/>
      <c r="J10008" s="332" t="str">
        <f t="shared" ca="1" si="444"/>
        <v>(command "V" "R" "" "N")</v>
      </c>
    </row>
    <row r="10009" spans="8:10" hidden="1">
      <c r="H10009" s="330" t="str">
        <f t="shared" ca="1" si="443"/>
        <v/>
      </c>
      <c r="I10009" s="336"/>
      <c r="J10009" s="332" t="str">
        <f t="shared" ca="1" si="444"/>
        <v>(command "V" "R" "" "N")</v>
      </c>
    </row>
    <row r="10010" spans="8:10" hidden="1">
      <c r="H10010" s="330" t="str">
        <f t="shared" ca="1" si="443"/>
        <v/>
      </c>
      <c r="I10010" s="336"/>
      <c r="J10010" s="332" t="str">
        <f t="shared" ca="1" si="444"/>
        <v>(command "V" "R" "" "N")</v>
      </c>
    </row>
    <row r="10011" spans="8:10" hidden="1">
      <c r="H10011" s="330" t="str">
        <f t="shared" ca="1" si="443"/>
        <v/>
      </c>
      <c r="I10011" s="336"/>
      <c r="J10011" s="332" t="str">
        <f t="shared" ca="1" si="444"/>
        <v>(command "V" "R" "" "N")</v>
      </c>
    </row>
    <row r="10012" spans="8:10" hidden="1">
      <c r="H10012" s="330" t="str">
        <f t="shared" ca="1" si="443"/>
        <v/>
      </c>
      <c r="I10012" s="336"/>
      <c r="J10012" s="332" t="str">
        <f t="shared" ca="1" si="444"/>
        <v>(command "V" "R" "" "N")</v>
      </c>
    </row>
    <row r="10013" spans="8:10" hidden="1">
      <c r="H10013" s="330" t="str">
        <f t="shared" ca="1" si="443"/>
        <v/>
      </c>
      <c r="I10013" s="336"/>
      <c r="J10013" s="332" t="str">
        <f t="shared" ca="1" si="444"/>
        <v>(command "V" "R" "" "N")</v>
      </c>
    </row>
    <row r="10014" spans="8:10" hidden="1">
      <c r="H10014" s="330" t="str">
        <f t="shared" ca="1" si="443"/>
        <v/>
      </c>
      <c r="I10014" s="336"/>
      <c r="J10014" s="332" t="str">
        <f t="shared" ca="1" si="444"/>
        <v>(command "V" "R" "" "N")</v>
      </c>
    </row>
    <row r="10015" spans="8:10" hidden="1">
      <c r="H10015" s="330" t="str">
        <f t="shared" ca="1" si="443"/>
        <v/>
      </c>
      <c r="I10015" s="336"/>
      <c r="J10015" s="332" t="str">
        <f t="shared" ca="1" si="444"/>
        <v>(command "V" "R" "" "N")</v>
      </c>
    </row>
    <row r="10016" spans="8:10" hidden="1">
      <c r="H10016" s="330" t="str">
        <f t="shared" ca="1" si="443"/>
        <v/>
      </c>
      <c r="I10016" s="336"/>
      <c r="J10016" s="332" t="str">
        <f t="shared" ca="1" si="444"/>
        <v>(command "V" "R" "" "N")</v>
      </c>
    </row>
    <row r="10017" spans="8:10" hidden="1">
      <c r="H10017" s="330" t="str">
        <f t="shared" ca="1" si="443"/>
        <v/>
      </c>
      <c r="I10017" s="336"/>
      <c r="J10017" s="332" t="str">
        <f t="shared" ca="1" si="444"/>
        <v>(command "V" "R" "" "N")</v>
      </c>
    </row>
    <row r="10018" spans="8:10" hidden="1">
      <c r="H10018" s="330" t="str">
        <f t="shared" ca="1" si="443"/>
        <v/>
      </c>
      <c r="I10018" s="336"/>
      <c r="J10018" s="332" t="str">
        <f t="shared" ca="1" si="444"/>
        <v>(command "V" "R" "" "N")</v>
      </c>
    </row>
    <row r="10019" spans="8:10" hidden="1">
      <c r="H10019" s="330" t="str">
        <f t="shared" ca="1" si="443"/>
        <v/>
      </c>
      <c r="I10019" s="336"/>
      <c r="J10019" s="332" t="str">
        <f t="shared" ca="1" si="444"/>
        <v>(command "V" "R" "" "N")</v>
      </c>
    </row>
    <row r="10020" spans="8:10" hidden="1">
      <c r="H10020" s="330" t="str">
        <f t="shared" ca="1" si="443"/>
        <v/>
      </c>
      <c r="I10020" s="336"/>
      <c r="J10020" s="332" t="str">
        <f t="shared" ca="1" si="444"/>
        <v>(command "V" "R" "" "N")</v>
      </c>
    </row>
    <row r="10021" spans="8:10" hidden="1">
      <c r="H10021" s="330" t="str">
        <f t="shared" ca="1" si="443"/>
        <v/>
      </c>
      <c r="I10021" s="336"/>
      <c r="J10021" s="332" t="str">
        <f t="shared" ca="1" si="444"/>
        <v>(command "V" "R" "" "N")</v>
      </c>
    </row>
    <row r="10022" spans="8:10" hidden="1">
      <c r="H10022" s="330" t="str">
        <f t="shared" ca="1" si="443"/>
        <v/>
      </c>
      <c r="I10022" s="336"/>
      <c r="J10022" s="332" t="str">
        <f t="shared" ca="1" si="444"/>
        <v>(command "V" "R" "" "N")</v>
      </c>
    </row>
    <row r="10023" spans="8:10" hidden="1">
      <c r="H10023" s="330" t="str">
        <f t="shared" ca="1" si="443"/>
        <v/>
      </c>
      <c r="I10023" s="336"/>
      <c r="J10023" s="332" t="str">
        <f t="shared" ca="1" si="444"/>
        <v>(command "V" "R" "" "N")</v>
      </c>
    </row>
    <row r="10024" spans="8:10" hidden="1">
      <c r="H10024" s="330" t="str">
        <f t="shared" ca="1" si="443"/>
        <v/>
      </c>
      <c r="I10024" s="336"/>
      <c r="J10024" s="332" t="str">
        <f t="shared" ca="1" si="444"/>
        <v>(command "V" "R" "" "N")</v>
      </c>
    </row>
    <row r="10025" spans="8:10" hidden="1">
      <c r="H10025" s="330" t="str">
        <f t="shared" ca="1" si="443"/>
        <v/>
      </c>
      <c r="I10025" s="336"/>
      <c r="J10025" s="332" t="str">
        <f t="shared" ca="1" si="444"/>
        <v>(command "V" "R" "" "N")</v>
      </c>
    </row>
    <row r="10026" spans="8:10" hidden="1">
      <c r="H10026" s="330" t="str">
        <f t="shared" ca="1" si="443"/>
        <v/>
      </c>
      <c r="I10026" s="336"/>
      <c r="J10026" s="332" t="str">
        <f t="shared" ca="1" si="444"/>
        <v>(command "V" "R" "" "N")</v>
      </c>
    </row>
    <row r="10027" spans="8:10" hidden="1">
      <c r="H10027" s="330" t="str">
        <f t="shared" ca="1" si="443"/>
        <v/>
      </c>
      <c r="I10027" s="336"/>
      <c r="J10027" s="332" t="str">
        <f t="shared" ca="1" si="444"/>
        <v>(command "V" "R" "" "N")</v>
      </c>
    </row>
    <row r="10028" spans="8:10" hidden="1">
      <c r="H10028" s="330" t="str">
        <f t="shared" ca="1" si="443"/>
        <v/>
      </c>
      <c r="I10028" s="336"/>
      <c r="J10028" s="332" t="str">
        <f t="shared" ca="1" si="444"/>
        <v>(command "V" "R" "" "N")</v>
      </c>
    </row>
    <row r="10029" spans="8:10" hidden="1">
      <c r="H10029" s="330" t="str">
        <f t="shared" ca="1" si="443"/>
        <v/>
      </c>
      <c r="I10029" s="336"/>
      <c r="J10029" s="332" t="str">
        <f t="shared" ca="1" si="444"/>
        <v>(command "V" "R" "" "N")</v>
      </c>
    </row>
    <row r="10030" spans="8:10" hidden="1">
      <c r="H10030" s="330" t="str">
        <f t="shared" ca="1" si="443"/>
        <v/>
      </c>
      <c r="I10030" s="336"/>
      <c r="J10030" s="332" t="str">
        <f t="shared" ca="1" si="444"/>
        <v>(command "V" "R" "" "N")</v>
      </c>
    </row>
    <row r="10031" spans="8:10" hidden="1">
      <c r="H10031" s="330" t="str">
        <f t="shared" ca="1" si="443"/>
        <v/>
      </c>
      <c r="I10031" s="336"/>
      <c r="J10031" s="332" t="str">
        <f t="shared" ca="1" si="444"/>
        <v>(command "V" "R" "" "N")</v>
      </c>
    </row>
    <row r="10032" spans="8:10" hidden="1">
      <c r="H10032" s="330" t="str">
        <f t="shared" ca="1" si="443"/>
        <v/>
      </c>
      <c r="I10032" s="336"/>
      <c r="J10032" s="332" t="str">
        <f t="shared" ca="1" si="444"/>
        <v>(command "V" "R" "" "N")</v>
      </c>
    </row>
    <row r="10033" spans="8:10" hidden="1">
      <c r="H10033" s="330" t="str">
        <f t="shared" ca="1" si="443"/>
        <v/>
      </c>
      <c r="I10033" s="336"/>
      <c r="J10033" s="332" t="str">
        <f t="shared" ca="1" si="444"/>
        <v>(command "V" "R" "" "N")</v>
      </c>
    </row>
    <row r="10034" spans="8:10" hidden="1">
      <c r="H10034" s="330" t="str">
        <f t="shared" ca="1" si="443"/>
        <v/>
      </c>
      <c r="I10034" s="336"/>
      <c r="J10034" s="332" t="str">
        <f t="shared" ca="1" si="444"/>
        <v>(command "V" "R" "" "N")</v>
      </c>
    </row>
    <row r="10035" spans="8:10" hidden="1">
      <c r="H10035" s="330" t="str">
        <f t="shared" ca="1" si="443"/>
        <v/>
      </c>
      <c r="I10035" s="336"/>
      <c r="J10035" s="332" t="str">
        <f t="shared" ca="1" si="444"/>
        <v>(command "V" "R" "" "N")</v>
      </c>
    </row>
    <row r="10036" spans="8:10" hidden="1">
      <c r="H10036" s="330" t="str">
        <f t="shared" ca="1" si="443"/>
        <v/>
      </c>
      <c r="I10036" s="336"/>
      <c r="J10036" s="332" t="str">
        <f t="shared" ca="1" si="444"/>
        <v>(command "V" "R" "" "N")</v>
      </c>
    </row>
    <row r="10037" spans="8:10" hidden="1">
      <c r="H10037" s="330" t="str">
        <f t="shared" ca="1" si="443"/>
        <v/>
      </c>
      <c r="I10037" s="336"/>
      <c r="J10037" s="332" t="str">
        <f t="shared" ca="1" si="444"/>
        <v>(command "V" "R" "" "N")</v>
      </c>
    </row>
    <row r="10038" spans="8:10" hidden="1">
      <c r="H10038" s="330" t="str">
        <f t="shared" ca="1" si="443"/>
        <v/>
      </c>
      <c r="I10038" s="336"/>
      <c r="J10038" s="332" t="str">
        <f t="shared" ca="1" si="444"/>
        <v>(command "V" "R" "" "N")</v>
      </c>
    </row>
    <row r="10039" spans="8:10" hidden="1">
      <c r="H10039" s="330" t="str">
        <f t="shared" ca="1" si="443"/>
        <v/>
      </c>
      <c r="I10039" s="336"/>
      <c r="J10039" s="332" t="str">
        <f t="shared" ca="1" si="444"/>
        <v>(command "V" "R" "" "N")</v>
      </c>
    </row>
    <row r="10040" spans="8:10" hidden="1">
      <c r="H10040" s="330" t="str">
        <f t="shared" ca="1" si="443"/>
        <v/>
      </c>
      <c r="I10040" s="336"/>
      <c r="J10040" s="332" t="str">
        <f t="shared" ca="1" si="444"/>
        <v>(command "V" "R" "" "N")</v>
      </c>
    </row>
    <row r="10041" spans="8:10" hidden="1">
      <c r="H10041" s="330" t="str">
        <f t="shared" ca="1" si="443"/>
        <v/>
      </c>
      <c r="I10041" s="336"/>
      <c r="J10041" s="332" t="str">
        <f t="shared" ca="1" si="444"/>
        <v>(command "V" "R" "" "N")</v>
      </c>
    </row>
    <row r="10042" spans="8:10" hidden="1">
      <c r="H10042" s="330" t="str">
        <f t="shared" ca="1" si="443"/>
        <v/>
      </c>
      <c r="I10042" s="336"/>
      <c r="J10042" s="332" t="str">
        <f t="shared" ca="1" si="444"/>
        <v>(command "V" "R" "" "N")</v>
      </c>
    </row>
    <row r="10043" spans="8:10" hidden="1">
      <c r="H10043" s="330" t="str">
        <f t="shared" ca="1" si="443"/>
        <v/>
      </c>
      <c r="I10043" s="336"/>
      <c r="J10043" s="332" t="str">
        <f t="shared" ca="1" si="444"/>
        <v>(command "V" "R" "" "N")</v>
      </c>
    </row>
    <row r="10044" spans="8:10" hidden="1">
      <c r="H10044" s="330" t="str">
        <f t="shared" ca="1" si="443"/>
        <v/>
      </c>
      <c r="I10044" s="336"/>
      <c r="J10044" s="332" t="str">
        <f t="shared" ca="1" si="444"/>
        <v>(command "V" "R" "" "N")</v>
      </c>
    </row>
    <row r="10045" spans="8:10" hidden="1">
      <c r="H10045" s="330" t="str">
        <f t="shared" ca="1" si="443"/>
        <v/>
      </c>
      <c r="I10045" s="336"/>
      <c r="J10045" s="332" t="str">
        <f t="shared" ca="1" si="444"/>
        <v>(command "V" "R" "" "N")</v>
      </c>
    </row>
    <row r="10046" spans="8:10" hidden="1">
      <c r="H10046" s="330" t="str">
        <f t="shared" ca="1" si="443"/>
        <v/>
      </c>
      <c r="I10046" s="336"/>
      <c r="J10046" s="332" t="str">
        <f t="shared" ca="1" si="444"/>
        <v>(command "V" "R" "" "N")</v>
      </c>
    </row>
    <row r="10047" spans="8:10" hidden="1">
      <c r="H10047" s="330" t="str">
        <f t="shared" ca="1" si="443"/>
        <v/>
      </c>
      <c r="I10047" s="336"/>
      <c r="J10047" s="332" t="str">
        <f t="shared" ca="1" si="444"/>
        <v>(command "V" "R" "" "N")</v>
      </c>
    </row>
    <row r="10048" spans="8:10" hidden="1">
      <c r="H10048" s="330" t="str">
        <f t="shared" ca="1" si="443"/>
        <v/>
      </c>
      <c r="I10048" s="336"/>
      <c r="J10048" s="332" t="str">
        <f t="shared" ca="1" si="444"/>
        <v>(command "V" "R" "" "N")</v>
      </c>
    </row>
    <row r="10049" spans="8:10" hidden="1">
      <c r="H10049" s="330" t="str">
        <f t="shared" ca="1" si="443"/>
        <v/>
      </c>
      <c r="I10049" s="336"/>
      <c r="J10049" s="332" t="str">
        <f t="shared" ca="1" si="444"/>
        <v>(command "V" "R" "" "N")</v>
      </c>
    </row>
    <row r="10050" spans="8:10" hidden="1">
      <c r="H10050" s="330" t="str">
        <f t="shared" ca="1" si="443"/>
        <v/>
      </c>
      <c r="I10050" s="336"/>
      <c r="J10050" s="332" t="str">
        <f t="shared" ca="1" si="444"/>
        <v>(command "V" "R" "" "N")</v>
      </c>
    </row>
    <row r="10051" spans="8:10" hidden="1">
      <c r="H10051" s="330" t="str">
        <f t="shared" ca="1" si="443"/>
        <v/>
      </c>
      <c r="I10051" s="336"/>
      <c r="J10051" s="332" t="str">
        <f t="shared" ca="1" si="444"/>
        <v>(command "V" "R" "" "N")</v>
      </c>
    </row>
    <row r="10052" spans="8:10" hidden="1">
      <c r="H10052" s="330" t="str">
        <f t="shared" ca="1" si="443"/>
        <v/>
      </c>
      <c r="I10052" s="336"/>
      <c r="J10052" s="332" t="str">
        <f t="shared" ca="1" si="444"/>
        <v>(command "V" "R" "" "N")</v>
      </c>
    </row>
    <row r="10053" spans="8:10" hidden="1">
      <c r="H10053" s="330" t="str">
        <f t="shared" ca="1" si="443"/>
        <v/>
      </c>
      <c r="I10053" s="336"/>
      <c r="J10053" s="332" t="str">
        <f t="shared" ca="1" si="444"/>
        <v>(command "V" "R" "" "N")</v>
      </c>
    </row>
    <row r="10054" spans="8:10" hidden="1">
      <c r="H10054" s="330" t="str">
        <f t="shared" ca="1" si="443"/>
        <v/>
      </c>
      <c r="I10054" s="336"/>
      <c r="J10054" s="332" t="str">
        <f t="shared" ca="1" si="444"/>
        <v>(command "V" "R" "" "N")</v>
      </c>
    </row>
    <row r="10055" spans="8:10" hidden="1">
      <c r="H10055" s="330" t="str">
        <f t="shared" ca="1" si="443"/>
        <v/>
      </c>
      <c r="I10055" s="336"/>
      <c r="J10055" s="332" t="str">
        <f t="shared" ca="1" si="444"/>
        <v>(command "V" "R" "" "N")</v>
      </c>
    </row>
    <row r="10056" spans="8:10" hidden="1">
      <c r="H10056" s="330" t="str">
        <f t="shared" ref="H10056:H10119" ca="1" si="445">IF(INDIRECT(ADDRESS(FLOOR((ROW(A10049)-1)/$F$6,1)+9,FLOOR((MOD((ROW(A10049)-1),$F$6)),1)+21))="","",INDIRECT(ADDRESS(FLOOR((ROW(A10049)-1)/$F$6,1)+9,FLOOR((MOD((ROW(A10049)-1),$F$6)),1)+21)))</f>
        <v/>
      </c>
      <c r="I10056" s="336"/>
      <c r="J10056" s="332" t="str">
        <f t="shared" ca="1" si="444"/>
        <v>(command "V" "R" "" "N")</v>
      </c>
    </row>
    <row r="10057" spans="8:10" hidden="1">
      <c r="H10057" s="330" t="str">
        <f t="shared" ca="1" si="445"/>
        <v/>
      </c>
      <c r="I10057" s="336"/>
      <c r="J10057" s="332" t="str">
        <f t="shared" ca="1" si="444"/>
        <v>(command "V" "R" "" "N")</v>
      </c>
    </row>
    <row r="10058" spans="8:10" hidden="1">
      <c r="H10058" s="330" t="str">
        <f t="shared" ca="1" si="445"/>
        <v/>
      </c>
      <c r="I10058" s="336"/>
      <c r="J10058" s="332" t="str">
        <f t="shared" ca="1" si="444"/>
        <v>(command "V" "R" "" "N")</v>
      </c>
    </row>
    <row r="10059" spans="8:10" hidden="1">
      <c r="H10059" s="330" t="str">
        <f t="shared" ca="1" si="445"/>
        <v/>
      </c>
      <c r="I10059" s="336"/>
      <c r="J10059" s="332" t="str">
        <f t="shared" ca="1" si="444"/>
        <v>(command "V" "R" "" "N")</v>
      </c>
    </row>
    <row r="10060" spans="8:10" hidden="1">
      <c r="H10060" s="330" t="str">
        <f t="shared" ca="1" si="445"/>
        <v/>
      </c>
      <c r="I10060" s="336"/>
      <c r="J10060" s="332" t="str">
        <f t="shared" ca="1" si="444"/>
        <v>(command "V" "R" "" "N")</v>
      </c>
    </row>
    <row r="10061" spans="8:10" hidden="1">
      <c r="H10061" s="330" t="str">
        <f t="shared" ca="1" si="445"/>
        <v/>
      </c>
      <c r="I10061" s="336"/>
      <c r="J10061" s="332" t="str">
        <f t="shared" ref="J10061:J10124" ca="1" si="446">"(command"&amp;" "&amp;""""&amp;"V"&amp;""""&amp;" "&amp;""""&amp;"R"&amp;""""&amp;" "&amp;""""&amp;$H10061&amp;""""&amp;" """&amp;"N"&amp;""""&amp;")"</f>
        <v>(command "V" "R" "" "N")</v>
      </c>
    </row>
    <row r="10062" spans="8:10" hidden="1">
      <c r="H10062" s="330" t="str">
        <f t="shared" ca="1" si="445"/>
        <v/>
      </c>
      <c r="I10062" s="336"/>
      <c r="J10062" s="332" t="str">
        <f t="shared" ca="1" si="446"/>
        <v>(command "V" "R" "" "N")</v>
      </c>
    </row>
    <row r="10063" spans="8:10" hidden="1">
      <c r="H10063" s="330" t="str">
        <f t="shared" ca="1" si="445"/>
        <v/>
      </c>
      <c r="I10063" s="336"/>
      <c r="J10063" s="332" t="str">
        <f t="shared" ca="1" si="446"/>
        <v>(command "V" "R" "" "N")</v>
      </c>
    </row>
    <row r="10064" spans="8:10" hidden="1">
      <c r="H10064" s="330" t="str">
        <f t="shared" ca="1" si="445"/>
        <v/>
      </c>
      <c r="I10064" s="336"/>
      <c r="J10064" s="332" t="str">
        <f t="shared" ca="1" si="446"/>
        <v>(command "V" "R" "" "N")</v>
      </c>
    </row>
    <row r="10065" spans="8:10" hidden="1">
      <c r="H10065" s="330" t="str">
        <f t="shared" ca="1" si="445"/>
        <v/>
      </c>
      <c r="I10065" s="336"/>
      <c r="J10065" s="332" t="str">
        <f t="shared" ca="1" si="446"/>
        <v>(command "V" "R" "" "N")</v>
      </c>
    </row>
    <row r="10066" spans="8:10" hidden="1">
      <c r="H10066" s="330" t="str">
        <f t="shared" ca="1" si="445"/>
        <v/>
      </c>
      <c r="I10066" s="336"/>
      <c r="J10066" s="332" t="str">
        <f t="shared" ca="1" si="446"/>
        <v>(command "V" "R" "" "N")</v>
      </c>
    </row>
    <row r="10067" spans="8:10" hidden="1">
      <c r="H10067" s="330" t="str">
        <f t="shared" ca="1" si="445"/>
        <v/>
      </c>
      <c r="I10067" s="336"/>
      <c r="J10067" s="332" t="str">
        <f t="shared" ca="1" si="446"/>
        <v>(command "V" "R" "" "N")</v>
      </c>
    </row>
    <row r="10068" spans="8:10" hidden="1">
      <c r="H10068" s="330" t="str">
        <f t="shared" ca="1" si="445"/>
        <v/>
      </c>
      <c r="I10068" s="336"/>
      <c r="J10068" s="332" t="str">
        <f t="shared" ca="1" si="446"/>
        <v>(command "V" "R" "" "N")</v>
      </c>
    </row>
    <row r="10069" spans="8:10" hidden="1">
      <c r="H10069" s="330" t="str">
        <f t="shared" ca="1" si="445"/>
        <v/>
      </c>
      <c r="I10069" s="336"/>
      <c r="J10069" s="332" t="str">
        <f t="shared" ca="1" si="446"/>
        <v>(command "V" "R" "" "N")</v>
      </c>
    </row>
    <row r="10070" spans="8:10" hidden="1">
      <c r="H10070" s="330" t="str">
        <f t="shared" ca="1" si="445"/>
        <v/>
      </c>
      <c r="I10070" s="336"/>
      <c r="J10070" s="332" t="str">
        <f t="shared" ca="1" si="446"/>
        <v>(command "V" "R" "" "N")</v>
      </c>
    </row>
    <row r="10071" spans="8:10" hidden="1">
      <c r="H10071" s="330" t="str">
        <f t="shared" ca="1" si="445"/>
        <v/>
      </c>
      <c r="I10071" s="336"/>
      <c r="J10071" s="332" t="str">
        <f t="shared" ca="1" si="446"/>
        <v>(command "V" "R" "" "N")</v>
      </c>
    </row>
    <row r="10072" spans="8:10" hidden="1">
      <c r="H10072" s="330" t="str">
        <f t="shared" ca="1" si="445"/>
        <v/>
      </c>
      <c r="I10072" s="336"/>
      <c r="J10072" s="332" t="str">
        <f t="shared" ca="1" si="446"/>
        <v>(command "V" "R" "" "N")</v>
      </c>
    </row>
    <row r="10073" spans="8:10" hidden="1">
      <c r="H10073" s="330" t="str">
        <f t="shared" ca="1" si="445"/>
        <v/>
      </c>
      <c r="I10073" s="336"/>
      <c r="J10073" s="332" t="str">
        <f t="shared" ca="1" si="446"/>
        <v>(command "V" "R" "" "N")</v>
      </c>
    </row>
    <row r="10074" spans="8:10" hidden="1">
      <c r="H10074" s="330" t="str">
        <f t="shared" ca="1" si="445"/>
        <v/>
      </c>
      <c r="I10074" s="336"/>
      <c r="J10074" s="332" t="str">
        <f t="shared" ca="1" si="446"/>
        <v>(command "V" "R" "" "N")</v>
      </c>
    </row>
    <row r="10075" spans="8:10" hidden="1">
      <c r="H10075" s="330" t="str">
        <f t="shared" ca="1" si="445"/>
        <v/>
      </c>
      <c r="I10075" s="336"/>
      <c r="J10075" s="332" t="str">
        <f t="shared" ca="1" si="446"/>
        <v>(command "V" "R" "" "N")</v>
      </c>
    </row>
    <row r="10076" spans="8:10" hidden="1">
      <c r="H10076" s="330" t="str">
        <f t="shared" ca="1" si="445"/>
        <v/>
      </c>
      <c r="I10076" s="336"/>
      <c r="J10076" s="332" t="str">
        <f t="shared" ca="1" si="446"/>
        <v>(command "V" "R" "" "N")</v>
      </c>
    </row>
    <row r="10077" spans="8:10" hidden="1">
      <c r="H10077" s="330" t="str">
        <f t="shared" ca="1" si="445"/>
        <v/>
      </c>
      <c r="I10077" s="336"/>
      <c r="J10077" s="332" t="str">
        <f t="shared" ca="1" si="446"/>
        <v>(command "V" "R" "" "N")</v>
      </c>
    </row>
    <row r="10078" spans="8:10" hidden="1">
      <c r="H10078" s="330" t="str">
        <f t="shared" ca="1" si="445"/>
        <v/>
      </c>
      <c r="I10078" s="336"/>
      <c r="J10078" s="332" t="str">
        <f t="shared" ca="1" si="446"/>
        <v>(command "V" "R" "" "N")</v>
      </c>
    </row>
    <row r="10079" spans="8:10" hidden="1">
      <c r="H10079" s="330" t="str">
        <f t="shared" ca="1" si="445"/>
        <v/>
      </c>
      <c r="I10079" s="336"/>
      <c r="J10079" s="332" t="str">
        <f t="shared" ca="1" si="446"/>
        <v>(command "V" "R" "" "N")</v>
      </c>
    </row>
    <row r="10080" spans="8:10" hidden="1">
      <c r="H10080" s="330" t="str">
        <f t="shared" ca="1" si="445"/>
        <v/>
      </c>
      <c r="I10080" s="336"/>
      <c r="J10080" s="332" t="str">
        <f t="shared" ca="1" si="446"/>
        <v>(command "V" "R" "" "N")</v>
      </c>
    </row>
    <row r="10081" spans="8:10" hidden="1">
      <c r="H10081" s="330" t="str">
        <f t="shared" ca="1" si="445"/>
        <v/>
      </c>
      <c r="I10081" s="336"/>
      <c r="J10081" s="332" t="str">
        <f t="shared" ca="1" si="446"/>
        <v>(command "V" "R" "" "N")</v>
      </c>
    </row>
    <row r="10082" spans="8:10" hidden="1">
      <c r="H10082" s="330" t="str">
        <f t="shared" ca="1" si="445"/>
        <v/>
      </c>
      <c r="I10082" s="336"/>
      <c r="J10082" s="332" t="str">
        <f t="shared" ca="1" si="446"/>
        <v>(command "V" "R" "" "N")</v>
      </c>
    </row>
    <row r="10083" spans="8:10" hidden="1">
      <c r="H10083" s="330" t="str">
        <f t="shared" ca="1" si="445"/>
        <v/>
      </c>
      <c r="I10083" s="336"/>
      <c r="J10083" s="332" t="str">
        <f t="shared" ca="1" si="446"/>
        <v>(command "V" "R" "" "N")</v>
      </c>
    </row>
    <row r="10084" spans="8:10" hidden="1">
      <c r="H10084" s="330" t="str">
        <f t="shared" ca="1" si="445"/>
        <v/>
      </c>
      <c r="I10084" s="336"/>
      <c r="J10084" s="332" t="str">
        <f t="shared" ca="1" si="446"/>
        <v>(command "V" "R" "" "N")</v>
      </c>
    </row>
    <row r="10085" spans="8:10" hidden="1">
      <c r="H10085" s="330" t="str">
        <f t="shared" ca="1" si="445"/>
        <v/>
      </c>
      <c r="I10085" s="336"/>
      <c r="J10085" s="332" t="str">
        <f t="shared" ca="1" si="446"/>
        <v>(command "V" "R" "" "N")</v>
      </c>
    </row>
    <row r="10086" spans="8:10" hidden="1">
      <c r="H10086" s="330" t="str">
        <f t="shared" ca="1" si="445"/>
        <v/>
      </c>
      <c r="I10086" s="336"/>
      <c r="J10086" s="332" t="str">
        <f t="shared" ca="1" si="446"/>
        <v>(command "V" "R" "" "N")</v>
      </c>
    </row>
    <row r="10087" spans="8:10" hidden="1">
      <c r="H10087" s="330" t="str">
        <f t="shared" ca="1" si="445"/>
        <v/>
      </c>
      <c r="I10087" s="336"/>
      <c r="J10087" s="332" t="str">
        <f t="shared" ca="1" si="446"/>
        <v>(command "V" "R" "" "N")</v>
      </c>
    </row>
    <row r="10088" spans="8:10" hidden="1">
      <c r="H10088" s="330" t="str">
        <f t="shared" ca="1" si="445"/>
        <v/>
      </c>
      <c r="I10088" s="336"/>
      <c r="J10088" s="332" t="str">
        <f t="shared" ca="1" si="446"/>
        <v>(command "V" "R" "" "N")</v>
      </c>
    </row>
    <row r="10089" spans="8:10" hidden="1">
      <c r="H10089" s="330" t="str">
        <f t="shared" ca="1" si="445"/>
        <v/>
      </c>
      <c r="I10089" s="336"/>
      <c r="J10089" s="332" t="str">
        <f t="shared" ca="1" si="446"/>
        <v>(command "V" "R" "" "N")</v>
      </c>
    </row>
    <row r="10090" spans="8:10" hidden="1">
      <c r="H10090" s="330" t="str">
        <f t="shared" ca="1" si="445"/>
        <v/>
      </c>
      <c r="I10090" s="336"/>
      <c r="J10090" s="332" t="str">
        <f t="shared" ca="1" si="446"/>
        <v>(command "V" "R" "" "N")</v>
      </c>
    </row>
    <row r="10091" spans="8:10" hidden="1">
      <c r="H10091" s="330" t="str">
        <f t="shared" ca="1" si="445"/>
        <v/>
      </c>
      <c r="I10091" s="336"/>
      <c r="J10091" s="332" t="str">
        <f t="shared" ca="1" si="446"/>
        <v>(command "V" "R" "" "N")</v>
      </c>
    </row>
    <row r="10092" spans="8:10" hidden="1">
      <c r="H10092" s="330" t="str">
        <f t="shared" ca="1" si="445"/>
        <v/>
      </c>
      <c r="I10092" s="336"/>
      <c r="J10092" s="332" t="str">
        <f t="shared" ca="1" si="446"/>
        <v>(command "V" "R" "" "N")</v>
      </c>
    </row>
    <row r="10093" spans="8:10" hidden="1">
      <c r="H10093" s="330" t="str">
        <f t="shared" ca="1" si="445"/>
        <v/>
      </c>
      <c r="I10093" s="336"/>
      <c r="J10093" s="332" t="str">
        <f t="shared" ca="1" si="446"/>
        <v>(command "V" "R" "" "N")</v>
      </c>
    </row>
    <row r="10094" spans="8:10" hidden="1">
      <c r="H10094" s="330" t="str">
        <f t="shared" ca="1" si="445"/>
        <v/>
      </c>
      <c r="I10094" s="336"/>
      <c r="J10094" s="332" t="str">
        <f t="shared" ca="1" si="446"/>
        <v>(command "V" "R" "" "N")</v>
      </c>
    </row>
    <row r="10095" spans="8:10" hidden="1">
      <c r="H10095" s="330" t="str">
        <f t="shared" ca="1" si="445"/>
        <v/>
      </c>
      <c r="I10095" s="336"/>
      <c r="J10095" s="332" t="str">
        <f t="shared" ca="1" si="446"/>
        <v>(command "V" "R" "" "N")</v>
      </c>
    </row>
    <row r="10096" spans="8:10" hidden="1">
      <c r="H10096" s="330" t="str">
        <f t="shared" ca="1" si="445"/>
        <v/>
      </c>
      <c r="I10096" s="336"/>
      <c r="J10096" s="332" t="str">
        <f t="shared" ca="1" si="446"/>
        <v>(command "V" "R" "" "N")</v>
      </c>
    </row>
    <row r="10097" spans="8:10" hidden="1">
      <c r="H10097" s="330" t="str">
        <f t="shared" ca="1" si="445"/>
        <v/>
      </c>
      <c r="I10097" s="336"/>
      <c r="J10097" s="332" t="str">
        <f t="shared" ca="1" si="446"/>
        <v>(command "V" "R" "" "N")</v>
      </c>
    </row>
    <row r="10098" spans="8:10" hidden="1">
      <c r="H10098" s="330" t="str">
        <f t="shared" ca="1" si="445"/>
        <v/>
      </c>
      <c r="I10098" s="336"/>
      <c r="J10098" s="332" t="str">
        <f t="shared" ca="1" si="446"/>
        <v>(command "V" "R" "" "N")</v>
      </c>
    </row>
    <row r="10099" spans="8:10" hidden="1">
      <c r="H10099" s="330" t="str">
        <f t="shared" ca="1" si="445"/>
        <v/>
      </c>
      <c r="I10099" s="336"/>
      <c r="J10099" s="332" t="str">
        <f t="shared" ca="1" si="446"/>
        <v>(command "V" "R" "" "N")</v>
      </c>
    </row>
    <row r="10100" spans="8:10" hidden="1">
      <c r="H10100" s="330" t="str">
        <f t="shared" ca="1" si="445"/>
        <v/>
      </c>
      <c r="I10100" s="336"/>
      <c r="J10100" s="332" t="str">
        <f t="shared" ca="1" si="446"/>
        <v>(command "V" "R" "" "N")</v>
      </c>
    </row>
    <row r="10101" spans="8:10" hidden="1">
      <c r="H10101" s="330" t="str">
        <f t="shared" ca="1" si="445"/>
        <v/>
      </c>
      <c r="I10101" s="336"/>
      <c r="J10101" s="332" t="str">
        <f t="shared" ca="1" si="446"/>
        <v>(command "V" "R" "" "N")</v>
      </c>
    </row>
    <row r="10102" spans="8:10" hidden="1">
      <c r="H10102" s="330" t="str">
        <f t="shared" ca="1" si="445"/>
        <v/>
      </c>
      <c r="I10102" s="336"/>
      <c r="J10102" s="332" t="str">
        <f t="shared" ca="1" si="446"/>
        <v>(command "V" "R" "" "N")</v>
      </c>
    </row>
    <row r="10103" spans="8:10" hidden="1">
      <c r="H10103" s="330" t="str">
        <f t="shared" ca="1" si="445"/>
        <v/>
      </c>
      <c r="I10103" s="336"/>
      <c r="J10103" s="332" t="str">
        <f t="shared" ca="1" si="446"/>
        <v>(command "V" "R" "" "N")</v>
      </c>
    </row>
    <row r="10104" spans="8:10" hidden="1">
      <c r="H10104" s="330" t="str">
        <f t="shared" ca="1" si="445"/>
        <v/>
      </c>
      <c r="I10104" s="336"/>
      <c r="J10104" s="332" t="str">
        <f t="shared" ca="1" si="446"/>
        <v>(command "V" "R" "" "N")</v>
      </c>
    </row>
    <row r="10105" spans="8:10" hidden="1">
      <c r="H10105" s="330" t="str">
        <f t="shared" ca="1" si="445"/>
        <v/>
      </c>
      <c r="I10105" s="336"/>
      <c r="J10105" s="332" t="str">
        <f t="shared" ca="1" si="446"/>
        <v>(command "V" "R" "" "N")</v>
      </c>
    </row>
    <row r="10106" spans="8:10" hidden="1">
      <c r="H10106" s="330" t="str">
        <f t="shared" ca="1" si="445"/>
        <v/>
      </c>
      <c r="I10106" s="336"/>
      <c r="J10106" s="332" t="str">
        <f t="shared" ca="1" si="446"/>
        <v>(command "V" "R" "" "N")</v>
      </c>
    </row>
    <row r="10107" spans="8:10" hidden="1">
      <c r="H10107" s="330" t="str">
        <f t="shared" ca="1" si="445"/>
        <v/>
      </c>
      <c r="I10107" s="336"/>
      <c r="J10107" s="332" t="str">
        <f t="shared" ca="1" si="446"/>
        <v>(command "V" "R" "" "N")</v>
      </c>
    </row>
    <row r="10108" spans="8:10" hidden="1">
      <c r="H10108" s="330" t="str">
        <f t="shared" ca="1" si="445"/>
        <v/>
      </c>
      <c r="I10108" s="336"/>
      <c r="J10108" s="332" t="str">
        <f t="shared" ca="1" si="446"/>
        <v>(command "V" "R" "" "N")</v>
      </c>
    </row>
    <row r="10109" spans="8:10" hidden="1">
      <c r="H10109" s="330" t="str">
        <f t="shared" ca="1" si="445"/>
        <v/>
      </c>
      <c r="I10109" s="336"/>
      <c r="J10109" s="332" t="str">
        <f t="shared" ca="1" si="446"/>
        <v>(command "V" "R" "" "N")</v>
      </c>
    </row>
    <row r="10110" spans="8:10" hidden="1">
      <c r="H10110" s="330" t="str">
        <f t="shared" ca="1" si="445"/>
        <v/>
      </c>
      <c r="I10110" s="336"/>
      <c r="J10110" s="332" t="str">
        <f t="shared" ca="1" si="446"/>
        <v>(command "V" "R" "" "N")</v>
      </c>
    </row>
    <row r="10111" spans="8:10" hidden="1">
      <c r="H10111" s="330" t="str">
        <f t="shared" ca="1" si="445"/>
        <v/>
      </c>
      <c r="I10111" s="336"/>
      <c r="J10111" s="332" t="str">
        <f t="shared" ca="1" si="446"/>
        <v>(command "V" "R" "" "N")</v>
      </c>
    </row>
    <row r="10112" spans="8:10" hidden="1">
      <c r="H10112" s="330" t="str">
        <f t="shared" ca="1" si="445"/>
        <v/>
      </c>
      <c r="I10112" s="336"/>
      <c r="J10112" s="332" t="str">
        <f t="shared" ca="1" si="446"/>
        <v>(command "V" "R" "" "N")</v>
      </c>
    </row>
    <row r="10113" spans="8:10" hidden="1">
      <c r="H10113" s="330" t="str">
        <f t="shared" ca="1" si="445"/>
        <v/>
      </c>
      <c r="I10113" s="336"/>
      <c r="J10113" s="332" t="str">
        <f t="shared" ca="1" si="446"/>
        <v>(command "V" "R" "" "N")</v>
      </c>
    </row>
    <row r="10114" spans="8:10" hidden="1">
      <c r="H10114" s="330" t="str">
        <f t="shared" ca="1" si="445"/>
        <v/>
      </c>
      <c r="I10114" s="336"/>
      <c r="J10114" s="332" t="str">
        <f t="shared" ca="1" si="446"/>
        <v>(command "V" "R" "" "N")</v>
      </c>
    </row>
    <row r="10115" spans="8:10" hidden="1">
      <c r="H10115" s="330" t="str">
        <f t="shared" ca="1" si="445"/>
        <v/>
      </c>
      <c r="I10115" s="336"/>
      <c r="J10115" s="332" t="str">
        <f t="shared" ca="1" si="446"/>
        <v>(command "V" "R" "" "N")</v>
      </c>
    </row>
    <row r="10116" spans="8:10" hidden="1">
      <c r="H10116" s="330" t="str">
        <f t="shared" ca="1" si="445"/>
        <v/>
      </c>
      <c r="I10116" s="336"/>
      <c r="J10116" s="332" t="str">
        <f t="shared" ca="1" si="446"/>
        <v>(command "V" "R" "" "N")</v>
      </c>
    </row>
    <row r="10117" spans="8:10" hidden="1">
      <c r="H10117" s="330" t="str">
        <f t="shared" ca="1" si="445"/>
        <v/>
      </c>
      <c r="I10117" s="336"/>
      <c r="J10117" s="332" t="str">
        <f t="shared" ca="1" si="446"/>
        <v>(command "V" "R" "" "N")</v>
      </c>
    </row>
    <row r="10118" spans="8:10" hidden="1">
      <c r="H10118" s="330" t="str">
        <f t="shared" ca="1" si="445"/>
        <v/>
      </c>
      <c r="I10118" s="336"/>
      <c r="J10118" s="332" t="str">
        <f t="shared" ca="1" si="446"/>
        <v>(command "V" "R" "" "N")</v>
      </c>
    </row>
    <row r="10119" spans="8:10" hidden="1">
      <c r="H10119" s="330" t="str">
        <f t="shared" ca="1" si="445"/>
        <v/>
      </c>
      <c r="I10119" s="336"/>
      <c r="J10119" s="332" t="str">
        <f t="shared" ca="1" si="446"/>
        <v>(command "V" "R" "" "N")</v>
      </c>
    </row>
    <row r="10120" spans="8:10" hidden="1">
      <c r="H10120" s="330" t="str">
        <f t="shared" ref="H10120:H10183" ca="1" si="447">IF(INDIRECT(ADDRESS(FLOOR((ROW(A10113)-1)/$F$6,1)+9,FLOOR((MOD((ROW(A10113)-1),$F$6)),1)+21))="","",INDIRECT(ADDRESS(FLOOR((ROW(A10113)-1)/$F$6,1)+9,FLOOR((MOD((ROW(A10113)-1),$F$6)),1)+21)))</f>
        <v/>
      </c>
      <c r="I10120" s="336"/>
      <c r="J10120" s="332" t="str">
        <f t="shared" ca="1" si="446"/>
        <v>(command "V" "R" "" "N")</v>
      </c>
    </row>
    <row r="10121" spans="8:10" hidden="1">
      <c r="H10121" s="330" t="str">
        <f t="shared" ca="1" si="447"/>
        <v/>
      </c>
      <c r="I10121" s="336"/>
      <c r="J10121" s="332" t="str">
        <f t="shared" ca="1" si="446"/>
        <v>(command "V" "R" "" "N")</v>
      </c>
    </row>
    <row r="10122" spans="8:10" hidden="1">
      <c r="H10122" s="330" t="str">
        <f t="shared" ca="1" si="447"/>
        <v/>
      </c>
      <c r="I10122" s="336"/>
      <c r="J10122" s="332" t="str">
        <f t="shared" ca="1" si="446"/>
        <v>(command "V" "R" "" "N")</v>
      </c>
    </row>
    <row r="10123" spans="8:10" hidden="1">
      <c r="H10123" s="330" t="str">
        <f t="shared" ca="1" si="447"/>
        <v/>
      </c>
      <c r="I10123" s="336"/>
      <c r="J10123" s="332" t="str">
        <f t="shared" ca="1" si="446"/>
        <v>(command "V" "R" "" "N")</v>
      </c>
    </row>
    <row r="10124" spans="8:10" hidden="1">
      <c r="H10124" s="330" t="str">
        <f t="shared" ca="1" si="447"/>
        <v/>
      </c>
      <c r="I10124" s="336"/>
      <c r="J10124" s="332" t="str">
        <f t="shared" ca="1" si="446"/>
        <v>(command "V" "R" "" "N")</v>
      </c>
    </row>
    <row r="10125" spans="8:10" hidden="1">
      <c r="H10125" s="330" t="str">
        <f t="shared" ca="1" si="447"/>
        <v/>
      </c>
      <c r="I10125" s="336"/>
      <c r="J10125" s="332" t="str">
        <f t="shared" ref="J10125:J10188" ca="1" si="448">"(command"&amp;" "&amp;""""&amp;"V"&amp;""""&amp;" "&amp;""""&amp;"R"&amp;""""&amp;" "&amp;""""&amp;$H10125&amp;""""&amp;" """&amp;"N"&amp;""""&amp;")"</f>
        <v>(command "V" "R" "" "N")</v>
      </c>
    </row>
    <row r="10126" spans="8:10" hidden="1">
      <c r="H10126" s="330" t="str">
        <f t="shared" ca="1" si="447"/>
        <v/>
      </c>
      <c r="I10126" s="336"/>
      <c r="J10126" s="332" t="str">
        <f t="shared" ca="1" si="448"/>
        <v>(command "V" "R" "" "N")</v>
      </c>
    </row>
    <row r="10127" spans="8:10" hidden="1">
      <c r="H10127" s="330" t="str">
        <f t="shared" ca="1" si="447"/>
        <v/>
      </c>
      <c r="I10127" s="336"/>
      <c r="J10127" s="332" t="str">
        <f t="shared" ca="1" si="448"/>
        <v>(command "V" "R" "" "N")</v>
      </c>
    </row>
    <row r="10128" spans="8:10" hidden="1">
      <c r="H10128" s="330" t="str">
        <f t="shared" ca="1" si="447"/>
        <v/>
      </c>
      <c r="I10128" s="336"/>
      <c r="J10128" s="332" t="str">
        <f t="shared" ca="1" si="448"/>
        <v>(command "V" "R" "" "N")</v>
      </c>
    </row>
    <row r="10129" spans="8:10" hidden="1">
      <c r="H10129" s="330" t="str">
        <f t="shared" ca="1" si="447"/>
        <v/>
      </c>
      <c r="I10129" s="336"/>
      <c r="J10129" s="332" t="str">
        <f t="shared" ca="1" si="448"/>
        <v>(command "V" "R" "" "N")</v>
      </c>
    </row>
    <row r="10130" spans="8:10" hidden="1">
      <c r="H10130" s="330" t="str">
        <f t="shared" ca="1" si="447"/>
        <v/>
      </c>
      <c r="I10130" s="336"/>
      <c r="J10130" s="332" t="str">
        <f t="shared" ca="1" si="448"/>
        <v>(command "V" "R" "" "N")</v>
      </c>
    </row>
    <row r="10131" spans="8:10" hidden="1">
      <c r="H10131" s="330" t="str">
        <f t="shared" ca="1" si="447"/>
        <v/>
      </c>
      <c r="I10131" s="336"/>
      <c r="J10131" s="332" t="str">
        <f t="shared" ca="1" si="448"/>
        <v>(command "V" "R" "" "N")</v>
      </c>
    </row>
    <row r="10132" spans="8:10" hidden="1">
      <c r="H10132" s="330" t="str">
        <f t="shared" ca="1" si="447"/>
        <v/>
      </c>
      <c r="I10132" s="336"/>
      <c r="J10132" s="332" t="str">
        <f t="shared" ca="1" si="448"/>
        <v>(command "V" "R" "" "N")</v>
      </c>
    </row>
    <row r="10133" spans="8:10" hidden="1">
      <c r="H10133" s="330" t="str">
        <f t="shared" ca="1" si="447"/>
        <v/>
      </c>
      <c r="I10133" s="336"/>
      <c r="J10133" s="332" t="str">
        <f t="shared" ca="1" si="448"/>
        <v>(command "V" "R" "" "N")</v>
      </c>
    </row>
    <row r="10134" spans="8:10" hidden="1">
      <c r="H10134" s="330" t="str">
        <f t="shared" ca="1" si="447"/>
        <v/>
      </c>
      <c r="I10134" s="336"/>
      <c r="J10134" s="332" t="str">
        <f t="shared" ca="1" si="448"/>
        <v>(command "V" "R" "" "N")</v>
      </c>
    </row>
    <row r="10135" spans="8:10" hidden="1">
      <c r="H10135" s="330" t="str">
        <f t="shared" ca="1" si="447"/>
        <v/>
      </c>
      <c r="I10135" s="336"/>
      <c r="J10135" s="332" t="str">
        <f t="shared" ca="1" si="448"/>
        <v>(command "V" "R" "" "N")</v>
      </c>
    </row>
    <row r="10136" spans="8:10" hidden="1">
      <c r="H10136" s="330" t="str">
        <f t="shared" ca="1" si="447"/>
        <v/>
      </c>
      <c r="I10136" s="336"/>
      <c r="J10136" s="332" t="str">
        <f t="shared" ca="1" si="448"/>
        <v>(command "V" "R" "" "N")</v>
      </c>
    </row>
    <row r="10137" spans="8:10" hidden="1">
      <c r="H10137" s="330" t="str">
        <f t="shared" ca="1" si="447"/>
        <v/>
      </c>
      <c r="I10137" s="336"/>
      <c r="J10137" s="332" t="str">
        <f t="shared" ca="1" si="448"/>
        <v>(command "V" "R" "" "N")</v>
      </c>
    </row>
    <row r="10138" spans="8:10" hidden="1">
      <c r="H10138" s="330" t="str">
        <f t="shared" ca="1" si="447"/>
        <v/>
      </c>
      <c r="I10138" s="336"/>
      <c r="J10138" s="332" t="str">
        <f t="shared" ca="1" si="448"/>
        <v>(command "V" "R" "" "N")</v>
      </c>
    </row>
    <row r="10139" spans="8:10" hidden="1">
      <c r="H10139" s="330" t="str">
        <f t="shared" ca="1" si="447"/>
        <v/>
      </c>
      <c r="I10139" s="336"/>
      <c r="J10139" s="332" t="str">
        <f t="shared" ca="1" si="448"/>
        <v>(command "V" "R" "" "N")</v>
      </c>
    </row>
    <row r="10140" spans="8:10" hidden="1">
      <c r="H10140" s="330" t="str">
        <f t="shared" ca="1" si="447"/>
        <v/>
      </c>
      <c r="I10140" s="336"/>
      <c r="J10140" s="332" t="str">
        <f t="shared" ca="1" si="448"/>
        <v>(command "V" "R" "" "N")</v>
      </c>
    </row>
    <row r="10141" spans="8:10" hidden="1">
      <c r="H10141" s="330" t="str">
        <f t="shared" ca="1" si="447"/>
        <v/>
      </c>
      <c r="I10141" s="336"/>
      <c r="J10141" s="332" t="str">
        <f t="shared" ca="1" si="448"/>
        <v>(command "V" "R" "" "N")</v>
      </c>
    </row>
    <row r="10142" spans="8:10" hidden="1">
      <c r="H10142" s="330" t="str">
        <f t="shared" ca="1" si="447"/>
        <v/>
      </c>
      <c r="I10142" s="336"/>
      <c r="J10142" s="332" t="str">
        <f t="shared" ca="1" si="448"/>
        <v>(command "V" "R" "" "N")</v>
      </c>
    </row>
    <row r="10143" spans="8:10" hidden="1">
      <c r="H10143" s="330" t="str">
        <f t="shared" ca="1" si="447"/>
        <v/>
      </c>
      <c r="I10143" s="336"/>
      <c r="J10143" s="332" t="str">
        <f t="shared" ca="1" si="448"/>
        <v>(command "V" "R" "" "N")</v>
      </c>
    </row>
    <row r="10144" spans="8:10" hidden="1">
      <c r="H10144" s="330" t="str">
        <f t="shared" ca="1" si="447"/>
        <v/>
      </c>
      <c r="I10144" s="336"/>
      <c r="J10144" s="332" t="str">
        <f t="shared" ca="1" si="448"/>
        <v>(command "V" "R" "" "N")</v>
      </c>
    </row>
    <row r="10145" spans="8:10" hidden="1">
      <c r="H10145" s="330" t="str">
        <f t="shared" ca="1" si="447"/>
        <v/>
      </c>
      <c r="I10145" s="336"/>
      <c r="J10145" s="332" t="str">
        <f t="shared" ca="1" si="448"/>
        <v>(command "V" "R" "" "N")</v>
      </c>
    </row>
    <row r="10146" spans="8:10" hidden="1">
      <c r="H10146" s="330" t="str">
        <f t="shared" ca="1" si="447"/>
        <v/>
      </c>
      <c r="I10146" s="336"/>
      <c r="J10146" s="332" t="str">
        <f t="shared" ca="1" si="448"/>
        <v>(command "V" "R" "" "N")</v>
      </c>
    </row>
    <row r="10147" spans="8:10" hidden="1">
      <c r="H10147" s="330" t="str">
        <f t="shared" ca="1" si="447"/>
        <v/>
      </c>
      <c r="I10147" s="336"/>
      <c r="J10147" s="332" t="str">
        <f t="shared" ca="1" si="448"/>
        <v>(command "V" "R" "" "N")</v>
      </c>
    </row>
    <row r="10148" spans="8:10" hidden="1">
      <c r="H10148" s="330" t="str">
        <f t="shared" ca="1" si="447"/>
        <v/>
      </c>
      <c r="I10148" s="336"/>
      <c r="J10148" s="332" t="str">
        <f t="shared" ca="1" si="448"/>
        <v>(command "V" "R" "" "N")</v>
      </c>
    </row>
    <row r="10149" spans="8:10" hidden="1">
      <c r="H10149" s="330" t="str">
        <f t="shared" ca="1" si="447"/>
        <v/>
      </c>
      <c r="I10149" s="336"/>
      <c r="J10149" s="332" t="str">
        <f t="shared" ca="1" si="448"/>
        <v>(command "V" "R" "" "N")</v>
      </c>
    </row>
    <row r="10150" spans="8:10" hidden="1">
      <c r="H10150" s="330" t="str">
        <f t="shared" ca="1" si="447"/>
        <v/>
      </c>
      <c r="I10150" s="336"/>
      <c r="J10150" s="332" t="str">
        <f t="shared" ca="1" si="448"/>
        <v>(command "V" "R" "" "N")</v>
      </c>
    </row>
    <row r="10151" spans="8:10" hidden="1">
      <c r="H10151" s="330" t="str">
        <f t="shared" ca="1" si="447"/>
        <v/>
      </c>
      <c r="I10151" s="336"/>
      <c r="J10151" s="332" t="str">
        <f t="shared" ca="1" si="448"/>
        <v>(command "V" "R" "" "N")</v>
      </c>
    </row>
    <row r="10152" spans="8:10" hidden="1">
      <c r="H10152" s="330" t="str">
        <f t="shared" ca="1" si="447"/>
        <v/>
      </c>
      <c r="I10152" s="336"/>
      <c r="J10152" s="332" t="str">
        <f t="shared" ca="1" si="448"/>
        <v>(command "V" "R" "" "N")</v>
      </c>
    </row>
    <row r="10153" spans="8:10" hidden="1">
      <c r="H10153" s="330" t="str">
        <f t="shared" ca="1" si="447"/>
        <v/>
      </c>
      <c r="I10153" s="336"/>
      <c r="J10153" s="332" t="str">
        <f t="shared" ca="1" si="448"/>
        <v>(command "V" "R" "" "N")</v>
      </c>
    </row>
    <row r="10154" spans="8:10" hidden="1">
      <c r="H10154" s="330" t="str">
        <f t="shared" ca="1" si="447"/>
        <v/>
      </c>
      <c r="I10154" s="336"/>
      <c r="J10154" s="332" t="str">
        <f t="shared" ca="1" si="448"/>
        <v>(command "V" "R" "" "N")</v>
      </c>
    </row>
    <row r="10155" spans="8:10" hidden="1">
      <c r="H10155" s="330" t="str">
        <f t="shared" ca="1" si="447"/>
        <v/>
      </c>
      <c r="I10155" s="336"/>
      <c r="J10155" s="332" t="str">
        <f t="shared" ca="1" si="448"/>
        <v>(command "V" "R" "" "N")</v>
      </c>
    </row>
    <row r="10156" spans="8:10" hidden="1">
      <c r="H10156" s="330" t="str">
        <f t="shared" ca="1" si="447"/>
        <v/>
      </c>
      <c r="I10156" s="336"/>
      <c r="J10156" s="332" t="str">
        <f t="shared" ca="1" si="448"/>
        <v>(command "V" "R" "" "N")</v>
      </c>
    </row>
    <row r="10157" spans="8:10" hidden="1">
      <c r="H10157" s="330" t="str">
        <f t="shared" ca="1" si="447"/>
        <v/>
      </c>
      <c r="I10157" s="336"/>
      <c r="J10157" s="332" t="str">
        <f t="shared" ca="1" si="448"/>
        <v>(command "V" "R" "" "N")</v>
      </c>
    </row>
    <row r="10158" spans="8:10" hidden="1">
      <c r="H10158" s="330" t="str">
        <f t="shared" ca="1" si="447"/>
        <v/>
      </c>
      <c r="I10158" s="336"/>
      <c r="J10158" s="332" t="str">
        <f t="shared" ca="1" si="448"/>
        <v>(command "V" "R" "" "N")</v>
      </c>
    </row>
    <row r="10159" spans="8:10" hidden="1">
      <c r="H10159" s="330" t="str">
        <f t="shared" ca="1" si="447"/>
        <v/>
      </c>
      <c r="I10159" s="336"/>
      <c r="J10159" s="332" t="str">
        <f t="shared" ca="1" si="448"/>
        <v>(command "V" "R" "" "N")</v>
      </c>
    </row>
    <row r="10160" spans="8:10" hidden="1">
      <c r="H10160" s="330" t="str">
        <f t="shared" ca="1" si="447"/>
        <v/>
      </c>
      <c r="I10160" s="336"/>
      <c r="J10160" s="332" t="str">
        <f t="shared" ca="1" si="448"/>
        <v>(command "V" "R" "" "N")</v>
      </c>
    </row>
    <row r="10161" spans="8:10" hidden="1">
      <c r="H10161" s="330" t="str">
        <f t="shared" ca="1" si="447"/>
        <v/>
      </c>
      <c r="I10161" s="336"/>
      <c r="J10161" s="332" t="str">
        <f t="shared" ca="1" si="448"/>
        <v>(command "V" "R" "" "N")</v>
      </c>
    </row>
    <row r="10162" spans="8:10" hidden="1">
      <c r="H10162" s="330" t="str">
        <f t="shared" ca="1" si="447"/>
        <v/>
      </c>
      <c r="I10162" s="336"/>
      <c r="J10162" s="332" t="str">
        <f t="shared" ca="1" si="448"/>
        <v>(command "V" "R" "" "N")</v>
      </c>
    </row>
    <row r="10163" spans="8:10" hidden="1">
      <c r="H10163" s="330" t="str">
        <f t="shared" ca="1" si="447"/>
        <v/>
      </c>
      <c r="I10163" s="336"/>
      <c r="J10163" s="332" t="str">
        <f t="shared" ca="1" si="448"/>
        <v>(command "V" "R" "" "N")</v>
      </c>
    </row>
    <row r="10164" spans="8:10" hidden="1">
      <c r="H10164" s="330" t="str">
        <f t="shared" ca="1" si="447"/>
        <v/>
      </c>
      <c r="I10164" s="336"/>
      <c r="J10164" s="332" t="str">
        <f t="shared" ca="1" si="448"/>
        <v>(command "V" "R" "" "N")</v>
      </c>
    </row>
    <row r="10165" spans="8:10" hidden="1">
      <c r="H10165" s="330" t="str">
        <f t="shared" ca="1" si="447"/>
        <v/>
      </c>
      <c r="I10165" s="336"/>
      <c r="J10165" s="332" t="str">
        <f t="shared" ca="1" si="448"/>
        <v>(command "V" "R" "" "N")</v>
      </c>
    </row>
    <row r="10166" spans="8:10" hidden="1">
      <c r="H10166" s="330" t="str">
        <f t="shared" ca="1" si="447"/>
        <v/>
      </c>
      <c r="I10166" s="336"/>
      <c r="J10166" s="332" t="str">
        <f t="shared" ca="1" si="448"/>
        <v>(command "V" "R" "" "N")</v>
      </c>
    </row>
    <row r="10167" spans="8:10" hidden="1">
      <c r="H10167" s="330" t="str">
        <f t="shared" ca="1" si="447"/>
        <v/>
      </c>
      <c r="I10167" s="336"/>
      <c r="J10167" s="332" t="str">
        <f t="shared" ca="1" si="448"/>
        <v>(command "V" "R" "" "N")</v>
      </c>
    </row>
    <row r="10168" spans="8:10" hidden="1">
      <c r="H10168" s="330" t="str">
        <f t="shared" ca="1" si="447"/>
        <v/>
      </c>
      <c r="I10168" s="336"/>
      <c r="J10168" s="332" t="str">
        <f t="shared" ca="1" si="448"/>
        <v>(command "V" "R" "" "N")</v>
      </c>
    </row>
    <row r="10169" spans="8:10" hidden="1">
      <c r="H10169" s="330" t="str">
        <f t="shared" ca="1" si="447"/>
        <v/>
      </c>
      <c r="I10169" s="336"/>
      <c r="J10169" s="332" t="str">
        <f t="shared" ca="1" si="448"/>
        <v>(command "V" "R" "" "N")</v>
      </c>
    </row>
    <row r="10170" spans="8:10" hidden="1">
      <c r="H10170" s="330" t="str">
        <f t="shared" ca="1" si="447"/>
        <v/>
      </c>
      <c r="I10170" s="336"/>
      <c r="J10170" s="332" t="str">
        <f t="shared" ca="1" si="448"/>
        <v>(command "V" "R" "" "N")</v>
      </c>
    </row>
    <row r="10171" spans="8:10" hidden="1">
      <c r="H10171" s="330" t="str">
        <f t="shared" ca="1" si="447"/>
        <v/>
      </c>
      <c r="I10171" s="336"/>
      <c r="J10171" s="332" t="str">
        <f t="shared" ca="1" si="448"/>
        <v>(command "V" "R" "" "N")</v>
      </c>
    </row>
    <row r="10172" spans="8:10" hidden="1">
      <c r="H10172" s="330" t="str">
        <f t="shared" ca="1" si="447"/>
        <v/>
      </c>
      <c r="I10172" s="336"/>
      <c r="J10172" s="332" t="str">
        <f t="shared" ca="1" si="448"/>
        <v>(command "V" "R" "" "N")</v>
      </c>
    </row>
    <row r="10173" spans="8:10" hidden="1">
      <c r="H10173" s="330" t="str">
        <f t="shared" ca="1" si="447"/>
        <v/>
      </c>
      <c r="I10173" s="336"/>
      <c r="J10173" s="332" t="str">
        <f t="shared" ca="1" si="448"/>
        <v>(command "V" "R" "" "N")</v>
      </c>
    </row>
    <row r="10174" spans="8:10" hidden="1">
      <c r="H10174" s="330" t="str">
        <f t="shared" ca="1" si="447"/>
        <v/>
      </c>
      <c r="I10174" s="336"/>
      <c r="J10174" s="332" t="str">
        <f t="shared" ca="1" si="448"/>
        <v>(command "V" "R" "" "N")</v>
      </c>
    </row>
    <row r="10175" spans="8:10" hidden="1">
      <c r="H10175" s="330" t="str">
        <f t="shared" ca="1" si="447"/>
        <v/>
      </c>
      <c r="I10175" s="336"/>
      <c r="J10175" s="332" t="str">
        <f t="shared" ca="1" si="448"/>
        <v>(command "V" "R" "" "N")</v>
      </c>
    </row>
    <row r="10176" spans="8:10" hidden="1">
      <c r="H10176" s="330" t="str">
        <f t="shared" ca="1" si="447"/>
        <v/>
      </c>
      <c r="I10176" s="336"/>
      <c r="J10176" s="332" t="str">
        <f t="shared" ca="1" si="448"/>
        <v>(command "V" "R" "" "N")</v>
      </c>
    </row>
    <row r="10177" spans="8:10" hidden="1">
      <c r="H10177" s="330" t="str">
        <f t="shared" ca="1" si="447"/>
        <v/>
      </c>
      <c r="I10177" s="336"/>
      <c r="J10177" s="332" t="str">
        <f t="shared" ca="1" si="448"/>
        <v>(command "V" "R" "" "N")</v>
      </c>
    </row>
    <row r="10178" spans="8:10" hidden="1">
      <c r="H10178" s="330" t="str">
        <f t="shared" ca="1" si="447"/>
        <v/>
      </c>
      <c r="I10178" s="336"/>
      <c r="J10178" s="332" t="str">
        <f t="shared" ca="1" si="448"/>
        <v>(command "V" "R" "" "N")</v>
      </c>
    </row>
    <row r="10179" spans="8:10" hidden="1">
      <c r="H10179" s="330" t="str">
        <f t="shared" ca="1" si="447"/>
        <v/>
      </c>
      <c r="I10179" s="336"/>
      <c r="J10179" s="332" t="str">
        <f t="shared" ca="1" si="448"/>
        <v>(command "V" "R" "" "N")</v>
      </c>
    </row>
    <row r="10180" spans="8:10" hidden="1">
      <c r="H10180" s="330" t="str">
        <f t="shared" ca="1" si="447"/>
        <v/>
      </c>
      <c r="I10180" s="336"/>
      <c r="J10180" s="332" t="str">
        <f t="shared" ca="1" si="448"/>
        <v>(command "V" "R" "" "N")</v>
      </c>
    </row>
    <row r="10181" spans="8:10" hidden="1">
      <c r="H10181" s="330" t="str">
        <f t="shared" ca="1" si="447"/>
        <v/>
      </c>
      <c r="I10181" s="336"/>
      <c r="J10181" s="332" t="str">
        <f t="shared" ca="1" si="448"/>
        <v>(command "V" "R" "" "N")</v>
      </c>
    </row>
    <row r="10182" spans="8:10" hidden="1">
      <c r="H10182" s="330" t="str">
        <f t="shared" ca="1" si="447"/>
        <v/>
      </c>
      <c r="I10182" s="336"/>
      <c r="J10182" s="332" t="str">
        <f t="shared" ca="1" si="448"/>
        <v>(command "V" "R" "" "N")</v>
      </c>
    </row>
    <row r="10183" spans="8:10" hidden="1">
      <c r="H10183" s="330" t="str">
        <f t="shared" ca="1" si="447"/>
        <v/>
      </c>
      <c r="I10183" s="336"/>
      <c r="J10183" s="332" t="str">
        <f t="shared" ca="1" si="448"/>
        <v>(command "V" "R" "" "N")</v>
      </c>
    </row>
    <row r="10184" spans="8:10" hidden="1">
      <c r="H10184" s="330" t="str">
        <f t="shared" ref="H10184:H10247" ca="1" si="449">IF(INDIRECT(ADDRESS(FLOOR((ROW(A10177)-1)/$F$6,1)+9,FLOOR((MOD((ROW(A10177)-1),$F$6)),1)+21))="","",INDIRECT(ADDRESS(FLOOR((ROW(A10177)-1)/$F$6,1)+9,FLOOR((MOD((ROW(A10177)-1),$F$6)),1)+21)))</f>
        <v/>
      </c>
      <c r="I10184" s="336"/>
      <c r="J10184" s="332" t="str">
        <f t="shared" ca="1" si="448"/>
        <v>(command "V" "R" "" "N")</v>
      </c>
    </row>
    <row r="10185" spans="8:10" hidden="1">
      <c r="H10185" s="330" t="str">
        <f t="shared" ca="1" si="449"/>
        <v/>
      </c>
      <c r="I10185" s="336"/>
      <c r="J10185" s="332" t="str">
        <f t="shared" ca="1" si="448"/>
        <v>(command "V" "R" "" "N")</v>
      </c>
    </row>
    <row r="10186" spans="8:10" hidden="1">
      <c r="H10186" s="330" t="str">
        <f t="shared" ca="1" si="449"/>
        <v/>
      </c>
      <c r="I10186" s="336"/>
      <c r="J10186" s="332" t="str">
        <f t="shared" ca="1" si="448"/>
        <v>(command "V" "R" "" "N")</v>
      </c>
    </row>
    <row r="10187" spans="8:10" hidden="1">
      <c r="H10187" s="330" t="str">
        <f t="shared" ca="1" si="449"/>
        <v/>
      </c>
      <c r="I10187" s="336"/>
      <c r="J10187" s="332" t="str">
        <f t="shared" ca="1" si="448"/>
        <v>(command "V" "R" "" "N")</v>
      </c>
    </row>
    <row r="10188" spans="8:10" hidden="1">
      <c r="H10188" s="330" t="str">
        <f t="shared" ca="1" si="449"/>
        <v/>
      </c>
      <c r="I10188" s="336"/>
      <c r="J10188" s="332" t="str">
        <f t="shared" ca="1" si="448"/>
        <v>(command "V" "R" "" "N")</v>
      </c>
    </row>
    <row r="10189" spans="8:10" hidden="1">
      <c r="H10189" s="330" t="str">
        <f t="shared" ca="1" si="449"/>
        <v/>
      </c>
      <c r="I10189" s="336"/>
      <c r="J10189" s="332" t="str">
        <f t="shared" ref="J10189:J10252" ca="1" si="450">"(command"&amp;" "&amp;""""&amp;"V"&amp;""""&amp;" "&amp;""""&amp;"R"&amp;""""&amp;" "&amp;""""&amp;$H10189&amp;""""&amp;" """&amp;"N"&amp;""""&amp;")"</f>
        <v>(command "V" "R" "" "N")</v>
      </c>
    </row>
    <row r="10190" spans="8:10" hidden="1">
      <c r="H10190" s="330" t="str">
        <f t="shared" ca="1" si="449"/>
        <v/>
      </c>
      <c r="I10190" s="336"/>
      <c r="J10190" s="332" t="str">
        <f t="shared" ca="1" si="450"/>
        <v>(command "V" "R" "" "N")</v>
      </c>
    </row>
    <row r="10191" spans="8:10" hidden="1">
      <c r="H10191" s="330" t="str">
        <f t="shared" ca="1" si="449"/>
        <v/>
      </c>
      <c r="I10191" s="336"/>
      <c r="J10191" s="332" t="str">
        <f t="shared" ca="1" si="450"/>
        <v>(command "V" "R" "" "N")</v>
      </c>
    </row>
    <row r="10192" spans="8:10" hidden="1">
      <c r="H10192" s="330" t="str">
        <f t="shared" ca="1" si="449"/>
        <v/>
      </c>
      <c r="I10192" s="336"/>
      <c r="J10192" s="332" t="str">
        <f t="shared" ca="1" si="450"/>
        <v>(command "V" "R" "" "N")</v>
      </c>
    </row>
    <row r="10193" spans="8:10" hidden="1">
      <c r="H10193" s="330" t="str">
        <f t="shared" ca="1" si="449"/>
        <v/>
      </c>
      <c r="I10193" s="336"/>
      <c r="J10193" s="332" t="str">
        <f t="shared" ca="1" si="450"/>
        <v>(command "V" "R" "" "N")</v>
      </c>
    </row>
    <row r="10194" spans="8:10" hidden="1">
      <c r="H10194" s="330" t="str">
        <f t="shared" ca="1" si="449"/>
        <v/>
      </c>
      <c r="I10194" s="336"/>
      <c r="J10194" s="332" t="str">
        <f t="shared" ca="1" si="450"/>
        <v>(command "V" "R" "" "N")</v>
      </c>
    </row>
    <row r="10195" spans="8:10" hidden="1">
      <c r="H10195" s="330" t="str">
        <f t="shared" ca="1" si="449"/>
        <v/>
      </c>
      <c r="I10195" s="336"/>
      <c r="J10195" s="332" t="str">
        <f t="shared" ca="1" si="450"/>
        <v>(command "V" "R" "" "N")</v>
      </c>
    </row>
    <row r="10196" spans="8:10" hidden="1">
      <c r="H10196" s="330" t="str">
        <f t="shared" ca="1" si="449"/>
        <v/>
      </c>
      <c r="I10196" s="336"/>
      <c r="J10196" s="332" t="str">
        <f t="shared" ca="1" si="450"/>
        <v>(command "V" "R" "" "N")</v>
      </c>
    </row>
    <row r="10197" spans="8:10" hidden="1">
      <c r="H10197" s="330" t="str">
        <f t="shared" ca="1" si="449"/>
        <v/>
      </c>
      <c r="I10197" s="336"/>
      <c r="J10197" s="332" t="str">
        <f t="shared" ca="1" si="450"/>
        <v>(command "V" "R" "" "N")</v>
      </c>
    </row>
    <row r="10198" spans="8:10" hidden="1">
      <c r="H10198" s="330" t="str">
        <f t="shared" ca="1" si="449"/>
        <v/>
      </c>
      <c r="I10198" s="336"/>
      <c r="J10198" s="332" t="str">
        <f t="shared" ca="1" si="450"/>
        <v>(command "V" "R" "" "N")</v>
      </c>
    </row>
    <row r="10199" spans="8:10" hidden="1">
      <c r="H10199" s="330" t="str">
        <f t="shared" ca="1" si="449"/>
        <v/>
      </c>
      <c r="I10199" s="336"/>
      <c r="J10199" s="332" t="str">
        <f t="shared" ca="1" si="450"/>
        <v>(command "V" "R" "" "N")</v>
      </c>
    </row>
    <row r="10200" spans="8:10" hidden="1">
      <c r="H10200" s="330" t="str">
        <f t="shared" ca="1" si="449"/>
        <v/>
      </c>
      <c r="I10200" s="336"/>
      <c r="J10200" s="332" t="str">
        <f t="shared" ca="1" si="450"/>
        <v>(command "V" "R" "" "N")</v>
      </c>
    </row>
    <row r="10201" spans="8:10" hidden="1">
      <c r="H10201" s="330" t="str">
        <f t="shared" ca="1" si="449"/>
        <v/>
      </c>
      <c r="I10201" s="336"/>
      <c r="J10201" s="332" t="str">
        <f t="shared" ca="1" si="450"/>
        <v>(command "V" "R" "" "N")</v>
      </c>
    </row>
    <row r="10202" spans="8:10" hidden="1">
      <c r="H10202" s="330" t="str">
        <f t="shared" ca="1" si="449"/>
        <v/>
      </c>
      <c r="I10202" s="336"/>
      <c r="J10202" s="332" t="str">
        <f t="shared" ca="1" si="450"/>
        <v>(command "V" "R" "" "N")</v>
      </c>
    </row>
    <row r="10203" spans="8:10" hidden="1">
      <c r="H10203" s="330" t="str">
        <f t="shared" ca="1" si="449"/>
        <v/>
      </c>
      <c r="I10203" s="336"/>
      <c r="J10203" s="332" t="str">
        <f t="shared" ca="1" si="450"/>
        <v>(command "V" "R" "" "N")</v>
      </c>
    </row>
    <row r="10204" spans="8:10" hidden="1">
      <c r="H10204" s="330" t="str">
        <f t="shared" ca="1" si="449"/>
        <v/>
      </c>
      <c r="I10204" s="336"/>
      <c r="J10204" s="332" t="str">
        <f t="shared" ca="1" si="450"/>
        <v>(command "V" "R" "" "N")</v>
      </c>
    </row>
    <row r="10205" spans="8:10" hidden="1">
      <c r="H10205" s="330" t="str">
        <f t="shared" ca="1" si="449"/>
        <v/>
      </c>
      <c r="I10205" s="336"/>
      <c r="J10205" s="332" t="str">
        <f t="shared" ca="1" si="450"/>
        <v>(command "V" "R" "" "N")</v>
      </c>
    </row>
    <row r="10206" spans="8:10" hidden="1">
      <c r="H10206" s="330" t="str">
        <f t="shared" ca="1" si="449"/>
        <v/>
      </c>
      <c r="I10206" s="336"/>
      <c r="J10206" s="332" t="str">
        <f t="shared" ca="1" si="450"/>
        <v>(command "V" "R" "" "N")</v>
      </c>
    </row>
    <row r="10207" spans="8:10" hidden="1">
      <c r="H10207" s="330" t="str">
        <f t="shared" ca="1" si="449"/>
        <v/>
      </c>
      <c r="I10207" s="336"/>
      <c r="J10207" s="332" t="str">
        <f t="shared" ca="1" si="450"/>
        <v>(command "V" "R" "" "N")</v>
      </c>
    </row>
    <row r="10208" spans="8:10" hidden="1">
      <c r="H10208" s="330" t="str">
        <f t="shared" ca="1" si="449"/>
        <v/>
      </c>
      <c r="I10208" s="336"/>
      <c r="J10208" s="332" t="str">
        <f t="shared" ca="1" si="450"/>
        <v>(command "V" "R" "" "N")</v>
      </c>
    </row>
    <row r="10209" spans="8:10" hidden="1">
      <c r="H10209" s="330" t="str">
        <f t="shared" ca="1" si="449"/>
        <v/>
      </c>
      <c r="I10209" s="336"/>
      <c r="J10209" s="332" t="str">
        <f t="shared" ca="1" si="450"/>
        <v>(command "V" "R" "" "N")</v>
      </c>
    </row>
    <row r="10210" spans="8:10" hidden="1">
      <c r="H10210" s="330" t="str">
        <f t="shared" ca="1" si="449"/>
        <v/>
      </c>
      <c r="I10210" s="336"/>
      <c r="J10210" s="332" t="str">
        <f t="shared" ca="1" si="450"/>
        <v>(command "V" "R" "" "N")</v>
      </c>
    </row>
    <row r="10211" spans="8:10" hidden="1">
      <c r="H10211" s="330" t="str">
        <f t="shared" ca="1" si="449"/>
        <v/>
      </c>
      <c r="I10211" s="336"/>
      <c r="J10211" s="332" t="str">
        <f t="shared" ca="1" si="450"/>
        <v>(command "V" "R" "" "N")</v>
      </c>
    </row>
    <row r="10212" spans="8:10" hidden="1">
      <c r="H10212" s="330" t="str">
        <f t="shared" ca="1" si="449"/>
        <v/>
      </c>
      <c r="I10212" s="336"/>
      <c r="J10212" s="332" t="str">
        <f t="shared" ca="1" si="450"/>
        <v>(command "V" "R" "" "N")</v>
      </c>
    </row>
    <row r="10213" spans="8:10" hidden="1">
      <c r="H10213" s="330" t="str">
        <f t="shared" ca="1" si="449"/>
        <v/>
      </c>
      <c r="I10213" s="336"/>
      <c r="J10213" s="332" t="str">
        <f t="shared" ca="1" si="450"/>
        <v>(command "V" "R" "" "N")</v>
      </c>
    </row>
    <row r="10214" spans="8:10" hidden="1">
      <c r="H10214" s="330" t="str">
        <f t="shared" ca="1" si="449"/>
        <v/>
      </c>
      <c r="I10214" s="336"/>
      <c r="J10214" s="332" t="str">
        <f t="shared" ca="1" si="450"/>
        <v>(command "V" "R" "" "N")</v>
      </c>
    </row>
    <row r="10215" spans="8:10" hidden="1">
      <c r="H10215" s="330" t="str">
        <f t="shared" ca="1" si="449"/>
        <v/>
      </c>
      <c r="I10215" s="336"/>
      <c r="J10215" s="332" t="str">
        <f t="shared" ca="1" si="450"/>
        <v>(command "V" "R" "" "N")</v>
      </c>
    </row>
    <row r="10216" spans="8:10" hidden="1">
      <c r="H10216" s="330" t="str">
        <f t="shared" ca="1" si="449"/>
        <v/>
      </c>
      <c r="I10216" s="336"/>
      <c r="J10216" s="332" t="str">
        <f t="shared" ca="1" si="450"/>
        <v>(command "V" "R" "" "N")</v>
      </c>
    </row>
    <row r="10217" spans="8:10" hidden="1">
      <c r="H10217" s="330" t="str">
        <f t="shared" ca="1" si="449"/>
        <v/>
      </c>
      <c r="I10217" s="336"/>
      <c r="J10217" s="332" t="str">
        <f t="shared" ca="1" si="450"/>
        <v>(command "V" "R" "" "N")</v>
      </c>
    </row>
    <row r="10218" spans="8:10" hidden="1">
      <c r="H10218" s="330" t="str">
        <f t="shared" ca="1" si="449"/>
        <v/>
      </c>
      <c r="I10218" s="336"/>
      <c r="J10218" s="332" t="str">
        <f t="shared" ca="1" si="450"/>
        <v>(command "V" "R" "" "N")</v>
      </c>
    </row>
    <row r="10219" spans="8:10" hidden="1">
      <c r="H10219" s="330" t="str">
        <f t="shared" ca="1" si="449"/>
        <v/>
      </c>
      <c r="I10219" s="336"/>
      <c r="J10219" s="332" t="str">
        <f t="shared" ca="1" si="450"/>
        <v>(command "V" "R" "" "N")</v>
      </c>
    </row>
    <row r="10220" spans="8:10" hidden="1">
      <c r="H10220" s="330" t="str">
        <f t="shared" ca="1" si="449"/>
        <v/>
      </c>
      <c r="I10220" s="336"/>
      <c r="J10220" s="332" t="str">
        <f t="shared" ca="1" si="450"/>
        <v>(command "V" "R" "" "N")</v>
      </c>
    </row>
    <row r="10221" spans="8:10" hidden="1">
      <c r="H10221" s="330" t="str">
        <f t="shared" ca="1" si="449"/>
        <v/>
      </c>
      <c r="I10221" s="336"/>
      <c r="J10221" s="332" t="str">
        <f t="shared" ca="1" si="450"/>
        <v>(command "V" "R" "" "N")</v>
      </c>
    </row>
    <row r="10222" spans="8:10" hidden="1">
      <c r="H10222" s="330" t="str">
        <f t="shared" ca="1" si="449"/>
        <v/>
      </c>
      <c r="I10222" s="336"/>
      <c r="J10222" s="332" t="str">
        <f t="shared" ca="1" si="450"/>
        <v>(command "V" "R" "" "N")</v>
      </c>
    </row>
    <row r="10223" spans="8:10" hidden="1">
      <c r="H10223" s="330" t="str">
        <f t="shared" ca="1" si="449"/>
        <v/>
      </c>
      <c r="I10223" s="336"/>
      <c r="J10223" s="332" t="str">
        <f t="shared" ca="1" si="450"/>
        <v>(command "V" "R" "" "N")</v>
      </c>
    </row>
    <row r="10224" spans="8:10" hidden="1">
      <c r="H10224" s="330" t="str">
        <f t="shared" ca="1" si="449"/>
        <v/>
      </c>
      <c r="I10224" s="336"/>
      <c r="J10224" s="332" t="str">
        <f t="shared" ca="1" si="450"/>
        <v>(command "V" "R" "" "N")</v>
      </c>
    </row>
    <row r="10225" spans="8:10" hidden="1">
      <c r="H10225" s="330" t="str">
        <f t="shared" ca="1" si="449"/>
        <v/>
      </c>
      <c r="I10225" s="336"/>
      <c r="J10225" s="332" t="str">
        <f t="shared" ca="1" si="450"/>
        <v>(command "V" "R" "" "N")</v>
      </c>
    </row>
    <row r="10226" spans="8:10" hidden="1">
      <c r="H10226" s="330" t="str">
        <f t="shared" ca="1" si="449"/>
        <v/>
      </c>
      <c r="I10226" s="336"/>
      <c r="J10226" s="332" t="str">
        <f t="shared" ca="1" si="450"/>
        <v>(command "V" "R" "" "N")</v>
      </c>
    </row>
    <row r="10227" spans="8:10" hidden="1">
      <c r="H10227" s="330" t="str">
        <f t="shared" ca="1" si="449"/>
        <v/>
      </c>
      <c r="I10227" s="336"/>
      <c r="J10227" s="332" t="str">
        <f t="shared" ca="1" si="450"/>
        <v>(command "V" "R" "" "N")</v>
      </c>
    </row>
    <row r="10228" spans="8:10" hidden="1">
      <c r="H10228" s="330" t="str">
        <f t="shared" ca="1" si="449"/>
        <v/>
      </c>
      <c r="I10228" s="336"/>
      <c r="J10228" s="332" t="str">
        <f t="shared" ca="1" si="450"/>
        <v>(command "V" "R" "" "N")</v>
      </c>
    </row>
    <row r="10229" spans="8:10" hidden="1">
      <c r="H10229" s="330" t="str">
        <f t="shared" ca="1" si="449"/>
        <v/>
      </c>
      <c r="I10229" s="336"/>
      <c r="J10229" s="332" t="str">
        <f t="shared" ca="1" si="450"/>
        <v>(command "V" "R" "" "N")</v>
      </c>
    </row>
    <row r="10230" spans="8:10" hidden="1">
      <c r="H10230" s="330" t="str">
        <f t="shared" ca="1" si="449"/>
        <v/>
      </c>
      <c r="I10230" s="336"/>
      <c r="J10230" s="332" t="str">
        <f t="shared" ca="1" si="450"/>
        <v>(command "V" "R" "" "N")</v>
      </c>
    </row>
    <row r="10231" spans="8:10" hidden="1">
      <c r="H10231" s="330" t="str">
        <f t="shared" ca="1" si="449"/>
        <v/>
      </c>
      <c r="I10231" s="336"/>
      <c r="J10231" s="332" t="str">
        <f t="shared" ca="1" si="450"/>
        <v>(command "V" "R" "" "N")</v>
      </c>
    </row>
    <row r="10232" spans="8:10" hidden="1">
      <c r="H10232" s="330" t="str">
        <f t="shared" ca="1" si="449"/>
        <v/>
      </c>
      <c r="I10232" s="336"/>
      <c r="J10232" s="332" t="str">
        <f t="shared" ca="1" si="450"/>
        <v>(command "V" "R" "" "N")</v>
      </c>
    </row>
    <row r="10233" spans="8:10" hidden="1">
      <c r="H10233" s="330" t="str">
        <f t="shared" ca="1" si="449"/>
        <v/>
      </c>
      <c r="I10233" s="336"/>
      <c r="J10233" s="332" t="str">
        <f t="shared" ca="1" si="450"/>
        <v>(command "V" "R" "" "N")</v>
      </c>
    </row>
    <row r="10234" spans="8:10" hidden="1">
      <c r="H10234" s="330" t="str">
        <f t="shared" ca="1" si="449"/>
        <v/>
      </c>
      <c r="I10234" s="336"/>
      <c r="J10234" s="332" t="str">
        <f t="shared" ca="1" si="450"/>
        <v>(command "V" "R" "" "N")</v>
      </c>
    </row>
    <row r="10235" spans="8:10" hidden="1">
      <c r="H10235" s="330" t="str">
        <f t="shared" ca="1" si="449"/>
        <v/>
      </c>
      <c r="I10235" s="336"/>
      <c r="J10235" s="332" t="str">
        <f t="shared" ca="1" si="450"/>
        <v>(command "V" "R" "" "N")</v>
      </c>
    </row>
    <row r="10236" spans="8:10" hidden="1">
      <c r="H10236" s="330" t="str">
        <f t="shared" ca="1" si="449"/>
        <v/>
      </c>
      <c r="I10236" s="336"/>
      <c r="J10236" s="332" t="str">
        <f t="shared" ca="1" si="450"/>
        <v>(command "V" "R" "" "N")</v>
      </c>
    </row>
    <row r="10237" spans="8:10" hidden="1">
      <c r="H10237" s="330" t="str">
        <f t="shared" ca="1" si="449"/>
        <v/>
      </c>
      <c r="I10237" s="336"/>
      <c r="J10237" s="332" t="str">
        <f t="shared" ca="1" si="450"/>
        <v>(command "V" "R" "" "N")</v>
      </c>
    </row>
    <row r="10238" spans="8:10" hidden="1">
      <c r="H10238" s="330" t="str">
        <f t="shared" ca="1" si="449"/>
        <v/>
      </c>
      <c r="I10238" s="336"/>
      <c r="J10238" s="332" t="str">
        <f t="shared" ca="1" si="450"/>
        <v>(command "V" "R" "" "N")</v>
      </c>
    </row>
    <row r="10239" spans="8:10" hidden="1">
      <c r="H10239" s="330" t="str">
        <f t="shared" ca="1" si="449"/>
        <v/>
      </c>
      <c r="I10239" s="336"/>
      <c r="J10239" s="332" t="str">
        <f t="shared" ca="1" si="450"/>
        <v>(command "V" "R" "" "N")</v>
      </c>
    </row>
    <row r="10240" spans="8:10" hidden="1">
      <c r="H10240" s="330" t="str">
        <f t="shared" ca="1" si="449"/>
        <v/>
      </c>
      <c r="I10240" s="336"/>
      <c r="J10240" s="332" t="str">
        <f t="shared" ca="1" si="450"/>
        <v>(command "V" "R" "" "N")</v>
      </c>
    </row>
    <row r="10241" spans="8:10" hidden="1">
      <c r="H10241" s="330" t="str">
        <f t="shared" ca="1" si="449"/>
        <v/>
      </c>
      <c r="I10241" s="336"/>
      <c r="J10241" s="332" t="str">
        <f t="shared" ca="1" si="450"/>
        <v>(command "V" "R" "" "N")</v>
      </c>
    </row>
    <row r="10242" spans="8:10" hidden="1">
      <c r="H10242" s="330" t="str">
        <f t="shared" ca="1" si="449"/>
        <v/>
      </c>
      <c r="I10242" s="336"/>
      <c r="J10242" s="332" t="str">
        <f t="shared" ca="1" si="450"/>
        <v>(command "V" "R" "" "N")</v>
      </c>
    </row>
    <row r="10243" spans="8:10" hidden="1">
      <c r="H10243" s="330" t="str">
        <f t="shared" ca="1" si="449"/>
        <v/>
      </c>
      <c r="I10243" s="336"/>
      <c r="J10243" s="332" t="str">
        <f t="shared" ca="1" si="450"/>
        <v>(command "V" "R" "" "N")</v>
      </c>
    </row>
    <row r="10244" spans="8:10" hidden="1">
      <c r="H10244" s="330" t="str">
        <f t="shared" ca="1" si="449"/>
        <v/>
      </c>
      <c r="I10244" s="336"/>
      <c r="J10244" s="332" t="str">
        <f t="shared" ca="1" si="450"/>
        <v>(command "V" "R" "" "N")</v>
      </c>
    </row>
    <row r="10245" spans="8:10" hidden="1">
      <c r="H10245" s="330" t="str">
        <f t="shared" ca="1" si="449"/>
        <v/>
      </c>
      <c r="I10245" s="336"/>
      <c r="J10245" s="332" t="str">
        <f t="shared" ca="1" si="450"/>
        <v>(command "V" "R" "" "N")</v>
      </c>
    </row>
    <row r="10246" spans="8:10" hidden="1">
      <c r="H10246" s="330" t="str">
        <f t="shared" ca="1" si="449"/>
        <v/>
      </c>
      <c r="I10246" s="336"/>
      <c r="J10246" s="332" t="str">
        <f t="shared" ca="1" si="450"/>
        <v>(command "V" "R" "" "N")</v>
      </c>
    </row>
    <row r="10247" spans="8:10" hidden="1">
      <c r="H10247" s="330" t="str">
        <f t="shared" ca="1" si="449"/>
        <v/>
      </c>
      <c r="I10247" s="336"/>
      <c r="J10247" s="332" t="str">
        <f t="shared" ca="1" si="450"/>
        <v>(command "V" "R" "" "N")</v>
      </c>
    </row>
    <row r="10248" spans="8:10" hidden="1">
      <c r="H10248" s="330" t="str">
        <f t="shared" ref="H10248:H10311" ca="1" si="451">IF(INDIRECT(ADDRESS(FLOOR((ROW(A10241)-1)/$F$6,1)+9,FLOOR((MOD((ROW(A10241)-1),$F$6)),1)+21))="","",INDIRECT(ADDRESS(FLOOR((ROW(A10241)-1)/$F$6,1)+9,FLOOR((MOD((ROW(A10241)-1),$F$6)),1)+21)))</f>
        <v/>
      </c>
      <c r="I10248" s="336"/>
      <c r="J10248" s="332" t="str">
        <f t="shared" ca="1" si="450"/>
        <v>(command "V" "R" "" "N")</v>
      </c>
    </row>
    <row r="10249" spans="8:10" hidden="1">
      <c r="H10249" s="330" t="str">
        <f t="shared" ca="1" si="451"/>
        <v/>
      </c>
      <c r="I10249" s="336"/>
      <c r="J10249" s="332" t="str">
        <f t="shared" ca="1" si="450"/>
        <v>(command "V" "R" "" "N")</v>
      </c>
    </row>
    <row r="10250" spans="8:10" hidden="1">
      <c r="H10250" s="330" t="str">
        <f t="shared" ca="1" si="451"/>
        <v/>
      </c>
      <c r="I10250" s="336"/>
      <c r="J10250" s="332" t="str">
        <f t="shared" ca="1" si="450"/>
        <v>(command "V" "R" "" "N")</v>
      </c>
    </row>
    <row r="10251" spans="8:10" hidden="1">
      <c r="H10251" s="330" t="str">
        <f t="shared" ca="1" si="451"/>
        <v/>
      </c>
      <c r="I10251" s="336"/>
      <c r="J10251" s="332" t="str">
        <f t="shared" ca="1" si="450"/>
        <v>(command "V" "R" "" "N")</v>
      </c>
    </row>
    <row r="10252" spans="8:10" hidden="1">
      <c r="H10252" s="330" t="str">
        <f t="shared" ca="1" si="451"/>
        <v/>
      </c>
      <c r="I10252" s="336"/>
      <c r="J10252" s="332" t="str">
        <f t="shared" ca="1" si="450"/>
        <v>(command "V" "R" "" "N")</v>
      </c>
    </row>
    <row r="10253" spans="8:10" hidden="1">
      <c r="H10253" s="330" t="str">
        <f t="shared" ca="1" si="451"/>
        <v/>
      </c>
      <c r="I10253" s="336"/>
      <c r="J10253" s="332" t="str">
        <f t="shared" ref="J10253:J10316" ca="1" si="452">"(command"&amp;" "&amp;""""&amp;"V"&amp;""""&amp;" "&amp;""""&amp;"R"&amp;""""&amp;" "&amp;""""&amp;$H10253&amp;""""&amp;" """&amp;"N"&amp;""""&amp;")"</f>
        <v>(command "V" "R" "" "N")</v>
      </c>
    </row>
    <row r="10254" spans="8:10" hidden="1">
      <c r="H10254" s="330" t="str">
        <f t="shared" ca="1" si="451"/>
        <v/>
      </c>
      <c r="I10254" s="336"/>
      <c r="J10254" s="332" t="str">
        <f t="shared" ca="1" si="452"/>
        <v>(command "V" "R" "" "N")</v>
      </c>
    </row>
    <row r="10255" spans="8:10" hidden="1">
      <c r="H10255" s="330" t="str">
        <f t="shared" ca="1" si="451"/>
        <v/>
      </c>
      <c r="I10255" s="336"/>
      <c r="J10255" s="332" t="str">
        <f t="shared" ca="1" si="452"/>
        <v>(command "V" "R" "" "N")</v>
      </c>
    </row>
    <row r="10256" spans="8:10" hidden="1">
      <c r="H10256" s="330" t="str">
        <f t="shared" ca="1" si="451"/>
        <v/>
      </c>
      <c r="I10256" s="336"/>
      <c r="J10256" s="332" t="str">
        <f t="shared" ca="1" si="452"/>
        <v>(command "V" "R" "" "N")</v>
      </c>
    </row>
    <row r="10257" spans="8:10" hidden="1">
      <c r="H10257" s="330" t="str">
        <f t="shared" ca="1" si="451"/>
        <v/>
      </c>
      <c r="I10257" s="336"/>
      <c r="J10257" s="332" t="str">
        <f t="shared" ca="1" si="452"/>
        <v>(command "V" "R" "" "N")</v>
      </c>
    </row>
    <row r="10258" spans="8:10" hidden="1">
      <c r="H10258" s="330" t="str">
        <f t="shared" ca="1" si="451"/>
        <v/>
      </c>
      <c r="I10258" s="336"/>
      <c r="J10258" s="332" t="str">
        <f t="shared" ca="1" si="452"/>
        <v>(command "V" "R" "" "N")</v>
      </c>
    </row>
    <row r="10259" spans="8:10" hidden="1">
      <c r="H10259" s="330" t="str">
        <f t="shared" ca="1" si="451"/>
        <v/>
      </c>
      <c r="I10259" s="336"/>
      <c r="J10259" s="332" t="str">
        <f t="shared" ca="1" si="452"/>
        <v>(command "V" "R" "" "N")</v>
      </c>
    </row>
    <row r="10260" spans="8:10" hidden="1">
      <c r="H10260" s="330" t="str">
        <f t="shared" ca="1" si="451"/>
        <v/>
      </c>
      <c r="I10260" s="336"/>
      <c r="J10260" s="332" t="str">
        <f t="shared" ca="1" si="452"/>
        <v>(command "V" "R" "" "N")</v>
      </c>
    </row>
    <row r="10261" spans="8:10" hidden="1">
      <c r="H10261" s="330" t="str">
        <f t="shared" ca="1" si="451"/>
        <v/>
      </c>
      <c r="I10261" s="336"/>
      <c r="J10261" s="332" t="str">
        <f t="shared" ca="1" si="452"/>
        <v>(command "V" "R" "" "N")</v>
      </c>
    </row>
    <row r="10262" spans="8:10" hidden="1">
      <c r="H10262" s="330" t="str">
        <f t="shared" ca="1" si="451"/>
        <v/>
      </c>
      <c r="I10262" s="336"/>
      <c r="J10262" s="332" t="str">
        <f t="shared" ca="1" si="452"/>
        <v>(command "V" "R" "" "N")</v>
      </c>
    </row>
    <row r="10263" spans="8:10" hidden="1">
      <c r="H10263" s="330" t="str">
        <f t="shared" ca="1" si="451"/>
        <v/>
      </c>
      <c r="I10263" s="336"/>
      <c r="J10263" s="332" t="str">
        <f t="shared" ca="1" si="452"/>
        <v>(command "V" "R" "" "N")</v>
      </c>
    </row>
    <row r="10264" spans="8:10" hidden="1">
      <c r="H10264" s="330" t="str">
        <f t="shared" ca="1" si="451"/>
        <v/>
      </c>
      <c r="I10264" s="336"/>
      <c r="J10264" s="332" t="str">
        <f t="shared" ca="1" si="452"/>
        <v>(command "V" "R" "" "N")</v>
      </c>
    </row>
    <row r="10265" spans="8:10" hidden="1">
      <c r="H10265" s="330" t="str">
        <f t="shared" ca="1" si="451"/>
        <v/>
      </c>
      <c r="I10265" s="336"/>
      <c r="J10265" s="332" t="str">
        <f t="shared" ca="1" si="452"/>
        <v>(command "V" "R" "" "N")</v>
      </c>
    </row>
    <row r="10266" spans="8:10" hidden="1">
      <c r="H10266" s="330" t="str">
        <f t="shared" ca="1" si="451"/>
        <v/>
      </c>
      <c r="I10266" s="336"/>
      <c r="J10266" s="332" t="str">
        <f t="shared" ca="1" si="452"/>
        <v>(command "V" "R" "" "N")</v>
      </c>
    </row>
    <row r="10267" spans="8:10" hidden="1">
      <c r="H10267" s="330" t="str">
        <f t="shared" ca="1" si="451"/>
        <v/>
      </c>
      <c r="I10267" s="336"/>
      <c r="J10267" s="332" t="str">
        <f t="shared" ca="1" si="452"/>
        <v>(command "V" "R" "" "N")</v>
      </c>
    </row>
    <row r="10268" spans="8:10" hidden="1">
      <c r="H10268" s="330" t="str">
        <f t="shared" ca="1" si="451"/>
        <v/>
      </c>
      <c r="I10268" s="336"/>
      <c r="J10268" s="332" t="str">
        <f t="shared" ca="1" si="452"/>
        <v>(command "V" "R" "" "N")</v>
      </c>
    </row>
    <row r="10269" spans="8:10" hidden="1">
      <c r="H10269" s="330" t="str">
        <f t="shared" ca="1" si="451"/>
        <v/>
      </c>
      <c r="I10269" s="336"/>
      <c r="J10269" s="332" t="str">
        <f t="shared" ca="1" si="452"/>
        <v>(command "V" "R" "" "N")</v>
      </c>
    </row>
    <row r="10270" spans="8:10" hidden="1">
      <c r="H10270" s="330" t="str">
        <f t="shared" ca="1" si="451"/>
        <v/>
      </c>
      <c r="I10270" s="336"/>
      <c r="J10270" s="332" t="str">
        <f t="shared" ca="1" si="452"/>
        <v>(command "V" "R" "" "N")</v>
      </c>
    </row>
    <row r="10271" spans="8:10" hidden="1">
      <c r="H10271" s="330" t="str">
        <f t="shared" ca="1" si="451"/>
        <v/>
      </c>
      <c r="I10271" s="336"/>
      <c r="J10271" s="332" t="str">
        <f t="shared" ca="1" si="452"/>
        <v>(command "V" "R" "" "N")</v>
      </c>
    </row>
    <row r="10272" spans="8:10" hidden="1">
      <c r="H10272" s="330" t="str">
        <f t="shared" ca="1" si="451"/>
        <v/>
      </c>
      <c r="I10272" s="336"/>
      <c r="J10272" s="332" t="str">
        <f t="shared" ca="1" si="452"/>
        <v>(command "V" "R" "" "N")</v>
      </c>
    </row>
    <row r="10273" spans="8:10" hidden="1">
      <c r="H10273" s="330" t="str">
        <f t="shared" ca="1" si="451"/>
        <v/>
      </c>
      <c r="I10273" s="336"/>
      <c r="J10273" s="332" t="str">
        <f t="shared" ca="1" si="452"/>
        <v>(command "V" "R" "" "N")</v>
      </c>
    </row>
    <row r="10274" spans="8:10" hidden="1">
      <c r="H10274" s="330" t="str">
        <f t="shared" ca="1" si="451"/>
        <v/>
      </c>
      <c r="I10274" s="336"/>
      <c r="J10274" s="332" t="str">
        <f t="shared" ca="1" si="452"/>
        <v>(command "V" "R" "" "N")</v>
      </c>
    </row>
    <row r="10275" spans="8:10" hidden="1">
      <c r="H10275" s="330" t="str">
        <f t="shared" ca="1" si="451"/>
        <v/>
      </c>
      <c r="I10275" s="336"/>
      <c r="J10275" s="332" t="str">
        <f t="shared" ca="1" si="452"/>
        <v>(command "V" "R" "" "N")</v>
      </c>
    </row>
    <row r="10276" spans="8:10" hidden="1">
      <c r="H10276" s="330" t="str">
        <f t="shared" ca="1" si="451"/>
        <v/>
      </c>
      <c r="I10276" s="336"/>
      <c r="J10276" s="332" t="str">
        <f t="shared" ca="1" si="452"/>
        <v>(command "V" "R" "" "N")</v>
      </c>
    </row>
    <row r="10277" spans="8:10" hidden="1">
      <c r="H10277" s="330" t="str">
        <f t="shared" ca="1" si="451"/>
        <v/>
      </c>
      <c r="I10277" s="336"/>
      <c r="J10277" s="332" t="str">
        <f t="shared" ca="1" si="452"/>
        <v>(command "V" "R" "" "N")</v>
      </c>
    </row>
    <row r="10278" spans="8:10" hidden="1">
      <c r="H10278" s="330" t="str">
        <f t="shared" ca="1" si="451"/>
        <v/>
      </c>
      <c r="I10278" s="336"/>
      <c r="J10278" s="332" t="str">
        <f t="shared" ca="1" si="452"/>
        <v>(command "V" "R" "" "N")</v>
      </c>
    </row>
    <row r="10279" spans="8:10" hidden="1">
      <c r="H10279" s="330" t="str">
        <f t="shared" ca="1" si="451"/>
        <v/>
      </c>
      <c r="I10279" s="336"/>
      <c r="J10279" s="332" t="str">
        <f t="shared" ca="1" si="452"/>
        <v>(command "V" "R" "" "N")</v>
      </c>
    </row>
    <row r="10280" spans="8:10" hidden="1">
      <c r="H10280" s="330" t="str">
        <f t="shared" ca="1" si="451"/>
        <v/>
      </c>
      <c r="I10280" s="336"/>
      <c r="J10280" s="332" t="str">
        <f t="shared" ca="1" si="452"/>
        <v>(command "V" "R" "" "N")</v>
      </c>
    </row>
    <row r="10281" spans="8:10" hidden="1">
      <c r="H10281" s="330" t="str">
        <f t="shared" ca="1" si="451"/>
        <v/>
      </c>
      <c r="I10281" s="336"/>
      <c r="J10281" s="332" t="str">
        <f t="shared" ca="1" si="452"/>
        <v>(command "V" "R" "" "N")</v>
      </c>
    </row>
    <row r="10282" spans="8:10" hidden="1">
      <c r="H10282" s="330" t="str">
        <f t="shared" ca="1" si="451"/>
        <v/>
      </c>
      <c r="I10282" s="336"/>
      <c r="J10282" s="332" t="str">
        <f t="shared" ca="1" si="452"/>
        <v>(command "V" "R" "" "N")</v>
      </c>
    </row>
    <row r="10283" spans="8:10" hidden="1">
      <c r="H10283" s="330" t="str">
        <f t="shared" ca="1" si="451"/>
        <v/>
      </c>
      <c r="I10283" s="336"/>
      <c r="J10283" s="332" t="str">
        <f t="shared" ca="1" si="452"/>
        <v>(command "V" "R" "" "N")</v>
      </c>
    </row>
    <row r="10284" spans="8:10" hidden="1">
      <c r="H10284" s="330" t="str">
        <f t="shared" ca="1" si="451"/>
        <v/>
      </c>
      <c r="I10284" s="336"/>
      <c r="J10284" s="332" t="str">
        <f t="shared" ca="1" si="452"/>
        <v>(command "V" "R" "" "N")</v>
      </c>
    </row>
    <row r="10285" spans="8:10" hidden="1">
      <c r="H10285" s="330" t="str">
        <f t="shared" ca="1" si="451"/>
        <v/>
      </c>
      <c r="I10285" s="336"/>
      <c r="J10285" s="332" t="str">
        <f t="shared" ca="1" si="452"/>
        <v>(command "V" "R" "" "N")</v>
      </c>
    </row>
    <row r="10286" spans="8:10" hidden="1">
      <c r="H10286" s="330" t="str">
        <f t="shared" ca="1" si="451"/>
        <v/>
      </c>
      <c r="I10286" s="336"/>
      <c r="J10286" s="332" t="str">
        <f t="shared" ca="1" si="452"/>
        <v>(command "V" "R" "" "N")</v>
      </c>
    </row>
    <row r="10287" spans="8:10" hidden="1">
      <c r="H10287" s="330" t="str">
        <f t="shared" ca="1" si="451"/>
        <v/>
      </c>
      <c r="I10287" s="336"/>
      <c r="J10287" s="332" t="str">
        <f t="shared" ca="1" si="452"/>
        <v>(command "V" "R" "" "N")</v>
      </c>
    </row>
    <row r="10288" spans="8:10" hidden="1">
      <c r="H10288" s="330" t="str">
        <f t="shared" ca="1" si="451"/>
        <v/>
      </c>
      <c r="I10288" s="336"/>
      <c r="J10288" s="332" t="str">
        <f t="shared" ca="1" si="452"/>
        <v>(command "V" "R" "" "N")</v>
      </c>
    </row>
    <row r="10289" spans="8:10" hidden="1">
      <c r="H10289" s="330" t="str">
        <f t="shared" ca="1" si="451"/>
        <v/>
      </c>
      <c r="I10289" s="336"/>
      <c r="J10289" s="332" t="str">
        <f t="shared" ca="1" si="452"/>
        <v>(command "V" "R" "" "N")</v>
      </c>
    </row>
    <row r="10290" spans="8:10" hidden="1">
      <c r="H10290" s="330" t="str">
        <f t="shared" ca="1" si="451"/>
        <v/>
      </c>
      <c r="I10290" s="336"/>
      <c r="J10290" s="332" t="str">
        <f t="shared" ca="1" si="452"/>
        <v>(command "V" "R" "" "N")</v>
      </c>
    </row>
    <row r="10291" spans="8:10" hidden="1">
      <c r="H10291" s="330" t="str">
        <f t="shared" ca="1" si="451"/>
        <v/>
      </c>
      <c r="I10291" s="336"/>
      <c r="J10291" s="332" t="str">
        <f t="shared" ca="1" si="452"/>
        <v>(command "V" "R" "" "N")</v>
      </c>
    </row>
    <row r="10292" spans="8:10" hidden="1">
      <c r="H10292" s="330" t="str">
        <f t="shared" ca="1" si="451"/>
        <v/>
      </c>
      <c r="I10292" s="336"/>
      <c r="J10292" s="332" t="str">
        <f t="shared" ca="1" si="452"/>
        <v>(command "V" "R" "" "N")</v>
      </c>
    </row>
    <row r="10293" spans="8:10" hidden="1">
      <c r="H10293" s="330" t="str">
        <f t="shared" ca="1" si="451"/>
        <v/>
      </c>
      <c r="I10293" s="336"/>
      <c r="J10293" s="332" t="str">
        <f t="shared" ca="1" si="452"/>
        <v>(command "V" "R" "" "N")</v>
      </c>
    </row>
    <row r="10294" spans="8:10" hidden="1">
      <c r="H10294" s="330" t="str">
        <f t="shared" ca="1" si="451"/>
        <v/>
      </c>
      <c r="I10294" s="336"/>
      <c r="J10294" s="332" t="str">
        <f t="shared" ca="1" si="452"/>
        <v>(command "V" "R" "" "N")</v>
      </c>
    </row>
    <row r="10295" spans="8:10" hidden="1">
      <c r="H10295" s="330" t="str">
        <f t="shared" ca="1" si="451"/>
        <v/>
      </c>
      <c r="I10295" s="336"/>
      <c r="J10295" s="332" t="str">
        <f t="shared" ca="1" si="452"/>
        <v>(command "V" "R" "" "N")</v>
      </c>
    </row>
    <row r="10296" spans="8:10" hidden="1">
      <c r="H10296" s="330" t="str">
        <f t="shared" ca="1" si="451"/>
        <v/>
      </c>
      <c r="I10296" s="336"/>
      <c r="J10296" s="332" t="str">
        <f t="shared" ca="1" si="452"/>
        <v>(command "V" "R" "" "N")</v>
      </c>
    </row>
    <row r="10297" spans="8:10" hidden="1">
      <c r="H10297" s="330" t="str">
        <f t="shared" ca="1" si="451"/>
        <v/>
      </c>
      <c r="I10297" s="336"/>
      <c r="J10297" s="332" t="str">
        <f t="shared" ca="1" si="452"/>
        <v>(command "V" "R" "" "N")</v>
      </c>
    </row>
    <row r="10298" spans="8:10" hidden="1">
      <c r="H10298" s="330" t="str">
        <f t="shared" ca="1" si="451"/>
        <v/>
      </c>
      <c r="I10298" s="336"/>
      <c r="J10298" s="332" t="str">
        <f t="shared" ca="1" si="452"/>
        <v>(command "V" "R" "" "N")</v>
      </c>
    </row>
    <row r="10299" spans="8:10" hidden="1">
      <c r="H10299" s="330" t="str">
        <f t="shared" ca="1" si="451"/>
        <v/>
      </c>
      <c r="I10299" s="336"/>
      <c r="J10299" s="332" t="str">
        <f t="shared" ca="1" si="452"/>
        <v>(command "V" "R" "" "N")</v>
      </c>
    </row>
    <row r="10300" spans="8:10" hidden="1">
      <c r="H10300" s="330" t="str">
        <f t="shared" ca="1" si="451"/>
        <v/>
      </c>
      <c r="I10300" s="336"/>
      <c r="J10300" s="332" t="str">
        <f t="shared" ca="1" si="452"/>
        <v>(command "V" "R" "" "N")</v>
      </c>
    </row>
    <row r="10301" spans="8:10" hidden="1">
      <c r="H10301" s="330" t="str">
        <f t="shared" ca="1" si="451"/>
        <v/>
      </c>
      <c r="I10301" s="336"/>
      <c r="J10301" s="332" t="str">
        <f t="shared" ca="1" si="452"/>
        <v>(command "V" "R" "" "N")</v>
      </c>
    </row>
    <row r="10302" spans="8:10" hidden="1">
      <c r="H10302" s="330" t="str">
        <f t="shared" ca="1" si="451"/>
        <v/>
      </c>
      <c r="I10302" s="336"/>
      <c r="J10302" s="332" t="str">
        <f t="shared" ca="1" si="452"/>
        <v>(command "V" "R" "" "N")</v>
      </c>
    </row>
    <row r="10303" spans="8:10" hidden="1">
      <c r="H10303" s="330" t="str">
        <f t="shared" ca="1" si="451"/>
        <v/>
      </c>
      <c r="I10303" s="336"/>
      <c r="J10303" s="332" t="str">
        <f t="shared" ca="1" si="452"/>
        <v>(command "V" "R" "" "N")</v>
      </c>
    </row>
    <row r="10304" spans="8:10" hidden="1">
      <c r="H10304" s="330" t="str">
        <f t="shared" ca="1" si="451"/>
        <v/>
      </c>
      <c r="I10304" s="336"/>
      <c r="J10304" s="332" t="str">
        <f t="shared" ca="1" si="452"/>
        <v>(command "V" "R" "" "N")</v>
      </c>
    </row>
    <row r="10305" spans="8:10" hidden="1">
      <c r="H10305" s="330" t="str">
        <f t="shared" ca="1" si="451"/>
        <v/>
      </c>
      <c r="I10305" s="336"/>
      <c r="J10305" s="332" t="str">
        <f t="shared" ca="1" si="452"/>
        <v>(command "V" "R" "" "N")</v>
      </c>
    </row>
    <row r="10306" spans="8:10" hidden="1">
      <c r="H10306" s="330" t="str">
        <f t="shared" ca="1" si="451"/>
        <v/>
      </c>
      <c r="I10306" s="336"/>
      <c r="J10306" s="332" t="str">
        <f t="shared" ca="1" si="452"/>
        <v>(command "V" "R" "" "N")</v>
      </c>
    </row>
    <row r="10307" spans="8:10" hidden="1">
      <c r="H10307" s="330" t="str">
        <f t="shared" ca="1" si="451"/>
        <v/>
      </c>
      <c r="I10307" s="336"/>
      <c r="J10307" s="332" t="str">
        <f t="shared" ca="1" si="452"/>
        <v>(command "V" "R" "" "N")</v>
      </c>
    </row>
    <row r="10308" spans="8:10" hidden="1">
      <c r="H10308" s="330" t="str">
        <f t="shared" ca="1" si="451"/>
        <v/>
      </c>
      <c r="I10308" s="336"/>
      <c r="J10308" s="332" t="str">
        <f t="shared" ca="1" si="452"/>
        <v>(command "V" "R" "" "N")</v>
      </c>
    </row>
    <row r="10309" spans="8:10" hidden="1">
      <c r="H10309" s="330" t="str">
        <f t="shared" ca="1" si="451"/>
        <v/>
      </c>
      <c r="I10309" s="336"/>
      <c r="J10309" s="332" t="str">
        <f t="shared" ca="1" si="452"/>
        <v>(command "V" "R" "" "N")</v>
      </c>
    </row>
    <row r="10310" spans="8:10" hidden="1">
      <c r="H10310" s="330" t="str">
        <f t="shared" ca="1" si="451"/>
        <v/>
      </c>
      <c r="I10310" s="336"/>
      <c r="J10310" s="332" t="str">
        <f t="shared" ca="1" si="452"/>
        <v>(command "V" "R" "" "N")</v>
      </c>
    </row>
    <row r="10311" spans="8:10" hidden="1">
      <c r="H10311" s="330" t="str">
        <f t="shared" ca="1" si="451"/>
        <v/>
      </c>
      <c r="I10311" s="336"/>
      <c r="J10311" s="332" t="str">
        <f t="shared" ca="1" si="452"/>
        <v>(command "V" "R" "" "N")</v>
      </c>
    </row>
    <row r="10312" spans="8:10" hidden="1">
      <c r="H10312" s="330" t="str">
        <f t="shared" ref="H10312:H10375" ca="1" si="453">IF(INDIRECT(ADDRESS(FLOOR((ROW(A10305)-1)/$F$6,1)+9,FLOOR((MOD((ROW(A10305)-1),$F$6)),1)+21))="","",INDIRECT(ADDRESS(FLOOR((ROW(A10305)-1)/$F$6,1)+9,FLOOR((MOD((ROW(A10305)-1),$F$6)),1)+21)))</f>
        <v/>
      </c>
      <c r="I10312" s="336"/>
      <c r="J10312" s="332" t="str">
        <f t="shared" ca="1" si="452"/>
        <v>(command "V" "R" "" "N")</v>
      </c>
    </row>
    <row r="10313" spans="8:10" hidden="1">
      <c r="H10313" s="330" t="str">
        <f t="shared" ca="1" si="453"/>
        <v/>
      </c>
      <c r="I10313" s="336"/>
      <c r="J10313" s="332" t="str">
        <f t="shared" ca="1" si="452"/>
        <v>(command "V" "R" "" "N")</v>
      </c>
    </row>
    <row r="10314" spans="8:10" hidden="1">
      <c r="H10314" s="330" t="str">
        <f t="shared" ca="1" si="453"/>
        <v/>
      </c>
      <c r="I10314" s="336"/>
      <c r="J10314" s="332" t="str">
        <f t="shared" ca="1" si="452"/>
        <v>(command "V" "R" "" "N")</v>
      </c>
    </row>
    <row r="10315" spans="8:10" hidden="1">
      <c r="H10315" s="330" t="str">
        <f t="shared" ca="1" si="453"/>
        <v/>
      </c>
      <c r="I10315" s="336"/>
      <c r="J10315" s="332" t="str">
        <f t="shared" ca="1" si="452"/>
        <v>(command "V" "R" "" "N")</v>
      </c>
    </row>
    <row r="10316" spans="8:10" hidden="1">
      <c r="H10316" s="330" t="str">
        <f t="shared" ca="1" si="453"/>
        <v/>
      </c>
      <c r="I10316" s="336"/>
      <c r="J10316" s="332" t="str">
        <f t="shared" ca="1" si="452"/>
        <v>(command "V" "R" "" "N")</v>
      </c>
    </row>
    <row r="10317" spans="8:10" hidden="1">
      <c r="H10317" s="330" t="str">
        <f t="shared" ca="1" si="453"/>
        <v/>
      </c>
      <c r="I10317" s="336"/>
      <c r="J10317" s="332" t="str">
        <f t="shared" ref="J10317:J10380" ca="1" si="454">"(command"&amp;" "&amp;""""&amp;"V"&amp;""""&amp;" "&amp;""""&amp;"R"&amp;""""&amp;" "&amp;""""&amp;$H10317&amp;""""&amp;" """&amp;"N"&amp;""""&amp;")"</f>
        <v>(command "V" "R" "" "N")</v>
      </c>
    </row>
    <row r="10318" spans="8:10" hidden="1">
      <c r="H10318" s="330" t="str">
        <f t="shared" ca="1" si="453"/>
        <v/>
      </c>
      <c r="I10318" s="336"/>
      <c r="J10318" s="332" t="str">
        <f t="shared" ca="1" si="454"/>
        <v>(command "V" "R" "" "N")</v>
      </c>
    </row>
    <row r="10319" spans="8:10" hidden="1">
      <c r="H10319" s="330" t="str">
        <f t="shared" ca="1" si="453"/>
        <v/>
      </c>
      <c r="I10319" s="336"/>
      <c r="J10319" s="332" t="str">
        <f t="shared" ca="1" si="454"/>
        <v>(command "V" "R" "" "N")</v>
      </c>
    </row>
    <row r="10320" spans="8:10" hidden="1">
      <c r="H10320" s="330" t="str">
        <f t="shared" ca="1" si="453"/>
        <v/>
      </c>
      <c r="I10320" s="336"/>
      <c r="J10320" s="332" t="str">
        <f t="shared" ca="1" si="454"/>
        <v>(command "V" "R" "" "N")</v>
      </c>
    </row>
    <row r="10321" spans="8:10" hidden="1">
      <c r="H10321" s="330" t="str">
        <f t="shared" ca="1" si="453"/>
        <v/>
      </c>
      <c r="I10321" s="336"/>
      <c r="J10321" s="332" t="str">
        <f t="shared" ca="1" si="454"/>
        <v>(command "V" "R" "" "N")</v>
      </c>
    </row>
    <row r="10322" spans="8:10" hidden="1">
      <c r="H10322" s="330" t="str">
        <f t="shared" ca="1" si="453"/>
        <v/>
      </c>
      <c r="I10322" s="336"/>
      <c r="J10322" s="332" t="str">
        <f t="shared" ca="1" si="454"/>
        <v>(command "V" "R" "" "N")</v>
      </c>
    </row>
    <row r="10323" spans="8:10" hidden="1">
      <c r="H10323" s="330" t="str">
        <f t="shared" ca="1" si="453"/>
        <v/>
      </c>
      <c r="I10323" s="336"/>
      <c r="J10323" s="332" t="str">
        <f t="shared" ca="1" si="454"/>
        <v>(command "V" "R" "" "N")</v>
      </c>
    </row>
    <row r="10324" spans="8:10" hidden="1">
      <c r="H10324" s="330" t="str">
        <f t="shared" ca="1" si="453"/>
        <v/>
      </c>
      <c r="I10324" s="336"/>
      <c r="J10324" s="332" t="str">
        <f t="shared" ca="1" si="454"/>
        <v>(command "V" "R" "" "N")</v>
      </c>
    </row>
    <row r="10325" spans="8:10" hidden="1">
      <c r="H10325" s="330" t="str">
        <f t="shared" ca="1" si="453"/>
        <v/>
      </c>
      <c r="I10325" s="336"/>
      <c r="J10325" s="332" t="str">
        <f t="shared" ca="1" si="454"/>
        <v>(command "V" "R" "" "N")</v>
      </c>
    </row>
    <row r="10326" spans="8:10" hidden="1">
      <c r="H10326" s="330" t="str">
        <f t="shared" ca="1" si="453"/>
        <v/>
      </c>
      <c r="I10326" s="336"/>
      <c r="J10326" s="332" t="str">
        <f t="shared" ca="1" si="454"/>
        <v>(command "V" "R" "" "N")</v>
      </c>
    </row>
    <row r="10327" spans="8:10" hidden="1">
      <c r="H10327" s="330" t="str">
        <f t="shared" ca="1" si="453"/>
        <v/>
      </c>
      <c r="I10327" s="336"/>
      <c r="J10327" s="332" t="str">
        <f t="shared" ca="1" si="454"/>
        <v>(command "V" "R" "" "N")</v>
      </c>
    </row>
    <row r="10328" spans="8:10" hidden="1">
      <c r="H10328" s="330" t="str">
        <f t="shared" ca="1" si="453"/>
        <v/>
      </c>
      <c r="I10328" s="336"/>
      <c r="J10328" s="332" t="str">
        <f t="shared" ca="1" si="454"/>
        <v>(command "V" "R" "" "N")</v>
      </c>
    </row>
    <row r="10329" spans="8:10" hidden="1">
      <c r="H10329" s="330" t="str">
        <f t="shared" ca="1" si="453"/>
        <v/>
      </c>
      <c r="I10329" s="336"/>
      <c r="J10329" s="332" t="str">
        <f t="shared" ca="1" si="454"/>
        <v>(command "V" "R" "" "N")</v>
      </c>
    </row>
    <row r="10330" spans="8:10" hidden="1">
      <c r="H10330" s="330" t="str">
        <f t="shared" ca="1" si="453"/>
        <v/>
      </c>
      <c r="I10330" s="336"/>
      <c r="J10330" s="332" t="str">
        <f t="shared" ca="1" si="454"/>
        <v>(command "V" "R" "" "N")</v>
      </c>
    </row>
    <row r="10331" spans="8:10" hidden="1">
      <c r="H10331" s="330" t="str">
        <f t="shared" ca="1" si="453"/>
        <v/>
      </c>
      <c r="I10331" s="336"/>
      <c r="J10331" s="332" t="str">
        <f t="shared" ca="1" si="454"/>
        <v>(command "V" "R" "" "N")</v>
      </c>
    </row>
    <row r="10332" spans="8:10" hidden="1">
      <c r="H10332" s="330" t="str">
        <f t="shared" ca="1" si="453"/>
        <v/>
      </c>
      <c r="I10332" s="336"/>
      <c r="J10332" s="332" t="str">
        <f t="shared" ca="1" si="454"/>
        <v>(command "V" "R" "" "N")</v>
      </c>
    </row>
    <row r="10333" spans="8:10" hidden="1">
      <c r="H10333" s="330" t="str">
        <f t="shared" ca="1" si="453"/>
        <v/>
      </c>
      <c r="I10333" s="336"/>
      <c r="J10333" s="332" t="str">
        <f t="shared" ca="1" si="454"/>
        <v>(command "V" "R" "" "N")</v>
      </c>
    </row>
    <row r="10334" spans="8:10" hidden="1">
      <c r="H10334" s="330" t="str">
        <f t="shared" ca="1" si="453"/>
        <v/>
      </c>
      <c r="I10334" s="336"/>
      <c r="J10334" s="332" t="str">
        <f t="shared" ca="1" si="454"/>
        <v>(command "V" "R" "" "N")</v>
      </c>
    </row>
    <row r="10335" spans="8:10" hidden="1">
      <c r="H10335" s="330" t="str">
        <f t="shared" ca="1" si="453"/>
        <v/>
      </c>
      <c r="I10335" s="336"/>
      <c r="J10335" s="332" t="str">
        <f t="shared" ca="1" si="454"/>
        <v>(command "V" "R" "" "N")</v>
      </c>
    </row>
    <row r="10336" spans="8:10" hidden="1">
      <c r="H10336" s="330" t="str">
        <f t="shared" ca="1" si="453"/>
        <v/>
      </c>
      <c r="I10336" s="336"/>
      <c r="J10336" s="332" t="str">
        <f t="shared" ca="1" si="454"/>
        <v>(command "V" "R" "" "N")</v>
      </c>
    </row>
    <row r="10337" spans="8:10" hidden="1">
      <c r="H10337" s="330" t="str">
        <f t="shared" ca="1" si="453"/>
        <v/>
      </c>
      <c r="I10337" s="336"/>
      <c r="J10337" s="332" t="str">
        <f t="shared" ca="1" si="454"/>
        <v>(command "V" "R" "" "N")</v>
      </c>
    </row>
    <row r="10338" spans="8:10" hidden="1">
      <c r="H10338" s="330" t="str">
        <f t="shared" ca="1" si="453"/>
        <v/>
      </c>
      <c r="I10338" s="336"/>
      <c r="J10338" s="332" t="str">
        <f t="shared" ca="1" si="454"/>
        <v>(command "V" "R" "" "N")</v>
      </c>
    </row>
    <row r="10339" spans="8:10" hidden="1">
      <c r="H10339" s="330" t="str">
        <f t="shared" ca="1" si="453"/>
        <v/>
      </c>
      <c r="I10339" s="336"/>
      <c r="J10339" s="332" t="str">
        <f t="shared" ca="1" si="454"/>
        <v>(command "V" "R" "" "N")</v>
      </c>
    </row>
    <row r="10340" spans="8:10" hidden="1">
      <c r="H10340" s="330" t="str">
        <f t="shared" ca="1" si="453"/>
        <v/>
      </c>
      <c r="I10340" s="336"/>
      <c r="J10340" s="332" t="str">
        <f t="shared" ca="1" si="454"/>
        <v>(command "V" "R" "" "N")</v>
      </c>
    </row>
    <row r="10341" spans="8:10" hidden="1">
      <c r="H10341" s="330" t="str">
        <f t="shared" ca="1" si="453"/>
        <v/>
      </c>
      <c r="I10341" s="336"/>
      <c r="J10341" s="332" t="str">
        <f t="shared" ca="1" si="454"/>
        <v>(command "V" "R" "" "N")</v>
      </c>
    </row>
    <row r="10342" spans="8:10" hidden="1">
      <c r="H10342" s="330" t="str">
        <f t="shared" ca="1" si="453"/>
        <v/>
      </c>
      <c r="I10342" s="336"/>
      <c r="J10342" s="332" t="str">
        <f t="shared" ca="1" si="454"/>
        <v>(command "V" "R" "" "N")</v>
      </c>
    </row>
    <row r="10343" spans="8:10" hidden="1">
      <c r="H10343" s="330" t="str">
        <f t="shared" ca="1" si="453"/>
        <v/>
      </c>
      <c r="I10343" s="336"/>
      <c r="J10343" s="332" t="str">
        <f t="shared" ca="1" si="454"/>
        <v>(command "V" "R" "" "N")</v>
      </c>
    </row>
    <row r="10344" spans="8:10" hidden="1">
      <c r="H10344" s="330" t="str">
        <f t="shared" ca="1" si="453"/>
        <v/>
      </c>
      <c r="I10344" s="336"/>
      <c r="J10344" s="332" t="str">
        <f t="shared" ca="1" si="454"/>
        <v>(command "V" "R" "" "N")</v>
      </c>
    </row>
    <row r="10345" spans="8:10" hidden="1">
      <c r="H10345" s="330" t="str">
        <f t="shared" ca="1" si="453"/>
        <v/>
      </c>
      <c r="I10345" s="336"/>
      <c r="J10345" s="332" t="str">
        <f t="shared" ca="1" si="454"/>
        <v>(command "V" "R" "" "N")</v>
      </c>
    </row>
    <row r="10346" spans="8:10" hidden="1">
      <c r="H10346" s="330" t="str">
        <f t="shared" ca="1" si="453"/>
        <v/>
      </c>
      <c r="I10346" s="336"/>
      <c r="J10346" s="332" t="str">
        <f t="shared" ca="1" si="454"/>
        <v>(command "V" "R" "" "N")</v>
      </c>
    </row>
    <row r="10347" spans="8:10" hidden="1">
      <c r="H10347" s="330" t="str">
        <f t="shared" ca="1" si="453"/>
        <v/>
      </c>
      <c r="I10347" s="336"/>
      <c r="J10347" s="332" t="str">
        <f t="shared" ca="1" si="454"/>
        <v>(command "V" "R" "" "N")</v>
      </c>
    </row>
    <row r="10348" spans="8:10" hidden="1">
      <c r="H10348" s="330" t="str">
        <f t="shared" ca="1" si="453"/>
        <v/>
      </c>
      <c r="I10348" s="336"/>
      <c r="J10348" s="332" t="str">
        <f t="shared" ca="1" si="454"/>
        <v>(command "V" "R" "" "N")</v>
      </c>
    </row>
    <row r="10349" spans="8:10" hidden="1">
      <c r="H10349" s="330" t="str">
        <f t="shared" ca="1" si="453"/>
        <v/>
      </c>
      <c r="I10349" s="336"/>
      <c r="J10349" s="332" t="str">
        <f t="shared" ca="1" si="454"/>
        <v>(command "V" "R" "" "N")</v>
      </c>
    </row>
    <row r="10350" spans="8:10" hidden="1">
      <c r="H10350" s="330" t="str">
        <f t="shared" ca="1" si="453"/>
        <v/>
      </c>
      <c r="I10350" s="336"/>
      <c r="J10350" s="332" t="str">
        <f t="shared" ca="1" si="454"/>
        <v>(command "V" "R" "" "N")</v>
      </c>
    </row>
    <row r="10351" spans="8:10" hidden="1">
      <c r="H10351" s="330" t="str">
        <f t="shared" ca="1" si="453"/>
        <v/>
      </c>
      <c r="I10351" s="336"/>
      <c r="J10351" s="332" t="str">
        <f t="shared" ca="1" si="454"/>
        <v>(command "V" "R" "" "N")</v>
      </c>
    </row>
    <row r="10352" spans="8:10" hidden="1">
      <c r="H10352" s="330" t="str">
        <f t="shared" ca="1" si="453"/>
        <v/>
      </c>
      <c r="I10352" s="336"/>
      <c r="J10352" s="332" t="str">
        <f t="shared" ca="1" si="454"/>
        <v>(command "V" "R" "" "N")</v>
      </c>
    </row>
    <row r="10353" spans="8:10" hidden="1">
      <c r="H10353" s="330" t="str">
        <f t="shared" ca="1" si="453"/>
        <v/>
      </c>
      <c r="I10353" s="336"/>
      <c r="J10353" s="332" t="str">
        <f t="shared" ca="1" si="454"/>
        <v>(command "V" "R" "" "N")</v>
      </c>
    </row>
    <row r="10354" spans="8:10" hidden="1">
      <c r="H10354" s="330" t="str">
        <f t="shared" ca="1" si="453"/>
        <v/>
      </c>
      <c r="I10354" s="336"/>
      <c r="J10354" s="332" t="str">
        <f t="shared" ca="1" si="454"/>
        <v>(command "V" "R" "" "N")</v>
      </c>
    </row>
    <row r="10355" spans="8:10" hidden="1">
      <c r="H10355" s="330" t="str">
        <f t="shared" ca="1" si="453"/>
        <v/>
      </c>
      <c r="I10355" s="336"/>
      <c r="J10355" s="332" t="str">
        <f t="shared" ca="1" si="454"/>
        <v>(command "V" "R" "" "N")</v>
      </c>
    </row>
    <row r="10356" spans="8:10" hidden="1">
      <c r="H10356" s="330" t="str">
        <f t="shared" ca="1" si="453"/>
        <v/>
      </c>
      <c r="I10356" s="336"/>
      <c r="J10356" s="332" t="str">
        <f t="shared" ca="1" si="454"/>
        <v>(command "V" "R" "" "N")</v>
      </c>
    </row>
    <row r="10357" spans="8:10" hidden="1">
      <c r="H10357" s="330" t="str">
        <f t="shared" ca="1" si="453"/>
        <v/>
      </c>
      <c r="I10357" s="336"/>
      <c r="J10357" s="332" t="str">
        <f t="shared" ca="1" si="454"/>
        <v>(command "V" "R" "" "N")</v>
      </c>
    </row>
    <row r="10358" spans="8:10" hidden="1">
      <c r="H10358" s="330" t="str">
        <f t="shared" ca="1" si="453"/>
        <v/>
      </c>
      <c r="I10358" s="336"/>
      <c r="J10358" s="332" t="str">
        <f t="shared" ca="1" si="454"/>
        <v>(command "V" "R" "" "N")</v>
      </c>
    </row>
    <row r="10359" spans="8:10" hidden="1">
      <c r="H10359" s="330" t="str">
        <f t="shared" ca="1" si="453"/>
        <v/>
      </c>
      <c r="I10359" s="336"/>
      <c r="J10359" s="332" t="str">
        <f t="shared" ca="1" si="454"/>
        <v>(command "V" "R" "" "N")</v>
      </c>
    </row>
    <row r="10360" spans="8:10" hidden="1">
      <c r="H10360" s="330" t="str">
        <f t="shared" ca="1" si="453"/>
        <v/>
      </c>
      <c r="I10360" s="336"/>
      <c r="J10360" s="332" t="str">
        <f t="shared" ca="1" si="454"/>
        <v>(command "V" "R" "" "N")</v>
      </c>
    </row>
    <row r="10361" spans="8:10" hidden="1">
      <c r="H10361" s="330" t="str">
        <f t="shared" ca="1" si="453"/>
        <v/>
      </c>
      <c r="I10361" s="336"/>
      <c r="J10361" s="332" t="str">
        <f t="shared" ca="1" si="454"/>
        <v>(command "V" "R" "" "N")</v>
      </c>
    </row>
    <row r="10362" spans="8:10" hidden="1">
      <c r="H10362" s="330" t="str">
        <f t="shared" ca="1" si="453"/>
        <v/>
      </c>
      <c r="I10362" s="336"/>
      <c r="J10362" s="332" t="str">
        <f t="shared" ca="1" si="454"/>
        <v>(command "V" "R" "" "N")</v>
      </c>
    </row>
    <row r="10363" spans="8:10" hidden="1">
      <c r="H10363" s="330" t="str">
        <f t="shared" ca="1" si="453"/>
        <v/>
      </c>
      <c r="I10363" s="336"/>
      <c r="J10363" s="332" t="str">
        <f t="shared" ca="1" si="454"/>
        <v>(command "V" "R" "" "N")</v>
      </c>
    </row>
    <row r="10364" spans="8:10" hidden="1">
      <c r="H10364" s="330" t="str">
        <f t="shared" ca="1" si="453"/>
        <v/>
      </c>
      <c r="I10364" s="336"/>
      <c r="J10364" s="332" t="str">
        <f t="shared" ca="1" si="454"/>
        <v>(command "V" "R" "" "N")</v>
      </c>
    </row>
    <row r="10365" spans="8:10" hidden="1">
      <c r="H10365" s="330" t="str">
        <f t="shared" ca="1" si="453"/>
        <v/>
      </c>
      <c r="I10365" s="336"/>
      <c r="J10365" s="332" t="str">
        <f t="shared" ca="1" si="454"/>
        <v>(command "V" "R" "" "N")</v>
      </c>
    </row>
    <row r="10366" spans="8:10" hidden="1">
      <c r="H10366" s="330" t="str">
        <f t="shared" ca="1" si="453"/>
        <v/>
      </c>
      <c r="I10366" s="336"/>
      <c r="J10366" s="332" t="str">
        <f t="shared" ca="1" si="454"/>
        <v>(command "V" "R" "" "N")</v>
      </c>
    </row>
    <row r="10367" spans="8:10" hidden="1">
      <c r="H10367" s="330" t="str">
        <f t="shared" ca="1" si="453"/>
        <v/>
      </c>
      <c r="I10367" s="336"/>
      <c r="J10367" s="332" t="str">
        <f t="shared" ca="1" si="454"/>
        <v>(command "V" "R" "" "N")</v>
      </c>
    </row>
    <row r="10368" spans="8:10" hidden="1">
      <c r="H10368" s="330" t="str">
        <f t="shared" ca="1" si="453"/>
        <v/>
      </c>
      <c r="I10368" s="336"/>
      <c r="J10368" s="332" t="str">
        <f t="shared" ca="1" si="454"/>
        <v>(command "V" "R" "" "N")</v>
      </c>
    </row>
    <row r="10369" spans="8:10" hidden="1">
      <c r="H10369" s="330" t="str">
        <f t="shared" ca="1" si="453"/>
        <v/>
      </c>
      <c r="I10369" s="336"/>
      <c r="J10369" s="332" t="str">
        <f t="shared" ca="1" si="454"/>
        <v>(command "V" "R" "" "N")</v>
      </c>
    </row>
    <row r="10370" spans="8:10" hidden="1">
      <c r="H10370" s="330" t="str">
        <f t="shared" ca="1" si="453"/>
        <v/>
      </c>
      <c r="I10370" s="336"/>
      <c r="J10370" s="332" t="str">
        <f t="shared" ca="1" si="454"/>
        <v>(command "V" "R" "" "N")</v>
      </c>
    </row>
    <row r="10371" spans="8:10" hidden="1">
      <c r="H10371" s="330" t="str">
        <f t="shared" ca="1" si="453"/>
        <v/>
      </c>
      <c r="I10371" s="336"/>
      <c r="J10371" s="332" t="str">
        <f t="shared" ca="1" si="454"/>
        <v>(command "V" "R" "" "N")</v>
      </c>
    </row>
    <row r="10372" spans="8:10" hidden="1">
      <c r="H10372" s="330" t="str">
        <f t="shared" ca="1" si="453"/>
        <v/>
      </c>
      <c r="I10372" s="336"/>
      <c r="J10372" s="332" t="str">
        <f t="shared" ca="1" si="454"/>
        <v>(command "V" "R" "" "N")</v>
      </c>
    </row>
    <row r="10373" spans="8:10" hidden="1">
      <c r="H10373" s="330" t="str">
        <f t="shared" ca="1" si="453"/>
        <v/>
      </c>
      <c r="I10373" s="336"/>
      <c r="J10373" s="332" t="str">
        <f t="shared" ca="1" si="454"/>
        <v>(command "V" "R" "" "N")</v>
      </c>
    </row>
    <row r="10374" spans="8:10" hidden="1">
      <c r="H10374" s="330" t="str">
        <f t="shared" ca="1" si="453"/>
        <v/>
      </c>
      <c r="I10374" s="336"/>
      <c r="J10374" s="332" t="str">
        <f t="shared" ca="1" si="454"/>
        <v>(command "V" "R" "" "N")</v>
      </c>
    </row>
    <row r="10375" spans="8:10" hidden="1">
      <c r="H10375" s="330" t="str">
        <f t="shared" ca="1" si="453"/>
        <v/>
      </c>
      <c r="I10375" s="336"/>
      <c r="J10375" s="332" t="str">
        <f t="shared" ca="1" si="454"/>
        <v>(command "V" "R" "" "N")</v>
      </c>
    </row>
    <row r="10376" spans="8:10" hidden="1">
      <c r="H10376" s="330" t="str">
        <f t="shared" ref="H10376:H10439" ca="1" si="455">IF(INDIRECT(ADDRESS(FLOOR((ROW(A10369)-1)/$F$6,1)+9,FLOOR((MOD((ROW(A10369)-1),$F$6)),1)+21))="","",INDIRECT(ADDRESS(FLOOR((ROW(A10369)-1)/$F$6,1)+9,FLOOR((MOD((ROW(A10369)-1),$F$6)),1)+21)))</f>
        <v/>
      </c>
      <c r="I10376" s="336"/>
      <c r="J10376" s="332" t="str">
        <f t="shared" ca="1" si="454"/>
        <v>(command "V" "R" "" "N")</v>
      </c>
    </row>
    <row r="10377" spans="8:10" hidden="1">
      <c r="H10377" s="330" t="str">
        <f t="shared" ca="1" si="455"/>
        <v/>
      </c>
      <c r="I10377" s="336"/>
      <c r="J10377" s="332" t="str">
        <f t="shared" ca="1" si="454"/>
        <v>(command "V" "R" "" "N")</v>
      </c>
    </row>
    <row r="10378" spans="8:10" hidden="1">
      <c r="H10378" s="330" t="str">
        <f t="shared" ca="1" si="455"/>
        <v/>
      </c>
      <c r="I10378" s="336"/>
      <c r="J10378" s="332" t="str">
        <f t="shared" ca="1" si="454"/>
        <v>(command "V" "R" "" "N")</v>
      </c>
    </row>
    <row r="10379" spans="8:10" hidden="1">
      <c r="H10379" s="330" t="str">
        <f t="shared" ca="1" si="455"/>
        <v/>
      </c>
      <c r="I10379" s="336"/>
      <c r="J10379" s="332" t="str">
        <f t="shared" ca="1" si="454"/>
        <v>(command "V" "R" "" "N")</v>
      </c>
    </row>
    <row r="10380" spans="8:10" hidden="1">
      <c r="H10380" s="330" t="str">
        <f t="shared" ca="1" si="455"/>
        <v/>
      </c>
      <c r="I10380" s="336"/>
      <c r="J10380" s="332" t="str">
        <f t="shared" ca="1" si="454"/>
        <v>(command "V" "R" "" "N")</v>
      </c>
    </row>
    <row r="10381" spans="8:10" hidden="1">
      <c r="H10381" s="330" t="str">
        <f t="shared" ca="1" si="455"/>
        <v/>
      </c>
      <c r="I10381" s="336"/>
      <c r="J10381" s="332" t="str">
        <f t="shared" ref="J10381:J10444" ca="1" si="456">"(command"&amp;" "&amp;""""&amp;"V"&amp;""""&amp;" "&amp;""""&amp;"R"&amp;""""&amp;" "&amp;""""&amp;$H10381&amp;""""&amp;" """&amp;"N"&amp;""""&amp;")"</f>
        <v>(command "V" "R" "" "N")</v>
      </c>
    </row>
    <row r="10382" spans="8:10" hidden="1">
      <c r="H10382" s="330" t="str">
        <f t="shared" ca="1" si="455"/>
        <v/>
      </c>
      <c r="I10382" s="336"/>
      <c r="J10382" s="332" t="str">
        <f t="shared" ca="1" si="456"/>
        <v>(command "V" "R" "" "N")</v>
      </c>
    </row>
    <row r="10383" spans="8:10" hidden="1">
      <c r="H10383" s="330" t="str">
        <f t="shared" ca="1" si="455"/>
        <v/>
      </c>
      <c r="I10383" s="336"/>
      <c r="J10383" s="332" t="str">
        <f t="shared" ca="1" si="456"/>
        <v>(command "V" "R" "" "N")</v>
      </c>
    </row>
    <row r="10384" spans="8:10" hidden="1">
      <c r="H10384" s="330" t="str">
        <f t="shared" ca="1" si="455"/>
        <v/>
      </c>
      <c r="I10384" s="336"/>
      <c r="J10384" s="332" t="str">
        <f t="shared" ca="1" si="456"/>
        <v>(command "V" "R" "" "N")</v>
      </c>
    </row>
    <row r="10385" spans="8:10" hidden="1">
      <c r="H10385" s="330" t="str">
        <f t="shared" ca="1" si="455"/>
        <v/>
      </c>
      <c r="I10385" s="336"/>
      <c r="J10385" s="332" t="str">
        <f t="shared" ca="1" si="456"/>
        <v>(command "V" "R" "" "N")</v>
      </c>
    </row>
    <row r="10386" spans="8:10" hidden="1">
      <c r="H10386" s="330" t="str">
        <f t="shared" ca="1" si="455"/>
        <v/>
      </c>
      <c r="I10386" s="336"/>
      <c r="J10386" s="332" t="str">
        <f t="shared" ca="1" si="456"/>
        <v>(command "V" "R" "" "N")</v>
      </c>
    </row>
    <row r="10387" spans="8:10" hidden="1">
      <c r="H10387" s="330" t="str">
        <f t="shared" ca="1" si="455"/>
        <v/>
      </c>
      <c r="I10387" s="336"/>
      <c r="J10387" s="332" t="str">
        <f t="shared" ca="1" si="456"/>
        <v>(command "V" "R" "" "N")</v>
      </c>
    </row>
    <row r="10388" spans="8:10" hidden="1">
      <c r="H10388" s="330" t="str">
        <f t="shared" ca="1" si="455"/>
        <v/>
      </c>
      <c r="I10388" s="336"/>
      <c r="J10388" s="332" t="str">
        <f t="shared" ca="1" si="456"/>
        <v>(command "V" "R" "" "N")</v>
      </c>
    </row>
    <row r="10389" spans="8:10" hidden="1">
      <c r="H10389" s="330" t="str">
        <f t="shared" ca="1" si="455"/>
        <v/>
      </c>
      <c r="I10389" s="336"/>
      <c r="J10389" s="332" t="str">
        <f t="shared" ca="1" si="456"/>
        <v>(command "V" "R" "" "N")</v>
      </c>
    </row>
    <row r="10390" spans="8:10" hidden="1">
      <c r="H10390" s="330" t="str">
        <f t="shared" ca="1" si="455"/>
        <v/>
      </c>
      <c r="I10390" s="336"/>
      <c r="J10390" s="332" t="str">
        <f t="shared" ca="1" si="456"/>
        <v>(command "V" "R" "" "N")</v>
      </c>
    </row>
    <row r="10391" spans="8:10" hidden="1">
      <c r="H10391" s="330" t="str">
        <f t="shared" ca="1" si="455"/>
        <v/>
      </c>
      <c r="I10391" s="336"/>
      <c r="J10391" s="332" t="str">
        <f t="shared" ca="1" si="456"/>
        <v>(command "V" "R" "" "N")</v>
      </c>
    </row>
    <row r="10392" spans="8:10" hidden="1">
      <c r="H10392" s="330" t="str">
        <f t="shared" ca="1" si="455"/>
        <v/>
      </c>
      <c r="I10392" s="336"/>
      <c r="J10392" s="332" t="str">
        <f t="shared" ca="1" si="456"/>
        <v>(command "V" "R" "" "N")</v>
      </c>
    </row>
    <row r="10393" spans="8:10" hidden="1">
      <c r="H10393" s="330" t="str">
        <f t="shared" ca="1" si="455"/>
        <v/>
      </c>
      <c r="I10393" s="336"/>
      <c r="J10393" s="332" t="str">
        <f t="shared" ca="1" si="456"/>
        <v>(command "V" "R" "" "N")</v>
      </c>
    </row>
    <row r="10394" spans="8:10" hidden="1">
      <c r="H10394" s="330" t="str">
        <f t="shared" ca="1" si="455"/>
        <v/>
      </c>
      <c r="I10394" s="336"/>
      <c r="J10394" s="332" t="str">
        <f t="shared" ca="1" si="456"/>
        <v>(command "V" "R" "" "N")</v>
      </c>
    </row>
    <row r="10395" spans="8:10" hidden="1">
      <c r="H10395" s="330" t="str">
        <f t="shared" ca="1" si="455"/>
        <v/>
      </c>
      <c r="I10395" s="336"/>
      <c r="J10395" s="332" t="str">
        <f t="shared" ca="1" si="456"/>
        <v>(command "V" "R" "" "N")</v>
      </c>
    </row>
    <row r="10396" spans="8:10" hidden="1">
      <c r="H10396" s="330" t="str">
        <f t="shared" ca="1" si="455"/>
        <v/>
      </c>
      <c r="I10396" s="336"/>
      <c r="J10396" s="332" t="str">
        <f t="shared" ca="1" si="456"/>
        <v>(command "V" "R" "" "N")</v>
      </c>
    </row>
    <row r="10397" spans="8:10" hidden="1">
      <c r="H10397" s="330" t="str">
        <f t="shared" ca="1" si="455"/>
        <v/>
      </c>
      <c r="I10397" s="336"/>
      <c r="J10397" s="332" t="str">
        <f t="shared" ca="1" si="456"/>
        <v>(command "V" "R" "" "N")</v>
      </c>
    </row>
    <row r="10398" spans="8:10" hidden="1">
      <c r="H10398" s="330" t="str">
        <f t="shared" ca="1" si="455"/>
        <v/>
      </c>
      <c r="I10398" s="336"/>
      <c r="J10398" s="332" t="str">
        <f t="shared" ca="1" si="456"/>
        <v>(command "V" "R" "" "N")</v>
      </c>
    </row>
    <row r="10399" spans="8:10" hidden="1">
      <c r="H10399" s="330" t="str">
        <f t="shared" ca="1" si="455"/>
        <v/>
      </c>
      <c r="I10399" s="336"/>
      <c r="J10399" s="332" t="str">
        <f t="shared" ca="1" si="456"/>
        <v>(command "V" "R" "" "N")</v>
      </c>
    </row>
    <row r="10400" spans="8:10" hidden="1">
      <c r="H10400" s="330" t="str">
        <f t="shared" ca="1" si="455"/>
        <v/>
      </c>
      <c r="I10400" s="336"/>
      <c r="J10400" s="332" t="str">
        <f t="shared" ca="1" si="456"/>
        <v>(command "V" "R" "" "N")</v>
      </c>
    </row>
    <row r="10401" spans="8:10" hidden="1">
      <c r="H10401" s="330" t="str">
        <f t="shared" ca="1" si="455"/>
        <v/>
      </c>
      <c r="I10401" s="336"/>
      <c r="J10401" s="332" t="str">
        <f t="shared" ca="1" si="456"/>
        <v>(command "V" "R" "" "N")</v>
      </c>
    </row>
    <row r="10402" spans="8:10" hidden="1">
      <c r="H10402" s="330" t="str">
        <f t="shared" ca="1" si="455"/>
        <v/>
      </c>
      <c r="I10402" s="336"/>
      <c r="J10402" s="332" t="str">
        <f t="shared" ca="1" si="456"/>
        <v>(command "V" "R" "" "N")</v>
      </c>
    </row>
    <row r="10403" spans="8:10" hidden="1">
      <c r="H10403" s="330" t="str">
        <f t="shared" ca="1" si="455"/>
        <v/>
      </c>
      <c r="I10403" s="336"/>
      <c r="J10403" s="332" t="str">
        <f t="shared" ca="1" si="456"/>
        <v>(command "V" "R" "" "N")</v>
      </c>
    </row>
    <row r="10404" spans="8:10" hidden="1">
      <c r="H10404" s="330" t="str">
        <f t="shared" ca="1" si="455"/>
        <v/>
      </c>
      <c r="I10404" s="336"/>
      <c r="J10404" s="332" t="str">
        <f t="shared" ca="1" si="456"/>
        <v>(command "V" "R" "" "N")</v>
      </c>
    </row>
    <row r="10405" spans="8:10" hidden="1">
      <c r="H10405" s="330" t="str">
        <f t="shared" ca="1" si="455"/>
        <v/>
      </c>
      <c r="I10405" s="336"/>
      <c r="J10405" s="332" t="str">
        <f t="shared" ca="1" si="456"/>
        <v>(command "V" "R" "" "N")</v>
      </c>
    </row>
    <row r="10406" spans="8:10" hidden="1">
      <c r="H10406" s="330" t="str">
        <f t="shared" ca="1" si="455"/>
        <v/>
      </c>
      <c r="I10406" s="336"/>
      <c r="J10406" s="332" t="str">
        <f t="shared" ca="1" si="456"/>
        <v>(command "V" "R" "" "N")</v>
      </c>
    </row>
    <row r="10407" spans="8:10" hidden="1">
      <c r="H10407" s="330" t="str">
        <f t="shared" ca="1" si="455"/>
        <v/>
      </c>
      <c r="I10407" s="336"/>
      <c r="J10407" s="332" t="str">
        <f t="shared" ca="1" si="456"/>
        <v>(command "V" "R" "" "N")</v>
      </c>
    </row>
    <row r="10408" spans="8:10" hidden="1">
      <c r="H10408" s="330" t="str">
        <f t="shared" ca="1" si="455"/>
        <v/>
      </c>
      <c r="I10408" s="336"/>
      <c r="J10408" s="332" t="str">
        <f t="shared" ca="1" si="456"/>
        <v>(command "V" "R" "" "N")</v>
      </c>
    </row>
    <row r="10409" spans="8:10" hidden="1">
      <c r="H10409" s="330" t="str">
        <f t="shared" ca="1" si="455"/>
        <v/>
      </c>
      <c r="I10409" s="336"/>
      <c r="J10409" s="332" t="str">
        <f t="shared" ca="1" si="456"/>
        <v>(command "V" "R" "" "N")</v>
      </c>
    </row>
    <row r="10410" spans="8:10" hidden="1">
      <c r="H10410" s="330" t="str">
        <f t="shared" ca="1" si="455"/>
        <v/>
      </c>
      <c r="I10410" s="336"/>
      <c r="J10410" s="332" t="str">
        <f t="shared" ca="1" si="456"/>
        <v>(command "V" "R" "" "N")</v>
      </c>
    </row>
    <row r="10411" spans="8:10" hidden="1">
      <c r="H10411" s="330" t="str">
        <f t="shared" ca="1" si="455"/>
        <v/>
      </c>
      <c r="I10411" s="336"/>
      <c r="J10411" s="332" t="str">
        <f t="shared" ca="1" si="456"/>
        <v>(command "V" "R" "" "N")</v>
      </c>
    </row>
    <row r="10412" spans="8:10" hidden="1">
      <c r="H10412" s="330" t="str">
        <f t="shared" ca="1" si="455"/>
        <v/>
      </c>
      <c r="I10412" s="336"/>
      <c r="J10412" s="332" t="str">
        <f t="shared" ca="1" si="456"/>
        <v>(command "V" "R" "" "N")</v>
      </c>
    </row>
    <row r="10413" spans="8:10" hidden="1">
      <c r="H10413" s="330" t="str">
        <f t="shared" ca="1" si="455"/>
        <v/>
      </c>
      <c r="I10413" s="336"/>
      <c r="J10413" s="332" t="str">
        <f t="shared" ca="1" si="456"/>
        <v>(command "V" "R" "" "N")</v>
      </c>
    </row>
    <row r="10414" spans="8:10" hidden="1">
      <c r="H10414" s="330" t="str">
        <f t="shared" ca="1" si="455"/>
        <v/>
      </c>
      <c r="I10414" s="336"/>
      <c r="J10414" s="332" t="str">
        <f t="shared" ca="1" si="456"/>
        <v>(command "V" "R" "" "N")</v>
      </c>
    </row>
    <row r="10415" spans="8:10" hidden="1">
      <c r="H10415" s="330" t="str">
        <f t="shared" ca="1" si="455"/>
        <v/>
      </c>
      <c r="I10415" s="336"/>
      <c r="J10415" s="332" t="str">
        <f t="shared" ca="1" si="456"/>
        <v>(command "V" "R" "" "N")</v>
      </c>
    </row>
    <row r="10416" spans="8:10" hidden="1">
      <c r="H10416" s="330" t="str">
        <f t="shared" ca="1" si="455"/>
        <v/>
      </c>
      <c r="I10416" s="336"/>
      <c r="J10416" s="332" t="str">
        <f t="shared" ca="1" si="456"/>
        <v>(command "V" "R" "" "N")</v>
      </c>
    </row>
    <row r="10417" spans="8:10" hidden="1">
      <c r="H10417" s="330" t="str">
        <f t="shared" ca="1" si="455"/>
        <v/>
      </c>
      <c r="I10417" s="336"/>
      <c r="J10417" s="332" t="str">
        <f t="shared" ca="1" si="456"/>
        <v>(command "V" "R" "" "N")</v>
      </c>
    </row>
    <row r="10418" spans="8:10" hidden="1">
      <c r="H10418" s="330" t="str">
        <f t="shared" ca="1" si="455"/>
        <v/>
      </c>
      <c r="I10418" s="336"/>
      <c r="J10418" s="332" t="str">
        <f t="shared" ca="1" si="456"/>
        <v>(command "V" "R" "" "N")</v>
      </c>
    </row>
    <row r="10419" spans="8:10" hidden="1">
      <c r="H10419" s="330" t="str">
        <f t="shared" ca="1" si="455"/>
        <v/>
      </c>
      <c r="I10419" s="336"/>
      <c r="J10419" s="332" t="str">
        <f t="shared" ca="1" si="456"/>
        <v>(command "V" "R" "" "N")</v>
      </c>
    </row>
    <row r="10420" spans="8:10" hidden="1">
      <c r="H10420" s="330" t="str">
        <f t="shared" ca="1" si="455"/>
        <v/>
      </c>
      <c r="I10420" s="336"/>
      <c r="J10420" s="332" t="str">
        <f t="shared" ca="1" si="456"/>
        <v>(command "V" "R" "" "N")</v>
      </c>
    </row>
    <row r="10421" spans="8:10" hidden="1">
      <c r="H10421" s="330" t="str">
        <f t="shared" ca="1" si="455"/>
        <v/>
      </c>
      <c r="I10421" s="336"/>
      <c r="J10421" s="332" t="str">
        <f t="shared" ca="1" si="456"/>
        <v>(command "V" "R" "" "N")</v>
      </c>
    </row>
    <row r="10422" spans="8:10" hidden="1">
      <c r="H10422" s="330" t="str">
        <f t="shared" ca="1" si="455"/>
        <v/>
      </c>
      <c r="I10422" s="336"/>
      <c r="J10422" s="332" t="str">
        <f t="shared" ca="1" si="456"/>
        <v>(command "V" "R" "" "N")</v>
      </c>
    </row>
    <row r="10423" spans="8:10" hidden="1">
      <c r="H10423" s="330" t="str">
        <f t="shared" ca="1" si="455"/>
        <v/>
      </c>
      <c r="I10423" s="336"/>
      <c r="J10423" s="332" t="str">
        <f t="shared" ca="1" si="456"/>
        <v>(command "V" "R" "" "N")</v>
      </c>
    </row>
    <row r="10424" spans="8:10" hidden="1">
      <c r="H10424" s="330" t="str">
        <f t="shared" ca="1" si="455"/>
        <v/>
      </c>
      <c r="I10424" s="336"/>
      <c r="J10424" s="332" t="str">
        <f t="shared" ca="1" si="456"/>
        <v>(command "V" "R" "" "N")</v>
      </c>
    </row>
    <row r="10425" spans="8:10" hidden="1">
      <c r="H10425" s="330" t="str">
        <f t="shared" ca="1" si="455"/>
        <v/>
      </c>
      <c r="I10425" s="336"/>
      <c r="J10425" s="332" t="str">
        <f t="shared" ca="1" si="456"/>
        <v>(command "V" "R" "" "N")</v>
      </c>
    </row>
    <row r="10426" spans="8:10" hidden="1">
      <c r="H10426" s="330" t="str">
        <f t="shared" ca="1" si="455"/>
        <v/>
      </c>
      <c r="I10426" s="336"/>
      <c r="J10426" s="332" t="str">
        <f t="shared" ca="1" si="456"/>
        <v>(command "V" "R" "" "N")</v>
      </c>
    </row>
    <row r="10427" spans="8:10" hidden="1">
      <c r="H10427" s="330" t="str">
        <f t="shared" ca="1" si="455"/>
        <v/>
      </c>
      <c r="I10427" s="336"/>
      <c r="J10427" s="332" t="str">
        <f t="shared" ca="1" si="456"/>
        <v>(command "V" "R" "" "N")</v>
      </c>
    </row>
    <row r="10428" spans="8:10" hidden="1">
      <c r="H10428" s="330" t="str">
        <f t="shared" ca="1" si="455"/>
        <v/>
      </c>
      <c r="I10428" s="336"/>
      <c r="J10428" s="332" t="str">
        <f t="shared" ca="1" si="456"/>
        <v>(command "V" "R" "" "N")</v>
      </c>
    </row>
    <row r="10429" spans="8:10" hidden="1">
      <c r="H10429" s="330" t="str">
        <f t="shared" ca="1" si="455"/>
        <v/>
      </c>
      <c r="I10429" s="336"/>
      <c r="J10429" s="332" t="str">
        <f t="shared" ca="1" si="456"/>
        <v>(command "V" "R" "" "N")</v>
      </c>
    </row>
    <row r="10430" spans="8:10" hidden="1">
      <c r="H10430" s="330" t="str">
        <f t="shared" ca="1" si="455"/>
        <v/>
      </c>
      <c r="I10430" s="336"/>
      <c r="J10430" s="332" t="str">
        <f t="shared" ca="1" si="456"/>
        <v>(command "V" "R" "" "N")</v>
      </c>
    </row>
    <row r="10431" spans="8:10" hidden="1">
      <c r="H10431" s="330" t="str">
        <f t="shared" ca="1" si="455"/>
        <v/>
      </c>
      <c r="I10431" s="336"/>
      <c r="J10431" s="332" t="str">
        <f t="shared" ca="1" si="456"/>
        <v>(command "V" "R" "" "N")</v>
      </c>
    </row>
    <row r="10432" spans="8:10" hidden="1">
      <c r="H10432" s="330" t="str">
        <f t="shared" ca="1" si="455"/>
        <v/>
      </c>
      <c r="I10432" s="336"/>
      <c r="J10432" s="332" t="str">
        <f t="shared" ca="1" si="456"/>
        <v>(command "V" "R" "" "N")</v>
      </c>
    </row>
    <row r="10433" spans="8:10" hidden="1">
      <c r="H10433" s="330" t="str">
        <f t="shared" ca="1" si="455"/>
        <v/>
      </c>
      <c r="I10433" s="336"/>
      <c r="J10433" s="332" t="str">
        <f t="shared" ca="1" si="456"/>
        <v>(command "V" "R" "" "N")</v>
      </c>
    </row>
    <row r="10434" spans="8:10" hidden="1">
      <c r="H10434" s="330" t="str">
        <f t="shared" ca="1" si="455"/>
        <v/>
      </c>
      <c r="I10434" s="336"/>
      <c r="J10434" s="332" t="str">
        <f t="shared" ca="1" si="456"/>
        <v>(command "V" "R" "" "N")</v>
      </c>
    </row>
    <row r="10435" spans="8:10" hidden="1">
      <c r="H10435" s="330" t="str">
        <f t="shared" ca="1" si="455"/>
        <v/>
      </c>
      <c r="I10435" s="336"/>
      <c r="J10435" s="332" t="str">
        <f t="shared" ca="1" si="456"/>
        <v>(command "V" "R" "" "N")</v>
      </c>
    </row>
    <row r="10436" spans="8:10" hidden="1">
      <c r="H10436" s="330" t="str">
        <f t="shared" ca="1" si="455"/>
        <v/>
      </c>
      <c r="I10436" s="336"/>
      <c r="J10436" s="332" t="str">
        <f t="shared" ca="1" si="456"/>
        <v>(command "V" "R" "" "N")</v>
      </c>
    </row>
    <row r="10437" spans="8:10" hidden="1">
      <c r="H10437" s="330" t="str">
        <f t="shared" ca="1" si="455"/>
        <v/>
      </c>
      <c r="I10437" s="336"/>
      <c r="J10437" s="332" t="str">
        <f t="shared" ca="1" si="456"/>
        <v>(command "V" "R" "" "N")</v>
      </c>
    </row>
    <row r="10438" spans="8:10" hidden="1">
      <c r="H10438" s="330" t="str">
        <f t="shared" ca="1" si="455"/>
        <v/>
      </c>
      <c r="I10438" s="336"/>
      <c r="J10438" s="332" t="str">
        <f t="shared" ca="1" si="456"/>
        <v>(command "V" "R" "" "N")</v>
      </c>
    </row>
    <row r="10439" spans="8:10" hidden="1">
      <c r="H10439" s="330" t="str">
        <f t="shared" ca="1" si="455"/>
        <v/>
      </c>
      <c r="I10439" s="336"/>
      <c r="J10439" s="332" t="str">
        <f t="shared" ca="1" si="456"/>
        <v>(command "V" "R" "" "N")</v>
      </c>
    </row>
    <row r="10440" spans="8:10" hidden="1">
      <c r="H10440" s="330" t="str">
        <f t="shared" ref="H10440:H10503" ca="1" si="457">IF(INDIRECT(ADDRESS(FLOOR((ROW(A10433)-1)/$F$6,1)+9,FLOOR((MOD((ROW(A10433)-1),$F$6)),1)+21))="","",INDIRECT(ADDRESS(FLOOR((ROW(A10433)-1)/$F$6,1)+9,FLOOR((MOD((ROW(A10433)-1),$F$6)),1)+21)))</f>
        <v/>
      </c>
      <c r="I10440" s="336"/>
      <c r="J10440" s="332" t="str">
        <f t="shared" ca="1" si="456"/>
        <v>(command "V" "R" "" "N")</v>
      </c>
    </row>
    <row r="10441" spans="8:10" hidden="1">
      <c r="H10441" s="330" t="str">
        <f t="shared" ca="1" si="457"/>
        <v/>
      </c>
      <c r="I10441" s="336"/>
      <c r="J10441" s="332" t="str">
        <f t="shared" ca="1" si="456"/>
        <v>(command "V" "R" "" "N")</v>
      </c>
    </row>
    <row r="10442" spans="8:10" hidden="1">
      <c r="H10442" s="330" t="str">
        <f t="shared" ca="1" si="457"/>
        <v/>
      </c>
      <c r="I10442" s="336"/>
      <c r="J10442" s="332" t="str">
        <f t="shared" ca="1" si="456"/>
        <v>(command "V" "R" "" "N")</v>
      </c>
    </row>
    <row r="10443" spans="8:10" hidden="1">
      <c r="H10443" s="330" t="str">
        <f t="shared" ca="1" si="457"/>
        <v/>
      </c>
      <c r="I10443" s="336"/>
      <c r="J10443" s="332" t="str">
        <f t="shared" ca="1" si="456"/>
        <v>(command "V" "R" "" "N")</v>
      </c>
    </row>
    <row r="10444" spans="8:10" hidden="1">
      <c r="H10444" s="330" t="str">
        <f t="shared" ca="1" si="457"/>
        <v/>
      </c>
      <c r="I10444" s="336"/>
      <c r="J10444" s="332" t="str">
        <f t="shared" ca="1" si="456"/>
        <v>(command "V" "R" "" "N")</v>
      </c>
    </row>
    <row r="10445" spans="8:10" hidden="1">
      <c r="H10445" s="330" t="str">
        <f t="shared" ca="1" si="457"/>
        <v/>
      </c>
      <c r="I10445" s="336"/>
      <c r="J10445" s="332" t="str">
        <f t="shared" ref="J10445:J10508" ca="1" si="458">"(command"&amp;" "&amp;""""&amp;"V"&amp;""""&amp;" "&amp;""""&amp;"R"&amp;""""&amp;" "&amp;""""&amp;$H10445&amp;""""&amp;" """&amp;"N"&amp;""""&amp;")"</f>
        <v>(command "V" "R" "" "N")</v>
      </c>
    </row>
    <row r="10446" spans="8:10" hidden="1">
      <c r="H10446" s="330" t="str">
        <f t="shared" ca="1" si="457"/>
        <v/>
      </c>
      <c r="I10446" s="336"/>
      <c r="J10446" s="332" t="str">
        <f t="shared" ca="1" si="458"/>
        <v>(command "V" "R" "" "N")</v>
      </c>
    </row>
    <row r="10447" spans="8:10" hidden="1">
      <c r="H10447" s="330" t="str">
        <f t="shared" ca="1" si="457"/>
        <v/>
      </c>
      <c r="I10447" s="336"/>
      <c r="J10447" s="332" t="str">
        <f t="shared" ca="1" si="458"/>
        <v>(command "V" "R" "" "N")</v>
      </c>
    </row>
    <row r="10448" spans="8:10" hidden="1">
      <c r="H10448" s="330" t="str">
        <f t="shared" ca="1" si="457"/>
        <v/>
      </c>
      <c r="I10448" s="336"/>
      <c r="J10448" s="332" t="str">
        <f t="shared" ca="1" si="458"/>
        <v>(command "V" "R" "" "N")</v>
      </c>
    </row>
    <row r="10449" spans="8:10" hidden="1">
      <c r="H10449" s="330" t="str">
        <f t="shared" ca="1" si="457"/>
        <v/>
      </c>
      <c r="I10449" s="336"/>
      <c r="J10449" s="332" t="str">
        <f t="shared" ca="1" si="458"/>
        <v>(command "V" "R" "" "N")</v>
      </c>
    </row>
    <row r="10450" spans="8:10" hidden="1">
      <c r="H10450" s="330" t="str">
        <f t="shared" ca="1" si="457"/>
        <v/>
      </c>
      <c r="I10450" s="336"/>
      <c r="J10450" s="332" t="str">
        <f t="shared" ca="1" si="458"/>
        <v>(command "V" "R" "" "N")</v>
      </c>
    </row>
    <row r="10451" spans="8:10" hidden="1">
      <c r="H10451" s="330" t="str">
        <f t="shared" ca="1" si="457"/>
        <v/>
      </c>
      <c r="I10451" s="336"/>
      <c r="J10451" s="332" t="str">
        <f t="shared" ca="1" si="458"/>
        <v>(command "V" "R" "" "N")</v>
      </c>
    </row>
    <row r="10452" spans="8:10" hidden="1">
      <c r="H10452" s="330" t="str">
        <f t="shared" ca="1" si="457"/>
        <v/>
      </c>
      <c r="I10452" s="336"/>
      <c r="J10452" s="332" t="str">
        <f t="shared" ca="1" si="458"/>
        <v>(command "V" "R" "" "N")</v>
      </c>
    </row>
    <row r="10453" spans="8:10" hidden="1">
      <c r="H10453" s="330" t="str">
        <f t="shared" ca="1" si="457"/>
        <v/>
      </c>
      <c r="I10453" s="336"/>
      <c r="J10453" s="332" t="str">
        <f t="shared" ca="1" si="458"/>
        <v>(command "V" "R" "" "N")</v>
      </c>
    </row>
    <row r="10454" spans="8:10" hidden="1">
      <c r="H10454" s="330" t="str">
        <f t="shared" ca="1" si="457"/>
        <v/>
      </c>
      <c r="I10454" s="336"/>
      <c r="J10454" s="332" t="str">
        <f t="shared" ca="1" si="458"/>
        <v>(command "V" "R" "" "N")</v>
      </c>
    </row>
    <row r="10455" spans="8:10" hidden="1">
      <c r="H10455" s="330" t="str">
        <f t="shared" ca="1" si="457"/>
        <v/>
      </c>
      <c r="I10455" s="336"/>
      <c r="J10455" s="332" t="str">
        <f t="shared" ca="1" si="458"/>
        <v>(command "V" "R" "" "N")</v>
      </c>
    </row>
    <row r="10456" spans="8:10" hidden="1">
      <c r="H10456" s="330" t="str">
        <f t="shared" ca="1" si="457"/>
        <v/>
      </c>
      <c r="I10456" s="336"/>
      <c r="J10456" s="332" t="str">
        <f t="shared" ca="1" si="458"/>
        <v>(command "V" "R" "" "N")</v>
      </c>
    </row>
    <row r="10457" spans="8:10" hidden="1">
      <c r="H10457" s="330" t="str">
        <f t="shared" ca="1" si="457"/>
        <v/>
      </c>
      <c r="I10457" s="336"/>
      <c r="J10457" s="332" t="str">
        <f t="shared" ca="1" si="458"/>
        <v>(command "V" "R" "" "N")</v>
      </c>
    </row>
    <row r="10458" spans="8:10" hidden="1">
      <c r="H10458" s="330" t="str">
        <f t="shared" ca="1" si="457"/>
        <v/>
      </c>
      <c r="I10458" s="336"/>
      <c r="J10458" s="332" t="str">
        <f t="shared" ca="1" si="458"/>
        <v>(command "V" "R" "" "N")</v>
      </c>
    </row>
    <row r="10459" spans="8:10" hidden="1">
      <c r="H10459" s="330" t="str">
        <f t="shared" ca="1" si="457"/>
        <v/>
      </c>
      <c r="I10459" s="336"/>
      <c r="J10459" s="332" t="str">
        <f t="shared" ca="1" si="458"/>
        <v>(command "V" "R" "" "N")</v>
      </c>
    </row>
    <row r="10460" spans="8:10" hidden="1">
      <c r="H10460" s="330" t="str">
        <f t="shared" ca="1" si="457"/>
        <v/>
      </c>
      <c r="I10460" s="336"/>
      <c r="J10460" s="332" t="str">
        <f t="shared" ca="1" si="458"/>
        <v>(command "V" "R" "" "N")</v>
      </c>
    </row>
    <row r="10461" spans="8:10" hidden="1">
      <c r="H10461" s="330" t="str">
        <f t="shared" ca="1" si="457"/>
        <v/>
      </c>
      <c r="I10461" s="336"/>
      <c r="J10461" s="332" t="str">
        <f t="shared" ca="1" si="458"/>
        <v>(command "V" "R" "" "N")</v>
      </c>
    </row>
    <row r="10462" spans="8:10" hidden="1">
      <c r="H10462" s="330" t="str">
        <f t="shared" ca="1" si="457"/>
        <v/>
      </c>
      <c r="I10462" s="336"/>
      <c r="J10462" s="332" t="str">
        <f t="shared" ca="1" si="458"/>
        <v>(command "V" "R" "" "N")</v>
      </c>
    </row>
    <row r="10463" spans="8:10" hidden="1">
      <c r="H10463" s="330" t="str">
        <f t="shared" ca="1" si="457"/>
        <v/>
      </c>
      <c r="I10463" s="336"/>
      <c r="J10463" s="332" t="str">
        <f t="shared" ca="1" si="458"/>
        <v>(command "V" "R" "" "N")</v>
      </c>
    </row>
    <row r="10464" spans="8:10" hidden="1">
      <c r="H10464" s="330" t="str">
        <f t="shared" ca="1" si="457"/>
        <v/>
      </c>
      <c r="I10464" s="336"/>
      <c r="J10464" s="332" t="str">
        <f t="shared" ca="1" si="458"/>
        <v>(command "V" "R" "" "N")</v>
      </c>
    </row>
    <row r="10465" spans="8:10" hidden="1">
      <c r="H10465" s="330" t="str">
        <f t="shared" ca="1" si="457"/>
        <v/>
      </c>
      <c r="I10465" s="336"/>
      <c r="J10465" s="332" t="str">
        <f t="shared" ca="1" si="458"/>
        <v>(command "V" "R" "" "N")</v>
      </c>
    </row>
    <row r="10466" spans="8:10" hidden="1">
      <c r="H10466" s="330" t="str">
        <f t="shared" ca="1" si="457"/>
        <v/>
      </c>
      <c r="I10466" s="336"/>
      <c r="J10466" s="332" t="str">
        <f t="shared" ca="1" si="458"/>
        <v>(command "V" "R" "" "N")</v>
      </c>
    </row>
    <row r="10467" spans="8:10" hidden="1">
      <c r="H10467" s="330" t="str">
        <f t="shared" ca="1" si="457"/>
        <v/>
      </c>
      <c r="I10467" s="336"/>
      <c r="J10467" s="332" t="str">
        <f t="shared" ca="1" si="458"/>
        <v>(command "V" "R" "" "N")</v>
      </c>
    </row>
    <row r="10468" spans="8:10" hidden="1">
      <c r="H10468" s="330" t="str">
        <f t="shared" ca="1" si="457"/>
        <v/>
      </c>
      <c r="I10468" s="336"/>
      <c r="J10468" s="332" t="str">
        <f t="shared" ca="1" si="458"/>
        <v>(command "V" "R" "" "N")</v>
      </c>
    </row>
    <row r="10469" spans="8:10" hidden="1">
      <c r="H10469" s="330" t="str">
        <f t="shared" ca="1" si="457"/>
        <v/>
      </c>
      <c r="I10469" s="336"/>
      <c r="J10469" s="332" t="str">
        <f t="shared" ca="1" si="458"/>
        <v>(command "V" "R" "" "N")</v>
      </c>
    </row>
    <row r="10470" spans="8:10" hidden="1">
      <c r="H10470" s="330" t="str">
        <f t="shared" ca="1" si="457"/>
        <v/>
      </c>
      <c r="I10470" s="336"/>
      <c r="J10470" s="332" t="str">
        <f t="shared" ca="1" si="458"/>
        <v>(command "V" "R" "" "N")</v>
      </c>
    </row>
    <row r="10471" spans="8:10" hidden="1">
      <c r="H10471" s="330" t="str">
        <f t="shared" ca="1" si="457"/>
        <v/>
      </c>
      <c r="I10471" s="336"/>
      <c r="J10471" s="332" t="str">
        <f t="shared" ca="1" si="458"/>
        <v>(command "V" "R" "" "N")</v>
      </c>
    </row>
    <row r="10472" spans="8:10" hidden="1">
      <c r="H10472" s="330" t="str">
        <f t="shared" ca="1" si="457"/>
        <v/>
      </c>
      <c r="I10472" s="336"/>
      <c r="J10472" s="332" t="str">
        <f t="shared" ca="1" si="458"/>
        <v>(command "V" "R" "" "N")</v>
      </c>
    </row>
    <row r="10473" spans="8:10" hidden="1">
      <c r="H10473" s="330" t="str">
        <f t="shared" ca="1" si="457"/>
        <v/>
      </c>
      <c r="I10473" s="336"/>
      <c r="J10473" s="332" t="str">
        <f t="shared" ca="1" si="458"/>
        <v>(command "V" "R" "" "N")</v>
      </c>
    </row>
    <row r="10474" spans="8:10" hidden="1">
      <c r="H10474" s="330" t="str">
        <f t="shared" ca="1" si="457"/>
        <v/>
      </c>
      <c r="I10474" s="336"/>
      <c r="J10474" s="332" t="str">
        <f t="shared" ca="1" si="458"/>
        <v>(command "V" "R" "" "N")</v>
      </c>
    </row>
    <row r="10475" spans="8:10" hidden="1">
      <c r="H10475" s="330" t="str">
        <f t="shared" ca="1" si="457"/>
        <v/>
      </c>
      <c r="I10475" s="336"/>
      <c r="J10475" s="332" t="str">
        <f t="shared" ca="1" si="458"/>
        <v>(command "V" "R" "" "N")</v>
      </c>
    </row>
    <row r="10476" spans="8:10" hidden="1">
      <c r="H10476" s="330" t="str">
        <f t="shared" ca="1" si="457"/>
        <v/>
      </c>
      <c r="I10476" s="336"/>
      <c r="J10476" s="332" t="str">
        <f t="shared" ca="1" si="458"/>
        <v>(command "V" "R" "" "N")</v>
      </c>
    </row>
    <row r="10477" spans="8:10" hidden="1">
      <c r="H10477" s="330" t="str">
        <f t="shared" ca="1" si="457"/>
        <v/>
      </c>
      <c r="I10477" s="336"/>
      <c r="J10477" s="332" t="str">
        <f t="shared" ca="1" si="458"/>
        <v>(command "V" "R" "" "N")</v>
      </c>
    </row>
    <row r="10478" spans="8:10" hidden="1">
      <c r="H10478" s="330" t="str">
        <f t="shared" ca="1" si="457"/>
        <v/>
      </c>
      <c r="I10478" s="336"/>
      <c r="J10478" s="332" t="str">
        <f t="shared" ca="1" si="458"/>
        <v>(command "V" "R" "" "N")</v>
      </c>
    </row>
    <row r="10479" spans="8:10" hidden="1">
      <c r="H10479" s="330" t="str">
        <f t="shared" ca="1" si="457"/>
        <v/>
      </c>
      <c r="I10479" s="336"/>
      <c r="J10479" s="332" t="str">
        <f t="shared" ca="1" si="458"/>
        <v>(command "V" "R" "" "N")</v>
      </c>
    </row>
    <row r="10480" spans="8:10" hidden="1">
      <c r="H10480" s="330" t="str">
        <f t="shared" ca="1" si="457"/>
        <v/>
      </c>
      <c r="I10480" s="336"/>
      <c r="J10480" s="332" t="str">
        <f t="shared" ca="1" si="458"/>
        <v>(command "V" "R" "" "N")</v>
      </c>
    </row>
    <row r="10481" spans="8:10" hidden="1">
      <c r="H10481" s="330" t="str">
        <f t="shared" ca="1" si="457"/>
        <v/>
      </c>
      <c r="I10481" s="336"/>
      <c r="J10481" s="332" t="str">
        <f t="shared" ca="1" si="458"/>
        <v>(command "V" "R" "" "N")</v>
      </c>
    </row>
    <row r="10482" spans="8:10" hidden="1">
      <c r="H10482" s="330" t="str">
        <f t="shared" ca="1" si="457"/>
        <v/>
      </c>
      <c r="I10482" s="336"/>
      <c r="J10482" s="332" t="str">
        <f t="shared" ca="1" si="458"/>
        <v>(command "V" "R" "" "N")</v>
      </c>
    </row>
    <row r="10483" spans="8:10" hidden="1">
      <c r="H10483" s="330" t="str">
        <f t="shared" ca="1" si="457"/>
        <v/>
      </c>
      <c r="I10483" s="336"/>
      <c r="J10483" s="332" t="str">
        <f t="shared" ca="1" si="458"/>
        <v>(command "V" "R" "" "N")</v>
      </c>
    </row>
    <row r="10484" spans="8:10" hidden="1">
      <c r="H10484" s="330" t="str">
        <f t="shared" ca="1" si="457"/>
        <v/>
      </c>
      <c r="I10484" s="336"/>
      <c r="J10484" s="332" t="str">
        <f t="shared" ca="1" si="458"/>
        <v>(command "V" "R" "" "N")</v>
      </c>
    </row>
    <row r="10485" spans="8:10" hidden="1">
      <c r="H10485" s="330" t="str">
        <f t="shared" ca="1" si="457"/>
        <v/>
      </c>
      <c r="I10485" s="336"/>
      <c r="J10485" s="332" t="str">
        <f t="shared" ca="1" si="458"/>
        <v>(command "V" "R" "" "N")</v>
      </c>
    </row>
    <row r="10486" spans="8:10" hidden="1">
      <c r="H10486" s="330" t="str">
        <f t="shared" ca="1" si="457"/>
        <v/>
      </c>
      <c r="I10486" s="336"/>
      <c r="J10486" s="332" t="str">
        <f t="shared" ca="1" si="458"/>
        <v>(command "V" "R" "" "N")</v>
      </c>
    </row>
    <row r="10487" spans="8:10" hidden="1">
      <c r="H10487" s="330" t="str">
        <f t="shared" ca="1" si="457"/>
        <v/>
      </c>
      <c r="I10487" s="336"/>
      <c r="J10487" s="332" t="str">
        <f t="shared" ca="1" si="458"/>
        <v>(command "V" "R" "" "N")</v>
      </c>
    </row>
    <row r="10488" spans="8:10" hidden="1">
      <c r="H10488" s="330" t="str">
        <f t="shared" ca="1" si="457"/>
        <v/>
      </c>
      <c r="I10488" s="336"/>
      <c r="J10488" s="332" t="str">
        <f t="shared" ca="1" si="458"/>
        <v>(command "V" "R" "" "N")</v>
      </c>
    </row>
    <row r="10489" spans="8:10" hidden="1">
      <c r="H10489" s="330" t="str">
        <f t="shared" ca="1" si="457"/>
        <v/>
      </c>
      <c r="I10489" s="336"/>
      <c r="J10489" s="332" t="str">
        <f t="shared" ca="1" si="458"/>
        <v>(command "V" "R" "" "N")</v>
      </c>
    </row>
    <row r="10490" spans="8:10" hidden="1">
      <c r="H10490" s="330" t="str">
        <f t="shared" ca="1" si="457"/>
        <v/>
      </c>
      <c r="I10490" s="336"/>
      <c r="J10490" s="332" t="str">
        <f t="shared" ca="1" si="458"/>
        <v>(command "V" "R" "" "N")</v>
      </c>
    </row>
    <row r="10491" spans="8:10" hidden="1">
      <c r="H10491" s="330" t="str">
        <f t="shared" ca="1" si="457"/>
        <v/>
      </c>
      <c r="I10491" s="336"/>
      <c r="J10491" s="332" t="str">
        <f t="shared" ca="1" si="458"/>
        <v>(command "V" "R" "" "N")</v>
      </c>
    </row>
    <row r="10492" spans="8:10" hidden="1">
      <c r="H10492" s="330" t="str">
        <f t="shared" ca="1" si="457"/>
        <v/>
      </c>
      <c r="I10492" s="336"/>
      <c r="J10492" s="332" t="str">
        <f t="shared" ca="1" si="458"/>
        <v>(command "V" "R" "" "N")</v>
      </c>
    </row>
    <row r="10493" spans="8:10" hidden="1">
      <c r="H10493" s="330" t="str">
        <f t="shared" ca="1" si="457"/>
        <v/>
      </c>
      <c r="I10493" s="336"/>
      <c r="J10493" s="332" t="str">
        <f t="shared" ca="1" si="458"/>
        <v>(command "V" "R" "" "N")</v>
      </c>
    </row>
    <row r="10494" spans="8:10" hidden="1">
      <c r="H10494" s="330" t="str">
        <f t="shared" ca="1" si="457"/>
        <v/>
      </c>
      <c r="I10494" s="336"/>
      <c r="J10494" s="332" t="str">
        <f t="shared" ca="1" si="458"/>
        <v>(command "V" "R" "" "N")</v>
      </c>
    </row>
    <row r="10495" spans="8:10" hidden="1">
      <c r="H10495" s="330" t="str">
        <f t="shared" ca="1" si="457"/>
        <v/>
      </c>
      <c r="I10495" s="336"/>
      <c r="J10495" s="332" t="str">
        <f t="shared" ca="1" si="458"/>
        <v>(command "V" "R" "" "N")</v>
      </c>
    </row>
    <row r="10496" spans="8:10" hidden="1">
      <c r="H10496" s="330" t="str">
        <f t="shared" ca="1" si="457"/>
        <v/>
      </c>
      <c r="I10496" s="336"/>
      <c r="J10496" s="332" t="str">
        <f t="shared" ca="1" si="458"/>
        <v>(command "V" "R" "" "N")</v>
      </c>
    </row>
    <row r="10497" spans="8:10" hidden="1">
      <c r="H10497" s="330" t="str">
        <f t="shared" ca="1" si="457"/>
        <v/>
      </c>
      <c r="I10497" s="336"/>
      <c r="J10497" s="332" t="str">
        <f t="shared" ca="1" si="458"/>
        <v>(command "V" "R" "" "N")</v>
      </c>
    </row>
    <row r="10498" spans="8:10" hidden="1">
      <c r="H10498" s="330" t="str">
        <f t="shared" ca="1" si="457"/>
        <v/>
      </c>
      <c r="I10498" s="336"/>
      <c r="J10498" s="332" t="str">
        <f t="shared" ca="1" si="458"/>
        <v>(command "V" "R" "" "N")</v>
      </c>
    </row>
    <row r="10499" spans="8:10" hidden="1">
      <c r="H10499" s="330" t="str">
        <f t="shared" ca="1" si="457"/>
        <v/>
      </c>
      <c r="I10499" s="336"/>
      <c r="J10499" s="332" t="str">
        <f t="shared" ca="1" si="458"/>
        <v>(command "V" "R" "" "N")</v>
      </c>
    </row>
    <row r="10500" spans="8:10" hidden="1">
      <c r="H10500" s="330" t="str">
        <f t="shared" ca="1" si="457"/>
        <v/>
      </c>
      <c r="I10500" s="336"/>
      <c r="J10500" s="332" t="str">
        <f t="shared" ca="1" si="458"/>
        <v>(command "V" "R" "" "N")</v>
      </c>
    </row>
    <row r="10501" spans="8:10" hidden="1">
      <c r="H10501" s="330" t="str">
        <f t="shared" ca="1" si="457"/>
        <v/>
      </c>
      <c r="I10501" s="336"/>
      <c r="J10501" s="332" t="str">
        <f t="shared" ca="1" si="458"/>
        <v>(command "V" "R" "" "N")</v>
      </c>
    </row>
    <row r="10502" spans="8:10" hidden="1">
      <c r="H10502" s="330" t="str">
        <f t="shared" ca="1" si="457"/>
        <v/>
      </c>
      <c r="I10502" s="336"/>
      <c r="J10502" s="332" t="str">
        <f t="shared" ca="1" si="458"/>
        <v>(command "V" "R" "" "N")</v>
      </c>
    </row>
    <row r="10503" spans="8:10" hidden="1">
      <c r="H10503" s="330" t="str">
        <f t="shared" ca="1" si="457"/>
        <v/>
      </c>
      <c r="I10503" s="336"/>
      <c r="J10503" s="332" t="str">
        <f t="shared" ca="1" si="458"/>
        <v>(command "V" "R" "" "N")</v>
      </c>
    </row>
    <row r="10504" spans="8:10" hidden="1">
      <c r="H10504" s="330" t="str">
        <f t="shared" ref="H10504:H10567" ca="1" si="459">IF(INDIRECT(ADDRESS(FLOOR((ROW(A10497)-1)/$F$6,1)+9,FLOOR((MOD((ROW(A10497)-1),$F$6)),1)+21))="","",INDIRECT(ADDRESS(FLOOR((ROW(A10497)-1)/$F$6,1)+9,FLOOR((MOD((ROW(A10497)-1),$F$6)),1)+21)))</f>
        <v/>
      </c>
      <c r="I10504" s="336"/>
      <c r="J10504" s="332" t="str">
        <f t="shared" ca="1" si="458"/>
        <v>(command "V" "R" "" "N")</v>
      </c>
    </row>
    <row r="10505" spans="8:10" hidden="1">
      <c r="H10505" s="330" t="str">
        <f t="shared" ca="1" si="459"/>
        <v/>
      </c>
      <c r="I10505" s="336"/>
      <c r="J10505" s="332" t="str">
        <f t="shared" ca="1" si="458"/>
        <v>(command "V" "R" "" "N")</v>
      </c>
    </row>
    <row r="10506" spans="8:10" hidden="1">
      <c r="H10506" s="330" t="str">
        <f t="shared" ca="1" si="459"/>
        <v/>
      </c>
      <c r="I10506" s="336"/>
      <c r="J10506" s="332" t="str">
        <f t="shared" ca="1" si="458"/>
        <v>(command "V" "R" "" "N")</v>
      </c>
    </row>
    <row r="10507" spans="8:10" hidden="1">
      <c r="H10507" s="330" t="str">
        <f t="shared" ca="1" si="459"/>
        <v/>
      </c>
      <c r="I10507" s="336"/>
      <c r="J10507" s="332" t="str">
        <f t="shared" ca="1" si="458"/>
        <v>(command "V" "R" "" "N")</v>
      </c>
    </row>
    <row r="10508" spans="8:10" hidden="1">
      <c r="H10508" s="330" t="str">
        <f t="shared" ca="1" si="459"/>
        <v/>
      </c>
      <c r="I10508" s="336"/>
      <c r="J10508" s="332" t="str">
        <f t="shared" ca="1" si="458"/>
        <v>(command "V" "R" "" "N")</v>
      </c>
    </row>
    <row r="10509" spans="8:10" hidden="1">
      <c r="H10509" s="330" t="str">
        <f t="shared" ca="1" si="459"/>
        <v/>
      </c>
      <c r="I10509" s="336"/>
      <c r="J10509" s="332" t="str">
        <f t="shared" ref="J10509:J10572" ca="1" si="460">"(command"&amp;" "&amp;""""&amp;"V"&amp;""""&amp;" "&amp;""""&amp;"R"&amp;""""&amp;" "&amp;""""&amp;$H10509&amp;""""&amp;" """&amp;"N"&amp;""""&amp;")"</f>
        <v>(command "V" "R" "" "N")</v>
      </c>
    </row>
    <row r="10510" spans="8:10" hidden="1">
      <c r="H10510" s="330" t="str">
        <f t="shared" ca="1" si="459"/>
        <v/>
      </c>
      <c r="I10510" s="336"/>
      <c r="J10510" s="332" t="str">
        <f t="shared" ca="1" si="460"/>
        <v>(command "V" "R" "" "N")</v>
      </c>
    </row>
    <row r="10511" spans="8:10" hidden="1">
      <c r="H10511" s="330" t="str">
        <f t="shared" ca="1" si="459"/>
        <v/>
      </c>
      <c r="I10511" s="336"/>
      <c r="J10511" s="332" t="str">
        <f t="shared" ca="1" si="460"/>
        <v>(command "V" "R" "" "N")</v>
      </c>
    </row>
    <row r="10512" spans="8:10" hidden="1">
      <c r="H10512" s="330" t="str">
        <f t="shared" ca="1" si="459"/>
        <v/>
      </c>
      <c r="I10512" s="336"/>
      <c r="J10512" s="332" t="str">
        <f t="shared" ca="1" si="460"/>
        <v>(command "V" "R" "" "N")</v>
      </c>
    </row>
    <row r="10513" spans="8:10" hidden="1">
      <c r="H10513" s="330" t="str">
        <f t="shared" ca="1" si="459"/>
        <v/>
      </c>
      <c r="I10513" s="336"/>
      <c r="J10513" s="332" t="str">
        <f t="shared" ca="1" si="460"/>
        <v>(command "V" "R" "" "N")</v>
      </c>
    </row>
    <row r="10514" spans="8:10" hidden="1">
      <c r="H10514" s="330" t="str">
        <f t="shared" ca="1" si="459"/>
        <v/>
      </c>
      <c r="I10514" s="336"/>
      <c r="J10514" s="332" t="str">
        <f t="shared" ca="1" si="460"/>
        <v>(command "V" "R" "" "N")</v>
      </c>
    </row>
    <row r="10515" spans="8:10" hidden="1">
      <c r="H10515" s="330" t="str">
        <f t="shared" ca="1" si="459"/>
        <v/>
      </c>
      <c r="I10515" s="336"/>
      <c r="J10515" s="332" t="str">
        <f t="shared" ca="1" si="460"/>
        <v>(command "V" "R" "" "N")</v>
      </c>
    </row>
    <row r="10516" spans="8:10" hidden="1">
      <c r="H10516" s="330" t="str">
        <f t="shared" ca="1" si="459"/>
        <v/>
      </c>
      <c r="I10516" s="336"/>
      <c r="J10516" s="332" t="str">
        <f t="shared" ca="1" si="460"/>
        <v>(command "V" "R" "" "N")</v>
      </c>
    </row>
    <row r="10517" spans="8:10" hidden="1">
      <c r="H10517" s="330" t="str">
        <f t="shared" ca="1" si="459"/>
        <v/>
      </c>
      <c r="I10517" s="336"/>
      <c r="J10517" s="332" t="str">
        <f t="shared" ca="1" si="460"/>
        <v>(command "V" "R" "" "N")</v>
      </c>
    </row>
    <row r="10518" spans="8:10" hidden="1">
      <c r="H10518" s="330" t="str">
        <f t="shared" ca="1" si="459"/>
        <v/>
      </c>
      <c r="I10518" s="336"/>
      <c r="J10518" s="332" t="str">
        <f t="shared" ca="1" si="460"/>
        <v>(command "V" "R" "" "N")</v>
      </c>
    </row>
    <row r="10519" spans="8:10" hidden="1">
      <c r="H10519" s="330" t="str">
        <f t="shared" ca="1" si="459"/>
        <v/>
      </c>
      <c r="I10519" s="336"/>
      <c r="J10519" s="332" t="str">
        <f t="shared" ca="1" si="460"/>
        <v>(command "V" "R" "" "N")</v>
      </c>
    </row>
    <row r="10520" spans="8:10" hidden="1">
      <c r="H10520" s="330" t="str">
        <f t="shared" ca="1" si="459"/>
        <v/>
      </c>
      <c r="I10520" s="336"/>
      <c r="J10520" s="332" t="str">
        <f t="shared" ca="1" si="460"/>
        <v>(command "V" "R" "" "N")</v>
      </c>
    </row>
    <row r="10521" spans="8:10" hidden="1">
      <c r="H10521" s="330" t="str">
        <f t="shared" ca="1" si="459"/>
        <v/>
      </c>
      <c r="I10521" s="336"/>
      <c r="J10521" s="332" t="str">
        <f t="shared" ca="1" si="460"/>
        <v>(command "V" "R" "" "N")</v>
      </c>
    </row>
    <row r="10522" spans="8:10" hidden="1">
      <c r="H10522" s="330" t="str">
        <f t="shared" ca="1" si="459"/>
        <v/>
      </c>
      <c r="I10522" s="336"/>
      <c r="J10522" s="332" t="str">
        <f t="shared" ca="1" si="460"/>
        <v>(command "V" "R" "" "N")</v>
      </c>
    </row>
    <row r="10523" spans="8:10" hidden="1">
      <c r="H10523" s="330" t="str">
        <f t="shared" ca="1" si="459"/>
        <v/>
      </c>
      <c r="I10523" s="336"/>
      <c r="J10523" s="332" t="str">
        <f t="shared" ca="1" si="460"/>
        <v>(command "V" "R" "" "N")</v>
      </c>
    </row>
    <row r="10524" spans="8:10" hidden="1">
      <c r="H10524" s="330" t="str">
        <f t="shared" ca="1" si="459"/>
        <v/>
      </c>
      <c r="I10524" s="336"/>
      <c r="J10524" s="332" t="str">
        <f t="shared" ca="1" si="460"/>
        <v>(command "V" "R" "" "N")</v>
      </c>
    </row>
    <row r="10525" spans="8:10" hidden="1">
      <c r="H10525" s="330" t="str">
        <f t="shared" ca="1" si="459"/>
        <v/>
      </c>
      <c r="I10525" s="336"/>
      <c r="J10525" s="332" t="str">
        <f t="shared" ca="1" si="460"/>
        <v>(command "V" "R" "" "N")</v>
      </c>
    </row>
    <row r="10526" spans="8:10" hidden="1">
      <c r="H10526" s="330" t="str">
        <f t="shared" ca="1" si="459"/>
        <v/>
      </c>
      <c r="I10526" s="336"/>
      <c r="J10526" s="332" t="str">
        <f t="shared" ca="1" si="460"/>
        <v>(command "V" "R" "" "N")</v>
      </c>
    </row>
    <row r="10527" spans="8:10" hidden="1">
      <c r="H10527" s="330" t="str">
        <f t="shared" ca="1" si="459"/>
        <v/>
      </c>
      <c r="I10527" s="336"/>
      <c r="J10527" s="332" t="str">
        <f t="shared" ca="1" si="460"/>
        <v>(command "V" "R" "" "N")</v>
      </c>
    </row>
    <row r="10528" spans="8:10" hidden="1">
      <c r="H10528" s="330" t="str">
        <f t="shared" ca="1" si="459"/>
        <v/>
      </c>
      <c r="I10528" s="336"/>
      <c r="J10528" s="332" t="str">
        <f t="shared" ca="1" si="460"/>
        <v>(command "V" "R" "" "N")</v>
      </c>
    </row>
    <row r="10529" spans="8:10" hidden="1">
      <c r="H10529" s="330" t="str">
        <f t="shared" ca="1" si="459"/>
        <v/>
      </c>
      <c r="I10529" s="336"/>
      <c r="J10529" s="332" t="str">
        <f t="shared" ca="1" si="460"/>
        <v>(command "V" "R" "" "N")</v>
      </c>
    </row>
    <row r="10530" spans="8:10" hidden="1">
      <c r="H10530" s="330" t="str">
        <f t="shared" ca="1" si="459"/>
        <v/>
      </c>
      <c r="I10530" s="336"/>
      <c r="J10530" s="332" t="str">
        <f t="shared" ca="1" si="460"/>
        <v>(command "V" "R" "" "N")</v>
      </c>
    </row>
    <row r="10531" spans="8:10" hidden="1">
      <c r="H10531" s="330" t="str">
        <f t="shared" ca="1" si="459"/>
        <v/>
      </c>
      <c r="I10531" s="336"/>
      <c r="J10531" s="332" t="str">
        <f t="shared" ca="1" si="460"/>
        <v>(command "V" "R" "" "N")</v>
      </c>
    </row>
    <row r="10532" spans="8:10" hidden="1">
      <c r="H10532" s="330" t="str">
        <f t="shared" ca="1" si="459"/>
        <v/>
      </c>
      <c r="I10532" s="336"/>
      <c r="J10532" s="332" t="str">
        <f t="shared" ca="1" si="460"/>
        <v>(command "V" "R" "" "N")</v>
      </c>
    </row>
    <row r="10533" spans="8:10" hidden="1">
      <c r="H10533" s="330" t="str">
        <f t="shared" ca="1" si="459"/>
        <v/>
      </c>
      <c r="I10533" s="336"/>
      <c r="J10533" s="332" t="str">
        <f t="shared" ca="1" si="460"/>
        <v>(command "V" "R" "" "N")</v>
      </c>
    </row>
    <row r="10534" spans="8:10" hidden="1">
      <c r="H10534" s="330" t="str">
        <f t="shared" ca="1" si="459"/>
        <v/>
      </c>
      <c r="I10534" s="336"/>
      <c r="J10534" s="332" t="str">
        <f t="shared" ca="1" si="460"/>
        <v>(command "V" "R" "" "N")</v>
      </c>
    </row>
    <row r="10535" spans="8:10" hidden="1">
      <c r="H10535" s="330" t="str">
        <f t="shared" ca="1" si="459"/>
        <v/>
      </c>
      <c r="I10535" s="336"/>
      <c r="J10535" s="332" t="str">
        <f t="shared" ca="1" si="460"/>
        <v>(command "V" "R" "" "N")</v>
      </c>
    </row>
    <row r="10536" spans="8:10" hidden="1">
      <c r="H10536" s="330" t="str">
        <f t="shared" ca="1" si="459"/>
        <v/>
      </c>
      <c r="I10536" s="336"/>
      <c r="J10536" s="332" t="str">
        <f t="shared" ca="1" si="460"/>
        <v>(command "V" "R" "" "N")</v>
      </c>
    </row>
    <row r="10537" spans="8:10" hidden="1">
      <c r="H10537" s="330" t="str">
        <f t="shared" ca="1" si="459"/>
        <v/>
      </c>
      <c r="I10537" s="336"/>
      <c r="J10537" s="332" t="str">
        <f t="shared" ca="1" si="460"/>
        <v>(command "V" "R" "" "N")</v>
      </c>
    </row>
    <row r="10538" spans="8:10" hidden="1">
      <c r="H10538" s="330" t="str">
        <f t="shared" ca="1" si="459"/>
        <v/>
      </c>
      <c r="I10538" s="336"/>
      <c r="J10538" s="332" t="str">
        <f t="shared" ca="1" si="460"/>
        <v>(command "V" "R" "" "N")</v>
      </c>
    </row>
    <row r="10539" spans="8:10" hidden="1">
      <c r="H10539" s="330" t="str">
        <f t="shared" ca="1" si="459"/>
        <v/>
      </c>
      <c r="I10539" s="336"/>
      <c r="J10539" s="332" t="str">
        <f t="shared" ca="1" si="460"/>
        <v>(command "V" "R" "" "N")</v>
      </c>
    </row>
    <row r="10540" spans="8:10" hidden="1">
      <c r="H10540" s="330" t="str">
        <f t="shared" ca="1" si="459"/>
        <v/>
      </c>
      <c r="I10540" s="336"/>
      <c r="J10540" s="332" t="str">
        <f t="shared" ca="1" si="460"/>
        <v>(command "V" "R" "" "N")</v>
      </c>
    </row>
    <row r="10541" spans="8:10" hidden="1">
      <c r="H10541" s="330" t="str">
        <f t="shared" ca="1" si="459"/>
        <v/>
      </c>
      <c r="I10541" s="336"/>
      <c r="J10541" s="332" t="str">
        <f t="shared" ca="1" si="460"/>
        <v>(command "V" "R" "" "N")</v>
      </c>
    </row>
    <row r="10542" spans="8:10" hidden="1">
      <c r="H10542" s="330" t="str">
        <f t="shared" ca="1" si="459"/>
        <v/>
      </c>
      <c r="I10542" s="336"/>
      <c r="J10542" s="332" t="str">
        <f t="shared" ca="1" si="460"/>
        <v>(command "V" "R" "" "N")</v>
      </c>
    </row>
    <row r="10543" spans="8:10" hidden="1">
      <c r="H10543" s="330" t="str">
        <f t="shared" ca="1" si="459"/>
        <v/>
      </c>
      <c r="I10543" s="336"/>
      <c r="J10543" s="332" t="str">
        <f t="shared" ca="1" si="460"/>
        <v>(command "V" "R" "" "N")</v>
      </c>
    </row>
    <row r="10544" spans="8:10" hidden="1">
      <c r="H10544" s="330" t="str">
        <f t="shared" ca="1" si="459"/>
        <v/>
      </c>
      <c r="I10544" s="336"/>
      <c r="J10544" s="332" t="str">
        <f t="shared" ca="1" si="460"/>
        <v>(command "V" "R" "" "N")</v>
      </c>
    </row>
    <row r="10545" spans="8:10" hidden="1">
      <c r="H10545" s="330" t="str">
        <f t="shared" ca="1" si="459"/>
        <v/>
      </c>
      <c r="I10545" s="336"/>
      <c r="J10545" s="332" t="str">
        <f t="shared" ca="1" si="460"/>
        <v>(command "V" "R" "" "N")</v>
      </c>
    </row>
    <row r="10546" spans="8:10" hidden="1">
      <c r="H10546" s="330" t="str">
        <f t="shared" ca="1" si="459"/>
        <v/>
      </c>
      <c r="I10546" s="336"/>
      <c r="J10546" s="332" t="str">
        <f t="shared" ca="1" si="460"/>
        <v>(command "V" "R" "" "N")</v>
      </c>
    </row>
    <row r="10547" spans="8:10" hidden="1">
      <c r="H10547" s="330" t="str">
        <f t="shared" ca="1" si="459"/>
        <v/>
      </c>
      <c r="I10547" s="336"/>
      <c r="J10547" s="332" t="str">
        <f t="shared" ca="1" si="460"/>
        <v>(command "V" "R" "" "N")</v>
      </c>
    </row>
    <row r="10548" spans="8:10" hidden="1">
      <c r="H10548" s="330" t="str">
        <f t="shared" ca="1" si="459"/>
        <v/>
      </c>
      <c r="I10548" s="336"/>
      <c r="J10548" s="332" t="str">
        <f t="shared" ca="1" si="460"/>
        <v>(command "V" "R" "" "N")</v>
      </c>
    </row>
    <row r="10549" spans="8:10" hidden="1">
      <c r="H10549" s="330" t="str">
        <f t="shared" ca="1" si="459"/>
        <v/>
      </c>
      <c r="I10549" s="336"/>
      <c r="J10549" s="332" t="str">
        <f t="shared" ca="1" si="460"/>
        <v>(command "V" "R" "" "N")</v>
      </c>
    </row>
    <row r="10550" spans="8:10" hidden="1">
      <c r="H10550" s="330" t="str">
        <f t="shared" ca="1" si="459"/>
        <v/>
      </c>
      <c r="I10550" s="336"/>
      <c r="J10550" s="332" t="str">
        <f t="shared" ca="1" si="460"/>
        <v>(command "V" "R" "" "N")</v>
      </c>
    </row>
    <row r="10551" spans="8:10" hidden="1">
      <c r="H10551" s="330" t="str">
        <f t="shared" ca="1" si="459"/>
        <v/>
      </c>
      <c r="I10551" s="336"/>
      <c r="J10551" s="332" t="str">
        <f t="shared" ca="1" si="460"/>
        <v>(command "V" "R" "" "N")</v>
      </c>
    </row>
    <row r="10552" spans="8:10" hidden="1">
      <c r="H10552" s="330" t="str">
        <f t="shared" ca="1" si="459"/>
        <v/>
      </c>
      <c r="I10552" s="336"/>
      <c r="J10552" s="332" t="str">
        <f t="shared" ca="1" si="460"/>
        <v>(command "V" "R" "" "N")</v>
      </c>
    </row>
    <row r="10553" spans="8:10" hidden="1">
      <c r="H10553" s="330" t="str">
        <f t="shared" ca="1" si="459"/>
        <v/>
      </c>
      <c r="I10553" s="336"/>
      <c r="J10553" s="332" t="str">
        <f t="shared" ca="1" si="460"/>
        <v>(command "V" "R" "" "N")</v>
      </c>
    </row>
    <row r="10554" spans="8:10" hidden="1">
      <c r="H10554" s="330" t="str">
        <f t="shared" ca="1" si="459"/>
        <v/>
      </c>
      <c r="I10554" s="336"/>
      <c r="J10554" s="332" t="str">
        <f t="shared" ca="1" si="460"/>
        <v>(command "V" "R" "" "N")</v>
      </c>
    </row>
    <row r="10555" spans="8:10" hidden="1">
      <c r="H10555" s="330" t="str">
        <f t="shared" ca="1" si="459"/>
        <v/>
      </c>
      <c r="I10555" s="336"/>
      <c r="J10555" s="332" t="str">
        <f t="shared" ca="1" si="460"/>
        <v>(command "V" "R" "" "N")</v>
      </c>
    </row>
    <row r="10556" spans="8:10" hidden="1">
      <c r="H10556" s="330" t="str">
        <f t="shared" ca="1" si="459"/>
        <v/>
      </c>
      <c r="I10556" s="336"/>
      <c r="J10556" s="332" t="str">
        <f t="shared" ca="1" si="460"/>
        <v>(command "V" "R" "" "N")</v>
      </c>
    </row>
    <row r="10557" spans="8:10" hidden="1">
      <c r="H10557" s="330" t="str">
        <f t="shared" ca="1" si="459"/>
        <v/>
      </c>
      <c r="I10557" s="336"/>
      <c r="J10557" s="332" t="str">
        <f t="shared" ca="1" si="460"/>
        <v>(command "V" "R" "" "N")</v>
      </c>
    </row>
    <row r="10558" spans="8:10" hidden="1">
      <c r="H10558" s="330" t="str">
        <f t="shared" ca="1" si="459"/>
        <v/>
      </c>
      <c r="I10558" s="336"/>
      <c r="J10558" s="332" t="str">
        <f t="shared" ca="1" si="460"/>
        <v>(command "V" "R" "" "N")</v>
      </c>
    </row>
    <row r="10559" spans="8:10" hidden="1">
      <c r="H10559" s="330" t="str">
        <f t="shared" ca="1" si="459"/>
        <v/>
      </c>
      <c r="I10559" s="336"/>
      <c r="J10559" s="332" t="str">
        <f t="shared" ca="1" si="460"/>
        <v>(command "V" "R" "" "N")</v>
      </c>
    </row>
    <row r="10560" spans="8:10" hidden="1">
      <c r="H10560" s="330" t="str">
        <f t="shared" ca="1" si="459"/>
        <v/>
      </c>
      <c r="I10560" s="336"/>
      <c r="J10560" s="332" t="str">
        <f t="shared" ca="1" si="460"/>
        <v>(command "V" "R" "" "N")</v>
      </c>
    </row>
    <row r="10561" spans="8:10" hidden="1">
      <c r="H10561" s="330" t="str">
        <f t="shared" ca="1" si="459"/>
        <v/>
      </c>
      <c r="I10561" s="336"/>
      <c r="J10561" s="332" t="str">
        <f t="shared" ca="1" si="460"/>
        <v>(command "V" "R" "" "N")</v>
      </c>
    </row>
    <row r="10562" spans="8:10" hidden="1">
      <c r="H10562" s="330" t="str">
        <f t="shared" ca="1" si="459"/>
        <v/>
      </c>
      <c r="I10562" s="336"/>
      <c r="J10562" s="332" t="str">
        <f t="shared" ca="1" si="460"/>
        <v>(command "V" "R" "" "N")</v>
      </c>
    </row>
    <row r="10563" spans="8:10" hidden="1">
      <c r="H10563" s="330" t="str">
        <f t="shared" ca="1" si="459"/>
        <v/>
      </c>
      <c r="I10563" s="336"/>
      <c r="J10563" s="332" t="str">
        <f t="shared" ca="1" si="460"/>
        <v>(command "V" "R" "" "N")</v>
      </c>
    </row>
    <row r="10564" spans="8:10" hidden="1">
      <c r="H10564" s="330" t="str">
        <f t="shared" ca="1" si="459"/>
        <v/>
      </c>
      <c r="I10564" s="336"/>
      <c r="J10564" s="332" t="str">
        <f t="shared" ca="1" si="460"/>
        <v>(command "V" "R" "" "N")</v>
      </c>
    </row>
    <row r="10565" spans="8:10" hidden="1">
      <c r="H10565" s="330" t="str">
        <f t="shared" ca="1" si="459"/>
        <v/>
      </c>
      <c r="I10565" s="336"/>
      <c r="J10565" s="332" t="str">
        <f t="shared" ca="1" si="460"/>
        <v>(command "V" "R" "" "N")</v>
      </c>
    </row>
    <row r="10566" spans="8:10" hidden="1">
      <c r="H10566" s="330" t="str">
        <f t="shared" ca="1" si="459"/>
        <v/>
      </c>
      <c r="I10566" s="336"/>
      <c r="J10566" s="332" t="str">
        <f t="shared" ca="1" si="460"/>
        <v>(command "V" "R" "" "N")</v>
      </c>
    </row>
    <row r="10567" spans="8:10" hidden="1">
      <c r="H10567" s="330" t="str">
        <f t="shared" ca="1" si="459"/>
        <v/>
      </c>
      <c r="I10567" s="336"/>
      <c r="J10567" s="332" t="str">
        <f t="shared" ca="1" si="460"/>
        <v>(command "V" "R" "" "N")</v>
      </c>
    </row>
    <row r="10568" spans="8:10" hidden="1">
      <c r="H10568" s="330" t="str">
        <f t="shared" ref="H10568:H10631" ca="1" si="461">IF(INDIRECT(ADDRESS(FLOOR((ROW(A10561)-1)/$F$6,1)+9,FLOOR((MOD((ROW(A10561)-1),$F$6)),1)+21))="","",INDIRECT(ADDRESS(FLOOR((ROW(A10561)-1)/$F$6,1)+9,FLOOR((MOD((ROW(A10561)-1),$F$6)),1)+21)))</f>
        <v/>
      </c>
      <c r="I10568" s="336"/>
      <c r="J10568" s="332" t="str">
        <f t="shared" ca="1" si="460"/>
        <v>(command "V" "R" "" "N")</v>
      </c>
    </row>
    <row r="10569" spans="8:10" hidden="1">
      <c r="H10569" s="330" t="str">
        <f t="shared" ca="1" si="461"/>
        <v/>
      </c>
      <c r="I10569" s="336"/>
      <c r="J10569" s="332" t="str">
        <f t="shared" ca="1" si="460"/>
        <v>(command "V" "R" "" "N")</v>
      </c>
    </row>
    <row r="10570" spans="8:10" hidden="1">
      <c r="H10570" s="330" t="str">
        <f t="shared" ca="1" si="461"/>
        <v/>
      </c>
      <c r="I10570" s="336"/>
      <c r="J10570" s="332" t="str">
        <f t="shared" ca="1" si="460"/>
        <v>(command "V" "R" "" "N")</v>
      </c>
    </row>
    <row r="10571" spans="8:10" hidden="1">
      <c r="H10571" s="330" t="str">
        <f t="shared" ca="1" si="461"/>
        <v/>
      </c>
      <c r="I10571" s="336"/>
      <c r="J10571" s="332" t="str">
        <f t="shared" ca="1" si="460"/>
        <v>(command "V" "R" "" "N")</v>
      </c>
    </row>
    <row r="10572" spans="8:10" hidden="1">
      <c r="H10572" s="330" t="str">
        <f t="shared" ca="1" si="461"/>
        <v/>
      </c>
      <c r="I10572" s="336"/>
      <c r="J10572" s="332" t="str">
        <f t="shared" ca="1" si="460"/>
        <v>(command "V" "R" "" "N")</v>
      </c>
    </row>
    <row r="10573" spans="8:10" hidden="1">
      <c r="H10573" s="330" t="str">
        <f t="shared" ca="1" si="461"/>
        <v/>
      </c>
      <c r="I10573" s="336"/>
      <c r="J10573" s="332" t="str">
        <f t="shared" ref="J10573:J10636" ca="1" si="462">"(command"&amp;" "&amp;""""&amp;"V"&amp;""""&amp;" "&amp;""""&amp;"R"&amp;""""&amp;" "&amp;""""&amp;$H10573&amp;""""&amp;" """&amp;"N"&amp;""""&amp;")"</f>
        <v>(command "V" "R" "" "N")</v>
      </c>
    </row>
    <row r="10574" spans="8:10" hidden="1">
      <c r="H10574" s="330" t="str">
        <f t="shared" ca="1" si="461"/>
        <v/>
      </c>
      <c r="I10574" s="336"/>
      <c r="J10574" s="332" t="str">
        <f t="shared" ca="1" si="462"/>
        <v>(command "V" "R" "" "N")</v>
      </c>
    </row>
    <row r="10575" spans="8:10" hidden="1">
      <c r="H10575" s="330" t="str">
        <f t="shared" ca="1" si="461"/>
        <v/>
      </c>
      <c r="I10575" s="336"/>
      <c r="J10575" s="332" t="str">
        <f t="shared" ca="1" si="462"/>
        <v>(command "V" "R" "" "N")</v>
      </c>
    </row>
    <row r="10576" spans="8:10" hidden="1">
      <c r="H10576" s="330" t="str">
        <f t="shared" ca="1" si="461"/>
        <v/>
      </c>
      <c r="I10576" s="336"/>
      <c r="J10576" s="332" t="str">
        <f t="shared" ca="1" si="462"/>
        <v>(command "V" "R" "" "N")</v>
      </c>
    </row>
    <row r="10577" spans="8:10" hidden="1">
      <c r="H10577" s="330" t="str">
        <f t="shared" ca="1" si="461"/>
        <v/>
      </c>
      <c r="I10577" s="336"/>
      <c r="J10577" s="332" t="str">
        <f t="shared" ca="1" si="462"/>
        <v>(command "V" "R" "" "N")</v>
      </c>
    </row>
    <row r="10578" spans="8:10" hidden="1">
      <c r="H10578" s="330" t="str">
        <f t="shared" ca="1" si="461"/>
        <v/>
      </c>
      <c r="I10578" s="336"/>
      <c r="J10578" s="332" t="str">
        <f t="shared" ca="1" si="462"/>
        <v>(command "V" "R" "" "N")</v>
      </c>
    </row>
    <row r="10579" spans="8:10" hidden="1">
      <c r="H10579" s="330" t="str">
        <f t="shared" ca="1" si="461"/>
        <v/>
      </c>
      <c r="I10579" s="336"/>
      <c r="J10579" s="332" t="str">
        <f t="shared" ca="1" si="462"/>
        <v>(command "V" "R" "" "N")</v>
      </c>
    </row>
    <row r="10580" spans="8:10" hidden="1">
      <c r="H10580" s="330" t="str">
        <f t="shared" ca="1" si="461"/>
        <v/>
      </c>
      <c r="I10580" s="336"/>
      <c r="J10580" s="332" t="str">
        <f t="shared" ca="1" si="462"/>
        <v>(command "V" "R" "" "N")</v>
      </c>
    </row>
    <row r="10581" spans="8:10" hidden="1">
      <c r="H10581" s="330" t="str">
        <f t="shared" ca="1" si="461"/>
        <v/>
      </c>
      <c r="I10581" s="336"/>
      <c r="J10581" s="332" t="str">
        <f t="shared" ca="1" si="462"/>
        <v>(command "V" "R" "" "N")</v>
      </c>
    </row>
    <row r="10582" spans="8:10" hidden="1">
      <c r="H10582" s="330" t="str">
        <f t="shared" ca="1" si="461"/>
        <v/>
      </c>
      <c r="I10582" s="336"/>
      <c r="J10582" s="332" t="str">
        <f t="shared" ca="1" si="462"/>
        <v>(command "V" "R" "" "N")</v>
      </c>
    </row>
    <row r="10583" spans="8:10" hidden="1">
      <c r="H10583" s="330" t="str">
        <f t="shared" ca="1" si="461"/>
        <v/>
      </c>
      <c r="I10583" s="336"/>
      <c r="J10583" s="332" t="str">
        <f t="shared" ca="1" si="462"/>
        <v>(command "V" "R" "" "N")</v>
      </c>
    </row>
    <row r="10584" spans="8:10" hidden="1">
      <c r="H10584" s="330" t="str">
        <f t="shared" ca="1" si="461"/>
        <v/>
      </c>
      <c r="I10584" s="336"/>
      <c r="J10584" s="332" t="str">
        <f t="shared" ca="1" si="462"/>
        <v>(command "V" "R" "" "N")</v>
      </c>
    </row>
    <row r="10585" spans="8:10" hidden="1">
      <c r="H10585" s="330" t="str">
        <f t="shared" ca="1" si="461"/>
        <v/>
      </c>
      <c r="I10585" s="336"/>
      <c r="J10585" s="332" t="str">
        <f t="shared" ca="1" si="462"/>
        <v>(command "V" "R" "" "N")</v>
      </c>
    </row>
    <row r="10586" spans="8:10" hidden="1">
      <c r="H10586" s="330" t="str">
        <f t="shared" ca="1" si="461"/>
        <v/>
      </c>
      <c r="I10586" s="336"/>
      <c r="J10586" s="332" t="str">
        <f t="shared" ca="1" si="462"/>
        <v>(command "V" "R" "" "N")</v>
      </c>
    </row>
    <row r="10587" spans="8:10" hidden="1">
      <c r="H10587" s="330" t="str">
        <f t="shared" ca="1" si="461"/>
        <v/>
      </c>
      <c r="I10587" s="336"/>
      <c r="J10587" s="332" t="str">
        <f t="shared" ca="1" si="462"/>
        <v>(command "V" "R" "" "N")</v>
      </c>
    </row>
    <row r="10588" spans="8:10" hidden="1">
      <c r="H10588" s="330" t="str">
        <f t="shared" ca="1" si="461"/>
        <v/>
      </c>
      <c r="I10588" s="336"/>
      <c r="J10588" s="332" t="str">
        <f t="shared" ca="1" si="462"/>
        <v>(command "V" "R" "" "N")</v>
      </c>
    </row>
    <row r="10589" spans="8:10" hidden="1">
      <c r="H10589" s="330" t="str">
        <f t="shared" ca="1" si="461"/>
        <v/>
      </c>
      <c r="I10589" s="336"/>
      <c r="J10589" s="332" t="str">
        <f t="shared" ca="1" si="462"/>
        <v>(command "V" "R" "" "N")</v>
      </c>
    </row>
    <row r="10590" spans="8:10" hidden="1">
      <c r="H10590" s="330" t="str">
        <f t="shared" ca="1" si="461"/>
        <v/>
      </c>
      <c r="I10590" s="336"/>
      <c r="J10590" s="332" t="str">
        <f t="shared" ca="1" si="462"/>
        <v>(command "V" "R" "" "N")</v>
      </c>
    </row>
    <row r="10591" spans="8:10" hidden="1">
      <c r="H10591" s="330" t="str">
        <f t="shared" ca="1" si="461"/>
        <v/>
      </c>
      <c r="I10591" s="336"/>
      <c r="J10591" s="332" t="str">
        <f t="shared" ca="1" si="462"/>
        <v>(command "V" "R" "" "N")</v>
      </c>
    </row>
    <row r="10592" spans="8:10" hidden="1">
      <c r="H10592" s="330" t="str">
        <f t="shared" ca="1" si="461"/>
        <v/>
      </c>
      <c r="I10592" s="336"/>
      <c r="J10592" s="332" t="str">
        <f t="shared" ca="1" si="462"/>
        <v>(command "V" "R" "" "N")</v>
      </c>
    </row>
    <row r="10593" spans="8:10" hidden="1">
      <c r="H10593" s="330" t="str">
        <f t="shared" ca="1" si="461"/>
        <v/>
      </c>
      <c r="I10593" s="336"/>
      <c r="J10593" s="332" t="str">
        <f t="shared" ca="1" si="462"/>
        <v>(command "V" "R" "" "N")</v>
      </c>
    </row>
    <row r="10594" spans="8:10" hidden="1">
      <c r="H10594" s="330" t="str">
        <f t="shared" ca="1" si="461"/>
        <v/>
      </c>
      <c r="I10594" s="336"/>
      <c r="J10594" s="332" t="str">
        <f t="shared" ca="1" si="462"/>
        <v>(command "V" "R" "" "N")</v>
      </c>
    </row>
    <row r="10595" spans="8:10" hidden="1">
      <c r="H10595" s="330" t="str">
        <f t="shared" ca="1" si="461"/>
        <v/>
      </c>
      <c r="I10595" s="336"/>
      <c r="J10595" s="332" t="str">
        <f t="shared" ca="1" si="462"/>
        <v>(command "V" "R" "" "N")</v>
      </c>
    </row>
    <row r="10596" spans="8:10" hidden="1">
      <c r="H10596" s="330" t="str">
        <f t="shared" ca="1" si="461"/>
        <v/>
      </c>
      <c r="I10596" s="336"/>
      <c r="J10596" s="332" t="str">
        <f t="shared" ca="1" si="462"/>
        <v>(command "V" "R" "" "N")</v>
      </c>
    </row>
    <row r="10597" spans="8:10" hidden="1">
      <c r="H10597" s="330" t="str">
        <f t="shared" ca="1" si="461"/>
        <v/>
      </c>
      <c r="I10597" s="336"/>
      <c r="J10597" s="332" t="str">
        <f t="shared" ca="1" si="462"/>
        <v>(command "V" "R" "" "N")</v>
      </c>
    </row>
    <row r="10598" spans="8:10" hidden="1">
      <c r="H10598" s="330" t="str">
        <f t="shared" ca="1" si="461"/>
        <v/>
      </c>
      <c r="I10598" s="336"/>
      <c r="J10598" s="332" t="str">
        <f t="shared" ca="1" si="462"/>
        <v>(command "V" "R" "" "N")</v>
      </c>
    </row>
    <row r="10599" spans="8:10" hidden="1">
      <c r="H10599" s="330" t="str">
        <f t="shared" ca="1" si="461"/>
        <v/>
      </c>
      <c r="I10599" s="336"/>
      <c r="J10599" s="332" t="str">
        <f t="shared" ca="1" si="462"/>
        <v>(command "V" "R" "" "N")</v>
      </c>
    </row>
    <row r="10600" spans="8:10" hidden="1">
      <c r="H10600" s="330" t="str">
        <f t="shared" ca="1" si="461"/>
        <v/>
      </c>
      <c r="I10600" s="336"/>
      <c r="J10600" s="332" t="str">
        <f t="shared" ca="1" si="462"/>
        <v>(command "V" "R" "" "N")</v>
      </c>
    </row>
    <row r="10601" spans="8:10" hidden="1">
      <c r="H10601" s="330" t="str">
        <f t="shared" ca="1" si="461"/>
        <v/>
      </c>
      <c r="I10601" s="336"/>
      <c r="J10601" s="332" t="str">
        <f t="shared" ca="1" si="462"/>
        <v>(command "V" "R" "" "N")</v>
      </c>
    </row>
    <row r="10602" spans="8:10" hidden="1">
      <c r="H10602" s="330" t="str">
        <f t="shared" ca="1" si="461"/>
        <v/>
      </c>
      <c r="I10602" s="336"/>
      <c r="J10602" s="332" t="str">
        <f t="shared" ca="1" si="462"/>
        <v>(command "V" "R" "" "N")</v>
      </c>
    </row>
    <row r="10603" spans="8:10" hidden="1">
      <c r="H10603" s="330" t="str">
        <f t="shared" ca="1" si="461"/>
        <v/>
      </c>
      <c r="I10603" s="336"/>
      <c r="J10603" s="332" t="str">
        <f t="shared" ca="1" si="462"/>
        <v>(command "V" "R" "" "N")</v>
      </c>
    </row>
    <row r="10604" spans="8:10" hidden="1">
      <c r="H10604" s="330" t="str">
        <f t="shared" ca="1" si="461"/>
        <v/>
      </c>
      <c r="I10604" s="336"/>
      <c r="J10604" s="332" t="str">
        <f t="shared" ca="1" si="462"/>
        <v>(command "V" "R" "" "N")</v>
      </c>
    </row>
    <row r="10605" spans="8:10" hidden="1">
      <c r="H10605" s="330" t="str">
        <f t="shared" ca="1" si="461"/>
        <v/>
      </c>
      <c r="I10605" s="336"/>
      <c r="J10605" s="332" t="str">
        <f t="shared" ca="1" si="462"/>
        <v>(command "V" "R" "" "N")</v>
      </c>
    </row>
    <row r="10606" spans="8:10" hidden="1">
      <c r="H10606" s="330" t="str">
        <f t="shared" ca="1" si="461"/>
        <v/>
      </c>
      <c r="I10606" s="336"/>
      <c r="J10606" s="332" t="str">
        <f t="shared" ca="1" si="462"/>
        <v>(command "V" "R" "" "N")</v>
      </c>
    </row>
    <row r="10607" spans="8:10" hidden="1">
      <c r="H10607" s="330" t="str">
        <f t="shared" ca="1" si="461"/>
        <v/>
      </c>
      <c r="I10607" s="336"/>
      <c r="J10607" s="332" t="str">
        <f t="shared" ca="1" si="462"/>
        <v>(command "V" "R" "" "N")</v>
      </c>
    </row>
    <row r="10608" spans="8:10" hidden="1">
      <c r="H10608" s="330" t="str">
        <f t="shared" ca="1" si="461"/>
        <v/>
      </c>
      <c r="I10608" s="336"/>
      <c r="J10608" s="332" t="str">
        <f t="shared" ca="1" si="462"/>
        <v>(command "V" "R" "" "N")</v>
      </c>
    </row>
    <row r="10609" spans="8:10" hidden="1">
      <c r="H10609" s="330" t="str">
        <f t="shared" ca="1" si="461"/>
        <v/>
      </c>
      <c r="I10609" s="336"/>
      <c r="J10609" s="332" t="str">
        <f t="shared" ca="1" si="462"/>
        <v>(command "V" "R" "" "N")</v>
      </c>
    </row>
    <row r="10610" spans="8:10" hidden="1">
      <c r="H10610" s="330" t="str">
        <f t="shared" ca="1" si="461"/>
        <v/>
      </c>
      <c r="I10610" s="336"/>
      <c r="J10610" s="332" t="str">
        <f t="shared" ca="1" si="462"/>
        <v>(command "V" "R" "" "N")</v>
      </c>
    </row>
    <row r="10611" spans="8:10" hidden="1">
      <c r="H10611" s="330" t="str">
        <f t="shared" ca="1" si="461"/>
        <v/>
      </c>
      <c r="I10611" s="336"/>
      <c r="J10611" s="332" t="str">
        <f t="shared" ca="1" si="462"/>
        <v>(command "V" "R" "" "N")</v>
      </c>
    </row>
    <row r="10612" spans="8:10" hidden="1">
      <c r="H10612" s="330" t="str">
        <f t="shared" ca="1" si="461"/>
        <v/>
      </c>
      <c r="I10612" s="336"/>
      <c r="J10612" s="332" t="str">
        <f t="shared" ca="1" si="462"/>
        <v>(command "V" "R" "" "N")</v>
      </c>
    </row>
    <row r="10613" spans="8:10" hidden="1">
      <c r="H10613" s="330" t="str">
        <f t="shared" ca="1" si="461"/>
        <v/>
      </c>
      <c r="I10613" s="336"/>
      <c r="J10613" s="332" t="str">
        <f t="shared" ca="1" si="462"/>
        <v>(command "V" "R" "" "N")</v>
      </c>
    </row>
    <row r="10614" spans="8:10" hidden="1">
      <c r="H10614" s="330" t="str">
        <f t="shared" ca="1" si="461"/>
        <v/>
      </c>
      <c r="I10614" s="336"/>
      <c r="J10614" s="332" t="str">
        <f t="shared" ca="1" si="462"/>
        <v>(command "V" "R" "" "N")</v>
      </c>
    </row>
    <row r="10615" spans="8:10" hidden="1">
      <c r="H10615" s="330" t="str">
        <f t="shared" ca="1" si="461"/>
        <v/>
      </c>
      <c r="I10615" s="336"/>
      <c r="J10615" s="332" t="str">
        <f t="shared" ca="1" si="462"/>
        <v>(command "V" "R" "" "N")</v>
      </c>
    </row>
    <row r="10616" spans="8:10" hidden="1">
      <c r="H10616" s="330" t="str">
        <f t="shared" ca="1" si="461"/>
        <v/>
      </c>
      <c r="I10616" s="336"/>
      <c r="J10616" s="332" t="str">
        <f t="shared" ca="1" si="462"/>
        <v>(command "V" "R" "" "N")</v>
      </c>
    </row>
    <row r="10617" spans="8:10" hidden="1">
      <c r="H10617" s="330" t="str">
        <f t="shared" ca="1" si="461"/>
        <v/>
      </c>
      <c r="I10617" s="336"/>
      <c r="J10617" s="332" t="str">
        <f t="shared" ca="1" si="462"/>
        <v>(command "V" "R" "" "N")</v>
      </c>
    </row>
    <row r="10618" spans="8:10" hidden="1">
      <c r="H10618" s="330" t="str">
        <f t="shared" ca="1" si="461"/>
        <v/>
      </c>
      <c r="I10618" s="336"/>
      <c r="J10618" s="332" t="str">
        <f t="shared" ca="1" si="462"/>
        <v>(command "V" "R" "" "N")</v>
      </c>
    </row>
    <row r="10619" spans="8:10" hidden="1">
      <c r="H10619" s="330" t="str">
        <f t="shared" ca="1" si="461"/>
        <v/>
      </c>
      <c r="I10619" s="336"/>
      <c r="J10619" s="332" t="str">
        <f t="shared" ca="1" si="462"/>
        <v>(command "V" "R" "" "N")</v>
      </c>
    </row>
    <row r="10620" spans="8:10" hidden="1">
      <c r="H10620" s="330" t="str">
        <f t="shared" ca="1" si="461"/>
        <v/>
      </c>
      <c r="I10620" s="336"/>
      <c r="J10620" s="332" t="str">
        <f t="shared" ca="1" si="462"/>
        <v>(command "V" "R" "" "N")</v>
      </c>
    </row>
    <row r="10621" spans="8:10" hidden="1">
      <c r="H10621" s="330" t="str">
        <f t="shared" ca="1" si="461"/>
        <v/>
      </c>
      <c r="I10621" s="336"/>
      <c r="J10621" s="332" t="str">
        <f t="shared" ca="1" si="462"/>
        <v>(command "V" "R" "" "N")</v>
      </c>
    </row>
    <row r="10622" spans="8:10" hidden="1">
      <c r="H10622" s="330" t="str">
        <f t="shared" ca="1" si="461"/>
        <v/>
      </c>
      <c r="I10622" s="336"/>
      <c r="J10622" s="332" t="str">
        <f t="shared" ca="1" si="462"/>
        <v>(command "V" "R" "" "N")</v>
      </c>
    </row>
    <row r="10623" spans="8:10" hidden="1">
      <c r="H10623" s="330" t="str">
        <f t="shared" ca="1" si="461"/>
        <v/>
      </c>
      <c r="I10623" s="336"/>
      <c r="J10623" s="332" t="str">
        <f t="shared" ca="1" si="462"/>
        <v>(command "V" "R" "" "N")</v>
      </c>
    </row>
    <row r="10624" spans="8:10" hidden="1">
      <c r="H10624" s="330" t="str">
        <f t="shared" ca="1" si="461"/>
        <v/>
      </c>
      <c r="I10624" s="336"/>
      <c r="J10624" s="332" t="str">
        <f t="shared" ca="1" si="462"/>
        <v>(command "V" "R" "" "N")</v>
      </c>
    </row>
    <row r="10625" spans="8:10" hidden="1">
      <c r="H10625" s="330" t="str">
        <f t="shared" ca="1" si="461"/>
        <v/>
      </c>
      <c r="I10625" s="336"/>
      <c r="J10625" s="332" t="str">
        <f t="shared" ca="1" si="462"/>
        <v>(command "V" "R" "" "N")</v>
      </c>
    </row>
    <row r="10626" spans="8:10" hidden="1">
      <c r="H10626" s="330" t="str">
        <f t="shared" ca="1" si="461"/>
        <v/>
      </c>
      <c r="I10626" s="336"/>
      <c r="J10626" s="332" t="str">
        <f t="shared" ca="1" si="462"/>
        <v>(command "V" "R" "" "N")</v>
      </c>
    </row>
    <row r="10627" spans="8:10" hidden="1">
      <c r="H10627" s="330" t="str">
        <f t="shared" ca="1" si="461"/>
        <v/>
      </c>
      <c r="I10627" s="336"/>
      <c r="J10627" s="332" t="str">
        <f t="shared" ca="1" si="462"/>
        <v>(command "V" "R" "" "N")</v>
      </c>
    </row>
    <row r="10628" spans="8:10" hidden="1">
      <c r="H10628" s="330" t="str">
        <f t="shared" ca="1" si="461"/>
        <v/>
      </c>
      <c r="I10628" s="336"/>
      <c r="J10628" s="332" t="str">
        <f t="shared" ca="1" si="462"/>
        <v>(command "V" "R" "" "N")</v>
      </c>
    </row>
    <row r="10629" spans="8:10" hidden="1">
      <c r="H10629" s="330" t="str">
        <f t="shared" ca="1" si="461"/>
        <v/>
      </c>
      <c r="I10629" s="336"/>
      <c r="J10629" s="332" t="str">
        <f t="shared" ca="1" si="462"/>
        <v>(command "V" "R" "" "N")</v>
      </c>
    </row>
    <row r="10630" spans="8:10" hidden="1">
      <c r="H10630" s="330" t="str">
        <f t="shared" ca="1" si="461"/>
        <v/>
      </c>
      <c r="I10630" s="336"/>
      <c r="J10630" s="332" t="str">
        <f t="shared" ca="1" si="462"/>
        <v>(command "V" "R" "" "N")</v>
      </c>
    </row>
    <row r="10631" spans="8:10" hidden="1">
      <c r="H10631" s="330" t="str">
        <f t="shared" ca="1" si="461"/>
        <v/>
      </c>
      <c r="I10631" s="336"/>
      <c r="J10631" s="332" t="str">
        <f t="shared" ca="1" si="462"/>
        <v>(command "V" "R" "" "N")</v>
      </c>
    </row>
    <row r="10632" spans="8:10" hidden="1">
      <c r="H10632" s="330" t="str">
        <f t="shared" ref="H10632:H10695" ca="1" si="463">IF(INDIRECT(ADDRESS(FLOOR((ROW(A10625)-1)/$F$6,1)+9,FLOOR((MOD((ROW(A10625)-1),$F$6)),1)+21))="","",INDIRECT(ADDRESS(FLOOR((ROW(A10625)-1)/$F$6,1)+9,FLOOR((MOD((ROW(A10625)-1),$F$6)),1)+21)))</f>
        <v/>
      </c>
      <c r="I10632" s="336"/>
      <c r="J10632" s="332" t="str">
        <f t="shared" ca="1" si="462"/>
        <v>(command "V" "R" "" "N")</v>
      </c>
    </row>
    <row r="10633" spans="8:10" hidden="1">
      <c r="H10633" s="330" t="str">
        <f t="shared" ca="1" si="463"/>
        <v/>
      </c>
      <c r="I10633" s="336"/>
      <c r="J10633" s="332" t="str">
        <f t="shared" ca="1" si="462"/>
        <v>(command "V" "R" "" "N")</v>
      </c>
    </row>
    <row r="10634" spans="8:10" hidden="1">
      <c r="H10634" s="330" t="str">
        <f t="shared" ca="1" si="463"/>
        <v/>
      </c>
      <c r="I10634" s="336"/>
      <c r="J10634" s="332" t="str">
        <f t="shared" ca="1" si="462"/>
        <v>(command "V" "R" "" "N")</v>
      </c>
    </row>
    <row r="10635" spans="8:10" hidden="1">
      <c r="H10635" s="330" t="str">
        <f t="shared" ca="1" si="463"/>
        <v/>
      </c>
      <c r="I10635" s="336"/>
      <c r="J10635" s="332" t="str">
        <f t="shared" ca="1" si="462"/>
        <v>(command "V" "R" "" "N")</v>
      </c>
    </row>
    <row r="10636" spans="8:10" hidden="1">
      <c r="H10636" s="330" t="str">
        <f t="shared" ca="1" si="463"/>
        <v/>
      </c>
      <c r="I10636" s="336"/>
      <c r="J10636" s="332" t="str">
        <f t="shared" ca="1" si="462"/>
        <v>(command "V" "R" "" "N")</v>
      </c>
    </row>
    <row r="10637" spans="8:10" hidden="1">
      <c r="H10637" s="330" t="str">
        <f t="shared" ca="1" si="463"/>
        <v/>
      </c>
      <c r="I10637" s="336"/>
      <c r="J10637" s="332" t="str">
        <f t="shared" ref="J10637:J10700" ca="1" si="464">"(command"&amp;" "&amp;""""&amp;"V"&amp;""""&amp;" "&amp;""""&amp;"R"&amp;""""&amp;" "&amp;""""&amp;$H10637&amp;""""&amp;" """&amp;"N"&amp;""""&amp;")"</f>
        <v>(command "V" "R" "" "N")</v>
      </c>
    </row>
    <row r="10638" spans="8:10" hidden="1">
      <c r="H10638" s="330" t="str">
        <f t="shared" ca="1" si="463"/>
        <v/>
      </c>
      <c r="I10638" s="336"/>
      <c r="J10638" s="332" t="str">
        <f t="shared" ca="1" si="464"/>
        <v>(command "V" "R" "" "N")</v>
      </c>
    </row>
    <row r="10639" spans="8:10" hidden="1">
      <c r="H10639" s="330" t="str">
        <f t="shared" ca="1" si="463"/>
        <v/>
      </c>
      <c r="I10639" s="336"/>
      <c r="J10639" s="332" t="str">
        <f t="shared" ca="1" si="464"/>
        <v>(command "V" "R" "" "N")</v>
      </c>
    </row>
    <row r="10640" spans="8:10" hidden="1">
      <c r="H10640" s="330" t="str">
        <f t="shared" ca="1" si="463"/>
        <v/>
      </c>
      <c r="I10640" s="336"/>
      <c r="J10640" s="332" t="str">
        <f t="shared" ca="1" si="464"/>
        <v>(command "V" "R" "" "N")</v>
      </c>
    </row>
    <row r="10641" spans="8:10" hidden="1">
      <c r="H10641" s="330" t="str">
        <f t="shared" ca="1" si="463"/>
        <v/>
      </c>
      <c r="I10641" s="336"/>
      <c r="J10641" s="332" t="str">
        <f t="shared" ca="1" si="464"/>
        <v>(command "V" "R" "" "N")</v>
      </c>
    </row>
    <row r="10642" spans="8:10" hidden="1">
      <c r="H10642" s="330" t="str">
        <f t="shared" ca="1" si="463"/>
        <v/>
      </c>
      <c r="I10642" s="336"/>
      <c r="J10642" s="332" t="str">
        <f t="shared" ca="1" si="464"/>
        <v>(command "V" "R" "" "N")</v>
      </c>
    </row>
    <row r="10643" spans="8:10" hidden="1">
      <c r="H10643" s="330" t="str">
        <f t="shared" ca="1" si="463"/>
        <v/>
      </c>
      <c r="I10643" s="336"/>
      <c r="J10643" s="332" t="str">
        <f t="shared" ca="1" si="464"/>
        <v>(command "V" "R" "" "N")</v>
      </c>
    </row>
    <row r="10644" spans="8:10" hidden="1">
      <c r="H10644" s="330" t="str">
        <f t="shared" ca="1" si="463"/>
        <v/>
      </c>
      <c r="I10644" s="336"/>
      <c r="J10644" s="332" t="str">
        <f t="shared" ca="1" si="464"/>
        <v>(command "V" "R" "" "N")</v>
      </c>
    </row>
    <row r="10645" spans="8:10" hidden="1">
      <c r="H10645" s="330" t="str">
        <f t="shared" ca="1" si="463"/>
        <v/>
      </c>
      <c r="I10645" s="336"/>
      <c r="J10645" s="332" t="str">
        <f t="shared" ca="1" si="464"/>
        <v>(command "V" "R" "" "N")</v>
      </c>
    </row>
    <row r="10646" spans="8:10" hidden="1">
      <c r="H10646" s="330" t="str">
        <f t="shared" ca="1" si="463"/>
        <v/>
      </c>
      <c r="I10646" s="336"/>
      <c r="J10646" s="332" t="str">
        <f t="shared" ca="1" si="464"/>
        <v>(command "V" "R" "" "N")</v>
      </c>
    </row>
    <row r="10647" spans="8:10" hidden="1">
      <c r="H10647" s="330" t="str">
        <f t="shared" ca="1" si="463"/>
        <v/>
      </c>
      <c r="I10647" s="336"/>
      <c r="J10647" s="332" t="str">
        <f t="shared" ca="1" si="464"/>
        <v>(command "V" "R" "" "N")</v>
      </c>
    </row>
    <row r="10648" spans="8:10" hidden="1">
      <c r="H10648" s="330" t="str">
        <f t="shared" ca="1" si="463"/>
        <v/>
      </c>
      <c r="I10648" s="336"/>
      <c r="J10648" s="332" t="str">
        <f t="shared" ca="1" si="464"/>
        <v>(command "V" "R" "" "N")</v>
      </c>
    </row>
    <row r="10649" spans="8:10" hidden="1">
      <c r="H10649" s="330" t="str">
        <f t="shared" ca="1" si="463"/>
        <v/>
      </c>
      <c r="I10649" s="336"/>
      <c r="J10649" s="332" t="str">
        <f t="shared" ca="1" si="464"/>
        <v>(command "V" "R" "" "N")</v>
      </c>
    </row>
    <row r="10650" spans="8:10" hidden="1">
      <c r="H10650" s="330" t="str">
        <f t="shared" ca="1" si="463"/>
        <v/>
      </c>
      <c r="I10650" s="336"/>
      <c r="J10650" s="332" t="str">
        <f t="shared" ca="1" si="464"/>
        <v>(command "V" "R" "" "N")</v>
      </c>
    </row>
    <row r="10651" spans="8:10" hidden="1">
      <c r="H10651" s="330" t="str">
        <f t="shared" ca="1" si="463"/>
        <v/>
      </c>
      <c r="I10651" s="336"/>
      <c r="J10651" s="332" t="str">
        <f t="shared" ca="1" si="464"/>
        <v>(command "V" "R" "" "N")</v>
      </c>
    </row>
    <row r="10652" spans="8:10" hidden="1">
      <c r="H10652" s="330" t="str">
        <f t="shared" ca="1" si="463"/>
        <v/>
      </c>
      <c r="I10652" s="336"/>
      <c r="J10652" s="332" t="str">
        <f t="shared" ca="1" si="464"/>
        <v>(command "V" "R" "" "N")</v>
      </c>
    </row>
    <row r="10653" spans="8:10" hidden="1">
      <c r="H10653" s="330" t="str">
        <f t="shared" ca="1" si="463"/>
        <v/>
      </c>
      <c r="I10653" s="336"/>
      <c r="J10653" s="332" t="str">
        <f t="shared" ca="1" si="464"/>
        <v>(command "V" "R" "" "N")</v>
      </c>
    </row>
    <row r="10654" spans="8:10" hidden="1">
      <c r="H10654" s="330" t="str">
        <f t="shared" ca="1" si="463"/>
        <v/>
      </c>
      <c r="I10654" s="336"/>
      <c r="J10654" s="332" t="str">
        <f t="shared" ca="1" si="464"/>
        <v>(command "V" "R" "" "N")</v>
      </c>
    </row>
    <row r="10655" spans="8:10" hidden="1">
      <c r="H10655" s="330" t="str">
        <f t="shared" ca="1" si="463"/>
        <v/>
      </c>
      <c r="I10655" s="336"/>
      <c r="J10655" s="332" t="str">
        <f t="shared" ca="1" si="464"/>
        <v>(command "V" "R" "" "N")</v>
      </c>
    </row>
    <row r="10656" spans="8:10" hidden="1">
      <c r="H10656" s="330" t="str">
        <f t="shared" ca="1" si="463"/>
        <v/>
      </c>
      <c r="I10656" s="336"/>
      <c r="J10656" s="332" t="str">
        <f t="shared" ca="1" si="464"/>
        <v>(command "V" "R" "" "N")</v>
      </c>
    </row>
    <row r="10657" spans="8:10" hidden="1">
      <c r="H10657" s="330" t="str">
        <f t="shared" ca="1" si="463"/>
        <v/>
      </c>
      <c r="I10657" s="336"/>
      <c r="J10657" s="332" t="str">
        <f t="shared" ca="1" si="464"/>
        <v>(command "V" "R" "" "N")</v>
      </c>
    </row>
    <row r="10658" spans="8:10" hidden="1">
      <c r="H10658" s="330" t="str">
        <f t="shared" ca="1" si="463"/>
        <v/>
      </c>
      <c r="I10658" s="336"/>
      <c r="J10658" s="332" t="str">
        <f t="shared" ca="1" si="464"/>
        <v>(command "V" "R" "" "N")</v>
      </c>
    </row>
    <row r="10659" spans="8:10" hidden="1">
      <c r="H10659" s="330" t="str">
        <f t="shared" ca="1" si="463"/>
        <v/>
      </c>
      <c r="I10659" s="336"/>
      <c r="J10659" s="332" t="str">
        <f t="shared" ca="1" si="464"/>
        <v>(command "V" "R" "" "N")</v>
      </c>
    </row>
    <row r="10660" spans="8:10" hidden="1">
      <c r="H10660" s="330" t="str">
        <f t="shared" ca="1" si="463"/>
        <v/>
      </c>
      <c r="I10660" s="336"/>
      <c r="J10660" s="332" t="str">
        <f t="shared" ca="1" si="464"/>
        <v>(command "V" "R" "" "N")</v>
      </c>
    </row>
    <row r="10661" spans="8:10" hidden="1">
      <c r="H10661" s="330" t="str">
        <f t="shared" ca="1" si="463"/>
        <v/>
      </c>
      <c r="I10661" s="336"/>
      <c r="J10661" s="332" t="str">
        <f t="shared" ca="1" si="464"/>
        <v>(command "V" "R" "" "N")</v>
      </c>
    </row>
    <row r="10662" spans="8:10" hidden="1">
      <c r="H10662" s="330" t="str">
        <f t="shared" ca="1" si="463"/>
        <v/>
      </c>
      <c r="I10662" s="336"/>
      <c r="J10662" s="332" t="str">
        <f t="shared" ca="1" si="464"/>
        <v>(command "V" "R" "" "N")</v>
      </c>
    </row>
    <row r="10663" spans="8:10" hidden="1">
      <c r="H10663" s="330" t="str">
        <f t="shared" ca="1" si="463"/>
        <v/>
      </c>
      <c r="I10663" s="336"/>
      <c r="J10663" s="332" t="str">
        <f t="shared" ca="1" si="464"/>
        <v>(command "V" "R" "" "N")</v>
      </c>
    </row>
    <row r="10664" spans="8:10" hidden="1">
      <c r="H10664" s="330" t="str">
        <f t="shared" ca="1" si="463"/>
        <v/>
      </c>
      <c r="I10664" s="336"/>
      <c r="J10664" s="332" t="str">
        <f t="shared" ca="1" si="464"/>
        <v>(command "V" "R" "" "N")</v>
      </c>
    </row>
    <row r="10665" spans="8:10" hidden="1">
      <c r="H10665" s="330" t="str">
        <f t="shared" ca="1" si="463"/>
        <v/>
      </c>
      <c r="I10665" s="336"/>
      <c r="J10665" s="332" t="str">
        <f t="shared" ca="1" si="464"/>
        <v>(command "V" "R" "" "N")</v>
      </c>
    </row>
    <row r="10666" spans="8:10" hidden="1">
      <c r="H10666" s="330" t="str">
        <f t="shared" ca="1" si="463"/>
        <v/>
      </c>
      <c r="I10666" s="336"/>
      <c r="J10666" s="332" t="str">
        <f t="shared" ca="1" si="464"/>
        <v>(command "V" "R" "" "N")</v>
      </c>
    </row>
    <row r="10667" spans="8:10" hidden="1">
      <c r="H10667" s="330" t="str">
        <f t="shared" ca="1" si="463"/>
        <v/>
      </c>
      <c r="I10667" s="336"/>
      <c r="J10667" s="332" t="str">
        <f t="shared" ca="1" si="464"/>
        <v>(command "V" "R" "" "N")</v>
      </c>
    </row>
    <row r="10668" spans="8:10" hidden="1">
      <c r="H10668" s="330" t="str">
        <f t="shared" ca="1" si="463"/>
        <v/>
      </c>
      <c r="I10668" s="336"/>
      <c r="J10668" s="332" t="str">
        <f t="shared" ca="1" si="464"/>
        <v>(command "V" "R" "" "N")</v>
      </c>
    </row>
    <row r="10669" spans="8:10" hidden="1">
      <c r="H10669" s="330" t="str">
        <f t="shared" ca="1" si="463"/>
        <v/>
      </c>
      <c r="I10669" s="336"/>
      <c r="J10669" s="332" t="str">
        <f t="shared" ca="1" si="464"/>
        <v>(command "V" "R" "" "N")</v>
      </c>
    </row>
    <row r="10670" spans="8:10" hidden="1">
      <c r="H10670" s="330" t="str">
        <f t="shared" ca="1" si="463"/>
        <v/>
      </c>
      <c r="I10670" s="336"/>
      <c r="J10670" s="332" t="str">
        <f t="shared" ca="1" si="464"/>
        <v>(command "V" "R" "" "N")</v>
      </c>
    </row>
    <row r="10671" spans="8:10" hidden="1">
      <c r="H10671" s="330" t="str">
        <f t="shared" ca="1" si="463"/>
        <v/>
      </c>
      <c r="I10671" s="336"/>
      <c r="J10671" s="332" t="str">
        <f t="shared" ca="1" si="464"/>
        <v>(command "V" "R" "" "N")</v>
      </c>
    </row>
    <row r="10672" spans="8:10" hidden="1">
      <c r="H10672" s="330" t="str">
        <f t="shared" ca="1" si="463"/>
        <v/>
      </c>
      <c r="I10672" s="336"/>
      <c r="J10672" s="332" t="str">
        <f t="shared" ca="1" si="464"/>
        <v>(command "V" "R" "" "N")</v>
      </c>
    </row>
    <row r="10673" spans="8:10" hidden="1">
      <c r="H10673" s="330" t="str">
        <f t="shared" ca="1" si="463"/>
        <v/>
      </c>
      <c r="I10673" s="336"/>
      <c r="J10673" s="332" t="str">
        <f t="shared" ca="1" si="464"/>
        <v>(command "V" "R" "" "N")</v>
      </c>
    </row>
    <row r="10674" spans="8:10" hidden="1">
      <c r="H10674" s="330" t="str">
        <f t="shared" ca="1" si="463"/>
        <v/>
      </c>
      <c r="I10674" s="336"/>
      <c r="J10674" s="332" t="str">
        <f t="shared" ca="1" si="464"/>
        <v>(command "V" "R" "" "N")</v>
      </c>
    </row>
    <row r="10675" spans="8:10" hidden="1">
      <c r="H10675" s="330" t="str">
        <f t="shared" ca="1" si="463"/>
        <v/>
      </c>
      <c r="I10675" s="336"/>
      <c r="J10675" s="332" t="str">
        <f t="shared" ca="1" si="464"/>
        <v>(command "V" "R" "" "N")</v>
      </c>
    </row>
    <row r="10676" spans="8:10" hidden="1">
      <c r="H10676" s="330" t="str">
        <f t="shared" ca="1" si="463"/>
        <v/>
      </c>
      <c r="I10676" s="336"/>
      <c r="J10676" s="332" t="str">
        <f t="shared" ca="1" si="464"/>
        <v>(command "V" "R" "" "N")</v>
      </c>
    </row>
    <row r="10677" spans="8:10" hidden="1">
      <c r="H10677" s="330" t="str">
        <f t="shared" ca="1" si="463"/>
        <v/>
      </c>
      <c r="I10677" s="336"/>
      <c r="J10677" s="332" t="str">
        <f t="shared" ca="1" si="464"/>
        <v>(command "V" "R" "" "N")</v>
      </c>
    </row>
    <row r="10678" spans="8:10" hidden="1">
      <c r="H10678" s="330" t="str">
        <f t="shared" ca="1" si="463"/>
        <v/>
      </c>
      <c r="I10678" s="336"/>
      <c r="J10678" s="332" t="str">
        <f t="shared" ca="1" si="464"/>
        <v>(command "V" "R" "" "N")</v>
      </c>
    </row>
    <row r="10679" spans="8:10" hidden="1">
      <c r="H10679" s="330" t="str">
        <f t="shared" ca="1" si="463"/>
        <v/>
      </c>
      <c r="I10679" s="336"/>
      <c r="J10679" s="332" t="str">
        <f t="shared" ca="1" si="464"/>
        <v>(command "V" "R" "" "N")</v>
      </c>
    </row>
    <row r="10680" spans="8:10" hidden="1">
      <c r="H10680" s="330" t="str">
        <f t="shared" ca="1" si="463"/>
        <v/>
      </c>
      <c r="I10680" s="336"/>
      <c r="J10680" s="332" t="str">
        <f t="shared" ca="1" si="464"/>
        <v>(command "V" "R" "" "N")</v>
      </c>
    </row>
    <row r="10681" spans="8:10" hidden="1">
      <c r="H10681" s="330" t="str">
        <f t="shared" ca="1" si="463"/>
        <v/>
      </c>
      <c r="I10681" s="336"/>
      <c r="J10681" s="332" t="str">
        <f t="shared" ca="1" si="464"/>
        <v>(command "V" "R" "" "N")</v>
      </c>
    </row>
    <row r="10682" spans="8:10" hidden="1">
      <c r="H10682" s="330" t="str">
        <f t="shared" ca="1" si="463"/>
        <v/>
      </c>
      <c r="I10682" s="336"/>
      <c r="J10682" s="332" t="str">
        <f t="shared" ca="1" si="464"/>
        <v>(command "V" "R" "" "N")</v>
      </c>
    </row>
    <row r="10683" spans="8:10" hidden="1">
      <c r="H10683" s="330" t="str">
        <f t="shared" ca="1" si="463"/>
        <v/>
      </c>
      <c r="I10683" s="336"/>
      <c r="J10683" s="332" t="str">
        <f t="shared" ca="1" si="464"/>
        <v>(command "V" "R" "" "N")</v>
      </c>
    </row>
    <row r="10684" spans="8:10" hidden="1">
      <c r="H10684" s="330" t="str">
        <f t="shared" ca="1" si="463"/>
        <v/>
      </c>
      <c r="I10684" s="336"/>
      <c r="J10684" s="332" t="str">
        <f t="shared" ca="1" si="464"/>
        <v>(command "V" "R" "" "N")</v>
      </c>
    </row>
    <row r="10685" spans="8:10" hidden="1">
      <c r="H10685" s="330" t="str">
        <f t="shared" ca="1" si="463"/>
        <v/>
      </c>
      <c r="I10685" s="336"/>
      <c r="J10685" s="332" t="str">
        <f t="shared" ca="1" si="464"/>
        <v>(command "V" "R" "" "N")</v>
      </c>
    </row>
    <row r="10686" spans="8:10" hidden="1">
      <c r="H10686" s="330" t="str">
        <f t="shared" ca="1" si="463"/>
        <v/>
      </c>
      <c r="I10686" s="336"/>
      <c r="J10686" s="332" t="str">
        <f t="shared" ca="1" si="464"/>
        <v>(command "V" "R" "" "N")</v>
      </c>
    </row>
    <row r="10687" spans="8:10" hidden="1">
      <c r="H10687" s="330" t="str">
        <f t="shared" ca="1" si="463"/>
        <v/>
      </c>
      <c r="I10687" s="336"/>
      <c r="J10687" s="332" t="str">
        <f t="shared" ca="1" si="464"/>
        <v>(command "V" "R" "" "N")</v>
      </c>
    </row>
    <row r="10688" spans="8:10" hidden="1">
      <c r="H10688" s="330" t="str">
        <f t="shared" ca="1" si="463"/>
        <v/>
      </c>
      <c r="I10688" s="336"/>
      <c r="J10688" s="332" t="str">
        <f t="shared" ca="1" si="464"/>
        <v>(command "V" "R" "" "N")</v>
      </c>
    </row>
    <row r="10689" spans="8:10" hidden="1">
      <c r="H10689" s="330" t="str">
        <f t="shared" ca="1" si="463"/>
        <v/>
      </c>
      <c r="I10689" s="336"/>
      <c r="J10689" s="332" t="str">
        <f t="shared" ca="1" si="464"/>
        <v>(command "V" "R" "" "N")</v>
      </c>
    </row>
    <row r="10690" spans="8:10" hidden="1">
      <c r="H10690" s="330" t="str">
        <f t="shared" ca="1" si="463"/>
        <v/>
      </c>
      <c r="I10690" s="336"/>
      <c r="J10690" s="332" t="str">
        <f t="shared" ca="1" si="464"/>
        <v>(command "V" "R" "" "N")</v>
      </c>
    </row>
    <row r="10691" spans="8:10" hidden="1">
      <c r="H10691" s="330" t="str">
        <f t="shared" ca="1" si="463"/>
        <v/>
      </c>
      <c r="I10691" s="336"/>
      <c r="J10691" s="332" t="str">
        <f t="shared" ca="1" si="464"/>
        <v>(command "V" "R" "" "N")</v>
      </c>
    </row>
    <row r="10692" spans="8:10" hidden="1">
      <c r="H10692" s="330" t="str">
        <f t="shared" ca="1" si="463"/>
        <v/>
      </c>
      <c r="I10692" s="336"/>
      <c r="J10692" s="332" t="str">
        <f t="shared" ca="1" si="464"/>
        <v>(command "V" "R" "" "N")</v>
      </c>
    </row>
    <row r="10693" spans="8:10" hidden="1">
      <c r="H10693" s="330" t="str">
        <f t="shared" ca="1" si="463"/>
        <v/>
      </c>
      <c r="I10693" s="336"/>
      <c r="J10693" s="332" t="str">
        <f t="shared" ca="1" si="464"/>
        <v>(command "V" "R" "" "N")</v>
      </c>
    </row>
    <row r="10694" spans="8:10" hidden="1">
      <c r="H10694" s="330" t="str">
        <f t="shared" ca="1" si="463"/>
        <v/>
      </c>
      <c r="I10694" s="336"/>
      <c r="J10694" s="332" t="str">
        <f t="shared" ca="1" si="464"/>
        <v>(command "V" "R" "" "N")</v>
      </c>
    </row>
    <row r="10695" spans="8:10" hidden="1">
      <c r="H10695" s="330" t="str">
        <f t="shared" ca="1" si="463"/>
        <v/>
      </c>
      <c r="I10695" s="336"/>
      <c r="J10695" s="332" t="str">
        <f t="shared" ca="1" si="464"/>
        <v>(command "V" "R" "" "N")</v>
      </c>
    </row>
    <row r="10696" spans="8:10" hidden="1">
      <c r="H10696" s="330" t="str">
        <f t="shared" ref="H10696:H10759" ca="1" si="465">IF(INDIRECT(ADDRESS(FLOOR((ROW(A10689)-1)/$F$6,1)+9,FLOOR((MOD((ROW(A10689)-1),$F$6)),1)+21))="","",INDIRECT(ADDRESS(FLOOR((ROW(A10689)-1)/$F$6,1)+9,FLOOR((MOD((ROW(A10689)-1),$F$6)),1)+21)))</f>
        <v/>
      </c>
      <c r="I10696" s="336"/>
      <c r="J10696" s="332" t="str">
        <f t="shared" ca="1" si="464"/>
        <v>(command "V" "R" "" "N")</v>
      </c>
    </row>
    <row r="10697" spans="8:10" hidden="1">
      <c r="H10697" s="330" t="str">
        <f t="shared" ca="1" si="465"/>
        <v/>
      </c>
      <c r="I10697" s="336"/>
      <c r="J10697" s="332" t="str">
        <f t="shared" ca="1" si="464"/>
        <v>(command "V" "R" "" "N")</v>
      </c>
    </row>
    <row r="10698" spans="8:10" hidden="1">
      <c r="H10698" s="330" t="str">
        <f t="shared" ca="1" si="465"/>
        <v/>
      </c>
      <c r="I10698" s="336"/>
      <c r="J10698" s="332" t="str">
        <f t="shared" ca="1" si="464"/>
        <v>(command "V" "R" "" "N")</v>
      </c>
    </row>
    <row r="10699" spans="8:10" hidden="1">
      <c r="H10699" s="330" t="str">
        <f t="shared" ca="1" si="465"/>
        <v/>
      </c>
      <c r="I10699" s="336"/>
      <c r="J10699" s="332" t="str">
        <f t="shared" ca="1" si="464"/>
        <v>(command "V" "R" "" "N")</v>
      </c>
    </row>
    <row r="10700" spans="8:10" hidden="1">
      <c r="H10700" s="330" t="str">
        <f t="shared" ca="1" si="465"/>
        <v/>
      </c>
      <c r="I10700" s="336"/>
      <c r="J10700" s="332" t="str">
        <f t="shared" ca="1" si="464"/>
        <v>(command "V" "R" "" "N")</v>
      </c>
    </row>
    <row r="10701" spans="8:10" hidden="1">
      <c r="H10701" s="330" t="str">
        <f t="shared" ca="1" si="465"/>
        <v/>
      </c>
      <c r="I10701" s="336"/>
      <c r="J10701" s="332" t="str">
        <f t="shared" ref="J10701:J10764" ca="1" si="466">"(command"&amp;" "&amp;""""&amp;"V"&amp;""""&amp;" "&amp;""""&amp;"R"&amp;""""&amp;" "&amp;""""&amp;$H10701&amp;""""&amp;" """&amp;"N"&amp;""""&amp;")"</f>
        <v>(command "V" "R" "" "N")</v>
      </c>
    </row>
    <row r="10702" spans="8:10" hidden="1">
      <c r="H10702" s="330" t="str">
        <f t="shared" ca="1" si="465"/>
        <v/>
      </c>
      <c r="I10702" s="336"/>
      <c r="J10702" s="332" t="str">
        <f t="shared" ca="1" si="466"/>
        <v>(command "V" "R" "" "N")</v>
      </c>
    </row>
    <row r="10703" spans="8:10" hidden="1">
      <c r="H10703" s="330" t="str">
        <f t="shared" ca="1" si="465"/>
        <v/>
      </c>
      <c r="I10703" s="336"/>
      <c r="J10703" s="332" t="str">
        <f t="shared" ca="1" si="466"/>
        <v>(command "V" "R" "" "N")</v>
      </c>
    </row>
    <row r="10704" spans="8:10" hidden="1">
      <c r="H10704" s="330" t="str">
        <f t="shared" ca="1" si="465"/>
        <v/>
      </c>
      <c r="I10704" s="336"/>
      <c r="J10704" s="332" t="str">
        <f t="shared" ca="1" si="466"/>
        <v>(command "V" "R" "" "N")</v>
      </c>
    </row>
    <row r="10705" spans="8:10" hidden="1">
      <c r="H10705" s="330" t="str">
        <f t="shared" ca="1" si="465"/>
        <v/>
      </c>
      <c r="I10705" s="336"/>
      <c r="J10705" s="332" t="str">
        <f t="shared" ca="1" si="466"/>
        <v>(command "V" "R" "" "N")</v>
      </c>
    </row>
    <row r="10706" spans="8:10" hidden="1">
      <c r="H10706" s="330" t="str">
        <f t="shared" ca="1" si="465"/>
        <v/>
      </c>
      <c r="I10706" s="336"/>
      <c r="J10706" s="332" t="str">
        <f t="shared" ca="1" si="466"/>
        <v>(command "V" "R" "" "N")</v>
      </c>
    </row>
    <row r="10707" spans="8:10" hidden="1">
      <c r="H10707" s="330" t="str">
        <f t="shared" ca="1" si="465"/>
        <v/>
      </c>
      <c r="I10707" s="336"/>
      <c r="J10707" s="332" t="str">
        <f t="shared" ca="1" si="466"/>
        <v>(command "V" "R" "" "N")</v>
      </c>
    </row>
    <row r="10708" spans="8:10" hidden="1">
      <c r="H10708" s="330" t="str">
        <f t="shared" ca="1" si="465"/>
        <v/>
      </c>
      <c r="I10708" s="336"/>
      <c r="J10708" s="332" t="str">
        <f t="shared" ca="1" si="466"/>
        <v>(command "V" "R" "" "N")</v>
      </c>
    </row>
    <row r="10709" spans="8:10" hidden="1">
      <c r="H10709" s="330" t="str">
        <f t="shared" ca="1" si="465"/>
        <v/>
      </c>
      <c r="I10709" s="336"/>
      <c r="J10709" s="332" t="str">
        <f t="shared" ca="1" si="466"/>
        <v>(command "V" "R" "" "N")</v>
      </c>
    </row>
    <row r="10710" spans="8:10" hidden="1">
      <c r="H10710" s="330" t="str">
        <f t="shared" ca="1" si="465"/>
        <v/>
      </c>
      <c r="I10710" s="336"/>
      <c r="J10710" s="332" t="str">
        <f t="shared" ca="1" si="466"/>
        <v>(command "V" "R" "" "N")</v>
      </c>
    </row>
    <row r="10711" spans="8:10" hidden="1">
      <c r="H10711" s="330" t="str">
        <f t="shared" ca="1" si="465"/>
        <v/>
      </c>
      <c r="I10711" s="336"/>
      <c r="J10711" s="332" t="str">
        <f t="shared" ca="1" si="466"/>
        <v>(command "V" "R" "" "N")</v>
      </c>
    </row>
    <row r="10712" spans="8:10" hidden="1">
      <c r="H10712" s="330" t="str">
        <f t="shared" ca="1" si="465"/>
        <v/>
      </c>
      <c r="I10712" s="336"/>
      <c r="J10712" s="332" t="str">
        <f t="shared" ca="1" si="466"/>
        <v>(command "V" "R" "" "N")</v>
      </c>
    </row>
    <row r="10713" spans="8:10" hidden="1">
      <c r="H10713" s="330" t="str">
        <f t="shared" ca="1" si="465"/>
        <v/>
      </c>
      <c r="I10713" s="336"/>
      <c r="J10713" s="332" t="str">
        <f t="shared" ca="1" si="466"/>
        <v>(command "V" "R" "" "N")</v>
      </c>
    </row>
    <row r="10714" spans="8:10" hidden="1">
      <c r="H10714" s="330" t="str">
        <f t="shared" ca="1" si="465"/>
        <v/>
      </c>
      <c r="I10714" s="336"/>
      <c r="J10714" s="332" t="str">
        <f t="shared" ca="1" si="466"/>
        <v>(command "V" "R" "" "N")</v>
      </c>
    </row>
    <row r="10715" spans="8:10" hidden="1">
      <c r="H10715" s="330" t="str">
        <f t="shared" ca="1" si="465"/>
        <v/>
      </c>
      <c r="I10715" s="336"/>
      <c r="J10715" s="332" t="str">
        <f t="shared" ca="1" si="466"/>
        <v>(command "V" "R" "" "N")</v>
      </c>
    </row>
    <row r="10716" spans="8:10" hidden="1">
      <c r="H10716" s="330" t="str">
        <f t="shared" ca="1" si="465"/>
        <v/>
      </c>
      <c r="I10716" s="336"/>
      <c r="J10716" s="332" t="str">
        <f t="shared" ca="1" si="466"/>
        <v>(command "V" "R" "" "N")</v>
      </c>
    </row>
    <row r="10717" spans="8:10" hidden="1">
      <c r="H10717" s="330" t="str">
        <f t="shared" ca="1" si="465"/>
        <v/>
      </c>
      <c r="I10717" s="336"/>
      <c r="J10717" s="332" t="str">
        <f t="shared" ca="1" si="466"/>
        <v>(command "V" "R" "" "N")</v>
      </c>
    </row>
    <row r="10718" spans="8:10" hidden="1">
      <c r="H10718" s="330" t="str">
        <f t="shared" ca="1" si="465"/>
        <v/>
      </c>
      <c r="I10718" s="336"/>
      <c r="J10718" s="332" t="str">
        <f t="shared" ca="1" si="466"/>
        <v>(command "V" "R" "" "N")</v>
      </c>
    </row>
    <row r="10719" spans="8:10" hidden="1">
      <c r="H10719" s="330" t="str">
        <f t="shared" ca="1" si="465"/>
        <v/>
      </c>
      <c r="I10719" s="336"/>
      <c r="J10719" s="332" t="str">
        <f t="shared" ca="1" si="466"/>
        <v>(command "V" "R" "" "N")</v>
      </c>
    </row>
    <row r="10720" spans="8:10" hidden="1">
      <c r="H10720" s="330" t="str">
        <f t="shared" ca="1" si="465"/>
        <v/>
      </c>
      <c r="I10720" s="336"/>
      <c r="J10720" s="332" t="str">
        <f t="shared" ca="1" si="466"/>
        <v>(command "V" "R" "" "N")</v>
      </c>
    </row>
    <row r="10721" spans="8:10" hidden="1">
      <c r="H10721" s="330" t="str">
        <f t="shared" ca="1" si="465"/>
        <v/>
      </c>
      <c r="I10721" s="336"/>
      <c r="J10721" s="332" t="str">
        <f t="shared" ca="1" si="466"/>
        <v>(command "V" "R" "" "N")</v>
      </c>
    </row>
    <row r="10722" spans="8:10" hidden="1">
      <c r="H10722" s="330" t="str">
        <f t="shared" ca="1" si="465"/>
        <v/>
      </c>
      <c r="I10722" s="336"/>
      <c r="J10722" s="332" t="str">
        <f t="shared" ca="1" si="466"/>
        <v>(command "V" "R" "" "N")</v>
      </c>
    </row>
    <row r="10723" spans="8:10" hidden="1">
      <c r="H10723" s="330" t="str">
        <f t="shared" ca="1" si="465"/>
        <v/>
      </c>
      <c r="I10723" s="336"/>
      <c r="J10723" s="332" t="str">
        <f t="shared" ca="1" si="466"/>
        <v>(command "V" "R" "" "N")</v>
      </c>
    </row>
    <row r="10724" spans="8:10" hidden="1">
      <c r="H10724" s="330" t="str">
        <f t="shared" ca="1" si="465"/>
        <v/>
      </c>
      <c r="I10724" s="336"/>
      <c r="J10724" s="332" t="str">
        <f t="shared" ca="1" si="466"/>
        <v>(command "V" "R" "" "N")</v>
      </c>
    </row>
    <row r="10725" spans="8:10" hidden="1">
      <c r="H10725" s="330" t="str">
        <f t="shared" ca="1" si="465"/>
        <v/>
      </c>
      <c r="I10725" s="336"/>
      <c r="J10725" s="332" t="str">
        <f t="shared" ca="1" si="466"/>
        <v>(command "V" "R" "" "N")</v>
      </c>
    </row>
    <row r="10726" spans="8:10" hidden="1">
      <c r="H10726" s="330" t="str">
        <f t="shared" ca="1" si="465"/>
        <v/>
      </c>
      <c r="I10726" s="336"/>
      <c r="J10726" s="332" t="str">
        <f t="shared" ca="1" si="466"/>
        <v>(command "V" "R" "" "N")</v>
      </c>
    </row>
    <row r="10727" spans="8:10" hidden="1">
      <c r="H10727" s="330" t="str">
        <f t="shared" ca="1" si="465"/>
        <v/>
      </c>
      <c r="I10727" s="336"/>
      <c r="J10727" s="332" t="str">
        <f t="shared" ca="1" si="466"/>
        <v>(command "V" "R" "" "N")</v>
      </c>
    </row>
    <row r="10728" spans="8:10" hidden="1">
      <c r="H10728" s="330" t="str">
        <f t="shared" ca="1" si="465"/>
        <v/>
      </c>
      <c r="I10728" s="336"/>
      <c r="J10728" s="332" t="str">
        <f t="shared" ca="1" si="466"/>
        <v>(command "V" "R" "" "N")</v>
      </c>
    </row>
    <row r="10729" spans="8:10" hidden="1">
      <c r="H10729" s="330" t="str">
        <f t="shared" ca="1" si="465"/>
        <v/>
      </c>
      <c r="I10729" s="336"/>
      <c r="J10729" s="332" t="str">
        <f t="shared" ca="1" si="466"/>
        <v>(command "V" "R" "" "N")</v>
      </c>
    </row>
    <row r="10730" spans="8:10" hidden="1">
      <c r="H10730" s="330" t="str">
        <f t="shared" ca="1" si="465"/>
        <v/>
      </c>
      <c r="I10730" s="336"/>
      <c r="J10730" s="332" t="str">
        <f t="shared" ca="1" si="466"/>
        <v>(command "V" "R" "" "N")</v>
      </c>
    </row>
    <row r="10731" spans="8:10" hidden="1">
      <c r="H10731" s="330" t="str">
        <f t="shared" ca="1" si="465"/>
        <v/>
      </c>
      <c r="I10731" s="336"/>
      <c r="J10731" s="332" t="str">
        <f t="shared" ca="1" si="466"/>
        <v>(command "V" "R" "" "N")</v>
      </c>
    </row>
    <row r="10732" spans="8:10" hidden="1">
      <c r="H10732" s="330" t="str">
        <f t="shared" ca="1" si="465"/>
        <v/>
      </c>
      <c r="I10732" s="336"/>
      <c r="J10732" s="332" t="str">
        <f t="shared" ca="1" si="466"/>
        <v>(command "V" "R" "" "N")</v>
      </c>
    </row>
    <row r="10733" spans="8:10" hidden="1">
      <c r="H10733" s="330" t="str">
        <f t="shared" ca="1" si="465"/>
        <v/>
      </c>
      <c r="I10733" s="336"/>
      <c r="J10733" s="332" t="str">
        <f t="shared" ca="1" si="466"/>
        <v>(command "V" "R" "" "N")</v>
      </c>
    </row>
    <row r="10734" spans="8:10" hidden="1">
      <c r="H10734" s="330" t="str">
        <f t="shared" ca="1" si="465"/>
        <v/>
      </c>
      <c r="I10734" s="336"/>
      <c r="J10734" s="332" t="str">
        <f t="shared" ca="1" si="466"/>
        <v>(command "V" "R" "" "N")</v>
      </c>
    </row>
    <row r="10735" spans="8:10" hidden="1">
      <c r="H10735" s="330" t="str">
        <f t="shared" ca="1" si="465"/>
        <v/>
      </c>
      <c r="I10735" s="336"/>
      <c r="J10735" s="332" t="str">
        <f t="shared" ca="1" si="466"/>
        <v>(command "V" "R" "" "N")</v>
      </c>
    </row>
    <row r="10736" spans="8:10" hidden="1">
      <c r="H10736" s="330" t="str">
        <f t="shared" ca="1" si="465"/>
        <v/>
      </c>
      <c r="I10736" s="336"/>
      <c r="J10736" s="332" t="str">
        <f t="shared" ca="1" si="466"/>
        <v>(command "V" "R" "" "N")</v>
      </c>
    </row>
    <row r="10737" spans="8:10" hidden="1">
      <c r="H10737" s="330" t="str">
        <f t="shared" ca="1" si="465"/>
        <v/>
      </c>
      <c r="I10737" s="336"/>
      <c r="J10737" s="332" t="str">
        <f t="shared" ca="1" si="466"/>
        <v>(command "V" "R" "" "N")</v>
      </c>
    </row>
    <row r="10738" spans="8:10" hidden="1">
      <c r="H10738" s="330" t="str">
        <f t="shared" ca="1" si="465"/>
        <v/>
      </c>
      <c r="I10738" s="336"/>
      <c r="J10738" s="332" t="str">
        <f t="shared" ca="1" si="466"/>
        <v>(command "V" "R" "" "N")</v>
      </c>
    </row>
    <row r="10739" spans="8:10" hidden="1">
      <c r="H10739" s="330" t="str">
        <f t="shared" ca="1" si="465"/>
        <v/>
      </c>
      <c r="I10739" s="336"/>
      <c r="J10739" s="332" t="str">
        <f t="shared" ca="1" si="466"/>
        <v>(command "V" "R" "" "N")</v>
      </c>
    </row>
    <row r="10740" spans="8:10" hidden="1">
      <c r="H10740" s="330" t="str">
        <f t="shared" ca="1" si="465"/>
        <v/>
      </c>
      <c r="I10740" s="336"/>
      <c r="J10740" s="332" t="str">
        <f t="shared" ca="1" si="466"/>
        <v>(command "V" "R" "" "N")</v>
      </c>
    </row>
    <row r="10741" spans="8:10" hidden="1">
      <c r="H10741" s="330" t="str">
        <f t="shared" ca="1" si="465"/>
        <v/>
      </c>
      <c r="I10741" s="336"/>
      <c r="J10741" s="332" t="str">
        <f t="shared" ca="1" si="466"/>
        <v>(command "V" "R" "" "N")</v>
      </c>
    </row>
    <row r="10742" spans="8:10" hidden="1">
      <c r="H10742" s="330" t="str">
        <f t="shared" ca="1" si="465"/>
        <v/>
      </c>
      <c r="I10742" s="336"/>
      <c r="J10742" s="332" t="str">
        <f t="shared" ca="1" si="466"/>
        <v>(command "V" "R" "" "N")</v>
      </c>
    </row>
    <row r="10743" spans="8:10" hidden="1">
      <c r="H10743" s="330" t="str">
        <f t="shared" ca="1" si="465"/>
        <v/>
      </c>
      <c r="I10743" s="336"/>
      <c r="J10743" s="332" t="str">
        <f t="shared" ca="1" si="466"/>
        <v>(command "V" "R" "" "N")</v>
      </c>
    </row>
    <row r="10744" spans="8:10" hidden="1">
      <c r="H10744" s="330" t="str">
        <f t="shared" ca="1" si="465"/>
        <v/>
      </c>
      <c r="I10744" s="336"/>
      <c r="J10744" s="332" t="str">
        <f t="shared" ca="1" si="466"/>
        <v>(command "V" "R" "" "N")</v>
      </c>
    </row>
    <row r="10745" spans="8:10" hidden="1">
      <c r="H10745" s="330" t="str">
        <f t="shared" ca="1" si="465"/>
        <v/>
      </c>
      <c r="I10745" s="336"/>
      <c r="J10745" s="332" t="str">
        <f t="shared" ca="1" si="466"/>
        <v>(command "V" "R" "" "N")</v>
      </c>
    </row>
    <row r="10746" spans="8:10" hidden="1">
      <c r="H10746" s="330" t="str">
        <f t="shared" ca="1" si="465"/>
        <v/>
      </c>
      <c r="I10746" s="336"/>
      <c r="J10746" s="332" t="str">
        <f t="shared" ca="1" si="466"/>
        <v>(command "V" "R" "" "N")</v>
      </c>
    </row>
    <row r="10747" spans="8:10" hidden="1">
      <c r="H10747" s="330" t="str">
        <f t="shared" ca="1" si="465"/>
        <v/>
      </c>
      <c r="I10747" s="336"/>
      <c r="J10747" s="332" t="str">
        <f t="shared" ca="1" si="466"/>
        <v>(command "V" "R" "" "N")</v>
      </c>
    </row>
    <row r="10748" spans="8:10" hidden="1">
      <c r="H10748" s="330" t="str">
        <f t="shared" ca="1" si="465"/>
        <v/>
      </c>
      <c r="I10748" s="336"/>
      <c r="J10748" s="332" t="str">
        <f t="shared" ca="1" si="466"/>
        <v>(command "V" "R" "" "N")</v>
      </c>
    </row>
    <row r="10749" spans="8:10" hidden="1">
      <c r="H10749" s="330" t="str">
        <f t="shared" ca="1" si="465"/>
        <v/>
      </c>
      <c r="I10749" s="336"/>
      <c r="J10749" s="332" t="str">
        <f t="shared" ca="1" si="466"/>
        <v>(command "V" "R" "" "N")</v>
      </c>
    </row>
    <row r="10750" spans="8:10" hidden="1">
      <c r="H10750" s="330" t="str">
        <f t="shared" ca="1" si="465"/>
        <v/>
      </c>
      <c r="I10750" s="336"/>
      <c r="J10750" s="332" t="str">
        <f t="shared" ca="1" si="466"/>
        <v>(command "V" "R" "" "N")</v>
      </c>
    </row>
    <row r="10751" spans="8:10" hidden="1">
      <c r="H10751" s="330" t="str">
        <f t="shared" ca="1" si="465"/>
        <v/>
      </c>
      <c r="I10751" s="336"/>
      <c r="J10751" s="332" t="str">
        <f t="shared" ca="1" si="466"/>
        <v>(command "V" "R" "" "N")</v>
      </c>
    </row>
    <row r="10752" spans="8:10" hidden="1">
      <c r="H10752" s="330" t="str">
        <f t="shared" ca="1" si="465"/>
        <v/>
      </c>
      <c r="I10752" s="336"/>
      <c r="J10752" s="332" t="str">
        <f t="shared" ca="1" si="466"/>
        <v>(command "V" "R" "" "N")</v>
      </c>
    </row>
    <row r="10753" spans="8:10" hidden="1">
      <c r="H10753" s="330" t="str">
        <f t="shared" ca="1" si="465"/>
        <v/>
      </c>
      <c r="I10753" s="336"/>
      <c r="J10753" s="332" t="str">
        <f t="shared" ca="1" si="466"/>
        <v>(command "V" "R" "" "N")</v>
      </c>
    </row>
    <row r="10754" spans="8:10" hidden="1">
      <c r="H10754" s="330" t="str">
        <f t="shared" ca="1" si="465"/>
        <v/>
      </c>
      <c r="I10754" s="336"/>
      <c r="J10754" s="332" t="str">
        <f t="shared" ca="1" si="466"/>
        <v>(command "V" "R" "" "N")</v>
      </c>
    </row>
    <row r="10755" spans="8:10" hidden="1">
      <c r="H10755" s="330" t="str">
        <f t="shared" ca="1" si="465"/>
        <v/>
      </c>
      <c r="I10755" s="336"/>
      <c r="J10755" s="332" t="str">
        <f t="shared" ca="1" si="466"/>
        <v>(command "V" "R" "" "N")</v>
      </c>
    </row>
    <row r="10756" spans="8:10" hidden="1">
      <c r="H10756" s="330" t="str">
        <f t="shared" ca="1" si="465"/>
        <v/>
      </c>
      <c r="I10756" s="336"/>
      <c r="J10756" s="332" t="str">
        <f t="shared" ca="1" si="466"/>
        <v>(command "V" "R" "" "N")</v>
      </c>
    </row>
    <row r="10757" spans="8:10" hidden="1">
      <c r="H10757" s="330" t="str">
        <f t="shared" ca="1" si="465"/>
        <v/>
      </c>
      <c r="I10757" s="336"/>
      <c r="J10757" s="332" t="str">
        <f t="shared" ca="1" si="466"/>
        <v>(command "V" "R" "" "N")</v>
      </c>
    </row>
    <row r="10758" spans="8:10" hidden="1">
      <c r="H10758" s="330" t="str">
        <f t="shared" ca="1" si="465"/>
        <v/>
      </c>
      <c r="I10758" s="336"/>
      <c r="J10758" s="332" t="str">
        <f t="shared" ca="1" si="466"/>
        <v>(command "V" "R" "" "N")</v>
      </c>
    </row>
    <row r="10759" spans="8:10" hidden="1">
      <c r="H10759" s="330" t="str">
        <f t="shared" ca="1" si="465"/>
        <v/>
      </c>
      <c r="I10759" s="336"/>
      <c r="J10759" s="332" t="str">
        <f t="shared" ca="1" si="466"/>
        <v>(command "V" "R" "" "N")</v>
      </c>
    </row>
    <row r="10760" spans="8:10" hidden="1">
      <c r="H10760" s="330" t="str">
        <f t="shared" ref="H10760:H10823" ca="1" si="467">IF(INDIRECT(ADDRESS(FLOOR((ROW(A10753)-1)/$F$6,1)+9,FLOOR((MOD((ROW(A10753)-1),$F$6)),1)+21))="","",INDIRECT(ADDRESS(FLOOR((ROW(A10753)-1)/$F$6,1)+9,FLOOR((MOD((ROW(A10753)-1),$F$6)),1)+21)))</f>
        <v/>
      </c>
      <c r="I10760" s="336"/>
      <c r="J10760" s="332" t="str">
        <f t="shared" ca="1" si="466"/>
        <v>(command "V" "R" "" "N")</v>
      </c>
    </row>
    <row r="10761" spans="8:10" hidden="1">
      <c r="H10761" s="330" t="str">
        <f t="shared" ca="1" si="467"/>
        <v/>
      </c>
      <c r="I10761" s="336"/>
      <c r="J10761" s="332" t="str">
        <f t="shared" ca="1" si="466"/>
        <v>(command "V" "R" "" "N")</v>
      </c>
    </row>
    <row r="10762" spans="8:10" hidden="1">
      <c r="H10762" s="330" t="str">
        <f t="shared" ca="1" si="467"/>
        <v/>
      </c>
      <c r="I10762" s="336"/>
      <c r="J10762" s="332" t="str">
        <f t="shared" ca="1" si="466"/>
        <v>(command "V" "R" "" "N")</v>
      </c>
    </row>
    <row r="10763" spans="8:10" hidden="1">
      <c r="H10763" s="330" t="str">
        <f t="shared" ca="1" si="467"/>
        <v/>
      </c>
      <c r="I10763" s="336"/>
      <c r="J10763" s="332" t="str">
        <f t="shared" ca="1" si="466"/>
        <v>(command "V" "R" "" "N")</v>
      </c>
    </row>
    <row r="10764" spans="8:10" hidden="1">
      <c r="H10764" s="330" t="str">
        <f t="shared" ca="1" si="467"/>
        <v/>
      </c>
      <c r="I10764" s="336"/>
      <c r="J10764" s="332" t="str">
        <f t="shared" ca="1" si="466"/>
        <v>(command "V" "R" "" "N")</v>
      </c>
    </row>
    <row r="10765" spans="8:10" hidden="1">
      <c r="H10765" s="330" t="str">
        <f t="shared" ca="1" si="467"/>
        <v/>
      </c>
      <c r="I10765" s="336"/>
      <c r="J10765" s="332" t="str">
        <f t="shared" ref="J10765:J10828" ca="1" si="468">"(command"&amp;" "&amp;""""&amp;"V"&amp;""""&amp;" "&amp;""""&amp;"R"&amp;""""&amp;" "&amp;""""&amp;$H10765&amp;""""&amp;" """&amp;"N"&amp;""""&amp;")"</f>
        <v>(command "V" "R" "" "N")</v>
      </c>
    </row>
    <row r="10766" spans="8:10" hidden="1">
      <c r="H10766" s="330" t="str">
        <f t="shared" ca="1" si="467"/>
        <v/>
      </c>
      <c r="I10766" s="336"/>
      <c r="J10766" s="332" t="str">
        <f t="shared" ca="1" si="468"/>
        <v>(command "V" "R" "" "N")</v>
      </c>
    </row>
    <row r="10767" spans="8:10" hidden="1">
      <c r="H10767" s="330" t="str">
        <f t="shared" ca="1" si="467"/>
        <v/>
      </c>
      <c r="I10767" s="336"/>
      <c r="J10767" s="332" t="str">
        <f t="shared" ca="1" si="468"/>
        <v>(command "V" "R" "" "N")</v>
      </c>
    </row>
    <row r="10768" spans="8:10" hidden="1">
      <c r="H10768" s="330" t="str">
        <f t="shared" ca="1" si="467"/>
        <v/>
      </c>
      <c r="I10768" s="336"/>
      <c r="J10768" s="332" t="str">
        <f t="shared" ca="1" si="468"/>
        <v>(command "V" "R" "" "N")</v>
      </c>
    </row>
    <row r="10769" spans="8:10" hidden="1">
      <c r="H10769" s="330" t="str">
        <f t="shared" ca="1" si="467"/>
        <v/>
      </c>
      <c r="I10769" s="336"/>
      <c r="J10769" s="332" t="str">
        <f t="shared" ca="1" si="468"/>
        <v>(command "V" "R" "" "N")</v>
      </c>
    </row>
    <row r="10770" spans="8:10" hidden="1">
      <c r="H10770" s="330" t="str">
        <f t="shared" ca="1" si="467"/>
        <v/>
      </c>
      <c r="I10770" s="336"/>
      <c r="J10770" s="332" t="str">
        <f t="shared" ca="1" si="468"/>
        <v>(command "V" "R" "" "N")</v>
      </c>
    </row>
    <row r="10771" spans="8:10" hidden="1">
      <c r="H10771" s="330" t="str">
        <f t="shared" ca="1" si="467"/>
        <v/>
      </c>
      <c r="I10771" s="336"/>
      <c r="J10771" s="332" t="str">
        <f t="shared" ca="1" si="468"/>
        <v>(command "V" "R" "" "N")</v>
      </c>
    </row>
    <row r="10772" spans="8:10" hidden="1">
      <c r="H10772" s="330" t="str">
        <f t="shared" ca="1" si="467"/>
        <v/>
      </c>
      <c r="I10772" s="336"/>
      <c r="J10772" s="332" t="str">
        <f t="shared" ca="1" si="468"/>
        <v>(command "V" "R" "" "N")</v>
      </c>
    </row>
    <row r="10773" spans="8:10" hidden="1">
      <c r="H10773" s="330" t="str">
        <f t="shared" ca="1" si="467"/>
        <v/>
      </c>
      <c r="I10773" s="336"/>
      <c r="J10773" s="332" t="str">
        <f t="shared" ca="1" si="468"/>
        <v>(command "V" "R" "" "N")</v>
      </c>
    </row>
    <row r="10774" spans="8:10" hidden="1">
      <c r="H10774" s="330" t="str">
        <f t="shared" ca="1" si="467"/>
        <v/>
      </c>
      <c r="I10774" s="336"/>
      <c r="J10774" s="332" t="str">
        <f t="shared" ca="1" si="468"/>
        <v>(command "V" "R" "" "N")</v>
      </c>
    </row>
    <row r="10775" spans="8:10" hidden="1">
      <c r="H10775" s="330" t="str">
        <f t="shared" ca="1" si="467"/>
        <v/>
      </c>
      <c r="I10775" s="336"/>
      <c r="J10775" s="332" t="str">
        <f t="shared" ca="1" si="468"/>
        <v>(command "V" "R" "" "N")</v>
      </c>
    </row>
    <row r="10776" spans="8:10" hidden="1">
      <c r="H10776" s="330" t="str">
        <f t="shared" ca="1" si="467"/>
        <v/>
      </c>
      <c r="I10776" s="336"/>
      <c r="J10776" s="332" t="str">
        <f t="shared" ca="1" si="468"/>
        <v>(command "V" "R" "" "N")</v>
      </c>
    </row>
    <row r="10777" spans="8:10" hidden="1">
      <c r="H10777" s="330" t="str">
        <f t="shared" ca="1" si="467"/>
        <v/>
      </c>
      <c r="I10777" s="336"/>
      <c r="J10777" s="332" t="str">
        <f t="shared" ca="1" si="468"/>
        <v>(command "V" "R" "" "N")</v>
      </c>
    </row>
    <row r="10778" spans="8:10" hidden="1">
      <c r="H10778" s="330" t="str">
        <f t="shared" ca="1" si="467"/>
        <v/>
      </c>
      <c r="I10778" s="336"/>
      <c r="J10778" s="332" t="str">
        <f t="shared" ca="1" si="468"/>
        <v>(command "V" "R" "" "N")</v>
      </c>
    </row>
    <row r="10779" spans="8:10" hidden="1">
      <c r="H10779" s="330" t="str">
        <f t="shared" ca="1" si="467"/>
        <v/>
      </c>
      <c r="I10779" s="336"/>
      <c r="J10779" s="332" t="str">
        <f t="shared" ca="1" si="468"/>
        <v>(command "V" "R" "" "N")</v>
      </c>
    </row>
    <row r="10780" spans="8:10" hidden="1">
      <c r="H10780" s="330" t="str">
        <f t="shared" ca="1" si="467"/>
        <v/>
      </c>
      <c r="I10780" s="336"/>
      <c r="J10780" s="332" t="str">
        <f t="shared" ca="1" si="468"/>
        <v>(command "V" "R" "" "N")</v>
      </c>
    </row>
    <row r="10781" spans="8:10" hidden="1">
      <c r="H10781" s="330" t="str">
        <f t="shared" ca="1" si="467"/>
        <v/>
      </c>
      <c r="I10781" s="336"/>
      <c r="J10781" s="332" t="str">
        <f t="shared" ca="1" si="468"/>
        <v>(command "V" "R" "" "N")</v>
      </c>
    </row>
    <row r="10782" spans="8:10" hidden="1">
      <c r="H10782" s="330" t="str">
        <f t="shared" ca="1" si="467"/>
        <v/>
      </c>
      <c r="I10782" s="336"/>
      <c r="J10782" s="332" t="str">
        <f t="shared" ca="1" si="468"/>
        <v>(command "V" "R" "" "N")</v>
      </c>
    </row>
    <row r="10783" spans="8:10" hidden="1">
      <c r="H10783" s="330" t="str">
        <f t="shared" ca="1" si="467"/>
        <v/>
      </c>
      <c r="I10783" s="336"/>
      <c r="J10783" s="332" t="str">
        <f t="shared" ca="1" si="468"/>
        <v>(command "V" "R" "" "N")</v>
      </c>
    </row>
    <row r="10784" spans="8:10" hidden="1">
      <c r="H10784" s="330" t="str">
        <f t="shared" ca="1" si="467"/>
        <v/>
      </c>
      <c r="I10784" s="336"/>
      <c r="J10784" s="332" t="str">
        <f t="shared" ca="1" si="468"/>
        <v>(command "V" "R" "" "N")</v>
      </c>
    </row>
    <row r="10785" spans="8:10" hidden="1">
      <c r="H10785" s="330" t="str">
        <f t="shared" ca="1" si="467"/>
        <v/>
      </c>
      <c r="I10785" s="336"/>
      <c r="J10785" s="332" t="str">
        <f t="shared" ca="1" si="468"/>
        <v>(command "V" "R" "" "N")</v>
      </c>
    </row>
    <row r="10786" spans="8:10" hidden="1">
      <c r="H10786" s="330" t="str">
        <f t="shared" ca="1" si="467"/>
        <v/>
      </c>
      <c r="I10786" s="336"/>
      <c r="J10786" s="332" t="str">
        <f t="shared" ca="1" si="468"/>
        <v>(command "V" "R" "" "N")</v>
      </c>
    </row>
    <row r="10787" spans="8:10" hidden="1">
      <c r="H10787" s="330" t="str">
        <f t="shared" ca="1" si="467"/>
        <v/>
      </c>
      <c r="I10787" s="336"/>
      <c r="J10787" s="332" t="str">
        <f t="shared" ca="1" si="468"/>
        <v>(command "V" "R" "" "N")</v>
      </c>
    </row>
    <row r="10788" spans="8:10" hidden="1">
      <c r="H10788" s="330" t="str">
        <f t="shared" ca="1" si="467"/>
        <v/>
      </c>
      <c r="I10788" s="336"/>
      <c r="J10788" s="332" t="str">
        <f t="shared" ca="1" si="468"/>
        <v>(command "V" "R" "" "N")</v>
      </c>
    </row>
    <row r="10789" spans="8:10" hidden="1">
      <c r="H10789" s="330" t="str">
        <f t="shared" ca="1" si="467"/>
        <v/>
      </c>
      <c r="I10789" s="336"/>
      <c r="J10789" s="332" t="str">
        <f t="shared" ca="1" si="468"/>
        <v>(command "V" "R" "" "N")</v>
      </c>
    </row>
    <row r="10790" spans="8:10" hidden="1">
      <c r="H10790" s="330" t="str">
        <f t="shared" ca="1" si="467"/>
        <v/>
      </c>
      <c r="I10790" s="336"/>
      <c r="J10790" s="332" t="str">
        <f t="shared" ca="1" si="468"/>
        <v>(command "V" "R" "" "N")</v>
      </c>
    </row>
    <row r="10791" spans="8:10" hidden="1">
      <c r="H10791" s="330" t="str">
        <f t="shared" ca="1" si="467"/>
        <v/>
      </c>
      <c r="I10791" s="336"/>
      <c r="J10791" s="332" t="str">
        <f t="shared" ca="1" si="468"/>
        <v>(command "V" "R" "" "N")</v>
      </c>
    </row>
    <row r="10792" spans="8:10" hidden="1">
      <c r="H10792" s="330" t="str">
        <f t="shared" ca="1" si="467"/>
        <v/>
      </c>
      <c r="I10792" s="336"/>
      <c r="J10792" s="332" t="str">
        <f t="shared" ca="1" si="468"/>
        <v>(command "V" "R" "" "N")</v>
      </c>
    </row>
    <row r="10793" spans="8:10" hidden="1">
      <c r="H10793" s="330" t="str">
        <f t="shared" ca="1" si="467"/>
        <v/>
      </c>
      <c r="I10793" s="336"/>
      <c r="J10793" s="332" t="str">
        <f t="shared" ca="1" si="468"/>
        <v>(command "V" "R" "" "N")</v>
      </c>
    </row>
    <row r="10794" spans="8:10" hidden="1">
      <c r="H10794" s="330" t="str">
        <f t="shared" ca="1" si="467"/>
        <v/>
      </c>
      <c r="I10794" s="336"/>
      <c r="J10794" s="332" t="str">
        <f t="shared" ca="1" si="468"/>
        <v>(command "V" "R" "" "N")</v>
      </c>
    </row>
    <row r="10795" spans="8:10" hidden="1">
      <c r="H10795" s="330" t="str">
        <f t="shared" ca="1" si="467"/>
        <v/>
      </c>
      <c r="I10795" s="336"/>
      <c r="J10795" s="332" t="str">
        <f t="shared" ca="1" si="468"/>
        <v>(command "V" "R" "" "N")</v>
      </c>
    </row>
    <row r="10796" spans="8:10" hidden="1">
      <c r="H10796" s="330" t="str">
        <f t="shared" ca="1" si="467"/>
        <v/>
      </c>
      <c r="I10796" s="336"/>
      <c r="J10796" s="332" t="str">
        <f t="shared" ca="1" si="468"/>
        <v>(command "V" "R" "" "N")</v>
      </c>
    </row>
    <row r="10797" spans="8:10" hidden="1">
      <c r="H10797" s="330" t="str">
        <f t="shared" ca="1" si="467"/>
        <v/>
      </c>
      <c r="I10797" s="336"/>
      <c r="J10797" s="332" t="str">
        <f t="shared" ca="1" si="468"/>
        <v>(command "V" "R" "" "N")</v>
      </c>
    </row>
    <row r="10798" spans="8:10" hidden="1">
      <c r="H10798" s="330" t="str">
        <f t="shared" ca="1" si="467"/>
        <v/>
      </c>
      <c r="I10798" s="336"/>
      <c r="J10798" s="332" t="str">
        <f t="shared" ca="1" si="468"/>
        <v>(command "V" "R" "" "N")</v>
      </c>
    </row>
    <row r="10799" spans="8:10" hidden="1">
      <c r="H10799" s="330" t="str">
        <f t="shared" ca="1" si="467"/>
        <v/>
      </c>
      <c r="I10799" s="336"/>
      <c r="J10799" s="332" t="str">
        <f t="shared" ca="1" si="468"/>
        <v>(command "V" "R" "" "N")</v>
      </c>
    </row>
    <row r="10800" spans="8:10" hidden="1">
      <c r="H10800" s="330" t="str">
        <f t="shared" ca="1" si="467"/>
        <v/>
      </c>
      <c r="I10800" s="336"/>
      <c r="J10800" s="332" t="str">
        <f t="shared" ca="1" si="468"/>
        <v>(command "V" "R" "" "N")</v>
      </c>
    </row>
    <row r="10801" spans="8:10" hidden="1">
      <c r="H10801" s="330" t="str">
        <f t="shared" ca="1" si="467"/>
        <v/>
      </c>
      <c r="I10801" s="336"/>
      <c r="J10801" s="332" t="str">
        <f t="shared" ca="1" si="468"/>
        <v>(command "V" "R" "" "N")</v>
      </c>
    </row>
    <row r="10802" spans="8:10" hidden="1">
      <c r="H10802" s="330" t="str">
        <f t="shared" ca="1" si="467"/>
        <v/>
      </c>
      <c r="I10802" s="336"/>
      <c r="J10802" s="332" t="str">
        <f t="shared" ca="1" si="468"/>
        <v>(command "V" "R" "" "N")</v>
      </c>
    </row>
    <row r="10803" spans="8:10" hidden="1">
      <c r="H10803" s="330" t="str">
        <f t="shared" ca="1" si="467"/>
        <v/>
      </c>
      <c r="I10803" s="336"/>
      <c r="J10803" s="332" t="str">
        <f t="shared" ca="1" si="468"/>
        <v>(command "V" "R" "" "N")</v>
      </c>
    </row>
    <row r="10804" spans="8:10" hidden="1">
      <c r="H10804" s="330" t="str">
        <f t="shared" ca="1" si="467"/>
        <v/>
      </c>
      <c r="I10804" s="336"/>
      <c r="J10804" s="332" t="str">
        <f t="shared" ca="1" si="468"/>
        <v>(command "V" "R" "" "N")</v>
      </c>
    </row>
    <row r="10805" spans="8:10" hidden="1">
      <c r="H10805" s="330" t="str">
        <f t="shared" ca="1" si="467"/>
        <v/>
      </c>
      <c r="I10805" s="336"/>
      <c r="J10805" s="332" t="str">
        <f t="shared" ca="1" si="468"/>
        <v>(command "V" "R" "" "N")</v>
      </c>
    </row>
    <row r="10806" spans="8:10" hidden="1">
      <c r="H10806" s="330" t="str">
        <f t="shared" ca="1" si="467"/>
        <v/>
      </c>
      <c r="I10806" s="336"/>
      <c r="J10806" s="332" t="str">
        <f t="shared" ca="1" si="468"/>
        <v>(command "V" "R" "" "N")</v>
      </c>
    </row>
    <row r="10807" spans="8:10" hidden="1">
      <c r="H10807" s="330" t="str">
        <f t="shared" ca="1" si="467"/>
        <v/>
      </c>
      <c r="I10807" s="336"/>
      <c r="J10807" s="332" t="str">
        <f t="shared" ca="1" si="468"/>
        <v>(command "V" "R" "" "N")</v>
      </c>
    </row>
    <row r="10808" spans="8:10" hidden="1">
      <c r="H10808" s="330" t="str">
        <f t="shared" ca="1" si="467"/>
        <v/>
      </c>
      <c r="I10808" s="336"/>
      <c r="J10808" s="332" t="str">
        <f t="shared" ca="1" si="468"/>
        <v>(command "V" "R" "" "N")</v>
      </c>
    </row>
    <row r="10809" spans="8:10" hidden="1">
      <c r="H10809" s="330" t="str">
        <f t="shared" ca="1" si="467"/>
        <v/>
      </c>
      <c r="I10809" s="336"/>
      <c r="J10809" s="332" t="str">
        <f t="shared" ca="1" si="468"/>
        <v>(command "V" "R" "" "N")</v>
      </c>
    </row>
    <row r="10810" spans="8:10" hidden="1">
      <c r="H10810" s="330" t="str">
        <f t="shared" ca="1" si="467"/>
        <v/>
      </c>
      <c r="I10810" s="336"/>
      <c r="J10810" s="332" t="str">
        <f t="shared" ca="1" si="468"/>
        <v>(command "V" "R" "" "N")</v>
      </c>
    </row>
    <row r="10811" spans="8:10" hidden="1">
      <c r="H10811" s="330" t="str">
        <f t="shared" ca="1" si="467"/>
        <v/>
      </c>
      <c r="I10811" s="336"/>
      <c r="J10811" s="332" t="str">
        <f t="shared" ca="1" si="468"/>
        <v>(command "V" "R" "" "N")</v>
      </c>
    </row>
    <row r="10812" spans="8:10" hidden="1">
      <c r="H10812" s="330" t="str">
        <f t="shared" ca="1" si="467"/>
        <v/>
      </c>
      <c r="I10812" s="336"/>
      <c r="J10812" s="332" t="str">
        <f t="shared" ca="1" si="468"/>
        <v>(command "V" "R" "" "N")</v>
      </c>
    </row>
    <row r="10813" spans="8:10" hidden="1">
      <c r="H10813" s="330" t="str">
        <f t="shared" ca="1" si="467"/>
        <v/>
      </c>
      <c r="I10813" s="336"/>
      <c r="J10813" s="332" t="str">
        <f t="shared" ca="1" si="468"/>
        <v>(command "V" "R" "" "N")</v>
      </c>
    </row>
    <row r="10814" spans="8:10" hidden="1">
      <c r="H10814" s="330" t="str">
        <f t="shared" ca="1" si="467"/>
        <v/>
      </c>
      <c r="I10814" s="336"/>
      <c r="J10814" s="332" t="str">
        <f t="shared" ca="1" si="468"/>
        <v>(command "V" "R" "" "N")</v>
      </c>
    </row>
    <row r="10815" spans="8:10" hidden="1">
      <c r="H10815" s="330" t="str">
        <f t="shared" ca="1" si="467"/>
        <v/>
      </c>
      <c r="I10815" s="336"/>
      <c r="J10815" s="332" t="str">
        <f t="shared" ca="1" si="468"/>
        <v>(command "V" "R" "" "N")</v>
      </c>
    </row>
    <row r="10816" spans="8:10" hidden="1">
      <c r="H10816" s="330" t="str">
        <f t="shared" ca="1" si="467"/>
        <v/>
      </c>
      <c r="I10816" s="336"/>
      <c r="J10816" s="332" t="str">
        <f t="shared" ca="1" si="468"/>
        <v>(command "V" "R" "" "N")</v>
      </c>
    </row>
    <row r="10817" spans="8:10" hidden="1">
      <c r="H10817" s="330" t="str">
        <f t="shared" ca="1" si="467"/>
        <v/>
      </c>
      <c r="I10817" s="336"/>
      <c r="J10817" s="332" t="str">
        <f t="shared" ca="1" si="468"/>
        <v>(command "V" "R" "" "N")</v>
      </c>
    </row>
    <row r="10818" spans="8:10" hidden="1">
      <c r="H10818" s="330" t="str">
        <f t="shared" ca="1" si="467"/>
        <v/>
      </c>
      <c r="I10818" s="336"/>
      <c r="J10818" s="332" t="str">
        <f t="shared" ca="1" si="468"/>
        <v>(command "V" "R" "" "N")</v>
      </c>
    </row>
    <row r="10819" spans="8:10" hidden="1">
      <c r="H10819" s="330" t="str">
        <f t="shared" ca="1" si="467"/>
        <v/>
      </c>
      <c r="I10819" s="336"/>
      <c r="J10819" s="332" t="str">
        <f t="shared" ca="1" si="468"/>
        <v>(command "V" "R" "" "N")</v>
      </c>
    </row>
    <row r="10820" spans="8:10" hidden="1">
      <c r="H10820" s="330" t="str">
        <f t="shared" ca="1" si="467"/>
        <v/>
      </c>
      <c r="I10820" s="336"/>
      <c r="J10820" s="332" t="str">
        <f t="shared" ca="1" si="468"/>
        <v>(command "V" "R" "" "N")</v>
      </c>
    </row>
    <row r="10821" spans="8:10" hidden="1">
      <c r="H10821" s="330" t="str">
        <f t="shared" ca="1" si="467"/>
        <v/>
      </c>
      <c r="I10821" s="336"/>
      <c r="J10821" s="332" t="str">
        <f t="shared" ca="1" si="468"/>
        <v>(command "V" "R" "" "N")</v>
      </c>
    </row>
    <row r="10822" spans="8:10" hidden="1">
      <c r="H10822" s="330" t="str">
        <f t="shared" ca="1" si="467"/>
        <v/>
      </c>
      <c r="I10822" s="336"/>
      <c r="J10822" s="332" t="str">
        <f t="shared" ca="1" si="468"/>
        <v>(command "V" "R" "" "N")</v>
      </c>
    </row>
    <row r="10823" spans="8:10" hidden="1">
      <c r="H10823" s="330" t="str">
        <f t="shared" ca="1" si="467"/>
        <v/>
      </c>
      <c r="I10823" s="336"/>
      <c r="J10823" s="332" t="str">
        <f t="shared" ca="1" si="468"/>
        <v>(command "V" "R" "" "N")</v>
      </c>
    </row>
    <row r="10824" spans="8:10" hidden="1">
      <c r="H10824" s="330" t="str">
        <f t="shared" ref="H10824:H10887" ca="1" si="469">IF(INDIRECT(ADDRESS(FLOOR((ROW(A10817)-1)/$F$6,1)+9,FLOOR((MOD((ROW(A10817)-1),$F$6)),1)+21))="","",INDIRECT(ADDRESS(FLOOR((ROW(A10817)-1)/$F$6,1)+9,FLOOR((MOD((ROW(A10817)-1),$F$6)),1)+21)))</f>
        <v/>
      </c>
      <c r="I10824" s="336"/>
      <c r="J10824" s="332" t="str">
        <f t="shared" ca="1" si="468"/>
        <v>(command "V" "R" "" "N")</v>
      </c>
    </row>
    <row r="10825" spans="8:10" hidden="1">
      <c r="H10825" s="330" t="str">
        <f t="shared" ca="1" si="469"/>
        <v/>
      </c>
      <c r="I10825" s="336"/>
      <c r="J10825" s="332" t="str">
        <f t="shared" ca="1" si="468"/>
        <v>(command "V" "R" "" "N")</v>
      </c>
    </row>
    <row r="10826" spans="8:10" hidden="1">
      <c r="H10826" s="330" t="str">
        <f t="shared" ca="1" si="469"/>
        <v/>
      </c>
      <c r="I10826" s="336"/>
      <c r="J10826" s="332" t="str">
        <f t="shared" ca="1" si="468"/>
        <v>(command "V" "R" "" "N")</v>
      </c>
    </row>
    <row r="10827" spans="8:10" hidden="1">
      <c r="H10827" s="330" t="str">
        <f t="shared" ca="1" si="469"/>
        <v/>
      </c>
      <c r="I10827" s="336"/>
      <c r="J10827" s="332" t="str">
        <f t="shared" ca="1" si="468"/>
        <v>(command "V" "R" "" "N")</v>
      </c>
    </row>
    <row r="10828" spans="8:10" hidden="1">
      <c r="H10828" s="330" t="str">
        <f t="shared" ca="1" si="469"/>
        <v/>
      </c>
      <c r="I10828" s="336"/>
      <c r="J10828" s="332" t="str">
        <f t="shared" ca="1" si="468"/>
        <v>(command "V" "R" "" "N")</v>
      </c>
    </row>
    <row r="10829" spans="8:10" hidden="1">
      <c r="H10829" s="330" t="str">
        <f t="shared" ca="1" si="469"/>
        <v/>
      </c>
      <c r="I10829" s="336"/>
      <c r="J10829" s="332" t="str">
        <f t="shared" ref="J10829:J10892" ca="1" si="470">"(command"&amp;" "&amp;""""&amp;"V"&amp;""""&amp;" "&amp;""""&amp;"R"&amp;""""&amp;" "&amp;""""&amp;$H10829&amp;""""&amp;" """&amp;"N"&amp;""""&amp;")"</f>
        <v>(command "V" "R" "" "N")</v>
      </c>
    </row>
    <row r="10830" spans="8:10" hidden="1">
      <c r="H10830" s="330" t="str">
        <f t="shared" ca="1" si="469"/>
        <v/>
      </c>
      <c r="I10830" s="336"/>
      <c r="J10830" s="332" t="str">
        <f t="shared" ca="1" si="470"/>
        <v>(command "V" "R" "" "N")</v>
      </c>
    </row>
    <row r="10831" spans="8:10" hidden="1">
      <c r="H10831" s="330" t="str">
        <f t="shared" ca="1" si="469"/>
        <v/>
      </c>
      <c r="I10831" s="336"/>
      <c r="J10831" s="332" t="str">
        <f t="shared" ca="1" si="470"/>
        <v>(command "V" "R" "" "N")</v>
      </c>
    </row>
    <row r="10832" spans="8:10" hidden="1">
      <c r="H10832" s="330" t="str">
        <f t="shared" ca="1" si="469"/>
        <v/>
      </c>
      <c r="I10832" s="336"/>
      <c r="J10832" s="332" t="str">
        <f t="shared" ca="1" si="470"/>
        <v>(command "V" "R" "" "N")</v>
      </c>
    </row>
    <row r="10833" spans="8:10" hidden="1">
      <c r="H10833" s="330" t="str">
        <f t="shared" ca="1" si="469"/>
        <v/>
      </c>
      <c r="I10833" s="336"/>
      <c r="J10833" s="332" t="str">
        <f t="shared" ca="1" si="470"/>
        <v>(command "V" "R" "" "N")</v>
      </c>
    </row>
    <row r="10834" spans="8:10" hidden="1">
      <c r="H10834" s="330" t="str">
        <f t="shared" ca="1" si="469"/>
        <v/>
      </c>
      <c r="I10834" s="336"/>
      <c r="J10834" s="332" t="str">
        <f t="shared" ca="1" si="470"/>
        <v>(command "V" "R" "" "N")</v>
      </c>
    </row>
    <row r="10835" spans="8:10" hidden="1">
      <c r="H10835" s="330" t="str">
        <f t="shared" ca="1" si="469"/>
        <v/>
      </c>
      <c r="I10835" s="336"/>
      <c r="J10835" s="332" t="str">
        <f t="shared" ca="1" si="470"/>
        <v>(command "V" "R" "" "N")</v>
      </c>
    </row>
    <row r="10836" spans="8:10" hidden="1">
      <c r="H10836" s="330" t="str">
        <f t="shared" ca="1" si="469"/>
        <v/>
      </c>
      <c r="I10836" s="336"/>
      <c r="J10836" s="332" t="str">
        <f t="shared" ca="1" si="470"/>
        <v>(command "V" "R" "" "N")</v>
      </c>
    </row>
    <row r="10837" spans="8:10" hidden="1">
      <c r="H10837" s="330" t="str">
        <f t="shared" ca="1" si="469"/>
        <v/>
      </c>
      <c r="I10837" s="336"/>
      <c r="J10837" s="332" t="str">
        <f t="shared" ca="1" si="470"/>
        <v>(command "V" "R" "" "N")</v>
      </c>
    </row>
    <row r="10838" spans="8:10" hidden="1">
      <c r="H10838" s="330" t="str">
        <f t="shared" ca="1" si="469"/>
        <v/>
      </c>
      <c r="I10838" s="336"/>
      <c r="J10838" s="332" t="str">
        <f t="shared" ca="1" si="470"/>
        <v>(command "V" "R" "" "N")</v>
      </c>
    </row>
    <row r="10839" spans="8:10" hidden="1">
      <c r="H10839" s="330" t="str">
        <f t="shared" ca="1" si="469"/>
        <v/>
      </c>
      <c r="I10839" s="336"/>
      <c r="J10839" s="332" t="str">
        <f t="shared" ca="1" si="470"/>
        <v>(command "V" "R" "" "N")</v>
      </c>
    </row>
    <row r="10840" spans="8:10" hidden="1">
      <c r="H10840" s="330" t="str">
        <f t="shared" ca="1" si="469"/>
        <v/>
      </c>
      <c r="I10840" s="336"/>
      <c r="J10840" s="332" t="str">
        <f t="shared" ca="1" si="470"/>
        <v>(command "V" "R" "" "N")</v>
      </c>
    </row>
    <row r="10841" spans="8:10" hidden="1">
      <c r="H10841" s="330" t="str">
        <f t="shared" ca="1" si="469"/>
        <v/>
      </c>
      <c r="I10841" s="336"/>
      <c r="J10841" s="332" t="str">
        <f t="shared" ca="1" si="470"/>
        <v>(command "V" "R" "" "N")</v>
      </c>
    </row>
    <row r="10842" spans="8:10" hidden="1">
      <c r="H10842" s="330" t="str">
        <f t="shared" ca="1" si="469"/>
        <v/>
      </c>
      <c r="I10842" s="336"/>
      <c r="J10842" s="332" t="str">
        <f t="shared" ca="1" si="470"/>
        <v>(command "V" "R" "" "N")</v>
      </c>
    </row>
    <row r="10843" spans="8:10" hidden="1">
      <c r="H10843" s="330" t="str">
        <f t="shared" ca="1" si="469"/>
        <v/>
      </c>
      <c r="I10843" s="336"/>
      <c r="J10843" s="332" t="str">
        <f t="shared" ca="1" si="470"/>
        <v>(command "V" "R" "" "N")</v>
      </c>
    </row>
    <row r="10844" spans="8:10" hidden="1">
      <c r="H10844" s="330" t="str">
        <f t="shared" ca="1" si="469"/>
        <v/>
      </c>
      <c r="I10844" s="336"/>
      <c r="J10844" s="332" t="str">
        <f t="shared" ca="1" si="470"/>
        <v>(command "V" "R" "" "N")</v>
      </c>
    </row>
    <row r="10845" spans="8:10" hidden="1">
      <c r="H10845" s="330" t="str">
        <f t="shared" ca="1" si="469"/>
        <v/>
      </c>
      <c r="I10845" s="336"/>
      <c r="J10845" s="332" t="str">
        <f t="shared" ca="1" si="470"/>
        <v>(command "V" "R" "" "N")</v>
      </c>
    </row>
    <row r="10846" spans="8:10" hidden="1">
      <c r="H10846" s="330" t="str">
        <f t="shared" ca="1" si="469"/>
        <v/>
      </c>
      <c r="I10846" s="336"/>
      <c r="J10846" s="332" t="str">
        <f t="shared" ca="1" si="470"/>
        <v>(command "V" "R" "" "N")</v>
      </c>
    </row>
    <row r="10847" spans="8:10" hidden="1">
      <c r="H10847" s="330" t="str">
        <f t="shared" ca="1" si="469"/>
        <v/>
      </c>
      <c r="I10847" s="336"/>
      <c r="J10847" s="332" t="str">
        <f t="shared" ca="1" si="470"/>
        <v>(command "V" "R" "" "N")</v>
      </c>
    </row>
    <row r="10848" spans="8:10" hidden="1">
      <c r="H10848" s="330" t="str">
        <f t="shared" ca="1" si="469"/>
        <v/>
      </c>
      <c r="I10848" s="336"/>
      <c r="J10848" s="332" t="str">
        <f t="shared" ca="1" si="470"/>
        <v>(command "V" "R" "" "N")</v>
      </c>
    </row>
    <row r="10849" spans="8:10" hidden="1">
      <c r="H10849" s="330" t="str">
        <f t="shared" ca="1" si="469"/>
        <v/>
      </c>
      <c r="I10849" s="336"/>
      <c r="J10849" s="332" t="str">
        <f t="shared" ca="1" si="470"/>
        <v>(command "V" "R" "" "N")</v>
      </c>
    </row>
    <row r="10850" spans="8:10" hidden="1">
      <c r="H10850" s="330" t="str">
        <f t="shared" ca="1" si="469"/>
        <v/>
      </c>
      <c r="I10850" s="336"/>
      <c r="J10850" s="332" t="str">
        <f t="shared" ca="1" si="470"/>
        <v>(command "V" "R" "" "N")</v>
      </c>
    </row>
    <row r="10851" spans="8:10" hidden="1">
      <c r="H10851" s="330" t="str">
        <f t="shared" ca="1" si="469"/>
        <v/>
      </c>
      <c r="I10851" s="336"/>
      <c r="J10851" s="332" t="str">
        <f t="shared" ca="1" si="470"/>
        <v>(command "V" "R" "" "N")</v>
      </c>
    </row>
    <row r="10852" spans="8:10" hidden="1">
      <c r="H10852" s="330" t="str">
        <f t="shared" ca="1" si="469"/>
        <v/>
      </c>
      <c r="I10852" s="336"/>
      <c r="J10852" s="332" t="str">
        <f t="shared" ca="1" si="470"/>
        <v>(command "V" "R" "" "N")</v>
      </c>
    </row>
    <row r="10853" spans="8:10" hidden="1">
      <c r="H10853" s="330" t="str">
        <f t="shared" ca="1" si="469"/>
        <v/>
      </c>
      <c r="I10853" s="336"/>
      <c r="J10853" s="332" t="str">
        <f t="shared" ca="1" si="470"/>
        <v>(command "V" "R" "" "N")</v>
      </c>
    </row>
    <row r="10854" spans="8:10" hidden="1">
      <c r="H10854" s="330" t="str">
        <f t="shared" ca="1" si="469"/>
        <v/>
      </c>
      <c r="I10854" s="336"/>
      <c r="J10854" s="332" t="str">
        <f t="shared" ca="1" si="470"/>
        <v>(command "V" "R" "" "N")</v>
      </c>
    </row>
    <row r="10855" spans="8:10" hidden="1">
      <c r="H10855" s="330" t="str">
        <f t="shared" ca="1" si="469"/>
        <v/>
      </c>
      <c r="I10855" s="336"/>
      <c r="J10855" s="332" t="str">
        <f t="shared" ca="1" si="470"/>
        <v>(command "V" "R" "" "N")</v>
      </c>
    </row>
    <row r="10856" spans="8:10" hidden="1">
      <c r="H10856" s="330" t="str">
        <f t="shared" ca="1" si="469"/>
        <v/>
      </c>
      <c r="I10856" s="336"/>
      <c r="J10856" s="332" t="str">
        <f t="shared" ca="1" si="470"/>
        <v>(command "V" "R" "" "N")</v>
      </c>
    </row>
    <row r="10857" spans="8:10" hidden="1">
      <c r="H10857" s="330" t="str">
        <f t="shared" ca="1" si="469"/>
        <v/>
      </c>
      <c r="I10857" s="336"/>
      <c r="J10857" s="332" t="str">
        <f t="shared" ca="1" si="470"/>
        <v>(command "V" "R" "" "N")</v>
      </c>
    </row>
    <row r="10858" spans="8:10" hidden="1">
      <c r="H10858" s="330" t="str">
        <f t="shared" ca="1" si="469"/>
        <v/>
      </c>
      <c r="I10858" s="336"/>
      <c r="J10858" s="332" t="str">
        <f t="shared" ca="1" si="470"/>
        <v>(command "V" "R" "" "N")</v>
      </c>
    </row>
    <row r="10859" spans="8:10" hidden="1">
      <c r="H10859" s="330" t="str">
        <f t="shared" ca="1" si="469"/>
        <v/>
      </c>
      <c r="I10859" s="336"/>
      <c r="J10859" s="332" t="str">
        <f t="shared" ca="1" si="470"/>
        <v>(command "V" "R" "" "N")</v>
      </c>
    </row>
    <row r="10860" spans="8:10" hidden="1">
      <c r="H10860" s="330" t="str">
        <f t="shared" ca="1" si="469"/>
        <v/>
      </c>
      <c r="I10860" s="336"/>
      <c r="J10860" s="332" t="str">
        <f t="shared" ca="1" si="470"/>
        <v>(command "V" "R" "" "N")</v>
      </c>
    </row>
    <row r="10861" spans="8:10" hidden="1">
      <c r="H10861" s="330" t="str">
        <f t="shared" ca="1" si="469"/>
        <v/>
      </c>
      <c r="I10861" s="336"/>
      <c r="J10861" s="332" t="str">
        <f t="shared" ca="1" si="470"/>
        <v>(command "V" "R" "" "N")</v>
      </c>
    </row>
    <row r="10862" spans="8:10" hidden="1">
      <c r="H10862" s="330" t="str">
        <f t="shared" ca="1" si="469"/>
        <v/>
      </c>
      <c r="I10862" s="336"/>
      <c r="J10862" s="332" t="str">
        <f t="shared" ca="1" si="470"/>
        <v>(command "V" "R" "" "N")</v>
      </c>
    </row>
    <row r="10863" spans="8:10" hidden="1">
      <c r="H10863" s="330" t="str">
        <f t="shared" ca="1" si="469"/>
        <v/>
      </c>
      <c r="I10863" s="336"/>
      <c r="J10863" s="332" t="str">
        <f t="shared" ca="1" si="470"/>
        <v>(command "V" "R" "" "N")</v>
      </c>
    </row>
    <row r="10864" spans="8:10" hidden="1">
      <c r="H10864" s="330" t="str">
        <f t="shared" ca="1" si="469"/>
        <v/>
      </c>
      <c r="I10864" s="336"/>
      <c r="J10864" s="332" t="str">
        <f t="shared" ca="1" si="470"/>
        <v>(command "V" "R" "" "N")</v>
      </c>
    </row>
    <row r="10865" spans="8:10" hidden="1">
      <c r="H10865" s="330" t="str">
        <f t="shared" ca="1" si="469"/>
        <v/>
      </c>
      <c r="I10865" s="336"/>
      <c r="J10865" s="332" t="str">
        <f t="shared" ca="1" si="470"/>
        <v>(command "V" "R" "" "N")</v>
      </c>
    </row>
    <row r="10866" spans="8:10" hidden="1">
      <c r="H10866" s="330" t="str">
        <f t="shared" ca="1" si="469"/>
        <v/>
      </c>
      <c r="I10866" s="336"/>
      <c r="J10866" s="332" t="str">
        <f t="shared" ca="1" si="470"/>
        <v>(command "V" "R" "" "N")</v>
      </c>
    </row>
    <row r="10867" spans="8:10" hidden="1">
      <c r="H10867" s="330" t="str">
        <f t="shared" ca="1" si="469"/>
        <v/>
      </c>
      <c r="I10867" s="336"/>
      <c r="J10867" s="332" t="str">
        <f t="shared" ca="1" si="470"/>
        <v>(command "V" "R" "" "N")</v>
      </c>
    </row>
    <row r="10868" spans="8:10" hidden="1">
      <c r="H10868" s="330" t="str">
        <f t="shared" ca="1" si="469"/>
        <v/>
      </c>
      <c r="I10868" s="336"/>
      <c r="J10868" s="332" t="str">
        <f t="shared" ca="1" si="470"/>
        <v>(command "V" "R" "" "N")</v>
      </c>
    </row>
    <row r="10869" spans="8:10" hidden="1">
      <c r="H10869" s="330" t="str">
        <f t="shared" ca="1" si="469"/>
        <v/>
      </c>
      <c r="I10869" s="336"/>
      <c r="J10869" s="332" t="str">
        <f t="shared" ca="1" si="470"/>
        <v>(command "V" "R" "" "N")</v>
      </c>
    </row>
    <row r="10870" spans="8:10" hidden="1">
      <c r="H10870" s="330" t="str">
        <f t="shared" ca="1" si="469"/>
        <v/>
      </c>
      <c r="I10870" s="336"/>
      <c r="J10870" s="332" t="str">
        <f t="shared" ca="1" si="470"/>
        <v>(command "V" "R" "" "N")</v>
      </c>
    </row>
    <row r="10871" spans="8:10" hidden="1">
      <c r="H10871" s="330" t="str">
        <f t="shared" ca="1" si="469"/>
        <v/>
      </c>
      <c r="I10871" s="336"/>
      <c r="J10871" s="332" t="str">
        <f t="shared" ca="1" si="470"/>
        <v>(command "V" "R" "" "N")</v>
      </c>
    </row>
    <row r="10872" spans="8:10" hidden="1">
      <c r="H10872" s="330" t="str">
        <f t="shared" ca="1" si="469"/>
        <v/>
      </c>
      <c r="I10872" s="336"/>
      <c r="J10872" s="332" t="str">
        <f t="shared" ca="1" si="470"/>
        <v>(command "V" "R" "" "N")</v>
      </c>
    </row>
    <row r="10873" spans="8:10" hidden="1">
      <c r="H10873" s="330" t="str">
        <f t="shared" ca="1" si="469"/>
        <v/>
      </c>
      <c r="I10873" s="336"/>
      <c r="J10873" s="332" t="str">
        <f t="shared" ca="1" si="470"/>
        <v>(command "V" "R" "" "N")</v>
      </c>
    </row>
    <row r="10874" spans="8:10" hidden="1">
      <c r="H10874" s="330" t="str">
        <f t="shared" ca="1" si="469"/>
        <v/>
      </c>
      <c r="I10874" s="336"/>
      <c r="J10874" s="332" t="str">
        <f t="shared" ca="1" si="470"/>
        <v>(command "V" "R" "" "N")</v>
      </c>
    </row>
    <row r="10875" spans="8:10" hidden="1">
      <c r="H10875" s="330" t="str">
        <f t="shared" ca="1" si="469"/>
        <v/>
      </c>
      <c r="I10875" s="336"/>
      <c r="J10875" s="332" t="str">
        <f t="shared" ca="1" si="470"/>
        <v>(command "V" "R" "" "N")</v>
      </c>
    </row>
    <row r="10876" spans="8:10" hidden="1">
      <c r="H10876" s="330" t="str">
        <f t="shared" ca="1" si="469"/>
        <v/>
      </c>
      <c r="I10876" s="336"/>
      <c r="J10876" s="332" t="str">
        <f t="shared" ca="1" si="470"/>
        <v>(command "V" "R" "" "N")</v>
      </c>
    </row>
    <row r="10877" spans="8:10" hidden="1">
      <c r="H10877" s="330" t="str">
        <f t="shared" ca="1" si="469"/>
        <v/>
      </c>
      <c r="I10877" s="336"/>
      <c r="J10877" s="332" t="str">
        <f t="shared" ca="1" si="470"/>
        <v>(command "V" "R" "" "N")</v>
      </c>
    </row>
    <row r="10878" spans="8:10" hidden="1">
      <c r="H10878" s="330" t="str">
        <f t="shared" ca="1" si="469"/>
        <v/>
      </c>
      <c r="I10878" s="336"/>
      <c r="J10878" s="332" t="str">
        <f t="shared" ca="1" si="470"/>
        <v>(command "V" "R" "" "N")</v>
      </c>
    </row>
    <row r="10879" spans="8:10" hidden="1">
      <c r="H10879" s="330" t="str">
        <f t="shared" ca="1" si="469"/>
        <v/>
      </c>
      <c r="I10879" s="336"/>
      <c r="J10879" s="332" t="str">
        <f t="shared" ca="1" si="470"/>
        <v>(command "V" "R" "" "N")</v>
      </c>
    </row>
    <row r="10880" spans="8:10" hidden="1">
      <c r="H10880" s="330" t="str">
        <f t="shared" ca="1" si="469"/>
        <v/>
      </c>
      <c r="I10880" s="336"/>
      <c r="J10880" s="332" t="str">
        <f t="shared" ca="1" si="470"/>
        <v>(command "V" "R" "" "N")</v>
      </c>
    </row>
    <row r="10881" spans="8:10" hidden="1">
      <c r="H10881" s="330" t="str">
        <f t="shared" ca="1" si="469"/>
        <v/>
      </c>
      <c r="I10881" s="336"/>
      <c r="J10881" s="332" t="str">
        <f t="shared" ca="1" si="470"/>
        <v>(command "V" "R" "" "N")</v>
      </c>
    </row>
    <row r="10882" spans="8:10" hidden="1">
      <c r="H10882" s="330" t="str">
        <f t="shared" ca="1" si="469"/>
        <v/>
      </c>
      <c r="I10882" s="336"/>
      <c r="J10882" s="332" t="str">
        <f t="shared" ca="1" si="470"/>
        <v>(command "V" "R" "" "N")</v>
      </c>
    </row>
    <row r="10883" spans="8:10" hidden="1">
      <c r="H10883" s="330" t="str">
        <f t="shared" ca="1" si="469"/>
        <v/>
      </c>
      <c r="I10883" s="336"/>
      <c r="J10883" s="332" t="str">
        <f t="shared" ca="1" si="470"/>
        <v>(command "V" "R" "" "N")</v>
      </c>
    </row>
    <row r="10884" spans="8:10" hidden="1">
      <c r="H10884" s="330" t="str">
        <f t="shared" ca="1" si="469"/>
        <v/>
      </c>
      <c r="I10884" s="336"/>
      <c r="J10884" s="332" t="str">
        <f t="shared" ca="1" si="470"/>
        <v>(command "V" "R" "" "N")</v>
      </c>
    </row>
    <row r="10885" spans="8:10" hidden="1">
      <c r="H10885" s="330" t="str">
        <f t="shared" ca="1" si="469"/>
        <v/>
      </c>
      <c r="I10885" s="336"/>
      <c r="J10885" s="332" t="str">
        <f t="shared" ca="1" si="470"/>
        <v>(command "V" "R" "" "N")</v>
      </c>
    </row>
    <row r="10886" spans="8:10" hidden="1">
      <c r="H10886" s="330" t="str">
        <f t="shared" ca="1" si="469"/>
        <v/>
      </c>
      <c r="I10886" s="336"/>
      <c r="J10886" s="332" t="str">
        <f t="shared" ca="1" si="470"/>
        <v>(command "V" "R" "" "N")</v>
      </c>
    </row>
    <row r="10887" spans="8:10" hidden="1">
      <c r="H10887" s="330" t="str">
        <f t="shared" ca="1" si="469"/>
        <v/>
      </c>
      <c r="I10887" s="336"/>
      <c r="J10887" s="332" t="str">
        <f t="shared" ca="1" si="470"/>
        <v>(command "V" "R" "" "N")</v>
      </c>
    </row>
    <row r="10888" spans="8:10" hidden="1">
      <c r="H10888" s="330" t="str">
        <f t="shared" ref="H10888:H10951" ca="1" si="471">IF(INDIRECT(ADDRESS(FLOOR((ROW(A10881)-1)/$F$6,1)+9,FLOOR((MOD((ROW(A10881)-1),$F$6)),1)+21))="","",INDIRECT(ADDRESS(FLOOR((ROW(A10881)-1)/$F$6,1)+9,FLOOR((MOD((ROW(A10881)-1),$F$6)),1)+21)))</f>
        <v/>
      </c>
      <c r="I10888" s="336"/>
      <c r="J10888" s="332" t="str">
        <f t="shared" ca="1" si="470"/>
        <v>(command "V" "R" "" "N")</v>
      </c>
    </row>
    <row r="10889" spans="8:10" hidden="1">
      <c r="H10889" s="330" t="str">
        <f t="shared" ca="1" si="471"/>
        <v/>
      </c>
      <c r="I10889" s="336"/>
      <c r="J10889" s="332" t="str">
        <f t="shared" ca="1" si="470"/>
        <v>(command "V" "R" "" "N")</v>
      </c>
    </row>
    <row r="10890" spans="8:10" hidden="1">
      <c r="H10890" s="330" t="str">
        <f t="shared" ca="1" si="471"/>
        <v/>
      </c>
      <c r="I10890" s="336"/>
      <c r="J10890" s="332" t="str">
        <f t="shared" ca="1" si="470"/>
        <v>(command "V" "R" "" "N")</v>
      </c>
    </row>
    <row r="10891" spans="8:10" hidden="1">
      <c r="H10891" s="330" t="str">
        <f t="shared" ca="1" si="471"/>
        <v/>
      </c>
      <c r="I10891" s="336"/>
      <c r="J10891" s="332" t="str">
        <f t="shared" ca="1" si="470"/>
        <v>(command "V" "R" "" "N")</v>
      </c>
    </row>
    <row r="10892" spans="8:10" hidden="1">
      <c r="H10892" s="330" t="str">
        <f t="shared" ca="1" si="471"/>
        <v/>
      </c>
      <c r="I10892" s="336"/>
      <c r="J10892" s="332" t="str">
        <f t="shared" ca="1" si="470"/>
        <v>(command "V" "R" "" "N")</v>
      </c>
    </row>
    <row r="10893" spans="8:10" hidden="1">
      <c r="H10893" s="330" t="str">
        <f t="shared" ca="1" si="471"/>
        <v/>
      </c>
      <c r="I10893" s="336"/>
      <c r="J10893" s="332" t="str">
        <f t="shared" ref="J10893:J10956" ca="1" si="472">"(command"&amp;" "&amp;""""&amp;"V"&amp;""""&amp;" "&amp;""""&amp;"R"&amp;""""&amp;" "&amp;""""&amp;$H10893&amp;""""&amp;" """&amp;"N"&amp;""""&amp;")"</f>
        <v>(command "V" "R" "" "N")</v>
      </c>
    </row>
    <row r="10894" spans="8:10" hidden="1">
      <c r="H10894" s="330" t="str">
        <f t="shared" ca="1" si="471"/>
        <v/>
      </c>
      <c r="I10894" s="336"/>
      <c r="J10894" s="332" t="str">
        <f t="shared" ca="1" si="472"/>
        <v>(command "V" "R" "" "N")</v>
      </c>
    </row>
    <row r="10895" spans="8:10" hidden="1">
      <c r="H10895" s="330" t="str">
        <f t="shared" ca="1" si="471"/>
        <v/>
      </c>
      <c r="I10895" s="336"/>
      <c r="J10895" s="332" t="str">
        <f t="shared" ca="1" si="472"/>
        <v>(command "V" "R" "" "N")</v>
      </c>
    </row>
    <row r="10896" spans="8:10" hidden="1">
      <c r="H10896" s="330" t="str">
        <f t="shared" ca="1" si="471"/>
        <v/>
      </c>
      <c r="I10896" s="336"/>
      <c r="J10896" s="332" t="str">
        <f t="shared" ca="1" si="472"/>
        <v>(command "V" "R" "" "N")</v>
      </c>
    </row>
    <row r="10897" spans="8:10" hidden="1">
      <c r="H10897" s="330" t="str">
        <f t="shared" ca="1" si="471"/>
        <v/>
      </c>
      <c r="I10897" s="336"/>
      <c r="J10897" s="332" t="str">
        <f t="shared" ca="1" si="472"/>
        <v>(command "V" "R" "" "N")</v>
      </c>
    </row>
    <row r="10898" spans="8:10" hidden="1">
      <c r="H10898" s="330" t="str">
        <f t="shared" ca="1" si="471"/>
        <v/>
      </c>
      <c r="I10898" s="336"/>
      <c r="J10898" s="332" t="str">
        <f t="shared" ca="1" si="472"/>
        <v>(command "V" "R" "" "N")</v>
      </c>
    </row>
    <row r="10899" spans="8:10" hidden="1">
      <c r="H10899" s="330" t="str">
        <f t="shared" ca="1" si="471"/>
        <v/>
      </c>
      <c r="I10899" s="336"/>
      <c r="J10899" s="332" t="str">
        <f t="shared" ca="1" si="472"/>
        <v>(command "V" "R" "" "N")</v>
      </c>
    </row>
    <row r="10900" spans="8:10" hidden="1">
      <c r="H10900" s="330" t="str">
        <f t="shared" ca="1" si="471"/>
        <v/>
      </c>
      <c r="I10900" s="336"/>
      <c r="J10900" s="332" t="str">
        <f t="shared" ca="1" si="472"/>
        <v>(command "V" "R" "" "N")</v>
      </c>
    </row>
    <row r="10901" spans="8:10" hidden="1">
      <c r="H10901" s="330" t="str">
        <f t="shared" ca="1" si="471"/>
        <v/>
      </c>
      <c r="I10901" s="336"/>
      <c r="J10901" s="332" t="str">
        <f t="shared" ca="1" si="472"/>
        <v>(command "V" "R" "" "N")</v>
      </c>
    </row>
    <row r="10902" spans="8:10" hidden="1">
      <c r="H10902" s="330" t="str">
        <f t="shared" ca="1" si="471"/>
        <v/>
      </c>
      <c r="I10902" s="336"/>
      <c r="J10902" s="332" t="str">
        <f t="shared" ca="1" si="472"/>
        <v>(command "V" "R" "" "N")</v>
      </c>
    </row>
    <row r="10903" spans="8:10" hidden="1">
      <c r="H10903" s="330" t="str">
        <f t="shared" ca="1" si="471"/>
        <v/>
      </c>
      <c r="I10903" s="336"/>
      <c r="J10903" s="332" t="str">
        <f t="shared" ca="1" si="472"/>
        <v>(command "V" "R" "" "N")</v>
      </c>
    </row>
    <row r="10904" spans="8:10" hidden="1">
      <c r="H10904" s="330" t="str">
        <f t="shared" ca="1" si="471"/>
        <v/>
      </c>
      <c r="I10904" s="336"/>
      <c r="J10904" s="332" t="str">
        <f t="shared" ca="1" si="472"/>
        <v>(command "V" "R" "" "N")</v>
      </c>
    </row>
    <row r="10905" spans="8:10" hidden="1">
      <c r="H10905" s="330" t="str">
        <f t="shared" ca="1" si="471"/>
        <v/>
      </c>
      <c r="I10905" s="336"/>
      <c r="J10905" s="332" t="str">
        <f t="shared" ca="1" si="472"/>
        <v>(command "V" "R" "" "N")</v>
      </c>
    </row>
    <row r="10906" spans="8:10" hidden="1">
      <c r="H10906" s="330" t="str">
        <f t="shared" ca="1" si="471"/>
        <v/>
      </c>
      <c r="I10906" s="336"/>
      <c r="J10906" s="332" t="str">
        <f t="shared" ca="1" si="472"/>
        <v>(command "V" "R" "" "N")</v>
      </c>
    </row>
    <row r="10907" spans="8:10" hidden="1">
      <c r="H10907" s="330" t="str">
        <f t="shared" ca="1" si="471"/>
        <v/>
      </c>
      <c r="I10907" s="336"/>
      <c r="J10907" s="332" t="str">
        <f t="shared" ca="1" si="472"/>
        <v>(command "V" "R" "" "N")</v>
      </c>
    </row>
    <row r="10908" spans="8:10" hidden="1">
      <c r="H10908" s="330" t="str">
        <f t="shared" ca="1" si="471"/>
        <v/>
      </c>
      <c r="I10908" s="336"/>
      <c r="J10908" s="332" t="str">
        <f t="shared" ca="1" si="472"/>
        <v>(command "V" "R" "" "N")</v>
      </c>
    </row>
    <row r="10909" spans="8:10" hidden="1">
      <c r="H10909" s="330" t="str">
        <f t="shared" ca="1" si="471"/>
        <v/>
      </c>
      <c r="I10909" s="336"/>
      <c r="J10909" s="332" t="str">
        <f t="shared" ca="1" si="472"/>
        <v>(command "V" "R" "" "N")</v>
      </c>
    </row>
    <row r="10910" spans="8:10" hidden="1">
      <c r="H10910" s="330" t="str">
        <f t="shared" ca="1" si="471"/>
        <v/>
      </c>
      <c r="I10910" s="336"/>
      <c r="J10910" s="332" t="str">
        <f t="shared" ca="1" si="472"/>
        <v>(command "V" "R" "" "N")</v>
      </c>
    </row>
    <row r="10911" spans="8:10" hidden="1">
      <c r="H10911" s="330" t="str">
        <f t="shared" ca="1" si="471"/>
        <v/>
      </c>
      <c r="I10911" s="336"/>
      <c r="J10911" s="332" t="str">
        <f t="shared" ca="1" si="472"/>
        <v>(command "V" "R" "" "N")</v>
      </c>
    </row>
    <row r="10912" spans="8:10" hidden="1">
      <c r="H10912" s="330" t="str">
        <f t="shared" ca="1" si="471"/>
        <v/>
      </c>
      <c r="I10912" s="336"/>
      <c r="J10912" s="332" t="str">
        <f t="shared" ca="1" si="472"/>
        <v>(command "V" "R" "" "N")</v>
      </c>
    </row>
    <row r="10913" spans="8:10" hidden="1">
      <c r="H10913" s="330" t="str">
        <f t="shared" ca="1" si="471"/>
        <v/>
      </c>
      <c r="I10913" s="336"/>
      <c r="J10913" s="332" t="str">
        <f t="shared" ca="1" si="472"/>
        <v>(command "V" "R" "" "N")</v>
      </c>
    </row>
    <row r="10914" spans="8:10" hidden="1">
      <c r="H10914" s="330" t="str">
        <f t="shared" ca="1" si="471"/>
        <v/>
      </c>
      <c r="I10914" s="336"/>
      <c r="J10914" s="332" t="str">
        <f t="shared" ca="1" si="472"/>
        <v>(command "V" "R" "" "N")</v>
      </c>
    </row>
    <row r="10915" spans="8:10" hidden="1">
      <c r="H10915" s="330" t="str">
        <f t="shared" ca="1" si="471"/>
        <v/>
      </c>
      <c r="I10915" s="336"/>
      <c r="J10915" s="332" t="str">
        <f t="shared" ca="1" si="472"/>
        <v>(command "V" "R" "" "N")</v>
      </c>
    </row>
    <row r="10916" spans="8:10" hidden="1">
      <c r="H10916" s="330" t="str">
        <f t="shared" ca="1" si="471"/>
        <v/>
      </c>
      <c r="I10916" s="336"/>
      <c r="J10916" s="332" t="str">
        <f t="shared" ca="1" si="472"/>
        <v>(command "V" "R" "" "N")</v>
      </c>
    </row>
    <row r="10917" spans="8:10" hidden="1">
      <c r="H10917" s="330" t="str">
        <f t="shared" ca="1" si="471"/>
        <v/>
      </c>
      <c r="I10917" s="336"/>
      <c r="J10917" s="332" t="str">
        <f t="shared" ca="1" si="472"/>
        <v>(command "V" "R" "" "N")</v>
      </c>
    </row>
    <row r="10918" spans="8:10" hidden="1">
      <c r="H10918" s="330" t="str">
        <f t="shared" ca="1" si="471"/>
        <v/>
      </c>
      <c r="I10918" s="336"/>
      <c r="J10918" s="332" t="str">
        <f t="shared" ca="1" si="472"/>
        <v>(command "V" "R" "" "N")</v>
      </c>
    </row>
    <row r="10919" spans="8:10" hidden="1">
      <c r="H10919" s="330" t="str">
        <f t="shared" ca="1" si="471"/>
        <v/>
      </c>
      <c r="I10919" s="336"/>
      <c r="J10919" s="332" t="str">
        <f t="shared" ca="1" si="472"/>
        <v>(command "V" "R" "" "N")</v>
      </c>
    </row>
    <row r="10920" spans="8:10" hidden="1">
      <c r="H10920" s="330" t="str">
        <f t="shared" ca="1" si="471"/>
        <v/>
      </c>
      <c r="I10920" s="336"/>
      <c r="J10920" s="332" t="str">
        <f t="shared" ca="1" si="472"/>
        <v>(command "V" "R" "" "N")</v>
      </c>
    </row>
    <row r="10921" spans="8:10" hidden="1">
      <c r="H10921" s="330" t="str">
        <f t="shared" ca="1" si="471"/>
        <v/>
      </c>
      <c r="I10921" s="336"/>
      <c r="J10921" s="332" t="str">
        <f t="shared" ca="1" si="472"/>
        <v>(command "V" "R" "" "N")</v>
      </c>
    </row>
    <row r="10922" spans="8:10" hidden="1">
      <c r="H10922" s="330" t="str">
        <f t="shared" ca="1" si="471"/>
        <v/>
      </c>
      <c r="I10922" s="336"/>
      <c r="J10922" s="332" t="str">
        <f t="shared" ca="1" si="472"/>
        <v>(command "V" "R" "" "N")</v>
      </c>
    </row>
    <row r="10923" spans="8:10" hidden="1">
      <c r="H10923" s="330" t="str">
        <f t="shared" ca="1" si="471"/>
        <v/>
      </c>
      <c r="I10923" s="336"/>
      <c r="J10923" s="332" t="str">
        <f t="shared" ca="1" si="472"/>
        <v>(command "V" "R" "" "N")</v>
      </c>
    </row>
    <row r="10924" spans="8:10" hidden="1">
      <c r="H10924" s="330" t="str">
        <f t="shared" ca="1" si="471"/>
        <v/>
      </c>
      <c r="I10924" s="336"/>
      <c r="J10924" s="332" t="str">
        <f t="shared" ca="1" si="472"/>
        <v>(command "V" "R" "" "N")</v>
      </c>
    </row>
    <row r="10925" spans="8:10" hidden="1">
      <c r="H10925" s="330" t="str">
        <f t="shared" ca="1" si="471"/>
        <v/>
      </c>
      <c r="I10925" s="336"/>
      <c r="J10925" s="332" t="str">
        <f t="shared" ca="1" si="472"/>
        <v>(command "V" "R" "" "N")</v>
      </c>
    </row>
    <row r="10926" spans="8:10" hidden="1">
      <c r="H10926" s="330" t="str">
        <f t="shared" ca="1" si="471"/>
        <v/>
      </c>
      <c r="I10926" s="336"/>
      <c r="J10926" s="332" t="str">
        <f t="shared" ca="1" si="472"/>
        <v>(command "V" "R" "" "N")</v>
      </c>
    </row>
    <row r="10927" spans="8:10" hidden="1">
      <c r="H10927" s="330" t="str">
        <f t="shared" ca="1" si="471"/>
        <v/>
      </c>
      <c r="I10927" s="336"/>
      <c r="J10927" s="332" t="str">
        <f t="shared" ca="1" si="472"/>
        <v>(command "V" "R" "" "N")</v>
      </c>
    </row>
    <row r="10928" spans="8:10" hidden="1">
      <c r="H10928" s="330" t="str">
        <f t="shared" ca="1" si="471"/>
        <v/>
      </c>
      <c r="I10928" s="336"/>
      <c r="J10928" s="332" t="str">
        <f t="shared" ca="1" si="472"/>
        <v>(command "V" "R" "" "N")</v>
      </c>
    </row>
    <row r="10929" spans="8:10" hidden="1">
      <c r="H10929" s="330" t="str">
        <f t="shared" ca="1" si="471"/>
        <v/>
      </c>
      <c r="I10929" s="336"/>
      <c r="J10929" s="332" t="str">
        <f t="shared" ca="1" si="472"/>
        <v>(command "V" "R" "" "N")</v>
      </c>
    </row>
    <row r="10930" spans="8:10" hidden="1">
      <c r="H10930" s="330" t="str">
        <f t="shared" ca="1" si="471"/>
        <v/>
      </c>
      <c r="I10930" s="336"/>
      <c r="J10930" s="332" t="str">
        <f t="shared" ca="1" si="472"/>
        <v>(command "V" "R" "" "N")</v>
      </c>
    </row>
    <row r="10931" spans="8:10" hidden="1">
      <c r="H10931" s="330" t="str">
        <f t="shared" ca="1" si="471"/>
        <v/>
      </c>
      <c r="I10931" s="336"/>
      <c r="J10931" s="332" t="str">
        <f t="shared" ca="1" si="472"/>
        <v>(command "V" "R" "" "N")</v>
      </c>
    </row>
    <row r="10932" spans="8:10" hidden="1">
      <c r="H10932" s="330" t="str">
        <f t="shared" ca="1" si="471"/>
        <v/>
      </c>
      <c r="I10932" s="336"/>
      <c r="J10932" s="332" t="str">
        <f t="shared" ca="1" si="472"/>
        <v>(command "V" "R" "" "N")</v>
      </c>
    </row>
    <row r="10933" spans="8:10" hidden="1">
      <c r="H10933" s="330" t="str">
        <f t="shared" ca="1" si="471"/>
        <v/>
      </c>
      <c r="I10933" s="336"/>
      <c r="J10933" s="332" t="str">
        <f t="shared" ca="1" si="472"/>
        <v>(command "V" "R" "" "N")</v>
      </c>
    </row>
    <row r="10934" spans="8:10" hidden="1">
      <c r="H10934" s="330" t="str">
        <f t="shared" ca="1" si="471"/>
        <v/>
      </c>
      <c r="I10934" s="336"/>
      <c r="J10934" s="332" t="str">
        <f t="shared" ca="1" si="472"/>
        <v>(command "V" "R" "" "N")</v>
      </c>
    </row>
    <row r="10935" spans="8:10" hidden="1">
      <c r="H10935" s="330" t="str">
        <f t="shared" ca="1" si="471"/>
        <v/>
      </c>
      <c r="I10935" s="336"/>
      <c r="J10935" s="332" t="str">
        <f t="shared" ca="1" si="472"/>
        <v>(command "V" "R" "" "N")</v>
      </c>
    </row>
    <row r="10936" spans="8:10" hidden="1">
      <c r="H10936" s="330" t="str">
        <f t="shared" ca="1" si="471"/>
        <v/>
      </c>
      <c r="I10936" s="336"/>
      <c r="J10936" s="332" t="str">
        <f t="shared" ca="1" si="472"/>
        <v>(command "V" "R" "" "N")</v>
      </c>
    </row>
    <row r="10937" spans="8:10" hidden="1">
      <c r="H10937" s="330" t="str">
        <f t="shared" ca="1" si="471"/>
        <v/>
      </c>
      <c r="I10937" s="336"/>
      <c r="J10937" s="332" t="str">
        <f t="shared" ca="1" si="472"/>
        <v>(command "V" "R" "" "N")</v>
      </c>
    </row>
    <row r="10938" spans="8:10" hidden="1">
      <c r="H10938" s="330" t="str">
        <f t="shared" ca="1" si="471"/>
        <v/>
      </c>
      <c r="I10938" s="336"/>
      <c r="J10938" s="332" t="str">
        <f t="shared" ca="1" si="472"/>
        <v>(command "V" "R" "" "N")</v>
      </c>
    </row>
    <row r="10939" spans="8:10" hidden="1">
      <c r="H10939" s="330" t="str">
        <f t="shared" ca="1" si="471"/>
        <v/>
      </c>
      <c r="I10939" s="336"/>
      <c r="J10939" s="332" t="str">
        <f t="shared" ca="1" si="472"/>
        <v>(command "V" "R" "" "N")</v>
      </c>
    </row>
    <row r="10940" spans="8:10" hidden="1">
      <c r="H10940" s="330" t="str">
        <f t="shared" ca="1" si="471"/>
        <v/>
      </c>
      <c r="I10940" s="336"/>
      <c r="J10940" s="332" t="str">
        <f t="shared" ca="1" si="472"/>
        <v>(command "V" "R" "" "N")</v>
      </c>
    </row>
    <row r="10941" spans="8:10" hidden="1">
      <c r="H10941" s="330" t="str">
        <f t="shared" ca="1" si="471"/>
        <v/>
      </c>
      <c r="I10941" s="336"/>
      <c r="J10941" s="332" t="str">
        <f t="shared" ca="1" si="472"/>
        <v>(command "V" "R" "" "N")</v>
      </c>
    </row>
    <row r="10942" spans="8:10" hidden="1">
      <c r="H10942" s="330" t="str">
        <f t="shared" ca="1" si="471"/>
        <v/>
      </c>
      <c r="I10942" s="336"/>
      <c r="J10942" s="332" t="str">
        <f t="shared" ca="1" si="472"/>
        <v>(command "V" "R" "" "N")</v>
      </c>
    </row>
    <row r="10943" spans="8:10" hidden="1">
      <c r="H10943" s="330" t="str">
        <f t="shared" ca="1" si="471"/>
        <v/>
      </c>
      <c r="I10943" s="336"/>
      <c r="J10943" s="332" t="str">
        <f t="shared" ca="1" si="472"/>
        <v>(command "V" "R" "" "N")</v>
      </c>
    </row>
    <row r="10944" spans="8:10" hidden="1">
      <c r="H10944" s="330" t="str">
        <f t="shared" ca="1" si="471"/>
        <v/>
      </c>
      <c r="I10944" s="336"/>
      <c r="J10944" s="332" t="str">
        <f t="shared" ca="1" si="472"/>
        <v>(command "V" "R" "" "N")</v>
      </c>
    </row>
    <row r="10945" spans="8:10" hidden="1">
      <c r="H10945" s="330" t="str">
        <f t="shared" ca="1" si="471"/>
        <v/>
      </c>
      <c r="I10945" s="336"/>
      <c r="J10945" s="332" t="str">
        <f t="shared" ca="1" si="472"/>
        <v>(command "V" "R" "" "N")</v>
      </c>
    </row>
    <row r="10946" spans="8:10" hidden="1">
      <c r="H10946" s="330" t="str">
        <f t="shared" ca="1" si="471"/>
        <v/>
      </c>
      <c r="I10946" s="336"/>
      <c r="J10946" s="332" t="str">
        <f t="shared" ca="1" si="472"/>
        <v>(command "V" "R" "" "N")</v>
      </c>
    </row>
    <row r="10947" spans="8:10" hidden="1">
      <c r="H10947" s="330" t="str">
        <f t="shared" ca="1" si="471"/>
        <v/>
      </c>
      <c r="I10947" s="336"/>
      <c r="J10947" s="332" t="str">
        <f t="shared" ca="1" si="472"/>
        <v>(command "V" "R" "" "N")</v>
      </c>
    </row>
    <row r="10948" spans="8:10" hidden="1">
      <c r="H10948" s="330" t="str">
        <f t="shared" ca="1" si="471"/>
        <v/>
      </c>
      <c r="I10948" s="336"/>
      <c r="J10948" s="332" t="str">
        <f t="shared" ca="1" si="472"/>
        <v>(command "V" "R" "" "N")</v>
      </c>
    </row>
    <row r="10949" spans="8:10" hidden="1">
      <c r="H10949" s="330" t="str">
        <f t="shared" ca="1" si="471"/>
        <v/>
      </c>
      <c r="I10949" s="336"/>
      <c r="J10949" s="332" t="str">
        <f t="shared" ca="1" si="472"/>
        <v>(command "V" "R" "" "N")</v>
      </c>
    </row>
    <row r="10950" spans="8:10" hidden="1">
      <c r="H10950" s="330" t="str">
        <f t="shared" ca="1" si="471"/>
        <v/>
      </c>
      <c r="I10950" s="336"/>
      <c r="J10950" s="332" t="str">
        <f t="shared" ca="1" si="472"/>
        <v>(command "V" "R" "" "N")</v>
      </c>
    </row>
    <row r="10951" spans="8:10" hidden="1">
      <c r="H10951" s="330" t="str">
        <f t="shared" ca="1" si="471"/>
        <v/>
      </c>
      <c r="I10951" s="336"/>
      <c r="J10951" s="332" t="str">
        <f t="shared" ca="1" si="472"/>
        <v>(command "V" "R" "" "N")</v>
      </c>
    </row>
    <row r="10952" spans="8:10" hidden="1">
      <c r="H10952" s="330" t="str">
        <f t="shared" ref="H10952:H11015" ca="1" si="473">IF(INDIRECT(ADDRESS(FLOOR((ROW(A10945)-1)/$F$6,1)+9,FLOOR((MOD((ROW(A10945)-1),$F$6)),1)+21))="","",INDIRECT(ADDRESS(FLOOR((ROW(A10945)-1)/$F$6,1)+9,FLOOR((MOD((ROW(A10945)-1),$F$6)),1)+21)))</f>
        <v/>
      </c>
      <c r="I10952" s="336"/>
      <c r="J10952" s="332" t="str">
        <f t="shared" ca="1" si="472"/>
        <v>(command "V" "R" "" "N")</v>
      </c>
    </row>
    <row r="10953" spans="8:10" hidden="1">
      <c r="H10953" s="330" t="str">
        <f t="shared" ca="1" si="473"/>
        <v/>
      </c>
      <c r="I10953" s="336"/>
      <c r="J10953" s="332" t="str">
        <f t="shared" ca="1" si="472"/>
        <v>(command "V" "R" "" "N")</v>
      </c>
    </row>
    <row r="10954" spans="8:10" hidden="1">
      <c r="H10954" s="330" t="str">
        <f t="shared" ca="1" si="473"/>
        <v/>
      </c>
      <c r="I10954" s="336"/>
      <c r="J10954" s="332" t="str">
        <f t="shared" ca="1" si="472"/>
        <v>(command "V" "R" "" "N")</v>
      </c>
    </row>
    <row r="10955" spans="8:10" hidden="1">
      <c r="H10955" s="330" t="str">
        <f t="shared" ca="1" si="473"/>
        <v/>
      </c>
      <c r="I10955" s="336"/>
      <c r="J10955" s="332" t="str">
        <f t="shared" ca="1" si="472"/>
        <v>(command "V" "R" "" "N")</v>
      </c>
    </row>
    <row r="10956" spans="8:10" hidden="1">
      <c r="H10956" s="330" t="str">
        <f t="shared" ca="1" si="473"/>
        <v/>
      </c>
      <c r="I10956" s="336"/>
      <c r="J10956" s="332" t="str">
        <f t="shared" ca="1" si="472"/>
        <v>(command "V" "R" "" "N")</v>
      </c>
    </row>
    <row r="10957" spans="8:10" hidden="1">
      <c r="H10957" s="330" t="str">
        <f t="shared" ca="1" si="473"/>
        <v/>
      </c>
      <c r="I10957" s="336"/>
      <c r="J10957" s="332" t="str">
        <f t="shared" ref="J10957:J11020" ca="1" si="474">"(command"&amp;" "&amp;""""&amp;"V"&amp;""""&amp;" "&amp;""""&amp;"R"&amp;""""&amp;" "&amp;""""&amp;$H10957&amp;""""&amp;" """&amp;"N"&amp;""""&amp;")"</f>
        <v>(command "V" "R" "" "N")</v>
      </c>
    </row>
    <row r="10958" spans="8:10" hidden="1">
      <c r="H10958" s="330" t="str">
        <f t="shared" ca="1" si="473"/>
        <v/>
      </c>
      <c r="I10958" s="336"/>
      <c r="J10958" s="332" t="str">
        <f t="shared" ca="1" si="474"/>
        <v>(command "V" "R" "" "N")</v>
      </c>
    </row>
    <row r="10959" spans="8:10" hidden="1">
      <c r="H10959" s="330" t="str">
        <f t="shared" ca="1" si="473"/>
        <v/>
      </c>
      <c r="I10959" s="336"/>
      <c r="J10959" s="332" t="str">
        <f t="shared" ca="1" si="474"/>
        <v>(command "V" "R" "" "N")</v>
      </c>
    </row>
    <row r="10960" spans="8:10" hidden="1">
      <c r="H10960" s="330" t="str">
        <f t="shared" ca="1" si="473"/>
        <v/>
      </c>
      <c r="I10960" s="336"/>
      <c r="J10960" s="332" t="str">
        <f t="shared" ca="1" si="474"/>
        <v>(command "V" "R" "" "N")</v>
      </c>
    </row>
    <row r="10961" spans="8:10" hidden="1">
      <c r="H10961" s="330" t="str">
        <f t="shared" ca="1" si="473"/>
        <v/>
      </c>
      <c r="I10961" s="336"/>
      <c r="J10961" s="332" t="str">
        <f t="shared" ca="1" si="474"/>
        <v>(command "V" "R" "" "N")</v>
      </c>
    </row>
    <row r="10962" spans="8:10" hidden="1">
      <c r="H10962" s="330" t="str">
        <f t="shared" ca="1" si="473"/>
        <v/>
      </c>
      <c r="I10962" s="336"/>
      <c r="J10962" s="332" t="str">
        <f t="shared" ca="1" si="474"/>
        <v>(command "V" "R" "" "N")</v>
      </c>
    </row>
    <row r="10963" spans="8:10" hidden="1">
      <c r="H10963" s="330" t="str">
        <f t="shared" ca="1" si="473"/>
        <v/>
      </c>
      <c r="I10963" s="336"/>
      <c r="J10963" s="332" t="str">
        <f t="shared" ca="1" si="474"/>
        <v>(command "V" "R" "" "N")</v>
      </c>
    </row>
    <row r="10964" spans="8:10" hidden="1">
      <c r="H10964" s="330" t="str">
        <f t="shared" ca="1" si="473"/>
        <v/>
      </c>
      <c r="I10964" s="336"/>
      <c r="J10964" s="332" t="str">
        <f t="shared" ca="1" si="474"/>
        <v>(command "V" "R" "" "N")</v>
      </c>
    </row>
    <row r="10965" spans="8:10" hidden="1">
      <c r="H10965" s="330" t="str">
        <f t="shared" ca="1" si="473"/>
        <v/>
      </c>
      <c r="I10965" s="336"/>
      <c r="J10965" s="332" t="str">
        <f t="shared" ca="1" si="474"/>
        <v>(command "V" "R" "" "N")</v>
      </c>
    </row>
    <row r="10966" spans="8:10" hidden="1">
      <c r="H10966" s="330" t="str">
        <f t="shared" ca="1" si="473"/>
        <v/>
      </c>
      <c r="I10966" s="336"/>
      <c r="J10966" s="332" t="str">
        <f t="shared" ca="1" si="474"/>
        <v>(command "V" "R" "" "N")</v>
      </c>
    </row>
    <row r="10967" spans="8:10" hidden="1">
      <c r="H10967" s="330" t="str">
        <f t="shared" ca="1" si="473"/>
        <v/>
      </c>
      <c r="I10967" s="336"/>
      <c r="J10967" s="332" t="str">
        <f t="shared" ca="1" si="474"/>
        <v>(command "V" "R" "" "N")</v>
      </c>
    </row>
    <row r="10968" spans="8:10" hidden="1">
      <c r="H10968" s="330" t="str">
        <f t="shared" ca="1" si="473"/>
        <v/>
      </c>
      <c r="I10968" s="336"/>
      <c r="J10968" s="332" t="str">
        <f t="shared" ca="1" si="474"/>
        <v>(command "V" "R" "" "N")</v>
      </c>
    </row>
    <row r="10969" spans="8:10" hidden="1">
      <c r="H10969" s="330" t="str">
        <f t="shared" ca="1" si="473"/>
        <v/>
      </c>
      <c r="I10969" s="336"/>
      <c r="J10969" s="332" t="str">
        <f t="shared" ca="1" si="474"/>
        <v>(command "V" "R" "" "N")</v>
      </c>
    </row>
    <row r="10970" spans="8:10" hidden="1">
      <c r="H10970" s="330" t="str">
        <f t="shared" ca="1" si="473"/>
        <v/>
      </c>
      <c r="I10970" s="336"/>
      <c r="J10970" s="332" t="str">
        <f t="shared" ca="1" si="474"/>
        <v>(command "V" "R" "" "N")</v>
      </c>
    </row>
    <row r="10971" spans="8:10" hidden="1">
      <c r="H10971" s="330" t="str">
        <f t="shared" ca="1" si="473"/>
        <v/>
      </c>
      <c r="I10971" s="336"/>
      <c r="J10971" s="332" t="str">
        <f t="shared" ca="1" si="474"/>
        <v>(command "V" "R" "" "N")</v>
      </c>
    </row>
    <row r="10972" spans="8:10" hidden="1">
      <c r="H10972" s="330" t="str">
        <f t="shared" ca="1" si="473"/>
        <v/>
      </c>
      <c r="I10972" s="336"/>
      <c r="J10972" s="332" t="str">
        <f t="shared" ca="1" si="474"/>
        <v>(command "V" "R" "" "N")</v>
      </c>
    </row>
    <row r="10973" spans="8:10" hidden="1">
      <c r="H10973" s="330" t="str">
        <f t="shared" ca="1" si="473"/>
        <v/>
      </c>
      <c r="I10973" s="336"/>
      <c r="J10973" s="332" t="str">
        <f t="shared" ca="1" si="474"/>
        <v>(command "V" "R" "" "N")</v>
      </c>
    </row>
    <row r="10974" spans="8:10" hidden="1">
      <c r="H10974" s="330" t="str">
        <f t="shared" ca="1" si="473"/>
        <v/>
      </c>
      <c r="I10974" s="336"/>
      <c r="J10974" s="332" t="str">
        <f t="shared" ca="1" si="474"/>
        <v>(command "V" "R" "" "N")</v>
      </c>
    </row>
    <row r="10975" spans="8:10" hidden="1">
      <c r="H10975" s="330" t="str">
        <f t="shared" ca="1" si="473"/>
        <v/>
      </c>
      <c r="I10975" s="336"/>
      <c r="J10975" s="332" t="str">
        <f t="shared" ca="1" si="474"/>
        <v>(command "V" "R" "" "N")</v>
      </c>
    </row>
    <row r="10976" spans="8:10" hidden="1">
      <c r="H10976" s="330" t="str">
        <f t="shared" ca="1" si="473"/>
        <v/>
      </c>
      <c r="I10976" s="336"/>
      <c r="J10976" s="332" t="str">
        <f t="shared" ca="1" si="474"/>
        <v>(command "V" "R" "" "N")</v>
      </c>
    </row>
    <row r="10977" spans="8:10" hidden="1">
      <c r="H10977" s="330" t="str">
        <f t="shared" ca="1" si="473"/>
        <v/>
      </c>
      <c r="I10977" s="336"/>
      <c r="J10977" s="332" t="str">
        <f t="shared" ca="1" si="474"/>
        <v>(command "V" "R" "" "N")</v>
      </c>
    </row>
    <row r="10978" spans="8:10" hidden="1">
      <c r="H10978" s="330" t="str">
        <f t="shared" ca="1" si="473"/>
        <v/>
      </c>
      <c r="I10978" s="336"/>
      <c r="J10978" s="332" t="str">
        <f t="shared" ca="1" si="474"/>
        <v>(command "V" "R" "" "N")</v>
      </c>
    </row>
    <row r="10979" spans="8:10" hidden="1">
      <c r="H10979" s="330" t="str">
        <f t="shared" ca="1" si="473"/>
        <v/>
      </c>
      <c r="I10979" s="336"/>
      <c r="J10979" s="332" t="str">
        <f t="shared" ca="1" si="474"/>
        <v>(command "V" "R" "" "N")</v>
      </c>
    </row>
    <row r="10980" spans="8:10" hidden="1">
      <c r="H10980" s="330" t="str">
        <f t="shared" ca="1" si="473"/>
        <v/>
      </c>
      <c r="I10980" s="336"/>
      <c r="J10980" s="332" t="str">
        <f t="shared" ca="1" si="474"/>
        <v>(command "V" "R" "" "N")</v>
      </c>
    </row>
    <row r="10981" spans="8:10" hidden="1">
      <c r="H10981" s="330" t="str">
        <f t="shared" ca="1" si="473"/>
        <v/>
      </c>
      <c r="I10981" s="336"/>
      <c r="J10981" s="332" t="str">
        <f t="shared" ca="1" si="474"/>
        <v>(command "V" "R" "" "N")</v>
      </c>
    </row>
    <row r="10982" spans="8:10" hidden="1">
      <c r="H10982" s="330" t="str">
        <f t="shared" ca="1" si="473"/>
        <v/>
      </c>
      <c r="I10982" s="336"/>
      <c r="J10982" s="332" t="str">
        <f t="shared" ca="1" si="474"/>
        <v>(command "V" "R" "" "N")</v>
      </c>
    </row>
    <row r="10983" spans="8:10" hidden="1">
      <c r="H10983" s="330" t="str">
        <f t="shared" ca="1" si="473"/>
        <v/>
      </c>
      <c r="I10983" s="336"/>
      <c r="J10983" s="332" t="str">
        <f t="shared" ca="1" si="474"/>
        <v>(command "V" "R" "" "N")</v>
      </c>
    </row>
    <row r="10984" spans="8:10" hidden="1">
      <c r="H10984" s="330" t="str">
        <f t="shared" ca="1" si="473"/>
        <v/>
      </c>
      <c r="I10984" s="336"/>
      <c r="J10984" s="332" t="str">
        <f t="shared" ca="1" si="474"/>
        <v>(command "V" "R" "" "N")</v>
      </c>
    </row>
    <row r="10985" spans="8:10" hidden="1">
      <c r="H10985" s="330" t="str">
        <f t="shared" ca="1" si="473"/>
        <v/>
      </c>
      <c r="I10985" s="336"/>
      <c r="J10985" s="332" t="str">
        <f t="shared" ca="1" si="474"/>
        <v>(command "V" "R" "" "N")</v>
      </c>
    </row>
    <row r="10986" spans="8:10" hidden="1">
      <c r="H10986" s="330" t="str">
        <f t="shared" ca="1" si="473"/>
        <v/>
      </c>
      <c r="I10986" s="336"/>
      <c r="J10986" s="332" t="str">
        <f t="shared" ca="1" si="474"/>
        <v>(command "V" "R" "" "N")</v>
      </c>
    </row>
    <row r="10987" spans="8:10" hidden="1">
      <c r="H10987" s="330" t="str">
        <f t="shared" ca="1" si="473"/>
        <v/>
      </c>
      <c r="I10987" s="336"/>
      <c r="J10987" s="332" t="str">
        <f t="shared" ca="1" si="474"/>
        <v>(command "V" "R" "" "N")</v>
      </c>
    </row>
    <row r="10988" spans="8:10" hidden="1">
      <c r="H10988" s="330" t="str">
        <f t="shared" ca="1" si="473"/>
        <v/>
      </c>
      <c r="I10988" s="336"/>
      <c r="J10988" s="332" t="str">
        <f t="shared" ca="1" si="474"/>
        <v>(command "V" "R" "" "N")</v>
      </c>
    </row>
    <row r="10989" spans="8:10" hidden="1">
      <c r="H10989" s="330" t="str">
        <f t="shared" ca="1" si="473"/>
        <v/>
      </c>
      <c r="I10989" s="336"/>
      <c r="J10989" s="332" t="str">
        <f t="shared" ca="1" si="474"/>
        <v>(command "V" "R" "" "N")</v>
      </c>
    </row>
    <row r="10990" spans="8:10" hidden="1">
      <c r="H10990" s="330" t="str">
        <f t="shared" ca="1" si="473"/>
        <v/>
      </c>
      <c r="I10990" s="336"/>
      <c r="J10990" s="332" t="str">
        <f t="shared" ca="1" si="474"/>
        <v>(command "V" "R" "" "N")</v>
      </c>
    </row>
    <row r="10991" spans="8:10" hidden="1">
      <c r="H10991" s="330" t="str">
        <f t="shared" ca="1" si="473"/>
        <v/>
      </c>
      <c r="I10991" s="336"/>
      <c r="J10991" s="332" t="str">
        <f t="shared" ca="1" si="474"/>
        <v>(command "V" "R" "" "N")</v>
      </c>
    </row>
    <row r="10992" spans="8:10" hidden="1">
      <c r="H10992" s="330" t="str">
        <f t="shared" ca="1" si="473"/>
        <v/>
      </c>
      <c r="I10992" s="336"/>
      <c r="J10992" s="332" t="str">
        <f t="shared" ca="1" si="474"/>
        <v>(command "V" "R" "" "N")</v>
      </c>
    </row>
    <row r="10993" spans="8:10" hidden="1">
      <c r="H10993" s="330" t="str">
        <f t="shared" ca="1" si="473"/>
        <v/>
      </c>
      <c r="I10993" s="336"/>
      <c r="J10993" s="332" t="str">
        <f t="shared" ca="1" si="474"/>
        <v>(command "V" "R" "" "N")</v>
      </c>
    </row>
    <row r="10994" spans="8:10" hidden="1">
      <c r="H10994" s="330" t="str">
        <f t="shared" ca="1" si="473"/>
        <v/>
      </c>
      <c r="I10994" s="336"/>
      <c r="J10994" s="332" t="str">
        <f t="shared" ca="1" si="474"/>
        <v>(command "V" "R" "" "N")</v>
      </c>
    </row>
    <row r="10995" spans="8:10" hidden="1">
      <c r="H10995" s="330" t="str">
        <f t="shared" ca="1" si="473"/>
        <v/>
      </c>
      <c r="I10995" s="336"/>
      <c r="J10995" s="332" t="str">
        <f t="shared" ca="1" si="474"/>
        <v>(command "V" "R" "" "N")</v>
      </c>
    </row>
    <row r="10996" spans="8:10" hidden="1">
      <c r="H10996" s="330" t="str">
        <f t="shared" ca="1" si="473"/>
        <v/>
      </c>
      <c r="I10996" s="336"/>
      <c r="J10996" s="332" t="str">
        <f t="shared" ca="1" si="474"/>
        <v>(command "V" "R" "" "N")</v>
      </c>
    </row>
    <row r="10997" spans="8:10" hidden="1">
      <c r="H10997" s="330" t="str">
        <f t="shared" ca="1" si="473"/>
        <v/>
      </c>
      <c r="I10997" s="336"/>
      <c r="J10997" s="332" t="str">
        <f t="shared" ca="1" si="474"/>
        <v>(command "V" "R" "" "N")</v>
      </c>
    </row>
    <row r="10998" spans="8:10" hidden="1">
      <c r="H10998" s="330" t="str">
        <f t="shared" ca="1" si="473"/>
        <v/>
      </c>
      <c r="I10998" s="336"/>
      <c r="J10998" s="332" t="str">
        <f t="shared" ca="1" si="474"/>
        <v>(command "V" "R" "" "N")</v>
      </c>
    </row>
    <row r="10999" spans="8:10" hidden="1">
      <c r="H10999" s="330" t="str">
        <f t="shared" ca="1" si="473"/>
        <v/>
      </c>
      <c r="I10999" s="336"/>
      <c r="J10999" s="332" t="str">
        <f t="shared" ca="1" si="474"/>
        <v>(command "V" "R" "" "N")</v>
      </c>
    </row>
    <row r="11000" spans="8:10" hidden="1">
      <c r="H11000" s="330" t="str">
        <f t="shared" ca="1" si="473"/>
        <v/>
      </c>
      <c r="I11000" s="336"/>
      <c r="J11000" s="332" t="str">
        <f t="shared" ca="1" si="474"/>
        <v>(command "V" "R" "" "N")</v>
      </c>
    </row>
    <row r="11001" spans="8:10" hidden="1">
      <c r="H11001" s="330" t="str">
        <f t="shared" ca="1" si="473"/>
        <v/>
      </c>
      <c r="I11001" s="336"/>
      <c r="J11001" s="332" t="str">
        <f t="shared" ca="1" si="474"/>
        <v>(command "V" "R" "" "N")</v>
      </c>
    </row>
    <row r="11002" spans="8:10" hidden="1">
      <c r="H11002" s="330" t="str">
        <f t="shared" ca="1" si="473"/>
        <v/>
      </c>
      <c r="I11002" s="336"/>
      <c r="J11002" s="332" t="str">
        <f t="shared" ca="1" si="474"/>
        <v>(command "V" "R" "" "N")</v>
      </c>
    </row>
    <row r="11003" spans="8:10" hidden="1">
      <c r="H11003" s="330" t="str">
        <f t="shared" ca="1" si="473"/>
        <v/>
      </c>
      <c r="I11003" s="336"/>
      <c r="J11003" s="332" t="str">
        <f t="shared" ca="1" si="474"/>
        <v>(command "V" "R" "" "N")</v>
      </c>
    </row>
    <row r="11004" spans="8:10" hidden="1">
      <c r="H11004" s="330" t="str">
        <f t="shared" ca="1" si="473"/>
        <v/>
      </c>
      <c r="I11004" s="336"/>
      <c r="J11004" s="332" t="str">
        <f t="shared" ca="1" si="474"/>
        <v>(command "V" "R" "" "N")</v>
      </c>
    </row>
    <row r="11005" spans="8:10" hidden="1">
      <c r="H11005" s="330" t="str">
        <f t="shared" ca="1" si="473"/>
        <v/>
      </c>
      <c r="I11005" s="336"/>
      <c r="J11005" s="332" t="str">
        <f t="shared" ca="1" si="474"/>
        <v>(command "V" "R" "" "N")</v>
      </c>
    </row>
    <row r="11006" spans="8:10" hidden="1">
      <c r="H11006" s="330" t="str">
        <f t="shared" ca="1" si="473"/>
        <v/>
      </c>
      <c r="I11006" s="336"/>
      <c r="J11006" s="332" t="str">
        <f t="shared" ca="1" si="474"/>
        <v>(command "V" "R" "" "N")</v>
      </c>
    </row>
    <row r="11007" spans="8:10" hidden="1">
      <c r="H11007" s="330" t="str">
        <f t="shared" ca="1" si="473"/>
        <v/>
      </c>
      <c r="I11007" s="336"/>
      <c r="J11007" s="332" t="str">
        <f t="shared" ca="1" si="474"/>
        <v>(command "V" "R" "" "N")</v>
      </c>
    </row>
    <row r="11008" spans="8:10" hidden="1">
      <c r="H11008" s="330" t="str">
        <f t="shared" ca="1" si="473"/>
        <v/>
      </c>
      <c r="I11008" s="336"/>
      <c r="J11008" s="332" t="str">
        <f t="shared" ca="1" si="474"/>
        <v>(command "V" "R" "" "N")</v>
      </c>
    </row>
    <row r="11009" spans="8:10" hidden="1">
      <c r="H11009" s="330" t="str">
        <f t="shared" ca="1" si="473"/>
        <v/>
      </c>
      <c r="I11009" s="336"/>
      <c r="J11009" s="332" t="str">
        <f t="shared" ca="1" si="474"/>
        <v>(command "V" "R" "" "N")</v>
      </c>
    </row>
    <row r="11010" spans="8:10" hidden="1">
      <c r="H11010" s="330" t="str">
        <f t="shared" ca="1" si="473"/>
        <v/>
      </c>
      <c r="I11010" s="336"/>
      <c r="J11010" s="332" t="str">
        <f t="shared" ca="1" si="474"/>
        <v>(command "V" "R" "" "N")</v>
      </c>
    </row>
    <row r="11011" spans="8:10" hidden="1">
      <c r="H11011" s="330" t="str">
        <f t="shared" ca="1" si="473"/>
        <v/>
      </c>
      <c r="I11011" s="336"/>
      <c r="J11011" s="332" t="str">
        <f t="shared" ca="1" si="474"/>
        <v>(command "V" "R" "" "N")</v>
      </c>
    </row>
    <row r="11012" spans="8:10" hidden="1">
      <c r="H11012" s="330" t="str">
        <f t="shared" ca="1" si="473"/>
        <v/>
      </c>
      <c r="I11012" s="336"/>
      <c r="J11012" s="332" t="str">
        <f t="shared" ca="1" si="474"/>
        <v>(command "V" "R" "" "N")</v>
      </c>
    </row>
    <row r="11013" spans="8:10" hidden="1">
      <c r="H11013" s="330" t="str">
        <f t="shared" ca="1" si="473"/>
        <v/>
      </c>
      <c r="I11013" s="336"/>
      <c r="J11013" s="332" t="str">
        <f t="shared" ca="1" si="474"/>
        <v>(command "V" "R" "" "N")</v>
      </c>
    </row>
    <row r="11014" spans="8:10" hidden="1">
      <c r="H11014" s="330" t="str">
        <f t="shared" ca="1" si="473"/>
        <v/>
      </c>
      <c r="I11014" s="336"/>
      <c r="J11014" s="332" t="str">
        <f t="shared" ca="1" si="474"/>
        <v>(command "V" "R" "" "N")</v>
      </c>
    </row>
    <row r="11015" spans="8:10" hidden="1">
      <c r="H11015" s="330" t="str">
        <f t="shared" ca="1" si="473"/>
        <v/>
      </c>
      <c r="I11015" s="336"/>
      <c r="J11015" s="332" t="str">
        <f t="shared" ca="1" si="474"/>
        <v>(command "V" "R" "" "N")</v>
      </c>
    </row>
    <row r="11016" spans="8:10" hidden="1">
      <c r="H11016" s="330" t="str">
        <f t="shared" ref="H11016:H11079" ca="1" si="475">IF(INDIRECT(ADDRESS(FLOOR((ROW(A11009)-1)/$F$6,1)+9,FLOOR((MOD((ROW(A11009)-1),$F$6)),1)+21))="","",INDIRECT(ADDRESS(FLOOR((ROW(A11009)-1)/$F$6,1)+9,FLOOR((MOD((ROW(A11009)-1),$F$6)),1)+21)))</f>
        <v/>
      </c>
      <c r="I11016" s="336"/>
      <c r="J11016" s="332" t="str">
        <f t="shared" ca="1" si="474"/>
        <v>(command "V" "R" "" "N")</v>
      </c>
    </row>
    <row r="11017" spans="8:10" hidden="1">
      <c r="H11017" s="330" t="str">
        <f t="shared" ca="1" si="475"/>
        <v/>
      </c>
      <c r="I11017" s="336"/>
      <c r="J11017" s="332" t="str">
        <f t="shared" ca="1" si="474"/>
        <v>(command "V" "R" "" "N")</v>
      </c>
    </row>
    <row r="11018" spans="8:10" hidden="1">
      <c r="H11018" s="330" t="str">
        <f t="shared" ca="1" si="475"/>
        <v/>
      </c>
      <c r="I11018" s="336"/>
      <c r="J11018" s="332" t="str">
        <f t="shared" ca="1" si="474"/>
        <v>(command "V" "R" "" "N")</v>
      </c>
    </row>
    <row r="11019" spans="8:10" hidden="1">
      <c r="H11019" s="330" t="str">
        <f t="shared" ca="1" si="475"/>
        <v/>
      </c>
      <c r="I11019" s="336"/>
      <c r="J11019" s="332" t="str">
        <f t="shared" ca="1" si="474"/>
        <v>(command "V" "R" "" "N")</v>
      </c>
    </row>
    <row r="11020" spans="8:10" hidden="1">
      <c r="H11020" s="330" t="str">
        <f t="shared" ca="1" si="475"/>
        <v/>
      </c>
      <c r="I11020" s="336"/>
      <c r="J11020" s="332" t="str">
        <f t="shared" ca="1" si="474"/>
        <v>(command "V" "R" "" "N")</v>
      </c>
    </row>
    <row r="11021" spans="8:10" hidden="1">
      <c r="H11021" s="330" t="str">
        <f t="shared" ca="1" si="475"/>
        <v/>
      </c>
      <c r="I11021" s="336"/>
      <c r="J11021" s="332" t="str">
        <f t="shared" ref="J11021:J11084" ca="1" si="476">"(command"&amp;" "&amp;""""&amp;"V"&amp;""""&amp;" "&amp;""""&amp;"R"&amp;""""&amp;" "&amp;""""&amp;$H11021&amp;""""&amp;" """&amp;"N"&amp;""""&amp;")"</f>
        <v>(command "V" "R" "" "N")</v>
      </c>
    </row>
    <row r="11022" spans="8:10" hidden="1">
      <c r="H11022" s="330" t="str">
        <f t="shared" ca="1" si="475"/>
        <v/>
      </c>
      <c r="I11022" s="336"/>
      <c r="J11022" s="332" t="str">
        <f t="shared" ca="1" si="476"/>
        <v>(command "V" "R" "" "N")</v>
      </c>
    </row>
    <row r="11023" spans="8:10" hidden="1">
      <c r="H11023" s="330" t="str">
        <f t="shared" ca="1" si="475"/>
        <v/>
      </c>
      <c r="I11023" s="336"/>
      <c r="J11023" s="332" t="str">
        <f t="shared" ca="1" si="476"/>
        <v>(command "V" "R" "" "N")</v>
      </c>
    </row>
    <row r="11024" spans="8:10" hidden="1">
      <c r="H11024" s="330" t="str">
        <f t="shared" ca="1" si="475"/>
        <v/>
      </c>
      <c r="I11024" s="336"/>
      <c r="J11024" s="332" t="str">
        <f t="shared" ca="1" si="476"/>
        <v>(command "V" "R" "" "N")</v>
      </c>
    </row>
    <row r="11025" spans="8:10" hidden="1">
      <c r="H11025" s="330" t="str">
        <f t="shared" ca="1" si="475"/>
        <v/>
      </c>
      <c r="I11025" s="336"/>
      <c r="J11025" s="332" t="str">
        <f t="shared" ca="1" si="476"/>
        <v>(command "V" "R" "" "N")</v>
      </c>
    </row>
    <row r="11026" spans="8:10" hidden="1">
      <c r="H11026" s="330" t="str">
        <f t="shared" ca="1" si="475"/>
        <v/>
      </c>
      <c r="I11026" s="336"/>
      <c r="J11026" s="332" t="str">
        <f t="shared" ca="1" si="476"/>
        <v>(command "V" "R" "" "N")</v>
      </c>
    </row>
    <row r="11027" spans="8:10" hidden="1">
      <c r="H11027" s="330" t="str">
        <f t="shared" ca="1" si="475"/>
        <v/>
      </c>
      <c r="I11027" s="336"/>
      <c r="J11027" s="332" t="str">
        <f t="shared" ca="1" si="476"/>
        <v>(command "V" "R" "" "N")</v>
      </c>
    </row>
    <row r="11028" spans="8:10" hidden="1">
      <c r="H11028" s="330" t="str">
        <f t="shared" ca="1" si="475"/>
        <v/>
      </c>
      <c r="I11028" s="336"/>
      <c r="J11028" s="332" t="str">
        <f t="shared" ca="1" si="476"/>
        <v>(command "V" "R" "" "N")</v>
      </c>
    </row>
    <row r="11029" spans="8:10" hidden="1">
      <c r="H11029" s="330" t="str">
        <f t="shared" ca="1" si="475"/>
        <v/>
      </c>
      <c r="I11029" s="336"/>
      <c r="J11029" s="332" t="str">
        <f t="shared" ca="1" si="476"/>
        <v>(command "V" "R" "" "N")</v>
      </c>
    </row>
    <row r="11030" spans="8:10" hidden="1">
      <c r="H11030" s="330" t="str">
        <f t="shared" ca="1" si="475"/>
        <v/>
      </c>
      <c r="I11030" s="336"/>
      <c r="J11030" s="332" t="str">
        <f t="shared" ca="1" si="476"/>
        <v>(command "V" "R" "" "N")</v>
      </c>
    </row>
    <row r="11031" spans="8:10" hidden="1">
      <c r="H11031" s="330" t="str">
        <f t="shared" ca="1" si="475"/>
        <v/>
      </c>
      <c r="I11031" s="336"/>
      <c r="J11031" s="332" t="str">
        <f t="shared" ca="1" si="476"/>
        <v>(command "V" "R" "" "N")</v>
      </c>
    </row>
    <row r="11032" spans="8:10" hidden="1">
      <c r="H11032" s="330" t="str">
        <f t="shared" ca="1" si="475"/>
        <v/>
      </c>
      <c r="I11032" s="336"/>
      <c r="J11032" s="332" t="str">
        <f t="shared" ca="1" si="476"/>
        <v>(command "V" "R" "" "N")</v>
      </c>
    </row>
    <row r="11033" spans="8:10" hidden="1">
      <c r="H11033" s="330" t="str">
        <f t="shared" ca="1" si="475"/>
        <v/>
      </c>
      <c r="I11033" s="336"/>
      <c r="J11033" s="332" t="str">
        <f t="shared" ca="1" si="476"/>
        <v>(command "V" "R" "" "N")</v>
      </c>
    </row>
    <row r="11034" spans="8:10" hidden="1">
      <c r="H11034" s="330" t="str">
        <f t="shared" ca="1" si="475"/>
        <v/>
      </c>
      <c r="I11034" s="336"/>
      <c r="J11034" s="332" t="str">
        <f t="shared" ca="1" si="476"/>
        <v>(command "V" "R" "" "N")</v>
      </c>
    </row>
    <row r="11035" spans="8:10" hidden="1">
      <c r="H11035" s="330" t="str">
        <f t="shared" ca="1" si="475"/>
        <v/>
      </c>
      <c r="I11035" s="336"/>
      <c r="J11035" s="332" t="str">
        <f t="shared" ca="1" si="476"/>
        <v>(command "V" "R" "" "N")</v>
      </c>
    </row>
    <row r="11036" spans="8:10" hidden="1">
      <c r="H11036" s="330" t="str">
        <f t="shared" ca="1" si="475"/>
        <v/>
      </c>
      <c r="I11036" s="336"/>
      <c r="J11036" s="332" t="str">
        <f t="shared" ca="1" si="476"/>
        <v>(command "V" "R" "" "N")</v>
      </c>
    </row>
    <row r="11037" spans="8:10" hidden="1">
      <c r="H11037" s="330" t="str">
        <f t="shared" ca="1" si="475"/>
        <v/>
      </c>
      <c r="I11037" s="336"/>
      <c r="J11037" s="332" t="str">
        <f t="shared" ca="1" si="476"/>
        <v>(command "V" "R" "" "N")</v>
      </c>
    </row>
    <row r="11038" spans="8:10" hidden="1">
      <c r="H11038" s="330" t="str">
        <f t="shared" ca="1" si="475"/>
        <v/>
      </c>
      <c r="I11038" s="336"/>
      <c r="J11038" s="332" t="str">
        <f t="shared" ca="1" si="476"/>
        <v>(command "V" "R" "" "N")</v>
      </c>
    </row>
    <row r="11039" spans="8:10" hidden="1">
      <c r="H11039" s="330" t="str">
        <f t="shared" ca="1" si="475"/>
        <v/>
      </c>
      <c r="I11039" s="336"/>
      <c r="J11039" s="332" t="str">
        <f t="shared" ca="1" si="476"/>
        <v>(command "V" "R" "" "N")</v>
      </c>
    </row>
    <row r="11040" spans="8:10" hidden="1">
      <c r="H11040" s="330" t="str">
        <f t="shared" ca="1" si="475"/>
        <v/>
      </c>
      <c r="I11040" s="336"/>
      <c r="J11040" s="332" t="str">
        <f t="shared" ca="1" si="476"/>
        <v>(command "V" "R" "" "N")</v>
      </c>
    </row>
    <row r="11041" spans="8:10" hidden="1">
      <c r="H11041" s="330" t="str">
        <f t="shared" ca="1" si="475"/>
        <v/>
      </c>
      <c r="I11041" s="336"/>
      <c r="J11041" s="332" t="str">
        <f t="shared" ca="1" si="476"/>
        <v>(command "V" "R" "" "N")</v>
      </c>
    </row>
    <row r="11042" spans="8:10" hidden="1">
      <c r="H11042" s="330" t="str">
        <f t="shared" ca="1" si="475"/>
        <v/>
      </c>
      <c r="I11042" s="336"/>
      <c r="J11042" s="332" t="str">
        <f t="shared" ca="1" si="476"/>
        <v>(command "V" "R" "" "N")</v>
      </c>
    </row>
    <row r="11043" spans="8:10" hidden="1">
      <c r="H11043" s="330" t="str">
        <f t="shared" ca="1" si="475"/>
        <v/>
      </c>
      <c r="I11043" s="336"/>
      <c r="J11043" s="332" t="str">
        <f t="shared" ca="1" si="476"/>
        <v>(command "V" "R" "" "N")</v>
      </c>
    </row>
    <row r="11044" spans="8:10" hidden="1">
      <c r="H11044" s="330" t="str">
        <f t="shared" ca="1" si="475"/>
        <v/>
      </c>
      <c r="I11044" s="336"/>
      <c r="J11044" s="332" t="str">
        <f t="shared" ca="1" si="476"/>
        <v>(command "V" "R" "" "N")</v>
      </c>
    </row>
    <row r="11045" spans="8:10" hidden="1">
      <c r="H11045" s="330" t="str">
        <f t="shared" ca="1" si="475"/>
        <v/>
      </c>
      <c r="I11045" s="336"/>
      <c r="J11045" s="332" t="str">
        <f t="shared" ca="1" si="476"/>
        <v>(command "V" "R" "" "N")</v>
      </c>
    </row>
    <row r="11046" spans="8:10" hidden="1">
      <c r="H11046" s="330" t="str">
        <f t="shared" ca="1" si="475"/>
        <v/>
      </c>
      <c r="I11046" s="336"/>
      <c r="J11046" s="332" t="str">
        <f t="shared" ca="1" si="476"/>
        <v>(command "V" "R" "" "N")</v>
      </c>
    </row>
    <row r="11047" spans="8:10" hidden="1">
      <c r="H11047" s="330" t="str">
        <f t="shared" ca="1" si="475"/>
        <v/>
      </c>
      <c r="I11047" s="336"/>
      <c r="J11047" s="332" t="str">
        <f t="shared" ca="1" si="476"/>
        <v>(command "V" "R" "" "N")</v>
      </c>
    </row>
    <row r="11048" spans="8:10" hidden="1">
      <c r="H11048" s="330" t="str">
        <f t="shared" ca="1" si="475"/>
        <v/>
      </c>
      <c r="I11048" s="336"/>
      <c r="J11048" s="332" t="str">
        <f t="shared" ca="1" si="476"/>
        <v>(command "V" "R" "" "N")</v>
      </c>
    </row>
    <row r="11049" spans="8:10" hidden="1">
      <c r="H11049" s="330" t="str">
        <f t="shared" ca="1" si="475"/>
        <v/>
      </c>
      <c r="I11049" s="336"/>
      <c r="J11049" s="332" t="str">
        <f t="shared" ca="1" si="476"/>
        <v>(command "V" "R" "" "N")</v>
      </c>
    </row>
    <row r="11050" spans="8:10" hidden="1">
      <c r="H11050" s="330" t="str">
        <f t="shared" ca="1" si="475"/>
        <v/>
      </c>
      <c r="I11050" s="336"/>
      <c r="J11050" s="332" t="str">
        <f t="shared" ca="1" si="476"/>
        <v>(command "V" "R" "" "N")</v>
      </c>
    </row>
    <row r="11051" spans="8:10" hidden="1">
      <c r="H11051" s="330" t="str">
        <f t="shared" ca="1" si="475"/>
        <v/>
      </c>
      <c r="I11051" s="336"/>
      <c r="J11051" s="332" t="str">
        <f t="shared" ca="1" si="476"/>
        <v>(command "V" "R" "" "N")</v>
      </c>
    </row>
    <row r="11052" spans="8:10" hidden="1">
      <c r="H11052" s="330" t="str">
        <f t="shared" ca="1" si="475"/>
        <v/>
      </c>
      <c r="I11052" s="336"/>
      <c r="J11052" s="332" t="str">
        <f t="shared" ca="1" si="476"/>
        <v>(command "V" "R" "" "N")</v>
      </c>
    </row>
    <row r="11053" spans="8:10" hidden="1">
      <c r="H11053" s="330" t="str">
        <f t="shared" ca="1" si="475"/>
        <v/>
      </c>
      <c r="I11053" s="336"/>
      <c r="J11053" s="332" t="str">
        <f t="shared" ca="1" si="476"/>
        <v>(command "V" "R" "" "N")</v>
      </c>
    </row>
    <row r="11054" spans="8:10" hidden="1">
      <c r="H11054" s="330" t="str">
        <f t="shared" ca="1" si="475"/>
        <v/>
      </c>
      <c r="I11054" s="336"/>
      <c r="J11054" s="332" t="str">
        <f t="shared" ca="1" si="476"/>
        <v>(command "V" "R" "" "N")</v>
      </c>
    </row>
    <row r="11055" spans="8:10" hidden="1">
      <c r="H11055" s="330" t="str">
        <f t="shared" ca="1" si="475"/>
        <v/>
      </c>
      <c r="I11055" s="336"/>
      <c r="J11055" s="332" t="str">
        <f t="shared" ca="1" si="476"/>
        <v>(command "V" "R" "" "N")</v>
      </c>
    </row>
    <row r="11056" spans="8:10" hidden="1">
      <c r="H11056" s="330" t="str">
        <f t="shared" ca="1" si="475"/>
        <v/>
      </c>
      <c r="I11056" s="336"/>
      <c r="J11056" s="332" t="str">
        <f t="shared" ca="1" si="476"/>
        <v>(command "V" "R" "" "N")</v>
      </c>
    </row>
    <row r="11057" spans="8:10" hidden="1">
      <c r="H11057" s="330" t="str">
        <f t="shared" ca="1" si="475"/>
        <v/>
      </c>
      <c r="I11057" s="336"/>
      <c r="J11057" s="332" t="str">
        <f t="shared" ca="1" si="476"/>
        <v>(command "V" "R" "" "N")</v>
      </c>
    </row>
    <row r="11058" spans="8:10" hidden="1">
      <c r="H11058" s="330" t="str">
        <f t="shared" ca="1" si="475"/>
        <v/>
      </c>
      <c r="I11058" s="336"/>
      <c r="J11058" s="332" t="str">
        <f t="shared" ca="1" si="476"/>
        <v>(command "V" "R" "" "N")</v>
      </c>
    </row>
    <row r="11059" spans="8:10" hidden="1">
      <c r="H11059" s="330" t="str">
        <f t="shared" ca="1" si="475"/>
        <v/>
      </c>
      <c r="I11059" s="336"/>
      <c r="J11059" s="332" t="str">
        <f t="shared" ca="1" si="476"/>
        <v>(command "V" "R" "" "N")</v>
      </c>
    </row>
    <row r="11060" spans="8:10" hidden="1">
      <c r="H11060" s="330" t="str">
        <f t="shared" ca="1" si="475"/>
        <v/>
      </c>
      <c r="I11060" s="336"/>
      <c r="J11060" s="332" t="str">
        <f t="shared" ca="1" si="476"/>
        <v>(command "V" "R" "" "N")</v>
      </c>
    </row>
    <row r="11061" spans="8:10" hidden="1">
      <c r="H11061" s="330" t="str">
        <f t="shared" ca="1" si="475"/>
        <v/>
      </c>
      <c r="I11061" s="336"/>
      <c r="J11061" s="332" t="str">
        <f t="shared" ca="1" si="476"/>
        <v>(command "V" "R" "" "N")</v>
      </c>
    </row>
    <row r="11062" spans="8:10" hidden="1">
      <c r="H11062" s="330" t="str">
        <f t="shared" ca="1" si="475"/>
        <v/>
      </c>
      <c r="I11062" s="336"/>
      <c r="J11062" s="332" t="str">
        <f t="shared" ca="1" si="476"/>
        <v>(command "V" "R" "" "N")</v>
      </c>
    </row>
    <row r="11063" spans="8:10" hidden="1">
      <c r="H11063" s="330" t="str">
        <f t="shared" ca="1" si="475"/>
        <v/>
      </c>
      <c r="I11063" s="336"/>
      <c r="J11063" s="332" t="str">
        <f t="shared" ca="1" si="476"/>
        <v>(command "V" "R" "" "N")</v>
      </c>
    </row>
    <row r="11064" spans="8:10" hidden="1">
      <c r="H11064" s="330" t="str">
        <f t="shared" ca="1" si="475"/>
        <v/>
      </c>
      <c r="I11064" s="336"/>
      <c r="J11064" s="332" t="str">
        <f t="shared" ca="1" si="476"/>
        <v>(command "V" "R" "" "N")</v>
      </c>
    </row>
    <row r="11065" spans="8:10" hidden="1">
      <c r="H11065" s="330" t="str">
        <f t="shared" ca="1" si="475"/>
        <v/>
      </c>
      <c r="I11065" s="336"/>
      <c r="J11065" s="332" t="str">
        <f t="shared" ca="1" si="476"/>
        <v>(command "V" "R" "" "N")</v>
      </c>
    </row>
    <row r="11066" spans="8:10" hidden="1">
      <c r="H11066" s="330" t="str">
        <f t="shared" ca="1" si="475"/>
        <v/>
      </c>
      <c r="I11066" s="336"/>
      <c r="J11066" s="332" t="str">
        <f t="shared" ca="1" si="476"/>
        <v>(command "V" "R" "" "N")</v>
      </c>
    </row>
    <row r="11067" spans="8:10" hidden="1">
      <c r="H11067" s="330" t="str">
        <f t="shared" ca="1" si="475"/>
        <v/>
      </c>
      <c r="I11067" s="336"/>
      <c r="J11067" s="332" t="str">
        <f t="shared" ca="1" si="476"/>
        <v>(command "V" "R" "" "N")</v>
      </c>
    </row>
    <row r="11068" spans="8:10" hidden="1">
      <c r="H11068" s="330" t="str">
        <f t="shared" ca="1" si="475"/>
        <v/>
      </c>
      <c r="I11068" s="336"/>
      <c r="J11068" s="332" t="str">
        <f t="shared" ca="1" si="476"/>
        <v>(command "V" "R" "" "N")</v>
      </c>
    </row>
    <row r="11069" spans="8:10" hidden="1">
      <c r="H11069" s="330" t="str">
        <f t="shared" ca="1" si="475"/>
        <v/>
      </c>
      <c r="I11069" s="336"/>
      <c r="J11069" s="332" t="str">
        <f t="shared" ca="1" si="476"/>
        <v>(command "V" "R" "" "N")</v>
      </c>
    </row>
    <row r="11070" spans="8:10" hidden="1">
      <c r="H11070" s="330" t="str">
        <f t="shared" ca="1" si="475"/>
        <v/>
      </c>
      <c r="I11070" s="336"/>
      <c r="J11070" s="332" t="str">
        <f t="shared" ca="1" si="476"/>
        <v>(command "V" "R" "" "N")</v>
      </c>
    </row>
    <row r="11071" spans="8:10" hidden="1">
      <c r="H11071" s="330" t="str">
        <f t="shared" ca="1" si="475"/>
        <v/>
      </c>
      <c r="I11071" s="336"/>
      <c r="J11071" s="332" t="str">
        <f t="shared" ca="1" si="476"/>
        <v>(command "V" "R" "" "N")</v>
      </c>
    </row>
    <row r="11072" spans="8:10" hidden="1">
      <c r="H11072" s="330" t="str">
        <f t="shared" ca="1" si="475"/>
        <v/>
      </c>
      <c r="I11072" s="336"/>
      <c r="J11072" s="332" t="str">
        <f t="shared" ca="1" si="476"/>
        <v>(command "V" "R" "" "N")</v>
      </c>
    </row>
    <row r="11073" spans="8:10" hidden="1">
      <c r="H11073" s="330" t="str">
        <f t="shared" ca="1" si="475"/>
        <v/>
      </c>
      <c r="I11073" s="336"/>
      <c r="J11073" s="332" t="str">
        <f t="shared" ca="1" si="476"/>
        <v>(command "V" "R" "" "N")</v>
      </c>
    </row>
    <row r="11074" spans="8:10" hidden="1">
      <c r="H11074" s="330" t="str">
        <f t="shared" ca="1" si="475"/>
        <v/>
      </c>
      <c r="I11074" s="336"/>
      <c r="J11074" s="332" t="str">
        <f t="shared" ca="1" si="476"/>
        <v>(command "V" "R" "" "N")</v>
      </c>
    </row>
    <row r="11075" spans="8:10" hidden="1">
      <c r="H11075" s="330" t="str">
        <f t="shared" ca="1" si="475"/>
        <v/>
      </c>
      <c r="I11075" s="336"/>
      <c r="J11075" s="332" t="str">
        <f t="shared" ca="1" si="476"/>
        <v>(command "V" "R" "" "N")</v>
      </c>
    </row>
    <row r="11076" spans="8:10" hidden="1">
      <c r="H11076" s="330" t="str">
        <f t="shared" ca="1" si="475"/>
        <v/>
      </c>
      <c r="I11076" s="336"/>
      <c r="J11076" s="332" t="str">
        <f t="shared" ca="1" si="476"/>
        <v>(command "V" "R" "" "N")</v>
      </c>
    </row>
    <row r="11077" spans="8:10" hidden="1">
      <c r="H11077" s="330" t="str">
        <f t="shared" ca="1" si="475"/>
        <v/>
      </c>
      <c r="I11077" s="336"/>
      <c r="J11077" s="332" t="str">
        <f t="shared" ca="1" si="476"/>
        <v>(command "V" "R" "" "N")</v>
      </c>
    </row>
    <row r="11078" spans="8:10" hidden="1">
      <c r="H11078" s="330" t="str">
        <f t="shared" ca="1" si="475"/>
        <v/>
      </c>
      <c r="I11078" s="336"/>
      <c r="J11078" s="332" t="str">
        <f t="shared" ca="1" si="476"/>
        <v>(command "V" "R" "" "N")</v>
      </c>
    </row>
    <row r="11079" spans="8:10" hidden="1">
      <c r="H11079" s="330" t="str">
        <f t="shared" ca="1" si="475"/>
        <v/>
      </c>
      <c r="I11079" s="336"/>
      <c r="J11079" s="332" t="str">
        <f t="shared" ca="1" si="476"/>
        <v>(command "V" "R" "" "N")</v>
      </c>
    </row>
    <row r="11080" spans="8:10" hidden="1">
      <c r="H11080" s="330" t="str">
        <f t="shared" ref="H11080:H11143" ca="1" si="477">IF(INDIRECT(ADDRESS(FLOOR((ROW(A11073)-1)/$F$6,1)+9,FLOOR((MOD((ROW(A11073)-1),$F$6)),1)+21))="","",INDIRECT(ADDRESS(FLOOR((ROW(A11073)-1)/$F$6,1)+9,FLOOR((MOD((ROW(A11073)-1),$F$6)),1)+21)))</f>
        <v/>
      </c>
      <c r="I11080" s="336"/>
      <c r="J11080" s="332" t="str">
        <f t="shared" ca="1" si="476"/>
        <v>(command "V" "R" "" "N")</v>
      </c>
    </row>
    <row r="11081" spans="8:10" hidden="1">
      <c r="H11081" s="330" t="str">
        <f t="shared" ca="1" si="477"/>
        <v/>
      </c>
      <c r="I11081" s="336"/>
      <c r="J11081" s="332" t="str">
        <f t="shared" ca="1" si="476"/>
        <v>(command "V" "R" "" "N")</v>
      </c>
    </row>
    <row r="11082" spans="8:10" hidden="1">
      <c r="H11082" s="330" t="str">
        <f t="shared" ca="1" si="477"/>
        <v/>
      </c>
      <c r="I11082" s="336"/>
      <c r="J11082" s="332" t="str">
        <f t="shared" ca="1" si="476"/>
        <v>(command "V" "R" "" "N")</v>
      </c>
    </row>
    <row r="11083" spans="8:10" hidden="1">
      <c r="H11083" s="330" t="str">
        <f t="shared" ca="1" si="477"/>
        <v/>
      </c>
      <c r="I11083" s="336"/>
      <c r="J11083" s="332" t="str">
        <f t="shared" ca="1" si="476"/>
        <v>(command "V" "R" "" "N")</v>
      </c>
    </row>
    <row r="11084" spans="8:10" hidden="1">
      <c r="H11084" s="330" t="str">
        <f t="shared" ca="1" si="477"/>
        <v/>
      </c>
      <c r="I11084" s="336"/>
      <c r="J11084" s="332" t="str">
        <f t="shared" ca="1" si="476"/>
        <v>(command "V" "R" "" "N")</v>
      </c>
    </row>
    <row r="11085" spans="8:10" hidden="1">
      <c r="H11085" s="330" t="str">
        <f t="shared" ca="1" si="477"/>
        <v/>
      </c>
      <c r="I11085" s="336"/>
      <c r="J11085" s="332" t="str">
        <f t="shared" ref="J11085:J11148" ca="1" si="478">"(command"&amp;" "&amp;""""&amp;"V"&amp;""""&amp;" "&amp;""""&amp;"R"&amp;""""&amp;" "&amp;""""&amp;$H11085&amp;""""&amp;" """&amp;"N"&amp;""""&amp;")"</f>
        <v>(command "V" "R" "" "N")</v>
      </c>
    </row>
    <row r="11086" spans="8:10" hidden="1">
      <c r="H11086" s="330" t="str">
        <f t="shared" ca="1" si="477"/>
        <v/>
      </c>
      <c r="I11086" s="336"/>
      <c r="J11086" s="332" t="str">
        <f t="shared" ca="1" si="478"/>
        <v>(command "V" "R" "" "N")</v>
      </c>
    </row>
    <row r="11087" spans="8:10" hidden="1">
      <c r="H11087" s="330" t="str">
        <f t="shared" ca="1" si="477"/>
        <v/>
      </c>
      <c r="I11087" s="336"/>
      <c r="J11087" s="332" t="str">
        <f t="shared" ca="1" si="478"/>
        <v>(command "V" "R" "" "N")</v>
      </c>
    </row>
    <row r="11088" spans="8:10" hidden="1">
      <c r="H11088" s="330" t="str">
        <f t="shared" ca="1" si="477"/>
        <v/>
      </c>
      <c r="I11088" s="336"/>
      <c r="J11088" s="332" t="str">
        <f t="shared" ca="1" si="478"/>
        <v>(command "V" "R" "" "N")</v>
      </c>
    </row>
    <row r="11089" spans="8:10" hidden="1">
      <c r="H11089" s="330" t="str">
        <f t="shared" ca="1" si="477"/>
        <v/>
      </c>
      <c r="I11089" s="336"/>
      <c r="J11089" s="332" t="str">
        <f t="shared" ca="1" si="478"/>
        <v>(command "V" "R" "" "N")</v>
      </c>
    </row>
    <row r="11090" spans="8:10" hidden="1">
      <c r="H11090" s="330" t="str">
        <f t="shared" ca="1" si="477"/>
        <v/>
      </c>
      <c r="I11090" s="336"/>
      <c r="J11090" s="332" t="str">
        <f t="shared" ca="1" si="478"/>
        <v>(command "V" "R" "" "N")</v>
      </c>
    </row>
    <row r="11091" spans="8:10" hidden="1">
      <c r="H11091" s="330" t="str">
        <f t="shared" ca="1" si="477"/>
        <v/>
      </c>
      <c r="I11091" s="336"/>
      <c r="J11091" s="332" t="str">
        <f t="shared" ca="1" si="478"/>
        <v>(command "V" "R" "" "N")</v>
      </c>
    </row>
    <row r="11092" spans="8:10" hidden="1">
      <c r="H11092" s="330" t="str">
        <f t="shared" ca="1" si="477"/>
        <v/>
      </c>
      <c r="I11092" s="336"/>
      <c r="J11092" s="332" t="str">
        <f t="shared" ca="1" si="478"/>
        <v>(command "V" "R" "" "N")</v>
      </c>
    </row>
    <row r="11093" spans="8:10" hidden="1">
      <c r="H11093" s="330" t="str">
        <f t="shared" ca="1" si="477"/>
        <v/>
      </c>
      <c r="I11093" s="336"/>
      <c r="J11093" s="332" t="str">
        <f t="shared" ca="1" si="478"/>
        <v>(command "V" "R" "" "N")</v>
      </c>
    </row>
    <row r="11094" spans="8:10" hidden="1">
      <c r="H11094" s="330" t="str">
        <f t="shared" ca="1" si="477"/>
        <v/>
      </c>
      <c r="I11094" s="336"/>
      <c r="J11094" s="332" t="str">
        <f t="shared" ca="1" si="478"/>
        <v>(command "V" "R" "" "N")</v>
      </c>
    </row>
    <row r="11095" spans="8:10" hidden="1">
      <c r="H11095" s="330" t="str">
        <f t="shared" ca="1" si="477"/>
        <v/>
      </c>
      <c r="I11095" s="336"/>
      <c r="J11095" s="332" t="str">
        <f t="shared" ca="1" si="478"/>
        <v>(command "V" "R" "" "N")</v>
      </c>
    </row>
    <row r="11096" spans="8:10" hidden="1">
      <c r="H11096" s="330" t="str">
        <f t="shared" ca="1" si="477"/>
        <v/>
      </c>
      <c r="I11096" s="336"/>
      <c r="J11096" s="332" t="str">
        <f t="shared" ca="1" si="478"/>
        <v>(command "V" "R" "" "N")</v>
      </c>
    </row>
    <row r="11097" spans="8:10" hidden="1">
      <c r="H11097" s="330" t="str">
        <f t="shared" ca="1" si="477"/>
        <v/>
      </c>
      <c r="I11097" s="336"/>
      <c r="J11097" s="332" t="str">
        <f t="shared" ca="1" si="478"/>
        <v>(command "V" "R" "" "N")</v>
      </c>
    </row>
    <row r="11098" spans="8:10" hidden="1">
      <c r="H11098" s="330" t="str">
        <f t="shared" ca="1" si="477"/>
        <v/>
      </c>
      <c r="I11098" s="336"/>
      <c r="J11098" s="332" t="str">
        <f t="shared" ca="1" si="478"/>
        <v>(command "V" "R" "" "N")</v>
      </c>
    </row>
    <row r="11099" spans="8:10" hidden="1">
      <c r="H11099" s="330" t="str">
        <f t="shared" ca="1" si="477"/>
        <v/>
      </c>
      <c r="I11099" s="336"/>
      <c r="J11099" s="332" t="str">
        <f t="shared" ca="1" si="478"/>
        <v>(command "V" "R" "" "N")</v>
      </c>
    </row>
    <row r="11100" spans="8:10" hidden="1">
      <c r="H11100" s="330" t="str">
        <f t="shared" ca="1" si="477"/>
        <v/>
      </c>
      <c r="I11100" s="336"/>
      <c r="J11100" s="332" t="str">
        <f t="shared" ca="1" si="478"/>
        <v>(command "V" "R" "" "N")</v>
      </c>
    </row>
    <row r="11101" spans="8:10" hidden="1">
      <c r="H11101" s="330" t="str">
        <f t="shared" ca="1" si="477"/>
        <v/>
      </c>
      <c r="I11101" s="336"/>
      <c r="J11101" s="332" t="str">
        <f t="shared" ca="1" si="478"/>
        <v>(command "V" "R" "" "N")</v>
      </c>
    </row>
    <row r="11102" spans="8:10" hidden="1">
      <c r="H11102" s="330" t="str">
        <f t="shared" ca="1" si="477"/>
        <v/>
      </c>
      <c r="I11102" s="336"/>
      <c r="J11102" s="332" t="str">
        <f t="shared" ca="1" si="478"/>
        <v>(command "V" "R" "" "N")</v>
      </c>
    </row>
    <row r="11103" spans="8:10" hidden="1">
      <c r="H11103" s="330" t="str">
        <f t="shared" ca="1" si="477"/>
        <v/>
      </c>
      <c r="I11103" s="336"/>
      <c r="J11103" s="332" t="str">
        <f t="shared" ca="1" si="478"/>
        <v>(command "V" "R" "" "N")</v>
      </c>
    </row>
    <row r="11104" spans="8:10" hidden="1">
      <c r="H11104" s="330" t="str">
        <f t="shared" ca="1" si="477"/>
        <v/>
      </c>
      <c r="I11104" s="336"/>
      <c r="J11104" s="332" t="str">
        <f t="shared" ca="1" si="478"/>
        <v>(command "V" "R" "" "N")</v>
      </c>
    </row>
    <row r="11105" spans="8:10" hidden="1">
      <c r="H11105" s="330" t="str">
        <f t="shared" ca="1" si="477"/>
        <v/>
      </c>
      <c r="I11105" s="336"/>
      <c r="J11105" s="332" t="str">
        <f t="shared" ca="1" si="478"/>
        <v>(command "V" "R" "" "N")</v>
      </c>
    </row>
    <row r="11106" spans="8:10" hidden="1">
      <c r="H11106" s="330" t="str">
        <f t="shared" ca="1" si="477"/>
        <v/>
      </c>
      <c r="I11106" s="336"/>
      <c r="J11106" s="332" t="str">
        <f t="shared" ca="1" si="478"/>
        <v>(command "V" "R" "" "N")</v>
      </c>
    </row>
    <row r="11107" spans="8:10" hidden="1">
      <c r="H11107" s="330" t="str">
        <f t="shared" ca="1" si="477"/>
        <v/>
      </c>
      <c r="I11107" s="336"/>
      <c r="J11107" s="332" t="str">
        <f t="shared" ca="1" si="478"/>
        <v>(command "V" "R" "" "N")</v>
      </c>
    </row>
    <row r="11108" spans="8:10" hidden="1">
      <c r="H11108" s="330" t="str">
        <f t="shared" ca="1" si="477"/>
        <v/>
      </c>
      <c r="I11108" s="336"/>
      <c r="J11108" s="332" t="str">
        <f t="shared" ca="1" si="478"/>
        <v>(command "V" "R" "" "N")</v>
      </c>
    </row>
    <row r="11109" spans="8:10" hidden="1">
      <c r="H11109" s="330" t="str">
        <f t="shared" ca="1" si="477"/>
        <v/>
      </c>
      <c r="I11109" s="336"/>
      <c r="J11109" s="332" t="str">
        <f t="shared" ca="1" si="478"/>
        <v>(command "V" "R" "" "N")</v>
      </c>
    </row>
    <row r="11110" spans="8:10" hidden="1">
      <c r="H11110" s="330" t="str">
        <f t="shared" ca="1" si="477"/>
        <v/>
      </c>
      <c r="I11110" s="336"/>
      <c r="J11110" s="332" t="str">
        <f t="shared" ca="1" si="478"/>
        <v>(command "V" "R" "" "N")</v>
      </c>
    </row>
    <row r="11111" spans="8:10" hidden="1">
      <c r="H11111" s="330" t="str">
        <f t="shared" ca="1" si="477"/>
        <v/>
      </c>
      <c r="I11111" s="336"/>
      <c r="J11111" s="332" t="str">
        <f t="shared" ca="1" si="478"/>
        <v>(command "V" "R" "" "N")</v>
      </c>
    </row>
    <row r="11112" spans="8:10" hidden="1">
      <c r="H11112" s="330" t="str">
        <f t="shared" ca="1" si="477"/>
        <v/>
      </c>
      <c r="I11112" s="336"/>
      <c r="J11112" s="332" t="str">
        <f t="shared" ca="1" si="478"/>
        <v>(command "V" "R" "" "N")</v>
      </c>
    </row>
    <row r="11113" spans="8:10" hidden="1">
      <c r="H11113" s="330" t="str">
        <f t="shared" ca="1" si="477"/>
        <v/>
      </c>
      <c r="I11113" s="336"/>
      <c r="J11113" s="332" t="str">
        <f t="shared" ca="1" si="478"/>
        <v>(command "V" "R" "" "N")</v>
      </c>
    </row>
    <row r="11114" spans="8:10" hidden="1">
      <c r="H11114" s="330" t="str">
        <f t="shared" ca="1" si="477"/>
        <v/>
      </c>
      <c r="I11114" s="336"/>
      <c r="J11114" s="332" t="str">
        <f t="shared" ca="1" si="478"/>
        <v>(command "V" "R" "" "N")</v>
      </c>
    </row>
    <row r="11115" spans="8:10" hidden="1">
      <c r="H11115" s="330" t="str">
        <f t="shared" ca="1" si="477"/>
        <v/>
      </c>
      <c r="I11115" s="336"/>
      <c r="J11115" s="332" t="str">
        <f t="shared" ca="1" si="478"/>
        <v>(command "V" "R" "" "N")</v>
      </c>
    </row>
    <row r="11116" spans="8:10" hidden="1">
      <c r="H11116" s="330" t="str">
        <f t="shared" ca="1" si="477"/>
        <v/>
      </c>
      <c r="I11116" s="336"/>
      <c r="J11116" s="332" t="str">
        <f t="shared" ca="1" si="478"/>
        <v>(command "V" "R" "" "N")</v>
      </c>
    </row>
    <row r="11117" spans="8:10" hidden="1">
      <c r="H11117" s="330" t="str">
        <f t="shared" ca="1" si="477"/>
        <v/>
      </c>
      <c r="I11117" s="336"/>
      <c r="J11117" s="332" t="str">
        <f t="shared" ca="1" si="478"/>
        <v>(command "V" "R" "" "N")</v>
      </c>
    </row>
    <row r="11118" spans="8:10" hidden="1">
      <c r="H11118" s="330" t="str">
        <f t="shared" ca="1" si="477"/>
        <v/>
      </c>
      <c r="I11118" s="336"/>
      <c r="J11118" s="332" t="str">
        <f t="shared" ca="1" si="478"/>
        <v>(command "V" "R" "" "N")</v>
      </c>
    </row>
    <row r="11119" spans="8:10" hidden="1">
      <c r="H11119" s="330" t="str">
        <f t="shared" ca="1" si="477"/>
        <v/>
      </c>
      <c r="I11119" s="336"/>
      <c r="J11119" s="332" t="str">
        <f t="shared" ca="1" si="478"/>
        <v>(command "V" "R" "" "N")</v>
      </c>
    </row>
    <row r="11120" spans="8:10" hidden="1">
      <c r="H11120" s="330" t="str">
        <f t="shared" ca="1" si="477"/>
        <v/>
      </c>
      <c r="I11120" s="336"/>
      <c r="J11120" s="332" t="str">
        <f t="shared" ca="1" si="478"/>
        <v>(command "V" "R" "" "N")</v>
      </c>
    </row>
    <row r="11121" spans="8:10" hidden="1">
      <c r="H11121" s="330" t="str">
        <f t="shared" ca="1" si="477"/>
        <v/>
      </c>
      <c r="I11121" s="336"/>
      <c r="J11121" s="332" t="str">
        <f t="shared" ca="1" si="478"/>
        <v>(command "V" "R" "" "N")</v>
      </c>
    </row>
    <row r="11122" spans="8:10" hidden="1">
      <c r="H11122" s="330" t="str">
        <f t="shared" ca="1" si="477"/>
        <v/>
      </c>
      <c r="I11122" s="336"/>
      <c r="J11122" s="332" t="str">
        <f t="shared" ca="1" si="478"/>
        <v>(command "V" "R" "" "N")</v>
      </c>
    </row>
    <row r="11123" spans="8:10" hidden="1">
      <c r="H11123" s="330" t="str">
        <f t="shared" ca="1" si="477"/>
        <v/>
      </c>
      <c r="I11123" s="336"/>
      <c r="J11123" s="332" t="str">
        <f t="shared" ca="1" si="478"/>
        <v>(command "V" "R" "" "N")</v>
      </c>
    </row>
    <row r="11124" spans="8:10" hidden="1">
      <c r="H11124" s="330" t="str">
        <f t="shared" ca="1" si="477"/>
        <v/>
      </c>
      <c r="I11124" s="336"/>
      <c r="J11124" s="332" t="str">
        <f t="shared" ca="1" si="478"/>
        <v>(command "V" "R" "" "N")</v>
      </c>
    </row>
    <row r="11125" spans="8:10" hidden="1">
      <c r="H11125" s="330" t="str">
        <f t="shared" ca="1" si="477"/>
        <v/>
      </c>
      <c r="I11125" s="336"/>
      <c r="J11125" s="332" t="str">
        <f t="shared" ca="1" si="478"/>
        <v>(command "V" "R" "" "N")</v>
      </c>
    </row>
    <row r="11126" spans="8:10" hidden="1">
      <c r="H11126" s="330" t="str">
        <f t="shared" ca="1" si="477"/>
        <v/>
      </c>
      <c r="I11126" s="336"/>
      <c r="J11126" s="332" t="str">
        <f t="shared" ca="1" si="478"/>
        <v>(command "V" "R" "" "N")</v>
      </c>
    </row>
    <row r="11127" spans="8:10" hidden="1">
      <c r="H11127" s="330" t="str">
        <f t="shared" ca="1" si="477"/>
        <v/>
      </c>
      <c r="I11127" s="336"/>
      <c r="J11127" s="332" t="str">
        <f t="shared" ca="1" si="478"/>
        <v>(command "V" "R" "" "N")</v>
      </c>
    </row>
    <row r="11128" spans="8:10" hidden="1">
      <c r="H11128" s="330" t="str">
        <f t="shared" ca="1" si="477"/>
        <v/>
      </c>
      <c r="I11128" s="336"/>
      <c r="J11128" s="332" t="str">
        <f t="shared" ca="1" si="478"/>
        <v>(command "V" "R" "" "N")</v>
      </c>
    </row>
    <row r="11129" spans="8:10" hidden="1">
      <c r="H11129" s="330" t="str">
        <f t="shared" ca="1" si="477"/>
        <v/>
      </c>
      <c r="I11129" s="336"/>
      <c r="J11129" s="332" t="str">
        <f t="shared" ca="1" si="478"/>
        <v>(command "V" "R" "" "N")</v>
      </c>
    </row>
    <row r="11130" spans="8:10" hidden="1">
      <c r="H11130" s="330" t="str">
        <f t="shared" ca="1" si="477"/>
        <v/>
      </c>
      <c r="I11130" s="336"/>
      <c r="J11130" s="332" t="str">
        <f t="shared" ca="1" si="478"/>
        <v>(command "V" "R" "" "N")</v>
      </c>
    </row>
    <row r="11131" spans="8:10" hidden="1">
      <c r="H11131" s="330" t="str">
        <f t="shared" ca="1" si="477"/>
        <v/>
      </c>
      <c r="I11131" s="336"/>
      <c r="J11131" s="332" t="str">
        <f t="shared" ca="1" si="478"/>
        <v>(command "V" "R" "" "N")</v>
      </c>
    </row>
    <row r="11132" spans="8:10" hidden="1">
      <c r="H11132" s="330" t="str">
        <f t="shared" ca="1" si="477"/>
        <v/>
      </c>
      <c r="I11132" s="336"/>
      <c r="J11132" s="332" t="str">
        <f t="shared" ca="1" si="478"/>
        <v>(command "V" "R" "" "N")</v>
      </c>
    </row>
    <row r="11133" spans="8:10" hidden="1">
      <c r="H11133" s="330" t="str">
        <f t="shared" ca="1" si="477"/>
        <v/>
      </c>
      <c r="I11133" s="336"/>
      <c r="J11133" s="332" t="str">
        <f t="shared" ca="1" si="478"/>
        <v>(command "V" "R" "" "N")</v>
      </c>
    </row>
    <row r="11134" spans="8:10" hidden="1">
      <c r="H11134" s="330" t="str">
        <f t="shared" ca="1" si="477"/>
        <v/>
      </c>
      <c r="I11134" s="336"/>
      <c r="J11134" s="332" t="str">
        <f t="shared" ca="1" si="478"/>
        <v>(command "V" "R" "" "N")</v>
      </c>
    </row>
    <row r="11135" spans="8:10" hidden="1">
      <c r="H11135" s="330" t="str">
        <f t="shared" ca="1" si="477"/>
        <v/>
      </c>
      <c r="I11135" s="336"/>
      <c r="J11135" s="332" t="str">
        <f t="shared" ca="1" si="478"/>
        <v>(command "V" "R" "" "N")</v>
      </c>
    </row>
    <row r="11136" spans="8:10" hidden="1">
      <c r="H11136" s="330" t="str">
        <f t="shared" ca="1" si="477"/>
        <v/>
      </c>
      <c r="I11136" s="336"/>
      <c r="J11136" s="332" t="str">
        <f t="shared" ca="1" si="478"/>
        <v>(command "V" "R" "" "N")</v>
      </c>
    </row>
    <row r="11137" spans="8:10" hidden="1">
      <c r="H11137" s="330" t="str">
        <f t="shared" ca="1" si="477"/>
        <v/>
      </c>
      <c r="I11137" s="336"/>
      <c r="J11137" s="332" t="str">
        <f t="shared" ca="1" si="478"/>
        <v>(command "V" "R" "" "N")</v>
      </c>
    </row>
    <row r="11138" spans="8:10" hidden="1">
      <c r="H11138" s="330" t="str">
        <f t="shared" ca="1" si="477"/>
        <v/>
      </c>
      <c r="I11138" s="336"/>
      <c r="J11138" s="332" t="str">
        <f t="shared" ca="1" si="478"/>
        <v>(command "V" "R" "" "N")</v>
      </c>
    </row>
    <row r="11139" spans="8:10" hidden="1">
      <c r="H11139" s="330" t="str">
        <f t="shared" ca="1" si="477"/>
        <v/>
      </c>
      <c r="I11139" s="336"/>
      <c r="J11139" s="332" t="str">
        <f t="shared" ca="1" si="478"/>
        <v>(command "V" "R" "" "N")</v>
      </c>
    </row>
    <row r="11140" spans="8:10" hidden="1">
      <c r="H11140" s="330" t="str">
        <f t="shared" ca="1" si="477"/>
        <v/>
      </c>
      <c r="I11140" s="336"/>
      <c r="J11140" s="332" t="str">
        <f t="shared" ca="1" si="478"/>
        <v>(command "V" "R" "" "N")</v>
      </c>
    </row>
    <row r="11141" spans="8:10" hidden="1">
      <c r="H11141" s="330" t="str">
        <f t="shared" ca="1" si="477"/>
        <v/>
      </c>
      <c r="I11141" s="336"/>
      <c r="J11141" s="332" t="str">
        <f t="shared" ca="1" si="478"/>
        <v>(command "V" "R" "" "N")</v>
      </c>
    </row>
    <row r="11142" spans="8:10" hidden="1">
      <c r="H11142" s="330" t="str">
        <f t="shared" ca="1" si="477"/>
        <v/>
      </c>
      <c r="I11142" s="336"/>
      <c r="J11142" s="332" t="str">
        <f t="shared" ca="1" si="478"/>
        <v>(command "V" "R" "" "N")</v>
      </c>
    </row>
    <row r="11143" spans="8:10" hidden="1">
      <c r="H11143" s="330" t="str">
        <f t="shared" ca="1" si="477"/>
        <v/>
      </c>
      <c r="I11143" s="336"/>
      <c r="J11143" s="332" t="str">
        <f t="shared" ca="1" si="478"/>
        <v>(command "V" "R" "" "N")</v>
      </c>
    </row>
    <row r="11144" spans="8:10" hidden="1">
      <c r="H11144" s="330" t="str">
        <f t="shared" ref="H11144:H11207" ca="1" si="479">IF(INDIRECT(ADDRESS(FLOOR((ROW(A11137)-1)/$F$6,1)+9,FLOOR((MOD((ROW(A11137)-1),$F$6)),1)+21))="","",INDIRECT(ADDRESS(FLOOR((ROW(A11137)-1)/$F$6,1)+9,FLOOR((MOD((ROW(A11137)-1),$F$6)),1)+21)))</f>
        <v/>
      </c>
      <c r="I11144" s="336"/>
      <c r="J11144" s="332" t="str">
        <f t="shared" ca="1" si="478"/>
        <v>(command "V" "R" "" "N")</v>
      </c>
    </row>
    <row r="11145" spans="8:10" hidden="1">
      <c r="H11145" s="330" t="str">
        <f t="shared" ca="1" si="479"/>
        <v/>
      </c>
      <c r="I11145" s="336"/>
      <c r="J11145" s="332" t="str">
        <f t="shared" ca="1" si="478"/>
        <v>(command "V" "R" "" "N")</v>
      </c>
    </row>
    <row r="11146" spans="8:10" hidden="1">
      <c r="H11146" s="330" t="str">
        <f t="shared" ca="1" si="479"/>
        <v/>
      </c>
      <c r="I11146" s="336"/>
      <c r="J11146" s="332" t="str">
        <f t="shared" ca="1" si="478"/>
        <v>(command "V" "R" "" "N")</v>
      </c>
    </row>
    <row r="11147" spans="8:10" hidden="1">
      <c r="H11147" s="330" t="str">
        <f t="shared" ca="1" si="479"/>
        <v/>
      </c>
      <c r="I11147" s="336"/>
      <c r="J11147" s="332" t="str">
        <f t="shared" ca="1" si="478"/>
        <v>(command "V" "R" "" "N")</v>
      </c>
    </row>
    <row r="11148" spans="8:10" hidden="1">
      <c r="H11148" s="330" t="str">
        <f t="shared" ca="1" si="479"/>
        <v/>
      </c>
      <c r="I11148" s="336"/>
      <c r="J11148" s="332" t="str">
        <f t="shared" ca="1" si="478"/>
        <v>(command "V" "R" "" "N")</v>
      </c>
    </row>
    <row r="11149" spans="8:10" hidden="1">
      <c r="H11149" s="330" t="str">
        <f t="shared" ca="1" si="479"/>
        <v/>
      </c>
      <c r="I11149" s="336"/>
      <c r="J11149" s="332" t="str">
        <f t="shared" ref="J11149:J11212" ca="1" si="480">"(command"&amp;" "&amp;""""&amp;"V"&amp;""""&amp;" "&amp;""""&amp;"R"&amp;""""&amp;" "&amp;""""&amp;$H11149&amp;""""&amp;" """&amp;"N"&amp;""""&amp;")"</f>
        <v>(command "V" "R" "" "N")</v>
      </c>
    </row>
    <row r="11150" spans="8:10" hidden="1">
      <c r="H11150" s="330" t="str">
        <f t="shared" ca="1" si="479"/>
        <v/>
      </c>
      <c r="I11150" s="336"/>
      <c r="J11150" s="332" t="str">
        <f t="shared" ca="1" si="480"/>
        <v>(command "V" "R" "" "N")</v>
      </c>
    </row>
    <row r="11151" spans="8:10" hidden="1">
      <c r="H11151" s="330" t="str">
        <f t="shared" ca="1" si="479"/>
        <v/>
      </c>
      <c r="I11151" s="336"/>
      <c r="J11151" s="332" t="str">
        <f t="shared" ca="1" si="480"/>
        <v>(command "V" "R" "" "N")</v>
      </c>
    </row>
    <row r="11152" spans="8:10" hidden="1">
      <c r="H11152" s="330" t="str">
        <f t="shared" ca="1" si="479"/>
        <v/>
      </c>
      <c r="I11152" s="336"/>
      <c r="J11152" s="332" t="str">
        <f t="shared" ca="1" si="480"/>
        <v>(command "V" "R" "" "N")</v>
      </c>
    </row>
    <row r="11153" spans="8:10" hidden="1">
      <c r="H11153" s="330" t="str">
        <f t="shared" ca="1" si="479"/>
        <v/>
      </c>
      <c r="I11153" s="336"/>
      <c r="J11153" s="332" t="str">
        <f t="shared" ca="1" si="480"/>
        <v>(command "V" "R" "" "N")</v>
      </c>
    </row>
    <row r="11154" spans="8:10" hidden="1">
      <c r="H11154" s="330" t="str">
        <f t="shared" ca="1" si="479"/>
        <v/>
      </c>
      <c r="I11154" s="336"/>
      <c r="J11154" s="332" t="str">
        <f t="shared" ca="1" si="480"/>
        <v>(command "V" "R" "" "N")</v>
      </c>
    </row>
    <row r="11155" spans="8:10" hidden="1">
      <c r="H11155" s="330" t="str">
        <f t="shared" ca="1" si="479"/>
        <v/>
      </c>
      <c r="I11155" s="336"/>
      <c r="J11155" s="332" t="str">
        <f t="shared" ca="1" si="480"/>
        <v>(command "V" "R" "" "N")</v>
      </c>
    </row>
    <row r="11156" spans="8:10" hidden="1">
      <c r="H11156" s="330" t="str">
        <f t="shared" ca="1" si="479"/>
        <v/>
      </c>
      <c r="I11156" s="336"/>
      <c r="J11156" s="332" t="str">
        <f t="shared" ca="1" si="480"/>
        <v>(command "V" "R" "" "N")</v>
      </c>
    </row>
    <row r="11157" spans="8:10" hidden="1">
      <c r="H11157" s="330" t="str">
        <f t="shared" ca="1" si="479"/>
        <v/>
      </c>
      <c r="I11157" s="336"/>
      <c r="J11157" s="332" t="str">
        <f t="shared" ca="1" si="480"/>
        <v>(command "V" "R" "" "N")</v>
      </c>
    </row>
    <row r="11158" spans="8:10" hidden="1">
      <c r="H11158" s="330" t="str">
        <f t="shared" ca="1" si="479"/>
        <v/>
      </c>
      <c r="I11158" s="336"/>
      <c r="J11158" s="332" t="str">
        <f t="shared" ca="1" si="480"/>
        <v>(command "V" "R" "" "N")</v>
      </c>
    </row>
    <row r="11159" spans="8:10" hidden="1">
      <c r="H11159" s="330" t="str">
        <f t="shared" ca="1" si="479"/>
        <v/>
      </c>
      <c r="I11159" s="336"/>
      <c r="J11159" s="332" t="str">
        <f t="shared" ca="1" si="480"/>
        <v>(command "V" "R" "" "N")</v>
      </c>
    </row>
    <row r="11160" spans="8:10" hidden="1">
      <c r="H11160" s="330" t="str">
        <f t="shared" ca="1" si="479"/>
        <v/>
      </c>
      <c r="I11160" s="336"/>
      <c r="J11160" s="332" t="str">
        <f t="shared" ca="1" si="480"/>
        <v>(command "V" "R" "" "N")</v>
      </c>
    </row>
    <row r="11161" spans="8:10" hidden="1">
      <c r="H11161" s="330" t="str">
        <f t="shared" ca="1" si="479"/>
        <v/>
      </c>
      <c r="I11161" s="336"/>
      <c r="J11161" s="332" t="str">
        <f t="shared" ca="1" si="480"/>
        <v>(command "V" "R" "" "N")</v>
      </c>
    </row>
    <row r="11162" spans="8:10" hidden="1">
      <c r="H11162" s="330" t="str">
        <f t="shared" ca="1" si="479"/>
        <v/>
      </c>
      <c r="I11162" s="336"/>
      <c r="J11162" s="332" t="str">
        <f t="shared" ca="1" si="480"/>
        <v>(command "V" "R" "" "N")</v>
      </c>
    </row>
    <row r="11163" spans="8:10" hidden="1">
      <c r="H11163" s="330" t="str">
        <f t="shared" ca="1" si="479"/>
        <v/>
      </c>
      <c r="I11163" s="336"/>
      <c r="J11163" s="332" t="str">
        <f t="shared" ca="1" si="480"/>
        <v>(command "V" "R" "" "N")</v>
      </c>
    </row>
    <row r="11164" spans="8:10" hidden="1">
      <c r="H11164" s="330" t="str">
        <f t="shared" ca="1" si="479"/>
        <v/>
      </c>
      <c r="I11164" s="336"/>
      <c r="J11164" s="332" t="str">
        <f t="shared" ca="1" si="480"/>
        <v>(command "V" "R" "" "N")</v>
      </c>
    </row>
    <row r="11165" spans="8:10" hidden="1">
      <c r="H11165" s="330" t="str">
        <f t="shared" ca="1" si="479"/>
        <v/>
      </c>
      <c r="I11165" s="336"/>
      <c r="J11165" s="332" t="str">
        <f t="shared" ca="1" si="480"/>
        <v>(command "V" "R" "" "N")</v>
      </c>
    </row>
    <row r="11166" spans="8:10" hidden="1">
      <c r="H11166" s="330" t="str">
        <f t="shared" ca="1" si="479"/>
        <v/>
      </c>
      <c r="I11166" s="336"/>
      <c r="J11166" s="332" t="str">
        <f t="shared" ca="1" si="480"/>
        <v>(command "V" "R" "" "N")</v>
      </c>
    </row>
    <row r="11167" spans="8:10" hidden="1">
      <c r="H11167" s="330" t="str">
        <f t="shared" ca="1" si="479"/>
        <v/>
      </c>
      <c r="I11167" s="336"/>
      <c r="J11167" s="332" t="str">
        <f t="shared" ca="1" si="480"/>
        <v>(command "V" "R" "" "N")</v>
      </c>
    </row>
    <row r="11168" spans="8:10" hidden="1">
      <c r="H11168" s="330" t="str">
        <f t="shared" ca="1" si="479"/>
        <v/>
      </c>
      <c r="I11168" s="336"/>
      <c r="J11168" s="332" t="str">
        <f t="shared" ca="1" si="480"/>
        <v>(command "V" "R" "" "N")</v>
      </c>
    </row>
    <row r="11169" spans="8:10" hidden="1">
      <c r="H11169" s="330" t="str">
        <f t="shared" ca="1" si="479"/>
        <v/>
      </c>
      <c r="I11169" s="336"/>
      <c r="J11169" s="332" t="str">
        <f t="shared" ca="1" si="480"/>
        <v>(command "V" "R" "" "N")</v>
      </c>
    </row>
    <row r="11170" spans="8:10" hidden="1">
      <c r="H11170" s="330" t="str">
        <f t="shared" ca="1" si="479"/>
        <v/>
      </c>
      <c r="I11170" s="336"/>
      <c r="J11170" s="332" t="str">
        <f t="shared" ca="1" si="480"/>
        <v>(command "V" "R" "" "N")</v>
      </c>
    </row>
    <row r="11171" spans="8:10" hidden="1">
      <c r="H11171" s="330" t="str">
        <f t="shared" ca="1" si="479"/>
        <v/>
      </c>
      <c r="I11171" s="336"/>
      <c r="J11171" s="332" t="str">
        <f t="shared" ca="1" si="480"/>
        <v>(command "V" "R" "" "N")</v>
      </c>
    </row>
    <row r="11172" spans="8:10" hidden="1">
      <c r="H11172" s="330" t="str">
        <f t="shared" ca="1" si="479"/>
        <v/>
      </c>
      <c r="I11172" s="336"/>
      <c r="J11172" s="332" t="str">
        <f t="shared" ca="1" si="480"/>
        <v>(command "V" "R" "" "N")</v>
      </c>
    </row>
    <row r="11173" spans="8:10" hidden="1">
      <c r="H11173" s="330" t="str">
        <f t="shared" ca="1" si="479"/>
        <v/>
      </c>
      <c r="I11173" s="336"/>
      <c r="J11173" s="332" t="str">
        <f t="shared" ca="1" si="480"/>
        <v>(command "V" "R" "" "N")</v>
      </c>
    </row>
    <row r="11174" spans="8:10" hidden="1">
      <c r="H11174" s="330" t="str">
        <f t="shared" ca="1" si="479"/>
        <v/>
      </c>
      <c r="I11174" s="336"/>
      <c r="J11174" s="332" t="str">
        <f t="shared" ca="1" si="480"/>
        <v>(command "V" "R" "" "N")</v>
      </c>
    </row>
    <row r="11175" spans="8:10" hidden="1">
      <c r="H11175" s="330" t="str">
        <f t="shared" ca="1" si="479"/>
        <v/>
      </c>
      <c r="I11175" s="336"/>
      <c r="J11175" s="332" t="str">
        <f t="shared" ca="1" si="480"/>
        <v>(command "V" "R" "" "N")</v>
      </c>
    </row>
    <row r="11176" spans="8:10" hidden="1">
      <c r="H11176" s="330" t="str">
        <f t="shared" ca="1" si="479"/>
        <v/>
      </c>
      <c r="I11176" s="336"/>
      <c r="J11176" s="332" t="str">
        <f t="shared" ca="1" si="480"/>
        <v>(command "V" "R" "" "N")</v>
      </c>
    </row>
    <row r="11177" spans="8:10" hidden="1">
      <c r="H11177" s="330" t="str">
        <f t="shared" ca="1" si="479"/>
        <v/>
      </c>
      <c r="I11177" s="336"/>
      <c r="J11177" s="332" t="str">
        <f t="shared" ca="1" si="480"/>
        <v>(command "V" "R" "" "N")</v>
      </c>
    </row>
    <row r="11178" spans="8:10" hidden="1">
      <c r="H11178" s="330" t="str">
        <f t="shared" ca="1" si="479"/>
        <v/>
      </c>
      <c r="I11178" s="336"/>
      <c r="J11178" s="332" t="str">
        <f t="shared" ca="1" si="480"/>
        <v>(command "V" "R" "" "N")</v>
      </c>
    </row>
    <row r="11179" spans="8:10" hidden="1">
      <c r="H11179" s="330" t="str">
        <f t="shared" ca="1" si="479"/>
        <v/>
      </c>
      <c r="I11179" s="336"/>
      <c r="J11179" s="332" t="str">
        <f t="shared" ca="1" si="480"/>
        <v>(command "V" "R" "" "N")</v>
      </c>
    </row>
    <row r="11180" spans="8:10" hidden="1">
      <c r="H11180" s="330" t="str">
        <f t="shared" ca="1" si="479"/>
        <v/>
      </c>
      <c r="I11180" s="336"/>
      <c r="J11180" s="332" t="str">
        <f t="shared" ca="1" si="480"/>
        <v>(command "V" "R" "" "N")</v>
      </c>
    </row>
    <row r="11181" spans="8:10" hidden="1">
      <c r="H11181" s="330" t="str">
        <f t="shared" ca="1" si="479"/>
        <v/>
      </c>
      <c r="I11181" s="336"/>
      <c r="J11181" s="332" t="str">
        <f t="shared" ca="1" si="480"/>
        <v>(command "V" "R" "" "N")</v>
      </c>
    </row>
    <row r="11182" spans="8:10" hidden="1">
      <c r="H11182" s="330" t="str">
        <f t="shared" ca="1" si="479"/>
        <v/>
      </c>
      <c r="I11182" s="336"/>
      <c r="J11182" s="332" t="str">
        <f t="shared" ca="1" si="480"/>
        <v>(command "V" "R" "" "N")</v>
      </c>
    </row>
    <row r="11183" spans="8:10" hidden="1">
      <c r="H11183" s="330" t="str">
        <f t="shared" ca="1" si="479"/>
        <v/>
      </c>
      <c r="I11183" s="336"/>
      <c r="J11183" s="332" t="str">
        <f t="shared" ca="1" si="480"/>
        <v>(command "V" "R" "" "N")</v>
      </c>
    </row>
    <row r="11184" spans="8:10" hidden="1">
      <c r="H11184" s="330" t="str">
        <f t="shared" ca="1" si="479"/>
        <v/>
      </c>
      <c r="I11184" s="336"/>
      <c r="J11184" s="332" t="str">
        <f t="shared" ca="1" si="480"/>
        <v>(command "V" "R" "" "N")</v>
      </c>
    </row>
    <row r="11185" spans="8:10" hidden="1">
      <c r="H11185" s="330" t="str">
        <f t="shared" ca="1" si="479"/>
        <v/>
      </c>
      <c r="I11185" s="336"/>
      <c r="J11185" s="332" t="str">
        <f t="shared" ca="1" si="480"/>
        <v>(command "V" "R" "" "N")</v>
      </c>
    </row>
    <row r="11186" spans="8:10" hidden="1">
      <c r="H11186" s="330" t="str">
        <f t="shared" ca="1" si="479"/>
        <v/>
      </c>
      <c r="I11186" s="336"/>
      <c r="J11186" s="332" t="str">
        <f t="shared" ca="1" si="480"/>
        <v>(command "V" "R" "" "N")</v>
      </c>
    </row>
    <row r="11187" spans="8:10" hidden="1">
      <c r="H11187" s="330" t="str">
        <f t="shared" ca="1" si="479"/>
        <v/>
      </c>
      <c r="I11187" s="336"/>
      <c r="J11187" s="332" t="str">
        <f t="shared" ca="1" si="480"/>
        <v>(command "V" "R" "" "N")</v>
      </c>
    </row>
    <row r="11188" spans="8:10" hidden="1">
      <c r="H11188" s="330" t="str">
        <f t="shared" ca="1" si="479"/>
        <v/>
      </c>
      <c r="I11188" s="336"/>
      <c r="J11188" s="332" t="str">
        <f t="shared" ca="1" si="480"/>
        <v>(command "V" "R" "" "N")</v>
      </c>
    </row>
    <row r="11189" spans="8:10" hidden="1">
      <c r="H11189" s="330" t="str">
        <f t="shared" ca="1" si="479"/>
        <v/>
      </c>
      <c r="I11189" s="336"/>
      <c r="J11189" s="332" t="str">
        <f t="shared" ca="1" si="480"/>
        <v>(command "V" "R" "" "N")</v>
      </c>
    </row>
    <row r="11190" spans="8:10" hidden="1">
      <c r="H11190" s="330" t="str">
        <f t="shared" ca="1" si="479"/>
        <v/>
      </c>
      <c r="I11190" s="336"/>
      <c r="J11190" s="332" t="str">
        <f t="shared" ca="1" si="480"/>
        <v>(command "V" "R" "" "N")</v>
      </c>
    </row>
    <row r="11191" spans="8:10" hidden="1">
      <c r="H11191" s="330" t="str">
        <f t="shared" ca="1" si="479"/>
        <v/>
      </c>
      <c r="I11191" s="336"/>
      <c r="J11191" s="332" t="str">
        <f t="shared" ca="1" si="480"/>
        <v>(command "V" "R" "" "N")</v>
      </c>
    </row>
    <row r="11192" spans="8:10" hidden="1">
      <c r="H11192" s="330" t="str">
        <f t="shared" ca="1" si="479"/>
        <v/>
      </c>
      <c r="I11192" s="336"/>
      <c r="J11192" s="332" t="str">
        <f t="shared" ca="1" si="480"/>
        <v>(command "V" "R" "" "N")</v>
      </c>
    </row>
    <row r="11193" spans="8:10" hidden="1">
      <c r="H11193" s="330" t="str">
        <f t="shared" ca="1" si="479"/>
        <v/>
      </c>
      <c r="I11193" s="336"/>
      <c r="J11193" s="332" t="str">
        <f t="shared" ca="1" si="480"/>
        <v>(command "V" "R" "" "N")</v>
      </c>
    </row>
    <row r="11194" spans="8:10" hidden="1">
      <c r="H11194" s="330" t="str">
        <f t="shared" ca="1" si="479"/>
        <v/>
      </c>
      <c r="I11194" s="336"/>
      <c r="J11194" s="332" t="str">
        <f t="shared" ca="1" si="480"/>
        <v>(command "V" "R" "" "N")</v>
      </c>
    </row>
    <row r="11195" spans="8:10" hidden="1">
      <c r="H11195" s="330" t="str">
        <f t="shared" ca="1" si="479"/>
        <v/>
      </c>
      <c r="I11195" s="336"/>
      <c r="J11195" s="332" t="str">
        <f t="shared" ca="1" si="480"/>
        <v>(command "V" "R" "" "N")</v>
      </c>
    </row>
    <row r="11196" spans="8:10" hidden="1">
      <c r="H11196" s="330" t="str">
        <f t="shared" ca="1" si="479"/>
        <v/>
      </c>
      <c r="I11196" s="336"/>
      <c r="J11196" s="332" t="str">
        <f t="shared" ca="1" si="480"/>
        <v>(command "V" "R" "" "N")</v>
      </c>
    </row>
    <row r="11197" spans="8:10" hidden="1">
      <c r="H11197" s="330" t="str">
        <f t="shared" ca="1" si="479"/>
        <v/>
      </c>
      <c r="I11197" s="336"/>
      <c r="J11197" s="332" t="str">
        <f t="shared" ca="1" si="480"/>
        <v>(command "V" "R" "" "N")</v>
      </c>
    </row>
    <row r="11198" spans="8:10" hidden="1">
      <c r="H11198" s="330" t="str">
        <f t="shared" ca="1" si="479"/>
        <v/>
      </c>
      <c r="I11198" s="336"/>
      <c r="J11198" s="332" t="str">
        <f t="shared" ca="1" si="480"/>
        <v>(command "V" "R" "" "N")</v>
      </c>
    </row>
    <row r="11199" spans="8:10" hidden="1">
      <c r="H11199" s="330" t="str">
        <f t="shared" ca="1" si="479"/>
        <v/>
      </c>
      <c r="I11199" s="336"/>
      <c r="J11199" s="332" t="str">
        <f t="shared" ca="1" si="480"/>
        <v>(command "V" "R" "" "N")</v>
      </c>
    </row>
    <row r="11200" spans="8:10" hidden="1">
      <c r="H11200" s="330" t="str">
        <f t="shared" ca="1" si="479"/>
        <v/>
      </c>
      <c r="I11200" s="336"/>
      <c r="J11200" s="332" t="str">
        <f t="shared" ca="1" si="480"/>
        <v>(command "V" "R" "" "N")</v>
      </c>
    </row>
    <row r="11201" spans="8:10" hidden="1">
      <c r="H11201" s="330" t="str">
        <f t="shared" ca="1" si="479"/>
        <v/>
      </c>
      <c r="I11201" s="336"/>
      <c r="J11201" s="332" t="str">
        <f t="shared" ca="1" si="480"/>
        <v>(command "V" "R" "" "N")</v>
      </c>
    </row>
    <row r="11202" spans="8:10" hidden="1">
      <c r="H11202" s="330" t="str">
        <f t="shared" ca="1" si="479"/>
        <v/>
      </c>
      <c r="I11202" s="336"/>
      <c r="J11202" s="332" t="str">
        <f t="shared" ca="1" si="480"/>
        <v>(command "V" "R" "" "N")</v>
      </c>
    </row>
    <row r="11203" spans="8:10" hidden="1">
      <c r="H11203" s="330" t="str">
        <f t="shared" ca="1" si="479"/>
        <v/>
      </c>
      <c r="I11203" s="336"/>
      <c r="J11203" s="332" t="str">
        <f t="shared" ca="1" si="480"/>
        <v>(command "V" "R" "" "N")</v>
      </c>
    </row>
    <row r="11204" spans="8:10" hidden="1">
      <c r="H11204" s="330" t="str">
        <f t="shared" ca="1" si="479"/>
        <v/>
      </c>
      <c r="I11204" s="336"/>
      <c r="J11204" s="332" t="str">
        <f t="shared" ca="1" si="480"/>
        <v>(command "V" "R" "" "N")</v>
      </c>
    </row>
    <row r="11205" spans="8:10" hidden="1">
      <c r="H11205" s="330" t="str">
        <f t="shared" ca="1" si="479"/>
        <v/>
      </c>
      <c r="I11205" s="336"/>
      <c r="J11205" s="332" t="str">
        <f t="shared" ca="1" si="480"/>
        <v>(command "V" "R" "" "N")</v>
      </c>
    </row>
    <row r="11206" spans="8:10" hidden="1">
      <c r="H11206" s="330" t="str">
        <f t="shared" ca="1" si="479"/>
        <v/>
      </c>
      <c r="I11206" s="336"/>
      <c r="J11206" s="332" t="str">
        <f t="shared" ca="1" si="480"/>
        <v>(command "V" "R" "" "N")</v>
      </c>
    </row>
    <row r="11207" spans="8:10" hidden="1">
      <c r="H11207" s="330" t="str">
        <f t="shared" ca="1" si="479"/>
        <v/>
      </c>
      <c r="I11207" s="336"/>
      <c r="J11207" s="332" t="str">
        <f t="shared" ca="1" si="480"/>
        <v>(command "V" "R" "" "N")</v>
      </c>
    </row>
    <row r="11208" spans="8:10" hidden="1">
      <c r="H11208" s="330" t="str">
        <f t="shared" ref="H11208:H11271" ca="1" si="481">IF(INDIRECT(ADDRESS(FLOOR((ROW(A11201)-1)/$F$6,1)+9,FLOOR((MOD((ROW(A11201)-1),$F$6)),1)+21))="","",INDIRECT(ADDRESS(FLOOR((ROW(A11201)-1)/$F$6,1)+9,FLOOR((MOD((ROW(A11201)-1),$F$6)),1)+21)))</f>
        <v/>
      </c>
      <c r="I11208" s="336"/>
      <c r="J11208" s="332" t="str">
        <f t="shared" ca="1" si="480"/>
        <v>(command "V" "R" "" "N")</v>
      </c>
    </row>
    <row r="11209" spans="8:10" hidden="1">
      <c r="H11209" s="330" t="str">
        <f t="shared" ca="1" si="481"/>
        <v/>
      </c>
      <c r="I11209" s="336"/>
      <c r="J11209" s="332" t="str">
        <f t="shared" ca="1" si="480"/>
        <v>(command "V" "R" "" "N")</v>
      </c>
    </row>
    <row r="11210" spans="8:10" hidden="1">
      <c r="H11210" s="330" t="str">
        <f t="shared" ca="1" si="481"/>
        <v/>
      </c>
      <c r="I11210" s="336"/>
      <c r="J11210" s="332" t="str">
        <f t="shared" ca="1" si="480"/>
        <v>(command "V" "R" "" "N")</v>
      </c>
    </row>
    <row r="11211" spans="8:10" hidden="1">
      <c r="H11211" s="330" t="str">
        <f t="shared" ca="1" si="481"/>
        <v/>
      </c>
      <c r="I11211" s="336"/>
      <c r="J11211" s="332" t="str">
        <f t="shared" ca="1" si="480"/>
        <v>(command "V" "R" "" "N")</v>
      </c>
    </row>
    <row r="11212" spans="8:10" hidden="1">
      <c r="H11212" s="330" t="str">
        <f t="shared" ca="1" si="481"/>
        <v/>
      </c>
      <c r="I11212" s="336"/>
      <c r="J11212" s="332" t="str">
        <f t="shared" ca="1" si="480"/>
        <v>(command "V" "R" "" "N")</v>
      </c>
    </row>
    <row r="11213" spans="8:10" hidden="1">
      <c r="H11213" s="330" t="str">
        <f t="shared" ca="1" si="481"/>
        <v/>
      </c>
      <c r="I11213" s="336"/>
      <c r="J11213" s="332" t="str">
        <f t="shared" ref="J11213:J11276" ca="1" si="482">"(command"&amp;" "&amp;""""&amp;"V"&amp;""""&amp;" "&amp;""""&amp;"R"&amp;""""&amp;" "&amp;""""&amp;$H11213&amp;""""&amp;" """&amp;"N"&amp;""""&amp;")"</f>
        <v>(command "V" "R" "" "N")</v>
      </c>
    </row>
    <row r="11214" spans="8:10" hidden="1">
      <c r="H11214" s="330" t="str">
        <f t="shared" ca="1" si="481"/>
        <v/>
      </c>
      <c r="I11214" s="336"/>
      <c r="J11214" s="332" t="str">
        <f t="shared" ca="1" si="482"/>
        <v>(command "V" "R" "" "N")</v>
      </c>
    </row>
    <row r="11215" spans="8:10" hidden="1">
      <c r="H11215" s="330" t="str">
        <f t="shared" ca="1" si="481"/>
        <v/>
      </c>
      <c r="I11215" s="336"/>
      <c r="J11215" s="332" t="str">
        <f t="shared" ca="1" si="482"/>
        <v>(command "V" "R" "" "N")</v>
      </c>
    </row>
    <row r="11216" spans="8:10" hidden="1">
      <c r="H11216" s="330" t="str">
        <f t="shared" ca="1" si="481"/>
        <v/>
      </c>
      <c r="I11216" s="336"/>
      <c r="J11216" s="332" t="str">
        <f t="shared" ca="1" si="482"/>
        <v>(command "V" "R" "" "N")</v>
      </c>
    </row>
    <row r="11217" spans="8:10" hidden="1">
      <c r="H11217" s="330" t="str">
        <f t="shared" ca="1" si="481"/>
        <v/>
      </c>
      <c r="I11217" s="336"/>
      <c r="J11217" s="332" t="str">
        <f t="shared" ca="1" si="482"/>
        <v>(command "V" "R" "" "N")</v>
      </c>
    </row>
    <row r="11218" spans="8:10" hidden="1">
      <c r="H11218" s="330" t="str">
        <f t="shared" ca="1" si="481"/>
        <v/>
      </c>
      <c r="I11218" s="336"/>
      <c r="J11218" s="332" t="str">
        <f t="shared" ca="1" si="482"/>
        <v>(command "V" "R" "" "N")</v>
      </c>
    </row>
    <row r="11219" spans="8:10" hidden="1">
      <c r="H11219" s="330" t="str">
        <f t="shared" ca="1" si="481"/>
        <v/>
      </c>
      <c r="I11219" s="336"/>
      <c r="J11219" s="332" t="str">
        <f t="shared" ca="1" si="482"/>
        <v>(command "V" "R" "" "N")</v>
      </c>
    </row>
    <row r="11220" spans="8:10" hidden="1">
      <c r="H11220" s="330" t="str">
        <f t="shared" ca="1" si="481"/>
        <v/>
      </c>
      <c r="I11220" s="336"/>
      <c r="J11220" s="332" t="str">
        <f t="shared" ca="1" si="482"/>
        <v>(command "V" "R" "" "N")</v>
      </c>
    </row>
    <row r="11221" spans="8:10" hidden="1">
      <c r="H11221" s="330" t="str">
        <f t="shared" ca="1" si="481"/>
        <v/>
      </c>
      <c r="I11221" s="336"/>
      <c r="J11221" s="332" t="str">
        <f t="shared" ca="1" si="482"/>
        <v>(command "V" "R" "" "N")</v>
      </c>
    </row>
    <row r="11222" spans="8:10" hidden="1">
      <c r="H11222" s="330" t="str">
        <f t="shared" ca="1" si="481"/>
        <v/>
      </c>
      <c r="I11222" s="336"/>
      <c r="J11222" s="332" t="str">
        <f t="shared" ca="1" si="482"/>
        <v>(command "V" "R" "" "N")</v>
      </c>
    </row>
    <row r="11223" spans="8:10" hidden="1">
      <c r="H11223" s="330" t="str">
        <f t="shared" ca="1" si="481"/>
        <v/>
      </c>
      <c r="I11223" s="336"/>
      <c r="J11223" s="332" t="str">
        <f t="shared" ca="1" si="482"/>
        <v>(command "V" "R" "" "N")</v>
      </c>
    </row>
    <row r="11224" spans="8:10" hidden="1">
      <c r="H11224" s="330" t="str">
        <f t="shared" ca="1" si="481"/>
        <v/>
      </c>
      <c r="I11224" s="336"/>
      <c r="J11224" s="332" t="str">
        <f t="shared" ca="1" si="482"/>
        <v>(command "V" "R" "" "N")</v>
      </c>
    </row>
    <row r="11225" spans="8:10" hidden="1">
      <c r="H11225" s="330" t="str">
        <f t="shared" ca="1" si="481"/>
        <v/>
      </c>
      <c r="I11225" s="336"/>
      <c r="J11225" s="332" t="str">
        <f t="shared" ca="1" si="482"/>
        <v>(command "V" "R" "" "N")</v>
      </c>
    </row>
    <row r="11226" spans="8:10" hidden="1">
      <c r="H11226" s="330" t="str">
        <f t="shared" ca="1" si="481"/>
        <v/>
      </c>
      <c r="I11226" s="336"/>
      <c r="J11226" s="332" t="str">
        <f t="shared" ca="1" si="482"/>
        <v>(command "V" "R" "" "N")</v>
      </c>
    </row>
    <row r="11227" spans="8:10" hidden="1">
      <c r="H11227" s="330" t="str">
        <f t="shared" ca="1" si="481"/>
        <v/>
      </c>
      <c r="I11227" s="336"/>
      <c r="J11227" s="332" t="str">
        <f t="shared" ca="1" si="482"/>
        <v>(command "V" "R" "" "N")</v>
      </c>
    </row>
    <row r="11228" spans="8:10" hidden="1">
      <c r="H11228" s="330" t="str">
        <f t="shared" ca="1" si="481"/>
        <v/>
      </c>
      <c r="I11228" s="336"/>
      <c r="J11228" s="332" t="str">
        <f t="shared" ca="1" si="482"/>
        <v>(command "V" "R" "" "N")</v>
      </c>
    </row>
    <row r="11229" spans="8:10" hidden="1">
      <c r="H11229" s="330" t="str">
        <f t="shared" ca="1" si="481"/>
        <v/>
      </c>
      <c r="I11229" s="336"/>
      <c r="J11229" s="332" t="str">
        <f t="shared" ca="1" si="482"/>
        <v>(command "V" "R" "" "N")</v>
      </c>
    </row>
    <row r="11230" spans="8:10" hidden="1">
      <c r="H11230" s="330" t="str">
        <f t="shared" ca="1" si="481"/>
        <v/>
      </c>
      <c r="I11230" s="336"/>
      <c r="J11230" s="332" t="str">
        <f t="shared" ca="1" si="482"/>
        <v>(command "V" "R" "" "N")</v>
      </c>
    </row>
    <row r="11231" spans="8:10" hidden="1">
      <c r="H11231" s="330" t="str">
        <f t="shared" ca="1" si="481"/>
        <v/>
      </c>
      <c r="I11231" s="336"/>
      <c r="J11231" s="332" t="str">
        <f t="shared" ca="1" si="482"/>
        <v>(command "V" "R" "" "N")</v>
      </c>
    </row>
    <row r="11232" spans="8:10" hidden="1">
      <c r="H11232" s="330" t="str">
        <f t="shared" ca="1" si="481"/>
        <v/>
      </c>
      <c r="I11232" s="336"/>
      <c r="J11232" s="332" t="str">
        <f t="shared" ca="1" si="482"/>
        <v>(command "V" "R" "" "N")</v>
      </c>
    </row>
    <row r="11233" spans="8:10" hidden="1">
      <c r="H11233" s="330" t="str">
        <f t="shared" ca="1" si="481"/>
        <v/>
      </c>
      <c r="I11233" s="336"/>
      <c r="J11233" s="332" t="str">
        <f t="shared" ca="1" si="482"/>
        <v>(command "V" "R" "" "N")</v>
      </c>
    </row>
    <row r="11234" spans="8:10" hidden="1">
      <c r="H11234" s="330" t="str">
        <f t="shared" ca="1" si="481"/>
        <v/>
      </c>
      <c r="I11234" s="336"/>
      <c r="J11234" s="332" t="str">
        <f t="shared" ca="1" si="482"/>
        <v>(command "V" "R" "" "N")</v>
      </c>
    </row>
    <row r="11235" spans="8:10" hidden="1">
      <c r="H11235" s="330" t="str">
        <f t="shared" ca="1" si="481"/>
        <v/>
      </c>
      <c r="I11235" s="336"/>
      <c r="J11235" s="332" t="str">
        <f t="shared" ca="1" si="482"/>
        <v>(command "V" "R" "" "N")</v>
      </c>
    </row>
    <row r="11236" spans="8:10" hidden="1">
      <c r="H11236" s="330" t="str">
        <f t="shared" ca="1" si="481"/>
        <v/>
      </c>
      <c r="I11236" s="336"/>
      <c r="J11236" s="332" t="str">
        <f t="shared" ca="1" si="482"/>
        <v>(command "V" "R" "" "N")</v>
      </c>
    </row>
    <row r="11237" spans="8:10" hidden="1">
      <c r="H11237" s="330" t="str">
        <f t="shared" ca="1" si="481"/>
        <v/>
      </c>
      <c r="I11237" s="336"/>
      <c r="J11237" s="332" t="str">
        <f t="shared" ca="1" si="482"/>
        <v>(command "V" "R" "" "N")</v>
      </c>
    </row>
    <row r="11238" spans="8:10" hidden="1">
      <c r="H11238" s="330" t="str">
        <f t="shared" ca="1" si="481"/>
        <v/>
      </c>
      <c r="I11238" s="336"/>
      <c r="J11238" s="332" t="str">
        <f t="shared" ca="1" si="482"/>
        <v>(command "V" "R" "" "N")</v>
      </c>
    </row>
    <row r="11239" spans="8:10" hidden="1">
      <c r="H11239" s="330" t="str">
        <f t="shared" ca="1" si="481"/>
        <v/>
      </c>
      <c r="I11239" s="336"/>
      <c r="J11239" s="332" t="str">
        <f t="shared" ca="1" si="482"/>
        <v>(command "V" "R" "" "N")</v>
      </c>
    </row>
    <row r="11240" spans="8:10" hidden="1">
      <c r="H11240" s="330" t="str">
        <f t="shared" ca="1" si="481"/>
        <v/>
      </c>
      <c r="I11240" s="336"/>
      <c r="J11240" s="332" t="str">
        <f t="shared" ca="1" si="482"/>
        <v>(command "V" "R" "" "N")</v>
      </c>
    </row>
    <row r="11241" spans="8:10" hidden="1">
      <c r="H11241" s="330" t="str">
        <f t="shared" ca="1" si="481"/>
        <v/>
      </c>
      <c r="I11241" s="336"/>
      <c r="J11241" s="332" t="str">
        <f t="shared" ca="1" si="482"/>
        <v>(command "V" "R" "" "N")</v>
      </c>
    </row>
    <row r="11242" spans="8:10" hidden="1">
      <c r="H11242" s="330" t="str">
        <f t="shared" ca="1" si="481"/>
        <v/>
      </c>
      <c r="I11242" s="336"/>
      <c r="J11242" s="332" t="str">
        <f t="shared" ca="1" si="482"/>
        <v>(command "V" "R" "" "N")</v>
      </c>
    </row>
    <row r="11243" spans="8:10" hidden="1">
      <c r="H11243" s="330" t="str">
        <f t="shared" ca="1" si="481"/>
        <v/>
      </c>
      <c r="I11243" s="336"/>
      <c r="J11243" s="332" t="str">
        <f t="shared" ca="1" si="482"/>
        <v>(command "V" "R" "" "N")</v>
      </c>
    </row>
    <row r="11244" spans="8:10" hidden="1">
      <c r="H11244" s="330" t="str">
        <f t="shared" ca="1" si="481"/>
        <v/>
      </c>
      <c r="I11244" s="336"/>
      <c r="J11244" s="332" t="str">
        <f t="shared" ca="1" si="482"/>
        <v>(command "V" "R" "" "N")</v>
      </c>
    </row>
    <row r="11245" spans="8:10" hidden="1">
      <c r="H11245" s="330" t="str">
        <f t="shared" ca="1" si="481"/>
        <v/>
      </c>
      <c r="I11245" s="336"/>
      <c r="J11245" s="332" t="str">
        <f t="shared" ca="1" si="482"/>
        <v>(command "V" "R" "" "N")</v>
      </c>
    </row>
    <row r="11246" spans="8:10" hidden="1">
      <c r="H11246" s="330" t="str">
        <f t="shared" ca="1" si="481"/>
        <v/>
      </c>
      <c r="I11246" s="336"/>
      <c r="J11246" s="332" t="str">
        <f t="shared" ca="1" si="482"/>
        <v>(command "V" "R" "" "N")</v>
      </c>
    </row>
    <row r="11247" spans="8:10" hidden="1">
      <c r="H11247" s="330" t="str">
        <f t="shared" ca="1" si="481"/>
        <v/>
      </c>
      <c r="I11247" s="336"/>
      <c r="J11247" s="332" t="str">
        <f t="shared" ca="1" si="482"/>
        <v>(command "V" "R" "" "N")</v>
      </c>
    </row>
    <row r="11248" spans="8:10" hidden="1">
      <c r="H11248" s="330" t="str">
        <f t="shared" ca="1" si="481"/>
        <v/>
      </c>
      <c r="I11248" s="336"/>
      <c r="J11248" s="332" t="str">
        <f t="shared" ca="1" si="482"/>
        <v>(command "V" "R" "" "N")</v>
      </c>
    </row>
    <row r="11249" spans="8:10" hidden="1">
      <c r="H11249" s="330" t="str">
        <f t="shared" ca="1" si="481"/>
        <v/>
      </c>
      <c r="I11249" s="336"/>
      <c r="J11249" s="332" t="str">
        <f t="shared" ca="1" si="482"/>
        <v>(command "V" "R" "" "N")</v>
      </c>
    </row>
    <row r="11250" spans="8:10" hidden="1">
      <c r="H11250" s="330" t="str">
        <f t="shared" ca="1" si="481"/>
        <v/>
      </c>
      <c r="I11250" s="336"/>
      <c r="J11250" s="332" t="str">
        <f t="shared" ca="1" si="482"/>
        <v>(command "V" "R" "" "N")</v>
      </c>
    </row>
    <row r="11251" spans="8:10" hidden="1">
      <c r="H11251" s="330" t="str">
        <f t="shared" ca="1" si="481"/>
        <v/>
      </c>
      <c r="I11251" s="336"/>
      <c r="J11251" s="332" t="str">
        <f t="shared" ca="1" si="482"/>
        <v>(command "V" "R" "" "N")</v>
      </c>
    </row>
    <row r="11252" spans="8:10" hidden="1">
      <c r="H11252" s="330" t="str">
        <f t="shared" ca="1" si="481"/>
        <v/>
      </c>
      <c r="I11252" s="336"/>
      <c r="J11252" s="332" t="str">
        <f t="shared" ca="1" si="482"/>
        <v>(command "V" "R" "" "N")</v>
      </c>
    </row>
    <row r="11253" spans="8:10" hidden="1">
      <c r="H11253" s="330" t="str">
        <f t="shared" ca="1" si="481"/>
        <v/>
      </c>
      <c r="I11253" s="336"/>
      <c r="J11253" s="332" t="str">
        <f t="shared" ca="1" si="482"/>
        <v>(command "V" "R" "" "N")</v>
      </c>
    </row>
    <row r="11254" spans="8:10" hidden="1">
      <c r="H11254" s="330" t="str">
        <f t="shared" ca="1" si="481"/>
        <v/>
      </c>
      <c r="I11254" s="336"/>
      <c r="J11254" s="332" t="str">
        <f t="shared" ca="1" si="482"/>
        <v>(command "V" "R" "" "N")</v>
      </c>
    </row>
    <row r="11255" spans="8:10" hidden="1">
      <c r="H11255" s="330" t="str">
        <f t="shared" ca="1" si="481"/>
        <v/>
      </c>
      <c r="I11255" s="336"/>
      <c r="J11255" s="332" t="str">
        <f t="shared" ca="1" si="482"/>
        <v>(command "V" "R" "" "N")</v>
      </c>
    </row>
    <row r="11256" spans="8:10" hidden="1">
      <c r="H11256" s="330" t="str">
        <f t="shared" ca="1" si="481"/>
        <v/>
      </c>
      <c r="I11256" s="336"/>
      <c r="J11256" s="332" t="str">
        <f t="shared" ca="1" si="482"/>
        <v>(command "V" "R" "" "N")</v>
      </c>
    </row>
    <row r="11257" spans="8:10" hidden="1">
      <c r="H11257" s="330" t="str">
        <f t="shared" ca="1" si="481"/>
        <v/>
      </c>
      <c r="I11257" s="336"/>
      <c r="J11257" s="332" t="str">
        <f t="shared" ca="1" si="482"/>
        <v>(command "V" "R" "" "N")</v>
      </c>
    </row>
    <row r="11258" spans="8:10" hidden="1">
      <c r="H11258" s="330" t="str">
        <f t="shared" ca="1" si="481"/>
        <v/>
      </c>
      <c r="I11258" s="336"/>
      <c r="J11258" s="332" t="str">
        <f t="shared" ca="1" si="482"/>
        <v>(command "V" "R" "" "N")</v>
      </c>
    </row>
    <row r="11259" spans="8:10" hidden="1">
      <c r="H11259" s="330" t="str">
        <f t="shared" ca="1" si="481"/>
        <v/>
      </c>
      <c r="I11259" s="336"/>
      <c r="J11259" s="332" t="str">
        <f t="shared" ca="1" si="482"/>
        <v>(command "V" "R" "" "N")</v>
      </c>
    </row>
    <row r="11260" spans="8:10" hidden="1">
      <c r="H11260" s="330" t="str">
        <f t="shared" ca="1" si="481"/>
        <v/>
      </c>
      <c r="I11260" s="336"/>
      <c r="J11260" s="332" t="str">
        <f t="shared" ca="1" si="482"/>
        <v>(command "V" "R" "" "N")</v>
      </c>
    </row>
    <row r="11261" spans="8:10" hidden="1">
      <c r="H11261" s="330" t="str">
        <f t="shared" ca="1" si="481"/>
        <v/>
      </c>
      <c r="I11261" s="336"/>
      <c r="J11261" s="332" t="str">
        <f t="shared" ca="1" si="482"/>
        <v>(command "V" "R" "" "N")</v>
      </c>
    </row>
    <row r="11262" spans="8:10" hidden="1">
      <c r="H11262" s="330" t="str">
        <f t="shared" ca="1" si="481"/>
        <v/>
      </c>
      <c r="I11262" s="336"/>
      <c r="J11262" s="332" t="str">
        <f t="shared" ca="1" si="482"/>
        <v>(command "V" "R" "" "N")</v>
      </c>
    </row>
    <row r="11263" spans="8:10" hidden="1">
      <c r="H11263" s="330" t="str">
        <f t="shared" ca="1" si="481"/>
        <v/>
      </c>
      <c r="I11263" s="336"/>
      <c r="J11263" s="332" t="str">
        <f t="shared" ca="1" si="482"/>
        <v>(command "V" "R" "" "N")</v>
      </c>
    </row>
    <row r="11264" spans="8:10" hidden="1">
      <c r="H11264" s="330" t="str">
        <f t="shared" ca="1" si="481"/>
        <v/>
      </c>
      <c r="I11264" s="336"/>
      <c r="J11264" s="332" t="str">
        <f t="shared" ca="1" si="482"/>
        <v>(command "V" "R" "" "N")</v>
      </c>
    </row>
    <row r="11265" spans="8:10" hidden="1">
      <c r="H11265" s="330" t="str">
        <f t="shared" ca="1" si="481"/>
        <v/>
      </c>
      <c r="I11265" s="336"/>
      <c r="J11265" s="332" t="str">
        <f t="shared" ca="1" si="482"/>
        <v>(command "V" "R" "" "N")</v>
      </c>
    </row>
    <row r="11266" spans="8:10" hidden="1">
      <c r="H11266" s="330" t="str">
        <f t="shared" ca="1" si="481"/>
        <v/>
      </c>
      <c r="I11266" s="336"/>
      <c r="J11266" s="332" t="str">
        <f t="shared" ca="1" si="482"/>
        <v>(command "V" "R" "" "N")</v>
      </c>
    </row>
    <row r="11267" spans="8:10" hidden="1">
      <c r="H11267" s="330" t="str">
        <f t="shared" ca="1" si="481"/>
        <v/>
      </c>
      <c r="I11267" s="336"/>
      <c r="J11267" s="332" t="str">
        <f t="shared" ca="1" si="482"/>
        <v>(command "V" "R" "" "N")</v>
      </c>
    </row>
    <row r="11268" spans="8:10" hidden="1">
      <c r="H11268" s="330" t="str">
        <f t="shared" ca="1" si="481"/>
        <v/>
      </c>
      <c r="I11268" s="336"/>
      <c r="J11268" s="332" t="str">
        <f t="shared" ca="1" si="482"/>
        <v>(command "V" "R" "" "N")</v>
      </c>
    </row>
    <row r="11269" spans="8:10" hidden="1">
      <c r="H11269" s="330" t="str">
        <f t="shared" ca="1" si="481"/>
        <v/>
      </c>
      <c r="I11269" s="336"/>
      <c r="J11269" s="332" t="str">
        <f t="shared" ca="1" si="482"/>
        <v>(command "V" "R" "" "N")</v>
      </c>
    </row>
    <row r="11270" spans="8:10" hidden="1">
      <c r="H11270" s="330" t="str">
        <f t="shared" ca="1" si="481"/>
        <v/>
      </c>
      <c r="I11270" s="336"/>
      <c r="J11270" s="332" t="str">
        <f t="shared" ca="1" si="482"/>
        <v>(command "V" "R" "" "N")</v>
      </c>
    </row>
    <row r="11271" spans="8:10" hidden="1">
      <c r="H11271" s="330" t="str">
        <f t="shared" ca="1" si="481"/>
        <v/>
      </c>
      <c r="I11271" s="336"/>
      <c r="J11271" s="332" t="str">
        <f t="shared" ca="1" si="482"/>
        <v>(command "V" "R" "" "N")</v>
      </c>
    </row>
    <row r="11272" spans="8:10" hidden="1">
      <c r="H11272" s="330" t="str">
        <f t="shared" ref="H11272:H11335" ca="1" si="483">IF(INDIRECT(ADDRESS(FLOOR((ROW(A11265)-1)/$F$6,1)+9,FLOOR((MOD((ROW(A11265)-1),$F$6)),1)+21))="","",INDIRECT(ADDRESS(FLOOR((ROW(A11265)-1)/$F$6,1)+9,FLOOR((MOD((ROW(A11265)-1),$F$6)),1)+21)))</f>
        <v/>
      </c>
      <c r="I11272" s="336"/>
      <c r="J11272" s="332" t="str">
        <f t="shared" ca="1" si="482"/>
        <v>(command "V" "R" "" "N")</v>
      </c>
    </row>
    <row r="11273" spans="8:10" hidden="1">
      <c r="H11273" s="330" t="str">
        <f t="shared" ca="1" si="483"/>
        <v/>
      </c>
      <c r="I11273" s="336"/>
      <c r="J11273" s="332" t="str">
        <f t="shared" ca="1" si="482"/>
        <v>(command "V" "R" "" "N")</v>
      </c>
    </row>
    <row r="11274" spans="8:10" hidden="1">
      <c r="H11274" s="330" t="str">
        <f t="shared" ca="1" si="483"/>
        <v/>
      </c>
      <c r="I11274" s="336"/>
      <c r="J11274" s="332" t="str">
        <f t="shared" ca="1" si="482"/>
        <v>(command "V" "R" "" "N")</v>
      </c>
    </row>
    <row r="11275" spans="8:10" hidden="1">
      <c r="H11275" s="330" t="str">
        <f t="shared" ca="1" si="483"/>
        <v/>
      </c>
      <c r="I11275" s="336"/>
      <c r="J11275" s="332" t="str">
        <f t="shared" ca="1" si="482"/>
        <v>(command "V" "R" "" "N")</v>
      </c>
    </row>
    <row r="11276" spans="8:10" hidden="1">
      <c r="H11276" s="330" t="str">
        <f t="shared" ca="1" si="483"/>
        <v/>
      </c>
      <c r="I11276" s="336"/>
      <c r="J11276" s="332" t="str">
        <f t="shared" ca="1" si="482"/>
        <v>(command "V" "R" "" "N")</v>
      </c>
    </row>
    <row r="11277" spans="8:10" hidden="1">
      <c r="H11277" s="330" t="str">
        <f t="shared" ca="1" si="483"/>
        <v/>
      </c>
      <c r="I11277" s="336"/>
      <c r="J11277" s="332" t="str">
        <f t="shared" ref="J11277:J11340" ca="1" si="484">"(command"&amp;" "&amp;""""&amp;"V"&amp;""""&amp;" "&amp;""""&amp;"R"&amp;""""&amp;" "&amp;""""&amp;$H11277&amp;""""&amp;" """&amp;"N"&amp;""""&amp;")"</f>
        <v>(command "V" "R" "" "N")</v>
      </c>
    </row>
    <row r="11278" spans="8:10" hidden="1">
      <c r="H11278" s="330" t="str">
        <f t="shared" ca="1" si="483"/>
        <v/>
      </c>
      <c r="I11278" s="336"/>
      <c r="J11278" s="332" t="str">
        <f t="shared" ca="1" si="484"/>
        <v>(command "V" "R" "" "N")</v>
      </c>
    </row>
    <row r="11279" spans="8:10" hidden="1">
      <c r="H11279" s="330" t="str">
        <f t="shared" ca="1" si="483"/>
        <v/>
      </c>
      <c r="I11279" s="336"/>
      <c r="J11279" s="332" t="str">
        <f t="shared" ca="1" si="484"/>
        <v>(command "V" "R" "" "N")</v>
      </c>
    </row>
    <row r="11280" spans="8:10" hidden="1">
      <c r="H11280" s="330" t="str">
        <f t="shared" ca="1" si="483"/>
        <v/>
      </c>
      <c r="I11280" s="336"/>
      <c r="J11280" s="332" t="str">
        <f t="shared" ca="1" si="484"/>
        <v>(command "V" "R" "" "N")</v>
      </c>
    </row>
    <row r="11281" spans="8:10" hidden="1">
      <c r="H11281" s="330" t="str">
        <f t="shared" ca="1" si="483"/>
        <v/>
      </c>
      <c r="I11281" s="336"/>
      <c r="J11281" s="332" t="str">
        <f t="shared" ca="1" si="484"/>
        <v>(command "V" "R" "" "N")</v>
      </c>
    </row>
    <row r="11282" spans="8:10" hidden="1">
      <c r="H11282" s="330" t="str">
        <f t="shared" ca="1" si="483"/>
        <v/>
      </c>
      <c r="I11282" s="336"/>
      <c r="J11282" s="332" t="str">
        <f t="shared" ca="1" si="484"/>
        <v>(command "V" "R" "" "N")</v>
      </c>
    </row>
    <row r="11283" spans="8:10" hidden="1">
      <c r="H11283" s="330" t="str">
        <f t="shared" ca="1" si="483"/>
        <v/>
      </c>
      <c r="I11283" s="336"/>
      <c r="J11283" s="332" t="str">
        <f t="shared" ca="1" si="484"/>
        <v>(command "V" "R" "" "N")</v>
      </c>
    </row>
    <row r="11284" spans="8:10" hidden="1">
      <c r="H11284" s="330" t="str">
        <f t="shared" ca="1" si="483"/>
        <v/>
      </c>
      <c r="I11284" s="336"/>
      <c r="J11284" s="332" t="str">
        <f t="shared" ca="1" si="484"/>
        <v>(command "V" "R" "" "N")</v>
      </c>
    </row>
    <row r="11285" spans="8:10" hidden="1">
      <c r="H11285" s="330" t="str">
        <f t="shared" ca="1" si="483"/>
        <v/>
      </c>
      <c r="I11285" s="336"/>
      <c r="J11285" s="332" t="str">
        <f t="shared" ca="1" si="484"/>
        <v>(command "V" "R" "" "N")</v>
      </c>
    </row>
    <row r="11286" spans="8:10" hidden="1">
      <c r="H11286" s="330" t="str">
        <f t="shared" ca="1" si="483"/>
        <v/>
      </c>
      <c r="I11286" s="336"/>
      <c r="J11286" s="332" t="str">
        <f t="shared" ca="1" si="484"/>
        <v>(command "V" "R" "" "N")</v>
      </c>
    </row>
    <row r="11287" spans="8:10" hidden="1">
      <c r="H11287" s="330" t="str">
        <f t="shared" ca="1" si="483"/>
        <v/>
      </c>
      <c r="I11287" s="336"/>
      <c r="J11287" s="332" t="str">
        <f t="shared" ca="1" si="484"/>
        <v>(command "V" "R" "" "N")</v>
      </c>
    </row>
    <row r="11288" spans="8:10" hidden="1">
      <c r="H11288" s="330" t="str">
        <f t="shared" ca="1" si="483"/>
        <v/>
      </c>
      <c r="I11288" s="336"/>
      <c r="J11288" s="332" t="str">
        <f t="shared" ca="1" si="484"/>
        <v>(command "V" "R" "" "N")</v>
      </c>
    </row>
    <row r="11289" spans="8:10" hidden="1">
      <c r="H11289" s="330" t="str">
        <f t="shared" ca="1" si="483"/>
        <v/>
      </c>
      <c r="I11289" s="336"/>
      <c r="J11289" s="332" t="str">
        <f t="shared" ca="1" si="484"/>
        <v>(command "V" "R" "" "N")</v>
      </c>
    </row>
    <row r="11290" spans="8:10" hidden="1">
      <c r="H11290" s="330" t="str">
        <f t="shared" ca="1" si="483"/>
        <v/>
      </c>
      <c r="I11290" s="336"/>
      <c r="J11290" s="332" t="str">
        <f t="shared" ca="1" si="484"/>
        <v>(command "V" "R" "" "N")</v>
      </c>
    </row>
    <row r="11291" spans="8:10" hidden="1">
      <c r="H11291" s="330" t="str">
        <f t="shared" ca="1" si="483"/>
        <v/>
      </c>
      <c r="I11291" s="336"/>
      <c r="J11291" s="332" t="str">
        <f t="shared" ca="1" si="484"/>
        <v>(command "V" "R" "" "N")</v>
      </c>
    </row>
    <row r="11292" spans="8:10" hidden="1">
      <c r="H11292" s="330" t="str">
        <f t="shared" ca="1" si="483"/>
        <v/>
      </c>
      <c r="I11292" s="336"/>
      <c r="J11292" s="332" t="str">
        <f t="shared" ca="1" si="484"/>
        <v>(command "V" "R" "" "N")</v>
      </c>
    </row>
    <row r="11293" spans="8:10" hidden="1">
      <c r="H11293" s="330" t="str">
        <f t="shared" ca="1" si="483"/>
        <v/>
      </c>
      <c r="I11293" s="336"/>
      <c r="J11293" s="332" t="str">
        <f t="shared" ca="1" si="484"/>
        <v>(command "V" "R" "" "N")</v>
      </c>
    </row>
    <row r="11294" spans="8:10" hidden="1">
      <c r="H11294" s="330" t="str">
        <f t="shared" ca="1" si="483"/>
        <v/>
      </c>
      <c r="I11294" s="336"/>
      <c r="J11294" s="332" t="str">
        <f t="shared" ca="1" si="484"/>
        <v>(command "V" "R" "" "N")</v>
      </c>
    </row>
    <row r="11295" spans="8:10" hidden="1">
      <c r="H11295" s="330" t="str">
        <f t="shared" ca="1" si="483"/>
        <v/>
      </c>
      <c r="I11295" s="336"/>
      <c r="J11295" s="332" t="str">
        <f t="shared" ca="1" si="484"/>
        <v>(command "V" "R" "" "N")</v>
      </c>
    </row>
    <row r="11296" spans="8:10" hidden="1">
      <c r="H11296" s="330" t="str">
        <f t="shared" ca="1" si="483"/>
        <v/>
      </c>
      <c r="I11296" s="336"/>
      <c r="J11296" s="332" t="str">
        <f t="shared" ca="1" si="484"/>
        <v>(command "V" "R" "" "N")</v>
      </c>
    </row>
    <row r="11297" spans="8:10" hidden="1">
      <c r="H11297" s="330" t="str">
        <f t="shared" ca="1" si="483"/>
        <v/>
      </c>
      <c r="I11297" s="336"/>
      <c r="J11297" s="332" t="str">
        <f t="shared" ca="1" si="484"/>
        <v>(command "V" "R" "" "N")</v>
      </c>
    </row>
    <row r="11298" spans="8:10" hidden="1">
      <c r="H11298" s="330" t="str">
        <f t="shared" ca="1" si="483"/>
        <v/>
      </c>
      <c r="I11298" s="336"/>
      <c r="J11298" s="332" t="str">
        <f t="shared" ca="1" si="484"/>
        <v>(command "V" "R" "" "N")</v>
      </c>
    </row>
    <row r="11299" spans="8:10" hidden="1">
      <c r="H11299" s="330" t="str">
        <f t="shared" ca="1" si="483"/>
        <v/>
      </c>
      <c r="I11299" s="336"/>
      <c r="J11299" s="332" t="str">
        <f t="shared" ca="1" si="484"/>
        <v>(command "V" "R" "" "N")</v>
      </c>
    </row>
    <row r="11300" spans="8:10" hidden="1">
      <c r="H11300" s="330" t="str">
        <f t="shared" ca="1" si="483"/>
        <v/>
      </c>
      <c r="I11300" s="336"/>
      <c r="J11300" s="332" t="str">
        <f t="shared" ca="1" si="484"/>
        <v>(command "V" "R" "" "N")</v>
      </c>
    </row>
    <row r="11301" spans="8:10" hidden="1">
      <c r="H11301" s="330" t="str">
        <f t="shared" ca="1" si="483"/>
        <v/>
      </c>
      <c r="I11301" s="336"/>
      <c r="J11301" s="332" t="str">
        <f t="shared" ca="1" si="484"/>
        <v>(command "V" "R" "" "N")</v>
      </c>
    </row>
    <row r="11302" spans="8:10" hidden="1">
      <c r="H11302" s="330" t="str">
        <f t="shared" ca="1" si="483"/>
        <v/>
      </c>
      <c r="I11302" s="336"/>
      <c r="J11302" s="332" t="str">
        <f t="shared" ca="1" si="484"/>
        <v>(command "V" "R" "" "N")</v>
      </c>
    </row>
    <row r="11303" spans="8:10" hidden="1">
      <c r="H11303" s="330" t="str">
        <f t="shared" ca="1" si="483"/>
        <v/>
      </c>
      <c r="I11303" s="336"/>
      <c r="J11303" s="332" t="str">
        <f t="shared" ca="1" si="484"/>
        <v>(command "V" "R" "" "N")</v>
      </c>
    </row>
    <row r="11304" spans="8:10" hidden="1">
      <c r="H11304" s="330" t="str">
        <f t="shared" ca="1" si="483"/>
        <v/>
      </c>
      <c r="I11304" s="336"/>
      <c r="J11304" s="332" t="str">
        <f t="shared" ca="1" si="484"/>
        <v>(command "V" "R" "" "N")</v>
      </c>
    </row>
    <row r="11305" spans="8:10" hidden="1">
      <c r="H11305" s="330" t="str">
        <f t="shared" ca="1" si="483"/>
        <v/>
      </c>
      <c r="I11305" s="336"/>
      <c r="J11305" s="332" t="str">
        <f t="shared" ca="1" si="484"/>
        <v>(command "V" "R" "" "N")</v>
      </c>
    </row>
    <row r="11306" spans="8:10" hidden="1">
      <c r="H11306" s="330" t="str">
        <f t="shared" ca="1" si="483"/>
        <v/>
      </c>
      <c r="I11306" s="336"/>
      <c r="J11306" s="332" t="str">
        <f t="shared" ca="1" si="484"/>
        <v>(command "V" "R" "" "N")</v>
      </c>
    </row>
    <row r="11307" spans="8:10" hidden="1">
      <c r="H11307" s="330" t="str">
        <f t="shared" ca="1" si="483"/>
        <v/>
      </c>
      <c r="I11307" s="336"/>
      <c r="J11307" s="332" t="str">
        <f t="shared" ca="1" si="484"/>
        <v>(command "V" "R" "" "N")</v>
      </c>
    </row>
    <row r="11308" spans="8:10" hidden="1">
      <c r="H11308" s="330" t="str">
        <f t="shared" ca="1" si="483"/>
        <v/>
      </c>
      <c r="I11308" s="336"/>
      <c r="J11308" s="332" t="str">
        <f t="shared" ca="1" si="484"/>
        <v>(command "V" "R" "" "N")</v>
      </c>
    </row>
    <row r="11309" spans="8:10" hidden="1">
      <c r="H11309" s="330" t="str">
        <f t="shared" ca="1" si="483"/>
        <v/>
      </c>
      <c r="I11309" s="336"/>
      <c r="J11309" s="332" t="str">
        <f t="shared" ca="1" si="484"/>
        <v>(command "V" "R" "" "N")</v>
      </c>
    </row>
    <row r="11310" spans="8:10" hidden="1">
      <c r="H11310" s="330" t="str">
        <f t="shared" ca="1" si="483"/>
        <v/>
      </c>
      <c r="I11310" s="336"/>
      <c r="J11310" s="332" t="str">
        <f t="shared" ca="1" si="484"/>
        <v>(command "V" "R" "" "N")</v>
      </c>
    </row>
    <row r="11311" spans="8:10" hidden="1">
      <c r="H11311" s="330" t="str">
        <f t="shared" ca="1" si="483"/>
        <v/>
      </c>
      <c r="I11311" s="336"/>
      <c r="J11311" s="332" t="str">
        <f t="shared" ca="1" si="484"/>
        <v>(command "V" "R" "" "N")</v>
      </c>
    </row>
    <row r="11312" spans="8:10" hidden="1">
      <c r="H11312" s="330" t="str">
        <f t="shared" ca="1" si="483"/>
        <v/>
      </c>
      <c r="I11312" s="336"/>
      <c r="J11312" s="332" t="str">
        <f t="shared" ca="1" si="484"/>
        <v>(command "V" "R" "" "N")</v>
      </c>
    </row>
    <row r="11313" spans="8:10" hidden="1">
      <c r="H11313" s="330" t="str">
        <f t="shared" ca="1" si="483"/>
        <v/>
      </c>
      <c r="I11313" s="336"/>
      <c r="J11313" s="332" t="str">
        <f t="shared" ca="1" si="484"/>
        <v>(command "V" "R" "" "N")</v>
      </c>
    </row>
    <row r="11314" spans="8:10" hidden="1">
      <c r="H11314" s="330" t="str">
        <f t="shared" ca="1" si="483"/>
        <v/>
      </c>
      <c r="I11314" s="336"/>
      <c r="J11314" s="332" t="str">
        <f t="shared" ca="1" si="484"/>
        <v>(command "V" "R" "" "N")</v>
      </c>
    </row>
    <row r="11315" spans="8:10" hidden="1">
      <c r="H11315" s="330" t="str">
        <f t="shared" ca="1" si="483"/>
        <v/>
      </c>
      <c r="I11315" s="336"/>
      <c r="J11315" s="332" t="str">
        <f t="shared" ca="1" si="484"/>
        <v>(command "V" "R" "" "N")</v>
      </c>
    </row>
    <row r="11316" spans="8:10" hidden="1">
      <c r="H11316" s="330" t="str">
        <f t="shared" ca="1" si="483"/>
        <v/>
      </c>
      <c r="I11316" s="336"/>
      <c r="J11316" s="332" t="str">
        <f t="shared" ca="1" si="484"/>
        <v>(command "V" "R" "" "N")</v>
      </c>
    </row>
    <row r="11317" spans="8:10" hidden="1">
      <c r="H11317" s="330" t="str">
        <f t="shared" ca="1" si="483"/>
        <v/>
      </c>
      <c r="I11317" s="336"/>
      <c r="J11317" s="332" t="str">
        <f t="shared" ca="1" si="484"/>
        <v>(command "V" "R" "" "N")</v>
      </c>
    </row>
    <row r="11318" spans="8:10" hidden="1">
      <c r="H11318" s="330" t="str">
        <f t="shared" ca="1" si="483"/>
        <v/>
      </c>
      <c r="I11318" s="336"/>
      <c r="J11318" s="332" t="str">
        <f t="shared" ca="1" si="484"/>
        <v>(command "V" "R" "" "N")</v>
      </c>
    </row>
    <row r="11319" spans="8:10" hidden="1">
      <c r="H11319" s="330" t="str">
        <f t="shared" ca="1" si="483"/>
        <v/>
      </c>
      <c r="I11319" s="336"/>
      <c r="J11319" s="332" t="str">
        <f t="shared" ca="1" si="484"/>
        <v>(command "V" "R" "" "N")</v>
      </c>
    </row>
    <row r="11320" spans="8:10" hidden="1">
      <c r="H11320" s="330" t="str">
        <f t="shared" ca="1" si="483"/>
        <v/>
      </c>
      <c r="I11320" s="336"/>
      <c r="J11320" s="332" t="str">
        <f t="shared" ca="1" si="484"/>
        <v>(command "V" "R" "" "N")</v>
      </c>
    </row>
    <row r="11321" spans="8:10" hidden="1">
      <c r="H11321" s="330" t="str">
        <f t="shared" ca="1" si="483"/>
        <v/>
      </c>
      <c r="I11321" s="336"/>
      <c r="J11321" s="332" t="str">
        <f t="shared" ca="1" si="484"/>
        <v>(command "V" "R" "" "N")</v>
      </c>
    </row>
    <row r="11322" spans="8:10" hidden="1">
      <c r="H11322" s="330" t="str">
        <f t="shared" ca="1" si="483"/>
        <v/>
      </c>
      <c r="I11322" s="336"/>
      <c r="J11322" s="332" t="str">
        <f t="shared" ca="1" si="484"/>
        <v>(command "V" "R" "" "N")</v>
      </c>
    </row>
    <row r="11323" spans="8:10" hidden="1">
      <c r="H11323" s="330" t="str">
        <f t="shared" ca="1" si="483"/>
        <v/>
      </c>
      <c r="I11323" s="336"/>
      <c r="J11323" s="332" t="str">
        <f t="shared" ca="1" si="484"/>
        <v>(command "V" "R" "" "N")</v>
      </c>
    </row>
    <row r="11324" spans="8:10" hidden="1">
      <c r="H11324" s="330" t="str">
        <f t="shared" ca="1" si="483"/>
        <v/>
      </c>
      <c r="I11324" s="336"/>
      <c r="J11324" s="332" t="str">
        <f t="shared" ca="1" si="484"/>
        <v>(command "V" "R" "" "N")</v>
      </c>
    </row>
    <row r="11325" spans="8:10" hidden="1">
      <c r="H11325" s="330" t="str">
        <f t="shared" ca="1" si="483"/>
        <v/>
      </c>
      <c r="I11325" s="336"/>
      <c r="J11325" s="332" t="str">
        <f t="shared" ca="1" si="484"/>
        <v>(command "V" "R" "" "N")</v>
      </c>
    </row>
    <row r="11326" spans="8:10" hidden="1">
      <c r="H11326" s="330" t="str">
        <f t="shared" ca="1" si="483"/>
        <v/>
      </c>
      <c r="I11326" s="336"/>
      <c r="J11326" s="332" t="str">
        <f t="shared" ca="1" si="484"/>
        <v>(command "V" "R" "" "N")</v>
      </c>
    </row>
    <row r="11327" spans="8:10" hidden="1">
      <c r="H11327" s="330" t="str">
        <f t="shared" ca="1" si="483"/>
        <v/>
      </c>
      <c r="I11327" s="336"/>
      <c r="J11327" s="332" t="str">
        <f t="shared" ca="1" si="484"/>
        <v>(command "V" "R" "" "N")</v>
      </c>
    </row>
    <row r="11328" spans="8:10" hidden="1">
      <c r="H11328" s="330" t="str">
        <f t="shared" ca="1" si="483"/>
        <v/>
      </c>
      <c r="I11328" s="336"/>
      <c r="J11328" s="332" t="str">
        <f t="shared" ca="1" si="484"/>
        <v>(command "V" "R" "" "N")</v>
      </c>
    </row>
    <row r="11329" spans="8:10" hidden="1">
      <c r="H11329" s="330" t="str">
        <f t="shared" ca="1" si="483"/>
        <v/>
      </c>
      <c r="I11329" s="336"/>
      <c r="J11329" s="332" t="str">
        <f t="shared" ca="1" si="484"/>
        <v>(command "V" "R" "" "N")</v>
      </c>
    </row>
    <row r="11330" spans="8:10" hidden="1">
      <c r="H11330" s="330" t="str">
        <f t="shared" ca="1" si="483"/>
        <v/>
      </c>
      <c r="I11330" s="336"/>
      <c r="J11330" s="332" t="str">
        <f t="shared" ca="1" si="484"/>
        <v>(command "V" "R" "" "N")</v>
      </c>
    </row>
    <row r="11331" spans="8:10" hidden="1">
      <c r="H11331" s="330" t="str">
        <f t="shared" ca="1" si="483"/>
        <v/>
      </c>
      <c r="I11331" s="336"/>
      <c r="J11331" s="332" t="str">
        <f t="shared" ca="1" si="484"/>
        <v>(command "V" "R" "" "N")</v>
      </c>
    </row>
    <row r="11332" spans="8:10" hidden="1">
      <c r="H11332" s="330" t="str">
        <f t="shared" ca="1" si="483"/>
        <v/>
      </c>
      <c r="I11332" s="336"/>
      <c r="J11332" s="332" t="str">
        <f t="shared" ca="1" si="484"/>
        <v>(command "V" "R" "" "N")</v>
      </c>
    </row>
    <row r="11333" spans="8:10" hidden="1">
      <c r="H11333" s="330" t="str">
        <f t="shared" ca="1" si="483"/>
        <v/>
      </c>
      <c r="I11333" s="336"/>
      <c r="J11333" s="332" t="str">
        <f t="shared" ca="1" si="484"/>
        <v>(command "V" "R" "" "N")</v>
      </c>
    </row>
    <row r="11334" spans="8:10" hidden="1">
      <c r="H11334" s="330" t="str">
        <f t="shared" ca="1" si="483"/>
        <v/>
      </c>
      <c r="I11334" s="336"/>
      <c r="J11334" s="332" t="str">
        <f t="shared" ca="1" si="484"/>
        <v>(command "V" "R" "" "N")</v>
      </c>
    </row>
    <row r="11335" spans="8:10" hidden="1">
      <c r="H11335" s="330" t="str">
        <f t="shared" ca="1" si="483"/>
        <v/>
      </c>
      <c r="I11335" s="336"/>
      <c r="J11335" s="332" t="str">
        <f t="shared" ca="1" si="484"/>
        <v>(command "V" "R" "" "N")</v>
      </c>
    </row>
    <row r="11336" spans="8:10" hidden="1">
      <c r="H11336" s="330" t="str">
        <f t="shared" ref="H11336:H11399" ca="1" si="485">IF(INDIRECT(ADDRESS(FLOOR((ROW(A11329)-1)/$F$6,1)+9,FLOOR((MOD((ROW(A11329)-1),$F$6)),1)+21))="","",INDIRECT(ADDRESS(FLOOR((ROW(A11329)-1)/$F$6,1)+9,FLOOR((MOD((ROW(A11329)-1),$F$6)),1)+21)))</f>
        <v/>
      </c>
      <c r="I11336" s="336"/>
      <c r="J11336" s="332" t="str">
        <f t="shared" ca="1" si="484"/>
        <v>(command "V" "R" "" "N")</v>
      </c>
    </row>
    <row r="11337" spans="8:10" hidden="1">
      <c r="H11337" s="330" t="str">
        <f t="shared" ca="1" si="485"/>
        <v/>
      </c>
      <c r="I11337" s="336"/>
      <c r="J11337" s="332" t="str">
        <f t="shared" ca="1" si="484"/>
        <v>(command "V" "R" "" "N")</v>
      </c>
    </row>
    <row r="11338" spans="8:10" hidden="1">
      <c r="H11338" s="330" t="str">
        <f t="shared" ca="1" si="485"/>
        <v/>
      </c>
      <c r="I11338" s="336"/>
      <c r="J11338" s="332" t="str">
        <f t="shared" ca="1" si="484"/>
        <v>(command "V" "R" "" "N")</v>
      </c>
    </row>
    <row r="11339" spans="8:10" hidden="1">
      <c r="H11339" s="330" t="str">
        <f t="shared" ca="1" si="485"/>
        <v/>
      </c>
      <c r="I11339" s="336"/>
      <c r="J11339" s="332" t="str">
        <f t="shared" ca="1" si="484"/>
        <v>(command "V" "R" "" "N")</v>
      </c>
    </row>
    <row r="11340" spans="8:10" hidden="1">
      <c r="H11340" s="330" t="str">
        <f t="shared" ca="1" si="485"/>
        <v/>
      </c>
      <c r="I11340" s="336"/>
      <c r="J11340" s="332" t="str">
        <f t="shared" ca="1" si="484"/>
        <v>(command "V" "R" "" "N")</v>
      </c>
    </row>
    <row r="11341" spans="8:10" hidden="1">
      <c r="H11341" s="330" t="str">
        <f t="shared" ca="1" si="485"/>
        <v/>
      </c>
      <c r="I11341" s="336"/>
      <c r="J11341" s="332" t="str">
        <f t="shared" ref="J11341:J11404" ca="1" si="486">"(command"&amp;" "&amp;""""&amp;"V"&amp;""""&amp;" "&amp;""""&amp;"R"&amp;""""&amp;" "&amp;""""&amp;$H11341&amp;""""&amp;" """&amp;"N"&amp;""""&amp;")"</f>
        <v>(command "V" "R" "" "N")</v>
      </c>
    </row>
    <row r="11342" spans="8:10" hidden="1">
      <c r="H11342" s="330" t="str">
        <f t="shared" ca="1" si="485"/>
        <v/>
      </c>
      <c r="I11342" s="336"/>
      <c r="J11342" s="332" t="str">
        <f t="shared" ca="1" si="486"/>
        <v>(command "V" "R" "" "N")</v>
      </c>
    </row>
    <row r="11343" spans="8:10" hidden="1">
      <c r="H11343" s="330" t="str">
        <f t="shared" ca="1" si="485"/>
        <v/>
      </c>
      <c r="I11343" s="336"/>
      <c r="J11343" s="332" t="str">
        <f t="shared" ca="1" si="486"/>
        <v>(command "V" "R" "" "N")</v>
      </c>
    </row>
    <row r="11344" spans="8:10" hidden="1">
      <c r="H11344" s="330" t="str">
        <f t="shared" ca="1" si="485"/>
        <v/>
      </c>
      <c r="I11344" s="336"/>
      <c r="J11344" s="332" t="str">
        <f t="shared" ca="1" si="486"/>
        <v>(command "V" "R" "" "N")</v>
      </c>
    </row>
    <row r="11345" spans="8:10" hidden="1">
      <c r="H11345" s="330" t="str">
        <f t="shared" ca="1" si="485"/>
        <v/>
      </c>
      <c r="I11345" s="336"/>
      <c r="J11345" s="332" t="str">
        <f t="shared" ca="1" si="486"/>
        <v>(command "V" "R" "" "N")</v>
      </c>
    </row>
    <row r="11346" spans="8:10" hidden="1">
      <c r="H11346" s="330" t="str">
        <f t="shared" ca="1" si="485"/>
        <v/>
      </c>
      <c r="I11346" s="336"/>
      <c r="J11346" s="332" t="str">
        <f t="shared" ca="1" si="486"/>
        <v>(command "V" "R" "" "N")</v>
      </c>
    </row>
    <row r="11347" spans="8:10" hidden="1">
      <c r="H11347" s="330" t="str">
        <f t="shared" ca="1" si="485"/>
        <v/>
      </c>
      <c r="I11347" s="336"/>
      <c r="J11347" s="332" t="str">
        <f t="shared" ca="1" si="486"/>
        <v>(command "V" "R" "" "N")</v>
      </c>
    </row>
    <row r="11348" spans="8:10" hidden="1">
      <c r="H11348" s="330" t="str">
        <f t="shared" ca="1" si="485"/>
        <v/>
      </c>
      <c r="I11348" s="336"/>
      <c r="J11348" s="332" t="str">
        <f t="shared" ca="1" si="486"/>
        <v>(command "V" "R" "" "N")</v>
      </c>
    </row>
    <row r="11349" spans="8:10" hidden="1">
      <c r="H11349" s="330" t="str">
        <f t="shared" ca="1" si="485"/>
        <v/>
      </c>
      <c r="I11349" s="336"/>
      <c r="J11349" s="332" t="str">
        <f t="shared" ca="1" si="486"/>
        <v>(command "V" "R" "" "N")</v>
      </c>
    </row>
    <row r="11350" spans="8:10" hidden="1">
      <c r="H11350" s="330" t="str">
        <f t="shared" ca="1" si="485"/>
        <v/>
      </c>
      <c r="I11350" s="336"/>
      <c r="J11350" s="332" t="str">
        <f t="shared" ca="1" si="486"/>
        <v>(command "V" "R" "" "N")</v>
      </c>
    </row>
    <row r="11351" spans="8:10" hidden="1">
      <c r="H11351" s="330" t="str">
        <f t="shared" ca="1" si="485"/>
        <v/>
      </c>
      <c r="I11351" s="336"/>
      <c r="J11351" s="332" t="str">
        <f t="shared" ca="1" si="486"/>
        <v>(command "V" "R" "" "N")</v>
      </c>
    </row>
    <row r="11352" spans="8:10" hidden="1">
      <c r="H11352" s="330" t="str">
        <f t="shared" ca="1" si="485"/>
        <v/>
      </c>
      <c r="I11352" s="336"/>
      <c r="J11352" s="332" t="str">
        <f t="shared" ca="1" si="486"/>
        <v>(command "V" "R" "" "N")</v>
      </c>
    </row>
    <row r="11353" spans="8:10" hidden="1">
      <c r="H11353" s="330" t="str">
        <f t="shared" ca="1" si="485"/>
        <v/>
      </c>
      <c r="I11353" s="336"/>
      <c r="J11353" s="332" t="str">
        <f t="shared" ca="1" si="486"/>
        <v>(command "V" "R" "" "N")</v>
      </c>
    </row>
    <row r="11354" spans="8:10" hidden="1">
      <c r="H11354" s="330" t="str">
        <f t="shared" ca="1" si="485"/>
        <v/>
      </c>
      <c r="I11354" s="336"/>
      <c r="J11354" s="332" t="str">
        <f t="shared" ca="1" si="486"/>
        <v>(command "V" "R" "" "N")</v>
      </c>
    </row>
    <row r="11355" spans="8:10" hidden="1">
      <c r="H11355" s="330" t="str">
        <f t="shared" ca="1" si="485"/>
        <v/>
      </c>
      <c r="I11355" s="336"/>
      <c r="J11355" s="332" t="str">
        <f t="shared" ca="1" si="486"/>
        <v>(command "V" "R" "" "N")</v>
      </c>
    </row>
    <row r="11356" spans="8:10" hidden="1">
      <c r="H11356" s="330" t="str">
        <f t="shared" ca="1" si="485"/>
        <v/>
      </c>
      <c r="I11356" s="336"/>
      <c r="J11356" s="332" t="str">
        <f t="shared" ca="1" si="486"/>
        <v>(command "V" "R" "" "N")</v>
      </c>
    </row>
    <row r="11357" spans="8:10" hidden="1">
      <c r="H11357" s="330" t="str">
        <f t="shared" ca="1" si="485"/>
        <v/>
      </c>
      <c r="I11357" s="336"/>
      <c r="J11357" s="332" t="str">
        <f t="shared" ca="1" si="486"/>
        <v>(command "V" "R" "" "N")</v>
      </c>
    </row>
    <row r="11358" spans="8:10" hidden="1">
      <c r="H11358" s="330" t="str">
        <f t="shared" ca="1" si="485"/>
        <v/>
      </c>
      <c r="I11358" s="336"/>
      <c r="J11358" s="332" t="str">
        <f t="shared" ca="1" si="486"/>
        <v>(command "V" "R" "" "N")</v>
      </c>
    </row>
    <row r="11359" spans="8:10" hidden="1">
      <c r="H11359" s="330" t="str">
        <f t="shared" ca="1" si="485"/>
        <v/>
      </c>
      <c r="I11359" s="336"/>
      <c r="J11359" s="332" t="str">
        <f t="shared" ca="1" si="486"/>
        <v>(command "V" "R" "" "N")</v>
      </c>
    </row>
    <row r="11360" spans="8:10" hidden="1">
      <c r="H11360" s="330" t="str">
        <f t="shared" ca="1" si="485"/>
        <v/>
      </c>
      <c r="I11360" s="336"/>
      <c r="J11360" s="332" t="str">
        <f t="shared" ca="1" si="486"/>
        <v>(command "V" "R" "" "N")</v>
      </c>
    </row>
    <row r="11361" spans="8:10" hidden="1">
      <c r="H11361" s="330" t="str">
        <f t="shared" ca="1" si="485"/>
        <v/>
      </c>
      <c r="I11361" s="336"/>
      <c r="J11361" s="332" t="str">
        <f t="shared" ca="1" si="486"/>
        <v>(command "V" "R" "" "N")</v>
      </c>
    </row>
    <row r="11362" spans="8:10" hidden="1">
      <c r="H11362" s="330" t="str">
        <f t="shared" ca="1" si="485"/>
        <v/>
      </c>
      <c r="I11362" s="336"/>
      <c r="J11362" s="332" t="str">
        <f t="shared" ca="1" si="486"/>
        <v>(command "V" "R" "" "N")</v>
      </c>
    </row>
    <row r="11363" spans="8:10" hidden="1">
      <c r="H11363" s="330" t="str">
        <f t="shared" ca="1" si="485"/>
        <v/>
      </c>
      <c r="I11363" s="336"/>
      <c r="J11363" s="332" t="str">
        <f t="shared" ca="1" si="486"/>
        <v>(command "V" "R" "" "N")</v>
      </c>
    </row>
    <row r="11364" spans="8:10" hidden="1">
      <c r="H11364" s="330" t="str">
        <f t="shared" ca="1" si="485"/>
        <v/>
      </c>
      <c r="I11364" s="336"/>
      <c r="J11364" s="332" t="str">
        <f t="shared" ca="1" si="486"/>
        <v>(command "V" "R" "" "N")</v>
      </c>
    </row>
    <row r="11365" spans="8:10" hidden="1">
      <c r="H11365" s="330" t="str">
        <f t="shared" ca="1" si="485"/>
        <v/>
      </c>
      <c r="I11365" s="336"/>
      <c r="J11365" s="332" t="str">
        <f t="shared" ca="1" si="486"/>
        <v>(command "V" "R" "" "N")</v>
      </c>
    </row>
    <row r="11366" spans="8:10" hidden="1">
      <c r="H11366" s="330" t="str">
        <f t="shared" ca="1" si="485"/>
        <v/>
      </c>
      <c r="I11366" s="336"/>
      <c r="J11366" s="332" t="str">
        <f t="shared" ca="1" si="486"/>
        <v>(command "V" "R" "" "N")</v>
      </c>
    </row>
    <row r="11367" spans="8:10" hidden="1">
      <c r="H11367" s="330" t="str">
        <f t="shared" ca="1" si="485"/>
        <v/>
      </c>
      <c r="I11367" s="336"/>
      <c r="J11367" s="332" t="str">
        <f t="shared" ca="1" si="486"/>
        <v>(command "V" "R" "" "N")</v>
      </c>
    </row>
    <row r="11368" spans="8:10" hidden="1">
      <c r="H11368" s="330" t="str">
        <f t="shared" ca="1" si="485"/>
        <v/>
      </c>
      <c r="I11368" s="336"/>
      <c r="J11368" s="332" t="str">
        <f t="shared" ca="1" si="486"/>
        <v>(command "V" "R" "" "N")</v>
      </c>
    </row>
    <row r="11369" spans="8:10" hidden="1">
      <c r="H11369" s="330" t="str">
        <f t="shared" ca="1" si="485"/>
        <v/>
      </c>
      <c r="I11369" s="336"/>
      <c r="J11369" s="332" t="str">
        <f t="shared" ca="1" si="486"/>
        <v>(command "V" "R" "" "N")</v>
      </c>
    </row>
    <row r="11370" spans="8:10" hidden="1">
      <c r="H11370" s="330" t="str">
        <f t="shared" ca="1" si="485"/>
        <v/>
      </c>
      <c r="I11370" s="336"/>
      <c r="J11370" s="332" t="str">
        <f t="shared" ca="1" si="486"/>
        <v>(command "V" "R" "" "N")</v>
      </c>
    </row>
    <row r="11371" spans="8:10" hidden="1">
      <c r="H11371" s="330" t="str">
        <f t="shared" ca="1" si="485"/>
        <v/>
      </c>
      <c r="I11371" s="336"/>
      <c r="J11371" s="332" t="str">
        <f t="shared" ca="1" si="486"/>
        <v>(command "V" "R" "" "N")</v>
      </c>
    </row>
    <row r="11372" spans="8:10" hidden="1">
      <c r="H11372" s="330" t="str">
        <f t="shared" ca="1" si="485"/>
        <v/>
      </c>
      <c r="I11372" s="336"/>
      <c r="J11372" s="332" t="str">
        <f t="shared" ca="1" si="486"/>
        <v>(command "V" "R" "" "N")</v>
      </c>
    </row>
    <row r="11373" spans="8:10" hidden="1">
      <c r="H11373" s="330" t="str">
        <f t="shared" ca="1" si="485"/>
        <v/>
      </c>
      <c r="I11373" s="336"/>
      <c r="J11373" s="332" t="str">
        <f t="shared" ca="1" si="486"/>
        <v>(command "V" "R" "" "N")</v>
      </c>
    </row>
    <row r="11374" spans="8:10" hidden="1">
      <c r="H11374" s="330" t="str">
        <f t="shared" ca="1" si="485"/>
        <v/>
      </c>
      <c r="I11374" s="336"/>
      <c r="J11374" s="332" t="str">
        <f t="shared" ca="1" si="486"/>
        <v>(command "V" "R" "" "N")</v>
      </c>
    </row>
    <row r="11375" spans="8:10" hidden="1">
      <c r="H11375" s="330" t="str">
        <f t="shared" ca="1" si="485"/>
        <v/>
      </c>
      <c r="I11375" s="336"/>
      <c r="J11375" s="332" t="str">
        <f t="shared" ca="1" si="486"/>
        <v>(command "V" "R" "" "N")</v>
      </c>
    </row>
    <row r="11376" spans="8:10" hidden="1">
      <c r="H11376" s="330" t="str">
        <f t="shared" ca="1" si="485"/>
        <v/>
      </c>
      <c r="I11376" s="336"/>
      <c r="J11376" s="332" t="str">
        <f t="shared" ca="1" si="486"/>
        <v>(command "V" "R" "" "N")</v>
      </c>
    </row>
    <row r="11377" spans="8:10" hidden="1">
      <c r="H11377" s="330" t="str">
        <f t="shared" ca="1" si="485"/>
        <v/>
      </c>
      <c r="I11377" s="336"/>
      <c r="J11377" s="332" t="str">
        <f t="shared" ca="1" si="486"/>
        <v>(command "V" "R" "" "N")</v>
      </c>
    </row>
    <row r="11378" spans="8:10" hidden="1">
      <c r="H11378" s="330" t="str">
        <f t="shared" ca="1" si="485"/>
        <v/>
      </c>
      <c r="I11378" s="336"/>
      <c r="J11378" s="332" t="str">
        <f t="shared" ca="1" si="486"/>
        <v>(command "V" "R" "" "N")</v>
      </c>
    </row>
    <row r="11379" spans="8:10" hidden="1">
      <c r="H11379" s="330" t="str">
        <f t="shared" ca="1" si="485"/>
        <v/>
      </c>
      <c r="I11379" s="336"/>
      <c r="J11379" s="332" t="str">
        <f t="shared" ca="1" si="486"/>
        <v>(command "V" "R" "" "N")</v>
      </c>
    </row>
    <row r="11380" spans="8:10" hidden="1">
      <c r="H11380" s="330" t="str">
        <f t="shared" ca="1" si="485"/>
        <v/>
      </c>
      <c r="I11380" s="336"/>
      <c r="J11380" s="332" t="str">
        <f t="shared" ca="1" si="486"/>
        <v>(command "V" "R" "" "N")</v>
      </c>
    </row>
    <row r="11381" spans="8:10" hidden="1">
      <c r="H11381" s="330" t="str">
        <f t="shared" ca="1" si="485"/>
        <v/>
      </c>
      <c r="I11381" s="336"/>
      <c r="J11381" s="332" t="str">
        <f t="shared" ca="1" si="486"/>
        <v>(command "V" "R" "" "N")</v>
      </c>
    </row>
    <row r="11382" spans="8:10" hidden="1">
      <c r="H11382" s="330" t="str">
        <f t="shared" ca="1" si="485"/>
        <v/>
      </c>
      <c r="I11382" s="336"/>
      <c r="J11382" s="332" t="str">
        <f t="shared" ca="1" si="486"/>
        <v>(command "V" "R" "" "N")</v>
      </c>
    </row>
    <row r="11383" spans="8:10" hidden="1">
      <c r="H11383" s="330" t="str">
        <f t="shared" ca="1" si="485"/>
        <v/>
      </c>
      <c r="I11383" s="336"/>
      <c r="J11383" s="332" t="str">
        <f t="shared" ca="1" si="486"/>
        <v>(command "V" "R" "" "N")</v>
      </c>
    </row>
    <row r="11384" spans="8:10" hidden="1">
      <c r="H11384" s="330" t="str">
        <f t="shared" ca="1" si="485"/>
        <v/>
      </c>
      <c r="I11384" s="336"/>
      <c r="J11384" s="332" t="str">
        <f t="shared" ca="1" si="486"/>
        <v>(command "V" "R" "" "N")</v>
      </c>
    </row>
    <row r="11385" spans="8:10" hidden="1">
      <c r="H11385" s="330" t="str">
        <f t="shared" ca="1" si="485"/>
        <v/>
      </c>
      <c r="I11385" s="336"/>
      <c r="J11385" s="332" t="str">
        <f t="shared" ca="1" si="486"/>
        <v>(command "V" "R" "" "N")</v>
      </c>
    </row>
    <row r="11386" spans="8:10" hidden="1">
      <c r="H11386" s="330" t="str">
        <f t="shared" ca="1" si="485"/>
        <v/>
      </c>
      <c r="I11386" s="336"/>
      <c r="J11386" s="332" t="str">
        <f t="shared" ca="1" si="486"/>
        <v>(command "V" "R" "" "N")</v>
      </c>
    </row>
    <row r="11387" spans="8:10" hidden="1">
      <c r="H11387" s="330" t="str">
        <f t="shared" ca="1" si="485"/>
        <v/>
      </c>
      <c r="I11387" s="336"/>
      <c r="J11387" s="332" t="str">
        <f t="shared" ca="1" si="486"/>
        <v>(command "V" "R" "" "N")</v>
      </c>
    </row>
    <row r="11388" spans="8:10" hidden="1">
      <c r="H11388" s="330" t="str">
        <f t="shared" ca="1" si="485"/>
        <v/>
      </c>
      <c r="I11388" s="336"/>
      <c r="J11388" s="332" t="str">
        <f t="shared" ca="1" si="486"/>
        <v>(command "V" "R" "" "N")</v>
      </c>
    </row>
    <row r="11389" spans="8:10" hidden="1">
      <c r="H11389" s="330" t="str">
        <f t="shared" ca="1" si="485"/>
        <v/>
      </c>
      <c r="I11389" s="336"/>
      <c r="J11389" s="332" t="str">
        <f t="shared" ca="1" si="486"/>
        <v>(command "V" "R" "" "N")</v>
      </c>
    </row>
    <row r="11390" spans="8:10" hidden="1">
      <c r="H11390" s="330" t="str">
        <f t="shared" ca="1" si="485"/>
        <v/>
      </c>
      <c r="I11390" s="336"/>
      <c r="J11390" s="332" t="str">
        <f t="shared" ca="1" si="486"/>
        <v>(command "V" "R" "" "N")</v>
      </c>
    </row>
    <row r="11391" spans="8:10" hidden="1">
      <c r="H11391" s="330" t="str">
        <f t="shared" ca="1" si="485"/>
        <v/>
      </c>
      <c r="I11391" s="336"/>
      <c r="J11391" s="332" t="str">
        <f t="shared" ca="1" si="486"/>
        <v>(command "V" "R" "" "N")</v>
      </c>
    </row>
    <row r="11392" spans="8:10" hidden="1">
      <c r="H11392" s="330" t="str">
        <f t="shared" ca="1" si="485"/>
        <v/>
      </c>
      <c r="I11392" s="336"/>
      <c r="J11392" s="332" t="str">
        <f t="shared" ca="1" si="486"/>
        <v>(command "V" "R" "" "N")</v>
      </c>
    </row>
    <row r="11393" spans="8:10" hidden="1">
      <c r="H11393" s="330" t="str">
        <f t="shared" ca="1" si="485"/>
        <v/>
      </c>
      <c r="I11393" s="336"/>
      <c r="J11393" s="332" t="str">
        <f t="shared" ca="1" si="486"/>
        <v>(command "V" "R" "" "N")</v>
      </c>
    </row>
    <row r="11394" spans="8:10" hidden="1">
      <c r="H11394" s="330" t="str">
        <f t="shared" ca="1" si="485"/>
        <v/>
      </c>
      <c r="I11394" s="336"/>
      <c r="J11394" s="332" t="str">
        <f t="shared" ca="1" si="486"/>
        <v>(command "V" "R" "" "N")</v>
      </c>
    </row>
    <row r="11395" spans="8:10" hidden="1">
      <c r="H11395" s="330" t="str">
        <f t="shared" ca="1" si="485"/>
        <v/>
      </c>
      <c r="I11395" s="336"/>
      <c r="J11395" s="332" t="str">
        <f t="shared" ca="1" si="486"/>
        <v>(command "V" "R" "" "N")</v>
      </c>
    </row>
    <row r="11396" spans="8:10" hidden="1">
      <c r="H11396" s="330" t="str">
        <f t="shared" ca="1" si="485"/>
        <v/>
      </c>
      <c r="I11396" s="336"/>
      <c r="J11396" s="332" t="str">
        <f t="shared" ca="1" si="486"/>
        <v>(command "V" "R" "" "N")</v>
      </c>
    </row>
    <row r="11397" spans="8:10" hidden="1">
      <c r="H11397" s="330" t="str">
        <f t="shared" ca="1" si="485"/>
        <v/>
      </c>
      <c r="I11397" s="336"/>
      <c r="J11397" s="332" t="str">
        <f t="shared" ca="1" si="486"/>
        <v>(command "V" "R" "" "N")</v>
      </c>
    </row>
    <row r="11398" spans="8:10" hidden="1">
      <c r="H11398" s="330" t="str">
        <f t="shared" ca="1" si="485"/>
        <v/>
      </c>
      <c r="I11398" s="336"/>
      <c r="J11398" s="332" t="str">
        <f t="shared" ca="1" si="486"/>
        <v>(command "V" "R" "" "N")</v>
      </c>
    </row>
    <row r="11399" spans="8:10" hidden="1">
      <c r="H11399" s="330" t="str">
        <f t="shared" ca="1" si="485"/>
        <v/>
      </c>
      <c r="I11399" s="336"/>
      <c r="J11399" s="332" t="str">
        <f t="shared" ca="1" si="486"/>
        <v>(command "V" "R" "" "N")</v>
      </c>
    </row>
    <row r="11400" spans="8:10" hidden="1">
      <c r="H11400" s="330" t="str">
        <f t="shared" ref="H11400:H11463" ca="1" si="487">IF(INDIRECT(ADDRESS(FLOOR((ROW(A11393)-1)/$F$6,1)+9,FLOOR((MOD((ROW(A11393)-1),$F$6)),1)+21))="","",INDIRECT(ADDRESS(FLOOR((ROW(A11393)-1)/$F$6,1)+9,FLOOR((MOD((ROW(A11393)-1),$F$6)),1)+21)))</f>
        <v/>
      </c>
      <c r="I11400" s="336"/>
      <c r="J11400" s="332" t="str">
        <f t="shared" ca="1" si="486"/>
        <v>(command "V" "R" "" "N")</v>
      </c>
    </row>
    <row r="11401" spans="8:10" hidden="1">
      <c r="H11401" s="330" t="str">
        <f t="shared" ca="1" si="487"/>
        <v/>
      </c>
      <c r="I11401" s="336"/>
      <c r="J11401" s="332" t="str">
        <f t="shared" ca="1" si="486"/>
        <v>(command "V" "R" "" "N")</v>
      </c>
    </row>
    <row r="11402" spans="8:10" hidden="1">
      <c r="H11402" s="330" t="str">
        <f t="shared" ca="1" si="487"/>
        <v/>
      </c>
      <c r="I11402" s="336"/>
      <c r="J11402" s="332" t="str">
        <f t="shared" ca="1" si="486"/>
        <v>(command "V" "R" "" "N")</v>
      </c>
    </row>
    <row r="11403" spans="8:10" hidden="1">
      <c r="H11403" s="330" t="str">
        <f t="shared" ca="1" si="487"/>
        <v/>
      </c>
      <c r="I11403" s="336"/>
      <c r="J11403" s="332" t="str">
        <f t="shared" ca="1" si="486"/>
        <v>(command "V" "R" "" "N")</v>
      </c>
    </row>
    <row r="11404" spans="8:10" hidden="1">
      <c r="H11404" s="330" t="str">
        <f t="shared" ca="1" si="487"/>
        <v/>
      </c>
      <c r="I11404" s="336"/>
      <c r="J11404" s="332" t="str">
        <f t="shared" ca="1" si="486"/>
        <v>(command "V" "R" "" "N")</v>
      </c>
    </row>
    <row r="11405" spans="8:10" hidden="1">
      <c r="H11405" s="330" t="str">
        <f t="shared" ca="1" si="487"/>
        <v/>
      </c>
      <c r="I11405" s="336"/>
      <c r="J11405" s="332" t="str">
        <f t="shared" ref="J11405:J11468" ca="1" si="488">"(command"&amp;" "&amp;""""&amp;"V"&amp;""""&amp;" "&amp;""""&amp;"R"&amp;""""&amp;" "&amp;""""&amp;$H11405&amp;""""&amp;" """&amp;"N"&amp;""""&amp;")"</f>
        <v>(command "V" "R" "" "N")</v>
      </c>
    </row>
    <row r="11406" spans="8:10" hidden="1">
      <c r="H11406" s="330" t="str">
        <f t="shared" ca="1" si="487"/>
        <v/>
      </c>
      <c r="I11406" s="336"/>
      <c r="J11406" s="332" t="str">
        <f t="shared" ca="1" si="488"/>
        <v>(command "V" "R" "" "N")</v>
      </c>
    </row>
    <row r="11407" spans="8:10" hidden="1">
      <c r="H11407" s="330" t="str">
        <f t="shared" ca="1" si="487"/>
        <v/>
      </c>
      <c r="I11407" s="336"/>
      <c r="J11407" s="332" t="str">
        <f t="shared" ca="1" si="488"/>
        <v>(command "V" "R" "" "N")</v>
      </c>
    </row>
    <row r="11408" spans="8:10" hidden="1">
      <c r="H11408" s="330" t="str">
        <f t="shared" ca="1" si="487"/>
        <v/>
      </c>
      <c r="I11408" s="336"/>
      <c r="J11408" s="332" t="str">
        <f t="shared" ca="1" si="488"/>
        <v>(command "V" "R" "" "N")</v>
      </c>
    </row>
    <row r="11409" spans="8:10" hidden="1">
      <c r="H11409" s="330" t="str">
        <f t="shared" ca="1" si="487"/>
        <v/>
      </c>
      <c r="I11409" s="336"/>
      <c r="J11409" s="332" t="str">
        <f t="shared" ca="1" si="488"/>
        <v>(command "V" "R" "" "N")</v>
      </c>
    </row>
    <row r="11410" spans="8:10" hidden="1">
      <c r="H11410" s="330" t="str">
        <f t="shared" ca="1" si="487"/>
        <v/>
      </c>
      <c r="I11410" s="336"/>
      <c r="J11410" s="332" t="str">
        <f t="shared" ca="1" si="488"/>
        <v>(command "V" "R" "" "N")</v>
      </c>
    </row>
    <row r="11411" spans="8:10" hidden="1">
      <c r="H11411" s="330" t="str">
        <f t="shared" ca="1" si="487"/>
        <v/>
      </c>
      <c r="I11411" s="336"/>
      <c r="J11411" s="332" t="str">
        <f t="shared" ca="1" si="488"/>
        <v>(command "V" "R" "" "N")</v>
      </c>
    </row>
    <row r="11412" spans="8:10" hidden="1">
      <c r="H11412" s="330" t="str">
        <f t="shared" ca="1" si="487"/>
        <v/>
      </c>
      <c r="I11412" s="336"/>
      <c r="J11412" s="332" t="str">
        <f t="shared" ca="1" si="488"/>
        <v>(command "V" "R" "" "N")</v>
      </c>
    </row>
    <row r="11413" spans="8:10" hidden="1">
      <c r="H11413" s="330" t="str">
        <f t="shared" ca="1" si="487"/>
        <v/>
      </c>
      <c r="I11413" s="336"/>
      <c r="J11413" s="332" t="str">
        <f t="shared" ca="1" si="488"/>
        <v>(command "V" "R" "" "N")</v>
      </c>
    </row>
    <row r="11414" spans="8:10" hidden="1">
      <c r="H11414" s="330" t="str">
        <f t="shared" ca="1" si="487"/>
        <v/>
      </c>
      <c r="I11414" s="336"/>
      <c r="J11414" s="332" t="str">
        <f t="shared" ca="1" si="488"/>
        <v>(command "V" "R" "" "N")</v>
      </c>
    </row>
    <row r="11415" spans="8:10" hidden="1">
      <c r="H11415" s="330" t="str">
        <f t="shared" ca="1" si="487"/>
        <v/>
      </c>
      <c r="I11415" s="336"/>
      <c r="J11415" s="332" t="str">
        <f t="shared" ca="1" si="488"/>
        <v>(command "V" "R" "" "N")</v>
      </c>
    </row>
    <row r="11416" spans="8:10" hidden="1">
      <c r="H11416" s="330" t="str">
        <f t="shared" ca="1" si="487"/>
        <v/>
      </c>
      <c r="I11416" s="336"/>
      <c r="J11416" s="332" t="str">
        <f t="shared" ca="1" si="488"/>
        <v>(command "V" "R" "" "N")</v>
      </c>
    </row>
    <row r="11417" spans="8:10" hidden="1">
      <c r="H11417" s="330" t="str">
        <f t="shared" ca="1" si="487"/>
        <v/>
      </c>
      <c r="I11417" s="336"/>
      <c r="J11417" s="332" t="str">
        <f t="shared" ca="1" si="488"/>
        <v>(command "V" "R" "" "N")</v>
      </c>
    </row>
    <row r="11418" spans="8:10" hidden="1">
      <c r="H11418" s="330" t="str">
        <f t="shared" ca="1" si="487"/>
        <v/>
      </c>
      <c r="I11418" s="336"/>
      <c r="J11418" s="332" t="str">
        <f t="shared" ca="1" si="488"/>
        <v>(command "V" "R" "" "N")</v>
      </c>
    </row>
    <row r="11419" spans="8:10" hidden="1">
      <c r="H11419" s="330" t="str">
        <f t="shared" ca="1" si="487"/>
        <v/>
      </c>
      <c r="I11419" s="336"/>
      <c r="J11419" s="332" t="str">
        <f t="shared" ca="1" si="488"/>
        <v>(command "V" "R" "" "N")</v>
      </c>
    </row>
    <row r="11420" spans="8:10" hidden="1">
      <c r="H11420" s="330" t="str">
        <f t="shared" ca="1" si="487"/>
        <v/>
      </c>
      <c r="I11420" s="336"/>
      <c r="J11420" s="332" t="str">
        <f t="shared" ca="1" si="488"/>
        <v>(command "V" "R" "" "N")</v>
      </c>
    </row>
    <row r="11421" spans="8:10" hidden="1">
      <c r="H11421" s="330" t="str">
        <f t="shared" ca="1" si="487"/>
        <v/>
      </c>
      <c r="I11421" s="336"/>
      <c r="J11421" s="332" t="str">
        <f t="shared" ca="1" si="488"/>
        <v>(command "V" "R" "" "N")</v>
      </c>
    </row>
    <row r="11422" spans="8:10" hidden="1">
      <c r="H11422" s="330" t="str">
        <f t="shared" ca="1" si="487"/>
        <v/>
      </c>
      <c r="I11422" s="336"/>
      <c r="J11422" s="332" t="str">
        <f t="shared" ca="1" si="488"/>
        <v>(command "V" "R" "" "N")</v>
      </c>
    </row>
    <row r="11423" spans="8:10" hidden="1">
      <c r="H11423" s="330" t="str">
        <f t="shared" ca="1" si="487"/>
        <v/>
      </c>
      <c r="I11423" s="336"/>
      <c r="J11423" s="332" t="str">
        <f t="shared" ca="1" si="488"/>
        <v>(command "V" "R" "" "N")</v>
      </c>
    </row>
    <row r="11424" spans="8:10" hidden="1">
      <c r="H11424" s="330" t="str">
        <f t="shared" ca="1" si="487"/>
        <v/>
      </c>
      <c r="I11424" s="336"/>
      <c r="J11424" s="332" t="str">
        <f t="shared" ca="1" si="488"/>
        <v>(command "V" "R" "" "N")</v>
      </c>
    </row>
    <row r="11425" spans="8:10" hidden="1">
      <c r="H11425" s="330" t="str">
        <f t="shared" ca="1" si="487"/>
        <v/>
      </c>
      <c r="I11425" s="336"/>
      <c r="J11425" s="332" t="str">
        <f t="shared" ca="1" si="488"/>
        <v>(command "V" "R" "" "N")</v>
      </c>
    </row>
    <row r="11426" spans="8:10" hidden="1">
      <c r="H11426" s="330" t="str">
        <f t="shared" ca="1" si="487"/>
        <v/>
      </c>
      <c r="I11426" s="336"/>
      <c r="J11426" s="332" t="str">
        <f t="shared" ca="1" si="488"/>
        <v>(command "V" "R" "" "N")</v>
      </c>
    </row>
    <row r="11427" spans="8:10" hidden="1">
      <c r="H11427" s="330" t="str">
        <f t="shared" ca="1" si="487"/>
        <v/>
      </c>
      <c r="I11427" s="336"/>
      <c r="J11427" s="332" t="str">
        <f t="shared" ca="1" si="488"/>
        <v>(command "V" "R" "" "N")</v>
      </c>
    </row>
    <row r="11428" spans="8:10" hidden="1">
      <c r="H11428" s="330" t="str">
        <f t="shared" ca="1" si="487"/>
        <v/>
      </c>
      <c r="I11428" s="336"/>
      <c r="J11428" s="332" t="str">
        <f t="shared" ca="1" si="488"/>
        <v>(command "V" "R" "" "N")</v>
      </c>
    </row>
    <row r="11429" spans="8:10" hidden="1">
      <c r="H11429" s="330" t="str">
        <f t="shared" ca="1" si="487"/>
        <v/>
      </c>
      <c r="I11429" s="336"/>
      <c r="J11429" s="332" t="str">
        <f t="shared" ca="1" si="488"/>
        <v>(command "V" "R" "" "N")</v>
      </c>
    </row>
    <row r="11430" spans="8:10" hidden="1">
      <c r="H11430" s="330" t="str">
        <f t="shared" ca="1" si="487"/>
        <v/>
      </c>
      <c r="I11430" s="336"/>
      <c r="J11430" s="332" t="str">
        <f t="shared" ca="1" si="488"/>
        <v>(command "V" "R" "" "N")</v>
      </c>
    </row>
    <row r="11431" spans="8:10" hidden="1">
      <c r="H11431" s="330" t="str">
        <f t="shared" ca="1" si="487"/>
        <v/>
      </c>
      <c r="I11431" s="336"/>
      <c r="J11431" s="332" t="str">
        <f t="shared" ca="1" si="488"/>
        <v>(command "V" "R" "" "N")</v>
      </c>
    </row>
    <row r="11432" spans="8:10" hidden="1">
      <c r="H11432" s="330" t="str">
        <f t="shared" ca="1" si="487"/>
        <v/>
      </c>
      <c r="I11432" s="336"/>
      <c r="J11432" s="332" t="str">
        <f t="shared" ca="1" si="488"/>
        <v>(command "V" "R" "" "N")</v>
      </c>
    </row>
    <row r="11433" spans="8:10" hidden="1">
      <c r="H11433" s="330" t="str">
        <f t="shared" ca="1" si="487"/>
        <v/>
      </c>
      <c r="I11433" s="336"/>
      <c r="J11433" s="332" t="str">
        <f t="shared" ca="1" si="488"/>
        <v>(command "V" "R" "" "N")</v>
      </c>
    </row>
    <row r="11434" spans="8:10" hidden="1">
      <c r="H11434" s="330" t="str">
        <f t="shared" ca="1" si="487"/>
        <v/>
      </c>
      <c r="I11434" s="336"/>
      <c r="J11434" s="332" t="str">
        <f t="shared" ca="1" si="488"/>
        <v>(command "V" "R" "" "N")</v>
      </c>
    </row>
    <row r="11435" spans="8:10" hidden="1">
      <c r="H11435" s="330" t="str">
        <f t="shared" ca="1" si="487"/>
        <v/>
      </c>
      <c r="I11435" s="336"/>
      <c r="J11435" s="332" t="str">
        <f t="shared" ca="1" si="488"/>
        <v>(command "V" "R" "" "N")</v>
      </c>
    </row>
    <row r="11436" spans="8:10" hidden="1">
      <c r="H11436" s="330" t="str">
        <f t="shared" ca="1" si="487"/>
        <v/>
      </c>
      <c r="I11436" s="336"/>
      <c r="J11436" s="332" t="str">
        <f t="shared" ca="1" si="488"/>
        <v>(command "V" "R" "" "N")</v>
      </c>
    </row>
    <row r="11437" spans="8:10" hidden="1">
      <c r="H11437" s="330" t="str">
        <f t="shared" ca="1" si="487"/>
        <v/>
      </c>
      <c r="I11437" s="336"/>
      <c r="J11437" s="332" t="str">
        <f t="shared" ca="1" si="488"/>
        <v>(command "V" "R" "" "N")</v>
      </c>
    </row>
    <row r="11438" spans="8:10" hidden="1">
      <c r="H11438" s="330" t="str">
        <f t="shared" ca="1" si="487"/>
        <v/>
      </c>
      <c r="I11438" s="336"/>
      <c r="J11438" s="332" t="str">
        <f t="shared" ca="1" si="488"/>
        <v>(command "V" "R" "" "N")</v>
      </c>
    </row>
    <row r="11439" spans="8:10" hidden="1">
      <c r="H11439" s="330" t="str">
        <f t="shared" ca="1" si="487"/>
        <v/>
      </c>
      <c r="I11439" s="336"/>
      <c r="J11439" s="332" t="str">
        <f t="shared" ca="1" si="488"/>
        <v>(command "V" "R" "" "N")</v>
      </c>
    </row>
    <row r="11440" spans="8:10" hidden="1">
      <c r="H11440" s="330" t="str">
        <f t="shared" ca="1" si="487"/>
        <v/>
      </c>
      <c r="I11440" s="336"/>
      <c r="J11440" s="332" t="str">
        <f t="shared" ca="1" si="488"/>
        <v>(command "V" "R" "" "N")</v>
      </c>
    </row>
    <row r="11441" spans="8:10" hidden="1">
      <c r="H11441" s="330" t="str">
        <f t="shared" ca="1" si="487"/>
        <v/>
      </c>
      <c r="I11441" s="336"/>
      <c r="J11441" s="332" t="str">
        <f t="shared" ca="1" si="488"/>
        <v>(command "V" "R" "" "N")</v>
      </c>
    </row>
    <row r="11442" spans="8:10" hidden="1">
      <c r="H11442" s="330" t="str">
        <f t="shared" ca="1" si="487"/>
        <v/>
      </c>
      <c r="I11442" s="336"/>
      <c r="J11442" s="332" t="str">
        <f t="shared" ca="1" si="488"/>
        <v>(command "V" "R" "" "N")</v>
      </c>
    </row>
    <row r="11443" spans="8:10" hidden="1">
      <c r="H11443" s="330" t="str">
        <f t="shared" ca="1" si="487"/>
        <v/>
      </c>
      <c r="I11443" s="336"/>
      <c r="J11443" s="332" t="str">
        <f t="shared" ca="1" si="488"/>
        <v>(command "V" "R" "" "N")</v>
      </c>
    </row>
    <row r="11444" spans="8:10" hidden="1">
      <c r="H11444" s="330" t="str">
        <f t="shared" ca="1" si="487"/>
        <v/>
      </c>
      <c r="I11444" s="336"/>
      <c r="J11444" s="332" t="str">
        <f t="shared" ca="1" si="488"/>
        <v>(command "V" "R" "" "N")</v>
      </c>
    </row>
    <row r="11445" spans="8:10" hidden="1">
      <c r="H11445" s="330" t="str">
        <f t="shared" ca="1" si="487"/>
        <v/>
      </c>
      <c r="I11445" s="336"/>
      <c r="J11445" s="332" t="str">
        <f t="shared" ca="1" si="488"/>
        <v>(command "V" "R" "" "N")</v>
      </c>
    </row>
    <row r="11446" spans="8:10" hidden="1">
      <c r="H11446" s="330" t="str">
        <f t="shared" ca="1" si="487"/>
        <v/>
      </c>
      <c r="I11446" s="336"/>
      <c r="J11446" s="332" t="str">
        <f t="shared" ca="1" si="488"/>
        <v>(command "V" "R" "" "N")</v>
      </c>
    </row>
    <row r="11447" spans="8:10" hidden="1">
      <c r="H11447" s="330" t="str">
        <f t="shared" ca="1" si="487"/>
        <v/>
      </c>
      <c r="I11447" s="336"/>
      <c r="J11447" s="332" t="str">
        <f t="shared" ca="1" si="488"/>
        <v>(command "V" "R" "" "N")</v>
      </c>
    </row>
    <row r="11448" spans="8:10" hidden="1">
      <c r="H11448" s="330" t="str">
        <f t="shared" ca="1" si="487"/>
        <v/>
      </c>
      <c r="I11448" s="336"/>
      <c r="J11448" s="332" t="str">
        <f t="shared" ca="1" si="488"/>
        <v>(command "V" "R" "" "N")</v>
      </c>
    </row>
    <row r="11449" spans="8:10" hidden="1">
      <c r="H11449" s="330" t="str">
        <f t="shared" ca="1" si="487"/>
        <v/>
      </c>
      <c r="I11449" s="336"/>
      <c r="J11449" s="332" t="str">
        <f t="shared" ca="1" si="488"/>
        <v>(command "V" "R" "" "N")</v>
      </c>
    </row>
    <row r="11450" spans="8:10" hidden="1">
      <c r="H11450" s="330" t="str">
        <f t="shared" ca="1" si="487"/>
        <v/>
      </c>
      <c r="I11450" s="336"/>
      <c r="J11450" s="332" t="str">
        <f t="shared" ca="1" si="488"/>
        <v>(command "V" "R" "" "N")</v>
      </c>
    </row>
    <row r="11451" spans="8:10" hidden="1">
      <c r="H11451" s="330" t="str">
        <f t="shared" ca="1" si="487"/>
        <v/>
      </c>
      <c r="I11451" s="336"/>
      <c r="J11451" s="332" t="str">
        <f t="shared" ca="1" si="488"/>
        <v>(command "V" "R" "" "N")</v>
      </c>
    </row>
    <row r="11452" spans="8:10" hidden="1">
      <c r="H11452" s="330" t="str">
        <f t="shared" ca="1" si="487"/>
        <v/>
      </c>
      <c r="I11452" s="336"/>
      <c r="J11452" s="332" t="str">
        <f t="shared" ca="1" si="488"/>
        <v>(command "V" "R" "" "N")</v>
      </c>
    </row>
    <row r="11453" spans="8:10" hidden="1">
      <c r="H11453" s="330" t="str">
        <f t="shared" ca="1" si="487"/>
        <v/>
      </c>
      <c r="I11453" s="336"/>
      <c r="J11453" s="332" t="str">
        <f t="shared" ca="1" si="488"/>
        <v>(command "V" "R" "" "N")</v>
      </c>
    </row>
    <row r="11454" spans="8:10" hidden="1">
      <c r="H11454" s="330" t="str">
        <f t="shared" ca="1" si="487"/>
        <v/>
      </c>
      <c r="I11454" s="336"/>
      <c r="J11454" s="332" t="str">
        <f t="shared" ca="1" si="488"/>
        <v>(command "V" "R" "" "N")</v>
      </c>
    </row>
    <row r="11455" spans="8:10" hidden="1">
      <c r="H11455" s="330" t="str">
        <f t="shared" ca="1" si="487"/>
        <v/>
      </c>
      <c r="I11455" s="336"/>
      <c r="J11455" s="332" t="str">
        <f t="shared" ca="1" si="488"/>
        <v>(command "V" "R" "" "N")</v>
      </c>
    </row>
    <row r="11456" spans="8:10" hidden="1">
      <c r="H11456" s="330" t="str">
        <f t="shared" ca="1" si="487"/>
        <v/>
      </c>
      <c r="I11456" s="336"/>
      <c r="J11456" s="332" t="str">
        <f t="shared" ca="1" si="488"/>
        <v>(command "V" "R" "" "N")</v>
      </c>
    </row>
    <row r="11457" spans="8:10" hidden="1">
      <c r="H11457" s="330" t="str">
        <f t="shared" ca="1" si="487"/>
        <v/>
      </c>
      <c r="I11457" s="336"/>
      <c r="J11457" s="332" t="str">
        <f t="shared" ca="1" si="488"/>
        <v>(command "V" "R" "" "N")</v>
      </c>
    </row>
    <row r="11458" spans="8:10" hidden="1">
      <c r="H11458" s="330" t="str">
        <f t="shared" ca="1" si="487"/>
        <v/>
      </c>
      <c r="I11458" s="336"/>
      <c r="J11458" s="332" t="str">
        <f t="shared" ca="1" si="488"/>
        <v>(command "V" "R" "" "N")</v>
      </c>
    </row>
    <row r="11459" spans="8:10" hidden="1">
      <c r="H11459" s="330" t="str">
        <f t="shared" ca="1" si="487"/>
        <v/>
      </c>
      <c r="I11459" s="336"/>
      <c r="J11459" s="332" t="str">
        <f t="shared" ca="1" si="488"/>
        <v>(command "V" "R" "" "N")</v>
      </c>
    </row>
    <row r="11460" spans="8:10" hidden="1">
      <c r="H11460" s="330" t="str">
        <f t="shared" ca="1" si="487"/>
        <v/>
      </c>
      <c r="I11460" s="336"/>
      <c r="J11460" s="332" t="str">
        <f t="shared" ca="1" si="488"/>
        <v>(command "V" "R" "" "N")</v>
      </c>
    </row>
    <row r="11461" spans="8:10" hidden="1">
      <c r="H11461" s="330" t="str">
        <f t="shared" ca="1" si="487"/>
        <v/>
      </c>
      <c r="I11461" s="336"/>
      <c r="J11461" s="332" t="str">
        <f t="shared" ca="1" si="488"/>
        <v>(command "V" "R" "" "N")</v>
      </c>
    </row>
    <row r="11462" spans="8:10" hidden="1">
      <c r="H11462" s="330" t="str">
        <f t="shared" ca="1" si="487"/>
        <v/>
      </c>
      <c r="I11462" s="336"/>
      <c r="J11462" s="332" t="str">
        <f t="shared" ca="1" si="488"/>
        <v>(command "V" "R" "" "N")</v>
      </c>
    </row>
    <row r="11463" spans="8:10" hidden="1">
      <c r="H11463" s="330" t="str">
        <f t="shared" ca="1" si="487"/>
        <v/>
      </c>
      <c r="I11463" s="336"/>
      <c r="J11463" s="332" t="str">
        <f t="shared" ca="1" si="488"/>
        <v>(command "V" "R" "" "N")</v>
      </c>
    </row>
    <row r="11464" spans="8:10" hidden="1">
      <c r="H11464" s="330" t="str">
        <f t="shared" ref="H11464:H11527" ca="1" si="489">IF(INDIRECT(ADDRESS(FLOOR((ROW(A11457)-1)/$F$6,1)+9,FLOOR((MOD((ROW(A11457)-1),$F$6)),1)+21))="","",INDIRECT(ADDRESS(FLOOR((ROW(A11457)-1)/$F$6,1)+9,FLOOR((MOD((ROW(A11457)-1),$F$6)),1)+21)))</f>
        <v/>
      </c>
      <c r="I11464" s="336"/>
      <c r="J11464" s="332" t="str">
        <f t="shared" ca="1" si="488"/>
        <v>(command "V" "R" "" "N")</v>
      </c>
    </row>
    <row r="11465" spans="8:10" hidden="1">
      <c r="H11465" s="330" t="str">
        <f t="shared" ca="1" si="489"/>
        <v/>
      </c>
      <c r="I11465" s="336"/>
      <c r="J11465" s="332" t="str">
        <f t="shared" ca="1" si="488"/>
        <v>(command "V" "R" "" "N")</v>
      </c>
    </row>
    <row r="11466" spans="8:10" hidden="1">
      <c r="H11466" s="330" t="str">
        <f t="shared" ca="1" si="489"/>
        <v/>
      </c>
      <c r="I11466" s="336"/>
      <c r="J11466" s="332" t="str">
        <f t="shared" ca="1" si="488"/>
        <v>(command "V" "R" "" "N")</v>
      </c>
    </row>
    <row r="11467" spans="8:10" hidden="1">
      <c r="H11467" s="330" t="str">
        <f t="shared" ca="1" si="489"/>
        <v/>
      </c>
      <c r="I11467" s="336"/>
      <c r="J11467" s="332" t="str">
        <f t="shared" ca="1" si="488"/>
        <v>(command "V" "R" "" "N")</v>
      </c>
    </row>
    <row r="11468" spans="8:10" hidden="1">
      <c r="H11468" s="330" t="str">
        <f t="shared" ca="1" si="489"/>
        <v/>
      </c>
      <c r="I11468" s="336"/>
      <c r="J11468" s="332" t="str">
        <f t="shared" ca="1" si="488"/>
        <v>(command "V" "R" "" "N")</v>
      </c>
    </row>
    <row r="11469" spans="8:10" hidden="1">
      <c r="H11469" s="330" t="str">
        <f t="shared" ca="1" si="489"/>
        <v/>
      </c>
      <c r="I11469" s="336"/>
      <c r="J11469" s="332" t="str">
        <f t="shared" ref="J11469:J11532" ca="1" si="490">"(command"&amp;" "&amp;""""&amp;"V"&amp;""""&amp;" "&amp;""""&amp;"R"&amp;""""&amp;" "&amp;""""&amp;$H11469&amp;""""&amp;" """&amp;"N"&amp;""""&amp;")"</f>
        <v>(command "V" "R" "" "N")</v>
      </c>
    </row>
    <row r="11470" spans="8:10" hidden="1">
      <c r="H11470" s="330" t="str">
        <f t="shared" ca="1" si="489"/>
        <v/>
      </c>
      <c r="I11470" s="336"/>
      <c r="J11470" s="332" t="str">
        <f t="shared" ca="1" si="490"/>
        <v>(command "V" "R" "" "N")</v>
      </c>
    </row>
    <row r="11471" spans="8:10" hidden="1">
      <c r="H11471" s="330" t="str">
        <f t="shared" ca="1" si="489"/>
        <v/>
      </c>
      <c r="I11471" s="336"/>
      <c r="J11471" s="332" t="str">
        <f t="shared" ca="1" si="490"/>
        <v>(command "V" "R" "" "N")</v>
      </c>
    </row>
    <row r="11472" spans="8:10" hidden="1">
      <c r="H11472" s="330" t="str">
        <f t="shared" ca="1" si="489"/>
        <v/>
      </c>
      <c r="I11472" s="336"/>
      <c r="J11472" s="332" t="str">
        <f t="shared" ca="1" si="490"/>
        <v>(command "V" "R" "" "N")</v>
      </c>
    </row>
    <row r="11473" spans="8:10" hidden="1">
      <c r="H11473" s="330" t="str">
        <f t="shared" ca="1" si="489"/>
        <v/>
      </c>
      <c r="I11473" s="336"/>
      <c r="J11473" s="332" t="str">
        <f t="shared" ca="1" si="490"/>
        <v>(command "V" "R" "" "N")</v>
      </c>
    </row>
    <row r="11474" spans="8:10" hidden="1">
      <c r="H11474" s="330" t="str">
        <f t="shared" ca="1" si="489"/>
        <v/>
      </c>
      <c r="I11474" s="336"/>
      <c r="J11474" s="332" t="str">
        <f t="shared" ca="1" si="490"/>
        <v>(command "V" "R" "" "N")</v>
      </c>
    </row>
    <row r="11475" spans="8:10" hidden="1">
      <c r="H11475" s="330" t="str">
        <f t="shared" ca="1" si="489"/>
        <v/>
      </c>
      <c r="I11475" s="336"/>
      <c r="J11475" s="332" t="str">
        <f t="shared" ca="1" si="490"/>
        <v>(command "V" "R" "" "N")</v>
      </c>
    </row>
    <row r="11476" spans="8:10" hidden="1">
      <c r="H11476" s="330" t="str">
        <f t="shared" ca="1" si="489"/>
        <v/>
      </c>
      <c r="I11476" s="336"/>
      <c r="J11476" s="332" t="str">
        <f t="shared" ca="1" si="490"/>
        <v>(command "V" "R" "" "N")</v>
      </c>
    </row>
    <row r="11477" spans="8:10" hidden="1">
      <c r="H11477" s="330" t="str">
        <f t="shared" ca="1" si="489"/>
        <v/>
      </c>
      <c r="I11477" s="336"/>
      <c r="J11477" s="332" t="str">
        <f t="shared" ca="1" si="490"/>
        <v>(command "V" "R" "" "N")</v>
      </c>
    </row>
    <row r="11478" spans="8:10" hidden="1">
      <c r="H11478" s="330" t="str">
        <f t="shared" ca="1" si="489"/>
        <v/>
      </c>
      <c r="I11478" s="336"/>
      <c r="J11478" s="332" t="str">
        <f t="shared" ca="1" si="490"/>
        <v>(command "V" "R" "" "N")</v>
      </c>
    </row>
    <row r="11479" spans="8:10" hidden="1">
      <c r="H11479" s="330" t="str">
        <f t="shared" ca="1" si="489"/>
        <v/>
      </c>
      <c r="I11479" s="336"/>
      <c r="J11479" s="332" t="str">
        <f t="shared" ca="1" si="490"/>
        <v>(command "V" "R" "" "N")</v>
      </c>
    </row>
    <row r="11480" spans="8:10" hidden="1">
      <c r="H11480" s="330" t="str">
        <f t="shared" ca="1" si="489"/>
        <v/>
      </c>
      <c r="I11480" s="336"/>
      <c r="J11480" s="332" t="str">
        <f t="shared" ca="1" si="490"/>
        <v>(command "V" "R" "" "N")</v>
      </c>
    </row>
    <row r="11481" spans="8:10" hidden="1">
      <c r="H11481" s="330" t="str">
        <f t="shared" ca="1" si="489"/>
        <v/>
      </c>
      <c r="I11481" s="336"/>
      <c r="J11481" s="332" t="str">
        <f t="shared" ca="1" si="490"/>
        <v>(command "V" "R" "" "N")</v>
      </c>
    </row>
    <row r="11482" spans="8:10" hidden="1">
      <c r="H11482" s="330" t="str">
        <f t="shared" ca="1" si="489"/>
        <v/>
      </c>
      <c r="I11482" s="336"/>
      <c r="J11482" s="332" t="str">
        <f t="shared" ca="1" si="490"/>
        <v>(command "V" "R" "" "N")</v>
      </c>
    </row>
    <row r="11483" spans="8:10" hidden="1">
      <c r="H11483" s="330" t="str">
        <f t="shared" ca="1" si="489"/>
        <v/>
      </c>
      <c r="I11483" s="336"/>
      <c r="J11483" s="332" t="str">
        <f t="shared" ca="1" si="490"/>
        <v>(command "V" "R" "" "N")</v>
      </c>
    </row>
    <row r="11484" spans="8:10" hidden="1">
      <c r="H11484" s="330" t="str">
        <f t="shared" ca="1" si="489"/>
        <v/>
      </c>
      <c r="I11484" s="336"/>
      <c r="J11484" s="332" t="str">
        <f t="shared" ca="1" si="490"/>
        <v>(command "V" "R" "" "N")</v>
      </c>
    </row>
    <row r="11485" spans="8:10" hidden="1">
      <c r="H11485" s="330" t="str">
        <f t="shared" ca="1" si="489"/>
        <v/>
      </c>
      <c r="I11485" s="336"/>
      <c r="J11485" s="332" t="str">
        <f t="shared" ca="1" si="490"/>
        <v>(command "V" "R" "" "N")</v>
      </c>
    </row>
    <row r="11486" spans="8:10" hidden="1">
      <c r="H11486" s="330" t="str">
        <f t="shared" ca="1" si="489"/>
        <v/>
      </c>
      <c r="I11486" s="336"/>
      <c r="J11486" s="332" t="str">
        <f t="shared" ca="1" si="490"/>
        <v>(command "V" "R" "" "N")</v>
      </c>
    </row>
    <row r="11487" spans="8:10" hidden="1">
      <c r="H11487" s="330" t="str">
        <f t="shared" ca="1" si="489"/>
        <v/>
      </c>
      <c r="I11487" s="336"/>
      <c r="J11487" s="332" t="str">
        <f t="shared" ca="1" si="490"/>
        <v>(command "V" "R" "" "N")</v>
      </c>
    </row>
    <row r="11488" spans="8:10" hidden="1">
      <c r="H11488" s="330" t="str">
        <f t="shared" ca="1" si="489"/>
        <v/>
      </c>
      <c r="I11488" s="336"/>
      <c r="J11488" s="332" t="str">
        <f t="shared" ca="1" si="490"/>
        <v>(command "V" "R" "" "N")</v>
      </c>
    </row>
    <row r="11489" spans="8:10" hidden="1">
      <c r="H11489" s="330" t="str">
        <f t="shared" ca="1" si="489"/>
        <v/>
      </c>
      <c r="I11489" s="336"/>
      <c r="J11489" s="332" t="str">
        <f t="shared" ca="1" si="490"/>
        <v>(command "V" "R" "" "N")</v>
      </c>
    </row>
    <row r="11490" spans="8:10" hidden="1">
      <c r="H11490" s="330" t="str">
        <f t="shared" ca="1" si="489"/>
        <v/>
      </c>
      <c r="I11490" s="336"/>
      <c r="J11490" s="332" t="str">
        <f t="shared" ca="1" si="490"/>
        <v>(command "V" "R" "" "N")</v>
      </c>
    </row>
    <row r="11491" spans="8:10" hidden="1">
      <c r="H11491" s="330" t="str">
        <f t="shared" ca="1" si="489"/>
        <v/>
      </c>
      <c r="I11491" s="336"/>
      <c r="J11491" s="332" t="str">
        <f t="shared" ca="1" si="490"/>
        <v>(command "V" "R" "" "N")</v>
      </c>
    </row>
    <row r="11492" spans="8:10" hidden="1">
      <c r="H11492" s="330" t="str">
        <f t="shared" ca="1" si="489"/>
        <v/>
      </c>
      <c r="I11492" s="336"/>
      <c r="J11492" s="332" t="str">
        <f t="shared" ca="1" si="490"/>
        <v>(command "V" "R" "" "N")</v>
      </c>
    </row>
    <row r="11493" spans="8:10" hidden="1">
      <c r="H11493" s="330" t="str">
        <f t="shared" ca="1" si="489"/>
        <v/>
      </c>
      <c r="I11493" s="336"/>
      <c r="J11493" s="332" t="str">
        <f t="shared" ca="1" si="490"/>
        <v>(command "V" "R" "" "N")</v>
      </c>
    </row>
    <row r="11494" spans="8:10" hidden="1">
      <c r="H11494" s="330" t="str">
        <f t="shared" ca="1" si="489"/>
        <v/>
      </c>
      <c r="I11494" s="336"/>
      <c r="J11494" s="332" t="str">
        <f t="shared" ca="1" si="490"/>
        <v>(command "V" "R" "" "N")</v>
      </c>
    </row>
    <row r="11495" spans="8:10" hidden="1">
      <c r="H11495" s="330" t="str">
        <f t="shared" ca="1" si="489"/>
        <v/>
      </c>
      <c r="I11495" s="336"/>
      <c r="J11495" s="332" t="str">
        <f t="shared" ca="1" si="490"/>
        <v>(command "V" "R" "" "N")</v>
      </c>
    </row>
    <row r="11496" spans="8:10" hidden="1">
      <c r="H11496" s="330" t="str">
        <f t="shared" ca="1" si="489"/>
        <v/>
      </c>
      <c r="I11496" s="336"/>
      <c r="J11496" s="332" t="str">
        <f t="shared" ca="1" si="490"/>
        <v>(command "V" "R" "" "N")</v>
      </c>
    </row>
    <row r="11497" spans="8:10" hidden="1">
      <c r="H11497" s="330" t="str">
        <f t="shared" ca="1" si="489"/>
        <v/>
      </c>
      <c r="I11497" s="336"/>
      <c r="J11497" s="332" t="str">
        <f t="shared" ca="1" si="490"/>
        <v>(command "V" "R" "" "N")</v>
      </c>
    </row>
    <row r="11498" spans="8:10" hidden="1">
      <c r="H11498" s="330" t="str">
        <f t="shared" ca="1" si="489"/>
        <v/>
      </c>
      <c r="I11498" s="336"/>
      <c r="J11498" s="332" t="str">
        <f t="shared" ca="1" si="490"/>
        <v>(command "V" "R" "" "N")</v>
      </c>
    </row>
    <row r="11499" spans="8:10" hidden="1">
      <c r="H11499" s="330" t="str">
        <f t="shared" ca="1" si="489"/>
        <v/>
      </c>
      <c r="I11499" s="336"/>
      <c r="J11499" s="332" t="str">
        <f t="shared" ca="1" si="490"/>
        <v>(command "V" "R" "" "N")</v>
      </c>
    </row>
    <row r="11500" spans="8:10" hidden="1">
      <c r="H11500" s="330" t="str">
        <f t="shared" ca="1" si="489"/>
        <v/>
      </c>
      <c r="I11500" s="336"/>
      <c r="J11500" s="332" t="str">
        <f t="shared" ca="1" si="490"/>
        <v>(command "V" "R" "" "N")</v>
      </c>
    </row>
    <row r="11501" spans="8:10" hidden="1">
      <c r="H11501" s="330" t="str">
        <f t="shared" ca="1" si="489"/>
        <v/>
      </c>
      <c r="I11501" s="336"/>
      <c r="J11501" s="332" t="str">
        <f t="shared" ca="1" si="490"/>
        <v>(command "V" "R" "" "N")</v>
      </c>
    </row>
    <row r="11502" spans="8:10" hidden="1">
      <c r="H11502" s="330" t="str">
        <f t="shared" ca="1" si="489"/>
        <v/>
      </c>
      <c r="I11502" s="336"/>
      <c r="J11502" s="332" t="str">
        <f t="shared" ca="1" si="490"/>
        <v>(command "V" "R" "" "N")</v>
      </c>
    </row>
    <row r="11503" spans="8:10" hidden="1">
      <c r="H11503" s="330" t="str">
        <f t="shared" ca="1" si="489"/>
        <v/>
      </c>
      <c r="I11503" s="336"/>
      <c r="J11503" s="332" t="str">
        <f t="shared" ca="1" si="490"/>
        <v>(command "V" "R" "" "N")</v>
      </c>
    </row>
    <row r="11504" spans="8:10" hidden="1">
      <c r="H11504" s="330" t="str">
        <f t="shared" ca="1" si="489"/>
        <v/>
      </c>
      <c r="I11504" s="336"/>
      <c r="J11504" s="332" t="str">
        <f t="shared" ca="1" si="490"/>
        <v>(command "V" "R" "" "N")</v>
      </c>
    </row>
    <row r="11505" spans="8:10" hidden="1">
      <c r="H11505" s="330" t="str">
        <f t="shared" ca="1" si="489"/>
        <v/>
      </c>
      <c r="I11505" s="336"/>
      <c r="J11505" s="332" t="str">
        <f t="shared" ca="1" si="490"/>
        <v>(command "V" "R" "" "N")</v>
      </c>
    </row>
    <row r="11506" spans="8:10" hidden="1">
      <c r="H11506" s="330" t="str">
        <f t="shared" ca="1" si="489"/>
        <v/>
      </c>
      <c r="I11506" s="336"/>
      <c r="J11506" s="332" t="str">
        <f t="shared" ca="1" si="490"/>
        <v>(command "V" "R" "" "N")</v>
      </c>
    </row>
    <row r="11507" spans="8:10" hidden="1">
      <c r="H11507" s="330" t="str">
        <f t="shared" ca="1" si="489"/>
        <v/>
      </c>
      <c r="I11507" s="336"/>
      <c r="J11507" s="332" t="str">
        <f t="shared" ca="1" si="490"/>
        <v>(command "V" "R" "" "N")</v>
      </c>
    </row>
    <row r="11508" spans="8:10" hidden="1">
      <c r="H11508" s="330" t="str">
        <f t="shared" ca="1" si="489"/>
        <v/>
      </c>
      <c r="I11508" s="336"/>
      <c r="J11508" s="332" t="str">
        <f t="shared" ca="1" si="490"/>
        <v>(command "V" "R" "" "N")</v>
      </c>
    </row>
    <row r="11509" spans="8:10" hidden="1">
      <c r="H11509" s="330" t="str">
        <f t="shared" ca="1" si="489"/>
        <v/>
      </c>
      <c r="I11509" s="336"/>
      <c r="J11509" s="332" t="str">
        <f t="shared" ca="1" si="490"/>
        <v>(command "V" "R" "" "N")</v>
      </c>
    </row>
    <row r="11510" spans="8:10" hidden="1">
      <c r="H11510" s="330" t="str">
        <f t="shared" ca="1" si="489"/>
        <v/>
      </c>
      <c r="I11510" s="336"/>
      <c r="J11510" s="332" t="str">
        <f t="shared" ca="1" si="490"/>
        <v>(command "V" "R" "" "N")</v>
      </c>
    </row>
    <row r="11511" spans="8:10" hidden="1">
      <c r="H11511" s="330" t="str">
        <f t="shared" ca="1" si="489"/>
        <v/>
      </c>
      <c r="I11511" s="336"/>
      <c r="J11511" s="332" t="str">
        <f t="shared" ca="1" si="490"/>
        <v>(command "V" "R" "" "N")</v>
      </c>
    </row>
    <row r="11512" spans="8:10" hidden="1">
      <c r="H11512" s="330" t="str">
        <f t="shared" ca="1" si="489"/>
        <v/>
      </c>
      <c r="I11512" s="336"/>
      <c r="J11512" s="332" t="str">
        <f t="shared" ca="1" si="490"/>
        <v>(command "V" "R" "" "N")</v>
      </c>
    </row>
    <row r="11513" spans="8:10" hidden="1">
      <c r="H11513" s="330" t="str">
        <f t="shared" ca="1" si="489"/>
        <v/>
      </c>
      <c r="I11513" s="336"/>
      <c r="J11513" s="332" t="str">
        <f t="shared" ca="1" si="490"/>
        <v>(command "V" "R" "" "N")</v>
      </c>
    </row>
    <row r="11514" spans="8:10" hidden="1">
      <c r="H11514" s="330" t="str">
        <f t="shared" ca="1" si="489"/>
        <v/>
      </c>
      <c r="I11514" s="336"/>
      <c r="J11514" s="332" t="str">
        <f t="shared" ca="1" si="490"/>
        <v>(command "V" "R" "" "N")</v>
      </c>
    </row>
    <row r="11515" spans="8:10" hidden="1">
      <c r="H11515" s="330" t="str">
        <f t="shared" ca="1" si="489"/>
        <v/>
      </c>
      <c r="I11515" s="336"/>
      <c r="J11515" s="332" t="str">
        <f t="shared" ca="1" si="490"/>
        <v>(command "V" "R" "" "N")</v>
      </c>
    </row>
    <row r="11516" spans="8:10" hidden="1">
      <c r="H11516" s="330" t="str">
        <f t="shared" ca="1" si="489"/>
        <v/>
      </c>
      <c r="I11516" s="336"/>
      <c r="J11516" s="332" t="str">
        <f t="shared" ca="1" si="490"/>
        <v>(command "V" "R" "" "N")</v>
      </c>
    </row>
    <row r="11517" spans="8:10" hidden="1">
      <c r="H11517" s="330" t="str">
        <f t="shared" ca="1" si="489"/>
        <v/>
      </c>
      <c r="I11517" s="336"/>
      <c r="J11517" s="332" t="str">
        <f t="shared" ca="1" si="490"/>
        <v>(command "V" "R" "" "N")</v>
      </c>
    </row>
    <row r="11518" spans="8:10" hidden="1">
      <c r="H11518" s="330" t="str">
        <f t="shared" ca="1" si="489"/>
        <v/>
      </c>
      <c r="I11518" s="336"/>
      <c r="J11518" s="332" t="str">
        <f t="shared" ca="1" si="490"/>
        <v>(command "V" "R" "" "N")</v>
      </c>
    </row>
    <row r="11519" spans="8:10" hidden="1">
      <c r="H11519" s="330" t="str">
        <f t="shared" ca="1" si="489"/>
        <v/>
      </c>
      <c r="I11519" s="336"/>
      <c r="J11519" s="332" t="str">
        <f t="shared" ca="1" si="490"/>
        <v>(command "V" "R" "" "N")</v>
      </c>
    </row>
    <row r="11520" spans="8:10" hidden="1">
      <c r="H11520" s="330" t="str">
        <f t="shared" ca="1" si="489"/>
        <v/>
      </c>
      <c r="I11520" s="336"/>
      <c r="J11520" s="332" t="str">
        <f t="shared" ca="1" si="490"/>
        <v>(command "V" "R" "" "N")</v>
      </c>
    </row>
    <row r="11521" spans="8:10" hidden="1">
      <c r="H11521" s="330" t="str">
        <f t="shared" ca="1" si="489"/>
        <v/>
      </c>
      <c r="I11521" s="336"/>
      <c r="J11521" s="332" t="str">
        <f t="shared" ca="1" si="490"/>
        <v>(command "V" "R" "" "N")</v>
      </c>
    </row>
    <row r="11522" spans="8:10" hidden="1">
      <c r="H11522" s="330" t="str">
        <f t="shared" ca="1" si="489"/>
        <v/>
      </c>
      <c r="I11522" s="336"/>
      <c r="J11522" s="332" t="str">
        <f t="shared" ca="1" si="490"/>
        <v>(command "V" "R" "" "N")</v>
      </c>
    </row>
    <row r="11523" spans="8:10" hidden="1">
      <c r="H11523" s="330" t="str">
        <f t="shared" ca="1" si="489"/>
        <v/>
      </c>
      <c r="I11523" s="336"/>
      <c r="J11523" s="332" t="str">
        <f t="shared" ca="1" si="490"/>
        <v>(command "V" "R" "" "N")</v>
      </c>
    </row>
    <row r="11524" spans="8:10" hidden="1">
      <c r="H11524" s="330" t="str">
        <f t="shared" ca="1" si="489"/>
        <v/>
      </c>
      <c r="I11524" s="336"/>
      <c r="J11524" s="332" t="str">
        <f t="shared" ca="1" si="490"/>
        <v>(command "V" "R" "" "N")</v>
      </c>
    </row>
    <row r="11525" spans="8:10" hidden="1">
      <c r="H11525" s="330" t="str">
        <f t="shared" ca="1" si="489"/>
        <v/>
      </c>
      <c r="I11525" s="336"/>
      <c r="J11525" s="332" t="str">
        <f t="shared" ca="1" si="490"/>
        <v>(command "V" "R" "" "N")</v>
      </c>
    </row>
    <row r="11526" spans="8:10" hidden="1">
      <c r="H11526" s="330" t="str">
        <f t="shared" ca="1" si="489"/>
        <v/>
      </c>
      <c r="I11526" s="336"/>
      <c r="J11526" s="332" t="str">
        <f t="shared" ca="1" si="490"/>
        <v>(command "V" "R" "" "N")</v>
      </c>
    </row>
    <row r="11527" spans="8:10" hidden="1">
      <c r="H11527" s="330" t="str">
        <f t="shared" ca="1" si="489"/>
        <v/>
      </c>
      <c r="I11527" s="336"/>
      <c r="J11527" s="332" t="str">
        <f t="shared" ca="1" si="490"/>
        <v>(command "V" "R" "" "N")</v>
      </c>
    </row>
    <row r="11528" spans="8:10" hidden="1">
      <c r="H11528" s="330" t="str">
        <f t="shared" ref="H11528:H11591" ca="1" si="491">IF(INDIRECT(ADDRESS(FLOOR((ROW(A11521)-1)/$F$6,1)+9,FLOOR((MOD((ROW(A11521)-1),$F$6)),1)+21))="","",INDIRECT(ADDRESS(FLOOR((ROW(A11521)-1)/$F$6,1)+9,FLOOR((MOD((ROW(A11521)-1),$F$6)),1)+21)))</f>
        <v/>
      </c>
      <c r="I11528" s="336"/>
      <c r="J11528" s="332" t="str">
        <f t="shared" ca="1" si="490"/>
        <v>(command "V" "R" "" "N")</v>
      </c>
    </row>
    <row r="11529" spans="8:10" hidden="1">
      <c r="H11529" s="330" t="str">
        <f t="shared" ca="1" si="491"/>
        <v/>
      </c>
      <c r="I11529" s="336"/>
      <c r="J11529" s="332" t="str">
        <f t="shared" ca="1" si="490"/>
        <v>(command "V" "R" "" "N")</v>
      </c>
    </row>
    <row r="11530" spans="8:10" hidden="1">
      <c r="H11530" s="330" t="str">
        <f t="shared" ca="1" si="491"/>
        <v/>
      </c>
      <c r="I11530" s="336"/>
      <c r="J11530" s="332" t="str">
        <f t="shared" ca="1" si="490"/>
        <v>(command "V" "R" "" "N")</v>
      </c>
    </row>
    <row r="11531" spans="8:10" hidden="1">
      <c r="H11531" s="330" t="str">
        <f t="shared" ca="1" si="491"/>
        <v/>
      </c>
      <c r="I11531" s="336"/>
      <c r="J11531" s="332" t="str">
        <f t="shared" ca="1" si="490"/>
        <v>(command "V" "R" "" "N")</v>
      </c>
    </row>
    <row r="11532" spans="8:10" hidden="1">
      <c r="H11532" s="330" t="str">
        <f t="shared" ca="1" si="491"/>
        <v/>
      </c>
      <c r="I11532" s="336"/>
      <c r="J11532" s="332" t="str">
        <f t="shared" ca="1" si="490"/>
        <v>(command "V" "R" "" "N")</v>
      </c>
    </row>
    <row r="11533" spans="8:10" hidden="1">
      <c r="H11533" s="330" t="str">
        <f t="shared" ca="1" si="491"/>
        <v/>
      </c>
      <c r="I11533" s="336"/>
      <c r="J11533" s="332" t="str">
        <f t="shared" ref="J11533:J11596" ca="1" si="492">"(command"&amp;" "&amp;""""&amp;"V"&amp;""""&amp;" "&amp;""""&amp;"R"&amp;""""&amp;" "&amp;""""&amp;$H11533&amp;""""&amp;" """&amp;"N"&amp;""""&amp;")"</f>
        <v>(command "V" "R" "" "N")</v>
      </c>
    </row>
    <row r="11534" spans="8:10" hidden="1">
      <c r="H11534" s="330" t="str">
        <f t="shared" ca="1" si="491"/>
        <v/>
      </c>
      <c r="I11534" s="336"/>
      <c r="J11534" s="332" t="str">
        <f t="shared" ca="1" si="492"/>
        <v>(command "V" "R" "" "N")</v>
      </c>
    </row>
    <row r="11535" spans="8:10" hidden="1">
      <c r="H11535" s="330" t="str">
        <f t="shared" ca="1" si="491"/>
        <v/>
      </c>
      <c r="I11535" s="336"/>
      <c r="J11535" s="332" t="str">
        <f t="shared" ca="1" si="492"/>
        <v>(command "V" "R" "" "N")</v>
      </c>
    </row>
    <row r="11536" spans="8:10" hidden="1">
      <c r="H11536" s="330" t="str">
        <f t="shared" ca="1" si="491"/>
        <v/>
      </c>
      <c r="I11536" s="336"/>
      <c r="J11536" s="332" t="str">
        <f t="shared" ca="1" si="492"/>
        <v>(command "V" "R" "" "N")</v>
      </c>
    </row>
    <row r="11537" spans="8:10" hidden="1">
      <c r="H11537" s="330" t="str">
        <f t="shared" ca="1" si="491"/>
        <v/>
      </c>
      <c r="I11537" s="336"/>
      <c r="J11537" s="332" t="str">
        <f t="shared" ca="1" si="492"/>
        <v>(command "V" "R" "" "N")</v>
      </c>
    </row>
    <row r="11538" spans="8:10" hidden="1">
      <c r="H11538" s="330" t="str">
        <f t="shared" ca="1" si="491"/>
        <v/>
      </c>
      <c r="I11538" s="336"/>
      <c r="J11538" s="332" t="str">
        <f t="shared" ca="1" si="492"/>
        <v>(command "V" "R" "" "N")</v>
      </c>
    </row>
    <row r="11539" spans="8:10" hidden="1">
      <c r="H11539" s="330" t="str">
        <f t="shared" ca="1" si="491"/>
        <v/>
      </c>
      <c r="I11539" s="336"/>
      <c r="J11539" s="332" t="str">
        <f t="shared" ca="1" si="492"/>
        <v>(command "V" "R" "" "N")</v>
      </c>
    </row>
    <row r="11540" spans="8:10" hidden="1">
      <c r="H11540" s="330" t="str">
        <f t="shared" ca="1" si="491"/>
        <v/>
      </c>
      <c r="I11540" s="336"/>
      <c r="J11540" s="332" t="str">
        <f t="shared" ca="1" si="492"/>
        <v>(command "V" "R" "" "N")</v>
      </c>
    </row>
    <row r="11541" spans="8:10" hidden="1">
      <c r="H11541" s="330" t="str">
        <f t="shared" ca="1" si="491"/>
        <v/>
      </c>
      <c r="I11541" s="336"/>
      <c r="J11541" s="332" t="str">
        <f t="shared" ca="1" si="492"/>
        <v>(command "V" "R" "" "N")</v>
      </c>
    </row>
    <row r="11542" spans="8:10" hidden="1">
      <c r="H11542" s="330" t="str">
        <f t="shared" ca="1" si="491"/>
        <v/>
      </c>
      <c r="I11542" s="336"/>
      <c r="J11542" s="332" t="str">
        <f t="shared" ca="1" si="492"/>
        <v>(command "V" "R" "" "N")</v>
      </c>
    </row>
    <row r="11543" spans="8:10" hidden="1">
      <c r="H11543" s="330" t="str">
        <f t="shared" ca="1" si="491"/>
        <v/>
      </c>
      <c r="I11543" s="336"/>
      <c r="J11543" s="332" t="str">
        <f t="shared" ca="1" si="492"/>
        <v>(command "V" "R" "" "N")</v>
      </c>
    </row>
    <row r="11544" spans="8:10" hidden="1">
      <c r="H11544" s="330" t="str">
        <f t="shared" ca="1" si="491"/>
        <v/>
      </c>
      <c r="I11544" s="336"/>
      <c r="J11544" s="332" t="str">
        <f t="shared" ca="1" si="492"/>
        <v>(command "V" "R" "" "N")</v>
      </c>
    </row>
    <row r="11545" spans="8:10" hidden="1">
      <c r="H11545" s="330" t="str">
        <f t="shared" ca="1" si="491"/>
        <v/>
      </c>
      <c r="I11545" s="336"/>
      <c r="J11545" s="332" t="str">
        <f t="shared" ca="1" si="492"/>
        <v>(command "V" "R" "" "N")</v>
      </c>
    </row>
    <row r="11546" spans="8:10" hidden="1">
      <c r="H11546" s="330" t="str">
        <f t="shared" ca="1" si="491"/>
        <v/>
      </c>
      <c r="I11546" s="336"/>
      <c r="J11546" s="332" t="str">
        <f t="shared" ca="1" si="492"/>
        <v>(command "V" "R" "" "N")</v>
      </c>
    </row>
    <row r="11547" spans="8:10" hidden="1">
      <c r="H11547" s="330" t="str">
        <f t="shared" ca="1" si="491"/>
        <v/>
      </c>
      <c r="I11547" s="336"/>
      <c r="J11547" s="332" t="str">
        <f t="shared" ca="1" si="492"/>
        <v>(command "V" "R" "" "N")</v>
      </c>
    </row>
    <row r="11548" spans="8:10" hidden="1">
      <c r="H11548" s="330" t="str">
        <f t="shared" ca="1" si="491"/>
        <v/>
      </c>
      <c r="I11548" s="336"/>
      <c r="J11548" s="332" t="str">
        <f t="shared" ca="1" si="492"/>
        <v>(command "V" "R" "" "N")</v>
      </c>
    </row>
    <row r="11549" spans="8:10" hidden="1">
      <c r="H11549" s="330" t="str">
        <f t="shared" ca="1" si="491"/>
        <v/>
      </c>
      <c r="I11549" s="336"/>
      <c r="J11549" s="332" t="str">
        <f t="shared" ca="1" si="492"/>
        <v>(command "V" "R" "" "N")</v>
      </c>
    </row>
    <row r="11550" spans="8:10" hidden="1">
      <c r="H11550" s="330" t="str">
        <f t="shared" ca="1" si="491"/>
        <v/>
      </c>
      <c r="I11550" s="336"/>
      <c r="J11550" s="332" t="str">
        <f t="shared" ca="1" si="492"/>
        <v>(command "V" "R" "" "N")</v>
      </c>
    </row>
    <row r="11551" spans="8:10" hidden="1">
      <c r="H11551" s="330" t="str">
        <f t="shared" ca="1" si="491"/>
        <v/>
      </c>
      <c r="I11551" s="336"/>
      <c r="J11551" s="332" t="str">
        <f t="shared" ca="1" si="492"/>
        <v>(command "V" "R" "" "N")</v>
      </c>
    </row>
    <row r="11552" spans="8:10" hidden="1">
      <c r="H11552" s="330" t="str">
        <f t="shared" ca="1" si="491"/>
        <v/>
      </c>
      <c r="I11552" s="336"/>
      <c r="J11552" s="332" t="str">
        <f t="shared" ca="1" si="492"/>
        <v>(command "V" "R" "" "N")</v>
      </c>
    </row>
    <row r="11553" spans="8:10" hidden="1">
      <c r="H11553" s="330" t="str">
        <f t="shared" ca="1" si="491"/>
        <v/>
      </c>
      <c r="I11553" s="336"/>
      <c r="J11553" s="332" t="str">
        <f t="shared" ca="1" si="492"/>
        <v>(command "V" "R" "" "N")</v>
      </c>
    </row>
    <row r="11554" spans="8:10" hidden="1">
      <c r="H11554" s="330" t="str">
        <f t="shared" ca="1" si="491"/>
        <v/>
      </c>
      <c r="I11554" s="336"/>
      <c r="J11554" s="332" t="str">
        <f t="shared" ca="1" si="492"/>
        <v>(command "V" "R" "" "N")</v>
      </c>
    </row>
    <row r="11555" spans="8:10" hidden="1">
      <c r="H11555" s="330" t="str">
        <f t="shared" ca="1" si="491"/>
        <v/>
      </c>
      <c r="I11555" s="336"/>
      <c r="J11555" s="332" t="str">
        <f t="shared" ca="1" si="492"/>
        <v>(command "V" "R" "" "N")</v>
      </c>
    </row>
    <row r="11556" spans="8:10" hidden="1">
      <c r="H11556" s="330" t="str">
        <f t="shared" ca="1" si="491"/>
        <v/>
      </c>
      <c r="I11556" s="336"/>
      <c r="J11556" s="332" t="str">
        <f t="shared" ca="1" si="492"/>
        <v>(command "V" "R" "" "N")</v>
      </c>
    </row>
    <row r="11557" spans="8:10" hidden="1">
      <c r="H11557" s="330" t="str">
        <f t="shared" ca="1" si="491"/>
        <v/>
      </c>
      <c r="I11557" s="336"/>
      <c r="J11557" s="332" t="str">
        <f t="shared" ca="1" si="492"/>
        <v>(command "V" "R" "" "N")</v>
      </c>
    </row>
    <row r="11558" spans="8:10" hidden="1">
      <c r="H11558" s="330" t="str">
        <f t="shared" ca="1" si="491"/>
        <v/>
      </c>
      <c r="I11558" s="336"/>
      <c r="J11558" s="332" t="str">
        <f t="shared" ca="1" si="492"/>
        <v>(command "V" "R" "" "N")</v>
      </c>
    </row>
    <row r="11559" spans="8:10" hidden="1">
      <c r="H11559" s="330" t="str">
        <f t="shared" ca="1" si="491"/>
        <v/>
      </c>
      <c r="I11559" s="336"/>
      <c r="J11559" s="332" t="str">
        <f t="shared" ca="1" si="492"/>
        <v>(command "V" "R" "" "N")</v>
      </c>
    </row>
    <row r="11560" spans="8:10" hidden="1">
      <c r="H11560" s="330" t="str">
        <f t="shared" ca="1" si="491"/>
        <v/>
      </c>
      <c r="I11560" s="336"/>
      <c r="J11560" s="332" t="str">
        <f t="shared" ca="1" si="492"/>
        <v>(command "V" "R" "" "N")</v>
      </c>
    </row>
    <row r="11561" spans="8:10" hidden="1">
      <c r="H11561" s="330" t="str">
        <f t="shared" ca="1" si="491"/>
        <v/>
      </c>
      <c r="I11561" s="336"/>
      <c r="J11561" s="332" t="str">
        <f t="shared" ca="1" si="492"/>
        <v>(command "V" "R" "" "N")</v>
      </c>
    </row>
    <row r="11562" spans="8:10" hidden="1">
      <c r="H11562" s="330" t="str">
        <f t="shared" ca="1" si="491"/>
        <v/>
      </c>
      <c r="I11562" s="336"/>
      <c r="J11562" s="332" t="str">
        <f t="shared" ca="1" si="492"/>
        <v>(command "V" "R" "" "N")</v>
      </c>
    </row>
    <row r="11563" spans="8:10" hidden="1">
      <c r="H11563" s="330" t="str">
        <f t="shared" ca="1" si="491"/>
        <v/>
      </c>
      <c r="I11563" s="336"/>
      <c r="J11563" s="332" t="str">
        <f t="shared" ca="1" si="492"/>
        <v>(command "V" "R" "" "N")</v>
      </c>
    </row>
    <row r="11564" spans="8:10" hidden="1">
      <c r="H11564" s="330" t="str">
        <f t="shared" ca="1" si="491"/>
        <v/>
      </c>
      <c r="I11564" s="336"/>
      <c r="J11564" s="332" t="str">
        <f t="shared" ca="1" si="492"/>
        <v>(command "V" "R" "" "N")</v>
      </c>
    </row>
    <row r="11565" spans="8:10" hidden="1">
      <c r="H11565" s="330" t="str">
        <f t="shared" ca="1" si="491"/>
        <v/>
      </c>
      <c r="I11565" s="336"/>
      <c r="J11565" s="332" t="str">
        <f t="shared" ca="1" si="492"/>
        <v>(command "V" "R" "" "N")</v>
      </c>
    </row>
    <row r="11566" spans="8:10" hidden="1">
      <c r="H11566" s="330" t="str">
        <f t="shared" ca="1" si="491"/>
        <v/>
      </c>
      <c r="I11566" s="336"/>
      <c r="J11566" s="332" t="str">
        <f t="shared" ca="1" si="492"/>
        <v>(command "V" "R" "" "N")</v>
      </c>
    </row>
    <row r="11567" spans="8:10" hidden="1">
      <c r="H11567" s="330" t="str">
        <f t="shared" ca="1" si="491"/>
        <v/>
      </c>
      <c r="I11567" s="336"/>
      <c r="J11567" s="332" t="str">
        <f t="shared" ca="1" si="492"/>
        <v>(command "V" "R" "" "N")</v>
      </c>
    </row>
    <row r="11568" spans="8:10" hidden="1">
      <c r="H11568" s="330" t="str">
        <f t="shared" ca="1" si="491"/>
        <v/>
      </c>
      <c r="I11568" s="336"/>
      <c r="J11568" s="332" t="str">
        <f t="shared" ca="1" si="492"/>
        <v>(command "V" "R" "" "N")</v>
      </c>
    </row>
    <row r="11569" spans="8:10" hidden="1">
      <c r="H11569" s="330" t="str">
        <f t="shared" ca="1" si="491"/>
        <v/>
      </c>
      <c r="I11569" s="336"/>
      <c r="J11569" s="332" t="str">
        <f t="shared" ca="1" si="492"/>
        <v>(command "V" "R" "" "N")</v>
      </c>
    </row>
    <row r="11570" spans="8:10" hidden="1">
      <c r="H11570" s="330" t="str">
        <f t="shared" ca="1" si="491"/>
        <v/>
      </c>
      <c r="I11570" s="336"/>
      <c r="J11570" s="332" t="str">
        <f t="shared" ca="1" si="492"/>
        <v>(command "V" "R" "" "N")</v>
      </c>
    </row>
    <row r="11571" spans="8:10" hidden="1">
      <c r="H11571" s="330" t="str">
        <f t="shared" ca="1" si="491"/>
        <v/>
      </c>
      <c r="I11571" s="336"/>
      <c r="J11571" s="332" t="str">
        <f t="shared" ca="1" si="492"/>
        <v>(command "V" "R" "" "N")</v>
      </c>
    </row>
    <row r="11572" spans="8:10" hidden="1">
      <c r="H11572" s="330" t="str">
        <f t="shared" ca="1" si="491"/>
        <v/>
      </c>
      <c r="I11572" s="336"/>
      <c r="J11572" s="332" t="str">
        <f t="shared" ca="1" si="492"/>
        <v>(command "V" "R" "" "N")</v>
      </c>
    </row>
    <row r="11573" spans="8:10" hidden="1">
      <c r="H11573" s="330" t="str">
        <f t="shared" ca="1" si="491"/>
        <v/>
      </c>
      <c r="I11573" s="336"/>
      <c r="J11573" s="332" t="str">
        <f t="shared" ca="1" si="492"/>
        <v>(command "V" "R" "" "N")</v>
      </c>
    </row>
    <row r="11574" spans="8:10" hidden="1">
      <c r="H11574" s="330" t="str">
        <f t="shared" ca="1" si="491"/>
        <v/>
      </c>
      <c r="I11574" s="336"/>
      <c r="J11574" s="332" t="str">
        <f t="shared" ca="1" si="492"/>
        <v>(command "V" "R" "" "N")</v>
      </c>
    </row>
    <row r="11575" spans="8:10" hidden="1">
      <c r="H11575" s="330" t="str">
        <f t="shared" ca="1" si="491"/>
        <v/>
      </c>
      <c r="I11575" s="336"/>
      <c r="J11575" s="332" t="str">
        <f t="shared" ca="1" si="492"/>
        <v>(command "V" "R" "" "N")</v>
      </c>
    </row>
    <row r="11576" spans="8:10" hidden="1">
      <c r="H11576" s="330" t="str">
        <f t="shared" ca="1" si="491"/>
        <v/>
      </c>
      <c r="I11576" s="336"/>
      <c r="J11576" s="332" t="str">
        <f t="shared" ca="1" si="492"/>
        <v>(command "V" "R" "" "N")</v>
      </c>
    </row>
    <row r="11577" spans="8:10" hidden="1">
      <c r="H11577" s="330" t="str">
        <f t="shared" ca="1" si="491"/>
        <v/>
      </c>
      <c r="I11577" s="336"/>
      <c r="J11577" s="332" t="str">
        <f t="shared" ca="1" si="492"/>
        <v>(command "V" "R" "" "N")</v>
      </c>
    </row>
    <row r="11578" spans="8:10" hidden="1">
      <c r="H11578" s="330" t="str">
        <f t="shared" ca="1" si="491"/>
        <v/>
      </c>
      <c r="I11578" s="336"/>
      <c r="J11578" s="332" t="str">
        <f t="shared" ca="1" si="492"/>
        <v>(command "V" "R" "" "N")</v>
      </c>
    </row>
    <row r="11579" spans="8:10" hidden="1">
      <c r="H11579" s="330" t="str">
        <f t="shared" ca="1" si="491"/>
        <v/>
      </c>
      <c r="I11579" s="336"/>
      <c r="J11579" s="332" t="str">
        <f t="shared" ca="1" si="492"/>
        <v>(command "V" "R" "" "N")</v>
      </c>
    </row>
    <row r="11580" spans="8:10" hidden="1">
      <c r="H11580" s="330" t="str">
        <f t="shared" ca="1" si="491"/>
        <v/>
      </c>
      <c r="I11580" s="336"/>
      <c r="J11580" s="332" t="str">
        <f t="shared" ca="1" si="492"/>
        <v>(command "V" "R" "" "N")</v>
      </c>
    </row>
    <row r="11581" spans="8:10" hidden="1">
      <c r="H11581" s="330" t="str">
        <f t="shared" ca="1" si="491"/>
        <v/>
      </c>
      <c r="I11581" s="336"/>
      <c r="J11581" s="332" t="str">
        <f t="shared" ca="1" si="492"/>
        <v>(command "V" "R" "" "N")</v>
      </c>
    </row>
    <row r="11582" spans="8:10" hidden="1">
      <c r="H11582" s="330" t="str">
        <f t="shared" ca="1" si="491"/>
        <v/>
      </c>
      <c r="I11582" s="336"/>
      <c r="J11582" s="332" t="str">
        <f t="shared" ca="1" si="492"/>
        <v>(command "V" "R" "" "N")</v>
      </c>
    </row>
    <row r="11583" spans="8:10" hidden="1">
      <c r="H11583" s="330" t="str">
        <f t="shared" ca="1" si="491"/>
        <v/>
      </c>
      <c r="I11583" s="336"/>
      <c r="J11583" s="332" t="str">
        <f t="shared" ca="1" si="492"/>
        <v>(command "V" "R" "" "N")</v>
      </c>
    </row>
    <row r="11584" spans="8:10" hidden="1">
      <c r="H11584" s="330" t="str">
        <f t="shared" ca="1" si="491"/>
        <v/>
      </c>
      <c r="I11584" s="336"/>
      <c r="J11584" s="332" t="str">
        <f t="shared" ca="1" si="492"/>
        <v>(command "V" "R" "" "N")</v>
      </c>
    </row>
    <row r="11585" spans="8:10" hidden="1">
      <c r="H11585" s="330" t="str">
        <f t="shared" ca="1" si="491"/>
        <v/>
      </c>
      <c r="I11585" s="336"/>
      <c r="J11585" s="332" t="str">
        <f t="shared" ca="1" si="492"/>
        <v>(command "V" "R" "" "N")</v>
      </c>
    </row>
    <row r="11586" spans="8:10" hidden="1">
      <c r="H11586" s="330" t="str">
        <f t="shared" ca="1" si="491"/>
        <v/>
      </c>
      <c r="I11586" s="336"/>
      <c r="J11586" s="332" t="str">
        <f t="shared" ca="1" si="492"/>
        <v>(command "V" "R" "" "N")</v>
      </c>
    </row>
    <row r="11587" spans="8:10" hidden="1">
      <c r="H11587" s="330" t="str">
        <f t="shared" ca="1" si="491"/>
        <v/>
      </c>
      <c r="I11587" s="336"/>
      <c r="J11587" s="332" t="str">
        <f t="shared" ca="1" si="492"/>
        <v>(command "V" "R" "" "N")</v>
      </c>
    </row>
    <row r="11588" spans="8:10" hidden="1">
      <c r="H11588" s="330" t="str">
        <f t="shared" ca="1" si="491"/>
        <v/>
      </c>
      <c r="I11588" s="336"/>
      <c r="J11588" s="332" t="str">
        <f t="shared" ca="1" si="492"/>
        <v>(command "V" "R" "" "N")</v>
      </c>
    </row>
    <row r="11589" spans="8:10" hidden="1">
      <c r="H11589" s="330" t="str">
        <f t="shared" ca="1" si="491"/>
        <v/>
      </c>
      <c r="I11589" s="336"/>
      <c r="J11589" s="332" t="str">
        <f t="shared" ca="1" si="492"/>
        <v>(command "V" "R" "" "N")</v>
      </c>
    </row>
    <row r="11590" spans="8:10" hidden="1">
      <c r="H11590" s="330" t="str">
        <f t="shared" ca="1" si="491"/>
        <v/>
      </c>
      <c r="I11590" s="336"/>
      <c r="J11590" s="332" t="str">
        <f t="shared" ca="1" si="492"/>
        <v>(command "V" "R" "" "N")</v>
      </c>
    </row>
    <row r="11591" spans="8:10" hidden="1">
      <c r="H11591" s="330" t="str">
        <f t="shared" ca="1" si="491"/>
        <v/>
      </c>
      <c r="I11591" s="336"/>
      <c r="J11591" s="332" t="str">
        <f t="shared" ca="1" si="492"/>
        <v>(command "V" "R" "" "N")</v>
      </c>
    </row>
    <row r="11592" spans="8:10" hidden="1">
      <c r="H11592" s="330" t="str">
        <f t="shared" ref="H11592:H11655" ca="1" si="493">IF(INDIRECT(ADDRESS(FLOOR((ROW(A11585)-1)/$F$6,1)+9,FLOOR((MOD((ROW(A11585)-1),$F$6)),1)+21))="","",INDIRECT(ADDRESS(FLOOR((ROW(A11585)-1)/$F$6,1)+9,FLOOR((MOD((ROW(A11585)-1),$F$6)),1)+21)))</f>
        <v/>
      </c>
      <c r="I11592" s="336"/>
      <c r="J11592" s="332" t="str">
        <f t="shared" ca="1" si="492"/>
        <v>(command "V" "R" "" "N")</v>
      </c>
    </row>
    <row r="11593" spans="8:10" hidden="1">
      <c r="H11593" s="330" t="str">
        <f t="shared" ca="1" si="493"/>
        <v/>
      </c>
      <c r="I11593" s="336"/>
      <c r="J11593" s="332" t="str">
        <f t="shared" ca="1" si="492"/>
        <v>(command "V" "R" "" "N")</v>
      </c>
    </row>
    <row r="11594" spans="8:10" hidden="1">
      <c r="H11594" s="330" t="str">
        <f t="shared" ca="1" si="493"/>
        <v/>
      </c>
      <c r="I11594" s="336"/>
      <c r="J11594" s="332" t="str">
        <f t="shared" ca="1" si="492"/>
        <v>(command "V" "R" "" "N")</v>
      </c>
    </row>
    <row r="11595" spans="8:10" hidden="1">
      <c r="H11595" s="330" t="str">
        <f t="shared" ca="1" si="493"/>
        <v/>
      </c>
      <c r="I11595" s="336"/>
      <c r="J11595" s="332" t="str">
        <f t="shared" ca="1" si="492"/>
        <v>(command "V" "R" "" "N")</v>
      </c>
    </row>
    <row r="11596" spans="8:10" hidden="1">
      <c r="H11596" s="330" t="str">
        <f t="shared" ca="1" si="493"/>
        <v/>
      </c>
      <c r="I11596" s="336"/>
      <c r="J11596" s="332" t="str">
        <f t="shared" ca="1" si="492"/>
        <v>(command "V" "R" "" "N")</v>
      </c>
    </row>
    <row r="11597" spans="8:10" hidden="1">
      <c r="H11597" s="330" t="str">
        <f t="shared" ca="1" si="493"/>
        <v/>
      </c>
      <c r="I11597" s="336"/>
      <c r="J11597" s="332" t="str">
        <f t="shared" ref="J11597:J11660" ca="1" si="494">"(command"&amp;" "&amp;""""&amp;"V"&amp;""""&amp;" "&amp;""""&amp;"R"&amp;""""&amp;" "&amp;""""&amp;$H11597&amp;""""&amp;" """&amp;"N"&amp;""""&amp;")"</f>
        <v>(command "V" "R" "" "N")</v>
      </c>
    </row>
    <row r="11598" spans="8:10" hidden="1">
      <c r="H11598" s="330" t="str">
        <f t="shared" ca="1" si="493"/>
        <v/>
      </c>
      <c r="I11598" s="336"/>
      <c r="J11598" s="332" t="str">
        <f t="shared" ca="1" si="494"/>
        <v>(command "V" "R" "" "N")</v>
      </c>
    </row>
    <row r="11599" spans="8:10" hidden="1">
      <c r="H11599" s="330" t="str">
        <f t="shared" ca="1" si="493"/>
        <v/>
      </c>
      <c r="I11599" s="336"/>
      <c r="J11599" s="332" t="str">
        <f t="shared" ca="1" si="494"/>
        <v>(command "V" "R" "" "N")</v>
      </c>
    </row>
    <row r="11600" spans="8:10" hidden="1">
      <c r="H11600" s="330" t="str">
        <f t="shared" ca="1" si="493"/>
        <v/>
      </c>
      <c r="I11600" s="336"/>
      <c r="J11600" s="332" t="str">
        <f t="shared" ca="1" si="494"/>
        <v>(command "V" "R" "" "N")</v>
      </c>
    </row>
    <row r="11601" spans="8:10" hidden="1">
      <c r="H11601" s="330" t="str">
        <f t="shared" ca="1" si="493"/>
        <v/>
      </c>
      <c r="I11601" s="336"/>
      <c r="J11601" s="332" t="str">
        <f t="shared" ca="1" si="494"/>
        <v>(command "V" "R" "" "N")</v>
      </c>
    </row>
    <row r="11602" spans="8:10" hidden="1">
      <c r="H11602" s="330" t="str">
        <f t="shared" ca="1" si="493"/>
        <v/>
      </c>
      <c r="I11602" s="336"/>
      <c r="J11602" s="332" t="str">
        <f t="shared" ca="1" si="494"/>
        <v>(command "V" "R" "" "N")</v>
      </c>
    </row>
    <row r="11603" spans="8:10" hidden="1">
      <c r="H11603" s="330" t="str">
        <f t="shared" ca="1" si="493"/>
        <v/>
      </c>
      <c r="I11603" s="336"/>
      <c r="J11603" s="332" t="str">
        <f t="shared" ca="1" si="494"/>
        <v>(command "V" "R" "" "N")</v>
      </c>
    </row>
    <row r="11604" spans="8:10" hidden="1">
      <c r="H11604" s="330" t="str">
        <f t="shared" ca="1" si="493"/>
        <v/>
      </c>
      <c r="I11604" s="336"/>
      <c r="J11604" s="332" t="str">
        <f t="shared" ca="1" si="494"/>
        <v>(command "V" "R" "" "N")</v>
      </c>
    </row>
    <row r="11605" spans="8:10" hidden="1">
      <c r="H11605" s="330" t="str">
        <f t="shared" ca="1" si="493"/>
        <v/>
      </c>
      <c r="I11605" s="336"/>
      <c r="J11605" s="332" t="str">
        <f t="shared" ca="1" si="494"/>
        <v>(command "V" "R" "" "N")</v>
      </c>
    </row>
    <row r="11606" spans="8:10" hidden="1">
      <c r="H11606" s="330" t="str">
        <f t="shared" ca="1" si="493"/>
        <v/>
      </c>
      <c r="I11606" s="336"/>
      <c r="J11606" s="332" t="str">
        <f t="shared" ca="1" si="494"/>
        <v>(command "V" "R" "" "N")</v>
      </c>
    </row>
    <row r="11607" spans="8:10" hidden="1">
      <c r="H11607" s="330" t="str">
        <f t="shared" ca="1" si="493"/>
        <v/>
      </c>
      <c r="I11607" s="336"/>
      <c r="J11607" s="332" t="str">
        <f t="shared" ca="1" si="494"/>
        <v>(command "V" "R" "" "N")</v>
      </c>
    </row>
    <row r="11608" spans="8:10" hidden="1">
      <c r="H11608" s="330" t="str">
        <f t="shared" ca="1" si="493"/>
        <v/>
      </c>
      <c r="I11608" s="336"/>
      <c r="J11608" s="332" t="str">
        <f t="shared" ca="1" si="494"/>
        <v>(command "V" "R" "" "N")</v>
      </c>
    </row>
    <row r="11609" spans="8:10" hidden="1">
      <c r="H11609" s="330" t="str">
        <f t="shared" ca="1" si="493"/>
        <v/>
      </c>
      <c r="I11609" s="336"/>
      <c r="J11609" s="332" t="str">
        <f t="shared" ca="1" si="494"/>
        <v>(command "V" "R" "" "N")</v>
      </c>
    </row>
    <row r="11610" spans="8:10" hidden="1">
      <c r="H11610" s="330" t="str">
        <f t="shared" ca="1" si="493"/>
        <v/>
      </c>
      <c r="I11610" s="336"/>
      <c r="J11610" s="332" t="str">
        <f t="shared" ca="1" si="494"/>
        <v>(command "V" "R" "" "N")</v>
      </c>
    </row>
    <row r="11611" spans="8:10" hidden="1">
      <c r="H11611" s="330" t="str">
        <f t="shared" ca="1" si="493"/>
        <v/>
      </c>
      <c r="I11611" s="336"/>
      <c r="J11611" s="332" t="str">
        <f t="shared" ca="1" si="494"/>
        <v>(command "V" "R" "" "N")</v>
      </c>
    </row>
    <row r="11612" spans="8:10" hidden="1">
      <c r="H11612" s="330" t="str">
        <f t="shared" ca="1" si="493"/>
        <v/>
      </c>
      <c r="I11612" s="336"/>
      <c r="J11612" s="332" t="str">
        <f t="shared" ca="1" si="494"/>
        <v>(command "V" "R" "" "N")</v>
      </c>
    </row>
    <row r="11613" spans="8:10" hidden="1">
      <c r="H11613" s="330" t="str">
        <f t="shared" ca="1" si="493"/>
        <v/>
      </c>
      <c r="I11613" s="336"/>
      <c r="J11613" s="332" t="str">
        <f t="shared" ca="1" si="494"/>
        <v>(command "V" "R" "" "N")</v>
      </c>
    </row>
    <row r="11614" spans="8:10" hidden="1">
      <c r="H11614" s="330" t="str">
        <f t="shared" ca="1" si="493"/>
        <v/>
      </c>
      <c r="I11614" s="336"/>
      <c r="J11614" s="332" t="str">
        <f t="shared" ca="1" si="494"/>
        <v>(command "V" "R" "" "N")</v>
      </c>
    </row>
    <row r="11615" spans="8:10" hidden="1">
      <c r="H11615" s="330" t="str">
        <f t="shared" ca="1" si="493"/>
        <v/>
      </c>
      <c r="I11615" s="336"/>
      <c r="J11615" s="332" t="str">
        <f t="shared" ca="1" si="494"/>
        <v>(command "V" "R" "" "N")</v>
      </c>
    </row>
    <row r="11616" spans="8:10" hidden="1">
      <c r="H11616" s="330" t="str">
        <f t="shared" ca="1" si="493"/>
        <v/>
      </c>
      <c r="I11616" s="336"/>
      <c r="J11616" s="332" t="str">
        <f t="shared" ca="1" si="494"/>
        <v>(command "V" "R" "" "N")</v>
      </c>
    </row>
    <row r="11617" spans="8:10" hidden="1">
      <c r="H11617" s="330" t="str">
        <f t="shared" ca="1" si="493"/>
        <v/>
      </c>
      <c r="I11617" s="336"/>
      <c r="J11617" s="332" t="str">
        <f t="shared" ca="1" si="494"/>
        <v>(command "V" "R" "" "N")</v>
      </c>
    </row>
    <row r="11618" spans="8:10" hidden="1">
      <c r="H11618" s="330" t="str">
        <f t="shared" ca="1" si="493"/>
        <v/>
      </c>
      <c r="I11618" s="336"/>
      <c r="J11618" s="332" t="str">
        <f t="shared" ca="1" si="494"/>
        <v>(command "V" "R" "" "N")</v>
      </c>
    </row>
    <row r="11619" spans="8:10" hidden="1">
      <c r="H11619" s="330" t="str">
        <f t="shared" ca="1" si="493"/>
        <v/>
      </c>
      <c r="I11619" s="336"/>
      <c r="J11619" s="332" t="str">
        <f t="shared" ca="1" si="494"/>
        <v>(command "V" "R" "" "N")</v>
      </c>
    </row>
    <row r="11620" spans="8:10" hidden="1">
      <c r="H11620" s="330" t="str">
        <f t="shared" ca="1" si="493"/>
        <v/>
      </c>
      <c r="I11620" s="336"/>
      <c r="J11620" s="332" t="str">
        <f t="shared" ca="1" si="494"/>
        <v>(command "V" "R" "" "N")</v>
      </c>
    </row>
    <row r="11621" spans="8:10" hidden="1">
      <c r="H11621" s="330" t="str">
        <f t="shared" ca="1" si="493"/>
        <v/>
      </c>
      <c r="I11621" s="336"/>
      <c r="J11621" s="332" t="str">
        <f t="shared" ca="1" si="494"/>
        <v>(command "V" "R" "" "N")</v>
      </c>
    </row>
    <row r="11622" spans="8:10" hidden="1">
      <c r="H11622" s="330" t="str">
        <f t="shared" ca="1" si="493"/>
        <v/>
      </c>
      <c r="I11622" s="336"/>
      <c r="J11622" s="332" t="str">
        <f t="shared" ca="1" si="494"/>
        <v>(command "V" "R" "" "N")</v>
      </c>
    </row>
    <row r="11623" spans="8:10" hidden="1">
      <c r="H11623" s="330" t="str">
        <f t="shared" ca="1" si="493"/>
        <v/>
      </c>
      <c r="I11623" s="336"/>
      <c r="J11623" s="332" t="str">
        <f t="shared" ca="1" si="494"/>
        <v>(command "V" "R" "" "N")</v>
      </c>
    </row>
    <row r="11624" spans="8:10" hidden="1">
      <c r="H11624" s="330" t="str">
        <f t="shared" ca="1" si="493"/>
        <v/>
      </c>
      <c r="I11624" s="336"/>
      <c r="J11624" s="332" t="str">
        <f t="shared" ca="1" si="494"/>
        <v>(command "V" "R" "" "N")</v>
      </c>
    </row>
    <row r="11625" spans="8:10" hidden="1">
      <c r="H11625" s="330" t="str">
        <f t="shared" ca="1" si="493"/>
        <v/>
      </c>
      <c r="I11625" s="336"/>
      <c r="J11625" s="332" t="str">
        <f t="shared" ca="1" si="494"/>
        <v>(command "V" "R" "" "N")</v>
      </c>
    </row>
    <row r="11626" spans="8:10" hidden="1">
      <c r="H11626" s="330" t="str">
        <f t="shared" ca="1" si="493"/>
        <v/>
      </c>
      <c r="I11626" s="336"/>
      <c r="J11626" s="332" t="str">
        <f t="shared" ca="1" si="494"/>
        <v>(command "V" "R" "" "N")</v>
      </c>
    </row>
    <row r="11627" spans="8:10" hidden="1">
      <c r="H11627" s="330" t="str">
        <f t="shared" ca="1" si="493"/>
        <v/>
      </c>
      <c r="I11627" s="336"/>
      <c r="J11627" s="332" t="str">
        <f t="shared" ca="1" si="494"/>
        <v>(command "V" "R" "" "N")</v>
      </c>
    </row>
    <row r="11628" spans="8:10" hidden="1">
      <c r="H11628" s="330" t="str">
        <f t="shared" ca="1" si="493"/>
        <v/>
      </c>
      <c r="I11628" s="336"/>
      <c r="J11628" s="332" t="str">
        <f t="shared" ca="1" si="494"/>
        <v>(command "V" "R" "" "N")</v>
      </c>
    </row>
    <row r="11629" spans="8:10" hidden="1">
      <c r="H11629" s="330" t="str">
        <f t="shared" ca="1" si="493"/>
        <v/>
      </c>
      <c r="I11629" s="336"/>
      <c r="J11629" s="332" t="str">
        <f t="shared" ca="1" si="494"/>
        <v>(command "V" "R" "" "N")</v>
      </c>
    </row>
    <row r="11630" spans="8:10" hidden="1">
      <c r="H11630" s="330" t="str">
        <f t="shared" ca="1" si="493"/>
        <v/>
      </c>
      <c r="I11630" s="336"/>
      <c r="J11630" s="332" t="str">
        <f t="shared" ca="1" si="494"/>
        <v>(command "V" "R" "" "N")</v>
      </c>
    </row>
    <row r="11631" spans="8:10" hidden="1">
      <c r="H11631" s="330" t="str">
        <f t="shared" ca="1" si="493"/>
        <v/>
      </c>
      <c r="I11631" s="336"/>
      <c r="J11631" s="332" t="str">
        <f t="shared" ca="1" si="494"/>
        <v>(command "V" "R" "" "N")</v>
      </c>
    </row>
    <row r="11632" spans="8:10" hidden="1">
      <c r="H11632" s="330" t="str">
        <f t="shared" ca="1" si="493"/>
        <v/>
      </c>
      <c r="I11632" s="336"/>
      <c r="J11632" s="332" t="str">
        <f t="shared" ca="1" si="494"/>
        <v>(command "V" "R" "" "N")</v>
      </c>
    </row>
    <row r="11633" spans="8:10" hidden="1">
      <c r="H11633" s="330" t="str">
        <f t="shared" ca="1" si="493"/>
        <v/>
      </c>
      <c r="I11633" s="336"/>
      <c r="J11633" s="332" t="str">
        <f t="shared" ca="1" si="494"/>
        <v>(command "V" "R" "" "N")</v>
      </c>
    </row>
    <row r="11634" spans="8:10" hidden="1">
      <c r="H11634" s="330" t="str">
        <f t="shared" ca="1" si="493"/>
        <v/>
      </c>
      <c r="I11634" s="336"/>
      <c r="J11634" s="332" t="str">
        <f t="shared" ca="1" si="494"/>
        <v>(command "V" "R" "" "N")</v>
      </c>
    </row>
    <row r="11635" spans="8:10" hidden="1">
      <c r="H11635" s="330" t="str">
        <f t="shared" ca="1" si="493"/>
        <v/>
      </c>
      <c r="I11635" s="336"/>
      <c r="J11635" s="332" t="str">
        <f t="shared" ca="1" si="494"/>
        <v>(command "V" "R" "" "N")</v>
      </c>
    </row>
    <row r="11636" spans="8:10" hidden="1">
      <c r="H11636" s="330" t="str">
        <f t="shared" ca="1" si="493"/>
        <v/>
      </c>
      <c r="I11636" s="336"/>
      <c r="J11636" s="332" t="str">
        <f t="shared" ca="1" si="494"/>
        <v>(command "V" "R" "" "N")</v>
      </c>
    </row>
    <row r="11637" spans="8:10" hidden="1">
      <c r="H11637" s="330" t="str">
        <f t="shared" ca="1" si="493"/>
        <v/>
      </c>
      <c r="I11637" s="336"/>
      <c r="J11637" s="332" t="str">
        <f t="shared" ca="1" si="494"/>
        <v>(command "V" "R" "" "N")</v>
      </c>
    </row>
    <row r="11638" spans="8:10" hidden="1">
      <c r="H11638" s="330" t="str">
        <f t="shared" ca="1" si="493"/>
        <v/>
      </c>
      <c r="I11638" s="336"/>
      <c r="J11638" s="332" t="str">
        <f t="shared" ca="1" si="494"/>
        <v>(command "V" "R" "" "N")</v>
      </c>
    </row>
    <row r="11639" spans="8:10" hidden="1">
      <c r="H11639" s="330" t="str">
        <f t="shared" ca="1" si="493"/>
        <v/>
      </c>
      <c r="I11639" s="336"/>
      <c r="J11639" s="332" t="str">
        <f t="shared" ca="1" si="494"/>
        <v>(command "V" "R" "" "N")</v>
      </c>
    </row>
    <row r="11640" spans="8:10" hidden="1">
      <c r="H11640" s="330" t="str">
        <f t="shared" ca="1" si="493"/>
        <v/>
      </c>
      <c r="I11640" s="336"/>
      <c r="J11640" s="332" t="str">
        <f t="shared" ca="1" si="494"/>
        <v>(command "V" "R" "" "N")</v>
      </c>
    </row>
    <row r="11641" spans="8:10" hidden="1">
      <c r="H11641" s="330" t="str">
        <f t="shared" ca="1" si="493"/>
        <v/>
      </c>
      <c r="I11641" s="336"/>
      <c r="J11641" s="332" t="str">
        <f t="shared" ca="1" si="494"/>
        <v>(command "V" "R" "" "N")</v>
      </c>
    </row>
    <row r="11642" spans="8:10" hidden="1">
      <c r="H11642" s="330" t="str">
        <f t="shared" ca="1" si="493"/>
        <v/>
      </c>
      <c r="I11642" s="336"/>
      <c r="J11642" s="332" t="str">
        <f t="shared" ca="1" si="494"/>
        <v>(command "V" "R" "" "N")</v>
      </c>
    </row>
    <row r="11643" spans="8:10" hidden="1">
      <c r="H11643" s="330" t="str">
        <f t="shared" ca="1" si="493"/>
        <v/>
      </c>
      <c r="I11643" s="336"/>
      <c r="J11643" s="332" t="str">
        <f t="shared" ca="1" si="494"/>
        <v>(command "V" "R" "" "N")</v>
      </c>
    </row>
    <row r="11644" spans="8:10" hidden="1">
      <c r="H11644" s="330" t="str">
        <f t="shared" ca="1" si="493"/>
        <v/>
      </c>
      <c r="I11644" s="336"/>
      <c r="J11644" s="332" t="str">
        <f t="shared" ca="1" si="494"/>
        <v>(command "V" "R" "" "N")</v>
      </c>
    </row>
    <row r="11645" spans="8:10" hidden="1">
      <c r="H11645" s="330" t="str">
        <f t="shared" ca="1" si="493"/>
        <v/>
      </c>
      <c r="I11645" s="336"/>
      <c r="J11645" s="332" t="str">
        <f t="shared" ca="1" si="494"/>
        <v>(command "V" "R" "" "N")</v>
      </c>
    </row>
    <row r="11646" spans="8:10" hidden="1">
      <c r="H11646" s="330" t="str">
        <f t="shared" ca="1" si="493"/>
        <v/>
      </c>
      <c r="I11646" s="336"/>
      <c r="J11646" s="332" t="str">
        <f t="shared" ca="1" si="494"/>
        <v>(command "V" "R" "" "N")</v>
      </c>
    </row>
    <row r="11647" spans="8:10" hidden="1">
      <c r="H11647" s="330" t="str">
        <f t="shared" ca="1" si="493"/>
        <v/>
      </c>
      <c r="I11647" s="336"/>
      <c r="J11647" s="332" t="str">
        <f t="shared" ca="1" si="494"/>
        <v>(command "V" "R" "" "N")</v>
      </c>
    </row>
    <row r="11648" spans="8:10" hidden="1">
      <c r="H11648" s="330" t="str">
        <f t="shared" ca="1" si="493"/>
        <v/>
      </c>
      <c r="I11648" s="336"/>
      <c r="J11648" s="332" t="str">
        <f t="shared" ca="1" si="494"/>
        <v>(command "V" "R" "" "N")</v>
      </c>
    </row>
    <row r="11649" spans="8:10" hidden="1">
      <c r="H11649" s="330" t="str">
        <f t="shared" ca="1" si="493"/>
        <v/>
      </c>
      <c r="I11649" s="336"/>
      <c r="J11649" s="332" t="str">
        <f t="shared" ca="1" si="494"/>
        <v>(command "V" "R" "" "N")</v>
      </c>
    </row>
    <row r="11650" spans="8:10" hidden="1">
      <c r="H11650" s="330" t="str">
        <f t="shared" ca="1" si="493"/>
        <v/>
      </c>
      <c r="I11650" s="336"/>
      <c r="J11650" s="332" t="str">
        <f t="shared" ca="1" si="494"/>
        <v>(command "V" "R" "" "N")</v>
      </c>
    </row>
    <row r="11651" spans="8:10" hidden="1">
      <c r="H11651" s="330" t="str">
        <f t="shared" ca="1" si="493"/>
        <v/>
      </c>
      <c r="I11651" s="336"/>
      <c r="J11651" s="332" t="str">
        <f t="shared" ca="1" si="494"/>
        <v>(command "V" "R" "" "N")</v>
      </c>
    </row>
    <row r="11652" spans="8:10" hidden="1">
      <c r="H11652" s="330" t="str">
        <f t="shared" ca="1" si="493"/>
        <v/>
      </c>
      <c r="I11652" s="336"/>
      <c r="J11652" s="332" t="str">
        <f t="shared" ca="1" si="494"/>
        <v>(command "V" "R" "" "N")</v>
      </c>
    </row>
    <row r="11653" spans="8:10" hidden="1">
      <c r="H11653" s="330" t="str">
        <f t="shared" ca="1" si="493"/>
        <v/>
      </c>
      <c r="I11653" s="336"/>
      <c r="J11653" s="332" t="str">
        <f t="shared" ca="1" si="494"/>
        <v>(command "V" "R" "" "N")</v>
      </c>
    </row>
    <row r="11654" spans="8:10" hidden="1">
      <c r="H11654" s="330" t="str">
        <f t="shared" ca="1" si="493"/>
        <v/>
      </c>
      <c r="I11654" s="336"/>
      <c r="J11654" s="332" t="str">
        <f t="shared" ca="1" si="494"/>
        <v>(command "V" "R" "" "N")</v>
      </c>
    </row>
    <row r="11655" spans="8:10" hidden="1">
      <c r="H11655" s="330" t="str">
        <f t="shared" ca="1" si="493"/>
        <v/>
      </c>
      <c r="I11655" s="336"/>
      <c r="J11655" s="332" t="str">
        <f t="shared" ca="1" si="494"/>
        <v>(command "V" "R" "" "N")</v>
      </c>
    </row>
    <row r="11656" spans="8:10" hidden="1">
      <c r="H11656" s="330" t="str">
        <f t="shared" ref="H11656:H11719" ca="1" si="495">IF(INDIRECT(ADDRESS(FLOOR((ROW(A11649)-1)/$F$6,1)+9,FLOOR((MOD((ROW(A11649)-1),$F$6)),1)+21))="","",INDIRECT(ADDRESS(FLOOR((ROW(A11649)-1)/$F$6,1)+9,FLOOR((MOD((ROW(A11649)-1),$F$6)),1)+21)))</f>
        <v/>
      </c>
      <c r="I11656" s="336"/>
      <c r="J11656" s="332" t="str">
        <f t="shared" ca="1" si="494"/>
        <v>(command "V" "R" "" "N")</v>
      </c>
    </row>
    <row r="11657" spans="8:10" hidden="1">
      <c r="H11657" s="330" t="str">
        <f t="shared" ca="1" si="495"/>
        <v/>
      </c>
      <c r="I11657" s="336"/>
      <c r="J11657" s="332" t="str">
        <f t="shared" ca="1" si="494"/>
        <v>(command "V" "R" "" "N")</v>
      </c>
    </row>
    <row r="11658" spans="8:10" hidden="1">
      <c r="H11658" s="330" t="str">
        <f t="shared" ca="1" si="495"/>
        <v/>
      </c>
      <c r="I11658" s="336"/>
      <c r="J11658" s="332" t="str">
        <f t="shared" ca="1" si="494"/>
        <v>(command "V" "R" "" "N")</v>
      </c>
    </row>
    <row r="11659" spans="8:10" hidden="1">
      <c r="H11659" s="330" t="str">
        <f t="shared" ca="1" si="495"/>
        <v/>
      </c>
      <c r="I11659" s="336"/>
      <c r="J11659" s="332" t="str">
        <f t="shared" ca="1" si="494"/>
        <v>(command "V" "R" "" "N")</v>
      </c>
    </row>
    <row r="11660" spans="8:10" hidden="1">
      <c r="H11660" s="330" t="str">
        <f t="shared" ca="1" si="495"/>
        <v/>
      </c>
      <c r="I11660" s="336"/>
      <c r="J11660" s="332" t="str">
        <f t="shared" ca="1" si="494"/>
        <v>(command "V" "R" "" "N")</v>
      </c>
    </row>
    <row r="11661" spans="8:10" hidden="1">
      <c r="H11661" s="330" t="str">
        <f t="shared" ca="1" si="495"/>
        <v/>
      </c>
      <c r="I11661" s="336"/>
      <c r="J11661" s="332" t="str">
        <f t="shared" ref="J11661:J11724" ca="1" si="496">"(command"&amp;" "&amp;""""&amp;"V"&amp;""""&amp;" "&amp;""""&amp;"R"&amp;""""&amp;" "&amp;""""&amp;$H11661&amp;""""&amp;" """&amp;"N"&amp;""""&amp;")"</f>
        <v>(command "V" "R" "" "N")</v>
      </c>
    </row>
    <row r="11662" spans="8:10" hidden="1">
      <c r="H11662" s="330" t="str">
        <f t="shared" ca="1" si="495"/>
        <v/>
      </c>
      <c r="I11662" s="336"/>
      <c r="J11662" s="332" t="str">
        <f t="shared" ca="1" si="496"/>
        <v>(command "V" "R" "" "N")</v>
      </c>
    </row>
    <row r="11663" spans="8:10" hidden="1">
      <c r="H11663" s="330" t="str">
        <f t="shared" ca="1" si="495"/>
        <v/>
      </c>
      <c r="I11663" s="336"/>
      <c r="J11663" s="332" t="str">
        <f t="shared" ca="1" si="496"/>
        <v>(command "V" "R" "" "N")</v>
      </c>
    </row>
    <row r="11664" spans="8:10" hidden="1">
      <c r="H11664" s="330" t="str">
        <f t="shared" ca="1" si="495"/>
        <v/>
      </c>
      <c r="I11664" s="336"/>
      <c r="J11664" s="332" t="str">
        <f t="shared" ca="1" si="496"/>
        <v>(command "V" "R" "" "N")</v>
      </c>
    </row>
    <row r="11665" spans="8:10" hidden="1">
      <c r="H11665" s="330" t="str">
        <f t="shared" ca="1" si="495"/>
        <v/>
      </c>
      <c r="I11665" s="336"/>
      <c r="J11665" s="332" t="str">
        <f t="shared" ca="1" si="496"/>
        <v>(command "V" "R" "" "N")</v>
      </c>
    </row>
    <row r="11666" spans="8:10" hidden="1">
      <c r="H11666" s="330" t="str">
        <f t="shared" ca="1" si="495"/>
        <v/>
      </c>
      <c r="I11666" s="336"/>
      <c r="J11666" s="332" t="str">
        <f t="shared" ca="1" si="496"/>
        <v>(command "V" "R" "" "N")</v>
      </c>
    </row>
    <row r="11667" spans="8:10" hidden="1">
      <c r="H11667" s="330" t="str">
        <f t="shared" ca="1" si="495"/>
        <v/>
      </c>
      <c r="I11667" s="336"/>
      <c r="J11667" s="332" t="str">
        <f t="shared" ca="1" si="496"/>
        <v>(command "V" "R" "" "N")</v>
      </c>
    </row>
    <row r="11668" spans="8:10" hidden="1">
      <c r="H11668" s="330" t="str">
        <f t="shared" ca="1" si="495"/>
        <v/>
      </c>
      <c r="I11668" s="336"/>
      <c r="J11668" s="332" t="str">
        <f t="shared" ca="1" si="496"/>
        <v>(command "V" "R" "" "N")</v>
      </c>
    </row>
    <row r="11669" spans="8:10" hidden="1">
      <c r="H11669" s="330" t="str">
        <f t="shared" ca="1" si="495"/>
        <v/>
      </c>
      <c r="I11669" s="336"/>
      <c r="J11669" s="332" t="str">
        <f t="shared" ca="1" si="496"/>
        <v>(command "V" "R" "" "N")</v>
      </c>
    </row>
    <row r="11670" spans="8:10" hidden="1">
      <c r="H11670" s="330" t="str">
        <f t="shared" ca="1" si="495"/>
        <v/>
      </c>
      <c r="I11670" s="336"/>
      <c r="J11670" s="332" t="str">
        <f t="shared" ca="1" si="496"/>
        <v>(command "V" "R" "" "N")</v>
      </c>
    </row>
    <row r="11671" spans="8:10" hidden="1">
      <c r="H11671" s="330" t="str">
        <f t="shared" ca="1" si="495"/>
        <v/>
      </c>
      <c r="I11671" s="336"/>
      <c r="J11671" s="332" t="str">
        <f t="shared" ca="1" si="496"/>
        <v>(command "V" "R" "" "N")</v>
      </c>
    </row>
    <row r="11672" spans="8:10" hidden="1">
      <c r="H11672" s="330" t="str">
        <f t="shared" ca="1" si="495"/>
        <v/>
      </c>
      <c r="I11672" s="336"/>
      <c r="J11672" s="332" t="str">
        <f t="shared" ca="1" si="496"/>
        <v>(command "V" "R" "" "N")</v>
      </c>
    </row>
    <row r="11673" spans="8:10" hidden="1">
      <c r="H11673" s="330" t="str">
        <f t="shared" ca="1" si="495"/>
        <v/>
      </c>
      <c r="I11673" s="336"/>
      <c r="J11673" s="332" t="str">
        <f t="shared" ca="1" si="496"/>
        <v>(command "V" "R" "" "N")</v>
      </c>
    </row>
    <row r="11674" spans="8:10" hidden="1">
      <c r="H11674" s="330" t="str">
        <f t="shared" ca="1" si="495"/>
        <v/>
      </c>
      <c r="I11674" s="336"/>
      <c r="J11674" s="332" t="str">
        <f t="shared" ca="1" si="496"/>
        <v>(command "V" "R" "" "N")</v>
      </c>
    </row>
    <row r="11675" spans="8:10" hidden="1">
      <c r="H11675" s="330" t="str">
        <f t="shared" ca="1" si="495"/>
        <v/>
      </c>
      <c r="I11675" s="336"/>
      <c r="J11675" s="332" t="str">
        <f t="shared" ca="1" si="496"/>
        <v>(command "V" "R" "" "N")</v>
      </c>
    </row>
    <row r="11676" spans="8:10" hidden="1">
      <c r="H11676" s="330" t="str">
        <f t="shared" ca="1" si="495"/>
        <v/>
      </c>
      <c r="I11676" s="336"/>
      <c r="J11676" s="332" t="str">
        <f t="shared" ca="1" si="496"/>
        <v>(command "V" "R" "" "N")</v>
      </c>
    </row>
    <row r="11677" spans="8:10" hidden="1">
      <c r="H11677" s="330" t="str">
        <f t="shared" ca="1" si="495"/>
        <v/>
      </c>
      <c r="I11677" s="336"/>
      <c r="J11677" s="332" t="str">
        <f t="shared" ca="1" si="496"/>
        <v>(command "V" "R" "" "N")</v>
      </c>
    </row>
    <row r="11678" spans="8:10" hidden="1">
      <c r="H11678" s="330" t="str">
        <f t="shared" ca="1" si="495"/>
        <v/>
      </c>
      <c r="I11678" s="336"/>
      <c r="J11678" s="332" t="str">
        <f t="shared" ca="1" si="496"/>
        <v>(command "V" "R" "" "N")</v>
      </c>
    </row>
    <row r="11679" spans="8:10" hidden="1">
      <c r="H11679" s="330" t="str">
        <f t="shared" ca="1" si="495"/>
        <v/>
      </c>
      <c r="I11679" s="336"/>
      <c r="J11679" s="332" t="str">
        <f t="shared" ca="1" si="496"/>
        <v>(command "V" "R" "" "N")</v>
      </c>
    </row>
    <row r="11680" spans="8:10" hidden="1">
      <c r="H11680" s="330" t="str">
        <f t="shared" ca="1" si="495"/>
        <v/>
      </c>
      <c r="I11680" s="336"/>
      <c r="J11680" s="332" t="str">
        <f t="shared" ca="1" si="496"/>
        <v>(command "V" "R" "" "N")</v>
      </c>
    </row>
    <row r="11681" spans="8:10" hidden="1">
      <c r="H11681" s="330" t="str">
        <f t="shared" ca="1" si="495"/>
        <v/>
      </c>
      <c r="I11681" s="336"/>
      <c r="J11681" s="332" t="str">
        <f t="shared" ca="1" si="496"/>
        <v>(command "V" "R" "" "N")</v>
      </c>
    </row>
    <row r="11682" spans="8:10" hidden="1">
      <c r="H11682" s="330" t="str">
        <f t="shared" ca="1" si="495"/>
        <v/>
      </c>
      <c r="I11682" s="336"/>
      <c r="J11682" s="332" t="str">
        <f t="shared" ca="1" si="496"/>
        <v>(command "V" "R" "" "N")</v>
      </c>
    </row>
    <row r="11683" spans="8:10" hidden="1">
      <c r="H11683" s="330" t="str">
        <f t="shared" ca="1" si="495"/>
        <v/>
      </c>
      <c r="I11683" s="336"/>
      <c r="J11683" s="332" t="str">
        <f t="shared" ca="1" si="496"/>
        <v>(command "V" "R" "" "N")</v>
      </c>
    </row>
    <row r="11684" spans="8:10" hidden="1">
      <c r="H11684" s="330" t="str">
        <f t="shared" ca="1" si="495"/>
        <v/>
      </c>
      <c r="I11684" s="336"/>
      <c r="J11684" s="332" t="str">
        <f t="shared" ca="1" si="496"/>
        <v>(command "V" "R" "" "N")</v>
      </c>
    </row>
    <row r="11685" spans="8:10" hidden="1">
      <c r="H11685" s="330" t="str">
        <f t="shared" ca="1" si="495"/>
        <v/>
      </c>
      <c r="I11685" s="336"/>
      <c r="J11685" s="332" t="str">
        <f t="shared" ca="1" si="496"/>
        <v>(command "V" "R" "" "N")</v>
      </c>
    </row>
    <row r="11686" spans="8:10" hidden="1">
      <c r="H11686" s="330" t="str">
        <f t="shared" ca="1" si="495"/>
        <v/>
      </c>
      <c r="I11686" s="336"/>
      <c r="J11686" s="332" t="str">
        <f t="shared" ca="1" si="496"/>
        <v>(command "V" "R" "" "N")</v>
      </c>
    </row>
    <row r="11687" spans="8:10" hidden="1">
      <c r="H11687" s="330" t="str">
        <f t="shared" ca="1" si="495"/>
        <v/>
      </c>
      <c r="I11687" s="336"/>
      <c r="J11687" s="332" t="str">
        <f t="shared" ca="1" si="496"/>
        <v>(command "V" "R" "" "N")</v>
      </c>
    </row>
    <row r="11688" spans="8:10" hidden="1">
      <c r="H11688" s="330" t="str">
        <f t="shared" ca="1" si="495"/>
        <v/>
      </c>
      <c r="I11688" s="336"/>
      <c r="J11688" s="332" t="str">
        <f t="shared" ca="1" si="496"/>
        <v>(command "V" "R" "" "N")</v>
      </c>
    </row>
    <row r="11689" spans="8:10" hidden="1">
      <c r="H11689" s="330" t="str">
        <f t="shared" ca="1" si="495"/>
        <v/>
      </c>
      <c r="I11689" s="336"/>
      <c r="J11689" s="332" t="str">
        <f t="shared" ca="1" si="496"/>
        <v>(command "V" "R" "" "N")</v>
      </c>
    </row>
    <row r="11690" spans="8:10" hidden="1">
      <c r="H11690" s="330" t="str">
        <f t="shared" ca="1" si="495"/>
        <v/>
      </c>
      <c r="I11690" s="336"/>
      <c r="J11690" s="332" t="str">
        <f t="shared" ca="1" si="496"/>
        <v>(command "V" "R" "" "N")</v>
      </c>
    </row>
    <row r="11691" spans="8:10" hidden="1">
      <c r="H11691" s="330" t="str">
        <f t="shared" ca="1" si="495"/>
        <v/>
      </c>
      <c r="I11691" s="336"/>
      <c r="J11691" s="332" t="str">
        <f t="shared" ca="1" si="496"/>
        <v>(command "V" "R" "" "N")</v>
      </c>
    </row>
    <row r="11692" spans="8:10" hidden="1">
      <c r="H11692" s="330" t="str">
        <f t="shared" ca="1" si="495"/>
        <v/>
      </c>
      <c r="I11692" s="336"/>
      <c r="J11692" s="332" t="str">
        <f t="shared" ca="1" si="496"/>
        <v>(command "V" "R" "" "N")</v>
      </c>
    </row>
    <row r="11693" spans="8:10" hidden="1">
      <c r="H11693" s="330" t="str">
        <f t="shared" ca="1" si="495"/>
        <v/>
      </c>
      <c r="I11693" s="336"/>
      <c r="J11693" s="332" t="str">
        <f t="shared" ca="1" si="496"/>
        <v>(command "V" "R" "" "N")</v>
      </c>
    </row>
    <row r="11694" spans="8:10" hidden="1">
      <c r="H11694" s="330" t="str">
        <f t="shared" ca="1" si="495"/>
        <v/>
      </c>
      <c r="I11694" s="336"/>
      <c r="J11694" s="332" t="str">
        <f t="shared" ca="1" si="496"/>
        <v>(command "V" "R" "" "N")</v>
      </c>
    </row>
    <row r="11695" spans="8:10" hidden="1">
      <c r="H11695" s="330" t="str">
        <f t="shared" ca="1" si="495"/>
        <v/>
      </c>
      <c r="I11695" s="336"/>
      <c r="J11695" s="332" t="str">
        <f t="shared" ca="1" si="496"/>
        <v>(command "V" "R" "" "N")</v>
      </c>
    </row>
    <row r="11696" spans="8:10" hidden="1">
      <c r="H11696" s="330" t="str">
        <f t="shared" ca="1" si="495"/>
        <v/>
      </c>
      <c r="I11696" s="336"/>
      <c r="J11696" s="332" t="str">
        <f t="shared" ca="1" si="496"/>
        <v>(command "V" "R" "" "N")</v>
      </c>
    </row>
    <row r="11697" spans="8:10" hidden="1">
      <c r="H11697" s="330" t="str">
        <f t="shared" ca="1" si="495"/>
        <v/>
      </c>
      <c r="I11697" s="336"/>
      <c r="J11697" s="332" t="str">
        <f t="shared" ca="1" si="496"/>
        <v>(command "V" "R" "" "N")</v>
      </c>
    </row>
    <row r="11698" spans="8:10" hidden="1">
      <c r="H11698" s="330" t="str">
        <f t="shared" ca="1" si="495"/>
        <v/>
      </c>
      <c r="I11698" s="336"/>
      <c r="J11698" s="332" t="str">
        <f t="shared" ca="1" si="496"/>
        <v>(command "V" "R" "" "N")</v>
      </c>
    </row>
    <row r="11699" spans="8:10" hidden="1">
      <c r="H11699" s="330" t="str">
        <f t="shared" ca="1" si="495"/>
        <v/>
      </c>
      <c r="I11699" s="336"/>
      <c r="J11699" s="332" t="str">
        <f t="shared" ca="1" si="496"/>
        <v>(command "V" "R" "" "N")</v>
      </c>
    </row>
    <row r="11700" spans="8:10" hidden="1">
      <c r="H11700" s="330" t="str">
        <f t="shared" ca="1" si="495"/>
        <v/>
      </c>
      <c r="I11700" s="336"/>
      <c r="J11700" s="332" t="str">
        <f t="shared" ca="1" si="496"/>
        <v>(command "V" "R" "" "N")</v>
      </c>
    </row>
    <row r="11701" spans="8:10" hidden="1">
      <c r="H11701" s="330" t="str">
        <f t="shared" ca="1" si="495"/>
        <v/>
      </c>
      <c r="I11701" s="336"/>
      <c r="J11701" s="332" t="str">
        <f t="shared" ca="1" si="496"/>
        <v>(command "V" "R" "" "N")</v>
      </c>
    </row>
    <row r="11702" spans="8:10" hidden="1">
      <c r="H11702" s="330" t="str">
        <f t="shared" ca="1" si="495"/>
        <v/>
      </c>
      <c r="I11702" s="336"/>
      <c r="J11702" s="332" t="str">
        <f t="shared" ca="1" si="496"/>
        <v>(command "V" "R" "" "N")</v>
      </c>
    </row>
    <row r="11703" spans="8:10" hidden="1">
      <c r="H11703" s="330" t="str">
        <f t="shared" ca="1" si="495"/>
        <v/>
      </c>
      <c r="I11703" s="336"/>
      <c r="J11703" s="332" t="str">
        <f t="shared" ca="1" si="496"/>
        <v>(command "V" "R" "" "N")</v>
      </c>
    </row>
    <row r="11704" spans="8:10" hidden="1">
      <c r="H11704" s="330" t="str">
        <f t="shared" ca="1" si="495"/>
        <v/>
      </c>
      <c r="I11704" s="336"/>
      <c r="J11704" s="332" t="str">
        <f t="shared" ca="1" si="496"/>
        <v>(command "V" "R" "" "N")</v>
      </c>
    </row>
    <row r="11705" spans="8:10" hidden="1">
      <c r="H11705" s="330" t="str">
        <f t="shared" ca="1" si="495"/>
        <v/>
      </c>
      <c r="I11705" s="336"/>
      <c r="J11705" s="332" t="str">
        <f t="shared" ca="1" si="496"/>
        <v>(command "V" "R" "" "N")</v>
      </c>
    </row>
    <row r="11706" spans="8:10" hidden="1">
      <c r="H11706" s="330" t="str">
        <f t="shared" ca="1" si="495"/>
        <v/>
      </c>
      <c r="I11706" s="336"/>
      <c r="J11706" s="332" t="str">
        <f t="shared" ca="1" si="496"/>
        <v>(command "V" "R" "" "N")</v>
      </c>
    </row>
    <row r="11707" spans="8:10" hidden="1">
      <c r="H11707" s="330" t="str">
        <f t="shared" ca="1" si="495"/>
        <v/>
      </c>
      <c r="I11707" s="336"/>
      <c r="J11707" s="332" t="str">
        <f t="shared" ca="1" si="496"/>
        <v>(command "V" "R" "" "N")</v>
      </c>
    </row>
    <row r="11708" spans="8:10" hidden="1">
      <c r="H11708" s="330" t="str">
        <f t="shared" ca="1" si="495"/>
        <v/>
      </c>
      <c r="I11708" s="336"/>
      <c r="J11708" s="332" t="str">
        <f t="shared" ca="1" si="496"/>
        <v>(command "V" "R" "" "N")</v>
      </c>
    </row>
    <row r="11709" spans="8:10" hidden="1">
      <c r="H11709" s="330" t="str">
        <f t="shared" ca="1" si="495"/>
        <v/>
      </c>
      <c r="I11709" s="336"/>
      <c r="J11709" s="332" t="str">
        <f t="shared" ca="1" si="496"/>
        <v>(command "V" "R" "" "N")</v>
      </c>
    </row>
    <row r="11710" spans="8:10" hidden="1">
      <c r="H11710" s="330" t="str">
        <f t="shared" ca="1" si="495"/>
        <v/>
      </c>
      <c r="I11710" s="336"/>
      <c r="J11710" s="332" t="str">
        <f t="shared" ca="1" si="496"/>
        <v>(command "V" "R" "" "N")</v>
      </c>
    </row>
    <row r="11711" spans="8:10" hidden="1">
      <c r="H11711" s="330" t="str">
        <f t="shared" ca="1" si="495"/>
        <v/>
      </c>
      <c r="I11711" s="336"/>
      <c r="J11711" s="332" t="str">
        <f t="shared" ca="1" si="496"/>
        <v>(command "V" "R" "" "N")</v>
      </c>
    </row>
    <row r="11712" spans="8:10" hidden="1">
      <c r="H11712" s="330" t="str">
        <f t="shared" ca="1" si="495"/>
        <v/>
      </c>
      <c r="I11712" s="336"/>
      <c r="J11712" s="332" t="str">
        <f t="shared" ca="1" si="496"/>
        <v>(command "V" "R" "" "N")</v>
      </c>
    </row>
    <row r="11713" spans="8:10" hidden="1">
      <c r="H11713" s="330" t="str">
        <f t="shared" ca="1" si="495"/>
        <v/>
      </c>
      <c r="I11713" s="336"/>
      <c r="J11713" s="332" t="str">
        <f t="shared" ca="1" si="496"/>
        <v>(command "V" "R" "" "N")</v>
      </c>
    </row>
    <row r="11714" spans="8:10" hidden="1">
      <c r="H11714" s="330" t="str">
        <f t="shared" ca="1" si="495"/>
        <v/>
      </c>
      <c r="I11714" s="336"/>
      <c r="J11714" s="332" t="str">
        <f t="shared" ca="1" si="496"/>
        <v>(command "V" "R" "" "N")</v>
      </c>
    </row>
    <row r="11715" spans="8:10" hidden="1">
      <c r="H11715" s="330" t="str">
        <f t="shared" ca="1" si="495"/>
        <v/>
      </c>
      <c r="I11715" s="336"/>
      <c r="J11715" s="332" t="str">
        <f t="shared" ca="1" si="496"/>
        <v>(command "V" "R" "" "N")</v>
      </c>
    </row>
    <row r="11716" spans="8:10" hidden="1">
      <c r="H11716" s="330" t="str">
        <f t="shared" ca="1" si="495"/>
        <v/>
      </c>
      <c r="I11716" s="336"/>
      <c r="J11716" s="332" t="str">
        <f t="shared" ca="1" si="496"/>
        <v>(command "V" "R" "" "N")</v>
      </c>
    </row>
    <row r="11717" spans="8:10" hidden="1">
      <c r="H11717" s="330" t="str">
        <f t="shared" ca="1" si="495"/>
        <v/>
      </c>
      <c r="I11717" s="336"/>
      <c r="J11717" s="332" t="str">
        <f t="shared" ca="1" si="496"/>
        <v>(command "V" "R" "" "N")</v>
      </c>
    </row>
    <row r="11718" spans="8:10" hidden="1">
      <c r="H11718" s="330" t="str">
        <f t="shared" ca="1" si="495"/>
        <v/>
      </c>
      <c r="I11718" s="336"/>
      <c r="J11718" s="332" t="str">
        <f t="shared" ca="1" si="496"/>
        <v>(command "V" "R" "" "N")</v>
      </c>
    </row>
    <row r="11719" spans="8:10" hidden="1">
      <c r="H11719" s="330" t="str">
        <f t="shared" ca="1" si="495"/>
        <v/>
      </c>
      <c r="I11719" s="336"/>
      <c r="J11719" s="332" t="str">
        <f t="shared" ca="1" si="496"/>
        <v>(command "V" "R" "" "N")</v>
      </c>
    </row>
    <row r="11720" spans="8:10" hidden="1">
      <c r="H11720" s="330" t="str">
        <f t="shared" ref="H11720:H11783" ca="1" si="497">IF(INDIRECT(ADDRESS(FLOOR((ROW(A11713)-1)/$F$6,1)+9,FLOOR((MOD((ROW(A11713)-1),$F$6)),1)+21))="","",INDIRECT(ADDRESS(FLOOR((ROW(A11713)-1)/$F$6,1)+9,FLOOR((MOD((ROW(A11713)-1),$F$6)),1)+21)))</f>
        <v/>
      </c>
      <c r="I11720" s="336"/>
      <c r="J11720" s="332" t="str">
        <f t="shared" ca="1" si="496"/>
        <v>(command "V" "R" "" "N")</v>
      </c>
    </row>
    <row r="11721" spans="8:10" hidden="1">
      <c r="H11721" s="330" t="str">
        <f t="shared" ca="1" si="497"/>
        <v/>
      </c>
      <c r="I11721" s="336"/>
      <c r="J11721" s="332" t="str">
        <f t="shared" ca="1" si="496"/>
        <v>(command "V" "R" "" "N")</v>
      </c>
    </row>
    <row r="11722" spans="8:10" hidden="1">
      <c r="H11722" s="330" t="str">
        <f t="shared" ca="1" si="497"/>
        <v/>
      </c>
      <c r="I11722" s="336"/>
      <c r="J11722" s="332" t="str">
        <f t="shared" ca="1" si="496"/>
        <v>(command "V" "R" "" "N")</v>
      </c>
    </row>
    <row r="11723" spans="8:10" hidden="1">
      <c r="H11723" s="330" t="str">
        <f t="shared" ca="1" si="497"/>
        <v/>
      </c>
      <c r="I11723" s="336"/>
      <c r="J11723" s="332" t="str">
        <f t="shared" ca="1" si="496"/>
        <v>(command "V" "R" "" "N")</v>
      </c>
    </row>
    <row r="11724" spans="8:10" hidden="1">
      <c r="H11724" s="330" t="str">
        <f t="shared" ca="1" si="497"/>
        <v/>
      </c>
      <c r="I11724" s="336"/>
      <c r="J11724" s="332" t="str">
        <f t="shared" ca="1" si="496"/>
        <v>(command "V" "R" "" "N")</v>
      </c>
    </row>
    <row r="11725" spans="8:10" hidden="1">
      <c r="H11725" s="330" t="str">
        <f t="shared" ca="1" si="497"/>
        <v/>
      </c>
      <c r="I11725" s="336"/>
      <c r="J11725" s="332" t="str">
        <f t="shared" ref="J11725:J11788" ca="1" si="498">"(command"&amp;" "&amp;""""&amp;"V"&amp;""""&amp;" "&amp;""""&amp;"R"&amp;""""&amp;" "&amp;""""&amp;$H11725&amp;""""&amp;" """&amp;"N"&amp;""""&amp;")"</f>
        <v>(command "V" "R" "" "N")</v>
      </c>
    </row>
    <row r="11726" spans="8:10" hidden="1">
      <c r="H11726" s="330" t="str">
        <f t="shared" ca="1" si="497"/>
        <v/>
      </c>
      <c r="I11726" s="336"/>
      <c r="J11726" s="332" t="str">
        <f t="shared" ca="1" si="498"/>
        <v>(command "V" "R" "" "N")</v>
      </c>
    </row>
    <row r="11727" spans="8:10" hidden="1">
      <c r="H11727" s="330" t="str">
        <f t="shared" ca="1" si="497"/>
        <v/>
      </c>
      <c r="I11727" s="336"/>
      <c r="J11727" s="332" t="str">
        <f t="shared" ca="1" si="498"/>
        <v>(command "V" "R" "" "N")</v>
      </c>
    </row>
    <row r="11728" spans="8:10" hidden="1">
      <c r="H11728" s="330" t="str">
        <f t="shared" ca="1" si="497"/>
        <v/>
      </c>
      <c r="I11728" s="336"/>
      <c r="J11728" s="332" t="str">
        <f t="shared" ca="1" si="498"/>
        <v>(command "V" "R" "" "N")</v>
      </c>
    </row>
    <row r="11729" spans="8:10" hidden="1">
      <c r="H11729" s="330" t="str">
        <f t="shared" ca="1" si="497"/>
        <v/>
      </c>
      <c r="I11729" s="336"/>
      <c r="J11729" s="332" t="str">
        <f t="shared" ca="1" si="498"/>
        <v>(command "V" "R" "" "N")</v>
      </c>
    </row>
    <row r="11730" spans="8:10" hidden="1">
      <c r="H11730" s="330" t="str">
        <f t="shared" ca="1" si="497"/>
        <v/>
      </c>
      <c r="I11730" s="336"/>
      <c r="J11730" s="332" t="str">
        <f t="shared" ca="1" si="498"/>
        <v>(command "V" "R" "" "N")</v>
      </c>
    </row>
    <row r="11731" spans="8:10" hidden="1">
      <c r="H11731" s="330" t="str">
        <f t="shared" ca="1" si="497"/>
        <v/>
      </c>
      <c r="I11731" s="336"/>
      <c r="J11731" s="332" t="str">
        <f t="shared" ca="1" si="498"/>
        <v>(command "V" "R" "" "N")</v>
      </c>
    </row>
    <row r="11732" spans="8:10" hidden="1">
      <c r="H11732" s="330" t="str">
        <f t="shared" ca="1" si="497"/>
        <v/>
      </c>
      <c r="I11732" s="336"/>
      <c r="J11732" s="332" t="str">
        <f t="shared" ca="1" si="498"/>
        <v>(command "V" "R" "" "N")</v>
      </c>
    </row>
    <row r="11733" spans="8:10" hidden="1">
      <c r="H11733" s="330" t="str">
        <f t="shared" ca="1" si="497"/>
        <v/>
      </c>
      <c r="I11733" s="336"/>
      <c r="J11733" s="332" t="str">
        <f t="shared" ca="1" si="498"/>
        <v>(command "V" "R" "" "N")</v>
      </c>
    </row>
    <row r="11734" spans="8:10" hidden="1">
      <c r="H11734" s="330" t="str">
        <f t="shared" ca="1" si="497"/>
        <v/>
      </c>
      <c r="I11734" s="336"/>
      <c r="J11734" s="332" t="str">
        <f t="shared" ca="1" si="498"/>
        <v>(command "V" "R" "" "N")</v>
      </c>
    </row>
    <row r="11735" spans="8:10" hidden="1">
      <c r="H11735" s="330" t="str">
        <f t="shared" ca="1" si="497"/>
        <v/>
      </c>
      <c r="I11735" s="336"/>
      <c r="J11735" s="332" t="str">
        <f t="shared" ca="1" si="498"/>
        <v>(command "V" "R" "" "N")</v>
      </c>
    </row>
    <row r="11736" spans="8:10" hidden="1">
      <c r="H11736" s="330" t="str">
        <f t="shared" ca="1" si="497"/>
        <v/>
      </c>
      <c r="I11736" s="336"/>
      <c r="J11736" s="332" t="str">
        <f t="shared" ca="1" si="498"/>
        <v>(command "V" "R" "" "N")</v>
      </c>
    </row>
    <row r="11737" spans="8:10" hidden="1">
      <c r="H11737" s="330" t="str">
        <f t="shared" ca="1" si="497"/>
        <v/>
      </c>
      <c r="I11737" s="336"/>
      <c r="J11737" s="332" t="str">
        <f t="shared" ca="1" si="498"/>
        <v>(command "V" "R" "" "N")</v>
      </c>
    </row>
    <row r="11738" spans="8:10" hidden="1">
      <c r="H11738" s="330" t="str">
        <f t="shared" ca="1" si="497"/>
        <v/>
      </c>
      <c r="I11738" s="336"/>
      <c r="J11738" s="332" t="str">
        <f t="shared" ca="1" si="498"/>
        <v>(command "V" "R" "" "N")</v>
      </c>
    </row>
    <row r="11739" spans="8:10" hidden="1">
      <c r="H11739" s="330" t="str">
        <f t="shared" ca="1" si="497"/>
        <v/>
      </c>
      <c r="I11739" s="336"/>
      <c r="J11739" s="332" t="str">
        <f t="shared" ca="1" si="498"/>
        <v>(command "V" "R" "" "N")</v>
      </c>
    </row>
    <row r="11740" spans="8:10" hidden="1">
      <c r="H11740" s="330" t="str">
        <f t="shared" ca="1" si="497"/>
        <v/>
      </c>
      <c r="I11740" s="336"/>
      <c r="J11740" s="332" t="str">
        <f t="shared" ca="1" si="498"/>
        <v>(command "V" "R" "" "N")</v>
      </c>
    </row>
    <row r="11741" spans="8:10" hidden="1">
      <c r="H11741" s="330" t="str">
        <f t="shared" ca="1" si="497"/>
        <v/>
      </c>
      <c r="I11741" s="336"/>
      <c r="J11741" s="332" t="str">
        <f t="shared" ca="1" si="498"/>
        <v>(command "V" "R" "" "N")</v>
      </c>
    </row>
    <row r="11742" spans="8:10" hidden="1">
      <c r="H11742" s="330" t="str">
        <f t="shared" ca="1" si="497"/>
        <v/>
      </c>
      <c r="I11742" s="336"/>
      <c r="J11742" s="332" t="str">
        <f t="shared" ca="1" si="498"/>
        <v>(command "V" "R" "" "N")</v>
      </c>
    </row>
    <row r="11743" spans="8:10" hidden="1">
      <c r="H11743" s="330" t="str">
        <f t="shared" ca="1" si="497"/>
        <v/>
      </c>
      <c r="I11743" s="336"/>
      <c r="J11743" s="332" t="str">
        <f t="shared" ca="1" si="498"/>
        <v>(command "V" "R" "" "N")</v>
      </c>
    </row>
    <row r="11744" spans="8:10" hidden="1">
      <c r="H11744" s="330" t="str">
        <f t="shared" ca="1" si="497"/>
        <v/>
      </c>
      <c r="I11744" s="336"/>
      <c r="J11744" s="332" t="str">
        <f t="shared" ca="1" si="498"/>
        <v>(command "V" "R" "" "N")</v>
      </c>
    </row>
    <row r="11745" spans="8:10" hidden="1">
      <c r="H11745" s="330" t="str">
        <f t="shared" ca="1" si="497"/>
        <v/>
      </c>
      <c r="I11745" s="336"/>
      <c r="J11745" s="332" t="str">
        <f t="shared" ca="1" si="498"/>
        <v>(command "V" "R" "" "N")</v>
      </c>
    </row>
    <row r="11746" spans="8:10" hidden="1">
      <c r="H11746" s="330" t="str">
        <f t="shared" ca="1" si="497"/>
        <v/>
      </c>
      <c r="I11746" s="336"/>
      <c r="J11746" s="332" t="str">
        <f t="shared" ca="1" si="498"/>
        <v>(command "V" "R" "" "N")</v>
      </c>
    </row>
    <row r="11747" spans="8:10" hidden="1">
      <c r="H11747" s="330" t="str">
        <f t="shared" ca="1" si="497"/>
        <v/>
      </c>
      <c r="I11747" s="336"/>
      <c r="J11747" s="332" t="str">
        <f t="shared" ca="1" si="498"/>
        <v>(command "V" "R" "" "N")</v>
      </c>
    </row>
    <row r="11748" spans="8:10" hidden="1">
      <c r="H11748" s="330" t="str">
        <f t="shared" ca="1" si="497"/>
        <v/>
      </c>
      <c r="I11748" s="336"/>
      <c r="J11748" s="332" t="str">
        <f t="shared" ca="1" si="498"/>
        <v>(command "V" "R" "" "N")</v>
      </c>
    </row>
    <row r="11749" spans="8:10" hidden="1">
      <c r="H11749" s="330" t="str">
        <f t="shared" ca="1" si="497"/>
        <v/>
      </c>
      <c r="I11749" s="336"/>
      <c r="J11749" s="332" t="str">
        <f t="shared" ca="1" si="498"/>
        <v>(command "V" "R" "" "N")</v>
      </c>
    </row>
    <row r="11750" spans="8:10" hidden="1">
      <c r="H11750" s="330" t="str">
        <f t="shared" ca="1" si="497"/>
        <v/>
      </c>
      <c r="I11750" s="336"/>
      <c r="J11750" s="332" t="str">
        <f t="shared" ca="1" si="498"/>
        <v>(command "V" "R" "" "N")</v>
      </c>
    </row>
    <row r="11751" spans="8:10" hidden="1">
      <c r="H11751" s="330" t="str">
        <f t="shared" ca="1" si="497"/>
        <v/>
      </c>
      <c r="I11751" s="336"/>
      <c r="J11751" s="332" t="str">
        <f t="shared" ca="1" si="498"/>
        <v>(command "V" "R" "" "N")</v>
      </c>
    </row>
    <row r="11752" spans="8:10" hidden="1">
      <c r="H11752" s="330" t="str">
        <f t="shared" ca="1" si="497"/>
        <v/>
      </c>
      <c r="I11752" s="336"/>
      <c r="J11752" s="332" t="str">
        <f t="shared" ca="1" si="498"/>
        <v>(command "V" "R" "" "N")</v>
      </c>
    </row>
    <row r="11753" spans="8:10" hidden="1">
      <c r="H11753" s="330" t="str">
        <f t="shared" ca="1" si="497"/>
        <v/>
      </c>
      <c r="I11753" s="336"/>
      <c r="J11753" s="332" t="str">
        <f t="shared" ca="1" si="498"/>
        <v>(command "V" "R" "" "N")</v>
      </c>
    </row>
    <row r="11754" spans="8:10" hidden="1">
      <c r="H11754" s="330" t="str">
        <f t="shared" ca="1" si="497"/>
        <v/>
      </c>
      <c r="I11754" s="336"/>
      <c r="J11754" s="332" t="str">
        <f t="shared" ca="1" si="498"/>
        <v>(command "V" "R" "" "N")</v>
      </c>
    </row>
    <row r="11755" spans="8:10" hidden="1">
      <c r="H11755" s="330" t="str">
        <f t="shared" ca="1" si="497"/>
        <v/>
      </c>
      <c r="I11755" s="336"/>
      <c r="J11755" s="332" t="str">
        <f t="shared" ca="1" si="498"/>
        <v>(command "V" "R" "" "N")</v>
      </c>
    </row>
    <row r="11756" spans="8:10" hidden="1">
      <c r="H11756" s="330" t="str">
        <f t="shared" ca="1" si="497"/>
        <v/>
      </c>
      <c r="I11756" s="336"/>
      <c r="J11756" s="332" t="str">
        <f t="shared" ca="1" si="498"/>
        <v>(command "V" "R" "" "N")</v>
      </c>
    </row>
    <row r="11757" spans="8:10" hidden="1">
      <c r="H11757" s="330" t="str">
        <f t="shared" ca="1" si="497"/>
        <v/>
      </c>
      <c r="I11757" s="336"/>
      <c r="J11757" s="332" t="str">
        <f t="shared" ca="1" si="498"/>
        <v>(command "V" "R" "" "N")</v>
      </c>
    </row>
    <row r="11758" spans="8:10" hidden="1">
      <c r="H11758" s="330" t="str">
        <f t="shared" ca="1" si="497"/>
        <v/>
      </c>
      <c r="I11758" s="336"/>
      <c r="J11758" s="332" t="str">
        <f t="shared" ca="1" si="498"/>
        <v>(command "V" "R" "" "N")</v>
      </c>
    </row>
    <row r="11759" spans="8:10" hidden="1">
      <c r="H11759" s="330" t="str">
        <f t="shared" ca="1" si="497"/>
        <v/>
      </c>
      <c r="I11759" s="336"/>
      <c r="J11759" s="332" t="str">
        <f t="shared" ca="1" si="498"/>
        <v>(command "V" "R" "" "N")</v>
      </c>
    </row>
    <row r="11760" spans="8:10" hidden="1">
      <c r="H11760" s="330" t="str">
        <f t="shared" ca="1" si="497"/>
        <v/>
      </c>
      <c r="I11760" s="336"/>
      <c r="J11760" s="332" t="str">
        <f t="shared" ca="1" si="498"/>
        <v>(command "V" "R" "" "N")</v>
      </c>
    </row>
    <row r="11761" spans="8:10" hidden="1">
      <c r="H11761" s="330" t="str">
        <f t="shared" ca="1" si="497"/>
        <v/>
      </c>
      <c r="I11761" s="336"/>
      <c r="J11761" s="332" t="str">
        <f t="shared" ca="1" si="498"/>
        <v>(command "V" "R" "" "N")</v>
      </c>
    </row>
    <row r="11762" spans="8:10" hidden="1">
      <c r="H11762" s="330" t="str">
        <f t="shared" ca="1" si="497"/>
        <v/>
      </c>
      <c r="I11762" s="336"/>
      <c r="J11762" s="332" t="str">
        <f t="shared" ca="1" si="498"/>
        <v>(command "V" "R" "" "N")</v>
      </c>
    </row>
    <row r="11763" spans="8:10" hidden="1">
      <c r="H11763" s="330" t="str">
        <f t="shared" ca="1" si="497"/>
        <v/>
      </c>
      <c r="I11763" s="336"/>
      <c r="J11763" s="332" t="str">
        <f t="shared" ca="1" si="498"/>
        <v>(command "V" "R" "" "N")</v>
      </c>
    </row>
    <row r="11764" spans="8:10" hidden="1">
      <c r="H11764" s="330" t="str">
        <f t="shared" ca="1" si="497"/>
        <v/>
      </c>
      <c r="I11764" s="336"/>
      <c r="J11764" s="332" t="str">
        <f t="shared" ca="1" si="498"/>
        <v>(command "V" "R" "" "N")</v>
      </c>
    </row>
    <row r="11765" spans="8:10" hidden="1">
      <c r="H11765" s="330" t="str">
        <f t="shared" ca="1" si="497"/>
        <v/>
      </c>
      <c r="I11765" s="336"/>
      <c r="J11765" s="332" t="str">
        <f t="shared" ca="1" si="498"/>
        <v>(command "V" "R" "" "N")</v>
      </c>
    </row>
    <row r="11766" spans="8:10" hidden="1">
      <c r="H11766" s="330" t="str">
        <f t="shared" ca="1" si="497"/>
        <v/>
      </c>
      <c r="I11766" s="336"/>
      <c r="J11766" s="332" t="str">
        <f t="shared" ca="1" si="498"/>
        <v>(command "V" "R" "" "N")</v>
      </c>
    </row>
    <row r="11767" spans="8:10" hidden="1">
      <c r="H11767" s="330" t="str">
        <f t="shared" ca="1" si="497"/>
        <v/>
      </c>
      <c r="I11767" s="336"/>
      <c r="J11767" s="332" t="str">
        <f t="shared" ca="1" si="498"/>
        <v>(command "V" "R" "" "N")</v>
      </c>
    </row>
    <row r="11768" spans="8:10" hidden="1">
      <c r="H11768" s="330" t="str">
        <f t="shared" ca="1" si="497"/>
        <v/>
      </c>
      <c r="I11768" s="336"/>
      <c r="J11768" s="332" t="str">
        <f t="shared" ca="1" si="498"/>
        <v>(command "V" "R" "" "N")</v>
      </c>
    </row>
    <row r="11769" spans="8:10" hidden="1">
      <c r="H11769" s="330" t="str">
        <f t="shared" ca="1" si="497"/>
        <v/>
      </c>
      <c r="I11769" s="336"/>
      <c r="J11769" s="332" t="str">
        <f t="shared" ca="1" si="498"/>
        <v>(command "V" "R" "" "N")</v>
      </c>
    </row>
    <row r="11770" spans="8:10" hidden="1">
      <c r="H11770" s="330" t="str">
        <f t="shared" ca="1" si="497"/>
        <v/>
      </c>
      <c r="I11770" s="336"/>
      <c r="J11770" s="332" t="str">
        <f t="shared" ca="1" si="498"/>
        <v>(command "V" "R" "" "N")</v>
      </c>
    </row>
    <row r="11771" spans="8:10" hidden="1">
      <c r="H11771" s="330" t="str">
        <f t="shared" ca="1" si="497"/>
        <v/>
      </c>
      <c r="I11771" s="336"/>
      <c r="J11771" s="332" t="str">
        <f t="shared" ca="1" si="498"/>
        <v>(command "V" "R" "" "N")</v>
      </c>
    </row>
    <row r="11772" spans="8:10" hidden="1">
      <c r="H11772" s="330" t="str">
        <f t="shared" ca="1" si="497"/>
        <v/>
      </c>
      <c r="I11772" s="336"/>
      <c r="J11772" s="332" t="str">
        <f t="shared" ca="1" si="498"/>
        <v>(command "V" "R" "" "N")</v>
      </c>
    </row>
    <row r="11773" spans="8:10" hidden="1">
      <c r="H11773" s="330" t="str">
        <f t="shared" ca="1" si="497"/>
        <v/>
      </c>
      <c r="I11773" s="336"/>
      <c r="J11773" s="332" t="str">
        <f t="shared" ca="1" si="498"/>
        <v>(command "V" "R" "" "N")</v>
      </c>
    </row>
    <row r="11774" spans="8:10" hidden="1">
      <c r="H11774" s="330" t="str">
        <f t="shared" ca="1" si="497"/>
        <v/>
      </c>
      <c r="I11774" s="336"/>
      <c r="J11774" s="332" t="str">
        <f t="shared" ca="1" si="498"/>
        <v>(command "V" "R" "" "N")</v>
      </c>
    </row>
    <row r="11775" spans="8:10" hidden="1">
      <c r="H11775" s="330" t="str">
        <f t="shared" ca="1" si="497"/>
        <v/>
      </c>
      <c r="I11775" s="336"/>
      <c r="J11775" s="332" t="str">
        <f t="shared" ca="1" si="498"/>
        <v>(command "V" "R" "" "N")</v>
      </c>
    </row>
    <row r="11776" spans="8:10" hidden="1">
      <c r="H11776" s="330" t="str">
        <f t="shared" ca="1" si="497"/>
        <v/>
      </c>
      <c r="I11776" s="336"/>
      <c r="J11776" s="332" t="str">
        <f t="shared" ca="1" si="498"/>
        <v>(command "V" "R" "" "N")</v>
      </c>
    </row>
    <row r="11777" spans="8:10" hidden="1">
      <c r="H11777" s="330" t="str">
        <f t="shared" ca="1" si="497"/>
        <v/>
      </c>
      <c r="I11777" s="336"/>
      <c r="J11777" s="332" t="str">
        <f t="shared" ca="1" si="498"/>
        <v>(command "V" "R" "" "N")</v>
      </c>
    </row>
    <row r="11778" spans="8:10" hidden="1">
      <c r="H11778" s="330" t="str">
        <f t="shared" ca="1" si="497"/>
        <v/>
      </c>
      <c r="I11778" s="336"/>
      <c r="J11778" s="332" t="str">
        <f t="shared" ca="1" si="498"/>
        <v>(command "V" "R" "" "N")</v>
      </c>
    </row>
    <row r="11779" spans="8:10" hidden="1">
      <c r="H11779" s="330" t="str">
        <f t="shared" ca="1" si="497"/>
        <v/>
      </c>
      <c r="I11779" s="336"/>
      <c r="J11779" s="332" t="str">
        <f t="shared" ca="1" si="498"/>
        <v>(command "V" "R" "" "N")</v>
      </c>
    </row>
    <row r="11780" spans="8:10" hidden="1">
      <c r="H11780" s="330" t="str">
        <f t="shared" ca="1" si="497"/>
        <v/>
      </c>
      <c r="I11780" s="336"/>
      <c r="J11780" s="332" t="str">
        <f t="shared" ca="1" si="498"/>
        <v>(command "V" "R" "" "N")</v>
      </c>
    </row>
    <row r="11781" spans="8:10" hidden="1">
      <c r="H11781" s="330" t="str">
        <f t="shared" ca="1" si="497"/>
        <v/>
      </c>
      <c r="I11781" s="336"/>
      <c r="J11781" s="332" t="str">
        <f t="shared" ca="1" si="498"/>
        <v>(command "V" "R" "" "N")</v>
      </c>
    </row>
    <row r="11782" spans="8:10" hidden="1">
      <c r="H11782" s="330" t="str">
        <f t="shared" ca="1" si="497"/>
        <v/>
      </c>
      <c r="I11782" s="336"/>
      <c r="J11782" s="332" t="str">
        <f t="shared" ca="1" si="498"/>
        <v>(command "V" "R" "" "N")</v>
      </c>
    </row>
    <row r="11783" spans="8:10" hidden="1">
      <c r="H11783" s="330" t="str">
        <f t="shared" ca="1" si="497"/>
        <v/>
      </c>
      <c r="I11783" s="336"/>
      <c r="J11783" s="332" t="str">
        <f t="shared" ca="1" si="498"/>
        <v>(command "V" "R" "" "N")</v>
      </c>
    </row>
    <row r="11784" spans="8:10" hidden="1">
      <c r="H11784" s="330" t="str">
        <f t="shared" ref="H11784:H11847" ca="1" si="499">IF(INDIRECT(ADDRESS(FLOOR((ROW(A11777)-1)/$F$6,1)+9,FLOOR((MOD((ROW(A11777)-1),$F$6)),1)+21))="","",INDIRECT(ADDRESS(FLOOR((ROW(A11777)-1)/$F$6,1)+9,FLOOR((MOD((ROW(A11777)-1),$F$6)),1)+21)))</f>
        <v/>
      </c>
      <c r="I11784" s="336"/>
      <c r="J11784" s="332" t="str">
        <f t="shared" ca="1" si="498"/>
        <v>(command "V" "R" "" "N")</v>
      </c>
    </row>
    <row r="11785" spans="8:10" hidden="1">
      <c r="H11785" s="330" t="str">
        <f t="shared" ca="1" si="499"/>
        <v/>
      </c>
      <c r="I11785" s="336"/>
      <c r="J11785" s="332" t="str">
        <f t="shared" ca="1" si="498"/>
        <v>(command "V" "R" "" "N")</v>
      </c>
    </row>
    <row r="11786" spans="8:10" hidden="1">
      <c r="H11786" s="330" t="str">
        <f t="shared" ca="1" si="499"/>
        <v/>
      </c>
      <c r="I11786" s="336"/>
      <c r="J11786" s="332" t="str">
        <f t="shared" ca="1" si="498"/>
        <v>(command "V" "R" "" "N")</v>
      </c>
    </row>
    <row r="11787" spans="8:10" hidden="1">
      <c r="H11787" s="330" t="str">
        <f t="shared" ca="1" si="499"/>
        <v/>
      </c>
      <c r="I11787" s="336"/>
      <c r="J11787" s="332" t="str">
        <f t="shared" ca="1" si="498"/>
        <v>(command "V" "R" "" "N")</v>
      </c>
    </row>
    <row r="11788" spans="8:10" hidden="1">
      <c r="H11788" s="330" t="str">
        <f t="shared" ca="1" si="499"/>
        <v/>
      </c>
      <c r="I11788" s="336"/>
      <c r="J11788" s="332" t="str">
        <f t="shared" ca="1" si="498"/>
        <v>(command "V" "R" "" "N")</v>
      </c>
    </row>
    <row r="11789" spans="8:10" hidden="1">
      <c r="H11789" s="330" t="str">
        <f t="shared" ca="1" si="499"/>
        <v/>
      </c>
      <c r="I11789" s="336"/>
      <c r="J11789" s="332" t="str">
        <f t="shared" ref="J11789:J11852" ca="1" si="500">"(command"&amp;" "&amp;""""&amp;"V"&amp;""""&amp;" "&amp;""""&amp;"R"&amp;""""&amp;" "&amp;""""&amp;$H11789&amp;""""&amp;" """&amp;"N"&amp;""""&amp;")"</f>
        <v>(command "V" "R" "" "N")</v>
      </c>
    </row>
    <row r="11790" spans="8:10" hidden="1">
      <c r="H11790" s="330" t="str">
        <f t="shared" ca="1" si="499"/>
        <v/>
      </c>
      <c r="I11790" s="336"/>
      <c r="J11790" s="332" t="str">
        <f t="shared" ca="1" si="500"/>
        <v>(command "V" "R" "" "N")</v>
      </c>
    </row>
    <row r="11791" spans="8:10" hidden="1">
      <c r="H11791" s="330" t="str">
        <f t="shared" ca="1" si="499"/>
        <v/>
      </c>
      <c r="I11791" s="336"/>
      <c r="J11791" s="332" t="str">
        <f t="shared" ca="1" si="500"/>
        <v>(command "V" "R" "" "N")</v>
      </c>
    </row>
    <row r="11792" spans="8:10" hidden="1">
      <c r="H11792" s="330" t="str">
        <f t="shared" ca="1" si="499"/>
        <v/>
      </c>
      <c r="I11792" s="336"/>
      <c r="J11792" s="332" t="str">
        <f t="shared" ca="1" si="500"/>
        <v>(command "V" "R" "" "N")</v>
      </c>
    </row>
    <row r="11793" spans="8:10" hidden="1">
      <c r="H11793" s="330" t="str">
        <f t="shared" ca="1" si="499"/>
        <v/>
      </c>
      <c r="I11793" s="336"/>
      <c r="J11793" s="332" t="str">
        <f t="shared" ca="1" si="500"/>
        <v>(command "V" "R" "" "N")</v>
      </c>
    </row>
    <row r="11794" spans="8:10" hidden="1">
      <c r="H11794" s="330" t="str">
        <f t="shared" ca="1" si="499"/>
        <v/>
      </c>
      <c r="I11794" s="336"/>
      <c r="J11794" s="332" t="str">
        <f t="shared" ca="1" si="500"/>
        <v>(command "V" "R" "" "N")</v>
      </c>
    </row>
    <row r="11795" spans="8:10" hidden="1">
      <c r="H11795" s="330" t="str">
        <f t="shared" ca="1" si="499"/>
        <v/>
      </c>
      <c r="I11795" s="336"/>
      <c r="J11795" s="332" t="str">
        <f t="shared" ca="1" si="500"/>
        <v>(command "V" "R" "" "N")</v>
      </c>
    </row>
    <row r="11796" spans="8:10" hidden="1">
      <c r="H11796" s="330" t="str">
        <f t="shared" ca="1" si="499"/>
        <v/>
      </c>
      <c r="I11796" s="336"/>
      <c r="J11796" s="332" t="str">
        <f t="shared" ca="1" si="500"/>
        <v>(command "V" "R" "" "N")</v>
      </c>
    </row>
    <row r="11797" spans="8:10" hidden="1">
      <c r="H11797" s="330" t="str">
        <f t="shared" ca="1" si="499"/>
        <v/>
      </c>
      <c r="I11797" s="336"/>
      <c r="J11797" s="332" t="str">
        <f t="shared" ca="1" si="500"/>
        <v>(command "V" "R" "" "N")</v>
      </c>
    </row>
    <row r="11798" spans="8:10" hidden="1">
      <c r="H11798" s="330" t="str">
        <f t="shared" ca="1" si="499"/>
        <v/>
      </c>
      <c r="I11798" s="336"/>
      <c r="J11798" s="332" t="str">
        <f t="shared" ca="1" si="500"/>
        <v>(command "V" "R" "" "N")</v>
      </c>
    </row>
    <row r="11799" spans="8:10" hidden="1">
      <c r="H11799" s="330" t="str">
        <f t="shared" ca="1" si="499"/>
        <v/>
      </c>
      <c r="I11799" s="336"/>
      <c r="J11799" s="332" t="str">
        <f t="shared" ca="1" si="500"/>
        <v>(command "V" "R" "" "N")</v>
      </c>
    </row>
    <row r="11800" spans="8:10" hidden="1">
      <c r="H11800" s="330" t="str">
        <f t="shared" ca="1" si="499"/>
        <v/>
      </c>
      <c r="I11800" s="336"/>
      <c r="J11800" s="332" t="str">
        <f t="shared" ca="1" si="500"/>
        <v>(command "V" "R" "" "N")</v>
      </c>
    </row>
    <row r="11801" spans="8:10" hidden="1">
      <c r="H11801" s="330" t="str">
        <f t="shared" ca="1" si="499"/>
        <v/>
      </c>
      <c r="I11801" s="336"/>
      <c r="J11801" s="332" t="str">
        <f t="shared" ca="1" si="500"/>
        <v>(command "V" "R" "" "N")</v>
      </c>
    </row>
    <row r="11802" spans="8:10" hidden="1">
      <c r="H11802" s="330" t="str">
        <f t="shared" ca="1" si="499"/>
        <v/>
      </c>
      <c r="I11802" s="336"/>
      <c r="J11802" s="332" t="str">
        <f t="shared" ca="1" si="500"/>
        <v>(command "V" "R" "" "N")</v>
      </c>
    </row>
    <row r="11803" spans="8:10" hidden="1">
      <c r="H11803" s="330" t="str">
        <f t="shared" ca="1" si="499"/>
        <v/>
      </c>
      <c r="I11803" s="336"/>
      <c r="J11803" s="332" t="str">
        <f t="shared" ca="1" si="500"/>
        <v>(command "V" "R" "" "N")</v>
      </c>
    </row>
    <row r="11804" spans="8:10" hidden="1">
      <c r="H11804" s="330" t="str">
        <f t="shared" ca="1" si="499"/>
        <v/>
      </c>
      <c r="I11804" s="336"/>
      <c r="J11804" s="332" t="str">
        <f t="shared" ca="1" si="500"/>
        <v>(command "V" "R" "" "N")</v>
      </c>
    </row>
    <row r="11805" spans="8:10" hidden="1">
      <c r="H11805" s="330" t="str">
        <f t="shared" ca="1" si="499"/>
        <v/>
      </c>
      <c r="I11805" s="336"/>
      <c r="J11805" s="332" t="str">
        <f t="shared" ca="1" si="500"/>
        <v>(command "V" "R" "" "N")</v>
      </c>
    </row>
    <row r="11806" spans="8:10" hidden="1">
      <c r="H11806" s="330" t="str">
        <f t="shared" ca="1" si="499"/>
        <v/>
      </c>
      <c r="I11806" s="336"/>
      <c r="J11806" s="332" t="str">
        <f t="shared" ca="1" si="500"/>
        <v>(command "V" "R" "" "N")</v>
      </c>
    </row>
    <row r="11807" spans="8:10" hidden="1">
      <c r="H11807" s="330" t="str">
        <f t="shared" ca="1" si="499"/>
        <v/>
      </c>
      <c r="I11807" s="336"/>
      <c r="J11807" s="332" t="str">
        <f t="shared" ca="1" si="500"/>
        <v>(command "V" "R" "" "N")</v>
      </c>
    </row>
    <row r="11808" spans="8:10" hidden="1">
      <c r="H11808" s="330" t="str">
        <f t="shared" ca="1" si="499"/>
        <v/>
      </c>
      <c r="I11808" s="336"/>
      <c r="J11808" s="332" t="str">
        <f t="shared" ca="1" si="500"/>
        <v>(command "V" "R" "" "N")</v>
      </c>
    </row>
    <row r="11809" spans="8:10" hidden="1">
      <c r="H11809" s="330" t="str">
        <f t="shared" ca="1" si="499"/>
        <v/>
      </c>
      <c r="I11809" s="336"/>
      <c r="J11809" s="332" t="str">
        <f t="shared" ca="1" si="500"/>
        <v>(command "V" "R" "" "N")</v>
      </c>
    </row>
    <row r="11810" spans="8:10" hidden="1">
      <c r="H11810" s="330" t="str">
        <f t="shared" ca="1" si="499"/>
        <v/>
      </c>
      <c r="I11810" s="336"/>
      <c r="J11810" s="332" t="str">
        <f t="shared" ca="1" si="500"/>
        <v>(command "V" "R" "" "N")</v>
      </c>
    </row>
    <row r="11811" spans="8:10" hidden="1">
      <c r="H11811" s="330" t="str">
        <f t="shared" ca="1" si="499"/>
        <v/>
      </c>
      <c r="I11811" s="336"/>
      <c r="J11811" s="332" t="str">
        <f t="shared" ca="1" si="500"/>
        <v>(command "V" "R" "" "N")</v>
      </c>
    </row>
    <row r="11812" spans="8:10" hidden="1">
      <c r="H11812" s="330" t="str">
        <f t="shared" ca="1" si="499"/>
        <v/>
      </c>
      <c r="I11812" s="336"/>
      <c r="J11812" s="332" t="str">
        <f t="shared" ca="1" si="500"/>
        <v>(command "V" "R" "" "N")</v>
      </c>
    </row>
    <row r="11813" spans="8:10" hidden="1">
      <c r="H11813" s="330" t="str">
        <f t="shared" ca="1" si="499"/>
        <v/>
      </c>
      <c r="I11813" s="336"/>
      <c r="J11813" s="332" t="str">
        <f t="shared" ca="1" si="500"/>
        <v>(command "V" "R" "" "N")</v>
      </c>
    </row>
    <row r="11814" spans="8:10" hidden="1">
      <c r="H11814" s="330" t="str">
        <f t="shared" ca="1" si="499"/>
        <v/>
      </c>
      <c r="I11814" s="336"/>
      <c r="J11814" s="332" t="str">
        <f t="shared" ca="1" si="500"/>
        <v>(command "V" "R" "" "N")</v>
      </c>
    </row>
    <row r="11815" spans="8:10" hidden="1">
      <c r="H11815" s="330" t="str">
        <f t="shared" ca="1" si="499"/>
        <v/>
      </c>
      <c r="I11815" s="336"/>
      <c r="J11815" s="332" t="str">
        <f t="shared" ca="1" si="500"/>
        <v>(command "V" "R" "" "N")</v>
      </c>
    </row>
    <row r="11816" spans="8:10" hidden="1">
      <c r="H11816" s="330" t="str">
        <f t="shared" ca="1" si="499"/>
        <v/>
      </c>
      <c r="I11816" s="336"/>
      <c r="J11816" s="332" t="str">
        <f t="shared" ca="1" si="500"/>
        <v>(command "V" "R" "" "N")</v>
      </c>
    </row>
    <row r="11817" spans="8:10" hidden="1">
      <c r="H11817" s="330" t="str">
        <f t="shared" ca="1" si="499"/>
        <v/>
      </c>
      <c r="I11817" s="336"/>
      <c r="J11817" s="332" t="str">
        <f t="shared" ca="1" si="500"/>
        <v>(command "V" "R" "" "N")</v>
      </c>
    </row>
    <row r="11818" spans="8:10" hidden="1">
      <c r="H11818" s="330" t="str">
        <f t="shared" ca="1" si="499"/>
        <v/>
      </c>
      <c r="I11818" s="336"/>
      <c r="J11818" s="332" t="str">
        <f t="shared" ca="1" si="500"/>
        <v>(command "V" "R" "" "N")</v>
      </c>
    </row>
    <row r="11819" spans="8:10" hidden="1">
      <c r="H11819" s="330" t="str">
        <f t="shared" ca="1" si="499"/>
        <v/>
      </c>
      <c r="I11819" s="336"/>
      <c r="J11819" s="332" t="str">
        <f t="shared" ca="1" si="500"/>
        <v>(command "V" "R" "" "N")</v>
      </c>
    </row>
    <row r="11820" spans="8:10" hidden="1">
      <c r="H11820" s="330" t="str">
        <f t="shared" ca="1" si="499"/>
        <v/>
      </c>
      <c r="I11820" s="336"/>
      <c r="J11820" s="332" t="str">
        <f t="shared" ca="1" si="500"/>
        <v>(command "V" "R" "" "N")</v>
      </c>
    </row>
    <row r="11821" spans="8:10" hidden="1">
      <c r="H11821" s="330" t="str">
        <f t="shared" ca="1" si="499"/>
        <v/>
      </c>
      <c r="I11821" s="336"/>
      <c r="J11821" s="332" t="str">
        <f t="shared" ca="1" si="500"/>
        <v>(command "V" "R" "" "N")</v>
      </c>
    </row>
    <row r="11822" spans="8:10" hidden="1">
      <c r="H11822" s="330" t="str">
        <f t="shared" ca="1" si="499"/>
        <v/>
      </c>
      <c r="I11822" s="336"/>
      <c r="J11822" s="332" t="str">
        <f t="shared" ca="1" si="500"/>
        <v>(command "V" "R" "" "N")</v>
      </c>
    </row>
    <row r="11823" spans="8:10" hidden="1">
      <c r="H11823" s="330" t="str">
        <f t="shared" ca="1" si="499"/>
        <v/>
      </c>
      <c r="I11823" s="336"/>
      <c r="J11823" s="332" t="str">
        <f t="shared" ca="1" si="500"/>
        <v>(command "V" "R" "" "N")</v>
      </c>
    </row>
    <row r="11824" spans="8:10" hidden="1">
      <c r="H11824" s="330" t="str">
        <f t="shared" ca="1" si="499"/>
        <v/>
      </c>
      <c r="I11824" s="336"/>
      <c r="J11824" s="332" t="str">
        <f t="shared" ca="1" si="500"/>
        <v>(command "V" "R" "" "N")</v>
      </c>
    </row>
    <row r="11825" spans="8:10" hidden="1">
      <c r="H11825" s="330" t="str">
        <f t="shared" ca="1" si="499"/>
        <v/>
      </c>
      <c r="I11825" s="336"/>
      <c r="J11825" s="332" t="str">
        <f t="shared" ca="1" si="500"/>
        <v>(command "V" "R" "" "N")</v>
      </c>
    </row>
    <row r="11826" spans="8:10" hidden="1">
      <c r="H11826" s="330" t="str">
        <f t="shared" ca="1" si="499"/>
        <v/>
      </c>
      <c r="I11826" s="336"/>
      <c r="J11826" s="332" t="str">
        <f t="shared" ca="1" si="500"/>
        <v>(command "V" "R" "" "N")</v>
      </c>
    </row>
    <row r="11827" spans="8:10" hidden="1">
      <c r="H11827" s="330" t="str">
        <f t="shared" ca="1" si="499"/>
        <v/>
      </c>
      <c r="I11827" s="336"/>
      <c r="J11827" s="332" t="str">
        <f t="shared" ca="1" si="500"/>
        <v>(command "V" "R" "" "N")</v>
      </c>
    </row>
    <row r="11828" spans="8:10" hidden="1">
      <c r="H11828" s="330" t="str">
        <f t="shared" ca="1" si="499"/>
        <v/>
      </c>
      <c r="I11828" s="336"/>
      <c r="J11828" s="332" t="str">
        <f t="shared" ca="1" si="500"/>
        <v>(command "V" "R" "" "N")</v>
      </c>
    </row>
    <row r="11829" spans="8:10" hidden="1">
      <c r="H11829" s="330" t="str">
        <f t="shared" ca="1" si="499"/>
        <v/>
      </c>
      <c r="I11829" s="336"/>
      <c r="J11829" s="332" t="str">
        <f t="shared" ca="1" si="500"/>
        <v>(command "V" "R" "" "N")</v>
      </c>
    </row>
    <row r="11830" spans="8:10" hidden="1">
      <c r="H11830" s="330" t="str">
        <f t="shared" ca="1" si="499"/>
        <v/>
      </c>
      <c r="I11830" s="336"/>
      <c r="J11830" s="332" t="str">
        <f t="shared" ca="1" si="500"/>
        <v>(command "V" "R" "" "N")</v>
      </c>
    </row>
    <row r="11831" spans="8:10" hidden="1">
      <c r="H11831" s="330" t="str">
        <f t="shared" ca="1" si="499"/>
        <v/>
      </c>
      <c r="I11831" s="336"/>
      <c r="J11831" s="332" t="str">
        <f t="shared" ca="1" si="500"/>
        <v>(command "V" "R" "" "N")</v>
      </c>
    </row>
    <row r="11832" spans="8:10" hidden="1">
      <c r="H11832" s="330" t="str">
        <f t="shared" ca="1" si="499"/>
        <v/>
      </c>
      <c r="I11832" s="336"/>
      <c r="J11832" s="332" t="str">
        <f t="shared" ca="1" si="500"/>
        <v>(command "V" "R" "" "N")</v>
      </c>
    </row>
    <row r="11833" spans="8:10" hidden="1">
      <c r="H11833" s="330" t="str">
        <f t="shared" ca="1" si="499"/>
        <v/>
      </c>
      <c r="I11833" s="336"/>
      <c r="J11833" s="332" t="str">
        <f t="shared" ca="1" si="500"/>
        <v>(command "V" "R" "" "N")</v>
      </c>
    </row>
    <row r="11834" spans="8:10" hidden="1">
      <c r="H11834" s="330" t="str">
        <f t="shared" ca="1" si="499"/>
        <v/>
      </c>
      <c r="I11834" s="336"/>
      <c r="J11834" s="332" t="str">
        <f t="shared" ca="1" si="500"/>
        <v>(command "V" "R" "" "N")</v>
      </c>
    </row>
    <row r="11835" spans="8:10" hidden="1">
      <c r="H11835" s="330" t="str">
        <f t="shared" ca="1" si="499"/>
        <v/>
      </c>
      <c r="I11835" s="336"/>
      <c r="J11835" s="332" t="str">
        <f t="shared" ca="1" si="500"/>
        <v>(command "V" "R" "" "N")</v>
      </c>
    </row>
    <row r="11836" spans="8:10" hidden="1">
      <c r="H11836" s="330" t="str">
        <f t="shared" ca="1" si="499"/>
        <v/>
      </c>
      <c r="I11836" s="336"/>
      <c r="J11836" s="332" t="str">
        <f t="shared" ca="1" si="500"/>
        <v>(command "V" "R" "" "N")</v>
      </c>
    </row>
    <row r="11837" spans="8:10" hidden="1">
      <c r="H11837" s="330" t="str">
        <f t="shared" ca="1" si="499"/>
        <v/>
      </c>
      <c r="I11837" s="336"/>
      <c r="J11837" s="332" t="str">
        <f t="shared" ca="1" si="500"/>
        <v>(command "V" "R" "" "N")</v>
      </c>
    </row>
    <row r="11838" spans="8:10" hidden="1">
      <c r="H11838" s="330" t="str">
        <f t="shared" ca="1" si="499"/>
        <v/>
      </c>
      <c r="I11838" s="336"/>
      <c r="J11838" s="332" t="str">
        <f t="shared" ca="1" si="500"/>
        <v>(command "V" "R" "" "N")</v>
      </c>
    </row>
    <row r="11839" spans="8:10" hidden="1">
      <c r="H11839" s="330" t="str">
        <f t="shared" ca="1" si="499"/>
        <v/>
      </c>
      <c r="I11839" s="336"/>
      <c r="J11839" s="332" t="str">
        <f t="shared" ca="1" si="500"/>
        <v>(command "V" "R" "" "N")</v>
      </c>
    </row>
    <row r="11840" spans="8:10" hidden="1">
      <c r="H11840" s="330" t="str">
        <f t="shared" ca="1" si="499"/>
        <v/>
      </c>
      <c r="I11840" s="336"/>
      <c r="J11840" s="332" t="str">
        <f t="shared" ca="1" si="500"/>
        <v>(command "V" "R" "" "N")</v>
      </c>
    </row>
    <row r="11841" spans="8:10" hidden="1">
      <c r="H11841" s="330" t="str">
        <f t="shared" ca="1" si="499"/>
        <v/>
      </c>
      <c r="I11841" s="336"/>
      <c r="J11841" s="332" t="str">
        <f t="shared" ca="1" si="500"/>
        <v>(command "V" "R" "" "N")</v>
      </c>
    </row>
    <row r="11842" spans="8:10" hidden="1">
      <c r="H11842" s="330" t="str">
        <f t="shared" ca="1" si="499"/>
        <v/>
      </c>
      <c r="I11842" s="336"/>
      <c r="J11842" s="332" t="str">
        <f t="shared" ca="1" si="500"/>
        <v>(command "V" "R" "" "N")</v>
      </c>
    </row>
    <row r="11843" spans="8:10" hidden="1">
      <c r="H11843" s="330" t="str">
        <f t="shared" ca="1" si="499"/>
        <v/>
      </c>
      <c r="I11843" s="336"/>
      <c r="J11843" s="332" t="str">
        <f t="shared" ca="1" si="500"/>
        <v>(command "V" "R" "" "N")</v>
      </c>
    </row>
    <row r="11844" spans="8:10" hidden="1">
      <c r="H11844" s="330" t="str">
        <f t="shared" ca="1" si="499"/>
        <v/>
      </c>
      <c r="I11844" s="336"/>
      <c r="J11844" s="332" t="str">
        <f t="shared" ca="1" si="500"/>
        <v>(command "V" "R" "" "N")</v>
      </c>
    </row>
    <row r="11845" spans="8:10" hidden="1">
      <c r="H11845" s="330" t="str">
        <f t="shared" ca="1" si="499"/>
        <v/>
      </c>
      <c r="I11845" s="336"/>
      <c r="J11845" s="332" t="str">
        <f t="shared" ca="1" si="500"/>
        <v>(command "V" "R" "" "N")</v>
      </c>
    </row>
    <row r="11846" spans="8:10" hidden="1">
      <c r="H11846" s="330" t="str">
        <f t="shared" ca="1" si="499"/>
        <v/>
      </c>
      <c r="I11846" s="336"/>
      <c r="J11846" s="332" t="str">
        <f t="shared" ca="1" si="500"/>
        <v>(command "V" "R" "" "N")</v>
      </c>
    </row>
    <row r="11847" spans="8:10" hidden="1">
      <c r="H11847" s="330" t="str">
        <f t="shared" ca="1" si="499"/>
        <v/>
      </c>
      <c r="I11847" s="336"/>
      <c r="J11847" s="332" t="str">
        <f t="shared" ca="1" si="500"/>
        <v>(command "V" "R" "" "N")</v>
      </c>
    </row>
    <row r="11848" spans="8:10" hidden="1">
      <c r="H11848" s="330" t="str">
        <f t="shared" ref="H11848:H11911" ca="1" si="501">IF(INDIRECT(ADDRESS(FLOOR((ROW(A11841)-1)/$F$6,1)+9,FLOOR((MOD((ROW(A11841)-1),$F$6)),1)+21))="","",INDIRECT(ADDRESS(FLOOR((ROW(A11841)-1)/$F$6,1)+9,FLOOR((MOD((ROW(A11841)-1),$F$6)),1)+21)))</f>
        <v/>
      </c>
      <c r="I11848" s="336"/>
      <c r="J11848" s="332" t="str">
        <f t="shared" ca="1" si="500"/>
        <v>(command "V" "R" "" "N")</v>
      </c>
    </row>
    <row r="11849" spans="8:10" hidden="1">
      <c r="H11849" s="330" t="str">
        <f t="shared" ca="1" si="501"/>
        <v/>
      </c>
      <c r="I11849" s="336"/>
      <c r="J11849" s="332" t="str">
        <f t="shared" ca="1" si="500"/>
        <v>(command "V" "R" "" "N")</v>
      </c>
    </row>
    <row r="11850" spans="8:10" hidden="1">
      <c r="H11850" s="330" t="str">
        <f t="shared" ca="1" si="501"/>
        <v/>
      </c>
      <c r="I11850" s="336"/>
      <c r="J11850" s="332" t="str">
        <f t="shared" ca="1" si="500"/>
        <v>(command "V" "R" "" "N")</v>
      </c>
    </row>
    <row r="11851" spans="8:10" hidden="1">
      <c r="H11851" s="330" t="str">
        <f t="shared" ca="1" si="501"/>
        <v/>
      </c>
      <c r="I11851" s="336"/>
      <c r="J11851" s="332" t="str">
        <f t="shared" ca="1" si="500"/>
        <v>(command "V" "R" "" "N")</v>
      </c>
    </row>
    <row r="11852" spans="8:10" hidden="1">
      <c r="H11852" s="330" t="str">
        <f t="shared" ca="1" si="501"/>
        <v/>
      </c>
      <c r="I11852" s="336"/>
      <c r="J11852" s="332" t="str">
        <f t="shared" ca="1" si="500"/>
        <v>(command "V" "R" "" "N")</v>
      </c>
    </row>
    <row r="11853" spans="8:10" hidden="1">
      <c r="H11853" s="330" t="str">
        <f t="shared" ca="1" si="501"/>
        <v/>
      </c>
      <c r="I11853" s="336"/>
      <c r="J11853" s="332" t="str">
        <f t="shared" ref="J11853:J11916" ca="1" si="502">"(command"&amp;" "&amp;""""&amp;"V"&amp;""""&amp;" "&amp;""""&amp;"R"&amp;""""&amp;" "&amp;""""&amp;$H11853&amp;""""&amp;" """&amp;"N"&amp;""""&amp;")"</f>
        <v>(command "V" "R" "" "N")</v>
      </c>
    </row>
    <row r="11854" spans="8:10" hidden="1">
      <c r="H11854" s="330" t="str">
        <f t="shared" ca="1" si="501"/>
        <v/>
      </c>
      <c r="I11854" s="336"/>
      <c r="J11854" s="332" t="str">
        <f t="shared" ca="1" si="502"/>
        <v>(command "V" "R" "" "N")</v>
      </c>
    </row>
    <row r="11855" spans="8:10" hidden="1">
      <c r="H11855" s="330" t="str">
        <f t="shared" ca="1" si="501"/>
        <v/>
      </c>
      <c r="I11855" s="336"/>
      <c r="J11855" s="332" t="str">
        <f t="shared" ca="1" si="502"/>
        <v>(command "V" "R" "" "N")</v>
      </c>
    </row>
    <row r="11856" spans="8:10" hidden="1">
      <c r="H11856" s="330" t="str">
        <f t="shared" ca="1" si="501"/>
        <v/>
      </c>
      <c r="I11856" s="336"/>
      <c r="J11856" s="332" t="str">
        <f t="shared" ca="1" si="502"/>
        <v>(command "V" "R" "" "N")</v>
      </c>
    </row>
    <row r="11857" spans="8:10" hidden="1">
      <c r="H11857" s="330" t="str">
        <f t="shared" ca="1" si="501"/>
        <v/>
      </c>
      <c r="I11857" s="336"/>
      <c r="J11857" s="332" t="str">
        <f t="shared" ca="1" si="502"/>
        <v>(command "V" "R" "" "N")</v>
      </c>
    </row>
    <row r="11858" spans="8:10" hidden="1">
      <c r="H11858" s="330" t="str">
        <f t="shared" ca="1" si="501"/>
        <v/>
      </c>
      <c r="I11858" s="336"/>
      <c r="J11858" s="332" t="str">
        <f t="shared" ca="1" si="502"/>
        <v>(command "V" "R" "" "N")</v>
      </c>
    </row>
    <row r="11859" spans="8:10" hidden="1">
      <c r="H11859" s="330" t="str">
        <f t="shared" ca="1" si="501"/>
        <v/>
      </c>
      <c r="I11859" s="336"/>
      <c r="J11859" s="332" t="str">
        <f t="shared" ca="1" si="502"/>
        <v>(command "V" "R" "" "N")</v>
      </c>
    </row>
    <row r="11860" spans="8:10" hidden="1">
      <c r="H11860" s="330" t="str">
        <f t="shared" ca="1" si="501"/>
        <v/>
      </c>
      <c r="I11860" s="336"/>
      <c r="J11860" s="332" t="str">
        <f t="shared" ca="1" si="502"/>
        <v>(command "V" "R" "" "N")</v>
      </c>
    </row>
    <row r="11861" spans="8:10" hidden="1">
      <c r="H11861" s="330" t="str">
        <f t="shared" ca="1" si="501"/>
        <v/>
      </c>
      <c r="I11861" s="336"/>
      <c r="J11861" s="332" t="str">
        <f t="shared" ca="1" si="502"/>
        <v>(command "V" "R" "" "N")</v>
      </c>
    </row>
    <row r="11862" spans="8:10" hidden="1">
      <c r="H11862" s="330" t="str">
        <f t="shared" ca="1" si="501"/>
        <v/>
      </c>
      <c r="I11862" s="336"/>
      <c r="J11862" s="332" t="str">
        <f t="shared" ca="1" si="502"/>
        <v>(command "V" "R" "" "N")</v>
      </c>
    </row>
    <row r="11863" spans="8:10" hidden="1">
      <c r="H11863" s="330" t="str">
        <f t="shared" ca="1" si="501"/>
        <v/>
      </c>
      <c r="I11863" s="336"/>
      <c r="J11863" s="332" t="str">
        <f t="shared" ca="1" si="502"/>
        <v>(command "V" "R" "" "N")</v>
      </c>
    </row>
    <row r="11864" spans="8:10" hidden="1">
      <c r="H11864" s="330" t="str">
        <f t="shared" ca="1" si="501"/>
        <v/>
      </c>
      <c r="I11864" s="336"/>
      <c r="J11864" s="332" t="str">
        <f t="shared" ca="1" si="502"/>
        <v>(command "V" "R" "" "N")</v>
      </c>
    </row>
    <row r="11865" spans="8:10" hidden="1">
      <c r="H11865" s="330" t="str">
        <f t="shared" ca="1" si="501"/>
        <v/>
      </c>
      <c r="I11865" s="336"/>
      <c r="J11865" s="332" t="str">
        <f t="shared" ca="1" si="502"/>
        <v>(command "V" "R" "" "N")</v>
      </c>
    </row>
    <row r="11866" spans="8:10" hidden="1">
      <c r="H11866" s="330" t="str">
        <f t="shared" ca="1" si="501"/>
        <v/>
      </c>
      <c r="I11866" s="336"/>
      <c r="J11866" s="332" t="str">
        <f t="shared" ca="1" si="502"/>
        <v>(command "V" "R" "" "N")</v>
      </c>
    </row>
    <row r="11867" spans="8:10" hidden="1">
      <c r="H11867" s="330" t="str">
        <f t="shared" ca="1" si="501"/>
        <v/>
      </c>
      <c r="I11867" s="336"/>
      <c r="J11867" s="332" t="str">
        <f t="shared" ca="1" si="502"/>
        <v>(command "V" "R" "" "N")</v>
      </c>
    </row>
    <row r="11868" spans="8:10" hidden="1">
      <c r="H11868" s="330" t="str">
        <f t="shared" ca="1" si="501"/>
        <v/>
      </c>
      <c r="I11868" s="336"/>
      <c r="J11868" s="332" t="str">
        <f t="shared" ca="1" si="502"/>
        <v>(command "V" "R" "" "N")</v>
      </c>
    </row>
    <row r="11869" spans="8:10" hidden="1">
      <c r="H11869" s="330" t="str">
        <f t="shared" ca="1" si="501"/>
        <v/>
      </c>
      <c r="I11869" s="336"/>
      <c r="J11869" s="332" t="str">
        <f t="shared" ca="1" si="502"/>
        <v>(command "V" "R" "" "N")</v>
      </c>
    </row>
    <row r="11870" spans="8:10" hidden="1">
      <c r="H11870" s="330" t="str">
        <f t="shared" ca="1" si="501"/>
        <v/>
      </c>
      <c r="I11870" s="336"/>
      <c r="J11870" s="332" t="str">
        <f t="shared" ca="1" si="502"/>
        <v>(command "V" "R" "" "N")</v>
      </c>
    </row>
    <row r="11871" spans="8:10" hidden="1">
      <c r="H11871" s="330" t="str">
        <f t="shared" ca="1" si="501"/>
        <v/>
      </c>
      <c r="I11871" s="336"/>
      <c r="J11871" s="332" t="str">
        <f t="shared" ca="1" si="502"/>
        <v>(command "V" "R" "" "N")</v>
      </c>
    </row>
    <row r="11872" spans="8:10" hidden="1">
      <c r="H11872" s="330" t="str">
        <f t="shared" ca="1" si="501"/>
        <v/>
      </c>
      <c r="I11872" s="336"/>
      <c r="J11872" s="332" t="str">
        <f t="shared" ca="1" si="502"/>
        <v>(command "V" "R" "" "N")</v>
      </c>
    </row>
    <row r="11873" spans="8:10" hidden="1">
      <c r="H11873" s="330" t="str">
        <f t="shared" ca="1" si="501"/>
        <v/>
      </c>
      <c r="I11873" s="336"/>
      <c r="J11873" s="332" t="str">
        <f t="shared" ca="1" si="502"/>
        <v>(command "V" "R" "" "N")</v>
      </c>
    </row>
    <row r="11874" spans="8:10" hidden="1">
      <c r="H11874" s="330" t="str">
        <f t="shared" ca="1" si="501"/>
        <v/>
      </c>
      <c r="I11874" s="336"/>
      <c r="J11874" s="332" t="str">
        <f t="shared" ca="1" si="502"/>
        <v>(command "V" "R" "" "N")</v>
      </c>
    </row>
    <row r="11875" spans="8:10" hidden="1">
      <c r="H11875" s="330" t="str">
        <f t="shared" ca="1" si="501"/>
        <v/>
      </c>
      <c r="I11875" s="336"/>
      <c r="J11875" s="332" t="str">
        <f t="shared" ca="1" si="502"/>
        <v>(command "V" "R" "" "N")</v>
      </c>
    </row>
    <row r="11876" spans="8:10" hidden="1">
      <c r="H11876" s="330" t="str">
        <f t="shared" ca="1" si="501"/>
        <v/>
      </c>
      <c r="I11876" s="336"/>
      <c r="J11876" s="332" t="str">
        <f t="shared" ca="1" si="502"/>
        <v>(command "V" "R" "" "N")</v>
      </c>
    </row>
    <row r="11877" spans="8:10" hidden="1">
      <c r="H11877" s="330" t="str">
        <f t="shared" ca="1" si="501"/>
        <v/>
      </c>
      <c r="I11877" s="336"/>
      <c r="J11877" s="332" t="str">
        <f t="shared" ca="1" si="502"/>
        <v>(command "V" "R" "" "N")</v>
      </c>
    </row>
    <row r="11878" spans="8:10" hidden="1">
      <c r="H11878" s="330" t="str">
        <f t="shared" ca="1" si="501"/>
        <v/>
      </c>
      <c r="I11878" s="336"/>
      <c r="J11878" s="332" t="str">
        <f t="shared" ca="1" si="502"/>
        <v>(command "V" "R" "" "N")</v>
      </c>
    </row>
    <row r="11879" spans="8:10" hidden="1">
      <c r="H11879" s="330" t="str">
        <f t="shared" ca="1" si="501"/>
        <v/>
      </c>
      <c r="I11879" s="336"/>
      <c r="J11879" s="332" t="str">
        <f t="shared" ca="1" si="502"/>
        <v>(command "V" "R" "" "N")</v>
      </c>
    </row>
    <row r="11880" spans="8:10" hidden="1">
      <c r="H11880" s="330" t="str">
        <f t="shared" ca="1" si="501"/>
        <v/>
      </c>
      <c r="I11880" s="336"/>
      <c r="J11880" s="332" t="str">
        <f t="shared" ca="1" si="502"/>
        <v>(command "V" "R" "" "N")</v>
      </c>
    </row>
    <row r="11881" spans="8:10" hidden="1">
      <c r="H11881" s="330" t="str">
        <f t="shared" ca="1" si="501"/>
        <v/>
      </c>
      <c r="I11881" s="336"/>
      <c r="J11881" s="332" t="str">
        <f t="shared" ca="1" si="502"/>
        <v>(command "V" "R" "" "N")</v>
      </c>
    </row>
    <row r="11882" spans="8:10" hidden="1">
      <c r="H11882" s="330" t="str">
        <f t="shared" ca="1" si="501"/>
        <v/>
      </c>
      <c r="I11882" s="336"/>
      <c r="J11882" s="332" t="str">
        <f t="shared" ca="1" si="502"/>
        <v>(command "V" "R" "" "N")</v>
      </c>
    </row>
    <row r="11883" spans="8:10" hidden="1">
      <c r="H11883" s="330" t="str">
        <f t="shared" ca="1" si="501"/>
        <v/>
      </c>
      <c r="I11883" s="336"/>
      <c r="J11883" s="332" t="str">
        <f t="shared" ca="1" si="502"/>
        <v>(command "V" "R" "" "N")</v>
      </c>
    </row>
    <row r="11884" spans="8:10" hidden="1">
      <c r="H11884" s="330" t="str">
        <f t="shared" ca="1" si="501"/>
        <v/>
      </c>
      <c r="I11884" s="336"/>
      <c r="J11884" s="332" t="str">
        <f t="shared" ca="1" si="502"/>
        <v>(command "V" "R" "" "N")</v>
      </c>
    </row>
    <row r="11885" spans="8:10" hidden="1">
      <c r="H11885" s="330" t="str">
        <f t="shared" ca="1" si="501"/>
        <v/>
      </c>
      <c r="I11885" s="336"/>
      <c r="J11885" s="332" t="str">
        <f t="shared" ca="1" si="502"/>
        <v>(command "V" "R" "" "N")</v>
      </c>
    </row>
    <row r="11886" spans="8:10" hidden="1">
      <c r="H11886" s="330" t="str">
        <f t="shared" ca="1" si="501"/>
        <v/>
      </c>
      <c r="I11886" s="336"/>
      <c r="J11886" s="332" t="str">
        <f t="shared" ca="1" si="502"/>
        <v>(command "V" "R" "" "N")</v>
      </c>
    </row>
    <row r="11887" spans="8:10" hidden="1">
      <c r="H11887" s="330" t="str">
        <f t="shared" ca="1" si="501"/>
        <v/>
      </c>
      <c r="I11887" s="336"/>
      <c r="J11887" s="332" t="str">
        <f t="shared" ca="1" si="502"/>
        <v>(command "V" "R" "" "N")</v>
      </c>
    </row>
    <row r="11888" spans="8:10" hidden="1">
      <c r="H11888" s="330" t="str">
        <f t="shared" ca="1" si="501"/>
        <v/>
      </c>
      <c r="I11888" s="336"/>
      <c r="J11888" s="332" t="str">
        <f t="shared" ca="1" si="502"/>
        <v>(command "V" "R" "" "N")</v>
      </c>
    </row>
    <row r="11889" spans="8:10" hidden="1">
      <c r="H11889" s="330" t="str">
        <f t="shared" ca="1" si="501"/>
        <v/>
      </c>
      <c r="I11889" s="336"/>
      <c r="J11889" s="332" t="str">
        <f t="shared" ca="1" si="502"/>
        <v>(command "V" "R" "" "N")</v>
      </c>
    </row>
    <row r="11890" spans="8:10" hidden="1">
      <c r="H11890" s="330" t="str">
        <f t="shared" ca="1" si="501"/>
        <v/>
      </c>
      <c r="I11890" s="336"/>
      <c r="J11890" s="332" t="str">
        <f t="shared" ca="1" si="502"/>
        <v>(command "V" "R" "" "N")</v>
      </c>
    </row>
    <row r="11891" spans="8:10" hidden="1">
      <c r="H11891" s="330" t="str">
        <f t="shared" ca="1" si="501"/>
        <v/>
      </c>
      <c r="I11891" s="336"/>
      <c r="J11891" s="332" t="str">
        <f t="shared" ca="1" si="502"/>
        <v>(command "V" "R" "" "N")</v>
      </c>
    </row>
    <row r="11892" spans="8:10" hidden="1">
      <c r="H11892" s="330" t="str">
        <f t="shared" ca="1" si="501"/>
        <v/>
      </c>
      <c r="I11892" s="336"/>
      <c r="J11892" s="332" t="str">
        <f t="shared" ca="1" si="502"/>
        <v>(command "V" "R" "" "N")</v>
      </c>
    </row>
    <row r="11893" spans="8:10" hidden="1">
      <c r="H11893" s="330" t="str">
        <f t="shared" ca="1" si="501"/>
        <v/>
      </c>
      <c r="I11893" s="336"/>
      <c r="J11893" s="332" t="str">
        <f t="shared" ca="1" si="502"/>
        <v>(command "V" "R" "" "N")</v>
      </c>
    </row>
    <row r="11894" spans="8:10" hidden="1">
      <c r="H11894" s="330" t="str">
        <f t="shared" ca="1" si="501"/>
        <v/>
      </c>
      <c r="I11894" s="336"/>
      <c r="J11894" s="332" t="str">
        <f t="shared" ca="1" si="502"/>
        <v>(command "V" "R" "" "N")</v>
      </c>
    </row>
    <row r="11895" spans="8:10" hidden="1">
      <c r="H11895" s="330" t="str">
        <f t="shared" ca="1" si="501"/>
        <v/>
      </c>
      <c r="I11895" s="336"/>
      <c r="J11895" s="332" t="str">
        <f t="shared" ca="1" si="502"/>
        <v>(command "V" "R" "" "N")</v>
      </c>
    </row>
    <row r="11896" spans="8:10" hidden="1">
      <c r="H11896" s="330" t="str">
        <f t="shared" ca="1" si="501"/>
        <v/>
      </c>
      <c r="I11896" s="336"/>
      <c r="J11896" s="332" t="str">
        <f t="shared" ca="1" si="502"/>
        <v>(command "V" "R" "" "N")</v>
      </c>
    </row>
    <row r="11897" spans="8:10" hidden="1">
      <c r="H11897" s="330" t="str">
        <f t="shared" ca="1" si="501"/>
        <v/>
      </c>
      <c r="I11897" s="336"/>
      <c r="J11897" s="332" t="str">
        <f t="shared" ca="1" si="502"/>
        <v>(command "V" "R" "" "N")</v>
      </c>
    </row>
    <row r="11898" spans="8:10" hidden="1">
      <c r="H11898" s="330" t="str">
        <f t="shared" ca="1" si="501"/>
        <v/>
      </c>
      <c r="I11898" s="336"/>
      <c r="J11898" s="332" t="str">
        <f t="shared" ca="1" si="502"/>
        <v>(command "V" "R" "" "N")</v>
      </c>
    </row>
    <row r="11899" spans="8:10" hidden="1">
      <c r="H11899" s="330" t="str">
        <f t="shared" ca="1" si="501"/>
        <v/>
      </c>
      <c r="I11899" s="336"/>
      <c r="J11899" s="332" t="str">
        <f t="shared" ca="1" si="502"/>
        <v>(command "V" "R" "" "N")</v>
      </c>
    </row>
    <row r="11900" spans="8:10" hidden="1">
      <c r="H11900" s="330" t="str">
        <f t="shared" ca="1" si="501"/>
        <v/>
      </c>
      <c r="I11900" s="336"/>
      <c r="J11900" s="332" t="str">
        <f t="shared" ca="1" si="502"/>
        <v>(command "V" "R" "" "N")</v>
      </c>
    </row>
    <row r="11901" spans="8:10" hidden="1">
      <c r="H11901" s="330" t="str">
        <f t="shared" ca="1" si="501"/>
        <v/>
      </c>
      <c r="I11901" s="336"/>
      <c r="J11901" s="332" t="str">
        <f t="shared" ca="1" si="502"/>
        <v>(command "V" "R" "" "N")</v>
      </c>
    </row>
    <row r="11902" spans="8:10" hidden="1">
      <c r="H11902" s="330" t="str">
        <f t="shared" ca="1" si="501"/>
        <v/>
      </c>
      <c r="I11902" s="336"/>
      <c r="J11902" s="332" t="str">
        <f t="shared" ca="1" si="502"/>
        <v>(command "V" "R" "" "N")</v>
      </c>
    </row>
    <row r="11903" spans="8:10" hidden="1">
      <c r="H11903" s="330" t="str">
        <f t="shared" ca="1" si="501"/>
        <v/>
      </c>
      <c r="I11903" s="336"/>
      <c r="J11903" s="332" t="str">
        <f t="shared" ca="1" si="502"/>
        <v>(command "V" "R" "" "N")</v>
      </c>
    </row>
    <row r="11904" spans="8:10" hidden="1">
      <c r="H11904" s="330" t="str">
        <f t="shared" ca="1" si="501"/>
        <v/>
      </c>
      <c r="I11904" s="336"/>
      <c r="J11904" s="332" t="str">
        <f t="shared" ca="1" si="502"/>
        <v>(command "V" "R" "" "N")</v>
      </c>
    </row>
    <row r="11905" spans="8:10" hidden="1">
      <c r="H11905" s="330" t="str">
        <f t="shared" ca="1" si="501"/>
        <v/>
      </c>
      <c r="I11905" s="336"/>
      <c r="J11905" s="332" t="str">
        <f t="shared" ca="1" si="502"/>
        <v>(command "V" "R" "" "N")</v>
      </c>
    </row>
    <row r="11906" spans="8:10" hidden="1">
      <c r="H11906" s="330" t="str">
        <f t="shared" ca="1" si="501"/>
        <v/>
      </c>
      <c r="I11906" s="336"/>
      <c r="J11906" s="332" t="str">
        <f t="shared" ca="1" si="502"/>
        <v>(command "V" "R" "" "N")</v>
      </c>
    </row>
    <row r="11907" spans="8:10" hidden="1">
      <c r="H11907" s="330" t="str">
        <f t="shared" ca="1" si="501"/>
        <v/>
      </c>
      <c r="I11907" s="336"/>
      <c r="J11907" s="332" t="str">
        <f t="shared" ca="1" si="502"/>
        <v>(command "V" "R" "" "N")</v>
      </c>
    </row>
    <row r="11908" spans="8:10" hidden="1">
      <c r="H11908" s="330" t="str">
        <f t="shared" ca="1" si="501"/>
        <v/>
      </c>
      <c r="I11908" s="336"/>
      <c r="J11908" s="332" t="str">
        <f t="shared" ca="1" si="502"/>
        <v>(command "V" "R" "" "N")</v>
      </c>
    </row>
    <row r="11909" spans="8:10" hidden="1">
      <c r="H11909" s="330" t="str">
        <f t="shared" ca="1" si="501"/>
        <v/>
      </c>
      <c r="I11909" s="336"/>
      <c r="J11909" s="332" t="str">
        <f t="shared" ca="1" si="502"/>
        <v>(command "V" "R" "" "N")</v>
      </c>
    </row>
    <row r="11910" spans="8:10" hidden="1">
      <c r="H11910" s="330" t="str">
        <f t="shared" ca="1" si="501"/>
        <v/>
      </c>
      <c r="I11910" s="336"/>
      <c r="J11910" s="332" t="str">
        <f t="shared" ca="1" si="502"/>
        <v>(command "V" "R" "" "N")</v>
      </c>
    </row>
    <row r="11911" spans="8:10" hidden="1">
      <c r="H11911" s="330" t="str">
        <f t="shared" ca="1" si="501"/>
        <v/>
      </c>
      <c r="I11911" s="336"/>
      <c r="J11911" s="332" t="str">
        <f t="shared" ca="1" si="502"/>
        <v>(command "V" "R" "" "N")</v>
      </c>
    </row>
    <row r="11912" spans="8:10" hidden="1">
      <c r="H11912" s="330" t="str">
        <f t="shared" ref="H11912:H11975" ca="1" si="503">IF(INDIRECT(ADDRESS(FLOOR((ROW(A11905)-1)/$F$6,1)+9,FLOOR((MOD((ROW(A11905)-1),$F$6)),1)+21))="","",INDIRECT(ADDRESS(FLOOR((ROW(A11905)-1)/$F$6,1)+9,FLOOR((MOD((ROW(A11905)-1),$F$6)),1)+21)))</f>
        <v/>
      </c>
      <c r="I11912" s="336"/>
      <c r="J11912" s="332" t="str">
        <f t="shared" ca="1" si="502"/>
        <v>(command "V" "R" "" "N")</v>
      </c>
    </row>
    <row r="11913" spans="8:10" hidden="1">
      <c r="H11913" s="330" t="str">
        <f t="shared" ca="1" si="503"/>
        <v/>
      </c>
      <c r="I11913" s="336"/>
      <c r="J11913" s="332" t="str">
        <f t="shared" ca="1" si="502"/>
        <v>(command "V" "R" "" "N")</v>
      </c>
    </row>
    <row r="11914" spans="8:10" hidden="1">
      <c r="H11914" s="330" t="str">
        <f t="shared" ca="1" si="503"/>
        <v/>
      </c>
      <c r="I11914" s="336"/>
      <c r="J11914" s="332" t="str">
        <f t="shared" ca="1" si="502"/>
        <v>(command "V" "R" "" "N")</v>
      </c>
    </row>
    <row r="11915" spans="8:10" hidden="1">
      <c r="H11915" s="330" t="str">
        <f t="shared" ca="1" si="503"/>
        <v/>
      </c>
      <c r="I11915" s="336"/>
      <c r="J11915" s="332" t="str">
        <f t="shared" ca="1" si="502"/>
        <v>(command "V" "R" "" "N")</v>
      </c>
    </row>
    <row r="11916" spans="8:10" hidden="1">
      <c r="H11916" s="330" t="str">
        <f t="shared" ca="1" si="503"/>
        <v/>
      </c>
      <c r="I11916" s="336"/>
      <c r="J11916" s="332" t="str">
        <f t="shared" ca="1" si="502"/>
        <v>(command "V" "R" "" "N")</v>
      </c>
    </row>
    <row r="11917" spans="8:10" hidden="1">
      <c r="H11917" s="330" t="str">
        <f t="shared" ca="1" si="503"/>
        <v/>
      </c>
      <c r="I11917" s="336"/>
      <c r="J11917" s="332" t="str">
        <f t="shared" ref="J11917:J11980" ca="1" si="504">"(command"&amp;" "&amp;""""&amp;"V"&amp;""""&amp;" "&amp;""""&amp;"R"&amp;""""&amp;" "&amp;""""&amp;$H11917&amp;""""&amp;" """&amp;"N"&amp;""""&amp;")"</f>
        <v>(command "V" "R" "" "N")</v>
      </c>
    </row>
    <row r="11918" spans="8:10" hidden="1">
      <c r="H11918" s="330" t="str">
        <f t="shared" ca="1" si="503"/>
        <v/>
      </c>
      <c r="I11918" s="336"/>
      <c r="J11918" s="332" t="str">
        <f t="shared" ca="1" si="504"/>
        <v>(command "V" "R" "" "N")</v>
      </c>
    </row>
    <row r="11919" spans="8:10" hidden="1">
      <c r="H11919" s="330" t="str">
        <f t="shared" ca="1" si="503"/>
        <v/>
      </c>
      <c r="I11919" s="336"/>
      <c r="J11919" s="332" t="str">
        <f t="shared" ca="1" si="504"/>
        <v>(command "V" "R" "" "N")</v>
      </c>
    </row>
    <row r="11920" spans="8:10" hidden="1">
      <c r="H11920" s="330" t="str">
        <f t="shared" ca="1" si="503"/>
        <v/>
      </c>
      <c r="I11920" s="336"/>
      <c r="J11920" s="332" t="str">
        <f t="shared" ca="1" si="504"/>
        <v>(command "V" "R" "" "N")</v>
      </c>
    </row>
    <row r="11921" spans="8:10" hidden="1">
      <c r="H11921" s="330" t="str">
        <f t="shared" ca="1" si="503"/>
        <v/>
      </c>
      <c r="I11921" s="336"/>
      <c r="J11921" s="332" t="str">
        <f t="shared" ca="1" si="504"/>
        <v>(command "V" "R" "" "N")</v>
      </c>
    </row>
    <row r="11922" spans="8:10" hidden="1">
      <c r="H11922" s="330" t="str">
        <f t="shared" ca="1" si="503"/>
        <v/>
      </c>
      <c r="I11922" s="336"/>
      <c r="J11922" s="332" t="str">
        <f t="shared" ca="1" si="504"/>
        <v>(command "V" "R" "" "N")</v>
      </c>
    </row>
    <row r="11923" spans="8:10" hidden="1">
      <c r="H11923" s="330" t="str">
        <f t="shared" ca="1" si="503"/>
        <v/>
      </c>
      <c r="I11923" s="336"/>
      <c r="J11923" s="332" t="str">
        <f t="shared" ca="1" si="504"/>
        <v>(command "V" "R" "" "N")</v>
      </c>
    </row>
    <row r="11924" spans="8:10" hidden="1">
      <c r="H11924" s="330" t="str">
        <f t="shared" ca="1" si="503"/>
        <v/>
      </c>
      <c r="I11924" s="336"/>
      <c r="J11924" s="332" t="str">
        <f t="shared" ca="1" si="504"/>
        <v>(command "V" "R" "" "N")</v>
      </c>
    </row>
    <row r="11925" spans="8:10" hidden="1">
      <c r="H11925" s="330" t="str">
        <f t="shared" ca="1" si="503"/>
        <v/>
      </c>
      <c r="I11925" s="336"/>
      <c r="J11925" s="332" t="str">
        <f t="shared" ca="1" si="504"/>
        <v>(command "V" "R" "" "N")</v>
      </c>
    </row>
    <row r="11926" spans="8:10" hidden="1">
      <c r="H11926" s="330" t="str">
        <f t="shared" ca="1" si="503"/>
        <v/>
      </c>
      <c r="I11926" s="336"/>
      <c r="J11926" s="332" t="str">
        <f t="shared" ca="1" si="504"/>
        <v>(command "V" "R" "" "N")</v>
      </c>
    </row>
    <row r="11927" spans="8:10" hidden="1">
      <c r="H11927" s="330" t="str">
        <f t="shared" ca="1" si="503"/>
        <v/>
      </c>
      <c r="I11927" s="336"/>
      <c r="J11927" s="332" t="str">
        <f t="shared" ca="1" si="504"/>
        <v>(command "V" "R" "" "N")</v>
      </c>
    </row>
    <row r="11928" spans="8:10" hidden="1">
      <c r="H11928" s="330" t="str">
        <f t="shared" ca="1" si="503"/>
        <v/>
      </c>
      <c r="I11928" s="336"/>
      <c r="J11928" s="332" t="str">
        <f t="shared" ca="1" si="504"/>
        <v>(command "V" "R" "" "N")</v>
      </c>
    </row>
    <row r="11929" spans="8:10" hidden="1">
      <c r="H11929" s="330" t="str">
        <f t="shared" ca="1" si="503"/>
        <v/>
      </c>
      <c r="I11929" s="336"/>
      <c r="J11929" s="332" t="str">
        <f t="shared" ca="1" si="504"/>
        <v>(command "V" "R" "" "N")</v>
      </c>
    </row>
    <row r="11930" spans="8:10" hidden="1">
      <c r="H11930" s="330" t="str">
        <f t="shared" ca="1" si="503"/>
        <v/>
      </c>
      <c r="I11930" s="336"/>
      <c r="J11930" s="332" t="str">
        <f t="shared" ca="1" si="504"/>
        <v>(command "V" "R" "" "N")</v>
      </c>
    </row>
    <row r="11931" spans="8:10" hidden="1">
      <c r="H11931" s="330" t="str">
        <f t="shared" ca="1" si="503"/>
        <v/>
      </c>
      <c r="I11931" s="336"/>
      <c r="J11931" s="332" t="str">
        <f t="shared" ca="1" si="504"/>
        <v>(command "V" "R" "" "N")</v>
      </c>
    </row>
    <row r="11932" spans="8:10" hidden="1">
      <c r="H11932" s="330" t="str">
        <f t="shared" ca="1" si="503"/>
        <v/>
      </c>
      <c r="I11932" s="336"/>
      <c r="J11932" s="332" t="str">
        <f t="shared" ca="1" si="504"/>
        <v>(command "V" "R" "" "N")</v>
      </c>
    </row>
    <row r="11933" spans="8:10" hidden="1">
      <c r="H11933" s="330" t="str">
        <f t="shared" ca="1" si="503"/>
        <v/>
      </c>
      <c r="I11933" s="336"/>
      <c r="J11933" s="332" t="str">
        <f t="shared" ca="1" si="504"/>
        <v>(command "V" "R" "" "N")</v>
      </c>
    </row>
    <row r="11934" spans="8:10" hidden="1">
      <c r="H11934" s="330" t="str">
        <f t="shared" ca="1" si="503"/>
        <v/>
      </c>
      <c r="I11934" s="336"/>
      <c r="J11934" s="332" t="str">
        <f t="shared" ca="1" si="504"/>
        <v>(command "V" "R" "" "N")</v>
      </c>
    </row>
    <row r="11935" spans="8:10" hidden="1">
      <c r="H11935" s="330" t="str">
        <f t="shared" ca="1" si="503"/>
        <v/>
      </c>
      <c r="I11935" s="336"/>
      <c r="J11935" s="332" t="str">
        <f t="shared" ca="1" si="504"/>
        <v>(command "V" "R" "" "N")</v>
      </c>
    </row>
    <row r="11936" spans="8:10" hidden="1">
      <c r="H11936" s="330" t="str">
        <f t="shared" ca="1" si="503"/>
        <v/>
      </c>
      <c r="I11936" s="336"/>
      <c r="J11936" s="332" t="str">
        <f t="shared" ca="1" si="504"/>
        <v>(command "V" "R" "" "N")</v>
      </c>
    </row>
    <row r="11937" spans="8:10" hidden="1">
      <c r="H11937" s="330" t="str">
        <f t="shared" ca="1" si="503"/>
        <v/>
      </c>
      <c r="I11937" s="336"/>
      <c r="J11937" s="332" t="str">
        <f t="shared" ca="1" si="504"/>
        <v>(command "V" "R" "" "N")</v>
      </c>
    </row>
    <row r="11938" spans="8:10" hidden="1">
      <c r="H11938" s="330" t="str">
        <f t="shared" ca="1" si="503"/>
        <v/>
      </c>
      <c r="I11938" s="336"/>
      <c r="J11938" s="332" t="str">
        <f t="shared" ca="1" si="504"/>
        <v>(command "V" "R" "" "N")</v>
      </c>
    </row>
    <row r="11939" spans="8:10" hidden="1">
      <c r="H11939" s="330" t="str">
        <f t="shared" ca="1" si="503"/>
        <v/>
      </c>
      <c r="I11939" s="336"/>
      <c r="J11939" s="332" t="str">
        <f t="shared" ca="1" si="504"/>
        <v>(command "V" "R" "" "N")</v>
      </c>
    </row>
    <row r="11940" spans="8:10" hidden="1">
      <c r="H11940" s="330" t="str">
        <f t="shared" ca="1" si="503"/>
        <v/>
      </c>
      <c r="I11940" s="336"/>
      <c r="J11940" s="332" t="str">
        <f t="shared" ca="1" si="504"/>
        <v>(command "V" "R" "" "N")</v>
      </c>
    </row>
    <row r="11941" spans="8:10" hidden="1">
      <c r="H11941" s="330" t="str">
        <f t="shared" ca="1" si="503"/>
        <v/>
      </c>
      <c r="I11941" s="336"/>
      <c r="J11941" s="332" t="str">
        <f t="shared" ca="1" si="504"/>
        <v>(command "V" "R" "" "N")</v>
      </c>
    </row>
    <row r="11942" spans="8:10" hidden="1">
      <c r="H11942" s="330" t="str">
        <f t="shared" ca="1" si="503"/>
        <v/>
      </c>
      <c r="I11942" s="336"/>
      <c r="J11942" s="332" t="str">
        <f t="shared" ca="1" si="504"/>
        <v>(command "V" "R" "" "N")</v>
      </c>
    </row>
    <row r="11943" spans="8:10" hidden="1">
      <c r="H11943" s="330" t="str">
        <f t="shared" ca="1" si="503"/>
        <v/>
      </c>
      <c r="I11943" s="336"/>
      <c r="J11943" s="332" t="str">
        <f t="shared" ca="1" si="504"/>
        <v>(command "V" "R" "" "N")</v>
      </c>
    </row>
    <row r="11944" spans="8:10" hidden="1">
      <c r="H11944" s="330" t="str">
        <f t="shared" ca="1" si="503"/>
        <v/>
      </c>
      <c r="I11944" s="336"/>
      <c r="J11944" s="332" t="str">
        <f t="shared" ca="1" si="504"/>
        <v>(command "V" "R" "" "N")</v>
      </c>
    </row>
    <row r="11945" spans="8:10" hidden="1">
      <c r="H11945" s="330" t="str">
        <f t="shared" ca="1" si="503"/>
        <v/>
      </c>
      <c r="I11945" s="336"/>
      <c r="J11945" s="332" t="str">
        <f t="shared" ca="1" si="504"/>
        <v>(command "V" "R" "" "N")</v>
      </c>
    </row>
    <row r="11946" spans="8:10" hidden="1">
      <c r="H11946" s="330" t="str">
        <f t="shared" ca="1" si="503"/>
        <v/>
      </c>
      <c r="I11946" s="336"/>
      <c r="J11946" s="332" t="str">
        <f t="shared" ca="1" si="504"/>
        <v>(command "V" "R" "" "N")</v>
      </c>
    </row>
    <row r="11947" spans="8:10" hidden="1">
      <c r="H11947" s="330" t="str">
        <f t="shared" ca="1" si="503"/>
        <v/>
      </c>
      <c r="I11947" s="336"/>
      <c r="J11947" s="332" t="str">
        <f t="shared" ca="1" si="504"/>
        <v>(command "V" "R" "" "N")</v>
      </c>
    </row>
    <row r="11948" spans="8:10" hidden="1">
      <c r="H11948" s="330" t="str">
        <f t="shared" ca="1" si="503"/>
        <v/>
      </c>
      <c r="I11948" s="336"/>
      <c r="J11948" s="332" t="str">
        <f t="shared" ca="1" si="504"/>
        <v>(command "V" "R" "" "N")</v>
      </c>
    </row>
    <row r="11949" spans="8:10" hidden="1">
      <c r="H11949" s="330" t="str">
        <f t="shared" ca="1" si="503"/>
        <v/>
      </c>
      <c r="I11949" s="336"/>
      <c r="J11949" s="332" t="str">
        <f t="shared" ca="1" si="504"/>
        <v>(command "V" "R" "" "N")</v>
      </c>
    </row>
    <row r="11950" spans="8:10" hidden="1">
      <c r="H11950" s="330" t="str">
        <f t="shared" ca="1" si="503"/>
        <v/>
      </c>
      <c r="I11950" s="336"/>
      <c r="J11950" s="332" t="str">
        <f t="shared" ca="1" si="504"/>
        <v>(command "V" "R" "" "N")</v>
      </c>
    </row>
    <row r="11951" spans="8:10" hidden="1">
      <c r="H11951" s="330" t="str">
        <f t="shared" ca="1" si="503"/>
        <v/>
      </c>
      <c r="I11951" s="336"/>
      <c r="J11951" s="332" t="str">
        <f t="shared" ca="1" si="504"/>
        <v>(command "V" "R" "" "N")</v>
      </c>
    </row>
    <row r="11952" spans="8:10" hidden="1">
      <c r="H11952" s="330" t="str">
        <f t="shared" ca="1" si="503"/>
        <v/>
      </c>
      <c r="I11952" s="336"/>
      <c r="J11952" s="332" t="str">
        <f t="shared" ca="1" si="504"/>
        <v>(command "V" "R" "" "N")</v>
      </c>
    </row>
    <row r="11953" spans="8:10" hidden="1">
      <c r="H11953" s="330" t="str">
        <f t="shared" ca="1" si="503"/>
        <v/>
      </c>
      <c r="I11953" s="336"/>
      <c r="J11953" s="332" t="str">
        <f t="shared" ca="1" si="504"/>
        <v>(command "V" "R" "" "N")</v>
      </c>
    </row>
    <row r="11954" spans="8:10" hidden="1">
      <c r="H11954" s="330" t="str">
        <f t="shared" ca="1" si="503"/>
        <v/>
      </c>
      <c r="I11954" s="336"/>
      <c r="J11954" s="332" t="str">
        <f t="shared" ca="1" si="504"/>
        <v>(command "V" "R" "" "N")</v>
      </c>
    </row>
    <row r="11955" spans="8:10" hidden="1">
      <c r="H11955" s="330" t="str">
        <f t="shared" ca="1" si="503"/>
        <v/>
      </c>
      <c r="I11955" s="336"/>
      <c r="J11955" s="332" t="str">
        <f t="shared" ca="1" si="504"/>
        <v>(command "V" "R" "" "N")</v>
      </c>
    </row>
    <row r="11956" spans="8:10" hidden="1">
      <c r="H11956" s="330" t="str">
        <f t="shared" ca="1" si="503"/>
        <v/>
      </c>
      <c r="I11956" s="336"/>
      <c r="J11956" s="332" t="str">
        <f t="shared" ca="1" si="504"/>
        <v>(command "V" "R" "" "N")</v>
      </c>
    </row>
    <row r="11957" spans="8:10" hidden="1">
      <c r="H11957" s="330" t="str">
        <f t="shared" ca="1" si="503"/>
        <v/>
      </c>
      <c r="I11957" s="336"/>
      <c r="J11957" s="332" t="str">
        <f t="shared" ca="1" si="504"/>
        <v>(command "V" "R" "" "N")</v>
      </c>
    </row>
    <row r="11958" spans="8:10" hidden="1">
      <c r="H11958" s="330" t="str">
        <f t="shared" ca="1" si="503"/>
        <v/>
      </c>
      <c r="I11958" s="336"/>
      <c r="J11958" s="332" t="str">
        <f t="shared" ca="1" si="504"/>
        <v>(command "V" "R" "" "N")</v>
      </c>
    </row>
    <row r="11959" spans="8:10" hidden="1">
      <c r="H11959" s="330" t="str">
        <f t="shared" ca="1" si="503"/>
        <v/>
      </c>
      <c r="I11959" s="336"/>
      <c r="J11959" s="332" t="str">
        <f t="shared" ca="1" si="504"/>
        <v>(command "V" "R" "" "N")</v>
      </c>
    </row>
    <row r="11960" spans="8:10" hidden="1">
      <c r="H11960" s="330" t="str">
        <f t="shared" ca="1" si="503"/>
        <v/>
      </c>
      <c r="I11960" s="336"/>
      <c r="J11960" s="332" t="str">
        <f t="shared" ca="1" si="504"/>
        <v>(command "V" "R" "" "N")</v>
      </c>
    </row>
    <row r="11961" spans="8:10" hidden="1">
      <c r="H11961" s="330" t="str">
        <f t="shared" ca="1" si="503"/>
        <v/>
      </c>
      <c r="I11961" s="336"/>
      <c r="J11961" s="332" t="str">
        <f t="shared" ca="1" si="504"/>
        <v>(command "V" "R" "" "N")</v>
      </c>
    </row>
    <row r="11962" spans="8:10" hidden="1">
      <c r="H11962" s="330" t="str">
        <f t="shared" ca="1" si="503"/>
        <v/>
      </c>
      <c r="I11962" s="336"/>
      <c r="J11962" s="332" t="str">
        <f t="shared" ca="1" si="504"/>
        <v>(command "V" "R" "" "N")</v>
      </c>
    </row>
    <row r="11963" spans="8:10" hidden="1">
      <c r="H11963" s="330" t="str">
        <f t="shared" ca="1" si="503"/>
        <v/>
      </c>
      <c r="I11963" s="336"/>
      <c r="J11963" s="332" t="str">
        <f t="shared" ca="1" si="504"/>
        <v>(command "V" "R" "" "N")</v>
      </c>
    </row>
    <row r="11964" spans="8:10" hidden="1">
      <c r="H11964" s="330" t="str">
        <f t="shared" ca="1" si="503"/>
        <v/>
      </c>
      <c r="I11964" s="336"/>
      <c r="J11964" s="332" t="str">
        <f t="shared" ca="1" si="504"/>
        <v>(command "V" "R" "" "N")</v>
      </c>
    </row>
    <row r="11965" spans="8:10" hidden="1">
      <c r="H11965" s="330" t="str">
        <f t="shared" ca="1" si="503"/>
        <v/>
      </c>
      <c r="I11965" s="336"/>
      <c r="J11965" s="332" t="str">
        <f t="shared" ca="1" si="504"/>
        <v>(command "V" "R" "" "N")</v>
      </c>
    </row>
    <row r="11966" spans="8:10" hidden="1">
      <c r="H11966" s="330" t="str">
        <f t="shared" ca="1" si="503"/>
        <v/>
      </c>
      <c r="I11966" s="336"/>
      <c r="J11966" s="332" t="str">
        <f t="shared" ca="1" si="504"/>
        <v>(command "V" "R" "" "N")</v>
      </c>
    </row>
    <row r="11967" spans="8:10" hidden="1">
      <c r="H11967" s="330" t="str">
        <f t="shared" ca="1" si="503"/>
        <v/>
      </c>
      <c r="I11967" s="336"/>
      <c r="J11967" s="332" t="str">
        <f t="shared" ca="1" si="504"/>
        <v>(command "V" "R" "" "N")</v>
      </c>
    </row>
    <row r="11968" spans="8:10" hidden="1">
      <c r="H11968" s="330" t="str">
        <f t="shared" ca="1" si="503"/>
        <v/>
      </c>
      <c r="I11968" s="336"/>
      <c r="J11968" s="332" t="str">
        <f t="shared" ca="1" si="504"/>
        <v>(command "V" "R" "" "N")</v>
      </c>
    </row>
    <row r="11969" spans="8:10" hidden="1">
      <c r="H11969" s="330" t="str">
        <f t="shared" ca="1" si="503"/>
        <v/>
      </c>
      <c r="I11969" s="336"/>
      <c r="J11969" s="332" t="str">
        <f t="shared" ca="1" si="504"/>
        <v>(command "V" "R" "" "N")</v>
      </c>
    </row>
    <row r="11970" spans="8:10" hidden="1">
      <c r="H11970" s="330" t="str">
        <f t="shared" ca="1" si="503"/>
        <v/>
      </c>
      <c r="I11970" s="336"/>
      <c r="J11970" s="332" t="str">
        <f t="shared" ca="1" si="504"/>
        <v>(command "V" "R" "" "N")</v>
      </c>
    </row>
    <row r="11971" spans="8:10" hidden="1">
      <c r="H11971" s="330" t="str">
        <f t="shared" ca="1" si="503"/>
        <v/>
      </c>
      <c r="I11971" s="336"/>
      <c r="J11971" s="332" t="str">
        <f t="shared" ca="1" si="504"/>
        <v>(command "V" "R" "" "N")</v>
      </c>
    </row>
    <row r="11972" spans="8:10" hidden="1">
      <c r="H11972" s="330" t="str">
        <f t="shared" ca="1" si="503"/>
        <v/>
      </c>
      <c r="I11972" s="336"/>
      <c r="J11972" s="332" t="str">
        <f t="shared" ca="1" si="504"/>
        <v>(command "V" "R" "" "N")</v>
      </c>
    </row>
    <row r="11973" spans="8:10" hidden="1">
      <c r="H11973" s="330" t="str">
        <f t="shared" ca="1" si="503"/>
        <v/>
      </c>
      <c r="I11973" s="336"/>
      <c r="J11973" s="332" t="str">
        <f t="shared" ca="1" si="504"/>
        <v>(command "V" "R" "" "N")</v>
      </c>
    </row>
    <row r="11974" spans="8:10" hidden="1">
      <c r="H11974" s="330" t="str">
        <f t="shared" ca="1" si="503"/>
        <v/>
      </c>
      <c r="I11974" s="336"/>
      <c r="J11974" s="332" t="str">
        <f t="shared" ca="1" si="504"/>
        <v>(command "V" "R" "" "N")</v>
      </c>
    </row>
    <row r="11975" spans="8:10" hidden="1">
      <c r="H11975" s="330" t="str">
        <f t="shared" ca="1" si="503"/>
        <v/>
      </c>
      <c r="I11975" s="336"/>
      <c r="J11975" s="332" t="str">
        <f t="shared" ca="1" si="504"/>
        <v>(command "V" "R" "" "N")</v>
      </c>
    </row>
    <row r="11976" spans="8:10" hidden="1">
      <c r="H11976" s="330" t="str">
        <f t="shared" ref="H11976:H12039" ca="1" si="505">IF(INDIRECT(ADDRESS(FLOOR((ROW(A11969)-1)/$F$6,1)+9,FLOOR((MOD((ROW(A11969)-1),$F$6)),1)+21))="","",INDIRECT(ADDRESS(FLOOR((ROW(A11969)-1)/$F$6,1)+9,FLOOR((MOD((ROW(A11969)-1),$F$6)),1)+21)))</f>
        <v/>
      </c>
      <c r="I11976" s="336"/>
      <c r="J11976" s="332" t="str">
        <f t="shared" ca="1" si="504"/>
        <v>(command "V" "R" "" "N")</v>
      </c>
    </row>
    <row r="11977" spans="8:10" hidden="1">
      <c r="H11977" s="330" t="str">
        <f t="shared" ca="1" si="505"/>
        <v/>
      </c>
      <c r="I11977" s="336"/>
      <c r="J11977" s="332" t="str">
        <f t="shared" ca="1" si="504"/>
        <v>(command "V" "R" "" "N")</v>
      </c>
    </row>
    <row r="11978" spans="8:10" hidden="1">
      <c r="H11978" s="330" t="str">
        <f t="shared" ca="1" si="505"/>
        <v/>
      </c>
      <c r="I11978" s="336"/>
      <c r="J11978" s="332" t="str">
        <f t="shared" ca="1" si="504"/>
        <v>(command "V" "R" "" "N")</v>
      </c>
    </row>
    <row r="11979" spans="8:10" hidden="1">
      <c r="H11979" s="330" t="str">
        <f t="shared" ca="1" si="505"/>
        <v/>
      </c>
      <c r="I11979" s="336"/>
      <c r="J11979" s="332" t="str">
        <f t="shared" ca="1" si="504"/>
        <v>(command "V" "R" "" "N")</v>
      </c>
    </row>
    <row r="11980" spans="8:10" hidden="1">
      <c r="H11980" s="330" t="str">
        <f t="shared" ca="1" si="505"/>
        <v/>
      </c>
      <c r="I11980" s="336"/>
      <c r="J11980" s="332" t="str">
        <f t="shared" ca="1" si="504"/>
        <v>(command "V" "R" "" "N")</v>
      </c>
    </row>
    <row r="11981" spans="8:10" hidden="1">
      <c r="H11981" s="330" t="str">
        <f t="shared" ca="1" si="505"/>
        <v/>
      </c>
      <c r="I11981" s="336"/>
      <c r="J11981" s="332" t="str">
        <f t="shared" ref="J11981:J12044" ca="1" si="506">"(command"&amp;" "&amp;""""&amp;"V"&amp;""""&amp;" "&amp;""""&amp;"R"&amp;""""&amp;" "&amp;""""&amp;$H11981&amp;""""&amp;" """&amp;"N"&amp;""""&amp;")"</f>
        <v>(command "V" "R" "" "N")</v>
      </c>
    </row>
    <row r="11982" spans="8:10" hidden="1">
      <c r="H11982" s="330" t="str">
        <f t="shared" ca="1" si="505"/>
        <v/>
      </c>
      <c r="I11982" s="336"/>
      <c r="J11982" s="332" t="str">
        <f t="shared" ca="1" si="506"/>
        <v>(command "V" "R" "" "N")</v>
      </c>
    </row>
    <row r="11983" spans="8:10" hidden="1">
      <c r="H11983" s="330" t="str">
        <f t="shared" ca="1" si="505"/>
        <v/>
      </c>
      <c r="I11983" s="336"/>
      <c r="J11983" s="332" t="str">
        <f t="shared" ca="1" si="506"/>
        <v>(command "V" "R" "" "N")</v>
      </c>
    </row>
    <row r="11984" spans="8:10" hidden="1">
      <c r="H11984" s="330" t="str">
        <f t="shared" ca="1" si="505"/>
        <v/>
      </c>
      <c r="I11984" s="336"/>
      <c r="J11984" s="332" t="str">
        <f t="shared" ca="1" si="506"/>
        <v>(command "V" "R" "" "N")</v>
      </c>
    </row>
    <row r="11985" spans="8:10" hidden="1">
      <c r="H11985" s="330" t="str">
        <f t="shared" ca="1" si="505"/>
        <v/>
      </c>
      <c r="I11985" s="336"/>
      <c r="J11985" s="332" t="str">
        <f t="shared" ca="1" si="506"/>
        <v>(command "V" "R" "" "N")</v>
      </c>
    </row>
    <row r="11986" spans="8:10" hidden="1">
      <c r="H11986" s="330" t="str">
        <f t="shared" ca="1" si="505"/>
        <v/>
      </c>
      <c r="I11986" s="336"/>
      <c r="J11986" s="332" t="str">
        <f t="shared" ca="1" si="506"/>
        <v>(command "V" "R" "" "N")</v>
      </c>
    </row>
    <row r="11987" spans="8:10" hidden="1">
      <c r="H11987" s="330" t="str">
        <f t="shared" ca="1" si="505"/>
        <v/>
      </c>
      <c r="I11987" s="336"/>
      <c r="J11987" s="332" t="str">
        <f t="shared" ca="1" si="506"/>
        <v>(command "V" "R" "" "N")</v>
      </c>
    </row>
    <row r="11988" spans="8:10" hidden="1">
      <c r="H11988" s="330" t="str">
        <f t="shared" ca="1" si="505"/>
        <v/>
      </c>
      <c r="I11988" s="336"/>
      <c r="J11988" s="332" t="str">
        <f t="shared" ca="1" si="506"/>
        <v>(command "V" "R" "" "N")</v>
      </c>
    </row>
    <row r="11989" spans="8:10" hidden="1">
      <c r="H11989" s="330" t="str">
        <f t="shared" ca="1" si="505"/>
        <v/>
      </c>
      <c r="I11989" s="336"/>
      <c r="J11989" s="332" t="str">
        <f t="shared" ca="1" si="506"/>
        <v>(command "V" "R" "" "N")</v>
      </c>
    </row>
    <row r="11990" spans="8:10" hidden="1">
      <c r="H11990" s="330" t="str">
        <f t="shared" ca="1" si="505"/>
        <v/>
      </c>
      <c r="I11990" s="336"/>
      <c r="J11990" s="332" t="str">
        <f t="shared" ca="1" si="506"/>
        <v>(command "V" "R" "" "N")</v>
      </c>
    </row>
    <row r="11991" spans="8:10" hidden="1">
      <c r="H11991" s="330" t="str">
        <f t="shared" ca="1" si="505"/>
        <v/>
      </c>
      <c r="I11991" s="336"/>
      <c r="J11991" s="332" t="str">
        <f t="shared" ca="1" si="506"/>
        <v>(command "V" "R" "" "N")</v>
      </c>
    </row>
    <row r="11992" spans="8:10" hidden="1">
      <c r="H11992" s="330" t="str">
        <f t="shared" ca="1" si="505"/>
        <v/>
      </c>
      <c r="I11992" s="336"/>
      <c r="J11992" s="332" t="str">
        <f t="shared" ca="1" si="506"/>
        <v>(command "V" "R" "" "N")</v>
      </c>
    </row>
    <row r="11993" spans="8:10" hidden="1">
      <c r="H11993" s="330" t="str">
        <f t="shared" ca="1" si="505"/>
        <v/>
      </c>
      <c r="I11993" s="336"/>
      <c r="J11993" s="332" t="str">
        <f t="shared" ca="1" si="506"/>
        <v>(command "V" "R" "" "N")</v>
      </c>
    </row>
    <row r="11994" spans="8:10" hidden="1">
      <c r="H11994" s="330" t="str">
        <f t="shared" ca="1" si="505"/>
        <v/>
      </c>
      <c r="I11994" s="336"/>
      <c r="J11994" s="332" t="str">
        <f t="shared" ca="1" si="506"/>
        <v>(command "V" "R" "" "N")</v>
      </c>
    </row>
    <row r="11995" spans="8:10" hidden="1">
      <c r="H11995" s="330" t="str">
        <f t="shared" ca="1" si="505"/>
        <v/>
      </c>
      <c r="I11995" s="336"/>
      <c r="J11995" s="332" t="str">
        <f t="shared" ca="1" si="506"/>
        <v>(command "V" "R" "" "N")</v>
      </c>
    </row>
    <row r="11996" spans="8:10" hidden="1">
      <c r="H11996" s="330" t="str">
        <f t="shared" ca="1" si="505"/>
        <v/>
      </c>
      <c r="I11996" s="336"/>
      <c r="J11996" s="332" t="str">
        <f t="shared" ca="1" si="506"/>
        <v>(command "V" "R" "" "N")</v>
      </c>
    </row>
    <row r="11997" spans="8:10" hidden="1">
      <c r="H11997" s="330" t="str">
        <f t="shared" ca="1" si="505"/>
        <v/>
      </c>
      <c r="I11997" s="336"/>
      <c r="J11997" s="332" t="str">
        <f t="shared" ca="1" si="506"/>
        <v>(command "V" "R" "" "N")</v>
      </c>
    </row>
    <row r="11998" spans="8:10" hidden="1">
      <c r="H11998" s="330" t="str">
        <f t="shared" ca="1" si="505"/>
        <v/>
      </c>
      <c r="I11998" s="336"/>
      <c r="J11998" s="332" t="str">
        <f t="shared" ca="1" si="506"/>
        <v>(command "V" "R" "" "N")</v>
      </c>
    </row>
    <row r="11999" spans="8:10" hidden="1">
      <c r="H11999" s="330" t="str">
        <f t="shared" ca="1" si="505"/>
        <v/>
      </c>
      <c r="I11999" s="336"/>
      <c r="J11999" s="332" t="str">
        <f t="shared" ca="1" si="506"/>
        <v>(command "V" "R" "" "N")</v>
      </c>
    </row>
    <row r="12000" spans="8:10" hidden="1">
      <c r="H12000" s="330" t="str">
        <f t="shared" ca="1" si="505"/>
        <v/>
      </c>
      <c r="I12000" s="336"/>
      <c r="J12000" s="332" t="str">
        <f t="shared" ca="1" si="506"/>
        <v>(command "V" "R" "" "N")</v>
      </c>
    </row>
    <row r="12001" spans="8:10" hidden="1">
      <c r="H12001" s="330" t="str">
        <f t="shared" ca="1" si="505"/>
        <v/>
      </c>
      <c r="I12001" s="336"/>
      <c r="J12001" s="332" t="str">
        <f t="shared" ca="1" si="506"/>
        <v>(command "V" "R" "" "N")</v>
      </c>
    </row>
    <row r="12002" spans="8:10" hidden="1">
      <c r="H12002" s="330" t="str">
        <f t="shared" ca="1" si="505"/>
        <v/>
      </c>
      <c r="I12002" s="336"/>
      <c r="J12002" s="332" t="str">
        <f t="shared" ca="1" si="506"/>
        <v>(command "V" "R" "" "N")</v>
      </c>
    </row>
    <row r="12003" spans="8:10" hidden="1">
      <c r="H12003" s="330" t="str">
        <f t="shared" ca="1" si="505"/>
        <v/>
      </c>
      <c r="I12003" s="336"/>
      <c r="J12003" s="332" t="str">
        <f t="shared" ca="1" si="506"/>
        <v>(command "V" "R" "" "N")</v>
      </c>
    </row>
    <row r="12004" spans="8:10" hidden="1">
      <c r="H12004" s="330" t="str">
        <f t="shared" ca="1" si="505"/>
        <v/>
      </c>
      <c r="I12004" s="336"/>
      <c r="J12004" s="332" t="str">
        <f t="shared" ca="1" si="506"/>
        <v>(command "V" "R" "" "N")</v>
      </c>
    </row>
    <row r="12005" spans="8:10" hidden="1">
      <c r="H12005" s="330" t="str">
        <f t="shared" ca="1" si="505"/>
        <v/>
      </c>
      <c r="I12005" s="336"/>
      <c r="J12005" s="332" t="str">
        <f t="shared" ca="1" si="506"/>
        <v>(command "V" "R" "" "N")</v>
      </c>
    </row>
    <row r="12006" spans="8:10" hidden="1">
      <c r="H12006" s="330" t="str">
        <f t="shared" ca="1" si="505"/>
        <v/>
      </c>
      <c r="I12006" s="336"/>
      <c r="J12006" s="332" t="str">
        <f t="shared" ca="1" si="506"/>
        <v>(command "V" "R" "" "N")</v>
      </c>
    </row>
    <row r="12007" spans="8:10" hidden="1">
      <c r="H12007" s="330" t="str">
        <f t="shared" ca="1" si="505"/>
        <v/>
      </c>
      <c r="I12007" s="336"/>
      <c r="J12007" s="332" t="str">
        <f t="shared" ca="1" si="506"/>
        <v>(command "V" "R" "" "N")</v>
      </c>
    </row>
    <row r="12008" spans="8:10" hidden="1">
      <c r="H12008" s="330" t="str">
        <f t="shared" ca="1" si="505"/>
        <v/>
      </c>
      <c r="I12008" s="336"/>
      <c r="J12008" s="332" t="str">
        <f t="shared" ca="1" si="506"/>
        <v>(command "V" "R" "" "N")</v>
      </c>
    </row>
    <row r="12009" spans="8:10" hidden="1">
      <c r="H12009" s="330" t="str">
        <f t="shared" ca="1" si="505"/>
        <v/>
      </c>
      <c r="I12009" s="336"/>
      <c r="J12009" s="332" t="str">
        <f t="shared" ca="1" si="506"/>
        <v>(command "V" "R" "" "N")</v>
      </c>
    </row>
    <row r="12010" spans="8:10" hidden="1">
      <c r="H12010" s="330" t="str">
        <f t="shared" ca="1" si="505"/>
        <v/>
      </c>
      <c r="I12010" s="336"/>
      <c r="J12010" s="332" t="str">
        <f t="shared" ca="1" si="506"/>
        <v>(command "V" "R" "" "N")</v>
      </c>
    </row>
    <row r="12011" spans="8:10" hidden="1">
      <c r="H12011" s="330" t="str">
        <f t="shared" ca="1" si="505"/>
        <v/>
      </c>
      <c r="I12011" s="336"/>
      <c r="J12011" s="332" t="str">
        <f t="shared" ca="1" si="506"/>
        <v>(command "V" "R" "" "N")</v>
      </c>
    </row>
    <row r="12012" spans="8:10" hidden="1">
      <c r="H12012" s="330" t="str">
        <f t="shared" ca="1" si="505"/>
        <v/>
      </c>
      <c r="I12012" s="336"/>
      <c r="J12012" s="332" t="str">
        <f t="shared" ca="1" si="506"/>
        <v>(command "V" "R" "" "N")</v>
      </c>
    </row>
    <row r="12013" spans="8:10" hidden="1">
      <c r="H12013" s="330" t="str">
        <f t="shared" ca="1" si="505"/>
        <v/>
      </c>
      <c r="I12013" s="336"/>
      <c r="J12013" s="332" t="str">
        <f t="shared" ca="1" si="506"/>
        <v>(command "V" "R" "" "N")</v>
      </c>
    </row>
    <row r="12014" spans="8:10" hidden="1">
      <c r="H12014" s="330" t="str">
        <f t="shared" ca="1" si="505"/>
        <v/>
      </c>
      <c r="I12014" s="336"/>
      <c r="J12014" s="332" t="str">
        <f t="shared" ca="1" si="506"/>
        <v>(command "V" "R" "" "N")</v>
      </c>
    </row>
    <row r="12015" spans="8:10" hidden="1">
      <c r="H12015" s="330" t="str">
        <f t="shared" ca="1" si="505"/>
        <v/>
      </c>
      <c r="I12015" s="336"/>
      <c r="J12015" s="332" t="str">
        <f t="shared" ca="1" si="506"/>
        <v>(command "V" "R" "" "N")</v>
      </c>
    </row>
    <row r="12016" spans="8:10" hidden="1">
      <c r="H12016" s="330" t="str">
        <f t="shared" ca="1" si="505"/>
        <v/>
      </c>
      <c r="I12016" s="336"/>
      <c r="J12016" s="332" t="str">
        <f t="shared" ca="1" si="506"/>
        <v>(command "V" "R" "" "N")</v>
      </c>
    </row>
    <row r="12017" spans="8:10" hidden="1">
      <c r="H12017" s="330" t="str">
        <f t="shared" ca="1" si="505"/>
        <v/>
      </c>
      <c r="I12017" s="336"/>
      <c r="J12017" s="332" t="str">
        <f t="shared" ca="1" si="506"/>
        <v>(command "V" "R" "" "N")</v>
      </c>
    </row>
    <row r="12018" spans="8:10" hidden="1">
      <c r="H12018" s="330" t="str">
        <f t="shared" ca="1" si="505"/>
        <v/>
      </c>
      <c r="I12018" s="336"/>
      <c r="J12018" s="332" t="str">
        <f t="shared" ca="1" si="506"/>
        <v>(command "V" "R" "" "N")</v>
      </c>
    </row>
    <row r="12019" spans="8:10" hidden="1">
      <c r="H12019" s="330" t="str">
        <f t="shared" ca="1" si="505"/>
        <v/>
      </c>
      <c r="I12019" s="336"/>
      <c r="J12019" s="332" t="str">
        <f t="shared" ca="1" si="506"/>
        <v>(command "V" "R" "" "N")</v>
      </c>
    </row>
    <row r="12020" spans="8:10" hidden="1">
      <c r="H12020" s="330" t="str">
        <f t="shared" ca="1" si="505"/>
        <v/>
      </c>
      <c r="I12020" s="336"/>
      <c r="J12020" s="332" t="str">
        <f t="shared" ca="1" si="506"/>
        <v>(command "V" "R" "" "N")</v>
      </c>
    </row>
    <row r="12021" spans="8:10" hidden="1">
      <c r="H12021" s="330" t="str">
        <f t="shared" ca="1" si="505"/>
        <v/>
      </c>
      <c r="I12021" s="336"/>
      <c r="J12021" s="332" t="str">
        <f t="shared" ca="1" si="506"/>
        <v>(command "V" "R" "" "N")</v>
      </c>
    </row>
    <row r="12022" spans="8:10" hidden="1">
      <c r="H12022" s="330" t="str">
        <f t="shared" ca="1" si="505"/>
        <v/>
      </c>
      <c r="I12022" s="336"/>
      <c r="J12022" s="332" t="str">
        <f t="shared" ca="1" si="506"/>
        <v>(command "V" "R" "" "N")</v>
      </c>
    </row>
    <row r="12023" spans="8:10" hidden="1">
      <c r="H12023" s="330" t="str">
        <f t="shared" ca="1" si="505"/>
        <v/>
      </c>
      <c r="I12023" s="336"/>
      <c r="J12023" s="332" t="str">
        <f t="shared" ca="1" si="506"/>
        <v>(command "V" "R" "" "N")</v>
      </c>
    </row>
    <row r="12024" spans="8:10" hidden="1">
      <c r="H12024" s="330" t="str">
        <f t="shared" ca="1" si="505"/>
        <v/>
      </c>
      <c r="I12024" s="336"/>
      <c r="J12024" s="332" t="str">
        <f t="shared" ca="1" si="506"/>
        <v>(command "V" "R" "" "N")</v>
      </c>
    </row>
    <row r="12025" spans="8:10" hidden="1">
      <c r="H12025" s="330" t="str">
        <f t="shared" ca="1" si="505"/>
        <v/>
      </c>
      <c r="I12025" s="336"/>
      <c r="J12025" s="332" t="str">
        <f t="shared" ca="1" si="506"/>
        <v>(command "V" "R" "" "N")</v>
      </c>
    </row>
    <row r="12026" spans="8:10" hidden="1">
      <c r="H12026" s="330" t="str">
        <f t="shared" ca="1" si="505"/>
        <v/>
      </c>
      <c r="I12026" s="336"/>
      <c r="J12026" s="332" t="str">
        <f t="shared" ca="1" si="506"/>
        <v>(command "V" "R" "" "N")</v>
      </c>
    </row>
    <row r="12027" spans="8:10" hidden="1">
      <c r="H12027" s="330" t="str">
        <f t="shared" ca="1" si="505"/>
        <v/>
      </c>
      <c r="I12027" s="336"/>
      <c r="J12027" s="332" t="str">
        <f t="shared" ca="1" si="506"/>
        <v>(command "V" "R" "" "N")</v>
      </c>
    </row>
    <row r="12028" spans="8:10" hidden="1">
      <c r="H12028" s="330" t="str">
        <f t="shared" ca="1" si="505"/>
        <v/>
      </c>
      <c r="I12028" s="336"/>
      <c r="J12028" s="332" t="str">
        <f t="shared" ca="1" si="506"/>
        <v>(command "V" "R" "" "N")</v>
      </c>
    </row>
    <row r="12029" spans="8:10" hidden="1">
      <c r="H12029" s="330" t="str">
        <f t="shared" ca="1" si="505"/>
        <v/>
      </c>
      <c r="I12029" s="336"/>
      <c r="J12029" s="332" t="str">
        <f t="shared" ca="1" si="506"/>
        <v>(command "V" "R" "" "N")</v>
      </c>
    </row>
    <row r="12030" spans="8:10" hidden="1">
      <c r="H12030" s="330" t="str">
        <f t="shared" ca="1" si="505"/>
        <v/>
      </c>
      <c r="I12030" s="336"/>
      <c r="J12030" s="332" t="str">
        <f t="shared" ca="1" si="506"/>
        <v>(command "V" "R" "" "N")</v>
      </c>
    </row>
    <row r="12031" spans="8:10" hidden="1">
      <c r="H12031" s="330" t="str">
        <f t="shared" ca="1" si="505"/>
        <v/>
      </c>
      <c r="I12031" s="336"/>
      <c r="J12031" s="332" t="str">
        <f t="shared" ca="1" si="506"/>
        <v>(command "V" "R" "" "N")</v>
      </c>
    </row>
    <row r="12032" spans="8:10" hidden="1">
      <c r="H12032" s="330" t="str">
        <f t="shared" ca="1" si="505"/>
        <v/>
      </c>
      <c r="I12032" s="336"/>
      <c r="J12032" s="332" t="str">
        <f t="shared" ca="1" si="506"/>
        <v>(command "V" "R" "" "N")</v>
      </c>
    </row>
    <row r="12033" spans="8:10" hidden="1">
      <c r="H12033" s="330" t="str">
        <f t="shared" ca="1" si="505"/>
        <v/>
      </c>
      <c r="I12033" s="336"/>
      <c r="J12033" s="332" t="str">
        <f t="shared" ca="1" si="506"/>
        <v>(command "V" "R" "" "N")</v>
      </c>
    </row>
    <row r="12034" spans="8:10" hidden="1">
      <c r="H12034" s="330" t="str">
        <f t="shared" ca="1" si="505"/>
        <v/>
      </c>
      <c r="I12034" s="336"/>
      <c r="J12034" s="332" t="str">
        <f t="shared" ca="1" si="506"/>
        <v>(command "V" "R" "" "N")</v>
      </c>
    </row>
    <row r="12035" spans="8:10" hidden="1">
      <c r="H12035" s="330" t="str">
        <f t="shared" ca="1" si="505"/>
        <v/>
      </c>
      <c r="I12035" s="336"/>
      <c r="J12035" s="332" t="str">
        <f t="shared" ca="1" si="506"/>
        <v>(command "V" "R" "" "N")</v>
      </c>
    </row>
    <row r="12036" spans="8:10" hidden="1">
      <c r="H12036" s="330" t="str">
        <f t="shared" ca="1" si="505"/>
        <v/>
      </c>
      <c r="I12036" s="336"/>
      <c r="J12036" s="332" t="str">
        <f t="shared" ca="1" si="506"/>
        <v>(command "V" "R" "" "N")</v>
      </c>
    </row>
    <row r="12037" spans="8:10" hidden="1">
      <c r="H12037" s="330" t="str">
        <f t="shared" ca="1" si="505"/>
        <v/>
      </c>
      <c r="I12037" s="336"/>
      <c r="J12037" s="332" t="str">
        <f t="shared" ca="1" si="506"/>
        <v>(command "V" "R" "" "N")</v>
      </c>
    </row>
    <row r="12038" spans="8:10" hidden="1">
      <c r="H12038" s="330" t="str">
        <f t="shared" ca="1" si="505"/>
        <v/>
      </c>
      <c r="I12038" s="336"/>
      <c r="J12038" s="332" t="str">
        <f t="shared" ca="1" si="506"/>
        <v>(command "V" "R" "" "N")</v>
      </c>
    </row>
    <row r="12039" spans="8:10" hidden="1">
      <c r="H12039" s="330" t="str">
        <f t="shared" ca="1" si="505"/>
        <v/>
      </c>
      <c r="I12039" s="336"/>
      <c r="J12039" s="332" t="str">
        <f t="shared" ca="1" si="506"/>
        <v>(command "V" "R" "" "N")</v>
      </c>
    </row>
    <row r="12040" spans="8:10" hidden="1">
      <c r="H12040" s="330" t="str">
        <f t="shared" ref="H12040:H12103" ca="1" si="507">IF(INDIRECT(ADDRESS(FLOOR((ROW(A12033)-1)/$F$6,1)+9,FLOOR((MOD((ROW(A12033)-1),$F$6)),1)+21))="","",INDIRECT(ADDRESS(FLOOR((ROW(A12033)-1)/$F$6,1)+9,FLOOR((MOD((ROW(A12033)-1),$F$6)),1)+21)))</f>
        <v/>
      </c>
      <c r="I12040" s="336"/>
      <c r="J12040" s="332" t="str">
        <f t="shared" ca="1" si="506"/>
        <v>(command "V" "R" "" "N")</v>
      </c>
    </row>
    <row r="12041" spans="8:10" hidden="1">
      <c r="H12041" s="330" t="str">
        <f t="shared" ca="1" si="507"/>
        <v/>
      </c>
      <c r="I12041" s="336"/>
      <c r="J12041" s="332" t="str">
        <f t="shared" ca="1" si="506"/>
        <v>(command "V" "R" "" "N")</v>
      </c>
    </row>
    <row r="12042" spans="8:10" hidden="1">
      <c r="H12042" s="330" t="str">
        <f t="shared" ca="1" si="507"/>
        <v/>
      </c>
      <c r="I12042" s="336"/>
      <c r="J12042" s="332" t="str">
        <f t="shared" ca="1" si="506"/>
        <v>(command "V" "R" "" "N")</v>
      </c>
    </row>
    <row r="12043" spans="8:10" hidden="1">
      <c r="H12043" s="330" t="str">
        <f t="shared" ca="1" si="507"/>
        <v/>
      </c>
      <c r="I12043" s="336"/>
      <c r="J12043" s="332" t="str">
        <f t="shared" ca="1" si="506"/>
        <v>(command "V" "R" "" "N")</v>
      </c>
    </row>
    <row r="12044" spans="8:10" hidden="1">
      <c r="H12044" s="330" t="str">
        <f t="shared" ca="1" si="507"/>
        <v/>
      </c>
      <c r="I12044" s="336"/>
      <c r="J12044" s="332" t="str">
        <f t="shared" ca="1" si="506"/>
        <v>(command "V" "R" "" "N")</v>
      </c>
    </row>
    <row r="12045" spans="8:10" hidden="1">
      <c r="H12045" s="330" t="str">
        <f t="shared" ca="1" si="507"/>
        <v/>
      </c>
      <c r="I12045" s="336"/>
      <c r="J12045" s="332" t="str">
        <f t="shared" ref="J12045:J12108" ca="1" si="508">"(command"&amp;" "&amp;""""&amp;"V"&amp;""""&amp;" "&amp;""""&amp;"R"&amp;""""&amp;" "&amp;""""&amp;$H12045&amp;""""&amp;" """&amp;"N"&amp;""""&amp;")"</f>
        <v>(command "V" "R" "" "N")</v>
      </c>
    </row>
    <row r="12046" spans="8:10" hidden="1">
      <c r="H12046" s="330" t="str">
        <f t="shared" ca="1" si="507"/>
        <v/>
      </c>
      <c r="I12046" s="336"/>
      <c r="J12046" s="332" t="str">
        <f t="shared" ca="1" si="508"/>
        <v>(command "V" "R" "" "N")</v>
      </c>
    </row>
    <row r="12047" spans="8:10" hidden="1">
      <c r="H12047" s="330" t="str">
        <f t="shared" ca="1" si="507"/>
        <v/>
      </c>
      <c r="I12047" s="336"/>
      <c r="J12047" s="332" t="str">
        <f t="shared" ca="1" si="508"/>
        <v>(command "V" "R" "" "N")</v>
      </c>
    </row>
    <row r="12048" spans="8:10" hidden="1">
      <c r="H12048" s="330" t="str">
        <f t="shared" ca="1" si="507"/>
        <v/>
      </c>
      <c r="I12048" s="336"/>
      <c r="J12048" s="332" t="str">
        <f t="shared" ca="1" si="508"/>
        <v>(command "V" "R" "" "N")</v>
      </c>
    </row>
    <row r="12049" spans="8:10" hidden="1">
      <c r="H12049" s="330" t="str">
        <f t="shared" ca="1" si="507"/>
        <v/>
      </c>
      <c r="I12049" s="336"/>
      <c r="J12049" s="332" t="str">
        <f t="shared" ca="1" si="508"/>
        <v>(command "V" "R" "" "N")</v>
      </c>
    </row>
    <row r="12050" spans="8:10" hidden="1">
      <c r="H12050" s="330" t="str">
        <f t="shared" ca="1" si="507"/>
        <v/>
      </c>
      <c r="I12050" s="336"/>
      <c r="J12050" s="332" t="str">
        <f t="shared" ca="1" si="508"/>
        <v>(command "V" "R" "" "N")</v>
      </c>
    </row>
    <row r="12051" spans="8:10" hidden="1">
      <c r="H12051" s="330" t="str">
        <f t="shared" ca="1" si="507"/>
        <v/>
      </c>
      <c r="I12051" s="336"/>
      <c r="J12051" s="332" t="str">
        <f t="shared" ca="1" si="508"/>
        <v>(command "V" "R" "" "N")</v>
      </c>
    </row>
    <row r="12052" spans="8:10" hidden="1">
      <c r="H12052" s="330" t="str">
        <f t="shared" ca="1" si="507"/>
        <v/>
      </c>
      <c r="I12052" s="336"/>
      <c r="J12052" s="332" t="str">
        <f t="shared" ca="1" si="508"/>
        <v>(command "V" "R" "" "N")</v>
      </c>
    </row>
    <row r="12053" spans="8:10" hidden="1">
      <c r="H12053" s="330" t="str">
        <f t="shared" ca="1" si="507"/>
        <v/>
      </c>
      <c r="I12053" s="336"/>
      <c r="J12053" s="332" t="str">
        <f t="shared" ca="1" si="508"/>
        <v>(command "V" "R" "" "N")</v>
      </c>
    </row>
    <row r="12054" spans="8:10" hidden="1">
      <c r="H12054" s="330" t="str">
        <f t="shared" ca="1" si="507"/>
        <v/>
      </c>
      <c r="I12054" s="336"/>
      <c r="J12054" s="332" t="str">
        <f t="shared" ca="1" si="508"/>
        <v>(command "V" "R" "" "N")</v>
      </c>
    </row>
    <row r="12055" spans="8:10" hidden="1">
      <c r="H12055" s="330" t="str">
        <f t="shared" ca="1" si="507"/>
        <v/>
      </c>
      <c r="I12055" s="336"/>
      <c r="J12055" s="332" t="str">
        <f t="shared" ca="1" si="508"/>
        <v>(command "V" "R" "" "N")</v>
      </c>
    </row>
    <row r="12056" spans="8:10" hidden="1">
      <c r="H12056" s="330" t="str">
        <f t="shared" ca="1" si="507"/>
        <v/>
      </c>
      <c r="I12056" s="336"/>
      <c r="J12056" s="332" t="str">
        <f t="shared" ca="1" si="508"/>
        <v>(command "V" "R" "" "N")</v>
      </c>
    </row>
    <row r="12057" spans="8:10" hidden="1">
      <c r="H12057" s="330" t="str">
        <f t="shared" ca="1" si="507"/>
        <v/>
      </c>
      <c r="I12057" s="336"/>
      <c r="J12057" s="332" t="str">
        <f t="shared" ca="1" si="508"/>
        <v>(command "V" "R" "" "N")</v>
      </c>
    </row>
    <row r="12058" spans="8:10" hidden="1">
      <c r="H12058" s="330" t="str">
        <f t="shared" ca="1" si="507"/>
        <v/>
      </c>
      <c r="I12058" s="336"/>
      <c r="J12058" s="332" t="str">
        <f t="shared" ca="1" si="508"/>
        <v>(command "V" "R" "" "N")</v>
      </c>
    </row>
    <row r="12059" spans="8:10" hidden="1">
      <c r="H12059" s="330" t="str">
        <f t="shared" ca="1" si="507"/>
        <v/>
      </c>
      <c r="I12059" s="336"/>
      <c r="J12059" s="332" t="str">
        <f t="shared" ca="1" si="508"/>
        <v>(command "V" "R" "" "N")</v>
      </c>
    </row>
    <row r="12060" spans="8:10" hidden="1">
      <c r="H12060" s="330" t="str">
        <f t="shared" ca="1" si="507"/>
        <v/>
      </c>
      <c r="I12060" s="336"/>
      <c r="J12060" s="332" t="str">
        <f t="shared" ca="1" si="508"/>
        <v>(command "V" "R" "" "N")</v>
      </c>
    </row>
    <row r="12061" spans="8:10" hidden="1">
      <c r="H12061" s="330" t="str">
        <f t="shared" ca="1" si="507"/>
        <v/>
      </c>
      <c r="I12061" s="336"/>
      <c r="J12061" s="332" t="str">
        <f t="shared" ca="1" si="508"/>
        <v>(command "V" "R" "" "N")</v>
      </c>
    </row>
    <row r="12062" spans="8:10" hidden="1">
      <c r="H12062" s="330" t="str">
        <f t="shared" ca="1" si="507"/>
        <v/>
      </c>
      <c r="I12062" s="336"/>
      <c r="J12062" s="332" t="str">
        <f t="shared" ca="1" si="508"/>
        <v>(command "V" "R" "" "N")</v>
      </c>
    </row>
    <row r="12063" spans="8:10" hidden="1">
      <c r="H12063" s="330" t="str">
        <f t="shared" ca="1" si="507"/>
        <v/>
      </c>
      <c r="I12063" s="336"/>
      <c r="J12063" s="332" t="str">
        <f t="shared" ca="1" si="508"/>
        <v>(command "V" "R" "" "N")</v>
      </c>
    </row>
    <row r="12064" spans="8:10" hidden="1">
      <c r="H12064" s="330" t="str">
        <f t="shared" ca="1" si="507"/>
        <v/>
      </c>
      <c r="I12064" s="336"/>
      <c r="J12064" s="332" t="str">
        <f t="shared" ca="1" si="508"/>
        <v>(command "V" "R" "" "N")</v>
      </c>
    </row>
    <row r="12065" spans="8:10" hidden="1">
      <c r="H12065" s="330" t="str">
        <f t="shared" ca="1" si="507"/>
        <v/>
      </c>
      <c r="I12065" s="336"/>
      <c r="J12065" s="332" t="str">
        <f t="shared" ca="1" si="508"/>
        <v>(command "V" "R" "" "N")</v>
      </c>
    </row>
    <row r="12066" spans="8:10" hidden="1">
      <c r="H12066" s="330" t="str">
        <f t="shared" ca="1" si="507"/>
        <v/>
      </c>
      <c r="I12066" s="336"/>
      <c r="J12066" s="332" t="str">
        <f t="shared" ca="1" si="508"/>
        <v>(command "V" "R" "" "N")</v>
      </c>
    </row>
    <row r="12067" spans="8:10" hidden="1">
      <c r="H12067" s="330" t="str">
        <f t="shared" ca="1" si="507"/>
        <v/>
      </c>
      <c r="I12067" s="336"/>
      <c r="J12067" s="332" t="str">
        <f t="shared" ca="1" si="508"/>
        <v>(command "V" "R" "" "N")</v>
      </c>
    </row>
    <row r="12068" spans="8:10" hidden="1">
      <c r="H12068" s="330" t="str">
        <f t="shared" ca="1" si="507"/>
        <v/>
      </c>
      <c r="I12068" s="336"/>
      <c r="J12068" s="332" t="str">
        <f t="shared" ca="1" si="508"/>
        <v>(command "V" "R" "" "N")</v>
      </c>
    </row>
    <row r="12069" spans="8:10" hidden="1">
      <c r="H12069" s="330" t="str">
        <f t="shared" ca="1" si="507"/>
        <v/>
      </c>
      <c r="I12069" s="336"/>
      <c r="J12069" s="332" t="str">
        <f t="shared" ca="1" si="508"/>
        <v>(command "V" "R" "" "N")</v>
      </c>
    </row>
    <row r="12070" spans="8:10" hidden="1">
      <c r="H12070" s="330" t="str">
        <f t="shared" ca="1" si="507"/>
        <v/>
      </c>
      <c r="I12070" s="336"/>
      <c r="J12070" s="332" t="str">
        <f t="shared" ca="1" si="508"/>
        <v>(command "V" "R" "" "N")</v>
      </c>
    </row>
    <row r="12071" spans="8:10" hidden="1">
      <c r="H12071" s="330" t="str">
        <f t="shared" ca="1" si="507"/>
        <v/>
      </c>
      <c r="I12071" s="336"/>
      <c r="J12071" s="332" t="str">
        <f t="shared" ca="1" si="508"/>
        <v>(command "V" "R" "" "N")</v>
      </c>
    </row>
    <row r="12072" spans="8:10" hidden="1">
      <c r="H12072" s="330" t="str">
        <f t="shared" ca="1" si="507"/>
        <v/>
      </c>
      <c r="I12072" s="336"/>
      <c r="J12072" s="332" t="str">
        <f t="shared" ca="1" si="508"/>
        <v>(command "V" "R" "" "N")</v>
      </c>
    </row>
    <row r="12073" spans="8:10" hidden="1">
      <c r="H12073" s="330" t="str">
        <f t="shared" ca="1" si="507"/>
        <v/>
      </c>
      <c r="I12073" s="336"/>
      <c r="J12073" s="332" t="str">
        <f t="shared" ca="1" si="508"/>
        <v>(command "V" "R" "" "N")</v>
      </c>
    </row>
    <row r="12074" spans="8:10" hidden="1">
      <c r="H12074" s="330" t="str">
        <f t="shared" ca="1" si="507"/>
        <v/>
      </c>
      <c r="I12074" s="336"/>
      <c r="J12074" s="332" t="str">
        <f t="shared" ca="1" si="508"/>
        <v>(command "V" "R" "" "N")</v>
      </c>
    </row>
    <row r="12075" spans="8:10" hidden="1">
      <c r="H12075" s="330" t="str">
        <f t="shared" ca="1" si="507"/>
        <v/>
      </c>
      <c r="I12075" s="336"/>
      <c r="J12075" s="332" t="str">
        <f t="shared" ca="1" si="508"/>
        <v>(command "V" "R" "" "N")</v>
      </c>
    </row>
    <row r="12076" spans="8:10" hidden="1">
      <c r="H12076" s="330" t="str">
        <f t="shared" ca="1" si="507"/>
        <v/>
      </c>
      <c r="I12076" s="336"/>
      <c r="J12076" s="332" t="str">
        <f t="shared" ca="1" si="508"/>
        <v>(command "V" "R" "" "N")</v>
      </c>
    </row>
    <row r="12077" spans="8:10" hidden="1">
      <c r="H12077" s="330" t="str">
        <f t="shared" ca="1" si="507"/>
        <v/>
      </c>
      <c r="I12077" s="336"/>
      <c r="J12077" s="332" t="str">
        <f t="shared" ca="1" si="508"/>
        <v>(command "V" "R" "" "N")</v>
      </c>
    </row>
    <row r="12078" spans="8:10" hidden="1">
      <c r="H12078" s="330" t="str">
        <f t="shared" ca="1" si="507"/>
        <v/>
      </c>
      <c r="I12078" s="336"/>
      <c r="J12078" s="332" t="str">
        <f t="shared" ca="1" si="508"/>
        <v>(command "V" "R" "" "N")</v>
      </c>
    </row>
    <row r="12079" spans="8:10" hidden="1">
      <c r="H12079" s="330" t="str">
        <f t="shared" ca="1" si="507"/>
        <v/>
      </c>
      <c r="I12079" s="336"/>
      <c r="J12079" s="332" t="str">
        <f t="shared" ca="1" si="508"/>
        <v>(command "V" "R" "" "N")</v>
      </c>
    </row>
    <row r="12080" spans="8:10" hidden="1">
      <c r="H12080" s="330" t="str">
        <f t="shared" ca="1" si="507"/>
        <v/>
      </c>
      <c r="I12080" s="336"/>
      <c r="J12080" s="332" t="str">
        <f t="shared" ca="1" si="508"/>
        <v>(command "V" "R" "" "N")</v>
      </c>
    </row>
    <row r="12081" spans="8:10" hidden="1">
      <c r="H12081" s="330" t="str">
        <f t="shared" ca="1" si="507"/>
        <v/>
      </c>
      <c r="I12081" s="336"/>
      <c r="J12081" s="332" t="str">
        <f t="shared" ca="1" si="508"/>
        <v>(command "V" "R" "" "N")</v>
      </c>
    </row>
    <row r="12082" spans="8:10" hidden="1">
      <c r="H12082" s="330" t="str">
        <f t="shared" ca="1" si="507"/>
        <v/>
      </c>
      <c r="I12082" s="336"/>
      <c r="J12082" s="332" t="str">
        <f t="shared" ca="1" si="508"/>
        <v>(command "V" "R" "" "N")</v>
      </c>
    </row>
    <row r="12083" spans="8:10" hidden="1">
      <c r="H12083" s="330" t="str">
        <f t="shared" ca="1" si="507"/>
        <v/>
      </c>
      <c r="I12083" s="336"/>
      <c r="J12083" s="332" t="str">
        <f t="shared" ca="1" si="508"/>
        <v>(command "V" "R" "" "N")</v>
      </c>
    </row>
    <row r="12084" spans="8:10" hidden="1">
      <c r="H12084" s="330" t="str">
        <f t="shared" ca="1" si="507"/>
        <v/>
      </c>
      <c r="I12084" s="336"/>
      <c r="J12084" s="332" t="str">
        <f t="shared" ca="1" si="508"/>
        <v>(command "V" "R" "" "N")</v>
      </c>
    </row>
    <row r="12085" spans="8:10" hidden="1">
      <c r="H12085" s="330" t="str">
        <f t="shared" ca="1" si="507"/>
        <v/>
      </c>
      <c r="I12085" s="336"/>
      <c r="J12085" s="332" t="str">
        <f t="shared" ca="1" si="508"/>
        <v>(command "V" "R" "" "N")</v>
      </c>
    </row>
    <row r="12086" spans="8:10" hidden="1">
      <c r="H12086" s="330" t="str">
        <f t="shared" ca="1" si="507"/>
        <v/>
      </c>
      <c r="I12086" s="336"/>
      <c r="J12086" s="332" t="str">
        <f t="shared" ca="1" si="508"/>
        <v>(command "V" "R" "" "N")</v>
      </c>
    </row>
    <row r="12087" spans="8:10" hidden="1">
      <c r="H12087" s="330" t="str">
        <f t="shared" ca="1" si="507"/>
        <v/>
      </c>
      <c r="I12087" s="336"/>
      <c r="J12087" s="332" t="str">
        <f t="shared" ca="1" si="508"/>
        <v>(command "V" "R" "" "N")</v>
      </c>
    </row>
    <row r="12088" spans="8:10" hidden="1">
      <c r="H12088" s="330" t="str">
        <f t="shared" ca="1" si="507"/>
        <v/>
      </c>
      <c r="I12088" s="336"/>
      <c r="J12088" s="332" t="str">
        <f t="shared" ca="1" si="508"/>
        <v>(command "V" "R" "" "N")</v>
      </c>
    </row>
    <row r="12089" spans="8:10" hidden="1">
      <c r="H12089" s="330" t="str">
        <f t="shared" ca="1" si="507"/>
        <v/>
      </c>
      <c r="I12089" s="336"/>
      <c r="J12089" s="332" t="str">
        <f t="shared" ca="1" si="508"/>
        <v>(command "V" "R" "" "N")</v>
      </c>
    </row>
    <row r="12090" spans="8:10" hidden="1">
      <c r="H12090" s="330" t="str">
        <f t="shared" ca="1" si="507"/>
        <v/>
      </c>
      <c r="I12090" s="336"/>
      <c r="J12090" s="332" t="str">
        <f t="shared" ca="1" si="508"/>
        <v>(command "V" "R" "" "N")</v>
      </c>
    </row>
    <row r="12091" spans="8:10" hidden="1">
      <c r="H12091" s="330" t="str">
        <f t="shared" ca="1" si="507"/>
        <v/>
      </c>
      <c r="I12091" s="336"/>
      <c r="J12091" s="332" t="str">
        <f t="shared" ca="1" si="508"/>
        <v>(command "V" "R" "" "N")</v>
      </c>
    </row>
    <row r="12092" spans="8:10" hidden="1">
      <c r="H12092" s="330" t="str">
        <f t="shared" ca="1" si="507"/>
        <v/>
      </c>
      <c r="I12092" s="336"/>
      <c r="J12092" s="332" t="str">
        <f t="shared" ca="1" si="508"/>
        <v>(command "V" "R" "" "N")</v>
      </c>
    </row>
    <row r="12093" spans="8:10" hidden="1">
      <c r="H12093" s="330" t="str">
        <f t="shared" ca="1" si="507"/>
        <v/>
      </c>
      <c r="I12093" s="336"/>
      <c r="J12093" s="332" t="str">
        <f t="shared" ca="1" si="508"/>
        <v>(command "V" "R" "" "N")</v>
      </c>
    </row>
    <row r="12094" spans="8:10" hidden="1">
      <c r="H12094" s="330" t="str">
        <f t="shared" ca="1" si="507"/>
        <v/>
      </c>
      <c r="I12094" s="336"/>
      <c r="J12094" s="332" t="str">
        <f t="shared" ca="1" si="508"/>
        <v>(command "V" "R" "" "N")</v>
      </c>
    </row>
    <row r="12095" spans="8:10" hidden="1">
      <c r="H12095" s="330" t="str">
        <f t="shared" ca="1" si="507"/>
        <v/>
      </c>
      <c r="I12095" s="336"/>
      <c r="J12095" s="332" t="str">
        <f t="shared" ca="1" si="508"/>
        <v>(command "V" "R" "" "N")</v>
      </c>
    </row>
    <row r="12096" spans="8:10" hidden="1">
      <c r="H12096" s="330" t="str">
        <f t="shared" ca="1" si="507"/>
        <v/>
      </c>
      <c r="I12096" s="336"/>
      <c r="J12096" s="332" t="str">
        <f t="shared" ca="1" si="508"/>
        <v>(command "V" "R" "" "N")</v>
      </c>
    </row>
    <row r="12097" spans="8:10" hidden="1">
      <c r="H12097" s="330" t="str">
        <f t="shared" ca="1" si="507"/>
        <v/>
      </c>
      <c r="I12097" s="336"/>
      <c r="J12097" s="332" t="str">
        <f t="shared" ca="1" si="508"/>
        <v>(command "V" "R" "" "N")</v>
      </c>
    </row>
    <row r="12098" spans="8:10" hidden="1">
      <c r="H12098" s="330" t="str">
        <f t="shared" ca="1" si="507"/>
        <v/>
      </c>
      <c r="I12098" s="336"/>
      <c r="J12098" s="332" t="str">
        <f t="shared" ca="1" si="508"/>
        <v>(command "V" "R" "" "N")</v>
      </c>
    </row>
    <row r="12099" spans="8:10" hidden="1">
      <c r="H12099" s="330" t="str">
        <f t="shared" ca="1" si="507"/>
        <v/>
      </c>
      <c r="I12099" s="336"/>
      <c r="J12099" s="332" t="str">
        <f t="shared" ca="1" si="508"/>
        <v>(command "V" "R" "" "N")</v>
      </c>
    </row>
    <row r="12100" spans="8:10" hidden="1">
      <c r="H12100" s="330" t="str">
        <f t="shared" ca="1" si="507"/>
        <v/>
      </c>
      <c r="I12100" s="336"/>
      <c r="J12100" s="332" t="str">
        <f t="shared" ca="1" si="508"/>
        <v>(command "V" "R" "" "N")</v>
      </c>
    </row>
    <row r="12101" spans="8:10" hidden="1">
      <c r="H12101" s="330" t="str">
        <f t="shared" ca="1" si="507"/>
        <v/>
      </c>
      <c r="I12101" s="336"/>
      <c r="J12101" s="332" t="str">
        <f t="shared" ca="1" si="508"/>
        <v>(command "V" "R" "" "N")</v>
      </c>
    </row>
    <row r="12102" spans="8:10" hidden="1">
      <c r="H12102" s="330" t="str">
        <f t="shared" ca="1" si="507"/>
        <v/>
      </c>
      <c r="I12102" s="336"/>
      <c r="J12102" s="332" t="str">
        <f t="shared" ca="1" si="508"/>
        <v>(command "V" "R" "" "N")</v>
      </c>
    </row>
    <row r="12103" spans="8:10" hidden="1">
      <c r="H12103" s="330" t="str">
        <f t="shared" ca="1" si="507"/>
        <v/>
      </c>
      <c r="I12103" s="336"/>
      <c r="J12103" s="332" t="str">
        <f t="shared" ca="1" si="508"/>
        <v>(command "V" "R" "" "N")</v>
      </c>
    </row>
    <row r="12104" spans="8:10" hidden="1">
      <c r="H12104" s="330" t="str">
        <f t="shared" ref="H12104:H12167" ca="1" si="509">IF(INDIRECT(ADDRESS(FLOOR((ROW(A12097)-1)/$F$6,1)+9,FLOOR((MOD((ROW(A12097)-1),$F$6)),1)+21))="","",INDIRECT(ADDRESS(FLOOR((ROW(A12097)-1)/$F$6,1)+9,FLOOR((MOD((ROW(A12097)-1),$F$6)),1)+21)))</f>
        <v/>
      </c>
      <c r="I12104" s="336"/>
      <c r="J12104" s="332" t="str">
        <f t="shared" ca="1" si="508"/>
        <v>(command "V" "R" "" "N")</v>
      </c>
    </row>
    <row r="12105" spans="8:10" hidden="1">
      <c r="H12105" s="330" t="str">
        <f t="shared" ca="1" si="509"/>
        <v/>
      </c>
      <c r="I12105" s="336"/>
      <c r="J12105" s="332" t="str">
        <f t="shared" ca="1" si="508"/>
        <v>(command "V" "R" "" "N")</v>
      </c>
    </row>
    <row r="12106" spans="8:10" hidden="1">
      <c r="H12106" s="330" t="str">
        <f t="shared" ca="1" si="509"/>
        <v/>
      </c>
      <c r="I12106" s="336"/>
      <c r="J12106" s="332" t="str">
        <f t="shared" ca="1" si="508"/>
        <v>(command "V" "R" "" "N")</v>
      </c>
    </row>
    <row r="12107" spans="8:10" hidden="1">
      <c r="H12107" s="330" t="str">
        <f t="shared" ca="1" si="509"/>
        <v/>
      </c>
      <c r="I12107" s="336"/>
      <c r="J12107" s="332" t="str">
        <f t="shared" ca="1" si="508"/>
        <v>(command "V" "R" "" "N")</v>
      </c>
    </row>
    <row r="12108" spans="8:10" hidden="1">
      <c r="H12108" s="330" t="str">
        <f t="shared" ca="1" si="509"/>
        <v/>
      </c>
      <c r="I12108" s="336"/>
      <c r="J12108" s="332" t="str">
        <f t="shared" ca="1" si="508"/>
        <v>(command "V" "R" "" "N")</v>
      </c>
    </row>
    <row r="12109" spans="8:10" hidden="1">
      <c r="H12109" s="330" t="str">
        <f t="shared" ca="1" si="509"/>
        <v/>
      </c>
      <c r="I12109" s="336"/>
      <c r="J12109" s="332" t="str">
        <f t="shared" ref="J12109:J12172" ca="1" si="510">"(command"&amp;" "&amp;""""&amp;"V"&amp;""""&amp;" "&amp;""""&amp;"R"&amp;""""&amp;" "&amp;""""&amp;$H12109&amp;""""&amp;" """&amp;"N"&amp;""""&amp;")"</f>
        <v>(command "V" "R" "" "N")</v>
      </c>
    </row>
    <row r="12110" spans="8:10" hidden="1">
      <c r="H12110" s="330" t="str">
        <f t="shared" ca="1" si="509"/>
        <v/>
      </c>
      <c r="I12110" s="336"/>
      <c r="J12110" s="332" t="str">
        <f t="shared" ca="1" si="510"/>
        <v>(command "V" "R" "" "N")</v>
      </c>
    </row>
    <row r="12111" spans="8:10" hidden="1">
      <c r="H12111" s="330" t="str">
        <f t="shared" ca="1" si="509"/>
        <v/>
      </c>
      <c r="I12111" s="336"/>
      <c r="J12111" s="332" t="str">
        <f t="shared" ca="1" si="510"/>
        <v>(command "V" "R" "" "N")</v>
      </c>
    </row>
    <row r="12112" spans="8:10" hidden="1">
      <c r="H12112" s="330" t="str">
        <f t="shared" ca="1" si="509"/>
        <v/>
      </c>
      <c r="I12112" s="336"/>
      <c r="J12112" s="332" t="str">
        <f t="shared" ca="1" si="510"/>
        <v>(command "V" "R" "" "N")</v>
      </c>
    </row>
    <row r="12113" spans="8:10" hidden="1">
      <c r="H12113" s="330" t="str">
        <f t="shared" ca="1" si="509"/>
        <v/>
      </c>
      <c r="I12113" s="336"/>
      <c r="J12113" s="332" t="str">
        <f t="shared" ca="1" si="510"/>
        <v>(command "V" "R" "" "N")</v>
      </c>
    </row>
    <row r="12114" spans="8:10" hidden="1">
      <c r="H12114" s="330" t="str">
        <f t="shared" ca="1" si="509"/>
        <v/>
      </c>
      <c r="I12114" s="336"/>
      <c r="J12114" s="332" t="str">
        <f t="shared" ca="1" si="510"/>
        <v>(command "V" "R" "" "N")</v>
      </c>
    </row>
    <row r="12115" spans="8:10" hidden="1">
      <c r="H12115" s="330" t="str">
        <f t="shared" ca="1" si="509"/>
        <v/>
      </c>
      <c r="I12115" s="336"/>
      <c r="J12115" s="332" t="str">
        <f t="shared" ca="1" si="510"/>
        <v>(command "V" "R" "" "N")</v>
      </c>
    </row>
    <row r="12116" spans="8:10" hidden="1">
      <c r="H12116" s="330" t="str">
        <f t="shared" ca="1" si="509"/>
        <v/>
      </c>
      <c r="I12116" s="336"/>
      <c r="J12116" s="332" t="str">
        <f t="shared" ca="1" si="510"/>
        <v>(command "V" "R" "" "N")</v>
      </c>
    </row>
    <row r="12117" spans="8:10" hidden="1">
      <c r="H12117" s="330" t="str">
        <f t="shared" ca="1" si="509"/>
        <v/>
      </c>
      <c r="I12117" s="336"/>
      <c r="J12117" s="332" t="str">
        <f t="shared" ca="1" si="510"/>
        <v>(command "V" "R" "" "N")</v>
      </c>
    </row>
    <row r="12118" spans="8:10" hidden="1">
      <c r="H12118" s="330" t="str">
        <f t="shared" ca="1" si="509"/>
        <v/>
      </c>
      <c r="I12118" s="336"/>
      <c r="J12118" s="332" t="str">
        <f t="shared" ca="1" si="510"/>
        <v>(command "V" "R" "" "N")</v>
      </c>
    </row>
    <row r="12119" spans="8:10" hidden="1">
      <c r="H12119" s="330" t="str">
        <f t="shared" ca="1" si="509"/>
        <v/>
      </c>
      <c r="I12119" s="336"/>
      <c r="J12119" s="332" t="str">
        <f t="shared" ca="1" si="510"/>
        <v>(command "V" "R" "" "N")</v>
      </c>
    </row>
    <row r="12120" spans="8:10" hidden="1">
      <c r="H12120" s="330" t="str">
        <f t="shared" ca="1" si="509"/>
        <v/>
      </c>
      <c r="I12120" s="336"/>
      <c r="J12120" s="332" t="str">
        <f t="shared" ca="1" si="510"/>
        <v>(command "V" "R" "" "N")</v>
      </c>
    </row>
    <row r="12121" spans="8:10" hidden="1">
      <c r="H12121" s="330" t="str">
        <f t="shared" ca="1" si="509"/>
        <v/>
      </c>
      <c r="I12121" s="336"/>
      <c r="J12121" s="332" t="str">
        <f t="shared" ca="1" si="510"/>
        <v>(command "V" "R" "" "N")</v>
      </c>
    </row>
    <row r="12122" spans="8:10" hidden="1">
      <c r="H12122" s="330" t="str">
        <f t="shared" ca="1" si="509"/>
        <v/>
      </c>
      <c r="I12122" s="336"/>
      <c r="J12122" s="332" t="str">
        <f t="shared" ca="1" si="510"/>
        <v>(command "V" "R" "" "N")</v>
      </c>
    </row>
    <row r="12123" spans="8:10" hidden="1">
      <c r="H12123" s="330" t="str">
        <f t="shared" ca="1" si="509"/>
        <v/>
      </c>
      <c r="I12123" s="336"/>
      <c r="J12123" s="332" t="str">
        <f t="shared" ca="1" si="510"/>
        <v>(command "V" "R" "" "N")</v>
      </c>
    </row>
    <row r="12124" spans="8:10" hidden="1">
      <c r="H12124" s="330" t="str">
        <f t="shared" ca="1" si="509"/>
        <v/>
      </c>
      <c r="I12124" s="336"/>
      <c r="J12124" s="332" t="str">
        <f t="shared" ca="1" si="510"/>
        <v>(command "V" "R" "" "N")</v>
      </c>
    </row>
    <row r="12125" spans="8:10" hidden="1">
      <c r="H12125" s="330" t="str">
        <f t="shared" ca="1" si="509"/>
        <v/>
      </c>
      <c r="I12125" s="336"/>
      <c r="J12125" s="332" t="str">
        <f t="shared" ca="1" si="510"/>
        <v>(command "V" "R" "" "N")</v>
      </c>
    </row>
    <row r="12126" spans="8:10" hidden="1">
      <c r="H12126" s="330" t="str">
        <f t="shared" ca="1" si="509"/>
        <v/>
      </c>
      <c r="I12126" s="336"/>
      <c r="J12126" s="332" t="str">
        <f t="shared" ca="1" si="510"/>
        <v>(command "V" "R" "" "N")</v>
      </c>
    </row>
    <row r="12127" spans="8:10" hidden="1">
      <c r="H12127" s="330" t="str">
        <f t="shared" ca="1" si="509"/>
        <v/>
      </c>
      <c r="I12127" s="336"/>
      <c r="J12127" s="332" t="str">
        <f t="shared" ca="1" si="510"/>
        <v>(command "V" "R" "" "N")</v>
      </c>
    </row>
    <row r="12128" spans="8:10" hidden="1">
      <c r="H12128" s="330" t="str">
        <f t="shared" ca="1" si="509"/>
        <v/>
      </c>
      <c r="I12128" s="336"/>
      <c r="J12128" s="332" t="str">
        <f t="shared" ca="1" si="510"/>
        <v>(command "V" "R" "" "N")</v>
      </c>
    </row>
    <row r="12129" spans="8:10" hidden="1">
      <c r="H12129" s="330" t="str">
        <f t="shared" ca="1" si="509"/>
        <v/>
      </c>
      <c r="I12129" s="336"/>
      <c r="J12129" s="332" t="str">
        <f t="shared" ca="1" si="510"/>
        <v>(command "V" "R" "" "N")</v>
      </c>
    </row>
    <row r="12130" spans="8:10" hidden="1">
      <c r="H12130" s="330" t="str">
        <f t="shared" ca="1" si="509"/>
        <v/>
      </c>
      <c r="I12130" s="336"/>
      <c r="J12130" s="332" t="str">
        <f t="shared" ca="1" si="510"/>
        <v>(command "V" "R" "" "N")</v>
      </c>
    </row>
    <row r="12131" spans="8:10" hidden="1">
      <c r="H12131" s="330" t="str">
        <f t="shared" ca="1" si="509"/>
        <v/>
      </c>
      <c r="I12131" s="336"/>
      <c r="J12131" s="332" t="str">
        <f t="shared" ca="1" si="510"/>
        <v>(command "V" "R" "" "N")</v>
      </c>
    </row>
    <row r="12132" spans="8:10" hidden="1">
      <c r="H12132" s="330" t="str">
        <f t="shared" ca="1" si="509"/>
        <v/>
      </c>
      <c r="I12132" s="336"/>
      <c r="J12132" s="332" t="str">
        <f t="shared" ca="1" si="510"/>
        <v>(command "V" "R" "" "N")</v>
      </c>
    </row>
    <row r="12133" spans="8:10" hidden="1">
      <c r="H12133" s="330" t="str">
        <f t="shared" ca="1" si="509"/>
        <v/>
      </c>
      <c r="I12133" s="336"/>
      <c r="J12133" s="332" t="str">
        <f t="shared" ca="1" si="510"/>
        <v>(command "V" "R" "" "N")</v>
      </c>
    </row>
    <row r="12134" spans="8:10" hidden="1">
      <c r="H12134" s="330" t="str">
        <f t="shared" ca="1" si="509"/>
        <v/>
      </c>
      <c r="I12134" s="336"/>
      <c r="J12134" s="332" t="str">
        <f t="shared" ca="1" si="510"/>
        <v>(command "V" "R" "" "N")</v>
      </c>
    </row>
    <row r="12135" spans="8:10" hidden="1">
      <c r="H12135" s="330" t="str">
        <f t="shared" ca="1" si="509"/>
        <v/>
      </c>
      <c r="I12135" s="336"/>
      <c r="J12135" s="332" t="str">
        <f t="shared" ca="1" si="510"/>
        <v>(command "V" "R" "" "N")</v>
      </c>
    </row>
    <row r="12136" spans="8:10" hidden="1">
      <c r="H12136" s="330" t="str">
        <f t="shared" ca="1" si="509"/>
        <v/>
      </c>
      <c r="I12136" s="336"/>
      <c r="J12136" s="332" t="str">
        <f t="shared" ca="1" si="510"/>
        <v>(command "V" "R" "" "N")</v>
      </c>
    </row>
    <row r="12137" spans="8:10" hidden="1">
      <c r="H12137" s="330" t="str">
        <f t="shared" ca="1" si="509"/>
        <v/>
      </c>
      <c r="I12137" s="336"/>
      <c r="J12137" s="332" t="str">
        <f t="shared" ca="1" si="510"/>
        <v>(command "V" "R" "" "N")</v>
      </c>
    </row>
    <row r="12138" spans="8:10" hidden="1">
      <c r="H12138" s="330" t="str">
        <f t="shared" ca="1" si="509"/>
        <v/>
      </c>
      <c r="I12138" s="336"/>
      <c r="J12138" s="332" t="str">
        <f t="shared" ca="1" si="510"/>
        <v>(command "V" "R" "" "N")</v>
      </c>
    </row>
    <row r="12139" spans="8:10" hidden="1">
      <c r="H12139" s="330" t="str">
        <f t="shared" ca="1" si="509"/>
        <v/>
      </c>
      <c r="I12139" s="336"/>
      <c r="J12139" s="332" t="str">
        <f t="shared" ca="1" si="510"/>
        <v>(command "V" "R" "" "N")</v>
      </c>
    </row>
    <row r="12140" spans="8:10" hidden="1">
      <c r="H12140" s="330" t="str">
        <f t="shared" ca="1" si="509"/>
        <v/>
      </c>
      <c r="I12140" s="336"/>
      <c r="J12140" s="332" t="str">
        <f t="shared" ca="1" si="510"/>
        <v>(command "V" "R" "" "N")</v>
      </c>
    </row>
    <row r="12141" spans="8:10" hidden="1">
      <c r="H12141" s="330" t="str">
        <f t="shared" ca="1" si="509"/>
        <v/>
      </c>
      <c r="I12141" s="336"/>
      <c r="J12141" s="332" t="str">
        <f t="shared" ca="1" si="510"/>
        <v>(command "V" "R" "" "N")</v>
      </c>
    </row>
    <row r="12142" spans="8:10" hidden="1">
      <c r="H12142" s="330" t="str">
        <f t="shared" ca="1" si="509"/>
        <v/>
      </c>
      <c r="I12142" s="336"/>
      <c r="J12142" s="332" t="str">
        <f t="shared" ca="1" si="510"/>
        <v>(command "V" "R" "" "N")</v>
      </c>
    </row>
    <row r="12143" spans="8:10" hidden="1">
      <c r="H12143" s="330" t="str">
        <f t="shared" ca="1" si="509"/>
        <v/>
      </c>
      <c r="I12143" s="336"/>
      <c r="J12143" s="332" t="str">
        <f t="shared" ca="1" si="510"/>
        <v>(command "V" "R" "" "N")</v>
      </c>
    </row>
    <row r="12144" spans="8:10" hidden="1">
      <c r="H12144" s="330" t="str">
        <f t="shared" ca="1" si="509"/>
        <v/>
      </c>
      <c r="I12144" s="336"/>
      <c r="J12144" s="332" t="str">
        <f t="shared" ca="1" si="510"/>
        <v>(command "V" "R" "" "N")</v>
      </c>
    </row>
    <row r="12145" spans="8:10" hidden="1">
      <c r="H12145" s="330" t="str">
        <f t="shared" ca="1" si="509"/>
        <v/>
      </c>
      <c r="I12145" s="336"/>
      <c r="J12145" s="332" t="str">
        <f t="shared" ca="1" si="510"/>
        <v>(command "V" "R" "" "N")</v>
      </c>
    </row>
    <row r="12146" spans="8:10" hidden="1">
      <c r="H12146" s="330" t="str">
        <f t="shared" ca="1" si="509"/>
        <v/>
      </c>
      <c r="I12146" s="336"/>
      <c r="J12146" s="332" t="str">
        <f t="shared" ca="1" si="510"/>
        <v>(command "V" "R" "" "N")</v>
      </c>
    </row>
    <row r="12147" spans="8:10" hidden="1">
      <c r="H12147" s="330" t="str">
        <f t="shared" ca="1" si="509"/>
        <v/>
      </c>
      <c r="I12147" s="336"/>
      <c r="J12147" s="332" t="str">
        <f t="shared" ca="1" si="510"/>
        <v>(command "V" "R" "" "N")</v>
      </c>
    </row>
    <row r="12148" spans="8:10" hidden="1">
      <c r="H12148" s="330" t="str">
        <f t="shared" ca="1" si="509"/>
        <v/>
      </c>
      <c r="I12148" s="336"/>
      <c r="J12148" s="332" t="str">
        <f t="shared" ca="1" si="510"/>
        <v>(command "V" "R" "" "N")</v>
      </c>
    </row>
    <row r="12149" spans="8:10" hidden="1">
      <c r="H12149" s="330" t="str">
        <f t="shared" ca="1" si="509"/>
        <v/>
      </c>
      <c r="I12149" s="336"/>
      <c r="J12149" s="332" t="str">
        <f t="shared" ca="1" si="510"/>
        <v>(command "V" "R" "" "N")</v>
      </c>
    </row>
    <row r="12150" spans="8:10" hidden="1">
      <c r="H12150" s="330" t="str">
        <f t="shared" ca="1" si="509"/>
        <v/>
      </c>
      <c r="I12150" s="336"/>
      <c r="J12150" s="332" t="str">
        <f t="shared" ca="1" si="510"/>
        <v>(command "V" "R" "" "N")</v>
      </c>
    </row>
    <row r="12151" spans="8:10" hidden="1">
      <c r="H12151" s="330" t="str">
        <f t="shared" ca="1" si="509"/>
        <v/>
      </c>
      <c r="I12151" s="336"/>
      <c r="J12151" s="332" t="str">
        <f t="shared" ca="1" si="510"/>
        <v>(command "V" "R" "" "N")</v>
      </c>
    </row>
    <row r="12152" spans="8:10" hidden="1">
      <c r="H12152" s="330" t="str">
        <f t="shared" ca="1" si="509"/>
        <v/>
      </c>
      <c r="I12152" s="336"/>
      <c r="J12152" s="332" t="str">
        <f t="shared" ca="1" si="510"/>
        <v>(command "V" "R" "" "N")</v>
      </c>
    </row>
    <row r="12153" spans="8:10" hidden="1">
      <c r="H12153" s="330" t="str">
        <f t="shared" ca="1" si="509"/>
        <v/>
      </c>
      <c r="I12153" s="336"/>
      <c r="J12153" s="332" t="str">
        <f t="shared" ca="1" si="510"/>
        <v>(command "V" "R" "" "N")</v>
      </c>
    </row>
    <row r="12154" spans="8:10" hidden="1">
      <c r="H12154" s="330" t="str">
        <f t="shared" ca="1" si="509"/>
        <v/>
      </c>
      <c r="I12154" s="336"/>
      <c r="J12154" s="332" t="str">
        <f t="shared" ca="1" si="510"/>
        <v>(command "V" "R" "" "N")</v>
      </c>
    </row>
    <row r="12155" spans="8:10" hidden="1">
      <c r="H12155" s="330" t="str">
        <f t="shared" ca="1" si="509"/>
        <v/>
      </c>
      <c r="I12155" s="336"/>
      <c r="J12155" s="332" t="str">
        <f t="shared" ca="1" si="510"/>
        <v>(command "V" "R" "" "N")</v>
      </c>
    </row>
    <row r="12156" spans="8:10" hidden="1">
      <c r="H12156" s="330" t="str">
        <f t="shared" ca="1" si="509"/>
        <v/>
      </c>
      <c r="I12156" s="336"/>
      <c r="J12156" s="332" t="str">
        <f t="shared" ca="1" si="510"/>
        <v>(command "V" "R" "" "N")</v>
      </c>
    </row>
    <row r="12157" spans="8:10" hidden="1">
      <c r="H12157" s="330" t="str">
        <f t="shared" ca="1" si="509"/>
        <v/>
      </c>
      <c r="I12157" s="336"/>
      <c r="J12157" s="332" t="str">
        <f t="shared" ca="1" si="510"/>
        <v>(command "V" "R" "" "N")</v>
      </c>
    </row>
    <row r="12158" spans="8:10" hidden="1">
      <c r="H12158" s="330" t="str">
        <f t="shared" ca="1" si="509"/>
        <v/>
      </c>
      <c r="I12158" s="336"/>
      <c r="J12158" s="332" t="str">
        <f t="shared" ca="1" si="510"/>
        <v>(command "V" "R" "" "N")</v>
      </c>
    </row>
    <row r="12159" spans="8:10" hidden="1">
      <c r="H12159" s="330" t="str">
        <f t="shared" ca="1" si="509"/>
        <v/>
      </c>
      <c r="I12159" s="336"/>
      <c r="J12159" s="332" t="str">
        <f t="shared" ca="1" si="510"/>
        <v>(command "V" "R" "" "N")</v>
      </c>
    </row>
    <row r="12160" spans="8:10" hidden="1">
      <c r="H12160" s="330" t="str">
        <f t="shared" ca="1" si="509"/>
        <v/>
      </c>
      <c r="I12160" s="336"/>
      <c r="J12160" s="332" t="str">
        <f t="shared" ca="1" si="510"/>
        <v>(command "V" "R" "" "N")</v>
      </c>
    </row>
    <row r="12161" spans="8:10" hidden="1">
      <c r="H12161" s="330" t="str">
        <f t="shared" ca="1" si="509"/>
        <v/>
      </c>
      <c r="I12161" s="336"/>
      <c r="J12161" s="332" t="str">
        <f t="shared" ca="1" si="510"/>
        <v>(command "V" "R" "" "N")</v>
      </c>
    </row>
    <row r="12162" spans="8:10" hidden="1">
      <c r="H12162" s="330" t="str">
        <f t="shared" ca="1" si="509"/>
        <v/>
      </c>
      <c r="I12162" s="336"/>
      <c r="J12162" s="332" t="str">
        <f t="shared" ca="1" si="510"/>
        <v>(command "V" "R" "" "N")</v>
      </c>
    </row>
    <row r="12163" spans="8:10" hidden="1">
      <c r="H12163" s="330" t="str">
        <f t="shared" ca="1" si="509"/>
        <v/>
      </c>
      <c r="I12163" s="336"/>
      <c r="J12163" s="332" t="str">
        <f t="shared" ca="1" si="510"/>
        <v>(command "V" "R" "" "N")</v>
      </c>
    </row>
    <row r="12164" spans="8:10" hidden="1">
      <c r="H12164" s="330" t="str">
        <f t="shared" ca="1" si="509"/>
        <v/>
      </c>
      <c r="I12164" s="336"/>
      <c r="J12164" s="332" t="str">
        <f t="shared" ca="1" si="510"/>
        <v>(command "V" "R" "" "N")</v>
      </c>
    </row>
    <row r="12165" spans="8:10" hidden="1">
      <c r="H12165" s="330" t="str">
        <f t="shared" ca="1" si="509"/>
        <v/>
      </c>
      <c r="I12165" s="336"/>
      <c r="J12165" s="332" t="str">
        <f t="shared" ca="1" si="510"/>
        <v>(command "V" "R" "" "N")</v>
      </c>
    </row>
    <row r="12166" spans="8:10" hidden="1">
      <c r="H12166" s="330" t="str">
        <f t="shared" ca="1" si="509"/>
        <v/>
      </c>
      <c r="I12166" s="336"/>
      <c r="J12166" s="332" t="str">
        <f t="shared" ca="1" si="510"/>
        <v>(command "V" "R" "" "N")</v>
      </c>
    </row>
    <row r="12167" spans="8:10" hidden="1">
      <c r="H12167" s="330" t="str">
        <f t="shared" ca="1" si="509"/>
        <v/>
      </c>
      <c r="I12167" s="336"/>
      <c r="J12167" s="332" t="str">
        <f t="shared" ca="1" si="510"/>
        <v>(command "V" "R" "" "N")</v>
      </c>
    </row>
    <row r="12168" spans="8:10" hidden="1">
      <c r="H12168" s="330" t="str">
        <f t="shared" ref="H12168:H12231" ca="1" si="511">IF(INDIRECT(ADDRESS(FLOOR((ROW(A12161)-1)/$F$6,1)+9,FLOOR((MOD((ROW(A12161)-1),$F$6)),1)+21))="","",INDIRECT(ADDRESS(FLOOR((ROW(A12161)-1)/$F$6,1)+9,FLOOR((MOD((ROW(A12161)-1),$F$6)),1)+21)))</f>
        <v/>
      </c>
      <c r="I12168" s="336"/>
      <c r="J12168" s="332" t="str">
        <f t="shared" ca="1" si="510"/>
        <v>(command "V" "R" "" "N")</v>
      </c>
    </row>
    <row r="12169" spans="8:10" hidden="1">
      <c r="H12169" s="330" t="str">
        <f t="shared" ca="1" si="511"/>
        <v/>
      </c>
      <c r="I12169" s="336"/>
      <c r="J12169" s="332" t="str">
        <f t="shared" ca="1" si="510"/>
        <v>(command "V" "R" "" "N")</v>
      </c>
    </row>
    <row r="12170" spans="8:10" hidden="1">
      <c r="H12170" s="330" t="str">
        <f t="shared" ca="1" si="511"/>
        <v/>
      </c>
      <c r="I12170" s="336"/>
      <c r="J12170" s="332" t="str">
        <f t="shared" ca="1" si="510"/>
        <v>(command "V" "R" "" "N")</v>
      </c>
    </row>
    <row r="12171" spans="8:10" hidden="1">
      <c r="H12171" s="330" t="str">
        <f t="shared" ca="1" si="511"/>
        <v/>
      </c>
      <c r="I12171" s="336"/>
      <c r="J12171" s="332" t="str">
        <f t="shared" ca="1" si="510"/>
        <v>(command "V" "R" "" "N")</v>
      </c>
    </row>
    <row r="12172" spans="8:10" hidden="1">
      <c r="H12172" s="330" t="str">
        <f t="shared" ca="1" si="511"/>
        <v/>
      </c>
      <c r="I12172" s="336"/>
      <c r="J12172" s="332" t="str">
        <f t="shared" ca="1" si="510"/>
        <v>(command "V" "R" "" "N")</v>
      </c>
    </row>
    <row r="12173" spans="8:10" hidden="1">
      <c r="H12173" s="330" t="str">
        <f t="shared" ca="1" si="511"/>
        <v/>
      </c>
      <c r="I12173" s="336"/>
      <c r="J12173" s="332" t="str">
        <f t="shared" ref="J12173:J12236" ca="1" si="512">"(command"&amp;" "&amp;""""&amp;"V"&amp;""""&amp;" "&amp;""""&amp;"R"&amp;""""&amp;" "&amp;""""&amp;$H12173&amp;""""&amp;" """&amp;"N"&amp;""""&amp;")"</f>
        <v>(command "V" "R" "" "N")</v>
      </c>
    </row>
    <row r="12174" spans="8:10" hidden="1">
      <c r="H12174" s="330" t="str">
        <f t="shared" ca="1" si="511"/>
        <v/>
      </c>
      <c r="I12174" s="336"/>
      <c r="J12174" s="332" t="str">
        <f t="shared" ca="1" si="512"/>
        <v>(command "V" "R" "" "N")</v>
      </c>
    </row>
    <row r="12175" spans="8:10" hidden="1">
      <c r="H12175" s="330" t="str">
        <f t="shared" ca="1" si="511"/>
        <v/>
      </c>
      <c r="I12175" s="336"/>
      <c r="J12175" s="332" t="str">
        <f t="shared" ca="1" si="512"/>
        <v>(command "V" "R" "" "N")</v>
      </c>
    </row>
    <row r="12176" spans="8:10" hidden="1">
      <c r="H12176" s="330" t="str">
        <f t="shared" ca="1" si="511"/>
        <v/>
      </c>
      <c r="I12176" s="336"/>
      <c r="J12176" s="332" t="str">
        <f t="shared" ca="1" si="512"/>
        <v>(command "V" "R" "" "N")</v>
      </c>
    </row>
    <row r="12177" spans="8:10" hidden="1">
      <c r="H12177" s="330" t="str">
        <f t="shared" ca="1" si="511"/>
        <v/>
      </c>
      <c r="I12177" s="336"/>
      <c r="J12177" s="332" t="str">
        <f t="shared" ca="1" si="512"/>
        <v>(command "V" "R" "" "N")</v>
      </c>
    </row>
    <row r="12178" spans="8:10" hidden="1">
      <c r="H12178" s="330" t="str">
        <f t="shared" ca="1" si="511"/>
        <v/>
      </c>
      <c r="I12178" s="336"/>
      <c r="J12178" s="332" t="str">
        <f t="shared" ca="1" si="512"/>
        <v>(command "V" "R" "" "N")</v>
      </c>
    </row>
    <row r="12179" spans="8:10" hidden="1">
      <c r="H12179" s="330" t="str">
        <f t="shared" ca="1" si="511"/>
        <v/>
      </c>
      <c r="I12179" s="336"/>
      <c r="J12179" s="332" t="str">
        <f t="shared" ca="1" si="512"/>
        <v>(command "V" "R" "" "N")</v>
      </c>
    </row>
    <row r="12180" spans="8:10" hidden="1">
      <c r="H12180" s="330" t="str">
        <f t="shared" ca="1" si="511"/>
        <v/>
      </c>
      <c r="I12180" s="336"/>
      <c r="J12180" s="332" t="str">
        <f t="shared" ca="1" si="512"/>
        <v>(command "V" "R" "" "N")</v>
      </c>
    </row>
    <row r="12181" spans="8:10" hidden="1">
      <c r="H12181" s="330" t="str">
        <f t="shared" ca="1" si="511"/>
        <v/>
      </c>
      <c r="I12181" s="336"/>
      <c r="J12181" s="332" t="str">
        <f t="shared" ca="1" si="512"/>
        <v>(command "V" "R" "" "N")</v>
      </c>
    </row>
    <row r="12182" spans="8:10" hidden="1">
      <c r="H12182" s="330" t="str">
        <f t="shared" ca="1" si="511"/>
        <v/>
      </c>
      <c r="I12182" s="336"/>
      <c r="J12182" s="332" t="str">
        <f t="shared" ca="1" si="512"/>
        <v>(command "V" "R" "" "N")</v>
      </c>
    </row>
    <row r="12183" spans="8:10" hidden="1">
      <c r="H12183" s="330" t="str">
        <f t="shared" ca="1" si="511"/>
        <v/>
      </c>
      <c r="I12183" s="336"/>
      <c r="J12183" s="332" t="str">
        <f t="shared" ca="1" si="512"/>
        <v>(command "V" "R" "" "N")</v>
      </c>
    </row>
    <row r="12184" spans="8:10" hidden="1">
      <c r="H12184" s="330" t="str">
        <f t="shared" ca="1" si="511"/>
        <v/>
      </c>
      <c r="I12184" s="336"/>
      <c r="J12184" s="332" t="str">
        <f t="shared" ca="1" si="512"/>
        <v>(command "V" "R" "" "N")</v>
      </c>
    </row>
    <row r="12185" spans="8:10" hidden="1">
      <c r="H12185" s="330" t="str">
        <f t="shared" ca="1" si="511"/>
        <v/>
      </c>
      <c r="I12185" s="336"/>
      <c r="J12185" s="332" t="str">
        <f t="shared" ca="1" si="512"/>
        <v>(command "V" "R" "" "N")</v>
      </c>
    </row>
    <row r="12186" spans="8:10" hidden="1">
      <c r="H12186" s="330" t="str">
        <f t="shared" ca="1" si="511"/>
        <v/>
      </c>
      <c r="I12186" s="336"/>
      <c r="J12186" s="332" t="str">
        <f t="shared" ca="1" si="512"/>
        <v>(command "V" "R" "" "N")</v>
      </c>
    </row>
    <row r="12187" spans="8:10" hidden="1">
      <c r="H12187" s="330" t="str">
        <f t="shared" ca="1" si="511"/>
        <v/>
      </c>
      <c r="I12187" s="336"/>
      <c r="J12187" s="332" t="str">
        <f t="shared" ca="1" si="512"/>
        <v>(command "V" "R" "" "N")</v>
      </c>
    </row>
    <row r="12188" spans="8:10" hidden="1">
      <c r="H12188" s="330" t="str">
        <f t="shared" ca="1" si="511"/>
        <v/>
      </c>
      <c r="I12188" s="336"/>
      <c r="J12188" s="332" t="str">
        <f t="shared" ca="1" si="512"/>
        <v>(command "V" "R" "" "N")</v>
      </c>
    </row>
    <row r="12189" spans="8:10" hidden="1">
      <c r="H12189" s="330" t="str">
        <f t="shared" ca="1" si="511"/>
        <v/>
      </c>
      <c r="I12189" s="336"/>
      <c r="J12189" s="332" t="str">
        <f t="shared" ca="1" si="512"/>
        <v>(command "V" "R" "" "N")</v>
      </c>
    </row>
    <row r="12190" spans="8:10" hidden="1">
      <c r="H12190" s="330" t="str">
        <f t="shared" ca="1" si="511"/>
        <v/>
      </c>
      <c r="I12190" s="336"/>
      <c r="J12190" s="332" t="str">
        <f t="shared" ca="1" si="512"/>
        <v>(command "V" "R" "" "N")</v>
      </c>
    </row>
    <row r="12191" spans="8:10" hidden="1">
      <c r="H12191" s="330" t="str">
        <f t="shared" ca="1" si="511"/>
        <v/>
      </c>
      <c r="I12191" s="336"/>
      <c r="J12191" s="332" t="str">
        <f t="shared" ca="1" si="512"/>
        <v>(command "V" "R" "" "N")</v>
      </c>
    </row>
    <row r="12192" spans="8:10" hidden="1">
      <c r="H12192" s="330" t="str">
        <f t="shared" ca="1" si="511"/>
        <v/>
      </c>
      <c r="I12192" s="336"/>
      <c r="J12192" s="332" t="str">
        <f t="shared" ca="1" si="512"/>
        <v>(command "V" "R" "" "N")</v>
      </c>
    </row>
    <row r="12193" spans="8:10" hidden="1">
      <c r="H12193" s="330" t="str">
        <f t="shared" ca="1" si="511"/>
        <v/>
      </c>
      <c r="I12193" s="336"/>
      <c r="J12193" s="332" t="str">
        <f t="shared" ca="1" si="512"/>
        <v>(command "V" "R" "" "N")</v>
      </c>
    </row>
    <row r="12194" spans="8:10" hidden="1">
      <c r="H12194" s="330" t="str">
        <f t="shared" ca="1" si="511"/>
        <v/>
      </c>
      <c r="I12194" s="336"/>
      <c r="J12194" s="332" t="str">
        <f t="shared" ca="1" si="512"/>
        <v>(command "V" "R" "" "N")</v>
      </c>
    </row>
    <row r="12195" spans="8:10" hidden="1">
      <c r="H12195" s="330" t="str">
        <f t="shared" ca="1" si="511"/>
        <v/>
      </c>
      <c r="I12195" s="336"/>
      <c r="J12195" s="332" t="str">
        <f t="shared" ca="1" si="512"/>
        <v>(command "V" "R" "" "N")</v>
      </c>
    </row>
    <row r="12196" spans="8:10" hidden="1">
      <c r="H12196" s="330" t="str">
        <f t="shared" ca="1" si="511"/>
        <v/>
      </c>
      <c r="I12196" s="336"/>
      <c r="J12196" s="332" t="str">
        <f t="shared" ca="1" si="512"/>
        <v>(command "V" "R" "" "N")</v>
      </c>
    </row>
    <row r="12197" spans="8:10" hidden="1">
      <c r="H12197" s="330" t="str">
        <f t="shared" ca="1" si="511"/>
        <v/>
      </c>
      <c r="I12197" s="336"/>
      <c r="J12197" s="332" t="str">
        <f t="shared" ca="1" si="512"/>
        <v>(command "V" "R" "" "N")</v>
      </c>
    </row>
    <row r="12198" spans="8:10" hidden="1">
      <c r="H12198" s="330" t="str">
        <f t="shared" ca="1" si="511"/>
        <v/>
      </c>
      <c r="I12198" s="336"/>
      <c r="J12198" s="332" t="str">
        <f t="shared" ca="1" si="512"/>
        <v>(command "V" "R" "" "N")</v>
      </c>
    </row>
    <row r="12199" spans="8:10" hidden="1">
      <c r="H12199" s="330" t="str">
        <f t="shared" ca="1" si="511"/>
        <v/>
      </c>
      <c r="I12199" s="336"/>
      <c r="J12199" s="332" t="str">
        <f t="shared" ca="1" si="512"/>
        <v>(command "V" "R" "" "N")</v>
      </c>
    </row>
    <row r="12200" spans="8:10" hidden="1">
      <c r="H12200" s="330" t="str">
        <f t="shared" ca="1" si="511"/>
        <v/>
      </c>
      <c r="I12200" s="336"/>
      <c r="J12200" s="332" t="str">
        <f t="shared" ca="1" si="512"/>
        <v>(command "V" "R" "" "N")</v>
      </c>
    </row>
    <row r="12201" spans="8:10" hidden="1">
      <c r="H12201" s="330" t="str">
        <f t="shared" ca="1" si="511"/>
        <v/>
      </c>
      <c r="I12201" s="336"/>
      <c r="J12201" s="332" t="str">
        <f t="shared" ca="1" si="512"/>
        <v>(command "V" "R" "" "N")</v>
      </c>
    </row>
    <row r="12202" spans="8:10" hidden="1">
      <c r="H12202" s="330" t="str">
        <f t="shared" ca="1" si="511"/>
        <v/>
      </c>
      <c r="I12202" s="336"/>
      <c r="J12202" s="332" t="str">
        <f t="shared" ca="1" si="512"/>
        <v>(command "V" "R" "" "N")</v>
      </c>
    </row>
    <row r="12203" spans="8:10" hidden="1">
      <c r="H12203" s="330" t="str">
        <f t="shared" ca="1" si="511"/>
        <v/>
      </c>
      <c r="I12203" s="336"/>
      <c r="J12203" s="332" t="str">
        <f t="shared" ca="1" si="512"/>
        <v>(command "V" "R" "" "N")</v>
      </c>
    </row>
    <row r="12204" spans="8:10" hidden="1">
      <c r="H12204" s="330" t="str">
        <f t="shared" ca="1" si="511"/>
        <v/>
      </c>
      <c r="I12204" s="336"/>
      <c r="J12204" s="332" t="str">
        <f t="shared" ca="1" si="512"/>
        <v>(command "V" "R" "" "N")</v>
      </c>
    </row>
    <row r="12205" spans="8:10" hidden="1">
      <c r="H12205" s="330" t="str">
        <f t="shared" ca="1" si="511"/>
        <v/>
      </c>
      <c r="I12205" s="336"/>
      <c r="J12205" s="332" t="str">
        <f t="shared" ca="1" si="512"/>
        <v>(command "V" "R" "" "N")</v>
      </c>
    </row>
    <row r="12206" spans="8:10" hidden="1">
      <c r="H12206" s="330" t="str">
        <f t="shared" ca="1" si="511"/>
        <v/>
      </c>
      <c r="I12206" s="336"/>
      <c r="J12206" s="332" t="str">
        <f t="shared" ca="1" si="512"/>
        <v>(command "V" "R" "" "N")</v>
      </c>
    </row>
    <row r="12207" spans="8:10" hidden="1">
      <c r="H12207" s="330" t="str">
        <f t="shared" ca="1" si="511"/>
        <v/>
      </c>
      <c r="I12207" s="336"/>
      <c r="J12207" s="332" t="str">
        <f t="shared" ca="1" si="512"/>
        <v>(command "V" "R" "" "N")</v>
      </c>
    </row>
    <row r="12208" spans="8:10" hidden="1">
      <c r="H12208" s="330" t="str">
        <f t="shared" ca="1" si="511"/>
        <v/>
      </c>
      <c r="I12208" s="336"/>
      <c r="J12208" s="332" t="str">
        <f t="shared" ca="1" si="512"/>
        <v>(command "V" "R" "" "N")</v>
      </c>
    </row>
    <row r="12209" spans="8:10" hidden="1">
      <c r="H12209" s="330" t="str">
        <f t="shared" ca="1" si="511"/>
        <v/>
      </c>
      <c r="I12209" s="336"/>
      <c r="J12209" s="332" t="str">
        <f t="shared" ca="1" si="512"/>
        <v>(command "V" "R" "" "N")</v>
      </c>
    </row>
    <row r="12210" spans="8:10" hidden="1">
      <c r="H12210" s="330" t="str">
        <f t="shared" ca="1" si="511"/>
        <v/>
      </c>
      <c r="I12210" s="336"/>
      <c r="J12210" s="332" t="str">
        <f t="shared" ca="1" si="512"/>
        <v>(command "V" "R" "" "N")</v>
      </c>
    </row>
    <row r="12211" spans="8:10" hidden="1">
      <c r="H12211" s="330" t="str">
        <f t="shared" ca="1" si="511"/>
        <v/>
      </c>
      <c r="I12211" s="336"/>
      <c r="J12211" s="332" t="str">
        <f t="shared" ca="1" si="512"/>
        <v>(command "V" "R" "" "N")</v>
      </c>
    </row>
    <row r="12212" spans="8:10" hidden="1">
      <c r="H12212" s="330" t="str">
        <f t="shared" ca="1" si="511"/>
        <v/>
      </c>
      <c r="I12212" s="336"/>
      <c r="J12212" s="332" t="str">
        <f t="shared" ca="1" si="512"/>
        <v>(command "V" "R" "" "N")</v>
      </c>
    </row>
    <row r="12213" spans="8:10" hidden="1">
      <c r="H12213" s="330" t="str">
        <f t="shared" ca="1" si="511"/>
        <v/>
      </c>
      <c r="I12213" s="336"/>
      <c r="J12213" s="332" t="str">
        <f t="shared" ca="1" si="512"/>
        <v>(command "V" "R" "" "N")</v>
      </c>
    </row>
    <row r="12214" spans="8:10" hidden="1">
      <c r="H12214" s="330" t="str">
        <f t="shared" ca="1" si="511"/>
        <v/>
      </c>
      <c r="I12214" s="336"/>
      <c r="J12214" s="332" t="str">
        <f t="shared" ca="1" si="512"/>
        <v>(command "V" "R" "" "N")</v>
      </c>
    </row>
    <row r="12215" spans="8:10" hidden="1">
      <c r="H12215" s="330" t="str">
        <f t="shared" ca="1" si="511"/>
        <v/>
      </c>
      <c r="I12215" s="336"/>
      <c r="J12215" s="332" t="str">
        <f t="shared" ca="1" si="512"/>
        <v>(command "V" "R" "" "N")</v>
      </c>
    </row>
    <row r="12216" spans="8:10" hidden="1">
      <c r="H12216" s="330" t="str">
        <f t="shared" ca="1" si="511"/>
        <v/>
      </c>
      <c r="I12216" s="336"/>
      <c r="J12216" s="332" t="str">
        <f t="shared" ca="1" si="512"/>
        <v>(command "V" "R" "" "N")</v>
      </c>
    </row>
    <row r="12217" spans="8:10" hidden="1">
      <c r="H12217" s="330" t="str">
        <f t="shared" ca="1" si="511"/>
        <v/>
      </c>
      <c r="I12217" s="336"/>
      <c r="J12217" s="332" t="str">
        <f t="shared" ca="1" si="512"/>
        <v>(command "V" "R" "" "N")</v>
      </c>
    </row>
    <row r="12218" spans="8:10" hidden="1">
      <c r="H12218" s="330" t="str">
        <f t="shared" ca="1" si="511"/>
        <v/>
      </c>
      <c r="I12218" s="336"/>
      <c r="J12218" s="332" t="str">
        <f t="shared" ca="1" si="512"/>
        <v>(command "V" "R" "" "N")</v>
      </c>
    </row>
    <row r="12219" spans="8:10" hidden="1">
      <c r="H12219" s="330" t="str">
        <f t="shared" ca="1" si="511"/>
        <v/>
      </c>
      <c r="I12219" s="336"/>
      <c r="J12219" s="332" t="str">
        <f t="shared" ca="1" si="512"/>
        <v>(command "V" "R" "" "N")</v>
      </c>
    </row>
    <row r="12220" spans="8:10" hidden="1">
      <c r="H12220" s="330" t="str">
        <f t="shared" ca="1" si="511"/>
        <v/>
      </c>
      <c r="I12220" s="336"/>
      <c r="J12220" s="332" t="str">
        <f t="shared" ca="1" si="512"/>
        <v>(command "V" "R" "" "N")</v>
      </c>
    </row>
    <row r="12221" spans="8:10" hidden="1">
      <c r="H12221" s="330" t="str">
        <f t="shared" ca="1" si="511"/>
        <v/>
      </c>
      <c r="I12221" s="336"/>
      <c r="J12221" s="332" t="str">
        <f t="shared" ca="1" si="512"/>
        <v>(command "V" "R" "" "N")</v>
      </c>
    </row>
    <row r="12222" spans="8:10" hidden="1">
      <c r="H12222" s="330" t="str">
        <f t="shared" ca="1" si="511"/>
        <v/>
      </c>
      <c r="I12222" s="336"/>
      <c r="J12222" s="332" t="str">
        <f t="shared" ca="1" si="512"/>
        <v>(command "V" "R" "" "N")</v>
      </c>
    </row>
    <row r="12223" spans="8:10" hidden="1">
      <c r="H12223" s="330" t="str">
        <f t="shared" ca="1" si="511"/>
        <v/>
      </c>
      <c r="I12223" s="336"/>
      <c r="J12223" s="332" t="str">
        <f t="shared" ca="1" si="512"/>
        <v>(command "V" "R" "" "N")</v>
      </c>
    </row>
    <row r="12224" spans="8:10" hidden="1">
      <c r="H12224" s="330" t="str">
        <f t="shared" ca="1" si="511"/>
        <v/>
      </c>
      <c r="I12224" s="336"/>
      <c r="J12224" s="332" t="str">
        <f t="shared" ca="1" si="512"/>
        <v>(command "V" "R" "" "N")</v>
      </c>
    </row>
    <row r="12225" spans="8:10" hidden="1">
      <c r="H12225" s="330" t="str">
        <f t="shared" ca="1" si="511"/>
        <v/>
      </c>
      <c r="I12225" s="336"/>
      <c r="J12225" s="332" t="str">
        <f t="shared" ca="1" si="512"/>
        <v>(command "V" "R" "" "N")</v>
      </c>
    </row>
    <row r="12226" spans="8:10" hidden="1">
      <c r="H12226" s="330" t="str">
        <f t="shared" ca="1" si="511"/>
        <v/>
      </c>
      <c r="I12226" s="336"/>
      <c r="J12226" s="332" t="str">
        <f t="shared" ca="1" si="512"/>
        <v>(command "V" "R" "" "N")</v>
      </c>
    </row>
    <row r="12227" spans="8:10" hidden="1">
      <c r="H12227" s="330" t="str">
        <f t="shared" ca="1" si="511"/>
        <v/>
      </c>
      <c r="I12227" s="336"/>
      <c r="J12227" s="332" t="str">
        <f t="shared" ca="1" si="512"/>
        <v>(command "V" "R" "" "N")</v>
      </c>
    </row>
    <row r="12228" spans="8:10" hidden="1">
      <c r="H12228" s="330" t="str">
        <f t="shared" ca="1" si="511"/>
        <v/>
      </c>
      <c r="I12228" s="336"/>
      <c r="J12228" s="332" t="str">
        <f t="shared" ca="1" si="512"/>
        <v>(command "V" "R" "" "N")</v>
      </c>
    </row>
    <row r="12229" spans="8:10" hidden="1">
      <c r="H12229" s="330" t="str">
        <f t="shared" ca="1" si="511"/>
        <v/>
      </c>
      <c r="I12229" s="336"/>
      <c r="J12229" s="332" t="str">
        <f t="shared" ca="1" si="512"/>
        <v>(command "V" "R" "" "N")</v>
      </c>
    </row>
    <row r="12230" spans="8:10" hidden="1">
      <c r="H12230" s="330" t="str">
        <f t="shared" ca="1" si="511"/>
        <v/>
      </c>
      <c r="I12230" s="336"/>
      <c r="J12230" s="332" t="str">
        <f t="shared" ca="1" si="512"/>
        <v>(command "V" "R" "" "N")</v>
      </c>
    </row>
    <row r="12231" spans="8:10" hidden="1">
      <c r="H12231" s="330" t="str">
        <f t="shared" ca="1" si="511"/>
        <v/>
      </c>
      <c r="I12231" s="336"/>
      <c r="J12231" s="332" t="str">
        <f t="shared" ca="1" si="512"/>
        <v>(command "V" "R" "" "N")</v>
      </c>
    </row>
    <row r="12232" spans="8:10" hidden="1">
      <c r="H12232" s="330" t="str">
        <f t="shared" ref="H12232:H12295" ca="1" si="513">IF(INDIRECT(ADDRESS(FLOOR((ROW(A12225)-1)/$F$6,1)+9,FLOOR((MOD((ROW(A12225)-1),$F$6)),1)+21))="","",INDIRECT(ADDRESS(FLOOR((ROW(A12225)-1)/$F$6,1)+9,FLOOR((MOD((ROW(A12225)-1),$F$6)),1)+21)))</f>
        <v/>
      </c>
      <c r="I12232" s="336"/>
      <c r="J12232" s="332" t="str">
        <f t="shared" ca="1" si="512"/>
        <v>(command "V" "R" "" "N")</v>
      </c>
    </row>
    <row r="12233" spans="8:10" hidden="1">
      <c r="H12233" s="330" t="str">
        <f t="shared" ca="1" si="513"/>
        <v/>
      </c>
      <c r="I12233" s="336"/>
      <c r="J12233" s="332" t="str">
        <f t="shared" ca="1" si="512"/>
        <v>(command "V" "R" "" "N")</v>
      </c>
    </row>
    <row r="12234" spans="8:10" hidden="1">
      <c r="H12234" s="330" t="str">
        <f t="shared" ca="1" si="513"/>
        <v/>
      </c>
      <c r="I12234" s="336"/>
      <c r="J12234" s="332" t="str">
        <f t="shared" ca="1" si="512"/>
        <v>(command "V" "R" "" "N")</v>
      </c>
    </row>
    <row r="12235" spans="8:10" hidden="1">
      <c r="H12235" s="330" t="str">
        <f t="shared" ca="1" si="513"/>
        <v/>
      </c>
      <c r="I12235" s="336"/>
      <c r="J12235" s="332" t="str">
        <f t="shared" ca="1" si="512"/>
        <v>(command "V" "R" "" "N")</v>
      </c>
    </row>
    <row r="12236" spans="8:10" hidden="1">
      <c r="H12236" s="330" t="str">
        <f t="shared" ca="1" si="513"/>
        <v/>
      </c>
      <c r="I12236" s="336"/>
      <c r="J12236" s="332" t="str">
        <f t="shared" ca="1" si="512"/>
        <v>(command "V" "R" "" "N")</v>
      </c>
    </row>
    <row r="12237" spans="8:10" hidden="1">
      <c r="H12237" s="330" t="str">
        <f t="shared" ca="1" si="513"/>
        <v/>
      </c>
      <c r="I12237" s="336"/>
      <c r="J12237" s="332" t="str">
        <f t="shared" ref="J12237:J12300" ca="1" si="514">"(command"&amp;" "&amp;""""&amp;"V"&amp;""""&amp;" "&amp;""""&amp;"R"&amp;""""&amp;" "&amp;""""&amp;$H12237&amp;""""&amp;" """&amp;"N"&amp;""""&amp;")"</f>
        <v>(command "V" "R" "" "N")</v>
      </c>
    </row>
    <row r="12238" spans="8:10" hidden="1">
      <c r="H12238" s="330" t="str">
        <f t="shared" ca="1" si="513"/>
        <v/>
      </c>
      <c r="I12238" s="336"/>
      <c r="J12238" s="332" t="str">
        <f t="shared" ca="1" si="514"/>
        <v>(command "V" "R" "" "N")</v>
      </c>
    </row>
    <row r="12239" spans="8:10" hidden="1">
      <c r="H12239" s="330" t="str">
        <f t="shared" ca="1" si="513"/>
        <v/>
      </c>
      <c r="I12239" s="336"/>
      <c r="J12239" s="332" t="str">
        <f t="shared" ca="1" si="514"/>
        <v>(command "V" "R" "" "N")</v>
      </c>
    </row>
    <row r="12240" spans="8:10" hidden="1">
      <c r="H12240" s="330" t="str">
        <f t="shared" ca="1" si="513"/>
        <v/>
      </c>
      <c r="I12240" s="336"/>
      <c r="J12240" s="332" t="str">
        <f t="shared" ca="1" si="514"/>
        <v>(command "V" "R" "" "N")</v>
      </c>
    </row>
    <row r="12241" spans="8:10" hidden="1">
      <c r="H12241" s="330" t="str">
        <f t="shared" ca="1" si="513"/>
        <v/>
      </c>
      <c r="I12241" s="336"/>
      <c r="J12241" s="332" t="str">
        <f t="shared" ca="1" si="514"/>
        <v>(command "V" "R" "" "N")</v>
      </c>
    </row>
    <row r="12242" spans="8:10" hidden="1">
      <c r="H12242" s="330" t="str">
        <f t="shared" ca="1" si="513"/>
        <v/>
      </c>
      <c r="I12242" s="336"/>
      <c r="J12242" s="332" t="str">
        <f t="shared" ca="1" si="514"/>
        <v>(command "V" "R" "" "N")</v>
      </c>
    </row>
    <row r="12243" spans="8:10" hidden="1">
      <c r="H12243" s="330" t="str">
        <f t="shared" ca="1" si="513"/>
        <v/>
      </c>
      <c r="I12243" s="336"/>
      <c r="J12243" s="332" t="str">
        <f t="shared" ca="1" si="514"/>
        <v>(command "V" "R" "" "N")</v>
      </c>
    </row>
    <row r="12244" spans="8:10" hidden="1">
      <c r="H12244" s="330" t="str">
        <f t="shared" ca="1" si="513"/>
        <v/>
      </c>
      <c r="I12244" s="336"/>
      <c r="J12244" s="332" t="str">
        <f t="shared" ca="1" si="514"/>
        <v>(command "V" "R" "" "N")</v>
      </c>
    </row>
    <row r="12245" spans="8:10" hidden="1">
      <c r="H12245" s="330" t="str">
        <f t="shared" ca="1" si="513"/>
        <v/>
      </c>
      <c r="I12245" s="336"/>
      <c r="J12245" s="332" t="str">
        <f t="shared" ca="1" si="514"/>
        <v>(command "V" "R" "" "N")</v>
      </c>
    </row>
    <row r="12246" spans="8:10" hidden="1">
      <c r="H12246" s="330" t="str">
        <f t="shared" ca="1" si="513"/>
        <v/>
      </c>
      <c r="I12246" s="336"/>
      <c r="J12246" s="332" t="str">
        <f t="shared" ca="1" si="514"/>
        <v>(command "V" "R" "" "N")</v>
      </c>
    </row>
    <row r="12247" spans="8:10" hidden="1">
      <c r="H12247" s="330" t="str">
        <f t="shared" ca="1" si="513"/>
        <v/>
      </c>
      <c r="I12247" s="336"/>
      <c r="J12247" s="332" t="str">
        <f t="shared" ca="1" si="514"/>
        <v>(command "V" "R" "" "N")</v>
      </c>
    </row>
    <row r="12248" spans="8:10" hidden="1">
      <c r="H12248" s="330" t="str">
        <f t="shared" ca="1" si="513"/>
        <v/>
      </c>
      <c r="I12248" s="336"/>
      <c r="J12248" s="332" t="str">
        <f t="shared" ca="1" si="514"/>
        <v>(command "V" "R" "" "N")</v>
      </c>
    </row>
    <row r="12249" spans="8:10" hidden="1">
      <c r="H12249" s="330" t="str">
        <f t="shared" ca="1" si="513"/>
        <v/>
      </c>
      <c r="I12249" s="336"/>
      <c r="J12249" s="332" t="str">
        <f t="shared" ca="1" si="514"/>
        <v>(command "V" "R" "" "N")</v>
      </c>
    </row>
    <row r="12250" spans="8:10" hidden="1">
      <c r="H12250" s="330" t="str">
        <f t="shared" ca="1" si="513"/>
        <v/>
      </c>
      <c r="I12250" s="336"/>
      <c r="J12250" s="332" t="str">
        <f t="shared" ca="1" si="514"/>
        <v>(command "V" "R" "" "N")</v>
      </c>
    </row>
    <row r="12251" spans="8:10" hidden="1">
      <c r="H12251" s="330" t="str">
        <f t="shared" ca="1" si="513"/>
        <v/>
      </c>
      <c r="I12251" s="336"/>
      <c r="J12251" s="332" t="str">
        <f t="shared" ca="1" si="514"/>
        <v>(command "V" "R" "" "N")</v>
      </c>
    </row>
    <row r="12252" spans="8:10" hidden="1">
      <c r="H12252" s="330" t="str">
        <f t="shared" ca="1" si="513"/>
        <v/>
      </c>
      <c r="I12252" s="336"/>
      <c r="J12252" s="332" t="str">
        <f t="shared" ca="1" si="514"/>
        <v>(command "V" "R" "" "N")</v>
      </c>
    </row>
    <row r="12253" spans="8:10" hidden="1">
      <c r="H12253" s="330" t="str">
        <f t="shared" ca="1" si="513"/>
        <v/>
      </c>
      <c r="I12253" s="336"/>
      <c r="J12253" s="332" t="str">
        <f t="shared" ca="1" si="514"/>
        <v>(command "V" "R" "" "N")</v>
      </c>
    </row>
    <row r="12254" spans="8:10" hidden="1">
      <c r="H12254" s="330" t="str">
        <f t="shared" ca="1" si="513"/>
        <v/>
      </c>
      <c r="I12254" s="336"/>
      <c r="J12254" s="332" t="str">
        <f t="shared" ca="1" si="514"/>
        <v>(command "V" "R" "" "N")</v>
      </c>
    </row>
    <row r="12255" spans="8:10" hidden="1">
      <c r="H12255" s="330" t="str">
        <f t="shared" ca="1" si="513"/>
        <v/>
      </c>
      <c r="I12255" s="336"/>
      <c r="J12255" s="332" t="str">
        <f t="shared" ca="1" si="514"/>
        <v>(command "V" "R" "" "N")</v>
      </c>
    </row>
    <row r="12256" spans="8:10" hidden="1">
      <c r="H12256" s="330" t="str">
        <f t="shared" ca="1" si="513"/>
        <v/>
      </c>
      <c r="I12256" s="336"/>
      <c r="J12256" s="332" t="str">
        <f t="shared" ca="1" si="514"/>
        <v>(command "V" "R" "" "N")</v>
      </c>
    </row>
    <row r="12257" spans="8:10" hidden="1">
      <c r="H12257" s="330" t="str">
        <f t="shared" ca="1" si="513"/>
        <v/>
      </c>
      <c r="I12257" s="336"/>
      <c r="J12257" s="332" t="str">
        <f t="shared" ca="1" si="514"/>
        <v>(command "V" "R" "" "N")</v>
      </c>
    </row>
    <row r="12258" spans="8:10" hidden="1">
      <c r="H12258" s="330" t="str">
        <f t="shared" ca="1" si="513"/>
        <v/>
      </c>
      <c r="I12258" s="336"/>
      <c r="J12258" s="332" t="str">
        <f t="shared" ca="1" si="514"/>
        <v>(command "V" "R" "" "N")</v>
      </c>
    </row>
    <row r="12259" spans="8:10" hidden="1">
      <c r="H12259" s="330" t="str">
        <f t="shared" ca="1" si="513"/>
        <v/>
      </c>
      <c r="I12259" s="336"/>
      <c r="J12259" s="332" t="str">
        <f t="shared" ca="1" si="514"/>
        <v>(command "V" "R" "" "N")</v>
      </c>
    </row>
    <row r="12260" spans="8:10" hidden="1">
      <c r="H12260" s="330" t="str">
        <f t="shared" ca="1" si="513"/>
        <v/>
      </c>
      <c r="I12260" s="336"/>
      <c r="J12260" s="332" t="str">
        <f t="shared" ca="1" si="514"/>
        <v>(command "V" "R" "" "N")</v>
      </c>
    </row>
    <row r="12261" spans="8:10" hidden="1">
      <c r="H12261" s="330" t="str">
        <f t="shared" ca="1" si="513"/>
        <v/>
      </c>
      <c r="I12261" s="336"/>
      <c r="J12261" s="332" t="str">
        <f t="shared" ca="1" si="514"/>
        <v>(command "V" "R" "" "N")</v>
      </c>
    </row>
    <row r="12262" spans="8:10" hidden="1">
      <c r="H12262" s="330" t="str">
        <f t="shared" ca="1" si="513"/>
        <v/>
      </c>
      <c r="I12262" s="336"/>
      <c r="J12262" s="332" t="str">
        <f t="shared" ca="1" si="514"/>
        <v>(command "V" "R" "" "N")</v>
      </c>
    </row>
    <row r="12263" spans="8:10" hidden="1">
      <c r="H12263" s="330" t="str">
        <f t="shared" ca="1" si="513"/>
        <v/>
      </c>
      <c r="I12263" s="336"/>
      <c r="J12263" s="332" t="str">
        <f t="shared" ca="1" si="514"/>
        <v>(command "V" "R" "" "N")</v>
      </c>
    </row>
    <row r="12264" spans="8:10" hidden="1">
      <c r="H12264" s="330" t="str">
        <f t="shared" ca="1" si="513"/>
        <v/>
      </c>
      <c r="I12264" s="336"/>
      <c r="J12264" s="332" t="str">
        <f t="shared" ca="1" si="514"/>
        <v>(command "V" "R" "" "N")</v>
      </c>
    </row>
    <row r="12265" spans="8:10" hidden="1">
      <c r="H12265" s="330" t="str">
        <f t="shared" ca="1" si="513"/>
        <v/>
      </c>
      <c r="I12265" s="336"/>
      <c r="J12265" s="332" t="str">
        <f t="shared" ca="1" si="514"/>
        <v>(command "V" "R" "" "N")</v>
      </c>
    </row>
    <row r="12266" spans="8:10" hidden="1">
      <c r="H12266" s="330" t="str">
        <f t="shared" ca="1" si="513"/>
        <v/>
      </c>
      <c r="I12266" s="336"/>
      <c r="J12266" s="332" t="str">
        <f t="shared" ca="1" si="514"/>
        <v>(command "V" "R" "" "N")</v>
      </c>
    </row>
    <row r="12267" spans="8:10" hidden="1">
      <c r="H12267" s="330" t="str">
        <f t="shared" ca="1" si="513"/>
        <v/>
      </c>
      <c r="I12267" s="336"/>
      <c r="J12267" s="332" t="str">
        <f t="shared" ca="1" si="514"/>
        <v>(command "V" "R" "" "N")</v>
      </c>
    </row>
    <row r="12268" spans="8:10" hidden="1">
      <c r="H12268" s="330" t="str">
        <f t="shared" ca="1" si="513"/>
        <v/>
      </c>
      <c r="I12268" s="336"/>
      <c r="J12268" s="332" t="str">
        <f t="shared" ca="1" si="514"/>
        <v>(command "V" "R" "" "N")</v>
      </c>
    </row>
    <row r="12269" spans="8:10" hidden="1">
      <c r="H12269" s="330" t="str">
        <f t="shared" ca="1" si="513"/>
        <v/>
      </c>
      <c r="I12269" s="336"/>
      <c r="J12269" s="332" t="str">
        <f t="shared" ca="1" si="514"/>
        <v>(command "V" "R" "" "N")</v>
      </c>
    </row>
    <row r="12270" spans="8:10" hidden="1">
      <c r="H12270" s="330" t="str">
        <f t="shared" ca="1" si="513"/>
        <v/>
      </c>
      <c r="I12270" s="336"/>
      <c r="J12270" s="332" t="str">
        <f t="shared" ca="1" si="514"/>
        <v>(command "V" "R" "" "N")</v>
      </c>
    </row>
    <row r="12271" spans="8:10" hidden="1">
      <c r="H12271" s="330" t="str">
        <f t="shared" ca="1" si="513"/>
        <v/>
      </c>
      <c r="I12271" s="336"/>
      <c r="J12271" s="332" t="str">
        <f t="shared" ca="1" si="514"/>
        <v>(command "V" "R" "" "N")</v>
      </c>
    </row>
    <row r="12272" spans="8:10" hidden="1">
      <c r="H12272" s="330" t="str">
        <f t="shared" ca="1" si="513"/>
        <v/>
      </c>
      <c r="I12272" s="336"/>
      <c r="J12272" s="332" t="str">
        <f t="shared" ca="1" si="514"/>
        <v>(command "V" "R" "" "N")</v>
      </c>
    </row>
    <row r="12273" spans="8:10" hidden="1">
      <c r="H12273" s="330" t="str">
        <f t="shared" ca="1" si="513"/>
        <v/>
      </c>
      <c r="I12273" s="336"/>
      <c r="J12273" s="332" t="str">
        <f t="shared" ca="1" si="514"/>
        <v>(command "V" "R" "" "N")</v>
      </c>
    </row>
    <row r="12274" spans="8:10" hidden="1">
      <c r="H12274" s="330" t="str">
        <f t="shared" ca="1" si="513"/>
        <v/>
      </c>
      <c r="I12274" s="336"/>
      <c r="J12274" s="332" t="str">
        <f t="shared" ca="1" si="514"/>
        <v>(command "V" "R" "" "N")</v>
      </c>
    </row>
    <row r="12275" spans="8:10" hidden="1">
      <c r="H12275" s="330" t="str">
        <f t="shared" ca="1" si="513"/>
        <v/>
      </c>
      <c r="I12275" s="336"/>
      <c r="J12275" s="332" t="str">
        <f t="shared" ca="1" si="514"/>
        <v>(command "V" "R" "" "N")</v>
      </c>
    </row>
    <row r="12276" spans="8:10" hidden="1">
      <c r="H12276" s="330" t="str">
        <f t="shared" ca="1" si="513"/>
        <v/>
      </c>
      <c r="I12276" s="336"/>
      <c r="J12276" s="332" t="str">
        <f t="shared" ca="1" si="514"/>
        <v>(command "V" "R" "" "N")</v>
      </c>
    </row>
    <row r="12277" spans="8:10" hidden="1">
      <c r="H12277" s="330" t="str">
        <f t="shared" ca="1" si="513"/>
        <v/>
      </c>
      <c r="I12277" s="336"/>
      <c r="J12277" s="332" t="str">
        <f t="shared" ca="1" si="514"/>
        <v>(command "V" "R" "" "N")</v>
      </c>
    </row>
    <row r="12278" spans="8:10" hidden="1">
      <c r="H12278" s="330" t="str">
        <f t="shared" ca="1" si="513"/>
        <v/>
      </c>
      <c r="I12278" s="336"/>
      <c r="J12278" s="332" t="str">
        <f t="shared" ca="1" si="514"/>
        <v>(command "V" "R" "" "N")</v>
      </c>
    </row>
    <row r="12279" spans="8:10" hidden="1">
      <c r="H12279" s="330" t="str">
        <f t="shared" ca="1" si="513"/>
        <v/>
      </c>
      <c r="I12279" s="336"/>
      <c r="J12279" s="332" t="str">
        <f t="shared" ca="1" si="514"/>
        <v>(command "V" "R" "" "N")</v>
      </c>
    </row>
    <row r="12280" spans="8:10" hidden="1">
      <c r="H12280" s="330" t="str">
        <f t="shared" ca="1" si="513"/>
        <v/>
      </c>
      <c r="I12280" s="336"/>
      <c r="J12280" s="332" t="str">
        <f t="shared" ca="1" si="514"/>
        <v>(command "V" "R" "" "N")</v>
      </c>
    </row>
    <row r="12281" spans="8:10" hidden="1">
      <c r="H12281" s="330" t="str">
        <f t="shared" ca="1" si="513"/>
        <v/>
      </c>
      <c r="I12281" s="336"/>
      <c r="J12281" s="332" t="str">
        <f t="shared" ca="1" si="514"/>
        <v>(command "V" "R" "" "N")</v>
      </c>
    </row>
    <row r="12282" spans="8:10" hidden="1">
      <c r="H12282" s="330" t="str">
        <f t="shared" ca="1" si="513"/>
        <v/>
      </c>
      <c r="I12282" s="336"/>
      <c r="J12282" s="332" t="str">
        <f t="shared" ca="1" si="514"/>
        <v>(command "V" "R" "" "N")</v>
      </c>
    </row>
    <row r="12283" spans="8:10" hidden="1">
      <c r="H12283" s="330" t="str">
        <f t="shared" ca="1" si="513"/>
        <v/>
      </c>
      <c r="I12283" s="336"/>
      <c r="J12283" s="332" t="str">
        <f t="shared" ca="1" si="514"/>
        <v>(command "V" "R" "" "N")</v>
      </c>
    </row>
    <row r="12284" spans="8:10" hidden="1">
      <c r="H12284" s="330" t="str">
        <f t="shared" ca="1" si="513"/>
        <v/>
      </c>
      <c r="I12284" s="336"/>
      <c r="J12284" s="332" t="str">
        <f t="shared" ca="1" si="514"/>
        <v>(command "V" "R" "" "N")</v>
      </c>
    </row>
    <row r="12285" spans="8:10" hidden="1">
      <c r="H12285" s="330" t="str">
        <f t="shared" ca="1" si="513"/>
        <v/>
      </c>
      <c r="I12285" s="336"/>
      <c r="J12285" s="332" t="str">
        <f t="shared" ca="1" si="514"/>
        <v>(command "V" "R" "" "N")</v>
      </c>
    </row>
    <row r="12286" spans="8:10" hidden="1">
      <c r="H12286" s="330" t="str">
        <f t="shared" ca="1" si="513"/>
        <v/>
      </c>
      <c r="I12286" s="336"/>
      <c r="J12286" s="332" t="str">
        <f t="shared" ca="1" si="514"/>
        <v>(command "V" "R" "" "N")</v>
      </c>
    </row>
    <row r="12287" spans="8:10" hidden="1">
      <c r="H12287" s="330" t="str">
        <f t="shared" ca="1" si="513"/>
        <v/>
      </c>
      <c r="I12287" s="336"/>
      <c r="J12287" s="332" t="str">
        <f t="shared" ca="1" si="514"/>
        <v>(command "V" "R" "" "N")</v>
      </c>
    </row>
    <row r="12288" spans="8:10" hidden="1">
      <c r="H12288" s="330" t="str">
        <f t="shared" ca="1" si="513"/>
        <v/>
      </c>
      <c r="I12288" s="336"/>
      <c r="J12288" s="332" t="str">
        <f t="shared" ca="1" si="514"/>
        <v>(command "V" "R" "" "N")</v>
      </c>
    </row>
    <row r="12289" spans="8:10" hidden="1">
      <c r="H12289" s="330" t="str">
        <f t="shared" ca="1" si="513"/>
        <v/>
      </c>
      <c r="I12289" s="336"/>
      <c r="J12289" s="332" t="str">
        <f t="shared" ca="1" si="514"/>
        <v>(command "V" "R" "" "N")</v>
      </c>
    </row>
    <row r="12290" spans="8:10" hidden="1">
      <c r="H12290" s="330" t="str">
        <f t="shared" ca="1" si="513"/>
        <v/>
      </c>
      <c r="I12290" s="336"/>
      <c r="J12290" s="332" t="str">
        <f t="shared" ca="1" si="514"/>
        <v>(command "V" "R" "" "N")</v>
      </c>
    </row>
    <row r="12291" spans="8:10" hidden="1">
      <c r="H12291" s="330" t="str">
        <f t="shared" ca="1" si="513"/>
        <v/>
      </c>
      <c r="I12291" s="336"/>
      <c r="J12291" s="332" t="str">
        <f t="shared" ca="1" si="514"/>
        <v>(command "V" "R" "" "N")</v>
      </c>
    </row>
    <row r="12292" spans="8:10" hidden="1">
      <c r="H12292" s="330" t="str">
        <f t="shared" ca="1" si="513"/>
        <v/>
      </c>
      <c r="I12292" s="336"/>
      <c r="J12292" s="332" t="str">
        <f t="shared" ca="1" si="514"/>
        <v>(command "V" "R" "" "N")</v>
      </c>
    </row>
    <row r="12293" spans="8:10" hidden="1">
      <c r="H12293" s="330" t="str">
        <f t="shared" ca="1" si="513"/>
        <v/>
      </c>
      <c r="I12293" s="336"/>
      <c r="J12293" s="332" t="str">
        <f t="shared" ca="1" si="514"/>
        <v>(command "V" "R" "" "N")</v>
      </c>
    </row>
    <row r="12294" spans="8:10" hidden="1">
      <c r="H12294" s="330" t="str">
        <f t="shared" ca="1" si="513"/>
        <v/>
      </c>
      <c r="I12294" s="336"/>
      <c r="J12294" s="332" t="str">
        <f t="shared" ca="1" si="514"/>
        <v>(command "V" "R" "" "N")</v>
      </c>
    </row>
    <row r="12295" spans="8:10" hidden="1">
      <c r="H12295" s="330" t="str">
        <f t="shared" ca="1" si="513"/>
        <v/>
      </c>
      <c r="I12295" s="336"/>
      <c r="J12295" s="332" t="str">
        <f t="shared" ca="1" si="514"/>
        <v>(command "V" "R" "" "N")</v>
      </c>
    </row>
    <row r="12296" spans="8:10" hidden="1">
      <c r="H12296" s="330" t="str">
        <f t="shared" ref="H12296:H12359" ca="1" si="515">IF(INDIRECT(ADDRESS(FLOOR((ROW(A12289)-1)/$F$6,1)+9,FLOOR((MOD((ROW(A12289)-1),$F$6)),1)+21))="","",INDIRECT(ADDRESS(FLOOR((ROW(A12289)-1)/$F$6,1)+9,FLOOR((MOD((ROW(A12289)-1),$F$6)),1)+21)))</f>
        <v/>
      </c>
      <c r="I12296" s="336"/>
      <c r="J12296" s="332" t="str">
        <f t="shared" ca="1" si="514"/>
        <v>(command "V" "R" "" "N")</v>
      </c>
    </row>
    <row r="12297" spans="8:10" hidden="1">
      <c r="H12297" s="330" t="str">
        <f t="shared" ca="1" si="515"/>
        <v/>
      </c>
      <c r="I12297" s="336"/>
      <c r="J12297" s="332" t="str">
        <f t="shared" ca="1" si="514"/>
        <v>(command "V" "R" "" "N")</v>
      </c>
    </row>
    <row r="12298" spans="8:10" hidden="1">
      <c r="H12298" s="330" t="str">
        <f t="shared" ca="1" si="515"/>
        <v/>
      </c>
      <c r="I12298" s="336"/>
      <c r="J12298" s="332" t="str">
        <f t="shared" ca="1" si="514"/>
        <v>(command "V" "R" "" "N")</v>
      </c>
    </row>
    <row r="12299" spans="8:10" hidden="1">
      <c r="H12299" s="330" t="str">
        <f t="shared" ca="1" si="515"/>
        <v/>
      </c>
      <c r="I12299" s="336"/>
      <c r="J12299" s="332" t="str">
        <f t="shared" ca="1" si="514"/>
        <v>(command "V" "R" "" "N")</v>
      </c>
    </row>
    <row r="12300" spans="8:10" hidden="1">
      <c r="H12300" s="330" t="str">
        <f t="shared" ca="1" si="515"/>
        <v/>
      </c>
      <c r="I12300" s="336"/>
      <c r="J12300" s="332" t="str">
        <f t="shared" ca="1" si="514"/>
        <v>(command "V" "R" "" "N")</v>
      </c>
    </row>
    <row r="12301" spans="8:10" hidden="1">
      <c r="H12301" s="330" t="str">
        <f t="shared" ca="1" si="515"/>
        <v/>
      </c>
      <c r="I12301" s="336"/>
      <c r="J12301" s="332" t="str">
        <f t="shared" ref="J12301:J12364" ca="1" si="516">"(command"&amp;" "&amp;""""&amp;"V"&amp;""""&amp;" "&amp;""""&amp;"R"&amp;""""&amp;" "&amp;""""&amp;$H12301&amp;""""&amp;" """&amp;"N"&amp;""""&amp;")"</f>
        <v>(command "V" "R" "" "N")</v>
      </c>
    </row>
    <row r="12302" spans="8:10" hidden="1">
      <c r="H12302" s="330" t="str">
        <f t="shared" ca="1" si="515"/>
        <v/>
      </c>
      <c r="I12302" s="336"/>
      <c r="J12302" s="332" t="str">
        <f t="shared" ca="1" si="516"/>
        <v>(command "V" "R" "" "N")</v>
      </c>
    </row>
    <row r="12303" spans="8:10" hidden="1">
      <c r="H12303" s="330" t="str">
        <f t="shared" ca="1" si="515"/>
        <v/>
      </c>
      <c r="I12303" s="336"/>
      <c r="J12303" s="332" t="str">
        <f t="shared" ca="1" si="516"/>
        <v>(command "V" "R" "" "N")</v>
      </c>
    </row>
    <row r="12304" spans="8:10" hidden="1">
      <c r="H12304" s="330" t="str">
        <f t="shared" ca="1" si="515"/>
        <v/>
      </c>
      <c r="I12304" s="336"/>
      <c r="J12304" s="332" t="str">
        <f t="shared" ca="1" si="516"/>
        <v>(command "V" "R" "" "N")</v>
      </c>
    </row>
    <row r="12305" spans="8:10" hidden="1">
      <c r="H12305" s="330" t="str">
        <f t="shared" ca="1" si="515"/>
        <v/>
      </c>
      <c r="I12305" s="336"/>
      <c r="J12305" s="332" t="str">
        <f t="shared" ca="1" si="516"/>
        <v>(command "V" "R" "" "N")</v>
      </c>
    </row>
    <row r="12306" spans="8:10" hidden="1">
      <c r="H12306" s="330" t="str">
        <f t="shared" ca="1" si="515"/>
        <v/>
      </c>
      <c r="I12306" s="336"/>
      <c r="J12306" s="332" t="str">
        <f t="shared" ca="1" si="516"/>
        <v>(command "V" "R" "" "N")</v>
      </c>
    </row>
    <row r="12307" spans="8:10" hidden="1">
      <c r="H12307" s="330" t="str">
        <f t="shared" ca="1" si="515"/>
        <v/>
      </c>
      <c r="I12307" s="336"/>
      <c r="J12307" s="332" t="str">
        <f t="shared" ca="1" si="516"/>
        <v>(command "V" "R" "" "N")</v>
      </c>
    </row>
    <row r="12308" spans="8:10" hidden="1">
      <c r="H12308" s="330" t="str">
        <f t="shared" ca="1" si="515"/>
        <v/>
      </c>
      <c r="I12308" s="336"/>
      <c r="J12308" s="332" t="str">
        <f t="shared" ca="1" si="516"/>
        <v>(command "V" "R" "" "N")</v>
      </c>
    </row>
    <row r="12309" spans="8:10" hidden="1">
      <c r="H12309" s="330" t="str">
        <f t="shared" ca="1" si="515"/>
        <v/>
      </c>
      <c r="I12309" s="336"/>
      <c r="J12309" s="332" t="str">
        <f t="shared" ca="1" si="516"/>
        <v>(command "V" "R" "" "N")</v>
      </c>
    </row>
    <row r="12310" spans="8:10" hidden="1">
      <c r="H12310" s="330" t="str">
        <f t="shared" ca="1" si="515"/>
        <v/>
      </c>
      <c r="I12310" s="336"/>
      <c r="J12310" s="332" t="str">
        <f t="shared" ca="1" si="516"/>
        <v>(command "V" "R" "" "N")</v>
      </c>
    </row>
    <row r="12311" spans="8:10" hidden="1">
      <c r="H12311" s="330" t="str">
        <f t="shared" ca="1" si="515"/>
        <v/>
      </c>
      <c r="I12311" s="336"/>
      <c r="J12311" s="332" t="str">
        <f t="shared" ca="1" si="516"/>
        <v>(command "V" "R" "" "N")</v>
      </c>
    </row>
    <row r="12312" spans="8:10" hidden="1">
      <c r="H12312" s="330" t="str">
        <f t="shared" ca="1" si="515"/>
        <v/>
      </c>
      <c r="I12312" s="336"/>
      <c r="J12312" s="332" t="str">
        <f t="shared" ca="1" si="516"/>
        <v>(command "V" "R" "" "N")</v>
      </c>
    </row>
    <row r="12313" spans="8:10" hidden="1">
      <c r="H12313" s="330" t="str">
        <f t="shared" ca="1" si="515"/>
        <v/>
      </c>
      <c r="I12313" s="336"/>
      <c r="J12313" s="332" t="str">
        <f t="shared" ca="1" si="516"/>
        <v>(command "V" "R" "" "N")</v>
      </c>
    </row>
    <row r="12314" spans="8:10" hidden="1">
      <c r="H12314" s="330" t="str">
        <f t="shared" ca="1" si="515"/>
        <v/>
      </c>
      <c r="I12314" s="336"/>
      <c r="J12314" s="332" t="str">
        <f t="shared" ca="1" si="516"/>
        <v>(command "V" "R" "" "N")</v>
      </c>
    </row>
    <row r="12315" spans="8:10" hidden="1">
      <c r="H12315" s="330" t="str">
        <f t="shared" ca="1" si="515"/>
        <v/>
      </c>
      <c r="I12315" s="336"/>
      <c r="J12315" s="332" t="str">
        <f t="shared" ca="1" si="516"/>
        <v>(command "V" "R" "" "N")</v>
      </c>
    </row>
    <row r="12316" spans="8:10" hidden="1">
      <c r="H12316" s="330" t="str">
        <f t="shared" ca="1" si="515"/>
        <v/>
      </c>
      <c r="I12316" s="336"/>
      <c r="J12316" s="332" t="str">
        <f t="shared" ca="1" si="516"/>
        <v>(command "V" "R" "" "N")</v>
      </c>
    </row>
    <row r="12317" spans="8:10" hidden="1">
      <c r="H12317" s="330" t="str">
        <f t="shared" ca="1" si="515"/>
        <v/>
      </c>
      <c r="I12317" s="336"/>
      <c r="J12317" s="332" t="str">
        <f t="shared" ca="1" si="516"/>
        <v>(command "V" "R" "" "N")</v>
      </c>
    </row>
    <row r="12318" spans="8:10" hidden="1">
      <c r="H12318" s="330" t="str">
        <f t="shared" ca="1" si="515"/>
        <v/>
      </c>
      <c r="I12318" s="336"/>
      <c r="J12318" s="332" t="str">
        <f t="shared" ca="1" si="516"/>
        <v>(command "V" "R" "" "N")</v>
      </c>
    </row>
    <row r="12319" spans="8:10" hidden="1">
      <c r="H12319" s="330" t="str">
        <f t="shared" ca="1" si="515"/>
        <v/>
      </c>
      <c r="I12319" s="336"/>
      <c r="J12319" s="332" t="str">
        <f t="shared" ca="1" si="516"/>
        <v>(command "V" "R" "" "N")</v>
      </c>
    </row>
    <row r="12320" spans="8:10" hidden="1">
      <c r="H12320" s="330" t="str">
        <f t="shared" ca="1" si="515"/>
        <v/>
      </c>
      <c r="I12320" s="336"/>
      <c r="J12320" s="332" t="str">
        <f t="shared" ca="1" si="516"/>
        <v>(command "V" "R" "" "N")</v>
      </c>
    </row>
    <row r="12321" spans="8:10" hidden="1">
      <c r="H12321" s="330" t="str">
        <f t="shared" ca="1" si="515"/>
        <v/>
      </c>
      <c r="I12321" s="336"/>
      <c r="J12321" s="332" t="str">
        <f t="shared" ca="1" si="516"/>
        <v>(command "V" "R" "" "N")</v>
      </c>
    </row>
    <row r="12322" spans="8:10" hidden="1">
      <c r="H12322" s="330" t="str">
        <f t="shared" ca="1" si="515"/>
        <v/>
      </c>
      <c r="I12322" s="336"/>
      <c r="J12322" s="332" t="str">
        <f t="shared" ca="1" si="516"/>
        <v>(command "V" "R" "" "N")</v>
      </c>
    </row>
    <row r="12323" spans="8:10" hidden="1">
      <c r="H12323" s="330" t="str">
        <f t="shared" ca="1" si="515"/>
        <v/>
      </c>
      <c r="I12323" s="336"/>
      <c r="J12323" s="332" t="str">
        <f t="shared" ca="1" si="516"/>
        <v>(command "V" "R" "" "N")</v>
      </c>
    </row>
    <row r="12324" spans="8:10" hidden="1">
      <c r="H12324" s="330" t="str">
        <f t="shared" ca="1" si="515"/>
        <v/>
      </c>
      <c r="I12324" s="336"/>
      <c r="J12324" s="332" t="str">
        <f t="shared" ca="1" si="516"/>
        <v>(command "V" "R" "" "N")</v>
      </c>
    </row>
    <row r="12325" spans="8:10" hidden="1">
      <c r="H12325" s="330" t="str">
        <f t="shared" ca="1" si="515"/>
        <v/>
      </c>
      <c r="I12325" s="336"/>
      <c r="J12325" s="332" t="str">
        <f t="shared" ca="1" si="516"/>
        <v>(command "V" "R" "" "N")</v>
      </c>
    </row>
    <row r="12326" spans="8:10" hidden="1">
      <c r="H12326" s="330" t="str">
        <f t="shared" ca="1" si="515"/>
        <v/>
      </c>
      <c r="I12326" s="336"/>
      <c r="J12326" s="332" t="str">
        <f t="shared" ca="1" si="516"/>
        <v>(command "V" "R" "" "N")</v>
      </c>
    </row>
    <row r="12327" spans="8:10" hidden="1">
      <c r="H12327" s="330" t="str">
        <f t="shared" ca="1" si="515"/>
        <v/>
      </c>
      <c r="I12327" s="336"/>
      <c r="J12327" s="332" t="str">
        <f t="shared" ca="1" si="516"/>
        <v>(command "V" "R" "" "N")</v>
      </c>
    </row>
    <row r="12328" spans="8:10" hidden="1">
      <c r="H12328" s="330" t="str">
        <f t="shared" ca="1" si="515"/>
        <v/>
      </c>
      <c r="I12328" s="336"/>
      <c r="J12328" s="332" t="str">
        <f t="shared" ca="1" si="516"/>
        <v>(command "V" "R" "" "N")</v>
      </c>
    </row>
    <row r="12329" spans="8:10" hidden="1">
      <c r="H12329" s="330" t="str">
        <f t="shared" ca="1" si="515"/>
        <v/>
      </c>
      <c r="I12329" s="336"/>
      <c r="J12329" s="332" t="str">
        <f t="shared" ca="1" si="516"/>
        <v>(command "V" "R" "" "N")</v>
      </c>
    </row>
    <row r="12330" spans="8:10" hidden="1">
      <c r="H12330" s="330" t="str">
        <f t="shared" ca="1" si="515"/>
        <v/>
      </c>
      <c r="I12330" s="336"/>
      <c r="J12330" s="332" t="str">
        <f t="shared" ca="1" si="516"/>
        <v>(command "V" "R" "" "N")</v>
      </c>
    </row>
    <row r="12331" spans="8:10" hidden="1">
      <c r="H12331" s="330" t="str">
        <f t="shared" ca="1" si="515"/>
        <v/>
      </c>
      <c r="I12331" s="336"/>
      <c r="J12331" s="332" t="str">
        <f t="shared" ca="1" si="516"/>
        <v>(command "V" "R" "" "N")</v>
      </c>
    </row>
    <row r="12332" spans="8:10" hidden="1">
      <c r="H12332" s="330" t="str">
        <f t="shared" ca="1" si="515"/>
        <v/>
      </c>
      <c r="I12332" s="336"/>
      <c r="J12332" s="332" t="str">
        <f t="shared" ca="1" si="516"/>
        <v>(command "V" "R" "" "N")</v>
      </c>
    </row>
    <row r="12333" spans="8:10" hidden="1">
      <c r="H12333" s="330" t="str">
        <f t="shared" ca="1" si="515"/>
        <v/>
      </c>
      <c r="I12333" s="336"/>
      <c r="J12333" s="332" t="str">
        <f t="shared" ca="1" si="516"/>
        <v>(command "V" "R" "" "N")</v>
      </c>
    </row>
    <row r="12334" spans="8:10" hidden="1">
      <c r="H12334" s="330" t="str">
        <f t="shared" ca="1" si="515"/>
        <v/>
      </c>
      <c r="I12334" s="336"/>
      <c r="J12334" s="332" t="str">
        <f t="shared" ca="1" si="516"/>
        <v>(command "V" "R" "" "N")</v>
      </c>
    </row>
    <row r="12335" spans="8:10" hidden="1">
      <c r="H12335" s="330" t="str">
        <f t="shared" ca="1" si="515"/>
        <v/>
      </c>
      <c r="I12335" s="336"/>
      <c r="J12335" s="332" t="str">
        <f t="shared" ca="1" si="516"/>
        <v>(command "V" "R" "" "N")</v>
      </c>
    </row>
    <row r="12336" spans="8:10" hidden="1">
      <c r="H12336" s="330" t="str">
        <f t="shared" ca="1" si="515"/>
        <v/>
      </c>
      <c r="I12336" s="336"/>
      <c r="J12336" s="332" t="str">
        <f t="shared" ca="1" si="516"/>
        <v>(command "V" "R" "" "N")</v>
      </c>
    </row>
    <row r="12337" spans="8:10" hidden="1">
      <c r="H12337" s="330" t="str">
        <f t="shared" ca="1" si="515"/>
        <v/>
      </c>
      <c r="I12337" s="336"/>
      <c r="J12337" s="332" t="str">
        <f t="shared" ca="1" si="516"/>
        <v>(command "V" "R" "" "N")</v>
      </c>
    </row>
    <row r="12338" spans="8:10" hidden="1">
      <c r="H12338" s="330" t="str">
        <f t="shared" ca="1" si="515"/>
        <v/>
      </c>
      <c r="I12338" s="336"/>
      <c r="J12338" s="332" t="str">
        <f t="shared" ca="1" si="516"/>
        <v>(command "V" "R" "" "N")</v>
      </c>
    </row>
    <row r="12339" spans="8:10" hidden="1">
      <c r="H12339" s="330" t="str">
        <f t="shared" ca="1" si="515"/>
        <v/>
      </c>
      <c r="I12339" s="336"/>
      <c r="J12339" s="332" t="str">
        <f t="shared" ca="1" si="516"/>
        <v>(command "V" "R" "" "N")</v>
      </c>
    </row>
    <row r="12340" spans="8:10" hidden="1">
      <c r="H12340" s="330" t="str">
        <f t="shared" ca="1" si="515"/>
        <v/>
      </c>
      <c r="I12340" s="336"/>
      <c r="J12340" s="332" t="str">
        <f t="shared" ca="1" si="516"/>
        <v>(command "V" "R" "" "N")</v>
      </c>
    </row>
    <row r="12341" spans="8:10" hidden="1">
      <c r="H12341" s="330" t="str">
        <f t="shared" ca="1" si="515"/>
        <v/>
      </c>
      <c r="I12341" s="336"/>
      <c r="J12341" s="332" t="str">
        <f t="shared" ca="1" si="516"/>
        <v>(command "V" "R" "" "N")</v>
      </c>
    </row>
    <row r="12342" spans="8:10" hidden="1">
      <c r="H12342" s="330" t="str">
        <f t="shared" ca="1" si="515"/>
        <v/>
      </c>
      <c r="I12342" s="336"/>
      <c r="J12342" s="332" t="str">
        <f t="shared" ca="1" si="516"/>
        <v>(command "V" "R" "" "N")</v>
      </c>
    </row>
    <row r="12343" spans="8:10" hidden="1">
      <c r="H12343" s="330" t="str">
        <f t="shared" ca="1" si="515"/>
        <v/>
      </c>
      <c r="I12343" s="336"/>
      <c r="J12343" s="332" t="str">
        <f t="shared" ca="1" si="516"/>
        <v>(command "V" "R" "" "N")</v>
      </c>
    </row>
    <row r="12344" spans="8:10" hidden="1">
      <c r="H12344" s="330" t="str">
        <f t="shared" ca="1" si="515"/>
        <v/>
      </c>
      <c r="I12344" s="336"/>
      <c r="J12344" s="332" t="str">
        <f t="shared" ca="1" si="516"/>
        <v>(command "V" "R" "" "N")</v>
      </c>
    </row>
    <row r="12345" spans="8:10" hidden="1">
      <c r="H12345" s="330" t="str">
        <f t="shared" ca="1" si="515"/>
        <v/>
      </c>
      <c r="I12345" s="336"/>
      <c r="J12345" s="332" t="str">
        <f t="shared" ca="1" si="516"/>
        <v>(command "V" "R" "" "N")</v>
      </c>
    </row>
    <row r="12346" spans="8:10" hidden="1">
      <c r="H12346" s="330" t="str">
        <f t="shared" ca="1" si="515"/>
        <v/>
      </c>
      <c r="I12346" s="336"/>
      <c r="J12346" s="332" t="str">
        <f t="shared" ca="1" si="516"/>
        <v>(command "V" "R" "" "N")</v>
      </c>
    </row>
    <row r="12347" spans="8:10" hidden="1">
      <c r="H12347" s="330" t="str">
        <f t="shared" ca="1" si="515"/>
        <v/>
      </c>
      <c r="I12347" s="336"/>
      <c r="J12347" s="332" t="str">
        <f t="shared" ca="1" si="516"/>
        <v>(command "V" "R" "" "N")</v>
      </c>
    </row>
    <row r="12348" spans="8:10" hidden="1">
      <c r="H12348" s="330" t="str">
        <f t="shared" ca="1" si="515"/>
        <v/>
      </c>
      <c r="I12348" s="336"/>
      <c r="J12348" s="332" t="str">
        <f t="shared" ca="1" si="516"/>
        <v>(command "V" "R" "" "N")</v>
      </c>
    </row>
    <row r="12349" spans="8:10" hidden="1">
      <c r="H12349" s="330" t="str">
        <f t="shared" ca="1" si="515"/>
        <v/>
      </c>
      <c r="I12349" s="336"/>
      <c r="J12349" s="332" t="str">
        <f t="shared" ca="1" si="516"/>
        <v>(command "V" "R" "" "N")</v>
      </c>
    </row>
    <row r="12350" spans="8:10" hidden="1">
      <c r="H12350" s="330" t="str">
        <f t="shared" ca="1" si="515"/>
        <v/>
      </c>
      <c r="I12350" s="336"/>
      <c r="J12350" s="332" t="str">
        <f t="shared" ca="1" si="516"/>
        <v>(command "V" "R" "" "N")</v>
      </c>
    </row>
    <row r="12351" spans="8:10" hidden="1">
      <c r="H12351" s="330" t="str">
        <f t="shared" ca="1" si="515"/>
        <v/>
      </c>
      <c r="I12351" s="336"/>
      <c r="J12351" s="332" t="str">
        <f t="shared" ca="1" si="516"/>
        <v>(command "V" "R" "" "N")</v>
      </c>
    </row>
    <row r="12352" spans="8:10" hidden="1">
      <c r="H12352" s="330" t="str">
        <f t="shared" ca="1" si="515"/>
        <v/>
      </c>
      <c r="I12352" s="336"/>
      <c r="J12352" s="332" t="str">
        <f t="shared" ca="1" si="516"/>
        <v>(command "V" "R" "" "N")</v>
      </c>
    </row>
    <row r="12353" spans="8:10" hidden="1">
      <c r="H12353" s="330" t="str">
        <f t="shared" ca="1" si="515"/>
        <v/>
      </c>
      <c r="I12353" s="336"/>
      <c r="J12353" s="332" t="str">
        <f t="shared" ca="1" si="516"/>
        <v>(command "V" "R" "" "N")</v>
      </c>
    </row>
    <row r="12354" spans="8:10" hidden="1">
      <c r="H12354" s="330" t="str">
        <f t="shared" ca="1" si="515"/>
        <v/>
      </c>
      <c r="I12354" s="336"/>
      <c r="J12354" s="332" t="str">
        <f t="shared" ca="1" si="516"/>
        <v>(command "V" "R" "" "N")</v>
      </c>
    </row>
    <row r="12355" spans="8:10" hidden="1">
      <c r="H12355" s="330" t="str">
        <f t="shared" ca="1" si="515"/>
        <v/>
      </c>
      <c r="I12355" s="336"/>
      <c r="J12355" s="332" t="str">
        <f t="shared" ca="1" si="516"/>
        <v>(command "V" "R" "" "N")</v>
      </c>
    </row>
    <row r="12356" spans="8:10" hidden="1">
      <c r="H12356" s="330" t="str">
        <f t="shared" ca="1" si="515"/>
        <v/>
      </c>
      <c r="I12356" s="336"/>
      <c r="J12356" s="332" t="str">
        <f t="shared" ca="1" si="516"/>
        <v>(command "V" "R" "" "N")</v>
      </c>
    </row>
    <row r="12357" spans="8:10" hidden="1">
      <c r="H12357" s="330" t="str">
        <f t="shared" ca="1" si="515"/>
        <v/>
      </c>
      <c r="I12357" s="336"/>
      <c r="J12357" s="332" t="str">
        <f t="shared" ca="1" si="516"/>
        <v>(command "V" "R" "" "N")</v>
      </c>
    </row>
    <row r="12358" spans="8:10" hidden="1">
      <c r="H12358" s="330" t="str">
        <f t="shared" ca="1" si="515"/>
        <v/>
      </c>
      <c r="I12358" s="336"/>
      <c r="J12358" s="332" t="str">
        <f t="shared" ca="1" si="516"/>
        <v>(command "V" "R" "" "N")</v>
      </c>
    </row>
    <row r="12359" spans="8:10" hidden="1">
      <c r="H12359" s="330" t="str">
        <f t="shared" ca="1" si="515"/>
        <v/>
      </c>
      <c r="I12359" s="336"/>
      <c r="J12359" s="332" t="str">
        <f t="shared" ca="1" si="516"/>
        <v>(command "V" "R" "" "N")</v>
      </c>
    </row>
    <row r="12360" spans="8:10" hidden="1">
      <c r="H12360" s="330" t="str">
        <f t="shared" ref="H12360:H12423" ca="1" si="517">IF(INDIRECT(ADDRESS(FLOOR((ROW(A12353)-1)/$F$6,1)+9,FLOOR((MOD((ROW(A12353)-1),$F$6)),1)+21))="","",INDIRECT(ADDRESS(FLOOR((ROW(A12353)-1)/$F$6,1)+9,FLOOR((MOD((ROW(A12353)-1),$F$6)),1)+21)))</f>
        <v/>
      </c>
      <c r="I12360" s="336"/>
      <c r="J12360" s="332" t="str">
        <f t="shared" ca="1" si="516"/>
        <v>(command "V" "R" "" "N")</v>
      </c>
    </row>
    <row r="12361" spans="8:10" hidden="1">
      <c r="H12361" s="330" t="str">
        <f t="shared" ca="1" si="517"/>
        <v/>
      </c>
      <c r="I12361" s="336"/>
      <c r="J12361" s="332" t="str">
        <f t="shared" ca="1" si="516"/>
        <v>(command "V" "R" "" "N")</v>
      </c>
    </row>
    <row r="12362" spans="8:10" hidden="1">
      <c r="H12362" s="330" t="str">
        <f t="shared" ca="1" si="517"/>
        <v/>
      </c>
      <c r="I12362" s="336"/>
      <c r="J12362" s="332" t="str">
        <f t="shared" ca="1" si="516"/>
        <v>(command "V" "R" "" "N")</v>
      </c>
    </row>
    <row r="12363" spans="8:10" hidden="1">
      <c r="H12363" s="330" t="str">
        <f t="shared" ca="1" si="517"/>
        <v/>
      </c>
      <c r="I12363" s="336"/>
      <c r="J12363" s="332" t="str">
        <f t="shared" ca="1" si="516"/>
        <v>(command "V" "R" "" "N")</v>
      </c>
    </row>
    <row r="12364" spans="8:10" hidden="1">
      <c r="H12364" s="330" t="str">
        <f t="shared" ca="1" si="517"/>
        <v/>
      </c>
      <c r="I12364" s="336"/>
      <c r="J12364" s="332" t="str">
        <f t="shared" ca="1" si="516"/>
        <v>(command "V" "R" "" "N")</v>
      </c>
    </row>
    <row r="12365" spans="8:10" hidden="1">
      <c r="H12365" s="330" t="str">
        <f t="shared" ca="1" si="517"/>
        <v/>
      </c>
      <c r="I12365" s="336"/>
      <c r="J12365" s="332" t="str">
        <f t="shared" ref="J12365:J12428" ca="1" si="518">"(command"&amp;" "&amp;""""&amp;"V"&amp;""""&amp;" "&amp;""""&amp;"R"&amp;""""&amp;" "&amp;""""&amp;$H12365&amp;""""&amp;" """&amp;"N"&amp;""""&amp;")"</f>
        <v>(command "V" "R" "" "N")</v>
      </c>
    </row>
    <row r="12366" spans="8:10" hidden="1">
      <c r="H12366" s="330" t="str">
        <f t="shared" ca="1" si="517"/>
        <v/>
      </c>
      <c r="I12366" s="336"/>
      <c r="J12366" s="332" t="str">
        <f t="shared" ca="1" si="518"/>
        <v>(command "V" "R" "" "N")</v>
      </c>
    </row>
    <row r="12367" spans="8:10" hidden="1">
      <c r="H12367" s="330" t="str">
        <f t="shared" ca="1" si="517"/>
        <v/>
      </c>
      <c r="I12367" s="336"/>
      <c r="J12367" s="332" t="str">
        <f t="shared" ca="1" si="518"/>
        <v>(command "V" "R" "" "N")</v>
      </c>
    </row>
    <row r="12368" spans="8:10" hidden="1">
      <c r="H12368" s="330" t="str">
        <f t="shared" ca="1" si="517"/>
        <v/>
      </c>
      <c r="I12368" s="336"/>
      <c r="J12368" s="332" t="str">
        <f t="shared" ca="1" si="518"/>
        <v>(command "V" "R" "" "N")</v>
      </c>
    </row>
    <row r="12369" spans="8:10" hidden="1">
      <c r="H12369" s="330" t="str">
        <f t="shared" ca="1" si="517"/>
        <v/>
      </c>
      <c r="I12369" s="336"/>
      <c r="J12369" s="332" t="str">
        <f t="shared" ca="1" si="518"/>
        <v>(command "V" "R" "" "N")</v>
      </c>
    </row>
    <row r="12370" spans="8:10" hidden="1">
      <c r="H12370" s="330" t="str">
        <f t="shared" ca="1" si="517"/>
        <v/>
      </c>
      <c r="I12370" s="336"/>
      <c r="J12370" s="332" t="str">
        <f t="shared" ca="1" si="518"/>
        <v>(command "V" "R" "" "N")</v>
      </c>
    </row>
    <row r="12371" spans="8:10" hidden="1">
      <c r="H12371" s="330" t="str">
        <f t="shared" ca="1" si="517"/>
        <v/>
      </c>
      <c r="I12371" s="336"/>
      <c r="J12371" s="332" t="str">
        <f t="shared" ca="1" si="518"/>
        <v>(command "V" "R" "" "N")</v>
      </c>
    </row>
    <row r="12372" spans="8:10" hidden="1">
      <c r="H12372" s="330" t="str">
        <f t="shared" ca="1" si="517"/>
        <v/>
      </c>
      <c r="I12372" s="336"/>
      <c r="J12372" s="332" t="str">
        <f t="shared" ca="1" si="518"/>
        <v>(command "V" "R" "" "N")</v>
      </c>
    </row>
    <row r="12373" spans="8:10" hidden="1">
      <c r="H12373" s="330" t="str">
        <f t="shared" ca="1" si="517"/>
        <v/>
      </c>
      <c r="I12373" s="336"/>
      <c r="J12373" s="332" t="str">
        <f t="shared" ca="1" si="518"/>
        <v>(command "V" "R" "" "N")</v>
      </c>
    </row>
    <row r="12374" spans="8:10" hidden="1">
      <c r="H12374" s="330" t="str">
        <f t="shared" ca="1" si="517"/>
        <v/>
      </c>
      <c r="I12374" s="336"/>
      <c r="J12374" s="332" t="str">
        <f t="shared" ca="1" si="518"/>
        <v>(command "V" "R" "" "N")</v>
      </c>
    </row>
    <row r="12375" spans="8:10" hidden="1">
      <c r="H12375" s="330" t="str">
        <f t="shared" ca="1" si="517"/>
        <v/>
      </c>
      <c r="I12375" s="336"/>
      <c r="J12375" s="332" t="str">
        <f t="shared" ca="1" si="518"/>
        <v>(command "V" "R" "" "N")</v>
      </c>
    </row>
    <row r="12376" spans="8:10" hidden="1">
      <c r="H12376" s="330" t="str">
        <f t="shared" ca="1" si="517"/>
        <v/>
      </c>
      <c r="I12376" s="336"/>
      <c r="J12376" s="332" t="str">
        <f t="shared" ca="1" si="518"/>
        <v>(command "V" "R" "" "N")</v>
      </c>
    </row>
    <row r="12377" spans="8:10" hidden="1">
      <c r="H12377" s="330" t="str">
        <f t="shared" ca="1" si="517"/>
        <v/>
      </c>
      <c r="I12377" s="336"/>
      <c r="J12377" s="332" t="str">
        <f t="shared" ca="1" si="518"/>
        <v>(command "V" "R" "" "N")</v>
      </c>
    </row>
    <row r="12378" spans="8:10" hidden="1">
      <c r="H12378" s="330" t="str">
        <f t="shared" ca="1" si="517"/>
        <v/>
      </c>
      <c r="I12378" s="336"/>
      <c r="J12378" s="332" t="str">
        <f t="shared" ca="1" si="518"/>
        <v>(command "V" "R" "" "N")</v>
      </c>
    </row>
    <row r="12379" spans="8:10" hidden="1">
      <c r="H12379" s="330" t="str">
        <f t="shared" ca="1" si="517"/>
        <v/>
      </c>
      <c r="I12379" s="336"/>
      <c r="J12379" s="332" t="str">
        <f t="shared" ca="1" si="518"/>
        <v>(command "V" "R" "" "N")</v>
      </c>
    </row>
    <row r="12380" spans="8:10" hidden="1">
      <c r="H12380" s="330" t="str">
        <f t="shared" ca="1" si="517"/>
        <v/>
      </c>
      <c r="I12380" s="336"/>
      <c r="J12380" s="332" t="str">
        <f t="shared" ca="1" si="518"/>
        <v>(command "V" "R" "" "N")</v>
      </c>
    </row>
    <row r="12381" spans="8:10" hidden="1">
      <c r="H12381" s="330" t="str">
        <f t="shared" ca="1" si="517"/>
        <v/>
      </c>
      <c r="I12381" s="336"/>
      <c r="J12381" s="332" t="str">
        <f t="shared" ca="1" si="518"/>
        <v>(command "V" "R" "" "N")</v>
      </c>
    </row>
    <row r="12382" spans="8:10" hidden="1">
      <c r="H12382" s="330" t="str">
        <f t="shared" ca="1" si="517"/>
        <v/>
      </c>
      <c r="I12382" s="336"/>
      <c r="J12382" s="332" t="str">
        <f t="shared" ca="1" si="518"/>
        <v>(command "V" "R" "" "N")</v>
      </c>
    </row>
    <row r="12383" spans="8:10" hidden="1">
      <c r="H12383" s="330" t="str">
        <f t="shared" ca="1" si="517"/>
        <v/>
      </c>
      <c r="I12383" s="336"/>
      <c r="J12383" s="332" t="str">
        <f t="shared" ca="1" si="518"/>
        <v>(command "V" "R" "" "N")</v>
      </c>
    </row>
    <row r="12384" spans="8:10" hidden="1">
      <c r="H12384" s="330" t="str">
        <f t="shared" ca="1" si="517"/>
        <v/>
      </c>
      <c r="I12384" s="336"/>
      <c r="J12384" s="332" t="str">
        <f t="shared" ca="1" si="518"/>
        <v>(command "V" "R" "" "N")</v>
      </c>
    </row>
    <row r="12385" spans="8:10" hidden="1">
      <c r="H12385" s="330" t="str">
        <f t="shared" ca="1" si="517"/>
        <v/>
      </c>
      <c r="I12385" s="336"/>
      <c r="J12385" s="332" t="str">
        <f t="shared" ca="1" si="518"/>
        <v>(command "V" "R" "" "N")</v>
      </c>
    </row>
    <row r="12386" spans="8:10" hidden="1">
      <c r="H12386" s="330" t="str">
        <f t="shared" ca="1" si="517"/>
        <v/>
      </c>
      <c r="I12386" s="336"/>
      <c r="J12386" s="332" t="str">
        <f t="shared" ca="1" si="518"/>
        <v>(command "V" "R" "" "N")</v>
      </c>
    </row>
    <row r="12387" spans="8:10" hidden="1">
      <c r="H12387" s="330" t="str">
        <f t="shared" ca="1" si="517"/>
        <v/>
      </c>
      <c r="I12387" s="336"/>
      <c r="J12387" s="332" t="str">
        <f t="shared" ca="1" si="518"/>
        <v>(command "V" "R" "" "N")</v>
      </c>
    </row>
    <row r="12388" spans="8:10" hidden="1">
      <c r="H12388" s="330" t="str">
        <f t="shared" ca="1" si="517"/>
        <v/>
      </c>
      <c r="I12388" s="336"/>
      <c r="J12388" s="332" t="str">
        <f t="shared" ca="1" si="518"/>
        <v>(command "V" "R" "" "N")</v>
      </c>
    </row>
    <row r="12389" spans="8:10" hidden="1">
      <c r="H12389" s="330" t="str">
        <f t="shared" ca="1" si="517"/>
        <v/>
      </c>
      <c r="I12389" s="336"/>
      <c r="J12389" s="332" t="str">
        <f t="shared" ca="1" si="518"/>
        <v>(command "V" "R" "" "N")</v>
      </c>
    </row>
    <row r="12390" spans="8:10" hidden="1">
      <c r="H12390" s="330" t="str">
        <f t="shared" ca="1" si="517"/>
        <v/>
      </c>
      <c r="I12390" s="336"/>
      <c r="J12390" s="332" t="str">
        <f t="shared" ca="1" si="518"/>
        <v>(command "V" "R" "" "N")</v>
      </c>
    </row>
    <row r="12391" spans="8:10" hidden="1">
      <c r="H12391" s="330" t="str">
        <f t="shared" ca="1" si="517"/>
        <v/>
      </c>
      <c r="I12391" s="336"/>
      <c r="J12391" s="332" t="str">
        <f t="shared" ca="1" si="518"/>
        <v>(command "V" "R" "" "N")</v>
      </c>
    </row>
    <row r="12392" spans="8:10" hidden="1">
      <c r="H12392" s="330" t="str">
        <f t="shared" ca="1" si="517"/>
        <v/>
      </c>
      <c r="I12392" s="336"/>
      <c r="J12392" s="332" t="str">
        <f t="shared" ca="1" si="518"/>
        <v>(command "V" "R" "" "N")</v>
      </c>
    </row>
    <row r="12393" spans="8:10" hidden="1">
      <c r="H12393" s="330" t="str">
        <f t="shared" ca="1" si="517"/>
        <v/>
      </c>
      <c r="I12393" s="336"/>
      <c r="J12393" s="332" t="str">
        <f t="shared" ca="1" si="518"/>
        <v>(command "V" "R" "" "N")</v>
      </c>
    </row>
    <row r="12394" spans="8:10" hidden="1">
      <c r="H12394" s="330" t="str">
        <f t="shared" ca="1" si="517"/>
        <v/>
      </c>
      <c r="I12394" s="336"/>
      <c r="J12394" s="332" t="str">
        <f t="shared" ca="1" si="518"/>
        <v>(command "V" "R" "" "N")</v>
      </c>
    </row>
    <row r="12395" spans="8:10" hidden="1">
      <c r="H12395" s="330" t="str">
        <f t="shared" ca="1" si="517"/>
        <v/>
      </c>
      <c r="I12395" s="336"/>
      <c r="J12395" s="332" t="str">
        <f t="shared" ca="1" si="518"/>
        <v>(command "V" "R" "" "N")</v>
      </c>
    </row>
    <row r="12396" spans="8:10" hidden="1">
      <c r="H12396" s="330" t="str">
        <f t="shared" ca="1" si="517"/>
        <v/>
      </c>
      <c r="I12396" s="336"/>
      <c r="J12396" s="332" t="str">
        <f t="shared" ca="1" si="518"/>
        <v>(command "V" "R" "" "N")</v>
      </c>
    </row>
    <row r="12397" spans="8:10" hidden="1">
      <c r="H12397" s="330" t="str">
        <f t="shared" ca="1" si="517"/>
        <v/>
      </c>
      <c r="I12397" s="336"/>
      <c r="J12397" s="332" t="str">
        <f t="shared" ca="1" si="518"/>
        <v>(command "V" "R" "" "N")</v>
      </c>
    </row>
    <row r="12398" spans="8:10" hidden="1">
      <c r="H12398" s="330" t="str">
        <f t="shared" ca="1" si="517"/>
        <v/>
      </c>
      <c r="I12398" s="336"/>
      <c r="J12398" s="332" t="str">
        <f t="shared" ca="1" si="518"/>
        <v>(command "V" "R" "" "N")</v>
      </c>
    </row>
    <row r="12399" spans="8:10" hidden="1">
      <c r="H12399" s="330" t="str">
        <f t="shared" ca="1" si="517"/>
        <v/>
      </c>
      <c r="I12399" s="336"/>
      <c r="J12399" s="332" t="str">
        <f t="shared" ca="1" si="518"/>
        <v>(command "V" "R" "" "N")</v>
      </c>
    </row>
    <row r="12400" spans="8:10" hidden="1">
      <c r="H12400" s="330" t="str">
        <f t="shared" ca="1" si="517"/>
        <v/>
      </c>
      <c r="I12400" s="336"/>
      <c r="J12400" s="332" t="str">
        <f t="shared" ca="1" si="518"/>
        <v>(command "V" "R" "" "N")</v>
      </c>
    </row>
    <row r="12401" spans="8:10" hidden="1">
      <c r="H12401" s="330" t="str">
        <f t="shared" ca="1" si="517"/>
        <v/>
      </c>
      <c r="I12401" s="336"/>
      <c r="J12401" s="332" t="str">
        <f t="shared" ca="1" si="518"/>
        <v>(command "V" "R" "" "N")</v>
      </c>
    </row>
    <row r="12402" spans="8:10" hidden="1">
      <c r="H12402" s="330" t="str">
        <f t="shared" ca="1" si="517"/>
        <v/>
      </c>
      <c r="I12402" s="336"/>
      <c r="J12402" s="332" t="str">
        <f t="shared" ca="1" si="518"/>
        <v>(command "V" "R" "" "N")</v>
      </c>
    </row>
    <row r="12403" spans="8:10" hidden="1">
      <c r="H12403" s="330" t="str">
        <f t="shared" ca="1" si="517"/>
        <v/>
      </c>
      <c r="I12403" s="336"/>
      <c r="J12403" s="332" t="str">
        <f t="shared" ca="1" si="518"/>
        <v>(command "V" "R" "" "N")</v>
      </c>
    </row>
    <row r="12404" spans="8:10" hidden="1">
      <c r="H12404" s="330" t="str">
        <f t="shared" ca="1" si="517"/>
        <v/>
      </c>
      <c r="I12404" s="336"/>
      <c r="J12404" s="332" t="str">
        <f t="shared" ca="1" si="518"/>
        <v>(command "V" "R" "" "N")</v>
      </c>
    </row>
    <row r="12405" spans="8:10" hidden="1">
      <c r="H12405" s="330" t="str">
        <f t="shared" ca="1" si="517"/>
        <v/>
      </c>
      <c r="I12405" s="336"/>
      <c r="J12405" s="332" t="str">
        <f t="shared" ca="1" si="518"/>
        <v>(command "V" "R" "" "N")</v>
      </c>
    </row>
    <row r="12406" spans="8:10" hidden="1">
      <c r="H12406" s="330" t="str">
        <f t="shared" ca="1" si="517"/>
        <v/>
      </c>
      <c r="I12406" s="336"/>
      <c r="J12406" s="332" t="str">
        <f t="shared" ca="1" si="518"/>
        <v>(command "V" "R" "" "N")</v>
      </c>
    </row>
    <row r="12407" spans="8:10" hidden="1">
      <c r="H12407" s="330" t="str">
        <f t="shared" ca="1" si="517"/>
        <v/>
      </c>
      <c r="I12407" s="336"/>
      <c r="J12407" s="332" t="str">
        <f t="shared" ca="1" si="518"/>
        <v>(command "V" "R" "" "N")</v>
      </c>
    </row>
    <row r="12408" spans="8:10" hidden="1">
      <c r="H12408" s="330" t="str">
        <f t="shared" ca="1" si="517"/>
        <v/>
      </c>
      <c r="I12408" s="336"/>
      <c r="J12408" s="332" t="str">
        <f t="shared" ca="1" si="518"/>
        <v>(command "V" "R" "" "N")</v>
      </c>
    </row>
    <row r="12409" spans="8:10" hidden="1">
      <c r="H12409" s="330" t="str">
        <f t="shared" ca="1" si="517"/>
        <v/>
      </c>
      <c r="I12409" s="336"/>
      <c r="J12409" s="332" t="str">
        <f t="shared" ca="1" si="518"/>
        <v>(command "V" "R" "" "N")</v>
      </c>
    </row>
    <row r="12410" spans="8:10" hidden="1">
      <c r="H12410" s="330" t="str">
        <f t="shared" ca="1" si="517"/>
        <v/>
      </c>
      <c r="I12410" s="336"/>
      <c r="J12410" s="332" t="str">
        <f t="shared" ca="1" si="518"/>
        <v>(command "V" "R" "" "N")</v>
      </c>
    </row>
    <row r="12411" spans="8:10" hidden="1">
      <c r="H12411" s="330" t="str">
        <f t="shared" ca="1" si="517"/>
        <v/>
      </c>
      <c r="I12411" s="336"/>
      <c r="J12411" s="332" t="str">
        <f t="shared" ca="1" si="518"/>
        <v>(command "V" "R" "" "N")</v>
      </c>
    </row>
    <row r="12412" spans="8:10" hidden="1">
      <c r="H12412" s="330" t="str">
        <f t="shared" ca="1" si="517"/>
        <v/>
      </c>
      <c r="I12412" s="336"/>
      <c r="J12412" s="332" t="str">
        <f t="shared" ca="1" si="518"/>
        <v>(command "V" "R" "" "N")</v>
      </c>
    </row>
    <row r="12413" spans="8:10" hidden="1">
      <c r="H12413" s="330" t="str">
        <f t="shared" ca="1" si="517"/>
        <v/>
      </c>
      <c r="I12413" s="336"/>
      <c r="J12413" s="332" t="str">
        <f t="shared" ca="1" si="518"/>
        <v>(command "V" "R" "" "N")</v>
      </c>
    </row>
    <row r="12414" spans="8:10" hidden="1">
      <c r="H12414" s="330" t="str">
        <f t="shared" ca="1" si="517"/>
        <v/>
      </c>
      <c r="I12414" s="336"/>
      <c r="J12414" s="332" t="str">
        <f t="shared" ca="1" si="518"/>
        <v>(command "V" "R" "" "N")</v>
      </c>
    </row>
    <row r="12415" spans="8:10" hidden="1">
      <c r="H12415" s="330" t="str">
        <f t="shared" ca="1" si="517"/>
        <v/>
      </c>
      <c r="I12415" s="336"/>
      <c r="J12415" s="332" t="str">
        <f t="shared" ca="1" si="518"/>
        <v>(command "V" "R" "" "N")</v>
      </c>
    </row>
    <row r="12416" spans="8:10" hidden="1">
      <c r="H12416" s="330" t="str">
        <f t="shared" ca="1" si="517"/>
        <v/>
      </c>
      <c r="I12416" s="336"/>
      <c r="J12416" s="332" t="str">
        <f t="shared" ca="1" si="518"/>
        <v>(command "V" "R" "" "N")</v>
      </c>
    </row>
    <row r="12417" spans="8:10" hidden="1">
      <c r="H12417" s="330" t="str">
        <f t="shared" ca="1" si="517"/>
        <v/>
      </c>
      <c r="I12417" s="336"/>
      <c r="J12417" s="332" t="str">
        <f t="shared" ca="1" si="518"/>
        <v>(command "V" "R" "" "N")</v>
      </c>
    </row>
    <row r="12418" spans="8:10" hidden="1">
      <c r="H12418" s="330" t="str">
        <f t="shared" ca="1" si="517"/>
        <v/>
      </c>
      <c r="I12418" s="336"/>
      <c r="J12418" s="332" t="str">
        <f t="shared" ca="1" si="518"/>
        <v>(command "V" "R" "" "N")</v>
      </c>
    </row>
    <row r="12419" spans="8:10" hidden="1">
      <c r="H12419" s="330" t="str">
        <f t="shared" ca="1" si="517"/>
        <v/>
      </c>
      <c r="I12419" s="336"/>
      <c r="J12419" s="332" t="str">
        <f t="shared" ca="1" si="518"/>
        <v>(command "V" "R" "" "N")</v>
      </c>
    </row>
    <row r="12420" spans="8:10" hidden="1">
      <c r="H12420" s="330" t="str">
        <f t="shared" ca="1" si="517"/>
        <v/>
      </c>
      <c r="I12420" s="336"/>
      <c r="J12420" s="332" t="str">
        <f t="shared" ca="1" si="518"/>
        <v>(command "V" "R" "" "N")</v>
      </c>
    </row>
    <row r="12421" spans="8:10" hidden="1">
      <c r="H12421" s="330" t="str">
        <f t="shared" ca="1" si="517"/>
        <v/>
      </c>
      <c r="I12421" s="336"/>
      <c r="J12421" s="332" t="str">
        <f t="shared" ca="1" si="518"/>
        <v>(command "V" "R" "" "N")</v>
      </c>
    </row>
    <row r="12422" spans="8:10" hidden="1">
      <c r="H12422" s="330" t="str">
        <f t="shared" ca="1" si="517"/>
        <v/>
      </c>
      <c r="I12422" s="336"/>
      <c r="J12422" s="332" t="str">
        <f t="shared" ca="1" si="518"/>
        <v>(command "V" "R" "" "N")</v>
      </c>
    </row>
    <row r="12423" spans="8:10" hidden="1">
      <c r="H12423" s="330" t="str">
        <f t="shared" ca="1" si="517"/>
        <v/>
      </c>
      <c r="I12423" s="336"/>
      <c r="J12423" s="332" t="str">
        <f t="shared" ca="1" si="518"/>
        <v>(command "V" "R" "" "N")</v>
      </c>
    </row>
    <row r="12424" spans="8:10" hidden="1">
      <c r="H12424" s="330" t="str">
        <f t="shared" ref="H12424:H12487" ca="1" si="519">IF(INDIRECT(ADDRESS(FLOOR((ROW(A12417)-1)/$F$6,1)+9,FLOOR((MOD((ROW(A12417)-1),$F$6)),1)+21))="","",INDIRECT(ADDRESS(FLOOR((ROW(A12417)-1)/$F$6,1)+9,FLOOR((MOD((ROW(A12417)-1),$F$6)),1)+21)))</f>
        <v/>
      </c>
      <c r="I12424" s="336"/>
      <c r="J12424" s="332" t="str">
        <f t="shared" ca="1" si="518"/>
        <v>(command "V" "R" "" "N")</v>
      </c>
    </row>
    <row r="12425" spans="8:10" hidden="1">
      <c r="H12425" s="330" t="str">
        <f t="shared" ca="1" si="519"/>
        <v/>
      </c>
      <c r="I12425" s="336"/>
      <c r="J12425" s="332" t="str">
        <f t="shared" ca="1" si="518"/>
        <v>(command "V" "R" "" "N")</v>
      </c>
    </row>
    <row r="12426" spans="8:10" hidden="1">
      <c r="H12426" s="330" t="str">
        <f t="shared" ca="1" si="519"/>
        <v/>
      </c>
      <c r="I12426" s="336"/>
      <c r="J12426" s="332" t="str">
        <f t="shared" ca="1" si="518"/>
        <v>(command "V" "R" "" "N")</v>
      </c>
    </row>
    <row r="12427" spans="8:10" hidden="1">
      <c r="H12427" s="330" t="str">
        <f t="shared" ca="1" si="519"/>
        <v/>
      </c>
      <c r="I12427" s="336"/>
      <c r="J12427" s="332" t="str">
        <f t="shared" ca="1" si="518"/>
        <v>(command "V" "R" "" "N")</v>
      </c>
    </row>
    <row r="12428" spans="8:10" hidden="1">
      <c r="H12428" s="330" t="str">
        <f t="shared" ca="1" si="519"/>
        <v/>
      </c>
      <c r="I12428" s="336"/>
      <c r="J12428" s="332" t="str">
        <f t="shared" ca="1" si="518"/>
        <v>(command "V" "R" "" "N")</v>
      </c>
    </row>
    <row r="12429" spans="8:10" hidden="1">
      <c r="H12429" s="330" t="str">
        <f t="shared" ca="1" si="519"/>
        <v/>
      </c>
      <c r="I12429" s="336"/>
      <c r="J12429" s="332" t="str">
        <f t="shared" ref="J12429:J12492" ca="1" si="520">"(command"&amp;" "&amp;""""&amp;"V"&amp;""""&amp;" "&amp;""""&amp;"R"&amp;""""&amp;" "&amp;""""&amp;$H12429&amp;""""&amp;" """&amp;"N"&amp;""""&amp;")"</f>
        <v>(command "V" "R" "" "N")</v>
      </c>
    </row>
    <row r="12430" spans="8:10" hidden="1">
      <c r="H12430" s="330" t="str">
        <f t="shared" ca="1" si="519"/>
        <v/>
      </c>
      <c r="I12430" s="336"/>
      <c r="J12430" s="332" t="str">
        <f t="shared" ca="1" si="520"/>
        <v>(command "V" "R" "" "N")</v>
      </c>
    </row>
    <row r="12431" spans="8:10" hidden="1">
      <c r="H12431" s="330" t="str">
        <f t="shared" ca="1" si="519"/>
        <v/>
      </c>
      <c r="I12431" s="336"/>
      <c r="J12431" s="332" t="str">
        <f t="shared" ca="1" si="520"/>
        <v>(command "V" "R" "" "N")</v>
      </c>
    </row>
    <row r="12432" spans="8:10" hidden="1">
      <c r="H12432" s="330" t="str">
        <f t="shared" ca="1" si="519"/>
        <v/>
      </c>
      <c r="I12432" s="336"/>
      <c r="J12432" s="332" t="str">
        <f t="shared" ca="1" si="520"/>
        <v>(command "V" "R" "" "N")</v>
      </c>
    </row>
    <row r="12433" spans="8:10" hidden="1">
      <c r="H12433" s="330" t="str">
        <f t="shared" ca="1" si="519"/>
        <v/>
      </c>
      <c r="I12433" s="336"/>
      <c r="J12433" s="332" t="str">
        <f t="shared" ca="1" si="520"/>
        <v>(command "V" "R" "" "N")</v>
      </c>
    </row>
    <row r="12434" spans="8:10" hidden="1">
      <c r="H12434" s="330" t="str">
        <f t="shared" ca="1" si="519"/>
        <v/>
      </c>
      <c r="I12434" s="336"/>
      <c r="J12434" s="332" t="str">
        <f t="shared" ca="1" si="520"/>
        <v>(command "V" "R" "" "N")</v>
      </c>
    </row>
    <row r="12435" spans="8:10" hidden="1">
      <c r="H12435" s="330" t="str">
        <f t="shared" ca="1" si="519"/>
        <v/>
      </c>
      <c r="I12435" s="336"/>
      <c r="J12435" s="332" t="str">
        <f t="shared" ca="1" si="520"/>
        <v>(command "V" "R" "" "N")</v>
      </c>
    </row>
    <row r="12436" spans="8:10" hidden="1">
      <c r="H12436" s="330" t="str">
        <f t="shared" ca="1" si="519"/>
        <v/>
      </c>
      <c r="I12436" s="336"/>
      <c r="J12436" s="332" t="str">
        <f t="shared" ca="1" si="520"/>
        <v>(command "V" "R" "" "N")</v>
      </c>
    </row>
    <row r="12437" spans="8:10" hidden="1">
      <c r="H12437" s="330" t="str">
        <f t="shared" ca="1" si="519"/>
        <v/>
      </c>
      <c r="I12437" s="336"/>
      <c r="J12437" s="332" t="str">
        <f t="shared" ca="1" si="520"/>
        <v>(command "V" "R" "" "N")</v>
      </c>
    </row>
    <row r="12438" spans="8:10" hidden="1">
      <c r="H12438" s="330" t="str">
        <f t="shared" ca="1" si="519"/>
        <v/>
      </c>
      <c r="I12438" s="336"/>
      <c r="J12438" s="332" t="str">
        <f t="shared" ca="1" si="520"/>
        <v>(command "V" "R" "" "N")</v>
      </c>
    </row>
    <row r="12439" spans="8:10" hidden="1">
      <c r="H12439" s="330" t="str">
        <f t="shared" ca="1" si="519"/>
        <v/>
      </c>
      <c r="I12439" s="336"/>
      <c r="J12439" s="332" t="str">
        <f t="shared" ca="1" si="520"/>
        <v>(command "V" "R" "" "N")</v>
      </c>
    </row>
    <row r="12440" spans="8:10" hidden="1">
      <c r="H12440" s="330" t="str">
        <f t="shared" ca="1" si="519"/>
        <v/>
      </c>
      <c r="I12440" s="336"/>
      <c r="J12440" s="332" t="str">
        <f t="shared" ca="1" si="520"/>
        <v>(command "V" "R" "" "N")</v>
      </c>
    </row>
    <row r="12441" spans="8:10" hidden="1">
      <c r="H12441" s="330" t="str">
        <f t="shared" ca="1" si="519"/>
        <v/>
      </c>
      <c r="I12441" s="336"/>
      <c r="J12441" s="332" t="str">
        <f t="shared" ca="1" si="520"/>
        <v>(command "V" "R" "" "N")</v>
      </c>
    </row>
    <row r="12442" spans="8:10" hidden="1">
      <c r="H12442" s="330" t="str">
        <f t="shared" ca="1" si="519"/>
        <v/>
      </c>
      <c r="I12442" s="336"/>
      <c r="J12442" s="332" t="str">
        <f t="shared" ca="1" si="520"/>
        <v>(command "V" "R" "" "N")</v>
      </c>
    </row>
    <row r="12443" spans="8:10" hidden="1">
      <c r="H12443" s="330" t="str">
        <f t="shared" ca="1" si="519"/>
        <v/>
      </c>
      <c r="I12443" s="336"/>
      <c r="J12443" s="332" t="str">
        <f t="shared" ca="1" si="520"/>
        <v>(command "V" "R" "" "N")</v>
      </c>
    </row>
    <row r="12444" spans="8:10" hidden="1">
      <c r="H12444" s="330" t="str">
        <f t="shared" ca="1" si="519"/>
        <v/>
      </c>
      <c r="I12444" s="336"/>
      <c r="J12444" s="332" t="str">
        <f t="shared" ca="1" si="520"/>
        <v>(command "V" "R" "" "N")</v>
      </c>
    </row>
    <row r="12445" spans="8:10" hidden="1">
      <c r="H12445" s="330" t="str">
        <f t="shared" ca="1" si="519"/>
        <v/>
      </c>
      <c r="I12445" s="336"/>
      <c r="J12445" s="332" t="str">
        <f t="shared" ca="1" si="520"/>
        <v>(command "V" "R" "" "N")</v>
      </c>
    </row>
    <row r="12446" spans="8:10" hidden="1">
      <c r="H12446" s="330" t="str">
        <f t="shared" ca="1" si="519"/>
        <v/>
      </c>
      <c r="I12446" s="336"/>
      <c r="J12446" s="332" t="str">
        <f t="shared" ca="1" si="520"/>
        <v>(command "V" "R" "" "N")</v>
      </c>
    </row>
    <row r="12447" spans="8:10" hidden="1">
      <c r="H12447" s="330" t="str">
        <f t="shared" ca="1" si="519"/>
        <v/>
      </c>
      <c r="I12447" s="336"/>
      <c r="J12447" s="332" t="str">
        <f t="shared" ca="1" si="520"/>
        <v>(command "V" "R" "" "N")</v>
      </c>
    </row>
    <row r="12448" spans="8:10" hidden="1">
      <c r="H12448" s="330" t="str">
        <f t="shared" ca="1" si="519"/>
        <v/>
      </c>
      <c r="I12448" s="336"/>
      <c r="J12448" s="332" t="str">
        <f t="shared" ca="1" si="520"/>
        <v>(command "V" "R" "" "N")</v>
      </c>
    </row>
    <row r="12449" spans="8:10" hidden="1">
      <c r="H12449" s="330" t="str">
        <f t="shared" ca="1" si="519"/>
        <v/>
      </c>
      <c r="I12449" s="336"/>
      <c r="J12449" s="332" t="str">
        <f t="shared" ca="1" si="520"/>
        <v>(command "V" "R" "" "N")</v>
      </c>
    </row>
    <row r="12450" spans="8:10" hidden="1">
      <c r="H12450" s="330" t="str">
        <f t="shared" ca="1" si="519"/>
        <v/>
      </c>
      <c r="I12450" s="336"/>
      <c r="J12450" s="332" t="str">
        <f t="shared" ca="1" si="520"/>
        <v>(command "V" "R" "" "N")</v>
      </c>
    </row>
    <row r="12451" spans="8:10" hidden="1">
      <c r="H12451" s="330" t="str">
        <f t="shared" ca="1" si="519"/>
        <v/>
      </c>
      <c r="I12451" s="336"/>
      <c r="J12451" s="332" t="str">
        <f t="shared" ca="1" si="520"/>
        <v>(command "V" "R" "" "N")</v>
      </c>
    </row>
    <row r="12452" spans="8:10" hidden="1">
      <c r="H12452" s="330" t="str">
        <f t="shared" ca="1" si="519"/>
        <v/>
      </c>
      <c r="I12452" s="336"/>
      <c r="J12452" s="332" t="str">
        <f t="shared" ca="1" si="520"/>
        <v>(command "V" "R" "" "N")</v>
      </c>
    </row>
    <row r="12453" spans="8:10" hidden="1">
      <c r="H12453" s="330" t="str">
        <f t="shared" ca="1" si="519"/>
        <v/>
      </c>
      <c r="I12453" s="336"/>
      <c r="J12453" s="332" t="str">
        <f t="shared" ca="1" si="520"/>
        <v>(command "V" "R" "" "N")</v>
      </c>
    </row>
    <row r="12454" spans="8:10" hidden="1">
      <c r="H12454" s="330" t="str">
        <f t="shared" ca="1" si="519"/>
        <v/>
      </c>
      <c r="I12454" s="336"/>
      <c r="J12454" s="332" t="str">
        <f t="shared" ca="1" si="520"/>
        <v>(command "V" "R" "" "N")</v>
      </c>
    </row>
    <row r="12455" spans="8:10" hidden="1">
      <c r="H12455" s="330" t="str">
        <f t="shared" ca="1" si="519"/>
        <v/>
      </c>
      <c r="I12455" s="336"/>
      <c r="J12455" s="332" t="str">
        <f t="shared" ca="1" si="520"/>
        <v>(command "V" "R" "" "N")</v>
      </c>
    </row>
    <row r="12456" spans="8:10" hidden="1">
      <c r="H12456" s="330" t="str">
        <f t="shared" ca="1" si="519"/>
        <v/>
      </c>
      <c r="I12456" s="336"/>
      <c r="J12456" s="332" t="str">
        <f t="shared" ca="1" si="520"/>
        <v>(command "V" "R" "" "N")</v>
      </c>
    </row>
    <row r="12457" spans="8:10" hidden="1">
      <c r="H12457" s="330" t="str">
        <f t="shared" ca="1" si="519"/>
        <v/>
      </c>
      <c r="I12457" s="336"/>
      <c r="J12457" s="332" t="str">
        <f t="shared" ca="1" si="520"/>
        <v>(command "V" "R" "" "N")</v>
      </c>
    </row>
    <row r="12458" spans="8:10" hidden="1">
      <c r="H12458" s="330" t="str">
        <f t="shared" ca="1" si="519"/>
        <v/>
      </c>
      <c r="I12458" s="336"/>
      <c r="J12458" s="332" t="str">
        <f t="shared" ca="1" si="520"/>
        <v>(command "V" "R" "" "N")</v>
      </c>
    </row>
    <row r="12459" spans="8:10" hidden="1">
      <c r="H12459" s="330" t="str">
        <f t="shared" ca="1" si="519"/>
        <v/>
      </c>
      <c r="I12459" s="336"/>
      <c r="J12459" s="332" t="str">
        <f t="shared" ca="1" si="520"/>
        <v>(command "V" "R" "" "N")</v>
      </c>
    </row>
    <row r="12460" spans="8:10" hidden="1">
      <c r="H12460" s="330" t="str">
        <f t="shared" ca="1" si="519"/>
        <v/>
      </c>
      <c r="I12460" s="336"/>
      <c r="J12460" s="332" t="str">
        <f t="shared" ca="1" si="520"/>
        <v>(command "V" "R" "" "N")</v>
      </c>
    </row>
    <row r="12461" spans="8:10" hidden="1">
      <c r="H12461" s="330" t="str">
        <f t="shared" ca="1" si="519"/>
        <v/>
      </c>
      <c r="I12461" s="336"/>
      <c r="J12461" s="332" t="str">
        <f t="shared" ca="1" si="520"/>
        <v>(command "V" "R" "" "N")</v>
      </c>
    </row>
    <row r="12462" spans="8:10" hidden="1">
      <c r="H12462" s="330" t="str">
        <f t="shared" ca="1" si="519"/>
        <v/>
      </c>
      <c r="I12462" s="336"/>
      <c r="J12462" s="332" t="str">
        <f t="shared" ca="1" si="520"/>
        <v>(command "V" "R" "" "N")</v>
      </c>
    </row>
    <row r="12463" spans="8:10" hidden="1">
      <c r="H12463" s="330" t="str">
        <f t="shared" ca="1" si="519"/>
        <v/>
      </c>
      <c r="I12463" s="336"/>
      <c r="J12463" s="332" t="str">
        <f t="shared" ca="1" si="520"/>
        <v>(command "V" "R" "" "N")</v>
      </c>
    </row>
    <row r="12464" spans="8:10" hidden="1">
      <c r="H12464" s="330" t="str">
        <f t="shared" ca="1" si="519"/>
        <v/>
      </c>
      <c r="I12464" s="336"/>
      <c r="J12464" s="332" t="str">
        <f t="shared" ca="1" si="520"/>
        <v>(command "V" "R" "" "N")</v>
      </c>
    </row>
    <row r="12465" spans="8:10" hidden="1">
      <c r="H12465" s="330" t="str">
        <f t="shared" ca="1" si="519"/>
        <v/>
      </c>
      <c r="I12465" s="336"/>
      <c r="J12465" s="332" t="str">
        <f t="shared" ca="1" si="520"/>
        <v>(command "V" "R" "" "N")</v>
      </c>
    </row>
    <row r="12466" spans="8:10" hidden="1">
      <c r="H12466" s="330" t="str">
        <f t="shared" ca="1" si="519"/>
        <v/>
      </c>
      <c r="I12466" s="336"/>
      <c r="J12466" s="332" t="str">
        <f t="shared" ca="1" si="520"/>
        <v>(command "V" "R" "" "N")</v>
      </c>
    </row>
    <row r="12467" spans="8:10" hidden="1">
      <c r="H12467" s="330" t="str">
        <f t="shared" ca="1" si="519"/>
        <v/>
      </c>
      <c r="I12467" s="336"/>
      <c r="J12467" s="332" t="str">
        <f t="shared" ca="1" si="520"/>
        <v>(command "V" "R" "" "N")</v>
      </c>
    </row>
    <row r="12468" spans="8:10" hidden="1">
      <c r="H12468" s="330" t="str">
        <f t="shared" ca="1" si="519"/>
        <v/>
      </c>
      <c r="I12468" s="336"/>
      <c r="J12468" s="332" t="str">
        <f t="shared" ca="1" si="520"/>
        <v>(command "V" "R" "" "N")</v>
      </c>
    </row>
    <row r="12469" spans="8:10" hidden="1">
      <c r="H12469" s="330" t="str">
        <f t="shared" ca="1" si="519"/>
        <v/>
      </c>
      <c r="I12469" s="336"/>
      <c r="J12469" s="332" t="str">
        <f t="shared" ca="1" si="520"/>
        <v>(command "V" "R" "" "N")</v>
      </c>
    </row>
    <row r="12470" spans="8:10" hidden="1">
      <c r="H12470" s="330" t="str">
        <f t="shared" ca="1" si="519"/>
        <v/>
      </c>
      <c r="I12470" s="336"/>
      <c r="J12470" s="332" t="str">
        <f t="shared" ca="1" si="520"/>
        <v>(command "V" "R" "" "N")</v>
      </c>
    </row>
    <row r="12471" spans="8:10" hidden="1">
      <c r="H12471" s="330" t="str">
        <f t="shared" ca="1" si="519"/>
        <v/>
      </c>
      <c r="I12471" s="336"/>
      <c r="J12471" s="332" t="str">
        <f t="shared" ca="1" si="520"/>
        <v>(command "V" "R" "" "N")</v>
      </c>
    </row>
    <row r="12472" spans="8:10" hidden="1">
      <c r="H12472" s="330" t="str">
        <f t="shared" ca="1" si="519"/>
        <v/>
      </c>
      <c r="I12472" s="336"/>
      <c r="J12472" s="332" t="str">
        <f t="shared" ca="1" si="520"/>
        <v>(command "V" "R" "" "N")</v>
      </c>
    </row>
    <row r="12473" spans="8:10" hidden="1">
      <c r="H12473" s="330" t="str">
        <f t="shared" ca="1" si="519"/>
        <v/>
      </c>
      <c r="I12473" s="336"/>
      <c r="J12473" s="332" t="str">
        <f t="shared" ca="1" si="520"/>
        <v>(command "V" "R" "" "N")</v>
      </c>
    </row>
    <row r="12474" spans="8:10" hidden="1">
      <c r="H12474" s="330" t="str">
        <f t="shared" ca="1" si="519"/>
        <v/>
      </c>
      <c r="I12474" s="336"/>
      <c r="J12474" s="332" t="str">
        <f t="shared" ca="1" si="520"/>
        <v>(command "V" "R" "" "N")</v>
      </c>
    </row>
    <row r="12475" spans="8:10" hidden="1">
      <c r="H12475" s="330" t="str">
        <f t="shared" ca="1" si="519"/>
        <v/>
      </c>
      <c r="I12475" s="336"/>
      <c r="J12475" s="332" t="str">
        <f t="shared" ca="1" si="520"/>
        <v>(command "V" "R" "" "N")</v>
      </c>
    </row>
    <row r="12476" spans="8:10" hidden="1">
      <c r="H12476" s="330" t="str">
        <f t="shared" ca="1" si="519"/>
        <v/>
      </c>
      <c r="I12476" s="336"/>
      <c r="J12476" s="332" t="str">
        <f t="shared" ca="1" si="520"/>
        <v>(command "V" "R" "" "N")</v>
      </c>
    </row>
    <row r="12477" spans="8:10" hidden="1">
      <c r="H12477" s="330" t="str">
        <f t="shared" ca="1" si="519"/>
        <v/>
      </c>
      <c r="I12477" s="336"/>
      <c r="J12477" s="332" t="str">
        <f t="shared" ca="1" si="520"/>
        <v>(command "V" "R" "" "N")</v>
      </c>
    </row>
    <row r="12478" spans="8:10" hidden="1">
      <c r="H12478" s="330" t="str">
        <f t="shared" ca="1" si="519"/>
        <v/>
      </c>
      <c r="I12478" s="336"/>
      <c r="J12478" s="332" t="str">
        <f t="shared" ca="1" si="520"/>
        <v>(command "V" "R" "" "N")</v>
      </c>
    </row>
    <row r="12479" spans="8:10" hidden="1">
      <c r="H12479" s="330" t="str">
        <f t="shared" ca="1" si="519"/>
        <v/>
      </c>
      <c r="I12479" s="336"/>
      <c r="J12479" s="332" t="str">
        <f t="shared" ca="1" si="520"/>
        <v>(command "V" "R" "" "N")</v>
      </c>
    </row>
    <row r="12480" spans="8:10" hidden="1">
      <c r="H12480" s="330" t="str">
        <f t="shared" ca="1" si="519"/>
        <v/>
      </c>
      <c r="I12480" s="336"/>
      <c r="J12480" s="332" t="str">
        <f t="shared" ca="1" si="520"/>
        <v>(command "V" "R" "" "N")</v>
      </c>
    </row>
    <row r="12481" spans="8:10" hidden="1">
      <c r="H12481" s="330" t="str">
        <f t="shared" ca="1" si="519"/>
        <v/>
      </c>
      <c r="I12481" s="336"/>
      <c r="J12481" s="332" t="str">
        <f t="shared" ca="1" si="520"/>
        <v>(command "V" "R" "" "N")</v>
      </c>
    </row>
    <row r="12482" spans="8:10" hidden="1">
      <c r="H12482" s="330" t="str">
        <f t="shared" ca="1" si="519"/>
        <v/>
      </c>
      <c r="I12482" s="336"/>
      <c r="J12482" s="332" t="str">
        <f t="shared" ca="1" si="520"/>
        <v>(command "V" "R" "" "N")</v>
      </c>
    </row>
    <row r="12483" spans="8:10" hidden="1">
      <c r="H12483" s="330" t="str">
        <f t="shared" ca="1" si="519"/>
        <v/>
      </c>
      <c r="I12483" s="336"/>
      <c r="J12483" s="332" t="str">
        <f t="shared" ca="1" si="520"/>
        <v>(command "V" "R" "" "N")</v>
      </c>
    </row>
    <row r="12484" spans="8:10" hidden="1">
      <c r="H12484" s="330" t="str">
        <f t="shared" ca="1" si="519"/>
        <v/>
      </c>
      <c r="I12484" s="336"/>
      <c r="J12484" s="332" t="str">
        <f t="shared" ca="1" si="520"/>
        <v>(command "V" "R" "" "N")</v>
      </c>
    </row>
    <row r="12485" spans="8:10" hidden="1">
      <c r="H12485" s="330" t="str">
        <f t="shared" ca="1" si="519"/>
        <v/>
      </c>
      <c r="I12485" s="336"/>
      <c r="J12485" s="332" t="str">
        <f t="shared" ca="1" si="520"/>
        <v>(command "V" "R" "" "N")</v>
      </c>
    </row>
    <row r="12486" spans="8:10" hidden="1">
      <c r="H12486" s="330" t="str">
        <f t="shared" ca="1" si="519"/>
        <v/>
      </c>
      <c r="I12486" s="336"/>
      <c r="J12486" s="332" t="str">
        <f t="shared" ca="1" si="520"/>
        <v>(command "V" "R" "" "N")</v>
      </c>
    </row>
    <row r="12487" spans="8:10" hidden="1">
      <c r="H12487" s="330" t="str">
        <f t="shared" ca="1" si="519"/>
        <v/>
      </c>
      <c r="I12487" s="336"/>
      <c r="J12487" s="332" t="str">
        <f t="shared" ca="1" si="520"/>
        <v>(command "V" "R" "" "N")</v>
      </c>
    </row>
    <row r="12488" spans="8:10" hidden="1">
      <c r="H12488" s="330" t="str">
        <f t="shared" ref="H12488:H12551" ca="1" si="521">IF(INDIRECT(ADDRESS(FLOOR((ROW(A12481)-1)/$F$6,1)+9,FLOOR((MOD((ROW(A12481)-1),$F$6)),1)+21))="","",INDIRECT(ADDRESS(FLOOR((ROW(A12481)-1)/$F$6,1)+9,FLOOR((MOD((ROW(A12481)-1),$F$6)),1)+21)))</f>
        <v/>
      </c>
      <c r="I12488" s="336"/>
      <c r="J12488" s="332" t="str">
        <f t="shared" ca="1" si="520"/>
        <v>(command "V" "R" "" "N")</v>
      </c>
    </row>
    <row r="12489" spans="8:10" hidden="1">
      <c r="H12489" s="330" t="str">
        <f t="shared" ca="1" si="521"/>
        <v/>
      </c>
      <c r="I12489" s="336"/>
      <c r="J12489" s="332" t="str">
        <f t="shared" ca="1" si="520"/>
        <v>(command "V" "R" "" "N")</v>
      </c>
    </row>
    <row r="12490" spans="8:10" hidden="1">
      <c r="H12490" s="330" t="str">
        <f t="shared" ca="1" si="521"/>
        <v/>
      </c>
      <c r="I12490" s="336"/>
      <c r="J12490" s="332" t="str">
        <f t="shared" ca="1" si="520"/>
        <v>(command "V" "R" "" "N")</v>
      </c>
    </row>
    <row r="12491" spans="8:10" hidden="1">
      <c r="H12491" s="330" t="str">
        <f t="shared" ca="1" si="521"/>
        <v/>
      </c>
      <c r="I12491" s="336"/>
      <c r="J12491" s="332" t="str">
        <f t="shared" ca="1" si="520"/>
        <v>(command "V" "R" "" "N")</v>
      </c>
    </row>
    <row r="12492" spans="8:10" hidden="1">
      <c r="H12492" s="330" t="str">
        <f t="shared" ca="1" si="521"/>
        <v/>
      </c>
      <c r="I12492" s="336"/>
      <c r="J12492" s="332" t="str">
        <f t="shared" ca="1" si="520"/>
        <v>(command "V" "R" "" "N")</v>
      </c>
    </row>
    <row r="12493" spans="8:10" hidden="1">
      <c r="H12493" s="330" t="str">
        <f t="shared" ca="1" si="521"/>
        <v/>
      </c>
      <c r="I12493" s="336"/>
      <c r="J12493" s="332" t="str">
        <f t="shared" ref="J12493:J12556" ca="1" si="522">"(command"&amp;" "&amp;""""&amp;"V"&amp;""""&amp;" "&amp;""""&amp;"R"&amp;""""&amp;" "&amp;""""&amp;$H12493&amp;""""&amp;" """&amp;"N"&amp;""""&amp;")"</f>
        <v>(command "V" "R" "" "N")</v>
      </c>
    </row>
    <row r="12494" spans="8:10" hidden="1">
      <c r="H12494" s="330" t="str">
        <f t="shared" ca="1" si="521"/>
        <v/>
      </c>
      <c r="I12494" s="336"/>
      <c r="J12494" s="332" t="str">
        <f t="shared" ca="1" si="522"/>
        <v>(command "V" "R" "" "N")</v>
      </c>
    </row>
    <row r="12495" spans="8:10" hidden="1">
      <c r="H12495" s="330" t="str">
        <f t="shared" ca="1" si="521"/>
        <v/>
      </c>
      <c r="I12495" s="336"/>
      <c r="J12495" s="332" t="str">
        <f t="shared" ca="1" si="522"/>
        <v>(command "V" "R" "" "N")</v>
      </c>
    </row>
    <row r="12496" spans="8:10" hidden="1">
      <c r="H12496" s="330" t="str">
        <f t="shared" ca="1" si="521"/>
        <v/>
      </c>
      <c r="I12496" s="336"/>
      <c r="J12496" s="332" t="str">
        <f t="shared" ca="1" si="522"/>
        <v>(command "V" "R" "" "N")</v>
      </c>
    </row>
    <row r="12497" spans="8:10" hidden="1">
      <c r="H12497" s="330" t="str">
        <f t="shared" ca="1" si="521"/>
        <v/>
      </c>
      <c r="I12497" s="336"/>
      <c r="J12497" s="332" t="str">
        <f t="shared" ca="1" si="522"/>
        <v>(command "V" "R" "" "N")</v>
      </c>
    </row>
    <row r="12498" spans="8:10" hidden="1">
      <c r="H12498" s="330" t="str">
        <f t="shared" ca="1" si="521"/>
        <v/>
      </c>
      <c r="I12498" s="336"/>
      <c r="J12498" s="332" t="str">
        <f t="shared" ca="1" si="522"/>
        <v>(command "V" "R" "" "N")</v>
      </c>
    </row>
    <row r="12499" spans="8:10" hidden="1">
      <c r="H12499" s="330" t="str">
        <f t="shared" ca="1" si="521"/>
        <v/>
      </c>
      <c r="I12499" s="336"/>
      <c r="J12499" s="332" t="str">
        <f t="shared" ca="1" si="522"/>
        <v>(command "V" "R" "" "N")</v>
      </c>
    </row>
    <row r="12500" spans="8:10" hidden="1">
      <c r="H12500" s="330" t="str">
        <f t="shared" ca="1" si="521"/>
        <v/>
      </c>
      <c r="I12500" s="336"/>
      <c r="J12500" s="332" t="str">
        <f t="shared" ca="1" si="522"/>
        <v>(command "V" "R" "" "N")</v>
      </c>
    </row>
    <row r="12501" spans="8:10" hidden="1">
      <c r="H12501" s="330" t="str">
        <f t="shared" ca="1" si="521"/>
        <v/>
      </c>
      <c r="I12501" s="336"/>
      <c r="J12501" s="332" t="str">
        <f t="shared" ca="1" si="522"/>
        <v>(command "V" "R" "" "N")</v>
      </c>
    </row>
    <row r="12502" spans="8:10" hidden="1">
      <c r="H12502" s="330" t="str">
        <f t="shared" ca="1" si="521"/>
        <v/>
      </c>
      <c r="I12502" s="336"/>
      <c r="J12502" s="332" t="str">
        <f t="shared" ca="1" si="522"/>
        <v>(command "V" "R" "" "N")</v>
      </c>
    </row>
    <row r="12503" spans="8:10" hidden="1">
      <c r="H12503" s="330" t="str">
        <f t="shared" ca="1" si="521"/>
        <v/>
      </c>
      <c r="I12503" s="336"/>
      <c r="J12503" s="332" t="str">
        <f t="shared" ca="1" si="522"/>
        <v>(command "V" "R" "" "N")</v>
      </c>
    </row>
    <row r="12504" spans="8:10" hidden="1">
      <c r="H12504" s="330" t="str">
        <f t="shared" ca="1" si="521"/>
        <v/>
      </c>
      <c r="I12504" s="336"/>
      <c r="J12504" s="332" t="str">
        <f t="shared" ca="1" si="522"/>
        <v>(command "V" "R" "" "N")</v>
      </c>
    </row>
    <row r="12505" spans="8:10" hidden="1">
      <c r="H12505" s="330" t="str">
        <f t="shared" ca="1" si="521"/>
        <v/>
      </c>
      <c r="I12505" s="336"/>
      <c r="J12505" s="332" t="str">
        <f t="shared" ca="1" si="522"/>
        <v>(command "V" "R" "" "N")</v>
      </c>
    </row>
    <row r="12506" spans="8:10" hidden="1">
      <c r="H12506" s="330" t="str">
        <f t="shared" ca="1" si="521"/>
        <v/>
      </c>
      <c r="I12506" s="336"/>
      <c r="J12506" s="332" t="str">
        <f t="shared" ca="1" si="522"/>
        <v>(command "V" "R" "" "N")</v>
      </c>
    </row>
    <row r="12507" spans="8:10" hidden="1">
      <c r="H12507" s="330" t="str">
        <f t="shared" ca="1" si="521"/>
        <v/>
      </c>
      <c r="I12507" s="336"/>
      <c r="J12507" s="332" t="str">
        <f t="shared" ca="1" si="522"/>
        <v>(command "V" "R" "" "N")</v>
      </c>
    </row>
    <row r="12508" spans="8:10" hidden="1">
      <c r="H12508" s="330" t="str">
        <f t="shared" ca="1" si="521"/>
        <v/>
      </c>
      <c r="I12508" s="336"/>
      <c r="J12508" s="332" t="str">
        <f t="shared" ca="1" si="522"/>
        <v>(command "V" "R" "" "N")</v>
      </c>
    </row>
    <row r="12509" spans="8:10" hidden="1">
      <c r="H12509" s="330" t="str">
        <f t="shared" ca="1" si="521"/>
        <v/>
      </c>
      <c r="I12509" s="336"/>
      <c r="J12509" s="332" t="str">
        <f t="shared" ca="1" si="522"/>
        <v>(command "V" "R" "" "N")</v>
      </c>
    </row>
    <row r="12510" spans="8:10" hidden="1">
      <c r="H12510" s="330" t="str">
        <f t="shared" ca="1" si="521"/>
        <v/>
      </c>
      <c r="I12510" s="336"/>
      <c r="J12510" s="332" t="str">
        <f t="shared" ca="1" si="522"/>
        <v>(command "V" "R" "" "N")</v>
      </c>
    </row>
    <row r="12511" spans="8:10" hidden="1">
      <c r="H12511" s="330" t="str">
        <f t="shared" ca="1" si="521"/>
        <v/>
      </c>
      <c r="I12511" s="336"/>
      <c r="J12511" s="332" t="str">
        <f t="shared" ca="1" si="522"/>
        <v>(command "V" "R" "" "N")</v>
      </c>
    </row>
    <row r="12512" spans="8:10" hidden="1">
      <c r="H12512" s="330" t="str">
        <f t="shared" ca="1" si="521"/>
        <v/>
      </c>
      <c r="I12512" s="336"/>
      <c r="J12512" s="332" t="str">
        <f t="shared" ca="1" si="522"/>
        <v>(command "V" "R" "" "N")</v>
      </c>
    </row>
    <row r="12513" spans="8:10" hidden="1">
      <c r="H12513" s="330" t="str">
        <f t="shared" ca="1" si="521"/>
        <v/>
      </c>
      <c r="I12513" s="336"/>
      <c r="J12513" s="332" t="str">
        <f t="shared" ca="1" si="522"/>
        <v>(command "V" "R" "" "N")</v>
      </c>
    </row>
    <row r="12514" spans="8:10" hidden="1">
      <c r="H12514" s="330" t="str">
        <f t="shared" ca="1" si="521"/>
        <v/>
      </c>
      <c r="I12514" s="336"/>
      <c r="J12514" s="332" t="str">
        <f t="shared" ca="1" si="522"/>
        <v>(command "V" "R" "" "N")</v>
      </c>
    </row>
    <row r="12515" spans="8:10" hidden="1">
      <c r="H12515" s="330" t="str">
        <f t="shared" ca="1" si="521"/>
        <v/>
      </c>
      <c r="I12515" s="336"/>
      <c r="J12515" s="332" t="str">
        <f t="shared" ca="1" si="522"/>
        <v>(command "V" "R" "" "N")</v>
      </c>
    </row>
    <row r="12516" spans="8:10" hidden="1">
      <c r="H12516" s="330" t="str">
        <f t="shared" ca="1" si="521"/>
        <v/>
      </c>
      <c r="I12516" s="336"/>
      <c r="J12516" s="332" t="str">
        <f t="shared" ca="1" si="522"/>
        <v>(command "V" "R" "" "N")</v>
      </c>
    </row>
    <row r="12517" spans="8:10" hidden="1">
      <c r="H12517" s="330" t="str">
        <f t="shared" ca="1" si="521"/>
        <v/>
      </c>
      <c r="I12517" s="336"/>
      <c r="J12517" s="332" t="str">
        <f t="shared" ca="1" si="522"/>
        <v>(command "V" "R" "" "N")</v>
      </c>
    </row>
    <row r="12518" spans="8:10" hidden="1">
      <c r="H12518" s="330" t="str">
        <f t="shared" ca="1" si="521"/>
        <v/>
      </c>
      <c r="I12518" s="336"/>
      <c r="J12518" s="332" t="str">
        <f t="shared" ca="1" si="522"/>
        <v>(command "V" "R" "" "N")</v>
      </c>
    </row>
    <row r="12519" spans="8:10" hidden="1">
      <c r="H12519" s="330" t="str">
        <f t="shared" ca="1" si="521"/>
        <v/>
      </c>
      <c r="I12519" s="336"/>
      <c r="J12519" s="332" t="str">
        <f t="shared" ca="1" si="522"/>
        <v>(command "V" "R" "" "N")</v>
      </c>
    </row>
    <row r="12520" spans="8:10" hidden="1">
      <c r="H12520" s="330" t="str">
        <f t="shared" ca="1" si="521"/>
        <v/>
      </c>
      <c r="I12520" s="336"/>
      <c r="J12520" s="332" t="str">
        <f t="shared" ca="1" si="522"/>
        <v>(command "V" "R" "" "N")</v>
      </c>
    </row>
    <row r="12521" spans="8:10" hidden="1">
      <c r="H12521" s="330" t="str">
        <f t="shared" ca="1" si="521"/>
        <v/>
      </c>
      <c r="I12521" s="336"/>
      <c r="J12521" s="332" t="str">
        <f t="shared" ca="1" si="522"/>
        <v>(command "V" "R" "" "N")</v>
      </c>
    </row>
    <row r="12522" spans="8:10" hidden="1">
      <c r="H12522" s="330" t="str">
        <f t="shared" ca="1" si="521"/>
        <v/>
      </c>
      <c r="I12522" s="336"/>
      <c r="J12522" s="332" t="str">
        <f t="shared" ca="1" si="522"/>
        <v>(command "V" "R" "" "N")</v>
      </c>
    </row>
    <row r="12523" spans="8:10" hidden="1">
      <c r="H12523" s="330" t="str">
        <f t="shared" ca="1" si="521"/>
        <v/>
      </c>
      <c r="I12523" s="336"/>
      <c r="J12523" s="332" t="str">
        <f t="shared" ca="1" si="522"/>
        <v>(command "V" "R" "" "N")</v>
      </c>
    </row>
    <row r="12524" spans="8:10" hidden="1">
      <c r="H12524" s="330" t="str">
        <f t="shared" ca="1" si="521"/>
        <v/>
      </c>
      <c r="I12524" s="336"/>
      <c r="J12524" s="332" t="str">
        <f t="shared" ca="1" si="522"/>
        <v>(command "V" "R" "" "N")</v>
      </c>
    </row>
    <row r="12525" spans="8:10" hidden="1">
      <c r="H12525" s="330" t="str">
        <f t="shared" ca="1" si="521"/>
        <v/>
      </c>
      <c r="I12525" s="336"/>
      <c r="J12525" s="332" t="str">
        <f t="shared" ca="1" si="522"/>
        <v>(command "V" "R" "" "N")</v>
      </c>
    </row>
    <row r="12526" spans="8:10" hidden="1">
      <c r="H12526" s="330" t="str">
        <f t="shared" ca="1" si="521"/>
        <v/>
      </c>
      <c r="I12526" s="336"/>
      <c r="J12526" s="332" t="str">
        <f t="shared" ca="1" si="522"/>
        <v>(command "V" "R" "" "N")</v>
      </c>
    </row>
    <row r="12527" spans="8:10" hidden="1">
      <c r="H12527" s="330" t="str">
        <f t="shared" ca="1" si="521"/>
        <v/>
      </c>
      <c r="I12527" s="336"/>
      <c r="J12527" s="332" t="str">
        <f t="shared" ca="1" si="522"/>
        <v>(command "V" "R" "" "N")</v>
      </c>
    </row>
    <row r="12528" spans="8:10" hidden="1">
      <c r="H12528" s="330" t="str">
        <f t="shared" ca="1" si="521"/>
        <v/>
      </c>
      <c r="I12528" s="336"/>
      <c r="J12528" s="332" t="str">
        <f t="shared" ca="1" si="522"/>
        <v>(command "V" "R" "" "N")</v>
      </c>
    </row>
    <row r="12529" spans="8:10" hidden="1">
      <c r="H12529" s="330" t="str">
        <f t="shared" ca="1" si="521"/>
        <v/>
      </c>
      <c r="I12529" s="336"/>
      <c r="J12529" s="332" t="str">
        <f t="shared" ca="1" si="522"/>
        <v>(command "V" "R" "" "N")</v>
      </c>
    </row>
    <row r="12530" spans="8:10" hidden="1">
      <c r="H12530" s="330" t="str">
        <f t="shared" ca="1" si="521"/>
        <v/>
      </c>
      <c r="I12530" s="336"/>
      <c r="J12530" s="332" t="str">
        <f t="shared" ca="1" si="522"/>
        <v>(command "V" "R" "" "N")</v>
      </c>
    </row>
    <row r="12531" spans="8:10" hidden="1">
      <c r="H12531" s="330" t="str">
        <f t="shared" ca="1" si="521"/>
        <v/>
      </c>
      <c r="I12531" s="336"/>
      <c r="J12531" s="332" t="str">
        <f t="shared" ca="1" si="522"/>
        <v>(command "V" "R" "" "N")</v>
      </c>
    </row>
    <row r="12532" spans="8:10" hidden="1">
      <c r="H12532" s="330" t="str">
        <f t="shared" ca="1" si="521"/>
        <v/>
      </c>
      <c r="I12532" s="336"/>
      <c r="J12532" s="332" t="str">
        <f t="shared" ca="1" si="522"/>
        <v>(command "V" "R" "" "N")</v>
      </c>
    </row>
    <row r="12533" spans="8:10" hidden="1">
      <c r="H12533" s="330" t="str">
        <f t="shared" ca="1" si="521"/>
        <v/>
      </c>
      <c r="I12533" s="336"/>
      <c r="J12533" s="332" t="str">
        <f t="shared" ca="1" si="522"/>
        <v>(command "V" "R" "" "N")</v>
      </c>
    </row>
    <row r="12534" spans="8:10" hidden="1">
      <c r="H12534" s="330" t="str">
        <f t="shared" ca="1" si="521"/>
        <v/>
      </c>
      <c r="I12534" s="336"/>
      <c r="J12534" s="332" t="str">
        <f t="shared" ca="1" si="522"/>
        <v>(command "V" "R" "" "N")</v>
      </c>
    </row>
    <row r="12535" spans="8:10" hidden="1">
      <c r="H12535" s="330" t="str">
        <f t="shared" ca="1" si="521"/>
        <v/>
      </c>
      <c r="I12535" s="336"/>
      <c r="J12535" s="332" t="str">
        <f t="shared" ca="1" si="522"/>
        <v>(command "V" "R" "" "N")</v>
      </c>
    </row>
    <row r="12536" spans="8:10" hidden="1">
      <c r="H12536" s="330" t="str">
        <f t="shared" ca="1" si="521"/>
        <v/>
      </c>
      <c r="I12536" s="336"/>
      <c r="J12536" s="332" t="str">
        <f t="shared" ca="1" si="522"/>
        <v>(command "V" "R" "" "N")</v>
      </c>
    </row>
    <row r="12537" spans="8:10" hidden="1">
      <c r="H12537" s="330" t="str">
        <f t="shared" ca="1" si="521"/>
        <v/>
      </c>
      <c r="I12537" s="336"/>
      <c r="J12537" s="332" t="str">
        <f t="shared" ca="1" si="522"/>
        <v>(command "V" "R" "" "N")</v>
      </c>
    </row>
    <row r="12538" spans="8:10" hidden="1">
      <c r="H12538" s="330" t="str">
        <f t="shared" ca="1" si="521"/>
        <v/>
      </c>
      <c r="I12538" s="336"/>
      <c r="J12538" s="332" t="str">
        <f t="shared" ca="1" si="522"/>
        <v>(command "V" "R" "" "N")</v>
      </c>
    </row>
    <row r="12539" spans="8:10" hidden="1">
      <c r="H12539" s="330" t="str">
        <f t="shared" ca="1" si="521"/>
        <v/>
      </c>
      <c r="I12539" s="336"/>
      <c r="J12539" s="332" t="str">
        <f t="shared" ca="1" si="522"/>
        <v>(command "V" "R" "" "N")</v>
      </c>
    </row>
    <row r="12540" spans="8:10" hidden="1">
      <c r="H12540" s="330" t="str">
        <f t="shared" ca="1" si="521"/>
        <v/>
      </c>
      <c r="I12540" s="336"/>
      <c r="J12540" s="332" t="str">
        <f t="shared" ca="1" si="522"/>
        <v>(command "V" "R" "" "N")</v>
      </c>
    </row>
    <row r="12541" spans="8:10" hidden="1">
      <c r="H12541" s="330" t="str">
        <f t="shared" ca="1" si="521"/>
        <v/>
      </c>
      <c r="I12541" s="336"/>
      <c r="J12541" s="332" t="str">
        <f t="shared" ca="1" si="522"/>
        <v>(command "V" "R" "" "N")</v>
      </c>
    </row>
    <row r="12542" spans="8:10" hidden="1">
      <c r="H12542" s="330" t="str">
        <f t="shared" ca="1" si="521"/>
        <v/>
      </c>
      <c r="I12542" s="336"/>
      <c r="J12542" s="332" t="str">
        <f t="shared" ca="1" si="522"/>
        <v>(command "V" "R" "" "N")</v>
      </c>
    </row>
    <row r="12543" spans="8:10" hidden="1">
      <c r="H12543" s="330" t="str">
        <f t="shared" ca="1" si="521"/>
        <v/>
      </c>
      <c r="I12543" s="336"/>
      <c r="J12543" s="332" t="str">
        <f t="shared" ca="1" si="522"/>
        <v>(command "V" "R" "" "N")</v>
      </c>
    </row>
    <row r="12544" spans="8:10" hidden="1">
      <c r="H12544" s="330" t="str">
        <f t="shared" ca="1" si="521"/>
        <v/>
      </c>
      <c r="I12544" s="336"/>
      <c r="J12544" s="332" t="str">
        <f t="shared" ca="1" si="522"/>
        <v>(command "V" "R" "" "N")</v>
      </c>
    </row>
    <row r="12545" spans="8:10" hidden="1">
      <c r="H12545" s="330" t="str">
        <f t="shared" ca="1" si="521"/>
        <v/>
      </c>
      <c r="I12545" s="336"/>
      <c r="J12545" s="332" t="str">
        <f t="shared" ca="1" si="522"/>
        <v>(command "V" "R" "" "N")</v>
      </c>
    </row>
    <row r="12546" spans="8:10" hidden="1">
      <c r="H12546" s="330" t="str">
        <f t="shared" ca="1" si="521"/>
        <v/>
      </c>
      <c r="I12546" s="336"/>
      <c r="J12546" s="332" t="str">
        <f t="shared" ca="1" si="522"/>
        <v>(command "V" "R" "" "N")</v>
      </c>
    </row>
    <row r="12547" spans="8:10" hidden="1">
      <c r="H12547" s="330" t="str">
        <f t="shared" ca="1" si="521"/>
        <v/>
      </c>
      <c r="I12547" s="336"/>
      <c r="J12547" s="332" t="str">
        <f t="shared" ca="1" si="522"/>
        <v>(command "V" "R" "" "N")</v>
      </c>
    </row>
    <row r="12548" spans="8:10" hidden="1">
      <c r="H12548" s="330" t="str">
        <f t="shared" ca="1" si="521"/>
        <v/>
      </c>
      <c r="I12548" s="336"/>
      <c r="J12548" s="332" t="str">
        <f t="shared" ca="1" si="522"/>
        <v>(command "V" "R" "" "N")</v>
      </c>
    </row>
    <row r="12549" spans="8:10" hidden="1">
      <c r="H12549" s="330" t="str">
        <f t="shared" ca="1" si="521"/>
        <v/>
      </c>
      <c r="I12549" s="336"/>
      <c r="J12549" s="332" t="str">
        <f t="shared" ca="1" si="522"/>
        <v>(command "V" "R" "" "N")</v>
      </c>
    </row>
    <row r="12550" spans="8:10" hidden="1">
      <c r="H12550" s="330" t="str">
        <f t="shared" ca="1" si="521"/>
        <v/>
      </c>
      <c r="I12550" s="336"/>
      <c r="J12550" s="332" t="str">
        <f t="shared" ca="1" si="522"/>
        <v>(command "V" "R" "" "N")</v>
      </c>
    </row>
    <row r="12551" spans="8:10" hidden="1">
      <c r="H12551" s="330" t="str">
        <f t="shared" ca="1" si="521"/>
        <v/>
      </c>
      <c r="I12551" s="336"/>
      <c r="J12551" s="332" t="str">
        <f t="shared" ca="1" si="522"/>
        <v>(command "V" "R" "" "N")</v>
      </c>
    </row>
    <row r="12552" spans="8:10" hidden="1">
      <c r="H12552" s="330" t="str">
        <f t="shared" ref="H12552:H12615" ca="1" si="523">IF(INDIRECT(ADDRESS(FLOOR((ROW(A12545)-1)/$F$6,1)+9,FLOOR((MOD((ROW(A12545)-1),$F$6)),1)+21))="","",INDIRECT(ADDRESS(FLOOR((ROW(A12545)-1)/$F$6,1)+9,FLOOR((MOD((ROW(A12545)-1),$F$6)),1)+21)))</f>
        <v/>
      </c>
      <c r="I12552" s="336"/>
      <c r="J12552" s="332" t="str">
        <f t="shared" ca="1" si="522"/>
        <v>(command "V" "R" "" "N")</v>
      </c>
    </row>
    <row r="12553" spans="8:10" hidden="1">
      <c r="H12553" s="330" t="str">
        <f t="shared" ca="1" si="523"/>
        <v/>
      </c>
      <c r="I12553" s="336"/>
      <c r="J12553" s="332" t="str">
        <f t="shared" ca="1" si="522"/>
        <v>(command "V" "R" "" "N")</v>
      </c>
    </row>
    <row r="12554" spans="8:10" hidden="1">
      <c r="H12554" s="330" t="str">
        <f t="shared" ca="1" si="523"/>
        <v/>
      </c>
      <c r="I12554" s="336"/>
      <c r="J12554" s="332" t="str">
        <f t="shared" ca="1" si="522"/>
        <v>(command "V" "R" "" "N")</v>
      </c>
    </row>
    <row r="12555" spans="8:10" hidden="1">
      <c r="H12555" s="330" t="str">
        <f t="shared" ca="1" si="523"/>
        <v/>
      </c>
      <c r="I12555" s="336"/>
      <c r="J12555" s="332" t="str">
        <f t="shared" ca="1" si="522"/>
        <v>(command "V" "R" "" "N")</v>
      </c>
    </row>
    <row r="12556" spans="8:10" hidden="1">
      <c r="H12556" s="330" t="str">
        <f t="shared" ca="1" si="523"/>
        <v/>
      </c>
      <c r="I12556" s="336"/>
      <c r="J12556" s="332" t="str">
        <f t="shared" ca="1" si="522"/>
        <v>(command "V" "R" "" "N")</v>
      </c>
    </row>
    <row r="12557" spans="8:10" hidden="1">
      <c r="H12557" s="330" t="str">
        <f t="shared" ca="1" si="523"/>
        <v/>
      </c>
      <c r="I12557" s="336"/>
      <c r="J12557" s="332" t="str">
        <f t="shared" ref="J12557:J12620" ca="1" si="524">"(command"&amp;" "&amp;""""&amp;"V"&amp;""""&amp;" "&amp;""""&amp;"R"&amp;""""&amp;" "&amp;""""&amp;$H12557&amp;""""&amp;" """&amp;"N"&amp;""""&amp;")"</f>
        <v>(command "V" "R" "" "N")</v>
      </c>
    </row>
    <row r="12558" spans="8:10" hidden="1">
      <c r="H12558" s="330" t="str">
        <f t="shared" ca="1" si="523"/>
        <v/>
      </c>
      <c r="I12558" s="336"/>
      <c r="J12558" s="332" t="str">
        <f t="shared" ca="1" si="524"/>
        <v>(command "V" "R" "" "N")</v>
      </c>
    </row>
    <row r="12559" spans="8:10" hidden="1">
      <c r="H12559" s="330" t="str">
        <f t="shared" ca="1" si="523"/>
        <v/>
      </c>
      <c r="I12559" s="336"/>
      <c r="J12559" s="332" t="str">
        <f t="shared" ca="1" si="524"/>
        <v>(command "V" "R" "" "N")</v>
      </c>
    </row>
    <row r="12560" spans="8:10" hidden="1">
      <c r="H12560" s="330" t="str">
        <f t="shared" ca="1" si="523"/>
        <v/>
      </c>
      <c r="I12560" s="336"/>
      <c r="J12560" s="332" t="str">
        <f t="shared" ca="1" si="524"/>
        <v>(command "V" "R" "" "N")</v>
      </c>
    </row>
    <row r="12561" spans="8:10" hidden="1">
      <c r="H12561" s="330" t="str">
        <f t="shared" ca="1" si="523"/>
        <v/>
      </c>
      <c r="I12561" s="336"/>
      <c r="J12561" s="332" t="str">
        <f t="shared" ca="1" si="524"/>
        <v>(command "V" "R" "" "N")</v>
      </c>
    </row>
    <row r="12562" spans="8:10" hidden="1">
      <c r="H12562" s="330" t="str">
        <f t="shared" ca="1" si="523"/>
        <v/>
      </c>
      <c r="I12562" s="336"/>
      <c r="J12562" s="332" t="str">
        <f t="shared" ca="1" si="524"/>
        <v>(command "V" "R" "" "N")</v>
      </c>
    </row>
    <row r="12563" spans="8:10" hidden="1">
      <c r="H12563" s="330" t="str">
        <f t="shared" ca="1" si="523"/>
        <v/>
      </c>
      <c r="I12563" s="336"/>
      <c r="J12563" s="332" t="str">
        <f t="shared" ca="1" si="524"/>
        <v>(command "V" "R" "" "N")</v>
      </c>
    </row>
    <row r="12564" spans="8:10" hidden="1">
      <c r="H12564" s="330" t="str">
        <f t="shared" ca="1" si="523"/>
        <v/>
      </c>
      <c r="I12564" s="336"/>
      <c r="J12564" s="332" t="str">
        <f t="shared" ca="1" si="524"/>
        <v>(command "V" "R" "" "N")</v>
      </c>
    </row>
    <row r="12565" spans="8:10" hidden="1">
      <c r="H12565" s="330" t="str">
        <f t="shared" ca="1" si="523"/>
        <v/>
      </c>
      <c r="I12565" s="336"/>
      <c r="J12565" s="332" t="str">
        <f t="shared" ca="1" si="524"/>
        <v>(command "V" "R" "" "N")</v>
      </c>
    </row>
    <row r="12566" spans="8:10" hidden="1">
      <c r="H12566" s="330" t="str">
        <f t="shared" ca="1" si="523"/>
        <v/>
      </c>
      <c r="I12566" s="336"/>
      <c r="J12566" s="332" t="str">
        <f t="shared" ca="1" si="524"/>
        <v>(command "V" "R" "" "N")</v>
      </c>
    </row>
    <row r="12567" spans="8:10" hidden="1">
      <c r="H12567" s="330" t="str">
        <f t="shared" ca="1" si="523"/>
        <v/>
      </c>
      <c r="I12567" s="336"/>
      <c r="J12567" s="332" t="str">
        <f t="shared" ca="1" si="524"/>
        <v>(command "V" "R" "" "N")</v>
      </c>
    </row>
    <row r="12568" spans="8:10" hidden="1">
      <c r="H12568" s="330" t="str">
        <f t="shared" ca="1" si="523"/>
        <v/>
      </c>
      <c r="I12568" s="336"/>
      <c r="J12568" s="332" t="str">
        <f t="shared" ca="1" si="524"/>
        <v>(command "V" "R" "" "N")</v>
      </c>
    </row>
    <row r="12569" spans="8:10" hidden="1">
      <c r="H12569" s="330" t="str">
        <f t="shared" ca="1" si="523"/>
        <v/>
      </c>
      <c r="I12569" s="336"/>
      <c r="J12569" s="332" t="str">
        <f t="shared" ca="1" si="524"/>
        <v>(command "V" "R" "" "N")</v>
      </c>
    </row>
    <row r="12570" spans="8:10" hidden="1">
      <c r="H12570" s="330" t="str">
        <f t="shared" ca="1" si="523"/>
        <v/>
      </c>
      <c r="I12570" s="336"/>
      <c r="J12570" s="332" t="str">
        <f t="shared" ca="1" si="524"/>
        <v>(command "V" "R" "" "N")</v>
      </c>
    </row>
    <row r="12571" spans="8:10" hidden="1">
      <c r="H12571" s="330" t="str">
        <f t="shared" ca="1" si="523"/>
        <v/>
      </c>
      <c r="I12571" s="336"/>
      <c r="J12571" s="332" t="str">
        <f t="shared" ca="1" si="524"/>
        <v>(command "V" "R" "" "N")</v>
      </c>
    </row>
    <row r="12572" spans="8:10" hidden="1">
      <c r="H12572" s="330" t="str">
        <f t="shared" ca="1" si="523"/>
        <v/>
      </c>
      <c r="I12572" s="336"/>
      <c r="J12572" s="332" t="str">
        <f t="shared" ca="1" si="524"/>
        <v>(command "V" "R" "" "N")</v>
      </c>
    </row>
    <row r="12573" spans="8:10" hidden="1">
      <c r="H12573" s="330" t="str">
        <f t="shared" ca="1" si="523"/>
        <v/>
      </c>
      <c r="I12573" s="336"/>
      <c r="J12573" s="332" t="str">
        <f t="shared" ca="1" si="524"/>
        <v>(command "V" "R" "" "N")</v>
      </c>
    </row>
    <row r="12574" spans="8:10" hidden="1">
      <c r="H12574" s="330" t="str">
        <f t="shared" ca="1" si="523"/>
        <v/>
      </c>
      <c r="I12574" s="336"/>
      <c r="J12574" s="332" t="str">
        <f t="shared" ca="1" si="524"/>
        <v>(command "V" "R" "" "N")</v>
      </c>
    </row>
    <row r="12575" spans="8:10" hidden="1">
      <c r="H12575" s="330" t="str">
        <f t="shared" ca="1" si="523"/>
        <v/>
      </c>
      <c r="I12575" s="336"/>
      <c r="J12575" s="332" t="str">
        <f t="shared" ca="1" si="524"/>
        <v>(command "V" "R" "" "N")</v>
      </c>
    </row>
    <row r="12576" spans="8:10" hidden="1">
      <c r="H12576" s="330" t="str">
        <f t="shared" ca="1" si="523"/>
        <v/>
      </c>
      <c r="I12576" s="336"/>
      <c r="J12576" s="332" t="str">
        <f t="shared" ca="1" si="524"/>
        <v>(command "V" "R" "" "N")</v>
      </c>
    </row>
    <row r="12577" spans="8:10" hidden="1">
      <c r="H12577" s="330" t="str">
        <f t="shared" ca="1" si="523"/>
        <v/>
      </c>
      <c r="I12577" s="336"/>
      <c r="J12577" s="332" t="str">
        <f t="shared" ca="1" si="524"/>
        <v>(command "V" "R" "" "N")</v>
      </c>
    </row>
    <row r="12578" spans="8:10" hidden="1">
      <c r="H12578" s="330" t="str">
        <f t="shared" ca="1" si="523"/>
        <v/>
      </c>
      <c r="I12578" s="336"/>
      <c r="J12578" s="332" t="str">
        <f t="shared" ca="1" si="524"/>
        <v>(command "V" "R" "" "N")</v>
      </c>
    </row>
    <row r="12579" spans="8:10" hidden="1">
      <c r="H12579" s="330" t="str">
        <f t="shared" ca="1" si="523"/>
        <v/>
      </c>
      <c r="I12579" s="336"/>
      <c r="J12579" s="332" t="str">
        <f t="shared" ca="1" si="524"/>
        <v>(command "V" "R" "" "N")</v>
      </c>
    </row>
    <row r="12580" spans="8:10" hidden="1">
      <c r="H12580" s="330" t="str">
        <f t="shared" ca="1" si="523"/>
        <v/>
      </c>
      <c r="I12580" s="336"/>
      <c r="J12580" s="332" t="str">
        <f t="shared" ca="1" si="524"/>
        <v>(command "V" "R" "" "N")</v>
      </c>
    </row>
    <row r="12581" spans="8:10" hidden="1">
      <c r="H12581" s="330" t="str">
        <f t="shared" ca="1" si="523"/>
        <v/>
      </c>
      <c r="I12581" s="336"/>
      <c r="J12581" s="332" t="str">
        <f t="shared" ca="1" si="524"/>
        <v>(command "V" "R" "" "N")</v>
      </c>
    </row>
    <row r="12582" spans="8:10" hidden="1">
      <c r="H12582" s="330" t="str">
        <f t="shared" ca="1" si="523"/>
        <v/>
      </c>
      <c r="I12582" s="336"/>
      <c r="J12582" s="332" t="str">
        <f t="shared" ca="1" si="524"/>
        <v>(command "V" "R" "" "N")</v>
      </c>
    </row>
    <row r="12583" spans="8:10" hidden="1">
      <c r="H12583" s="330" t="str">
        <f t="shared" ca="1" si="523"/>
        <v/>
      </c>
      <c r="I12583" s="336"/>
      <c r="J12583" s="332" t="str">
        <f t="shared" ca="1" si="524"/>
        <v>(command "V" "R" "" "N")</v>
      </c>
    </row>
    <row r="12584" spans="8:10" hidden="1">
      <c r="H12584" s="330" t="str">
        <f t="shared" ca="1" si="523"/>
        <v/>
      </c>
      <c r="I12584" s="336"/>
      <c r="J12584" s="332" t="str">
        <f t="shared" ca="1" si="524"/>
        <v>(command "V" "R" "" "N")</v>
      </c>
    </row>
    <row r="12585" spans="8:10" hidden="1">
      <c r="H12585" s="330" t="str">
        <f t="shared" ca="1" si="523"/>
        <v/>
      </c>
      <c r="I12585" s="336"/>
      <c r="J12585" s="332" t="str">
        <f t="shared" ca="1" si="524"/>
        <v>(command "V" "R" "" "N")</v>
      </c>
    </row>
    <row r="12586" spans="8:10" hidden="1">
      <c r="H12586" s="330" t="str">
        <f t="shared" ca="1" si="523"/>
        <v/>
      </c>
      <c r="I12586" s="336"/>
      <c r="J12586" s="332" t="str">
        <f t="shared" ca="1" si="524"/>
        <v>(command "V" "R" "" "N")</v>
      </c>
    </row>
    <row r="12587" spans="8:10" hidden="1">
      <c r="H12587" s="330" t="str">
        <f t="shared" ca="1" si="523"/>
        <v/>
      </c>
      <c r="I12587" s="336"/>
      <c r="J12587" s="332" t="str">
        <f t="shared" ca="1" si="524"/>
        <v>(command "V" "R" "" "N")</v>
      </c>
    </row>
    <row r="12588" spans="8:10" hidden="1">
      <c r="H12588" s="330" t="str">
        <f t="shared" ca="1" si="523"/>
        <v/>
      </c>
      <c r="I12588" s="336"/>
      <c r="J12588" s="332" t="str">
        <f t="shared" ca="1" si="524"/>
        <v>(command "V" "R" "" "N")</v>
      </c>
    </row>
    <row r="12589" spans="8:10" hidden="1">
      <c r="H12589" s="330" t="str">
        <f t="shared" ca="1" si="523"/>
        <v/>
      </c>
      <c r="I12589" s="336"/>
      <c r="J12589" s="332" t="str">
        <f t="shared" ca="1" si="524"/>
        <v>(command "V" "R" "" "N")</v>
      </c>
    </row>
    <row r="12590" spans="8:10" hidden="1">
      <c r="H12590" s="330" t="str">
        <f t="shared" ca="1" si="523"/>
        <v/>
      </c>
      <c r="I12590" s="336"/>
      <c r="J12590" s="332" t="str">
        <f t="shared" ca="1" si="524"/>
        <v>(command "V" "R" "" "N")</v>
      </c>
    </row>
    <row r="12591" spans="8:10" hidden="1">
      <c r="H12591" s="330" t="str">
        <f t="shared" ca="1" si="523"/>
        <v/>
      </c>
      <c r="I12591" s="336"/>
      <c r="J12591" s="332" t="str">
        <f t="shared" ca="1" si="524"/>
        <v>(command "V" "R" "" "N")</v>
      </c>
    </row>
    <row r="12592" spans="8:10" hidden="1">
      <c r="H12592" s="330" t="str">
        <f t="shared" ca="1" si="523"/>
        <v/>
      </c>
      <c r="I12592" s="336"/>
      <c r="J12592" s="332" t="str">
        <f t="shared" ca="1" si="524"/>
        <v>(command "V" "R" "" "N")</v>
      </c>
    </row>
    <row r="12593" spans="8:10" hidden="1">
      <c r="H12593" s="330" t="str">
        <f t="shared" ca="1" si="523"/>
        <v/>
      </c>
      <c r="I12593" s="336"/>
      <c r="J12593" s="332" t="str">
        <f t="shared" ca="1" si="524"/>
        <v>(command "V" "R" "" "N")</v>
      </c>
    </row>
    <row r="12594" spans="8:10" hidden="1">
      <c r="H12594" s="330" t="str">
        <f t="shared" ca="1" si="523"/>
        <v/>
      </c>
      <c r="I12594" s="336"/>
      <c r="J12594" s="332" t="str">
        <f t="shared" ca="1" si="524"/>
        <v>(command "V" "R" "" "N")</v>
      </c>
    </row>
    <row r="12595" spans="8:10" hidden="1">
      <c r="H12595" s="330" t="str">
        <f t="shared" ca="1" si="523"/>
        <v/>
      </c>
      <c r="I12595" s="336"/>
      <c r="J12595" s="332" t="str">
        <f t="shared" ca="1" si="524"/>
        <v>(command "V" "R" "" "N")</v>
      </c>
    </row>
    <row r="12596" spans="8:10" hidden="1">
      <c r="H12596" s="330" t="str">
        <f t="shared" ca="1" si="523"/>
        <v/>
      </c>
      <c r="I12596" s="336"/>
      <c r="J12596" s="332" t="str">
        <f t="shared" ca="1" si="524"/>
        <v>(command "V" "R" "" "N")</v>
      </c>
    </row>
    <row r="12597" spans="8:10" hidden="1">
      <c r="H12597" s="330" t="str">
        <f t="shared" ca="1" si="523"/>
        <v/>
      </c>
      <c r="I12597" s="336"/>
      <c r="J12597" s="332" t="str">
        <f t="shared" ca="1" si="524"/>
        <v>(command "V" "R" "" "N")</v>
      </c>
    </row>
    <row r="12598" spans="8:10" hidden="1">
      <c r="H12598" s="330" t="str">
        <f t="shared" ca="1" si="523"/>
        <v/>
      </c>
      <c r="I12598" s="336"/>
      <c r="J12598" s="332" t="str">
        <f t="shared" ca="1" si="524"/>
        <v>(command "V" "R" "" "N")</v>
      </c>
    </row>
    <row r="12599" spans="8:10" hidden="1">
      <c r="H12599" s="330" t="str">
        <f t="shared" ca="1" si="523"/>
        <v/>
      </c>
      <c r="I12599" s="336"/>
      <c r="J12599" s="332" t="str">
        <f t="shared" ca="1" si="524"/>
        <v>(command "V" "R" "" "N")</v>
      </c>
    </row>
    <row r="12600" spans="8:10" hidden="1">
      <c r="H12600" s="330" t="str">
        <f t="shared" ca="1" si="523"/>
        <v/>
      </c>
      <c r="I12600" s="336"/>
      <c r="J12600" s="332" t="str">
        <f t="shared" ca="1" si="524"/>
        <v>(command "V" "R" "" "N")</v>
      </c>
    </row>
    <row r="12601" spans="8:10" hidden="1">
      <c r="H12601" s="330" t="str">
        <f t="shared" ca="1" si="523"/>
        <v/>
      </c>
      <c r="I12601" s="336"/>
      <c r="J12601" s="332" t="str">
        <f t="shared" ca="1" si="524"/>
        <v>(command "V" "R" "" "N")</v>
      </c>
    </row>
    <row r="12602" spans="8:10" hidden="1">
      <c r="H12602" s="330" t="str">
        <f t="shared" ca="1" si="523"/>
        <v/>
      </c>
      <c r="I12602" s="336"/>
      <c r="J12602" s="332" t="str">
        <f t="shared" ca="1" si="524"/>
        <v>(command "V" "R" "" "N")</v>
      </c>
    </row>
    <row r="12603" spans="8:10" hidden="1">
      <c r="H12603" s="330" t="str">
        <f t="shared" ca="1" si="523"/>
        <v/>
      </c>
      <c r="I12603" s="336"/>
      <c r="J12603" s="332" t="str">
        <f t="shared" ca="1" si="524"/>
        <v>(command "V" "R" "" "N")</v>
      </c>
    </row>
    <row r="12604" spans="8:10" hidden="1">
      <c r="H12604" s="330" t="str">
        <f t="shared" ca="1" si="523"/>
        <v/>
      </c>
      <c r="I12604" s="336"/>
      <c r="J12604" s="332" t="str">
        <f t="shared" ca="1" si="524"/>
        <v>(command "V" "R" "" "N")</v>
      </c>
    </row>
    <row r="12605" spans="8:10" hidden="1">
      <c r="H12605" s="330" t="str">
        <f t="shared" ca="1" si="523"/>
        <v/>
      </c>
      <c r="I12605" s="336"/>
      <c r="J12605" s="332" t="str">
        <f t="shared" ca="1" si="524"/>
        <v>(command "V" "R" "" "N")</v>
      </c>
    </row>
    <row r="12606" spans="8:10" hidden="1">
      <c r="H12606" s="330" t="str">
        <f t="shared" ca="1" si="523"/>
        <v/>
      </c>
      <c r="I12606" s="336"/>
      <c r="J12606" s="332" t="str">
        <f t="shared" ca="1" si="524"/>
        <v>(command "V" "R" "" "N")</v>
      </c>
    </row>
    <row r="12607" spans="8:10" hidden="1">
      <c r="H12607" s="330" t="str">
        <f t="shared" ca="1" si="523"/>
        <v/>
      </c>
      <c r="I12607" s="336"/>
      <c r="J12607" s="332" t="str">
        <f t="shared" ca="1" si="524"/>
        <v>(command "V" "R" "" "N")</v>
      </c>
    </row>
    <row r="12608" spans="8:10" hidden="1">
      <c r="H12608" s="330" t="str">
        <f t="shared" ca="1" si="523"/>
        <v/>
      </c>
      <c r="I12608" s="336"/>
      <c r="J12608" s="332" t="str">
        <f t="shared" ca="1" si="524"/>
        <v>(command "V" "R" "" "N")</v>
      </c>
    </row>
    <row r="12609" spans="8:10" hidden="1">
      <c r="H12609" s="330" t="str">
        <f t="shared" ca="1" si="523"/>
        <v/>
      </c>
      <c r="I12609" s="336"/>
      <c r="J12609" s="332" t="str">
        <f t="shared" ca="1" si="524"/>
        <v>(command "V" "R" "" "N")</v>
      </c>
    </row>
    <row r="12610" spans="8:10" hidden="1">
      <c r="H12610" s="330" t="str">
        <f t="shared" ca="1" si="523"/>
        <v/>
      </c>
      <c r="I12610" s="336"/>
      <c r="J12610" s="332" t="str">
        <f t="shared" ca="1" si="524"/>
        <v>(command "V" "R" "" "N")</v>
      </c>
    </row>
    <row r="12611" spans="8:10" hidden="1">
      <c r="H12611" s="330" t="str">
        <f t="shared" ca="1" si="523"/>
        <v/>
      </c>
      <c r="I12611" s="336"/>
      <c r="J12611" s="332" t="str">
        <f t="shared" ca="1" si="524"/>
        <v>(command "V" "R" "" "N")</v>
      </c>
    </row>
    <row r="12612" spans="8:10" hidden="1">
      <c r="H12612" s="330" t="str">
        <f t="shared" ca="1" si="523"/>
        <v/>
      </c>
      <c r="I12612" s="336"/>
      <c r="J12612" s="332" t="str">
        <f t="shared" ca="1" si="524"/>
        <v>(command "V" "R" "" "N")</v>
      </c>
    </row>
    <row r="12613" spans="8:10" hidden="1">
      <c r="H12613" s="330" t="str">
        <f t="shared" ca="1" si="523"/>
        <v/>
      </c>
      <c r="I12613" s="336"/>
      <c r="J12613" s="332" t="str">
        <f t="shared" ca="1" si="524"/>
        <v>(command "V" "R" "" "N")</v>
      </c>
    </row>
    <row r="12614" spans="8:10" hidden="1">
      <c r="H12614" s="330" t="str">
        <f t="shared" ca="1" si="523"/>
        <v/>
      </c>
      <c r="I12614" s="336"/>
      <c r="J12614" s="332" t="str">
        <f t="shared" ca="1" si="524"/>
        <v>(command "V" "R" "" "N")</v>
      </c>
    </row>
    <row r="12615" spans="8:10" hidden="1">
      <c r="H12615" s="330" t="str">
        <f t="shared" ca="1" si="523"/>
        <v/>
      </c>
      <c r="I12615" s="336"/>
      <c r="J12615" s="332" t="str">
        <f t="shared" ca="1" si="524"/>
        <v>(command "V" "R" "" "N")</v>
      </c>
    </row>
    <row r="12616" spans="8:10" hidden="1">
      <c r="H12616" s="330" t="str">
        <f t="shared" ref="H12616:H12679" ca="1" si="525">IF(INDIRECT(ADDRESS(FLOOR((ROW(A12609)-1)/$F$6,1)+9,FLOOR((MOD((ROW(A12609)-1),$F$6)),1)+21))="","",INDIRECT(ADDRESS(FLOOR((ROW(A12609)-1)/$F$6,1)+9,FLOOR((MOD((ROW(A12609)-1),$F$6)),1)+21)))</f>
        <v/>
      </c>
      <c r="I12616" s="336"/>
      <c r="J12616" s="332" t="str">
        <f t="shared" ca="1" si="524"/>
        <v>(command "V" "R" "" "N")</v>
      </c>
    </row>
    <row r="12617" spans="8:10" hidden="1">
      <c r="H12617" s="330" t="str">
        <f t="shared" ca="1" si="525"/>
        <v/>
      </c>
      <c r="I12617" s="336"/>
      <c r="J12617" s="332" t="str">
        <f t="shared" ca="1" si="524"/>
        <v>(command "V" "R" "" "N")</v>
      </c>
    </row>
    <row r="12618" spans="8:10" hidden="1">
      <c r="H12618" s="330" t="str">
        <f t="shared" ca="1" si="525"/>
        <v/>
      </c>
      <c r="I12618" s="336"/>
      <c r="J12618" s="332" t="str">
        <f t="shared" ca="1" si="524"/>
        <v>(command "V" "R" "" "N")</v>
      </c>
    </row>
    <row r="12619" spans="8:10" hidden="1">
      <c r="H12619" s="330" t="str">
        <f t="shared" ca="1" si="525"/>
        <v/>
      </c>
      <c r="I12619" s="336"/>
      <c r="J12619" s="332" t="str">
        <f t="shared" ca="1" si="524"/>
        <v>(command "V" "R" "" "N")</v>
      </c>
    </row>
    <row r="12620" spans="8:10" hidden="1">
      <c r="H12620" s="330" t="str">
        <f t="shared" ca="1" si="525"/>
        <v/>
      </c>
      <c r="I12620" s="336"/>
      <c r="J12620" s="332" t="str">
        <f t="shared" ca="1" si="524"/>
        <v>(command "V" "R" "" "N")</v>
      </c>
    </row>
    <row r="12621" spans="8:10" hidden="1">
      <c r="H12621" s="330" t="str">
        <f t="shared" ca="1" si="525"/>
        <v/>
      </c>
      <c r="I12621" s="336"/>
      <c r="J12621" s="332" t="str">
        <f t="shared" ref="J12621:J12684" ca="1" si="526">"(command"&amp;" "&amp;""""&amp;"V"&amp;""""&amp;" "&amp;""""&amp;"R"&amp;""""&amp;" "&amp;""""&amp;$H12621&amp;""""&amp;" """&amp;"N"&amp;""""&amp;")"</f>
        <v>(command "V" "R" "" "N")</v>
      </c>
    </row>
    <row r="12622" spans="8:10" hidden="1">
      <c r="H12622" s="330" t="str">
        <f t="shared" ca="1" si="525"/>
        <v/>
      </c>
      <c r="I12622" s="336"/>
      <c r="J12622" s="332" t="str">
        <f t="shared" ca="1" si="526"/>
        <v>(command "V" "R" "" "N")</v>
      </c>
    </row>
    <row r="12623" spans="8:10" hidden="1">
      <c r="H12623" s="330" t="str">
        <f t="shared" ca="1" si="525"/>
        <v/>
      </c>
      <c r="I12623" s="336"/>
      <c r="J12623" s="332" t="str">
        <f t="shared" ca="1" si="526"/>
        <v>(command "V" "R" "" "N")</v>
      </c>
    </row>
    <row r="12624" spans="8:10" hidden="1">
      <c r="H12624" s="330" t="str">
        <f t="shared" ca="1" si="525"/>
        <v/>
      </c>
      <c r="I12624" s="336"/>
      <c r="J12624" s="332" t="str">
        <f t="shared" ca="1" si="526"/>
        <v>(command "V" "R" "" "N")</v>
      </c>
    </row>
    <row r="12625" spans="8:10" hidden="1">
      <c r="H12625" s="330" t="str">
        <f t="shared" ca="1" si="525"/>
        <v/>
      </c>
      <c r="I12625" s="336"/>
      <c r="J12625" s="332" t="str">
        <f t="shared" ca="1" si="526"/>
        <v>(command "V" "R" "" "N")</v>
      </c>
    </row>
    <row r="12626" spans="8:10" hidden="1">
      <c r="H12626" s="330" t="str">
        <f t="shared" ca="1" si="525"/>
        <v/>
      </c>
      <c r="I12626" s="336"/>
      <c r="J12626" s="332" t="str">
        <f t="shared" ca="1" si="526"/>
        <v>(command "V" "R" "" "N")</v>
      </c>
    </row>
    <row r="12627" spans="8:10" hidden="1">
      <c r="H12627" s="330" t="str">
        <f t="shared" ca="1" si="525"/>
        <v/>
      </c>
      <c r="I12627" s="336"/>
      <c r="J12627" s="332" t="str">
        <f t="shared" ca="1" si="526"/>
        <v>(command "V" "R" "" "N")</v>
      </c>
    </row>
    <row r="12628" spans="8:10" hidden="1">
      <c r="H12628" s="330" t="str">
        <f t="shared" ca="1" si="525"/>
        <v/>
      </c>
      <c r="I12628" s="336"/>
      <c r="J12628" s="332" t="str">
        <f t="shared" ca="1" si="526"/>
        <v>(command "V" "R" "" "N")</v>
      </c>
    </row>
    <row r="12629" spans="8:10" hidden="1">
      <c r="H12629" s="330" t="str">
        <f t="shared" ca="1" si="525"/>
        <v/>
      </c>
      <c r="I12629" s="336"/>
      <c r="J12629" s="332" t="str">
        <f t="shared" ca="1" si="526"/>
        <v>(command "V" "R" "" "N")</v>
      </c>
    </row>
    <row r="12630" spans="8:10" hidden="1">
      <c r="H12630" s="330" t="str">
        <f t="shared" ca="1" si="525"/>
        <v/>
      </c>
      <c r="I12630" s="336"/>
      <c r="J12630" s="332" t="str">
        <f t="shared" ca="1" si="526"/>
        <v>(command "V" "R" "" "N")</v>
      </c>
    </row>
    <row r="12631" spans="8:10" hidden="1">
      <c r="H12631" s="330" t="str">
        <f t="shared" ca="1" si="525"/>
        <v/>
      </c>
      <c r="I12631" s="336"/>
      <c r="J12631" s="332" t="str">
        <f t="shared" ca="1" si="526"/>
        <v>(command "V" "R" "" "N")</v>
      </c>
    </row>
    <row r="12632" spans="8:10" hidden="1">
      <c r="H12632" s="330" t="str">
        <f t="shared" ca="1" si="525"/>
        <v/>
      </c>
      <c r="I12632" s="336"/>
      <c r="J12632" s="332" t="str">
        <f t="shared" ca="1" si="526"/>
        <v>(command "V" "R" "" "N")</v>
      </c>
    </row>
    <row r="12633" spans="8:10" hidden="1">
      <c r="H12633" s="330" t="str">
        <f t="shared" ca="1" si="525"/>
        <v/>
      </c>
      <c r="I12633" s="336"/>
      <c r="J12633" s="332" t="str">
        <f t="shared" ca="1" si="526"/>
        <v>(command "V" "R" "" "N")</v>
      </c>
    </row>
    <row r="12634" spans="8:10" hidden="1">
      <c r="H12634" s="330" t="str">
        <f t="shared" ca="1" si="525"/>
        <v/>
      </c>
      <c r="I12634" s="336"/>
      <c r="J12634" s="332" t="str">
        <f t="shared" ca="1" si="526"/>
        <v>(command "V" "R" "" "N")</v>
      </c>
    </row>
    <row r="12635" spans="8:10" hidden="1">
      <c r="H12635" s="330" t="str">
        <f t="shared" ca="1" si="525"/>
        <v/>
      </c>
      <c r="I12635" s="336"/>
      <c r="J12635" s="332" t="str">
        <f t="shared" ca="1" si="526"/>
        <v>(command "V" "R" "" "N")</v>
      </c>
    </row>
    <row r="12636" spans="8:10" hidden="1">
      <c r="H12636" s="330" t="str">
        <f t="shared" ca="1" si="525"/>
        <v/>
      </c>
      <c r="I12636" s="336"/>
      <c r="J12636" s="332" t="str">
        <f t="shared" ca="1" si="526"/>
        <v>(command "V" "R" "" "N")</v>
      </c>
    </row>
    <row r="12637" spans="8:10" hidden="1">
      <c r="H12637" s="330" t="str">
        <f t="shared" ca="1" si="525"/>
        <v/>
      </c>
      <c r="I12637" s="336"/>
      <c r="J12637" s="332" t="str">
        <f t="shared" ca="1" si="526"/>
        <v>(command "V" "R" "" "N")</v>
      </c>
    </row>
    <row r="12638" spans="8:10" hidden="1">
      <c r="H12638" s="330" t="str">
        <f t="shared" ca="1" si="525"/>
        <v/>
      </c>
      <c r="I12638" s="336"/>
      <c r="J12638" s="332" t="str">
        <f t="shared" ca="1" si="526"/>
        <v>(command "V" "R" "" "N")</v>
      </c>
    </row>
    <row r="12639" spans="8:10" hidden="1">
      <c r="H12639" s="330" t="str">
        <f t="shared" ca="1" si="525"/>
        <v/>
      </c>
      <c r="I12639" s="336"/>
      <c r="J12639" s="332" t="str">
        <f t="shared" ca="1" si="526"/>
        <v>(command "V" "R" "" "N")</v>
      </c>
    </row>
    <row r="12640" spans="8:10" hidden="1">
      <c r="H12640" s="330" t="str">
        <f t="shared" ca="1" si="525"/>
        <v/>
      </c>
      <c r="I12640" s="336"/>
      <c r="J12640" s="332" t="str">
        <f t="shared" ca="1" si="526"/>
        <v>(command "V" "R" "" "N")</v>
      </c>
    </row>
    <row r="12641" spans="8:10" hidden="1">
      <c r="H12641" s="330" t="str">
        <f t="shared" ca="1" si="525"/>
        <v/>
      </c>
      <c r="I12641" s="336"/>
      <c r="J12641" s="332" t="str">
        <f t="shared" ca="1" si="526"/>
        <v>(command "V" "R" "" "N")</v>
      </c>
    </row>
    <row r="12642" spans="8:10" hidden="1">
      <c r="H12642" s="330" t="str">
        <f t="shared" ca="1" si="525"/>
        <v/>
      </c>
      <c r="I12642" s="336"/>
      <c r="J12642" s="332" t="str">
        <f t="shared" ca="1" si="526"/>
        <v>(command "V" "R" "" "N")</v>
      </c>
    </row>
    <row r="12643" spans="8:10" hidden="1">
      <c r="H12643" s="330" t="str">
        <f t="shared" ca="1" si="525"/>
        <v/>
      </c>
      <c r="I12643" s="336"/>
      <c r="J12643" s="332" t="str">
        <f t="shared" ca="1" si="526"/>
        <v>(command "V" "R" "" "N")</v>
      </c>
    </row>
    <row r="12644" spans="8:10" hidden="1">
      <c r="H12644" s="330" t="str">
        <f t="shared" ca="1" si="525"/>
        <v/>
      </c>
      <c r="I12644" s="336"/>
      <c r="J12644" s="332" t="str">
        <f t="shared" ca="1" si="526"/>
        <v>(command "V" "R" "" "N")</v>
      </c>
    </row>
    <row r="12645" spans="8:10" hidden="1">
      <c r="H12645" s="330" t="str">
        <f t="shared" ca="1" si="525"/>
        <v/>
      </c>
      <c r="I12645" s="336"/>
      <c r="J12645" s="332" t="str">
        <f t="shared" ca="1" si="526"/>
        <v>(command "V" "R" "" "N")</v>
      </c>
    </row>
    <row r="12646" spans="8:10" hidden="1">
      <c r="H12646" s="330" t="str">
        <f t="shared" ca="1" si="525"/>
        <v/>
      </c>
      <c r="I12646" s="336"/>
      <c r="J12646" s="332" t="str">
        <f t="shared" ca="1" si="526"/>
        <v>(command "V" "R" "" "N")</v>
      </c>
    </row>
    <row r="12647" spans="8:10" hidden="1">
      <c r="H12647" s="330" t="str">
        <f t="shared" ca="1" si="525"/>
        <v/>
      </c>
      <c r="I12647" s="336"/>
      <c r="J12647" s="332" t="str">
        <f t="shared" ca="1" si="526"/>
        <v>(command "V" "R" "" "N")</v>
      </c>
    </row>
    <row r="12648" spans="8:10" hidden="1">
      <c r="H12648" s="330" t="str">
        <f t="shared" ca="1" si="525"/>
        <v/>
      </c>
      <c r="I12648" s="336"/>
      <c r="J12648" s="332" t="str">
        <f t="shared" ca="1" si="526"/>
        <v>(command "V" "R" "" "N")</v>
      </c>
    </row>
    <row r="12649" spans="8:10" hidden="1">
      <c r="H12649" s="330" t="str">
        <f t="shared" ca="1" si="525"/>
        <v/>
      </c>
      <c r="I12649" s="336"/>
      <c r="J12649" s="332" t="str">
        <f t="shared" ca="1" si="526"/>
        <v>(command "V" "R" "" "N")</v>
      </c>
    </row>
    <row r="12650" spans="8:10" hidden="1">
      <c r="H12650" s="330" t="str">
        <f t="shared" ca="1" si="525"/>
        <v/>
      </c>
      <c r="I12650" s="336"/>
      <c r="J12650" s="332" t="str">
        <f t="shared" ca="1" si="526"/>
        <v>(command "V" "R" "" "N")</v>
      </c>
    </row>
    <row r="12651" spans="8:10" hidden="1">
      <c r="H12651" s="330" t="str">
        <f t="shared" ca="1" si="525"/>
        <v/>
      </c>
      <c r="I12651" s="336"/>
      <c r="J12651" s="332" t="str">
        <f t="shared" ca="1" si="526"/>
        <v>(command "V" "R" "" "N")</v>
      </c>
    </row>
    <row r="12652" spans="8:10" hidden="1">
      <c r="H12652" s="330" t="str">
        <f t="shared" ca="1" si="525"/>
        <v/>
      </c>
      <c r="I12652" s="336"/>
      <c r="J12652" s="332" t="str">
        <f t="shared" ca="1" si="526"/>
        <v>(command "V" "R" "" "N")</v>
      </c>
    </row>
    <row r="12653" spans="8:10" hidden="1">
      <c r="H12653" s="330" t="str">
        <f t="shared" ca="1" si="525"/>
        <v/>
      </c>
      <c r="I12653" s="336"/>
      <c r="J12653" s="332" t="str">
        <f t="shared" ca="1" si="526"/>
        <v>(command "V" "R" "" "N")</v>
      </c>
    </row>
    <row r="12654" spans="8:10" hidden="1">
      <c r="H12654" s="330" t="str">
        <f t="shared" ca="1" si="525"/>
        <v/>
      </c>
      <c r="I12654" s="336"/>
      <c r="J12654" s="332" t="str">
        <f t="shared" ca="1" si="526"/>
        <v>(command "V" "R" "" "N")</v>
      </c>
    </row>
    <row r="12655" spans="8:10" hidden="1">
      <c r="H12655" s="330" t="str">
        <f t="shared" ca="1" si="525"/>
        <v/>
      </c>
      <c r="I12655" s="336"/>
      <c r="J12655" s="332" t="str">
        <f t="shared" ca="1" si="526"/>
        <v>(command "V" "R" "" "N")</v>
      </c>
    </row>
    <row r="12656" spans="8:10" hidden="1">
      <c r="H12656" s="330" t="str">
        <f t="shared" ca="1" si="525"/>
        <v/>
      </c>
      <c r="I12656" s="336"/>
      <c r="J12656" s="332" t="str">
        <f t="shared" ca="1" si="526"/>
        <v>(command "V" "R" "" "N")</v>
      </c>
    </row>
    <row r="12657" spans="8:10" hidden="1">
      <c r="H12657" s="330" t="str">
        <f t="shared" ca="1" si="525"/>
        <v/>
      </c>
      <c r="I12657" s="336"/>
      <c r="J12657" s="332" t="str">
        <f t="shared" ca="1" si="526"/>
        <v>(command "V" "R" "" "N")</v>
      </c>
    </row>
    <row r="12658" spans="8:10" hidden="1">
      <c r="H12658" s="330" t="str">
        <f t="shared" ca="1" si="525"/>
        <v/>
      </c>
      <c r="I12658" s="336"/>
      <c r="J12658" s="332" t="str">
        <f t="shared" ca="1" si="526"/>
        <v>(command "V" "R" "" "N")</v>
      </c>
    </row>
    <row r="12659" spans="8:10" hidden="1">
      <c r="H12659" s="330" t="str">
        <f t="shared" ca="1" si="525"/>
        <v/>
      </c>
      <c r="I12659" s="336"/>
      <c r="J12659" s="332" t="str">
        <f t="shared" ca="1" si="526"/>
        <v>(command "V" "R" "" "N")</v>
      </c>
    </row>
    <row r="12660" spans="8:10" hidden="1">
      <c r="H12660" s="330" t="str">
        <f t="shared" ca="1" si="525"/>
        <v/>
      </c>
      <c r="I12660" s="336"/>
      <c r="J12660" s="332" t="str">
        <f t="shared" ca="1" si="526"/>
        <v>(command "V" "R" "" "N")</v>
      </c>
    </row>
    <row r="12661" spans="8:10" hidden="1">
      <c r="H12661" s="330" t="str">
        <f t="shared" ca="1" si="525"/>
        <v/>
      </c>
      <c r="I12661" s="336"/>
      <c r="J12661" s="332" t="str">
        <f t="shared" ca="1" si="526"/>
        <v>(command "V" "R" "" "N")</v>
      </c>
    </row>
    <row r="12662" spans="8:10" hidden="1">
      <c r="H12662" s="330" t="str">
        <f t="shared" ca="1" si="525"/>
        <v/>
      </c>
      <c r="I12662" s="336"/>
      <c r="J12662" s="332" t="str">
        <f t="shared" ca="1" si="526"/>
        <v>(command "V" "R" "" "N")</v>
      </c>
    </row>
    <row r="12663" spans="8:10" hidden="1">
      <c r="H12663" s="330" t="str">
        <f t="shared" ca="1" si="525"/>
        <v/>
      </c>
      <c r="I12663" s="336"/>
      <c r="J12663" s="332" t="str">
        <f t="shared" ca="1" si="526"/>
        <v>(command "V" "R" "" "N")</v>
      </c>
    </row>
    <row r="12664" spans="8:10" hidden="1">
      <c r="H12664" s="330" t="str">
        <f t="shared" ca="1" si="525"/>
        <v/>
      </c>
      <c r="I12664" s="336"/>
      <c r="J12664" s="332" t="str">
        <f t="shared" ca="1" si="526"/>
        <v>(command "V" "R" "" "N")</v>
      </c>
    </row>
    <row r="12665" spans="8:10" hidden="1">
      <c r="H12665" s="330" t="str">
        <f t="shared" ca="1" si="525"/>
        <v/>
      </c>
      <c r="I12665" s="336"/>
      <c r="J12665" s="332" t="str">
        <f t="shared" ca="1" si="526"/>
        <v>(command "V" "R" "" "N")</v>
      </c>
    </row>
    <row r="12666" spans="8:10" hidden="1">
      <c r="H12666" s="330" t="str">
        <f t="shared" ca="1" si="525"/>
        <v/>
      </c>
      <c r="I12666" s="336"/>
      <c r="J12666" s="332" t="str">
        <f t="shared" ca="1" si="526"/>
        <v>(command "V" "R" "" "N")</v>
      </c>
    </row>
    <row r="12667" spans="8:10" hidden="1">
      <c r="H12667" s="330" t="str">
        <f t="shared" ca="1" si="525"/>
        <v/>
      </c>
      <c r="I12667" s="336"/>
      <c r="J12667" s="332" t="str">
        <f t="shared" ca="1" si="526"/>
        <v>(command "V" "R" "" "N")</v>
      </c>
    </row>
    <row r="12668" spans="8:10" hidden="1">
      <c r="H12668" s="330" t="str">
        <f t="shared" ca="1" si="525"/>
        <v/>
      </c>
      <c r="I12668" s="336"/>
      <c r="J12668" s="332" t="str">
        <f t="shared" ca="1" si="526"/>
        <v>(command "V" "R" "" "N")</v>
      </c>
    </row>
    <row r="12669" spans="8:10" hidden="1">
      <c r="H12669" s="330" t="str">
        <f t="shared" ca="1" si="525"/>
        <v/>
      </c>
      <c r="I12669" s="336"/>
      <c r="J12669" s="332" t="str">
        <f t="shared" ca="1" si="526"/>
        <v>(command "V" "R" "" "N")</v>
      </c>
    </row>
    <row r="12670" spans="8:10" hidden="1">
      <c r="H12670" s="330" t="str">
        <f t="shared" ca="1" si="525"/>
        <v/>
      </c>
      <c r="I12670" s="336"/>
      <c r="J12670" s="332" t="str">
        <f t="shared" ca="1" si="526"/>
        <v>(command "V" "R" "" "N")</v>
      </c>
    </row>
    <row r="12671" spans="8:10" hidden="1">
      <c r="H12671" s="330" t="str">
        <f t="shared" ca="1" si="525"/>
        <v/>
      </c>
      <c r="I12671" s="336"/>
      <c r="J12671" s="332" t="str">
        <f t="shared" ca="1" si="526"/>
        <v>(command "V" "R" "" "N")</v>
      </c>
    </row>
    <row r="12672" spans="8:10" hidden="1">
      <c r="H12672" s="330" t="str">
        <f t="shared" ca="1" si="525"/>
        <v/>
      </c>
      <c r="I12672" s="336"/>
      <c r="J12672" s="332" t="str">
        <f t="shared" ca="1" si="526"/>
        <v>(command "V" "R" "" "N")</v>
      </c>
    </row>
    <row r="12673" spans="8:10" hidden="1">
      <c r="H12673" s="330" t="str">
        <f t="shared" ca="1" si="525"/>
        <v/>
      </c>
      <c r="I12673" s="336"/>
      <c r="J12673" s="332" t="str">
        <f t="shared" ca="1" si="526"/>
        <v>(command "V" "R" "" "N")</v>
      </c>
    </row>
    <row r="12674" spans="8:10" hidden="1">
      <c r="H12674" s="330" t="str">
        <f t="shared" ca="1" si="525"/>
        <v/>
      </c>
      <c r="I12674" s="336"/>
      <c r="J12674" s="332" t="str">
        <f t="shared" ca="1" si="526"/>
        <v>(command "V" "R" "" "N")</v>
      </c>
    </row>
    <row r="12675" spans="8:10" hidden="1">
      <c r="H12675" s="330" t="str">
        <f t="shared" ca="1" si="525"/>
        <v/>
      </c>
      <c r="I12675" s="336"/>
      <c r="J12675" s="332" t="str">
        <f t="shared" ca="1" si="526"/>
        <v>(command "V" "R" "" "N")</v>
      </c>
    </row>
    <row r="12676" spans="8:10" hidden="1">
      <c r="H12676" s="330" t="str">
        <f t="shared" ca="1" si="525"/>
        <v/>
      </c>
      <c r="I12676" s="336"/>
      <c r="J12676" s="332" t="str">
        <f t="shared" ca="1" si="526"/>
        <v>(command "V" "R" "" "N")</v>
      </c>
    </row>
    <row r="12677" spans="8:10" hidden="1">
      <c r="H12677" s="330" t="str">
        <f t="shared" ca="1" si="525"/>
        <v/>
      </c>
      <c r="I12677" s="336"/>
      <c r="J12677" s="332" t="str">
        <f t="shared" ca="1" si="526"/>
        <v>(command "V" "R" "" "N")</v>
      </c>
    </row>
    <row r="12678" spans="8:10" hidden="1">
      <c r="H12678" s="330" t="str">
        <f t="shared" ca="1" si="525"/>
        <v/>
      </c>
      <c r="I12678" s="336"/>
      <c r="J12678" s="332" t="str">
        <f t="shared" ca="1" si="526"/>
        <v>(command "V" "R" "" "N")</v>
      </c>
    </row>
    <row r="12679" spans="8:10" hidden="1">
      <c r="H12679" s="330" t="str">
        <f t="shared" ca="1" si="525"/>
        <v/>
      </c>
      <c r="I12679" s="336"/>
      <c r="J12679" s="332" t="str">
        <f t="shared" ca="1" si="526"/>
        <v>(command "V" "R" "" "N")</v>
      </c>
    </row>
    <row r="12680" spans="8:10" hidden="1">
      <c r="H12680" s="330" t="str">
        <f t="shared" ref="H12680:H12743" ca="1" si="527">IF(INDIRECT(ADDRESS(FLOOR((ROW(A12673)-1)/$F$6,1)+9,FLOOR((MOD((ROW(A12673)-1),$F$6)),1)+21))="","",INDIRECT(ADDRESS(FLOOR((ROW(A12673)-1)/$F$6,1)+9,FLOOR((MOD((ROW(A12673)-1),$F$6)),1)+21)))</f>
        <v/>
      </c>
      <c r="I12680" s="336"/>
      <c r="J12680" s="332" t="str">
        <f t="shared" ca="1" si="526"/>
        <v>(command "V" "R" "" "N")</v>
      </c>
    </row>
    <row r="12681" spans="8:10" hidden="1">
      <c r="H12681" s="330" t="str">
        <f t="shared" ca="1" si="527"/>
        <v/>
      </c>
      <c r="I12681" s="336"/>
      <c r="J12681" s="332" t="str">
        <f t="shared" ca="1" si="526"/>
        <v>(command "V" "R" "" "N")</v>
      </c>
    </row>
    <row r="12682" spans="8:10" hidden="1">
      <c r="H12682" s="330" t="str">
        <f t="shared" ca="1" si="527"/>
        <v/>
      </c>
      <c r="I12682" s="336"/>
      <c r="J12682" s="332" t="str">
        <f t="shared" ca="1" si="526"/>
        <v>(command "V" "R" "" "N")</v>
      </c>
    </row>
    <row r="12683" spans="8:10" hidden="1">
      <c r="H12683" s="330" t="str">
        <f t="shared" ca="1" si="527"/>
        <v/>
      </c>
      <c r="I12683" s="336"/>
      <c r="J12683" s="332" t="str">
        <f t="shared" ca="1" si="526"/>
        <v>(command "V" "R" "" "N")</v>
      </c>
    </row>
    <row r="12684" spans="8:10" hidden="1">
      <c r="H12684" s="330" t="str">
        <f t="shared" ca="1" si="527"/>
        <v/>
      </c>
      <c r="I12684" s="336"/>
      <c r="J12684" s="332" t="str">
        <f t="shared" ca="1" si="526"/>
        <v>(command "V" "R" "" "N")</v>
      </c>
    </row>
    <row r="12685" spans="8:10" hidden="1">
      <c r="H12685" s="330" t="str">
        <f t="shared" ca="1" si="527"/>
        <v/>
      </c>
      <c r="I12685" s="336"/>
      <c r="J12685" s="332" t="str">
        <f t="shared" ref="J12685:J12748" ca="1" si="528">"(command"&amp;" "&amp;""""&amp;"V"&amp;""""&amp;" "&amp;""""&amp;"R"&amp;""""&amp;" "&amp;""""&amp;$H12685&amp;""""&amp;" """&amp;"N"&amp;""""&amp;")"</f>
        <v>(command "V" "R" "" "N")</v>
      </c>
    </row>
    <row r="12686" spans="8:10" hidden="1">
      <c r="H12686" s="330" t="str">
        <f t="shared" ca="1" si="527"/>
        <v/>
      </c>
      <c r="I12686" s="336"/>
      <c r="J12686" s="332" t="str">
        <f t="shared" ca="1" si="528"/>
        <v>(command "V" "R" "" "N")</v>
      </c>
    </row>
    <row r="12687" spans="8:10" hidden="1">
      <c r="H12687" s="330" t="str">
        <f t="shared" ca="1" si="527"/>
        <v/>
      </c>
      <c r="I12687" s="336"/>
      <c r="J12687" s="332" t="str">
        <f t="shared" ca="1" si="528"/>
        <v>(command "V" "R" "" "N")</v>
      </c>
    </row>
    <row r="12688" spans="8:10" hidden="1">
      <c r="H12688" s="330" t="str">
        <f t="shared" ca="1" si="527"/>
        <v/>
      </c>
      <c r="I12688" s="336"/>
      <c r="J12688" s="332" t="str">
        <f t="shared" ca="1" si="528"/>
        <v>(command "V" "R" "" "N")</v>
      </c>
    </row>
    <row r="12689" spans="8:10" hidden="1">
      <c r="H12689" s="330" t="str">
        <f t="shared" ca="1" si="527"/>
        <v/>
      </c>
      <c r="I12689" s="336"/>
      <c r="J12689" s="332" t="str">
        <f t="shared" ca="1" si="528"/>
        <v>(command "V" "R" "" "N")</v>
      </c>
    </row>
    <row r="12690" spans="8:10" hidden="1">
      <c r="H12690" s="330" t="str">
        <f t="shared" ca="1" si="527"/>
        <v/>
      </c>
      <c r="I12690" s="336"/>
      <c r="J12690" s="332" t="str">
        <f t="shared" ca="1" si="528"/>
        <v>(command "V" "R" "" "N")</v>
      </c>
    </row>
    <row r="12691" spans="8:10" hidden="1">
      <c r="H12691" s="330" t="str">
        <f t="shared" ca="1" si="527"/>
        <v/>
      </c>
      <c r="I12691" s="336"/>
      <c r="J12691" s="332" t="str">
        <f t="shared" ca="1" si="528"/>
        <v>(command "V" "R" "" "N")</v>
      </c>
    </row>
    <row r="12692" spans="8:10" hidden="1">
      <c r="H12692" s="330" t="str">
        <f t="shared" ca="1" si="527"/>
        <v/>
      </c>
      <c r="I12692" s="336"/>
      <c r="J12692" s="332" t="str">
        <f t="shared" ca="1" si="528"/>
        <v>(command "V" "R" "" "N")</v>
      </c>
    </row>
    <row r="12693" spans="8:10" hidden="1">
      <c r="H12693" s="330" t="str">
        <f t="shared" ca="1" si="527"/>
        <v/>
      </c>
      <c r="I12693" s="336"/>
      <c r="J12693" s="332" t="str">
        <f t="shared" ca="1" si="528"/>
        <v>(command "V" "R" "" "N")</v>
      </c>
    </row>
    <row r="12694" spans="8:10" hidden="1">
      <c r="H12694" s="330" t="str">
        <f t="shared" ca="1" si="527"/>
        <v/>
      </c>
      <c r="I12694" s="336"/>
      <c r="J12694" s="332" t="str">
        <f t="shared" ca="1" si="528"/>
        <v>(command "V" "R" "" "N")</v>
      </c>
    </row>
    <row r="12695" spans="8:10" hidden="1">
      <c r="H12695" s="330" t="str">
        <f t="shared" ca="1" si="527"/>
        <v/>
      </c>
      <c r="I12695" s="336"/>
      <c r="J12695" s="332" t="str">
        <f t="shared" ca="1" si="528"/>
        <v>(command "V" "R" "" "N")</v>
      </c>
    </row>
    <row r="12696" spans="8:10" hidden="1">
      <c r="H12696" s="330" t="str">
        <f t="shared" ca="1" si="527"/>
        <v/>
      </c>
      <c r="I12696" s="336"/>
      <c r="J12696" s="332" t="str">
        <f t="shared" ca="1" si="528"/>
        <v>(command "V" "R" "" "N")</v>
      </c>
    </row>
    <row r="12697" spans="8:10" hidden="1">
      <c r="H12697" s="330" t="str">
        <f t="shared" ca="1" si="527"/>
        <v/>
      </c>
      <c r="I12697" s="336"/>
      <c r="J12697" s="332" t="str">
        <f t="shared" ca="1" si="528"/>
        <v>(command "V" "R" "" "N")</v>
      </c>
    </row>
    <row r="12698" spans="8:10" hidden="1">
      <c r="H12698" s="330" t="str">
        <f t="shared" ca="1" si="527"/>
        <v/>
      </c>
      <c r="I12698" s="336"/>
      <c r="J12698" s="332" t="str">
        <f t="shared" ca="1" si="528"/>
        <v>(command "V" "R" "" "N")</v>
      </c>
    </row>
    <row r="12699" spans="8:10" hidden="1">
      <c r="H12699" s="330" t="str">
        <f t="shared" ca="1" si="527"/>
        <v/>
      </c>
      <c r="I12699" s="336"/>
      <c r="J12699" s="332" t="str">
        <f t="shared" ca="1" si="528"/>
        <v>(command "V" "R" "" "N")</v>
      </c>
    </row>
    <row r="12700" spans="8:10" hidden="1">
      <c r="H12700" s="330" t="str">
        <f t="shared" ca="1" si="527"/>
        <v/>
      </c>
      <c r="I12700" s="336"/>
      <c r="J12700" s="332" t="str">
        <f t="shared" ca="1" si="528"/>
        <v>(command "V" "R" "" "N")</v>
      </c>
    </row>
    <row r="12701" spans="8:10" hidden="1">
      <c r="H12701" s="330" t="str">
        <f t="shared" ca="1" si="527"/>
        <v/>
      </c>
      <c r="I12701" s="336"/>
      <c r="J12701" s="332" t="str">
        <f t="shared" ca="1" si="528"/>
        <v>(command "V" "R" "" "N")</v>
      </c>
    </row>
    <row r="12702" spans="8:10" hidden="1">
      <c r="H12702" s="330" t="str">
        <f t="shared" ca="1" si="527"/>
        <v/>
      </c>
      <c r="I12702" s="336"/>
      <c r="J12702" s="332" t="str">
        <f t="shared" ca="1" si="528"/>
        <v>(command "V" "R" "" "N")</v>
      </c>
    </row>
    <row r="12703" spans="8:10" hidden="1">
      <c r="H12703" s="330" t="str">
        <f t="shared" ca="1" si="527"/>
        <v/>
      </c>
      <c r="I12703" s="336"/>
      <c r="J12703" s="332" t="str">
        <f t="shared" ca="1" si="528"/>
        <v>(command "V" "R" "" "N")</v>
      </c>
    </row>
    <row r="12704" spans="8:10" hidden="1">
      <c r="H12704" s="330" t="str">
        <f t="shared" ca="1" si="527"/>
        <v/>
      </c>
      <c r="I12704" s="336"/>
      <c r="J12704" s="332" t="str">
        <f t="shared" ca="1" si="528"/>
        <v>(command "V" "R" "" "N")</v>
      </c>
    </row>
    <row r="12705" spans="8:10" hidden="1">
      <c r="H12705" s="330" t="str">
        <f t="shared" ca="1" si="527"/>
        <v/>
      </c>
      <c r="I12705" s="336"/>
      <c r="J12705" s="332" t="str">
        <f t="shared" ca="1" si="528"/>
        <v>(command "V" "R" "" "N")</v>
      </c>
    </row>
    <row r="12706" spans="8:10" hidden="1">
      <c r="H12706" s="330" t="str">
        <f t="shared" ca="1" si="527"/>
        <v/>
      </c>
      <c r="I12706" s="336"/>
      <c r="J12706" s="332" t="str">
        <f t="shared" ca="1" si="528"/>
        <v>(command "V" "R" "" "N")</v>
      </c>
    </row>
    <row r="12707" spans="8:10" hidden="1">
      <c r="H12707" s="330" t="str">
        <f t="shared" ca="1" si="527"/>
        <v/>
      </c>
      <c r="I12707" s="336"/>
      <c r="J12707" s="332" t="str">
        <f t="shared" ca="1" si="528"/>
        <v>(command "V" "R" "" "N")</v>
      </c>
    </row>
    <row r="12708" spans="8:10" hidden="1">
      <c r="H12708" s="330" t="str">
        <f t="shared" ca="1" si="527"/>
        <v/>
      </c>
      <c r="I12708" s="336"/>
      <c r="J12708" s="332" t="str">
        <f t="shared" ca="1" si="528"/>
        <v>(command "V" "R" "" "N")</v>
      </c>
    </row>
    <row r="12709" spans="8:10" hidden="1">
      <c r="H12709" s="330" t="str">
        <f t="shared" ca="1" si="527"/>
        <v/>
      </c>
      <c r="I12709" s="336"/>
      <c r="J12709" s="332" t="str">
        <f t="shared" ca="1" si="528"/>
        <v>(command "V" "R" "" "N")</v>
      </c>
    </row>
    <row r="12710" spans="8:10" hidden="1">
      <c r="H12710" s="330" t="str">
        <f t="shared" ca="1" si="527"/>
        <v/>
      </c>
      <c r="I12710" s="336"/>
      <c r="J12710" s="332" t="str">
        <f t="shared" ca="1" si="528"/>
        <v>(command "V" "R" "" "N")</v>
      </c>
    </row>
    <row r="12711" spans="8:10" hidden="1">
      <c r="H12711" s="330" t="str">
        <f t="shared" ca="1" si="527"/>
        <v/>
      </c>
      <c r="I12711" s="336"/>
      <c r="J12711" s="332" t="str">
        <f t="shared" ca="1" si="528"/>
        <v>(command "V" "R" "" "N")</v>
      </c>
    </row>
    <row r="12712" spans="8:10" hidden="1">
      <c r="H12712" s="330" t="str">
        <f t="shared" ca="1" si="527"/>
        <v/>
      </c>
      <c r="I12712" s="336"/>
      <c r="J12712" s="332" t="str">
        <f t="shared" ca="1" si="528"/>
        <v>(command "V" "R" "" "N")</v>
      </c>
    </row>
    <row r="12713" spans="8:10" hidden="1">
      <c r="H12713" s="330" t="str">
        <f t="shared" ca="1" si="527"/>
        <v/>
      </c>
      <c r="I12713" s="336"/>
      <c r="J12713" s="332" t="str">
        <f t="shared" ca="1" si="528"/>
        <v>(command "V" "R" "" "N")</v>
      </c>
    </row>
    <row r="12714" spans="8:10" hidden="1">
      <c r="H12714" s="330" t="str">
        <f t="shared" ca="1" si="527"/>
        <v/>
      </c>
      <c r="I12714" s="336"/>
      <c r="J12714" s="332" t="str">
        <f t="shared" ca="1" si="528"/>
        <v>(command "V" "R" "" "N")</v>
      </c>
    </row>
    <row r="12715" spans="8:10" hidden="1">
      <c r="H12715" s="330" t="str">
        <f t="shared" ca="1" si="527"/>
        <v/>
      </c>
      <c r="I12715" s="336"/>
      <c r="J12715" s="332" t="str">
        <f t="shared" ca="1" si="528"/>
        <v>(command "V" "R" "" "N")</v>
      </c>
    </row>
    <row r="12716" spans="8:10" hidden="1">
      <c r="H12716" s="330" t="str">
        <f t="shared" ca="1" si="527"/>
        <v/>
      </c>
      <c r="I12716" s="336"/>
      <c r="J12716" s="332" t="str">
        <f t="shared" ca="1" si="528"/>
        <v>(command "V" "R" "" "N")</v>
      </c>
    </row>
    <row r="12717" spans="8:10" hidden="1">
      <c r="H12717" s="330" t="str">
        <f t="shared" ca="1" si="527"/>
        <v/>
      </c>
      <c r="I12717" s="336"/>
      <c r="J12717" s="332" t="str">
        <f t="shared" ca="1" si="528"/>
        <v>(command "V" "R" "" "N")</v>
      </c>
    </row>
    <row r="12718" spans="8:10" hidden="1">
      <c r="H12718" s="330" t="str">
        <f t="shared" ca="1" si="527"/>
        <v/>
      </c>
      <c r="I12718" s="336"/>
      <c r="J12718" s="332" t="str">
        <f t="shared" ca="1" si="528"/>
        <v>(command "V" "R" "" "N")</v>
      </c>
    </row>
    <row r="12719" spans="8:10" hidden="1">
      <c r="H12719" s="330" t="str">
        <f t="shared" ca="1" si="527"/>
        <v/>
      </c>
      <c r="I12719" s="336"/>
      <c r="J12719" s="332" t="str">
        <f t="shared" ca="1" si="528"/>
        <v>(command "V" "R" "" "N")</v>
      </c>
    </row>
    <row r="12720" spans="8:10" hidden="1">
      <c r="H12720" s="330" t="str">
        <f t="shared" ca="1" si="527"/>
        <v/>
      </c>
      <c r="I12720" s="336"/>
      <c r="J12720" s="332" t="str">
        <f t="shared" ca="1" si="528"/>
        <v>(command "V" "R" "" "N")</v>
      </c>
    </row>
    <row r="12721" spans="8:10" hidden="1">
      <c r="H12721" s="330" t="str">
        <f t="shared" ca="1" si="527"/>
        <v/>
      </c>
      <c r="I12721" s="336"/>
      <c r="J12721" s="332" t="str">
        <f t="shared" ca="1" si="528"/>
        <v>(command "V" "R" "" "N")</v>
      </c>
    </row>
    <row r="12722" spans="8:10" hidden="1">
      <c r="H12722" s="330" t="str">
        <f t="shared" ca="1" si="527"/>
        <v/>
      </c>
      <c r="I12722" s="336"/>
      <c r="J12722" s="332" t="str">
        <f t="shared" ca="1" si="528"/>
        <v>(command "V" "R" "" "N")</v>
      </c>
    </row>
    <row r="12723" spans="8:10" hidden="1">
      <c r="H12723" s="330" t="str">
        <f t="shared" ca="1" si="527"/>
        <v/>
      </c>
      <c r="I12723" s="336"/>
      <c r="J12723" s="332" t="str">
        <f t="shared" ca="1" si="528"/>
        <v>(command "V" "R" "" "N")</v>
      </c>
    </row>
    <row r="12724" spans="8:10" hidden="1">
      <c r="H12724" s="330" t="str">
        <f t="shared" ca="1" si="527"/>
        <v/>
      </c>
      <c r="I12724" s="336"/>
      <c r="J12724" s="332" t="str">
        <f t="shared" ca="1" si="528"/>
        <v>(command "V" "R" "" "N")</v>
      </c>
    </row>
    <row r="12725" spans="8:10" hidden="1">
      <c r="H12725" s="330" t="str">
        <f t="shared" ca="1" si="527"/>
        <v/>
      </c>
      <c r="I12725" s="336"/>
      <c r="J12725" s="332" t="str">
        <f t="shared" ca="1" si="528"/>
        <v>(command "V" "R" "" "N")</v>
      </c>
    </row>
    <row r="12726" spans="8:10" hidden="1">
      <c r="H12726" s="330" t="str">
        <f t="shared" ca="1" si="527"/>
        <v/>
      </c>
      <c r="I12726" s="336"/>
      <c r="J12726" s="332" t="str">
        <f t="shared" ca="1" si="528"/>
        <v>(command "V" "R" "" "N")</v>
      </c>
    </row>
    <row r="12727" spans="8:10" hidden="1">
      <c r="H12727" s="330" t="str">
        <f t="shared" ca="1" si="527"/>
        <v/>
      </c>
      <c r="I12727" s="336"/>
      <c r="J12727" s="332" t="str">
        <f t="shared" ca="1" si="528"/>
        <v>(command "V" "R" "" "N")</v>
      </c>
    </row>
    <row r="12728" spans="8:10" hidden="1">
      <c r="H12728" s="330" t="str">
        <f t="shared" ca="1" si="527"/>
        <v/>
      </c>
      <c r="I12728" s="336"/>
      <c r="J12728" s="332" t="str">
        <f t="shared" ca="1" si="528"/>
        <v>(command "V" "R" "" "N")</v>
      </c>
    </row>
    <row r="12729" spans="8:10" hidden="1">
      <c r="H12729" s="330" t="str">
        <f t="shared" ca="1" si="527"/>
        <v/>
      </c>
      <c r="I12729" s="336"/>
      <c r="J12729" s="332" t="str">
        <f t="shared" ca="1" si="528"/>
        <v>(command "V" "R" "" "N")</v>
      </c>
    </row>
    <row r="12730" spans="8:10" hidden="1">
      <c r="H12730" s="330" t="str">
        <f t="shared" ca="1" si="527"/>
        <v/>
      </c>
      <c r="I12730" s="336"/>
      <c r="J12730" s="332" t="str">
        <f t="shared" ca="1" si="528"/>
        <v>(command "V" "R" "" "N")</v>
      </c>
    </row>
    <row r="12731" spans="8:10" hidden="1">
      <c r="H12731" s="330" t="str">
        <f t="shared" ca="1" si="527"/>
        <v/>
      </c>
      <c r="I12731" s="336"/>
      <c r="J12731" s="332" t="str">
        <f t="shared" ca="1" si="528"/>
        <v>(command "V" "R" "" "N")</v>
      </c>
    </row>
    <row r="12732" spans="8:10" hidden="1">
      <c r="H12732" s="330" t="str">
        <f t="shared" ca="1" si="527"/>
        <v/>
      </c>
      <c r="I12732" s="336"/>
      <c r="J12732" s="332" t="str">
        <f t="shared" ca="1" si="528"/>
        <v>(command "V" "R" "" "N")</v>
      </c>
    </row>
    <row r="12733" spans="8:10" hidden="1">
      <c r="H12733" s="330" t="str">
        <f t="shared" ca="1" si="527"/>
        <v/>
      </c>
      <c r="I12733" s="336"/>
      <c r="J12733" s="332" t="str">
        <f t="shared" ca="1" si="528"/>
        <v>(command "V" "R" "" "N")</v>
      </c>
    </row>
    <row r="12734" spans="8:10" hidden="1">
      <c r="H12734" s="330" t="str">
        <f t="shared" ca="1" si="527"/>
        <v/>
      </c>
      <c r="I12734" s="336"/>
      <c r="J12734" s="332" t="str">
        <f t="shared" ca="1" si="528"/>
        <v>(command "V" "R" "" "N")</v>
      </c>
    </row>
    <row r="12735" spans="8:10" hidden="1">
      <c r="H12735" s="330" t="str">
        <f t="shared" ca="1" si="527"/>
        <v/>
      </c>
      <c r="I12735" s="336"/>
      <c r="J12735" s="332" t="str">
        <f t="shared" ca="1" si="528"/>
        <v>(command "V" "R" "" "N")</v>
      </c>
    </row>
    <row r="12736" spans="8:10" hidden="1">
      <c r="H12736" s="330" t="str">
        <f t="shared" ca="1" si="527"/>
        <v/>
      </c>
      <c r="I12736" s="336"/>
      <c r="J12736" s="332" t="str">
        <f t="shared" ca="1" si="528"/>
        <v>(command "V" "R" "" "N")</v>
      </c>
    </row>
    <row r="12737" spans="8:10" hidden="1">
      <c r="H12737" s="330" t="str">
        <f t="shared" ca="1" si="527"/>
        <v/>
      </c>
      <c r="I12737" s="336"/>
      <c r="J12737" s="332" t="str">
        <f t="shared" ca="1" si="528"/>
        <v>(command "V" "R" "" "N")</v>
      </c>
    </row>
    <row r="12738" spans="8:10" hidden="1">
      <c r="H12738" s="330" t="str">
        <f t="shared" ca="1" si="527"/>
        <v/>
      </c>
      <c r="I12738" s="336"/>
      <c r="J12738" s="332" t="str">
        <f t="shared" ca="1" si="528"/>
        <v>(command "V" "R" "" "N")</v>
      </c>
    </row>
    <row r="12739" spans="8:10" hidden="1">
      <c r="H12739" s="330" t="str">
        <f t="shared" ca="1" si="527"/>
        <v/>
      </c>
      <c r="I12739" s="336"/>
      <c r="J12739" s="332" t="str">
        <f t="shared" ca="1" si="528"/>
        <v>(command "V" "R" "" "N")</v>
      </c>
    </row>
    <row r="12740" spans="8:10" hidden="1">
      <c r="H12740" s="330" t="str">
        <f t="shared" ca="1" si="527"/>
        <v/>
      </c>
      <c r="I12740" s="336"/>
      <c r="J12740" s="332" t="str">
        <f t="shared" ca="1" si="528"/>
        <v>(command "V" "R" "" "N")</v>
      </c>
    </row>
    <row r="12741" spans="8:10" hidden="1">
      <c r="H12741" s="330" t="str">
        <f t="shared" ca="1" si="527"/>
        <v/>
      </c>
      <c r="I12741" s="336"/>
      <c r="J12741" s="332" t="str">
        <f t="shared" ca="1" si="528"/>
        <v>(command "V" "R" "" "N")</v>
      </c>
    </row>
    <row r="12742" spans="8:10" hidden="1">
      <c r="H12742" s="330" t="str">
        <f t="shared" ca="1" si="527"/>
        <v/>
      </c>
      <c r="I12742" s="336"/>
      <c r="J12742" s="332" t="str">
        <f t="shared" ca="1" si="528"/>
        <v>(command "V" "R" "" "N")</v>
      </c>
    </row>
    <row r="12743" spans="8:10" hidden="1">
      <c r="H12743" s="330" t="str">
        <f t="shared" ca="1" si="527"/>
        <v/>
      </c>
      <c r="I12743" s="336"/>
      <c r="J12743" s="332" t="str">
        <f t="shared" ca="1" si="528"/>
        <v>(command "V" "R" "" "N")</v>
      </c>
    </row>
    <row r="12744" spans="8:10" hidden="1">
      <c r="H12744" s="330" t="str">
        <f t="shared" ref="H12744:H12757" ca="1" si="529">IF(INDIRECT(ADDRESS(FLOOR((ROW(A12737)-1)/$F$6,1)+9,FLOOR((MOD((ROW(A12737)-1),$F$6)),1)+21))="","",INDIRECT(ADDRESS(FLOOR((ROW(A12737)-1)/$F$6,1)+9,FLOOR((MOD((ROW(A12737)-1),$F$6)),1)+21)))</f>
        <v/>
      </c>
      <c r="I12744" s="336"/>
      <c r="J12744" s="332" t="str">
        <f t="shared" ca="1" si="528"/>
        <v>(command "V" "R" "" "N")</v>
      </c>
    </row>
    <row r="12745" spans="8:10" hidden="1">
      <c r="H12745" s="330" t="str">
        <f t="shared" ca="1" si="529"/>
        <v/>
      </c>
      <c r="I12745" s="336"/>
      <c r="J12745" s="332" t="str">
        <f t="shared" ca="1" si="528"/>
        <v>(command "V" "R" "" "N")</v>
      </c>
    </row>
    <row r="12746" spans="8:10" hidden="1">
      <c r="H12746" s="330" t="str">
        <f t="shared" ca="1" si="529"/>
        <v/>
      </c>
      <c r="I12746" s="336"/>
      <c r="J12746" s="332" t="str">
        <f t="shared" ca="1" si="528"/>
        <v>(command "V" "R" "" "N")</v>
      </c>
    </row>
    <row r="12747" spans="8:10" hidden="1">
      <c r="H12747" s="330" t="str">
        <f t="shared" ca="1" si="529"/>
        <v/>
      </c>
      <c r="I12747" s="336"/>
      <c r="J12747" s="332" t="str">
        <f t="shared" ca="1" si="528"/>
        <v>(command "V" "R" "" "N")</v>
      </c>
    </row>
    <row r="12748" spans="8:10" hidden="1">
      <c r="H12748" s="330" t="str">
        <f t="shared" ca="1" si="529"/>
        <v/>
      </c>
      <c r="I12748" s="336"/>
      <c r="J12748" s="332" t="str">
        <f t="shared" ca="1" si="528"/>
        <v>(command "V" "R" "" "N")</v>
      </c>
    </row>
    <row r="12749" spans="8:10" hidden="1">
      <c r="H12749" s="330" t="str">
        <f t="shared" ca="1" si="529"/>
        <v/>
      </c>
      <c r="I12749" s="336"/>
      <c r="J12749" s="332" t="str">
        <f t="shared" ref="J12749:J12757" ca="1" si="530">"(command"&amp;" "&amp;""""&amp;"V"&amp;""""&amp;" "&amp;""""&amp;"R"&amp;""""&amp;" "&amp;""""&amp;$H12749&amp;""""&amp;" """&amp;"N"&amp;""""&amp;")"</f>
        <v>(command "V" "R" "" "N")</v>
      </c>
    </row>
    <row r="12750" spans="8:10" hidden="1">
      <c r="H12750" s="330" t="str">
        <f t="shared" ca="1" si="529"/>
        <v/>
      </c>
      <c r="I12750" s="336"/>
      <c r="J12750" s="332" t="str">
        <f t="shared" ca="1" si="530"/>
        <v>(command "V" "R" "" "N")</v>
      </c>
    </row>
    <row r="12751" spans="8:10" hidden="1">
      <c r="H12751" s="330" t="str">
        <f t="shared" ca="1" si="529"/>
        <v/>
      </c>
      <c r="I12751" s="336"/>
      <c r="J12751" s="332" t="str">
        <f t="shared" ca="1" si="530"/>
        <v>(command "V" "R" "" "N")</v>
      </c>
    </row>
    <row r="12752" spans="8:10" hidden="1">
      <c r="H12752" s="330" t="str">
        <f t="shared" ca="1" si="529"/>
        <v/>
      </c>
      <c r="I12752" s="336"/>
      <c r="J12752" s="332" t="str">
        <f t="shared" ca="1" si="530"/>
        <v>(command "V" "R" "" "N")</v>
      </c>
    </row>
    <row r="12753" spans="8:10" hidden="1">
      <c r="H12753" s="330" t="str">
        <f t="shared" ca="1" si="529"/>
        <v/>
      </c>
      <c r="I12753" s="336"/>
      <c r="J12753" s="332" t="str">
        <f t="shared" ca="1" si="530"/>
        <v>(command "V" "R" "" "N")</v>
      </c>
    </row>
    <row r="12754" spans="8:10" hidden="1">
      <c r="H12754" s="330" t="str">
        <f t="shared" ca="1" si="529"/>
        <v/>
      </c>
      <c r="I12754" s="336"/>
      <c r="J12754" s="332" t="str">
        <f t="shared" ca="1" si="530"/>
        <v>(command "V" "R" "" "N")</v>
      </c>
    </row>
    <row r="12755" spans="8:10" hidden="1">
      <c r="H12755" s="330" t="str">
        <f t="shared" ca="1" si="529"/>
        <v/>
      </c>
      <c r="I12755" s="336"/>
      <c r="J12755" s="332" t="str">
        <f t="shared" ca="1" si="530"/>
        <v>(command "V" "R" "" "N")</v>
      </c>
    </row>
    <row r="12756" spans="8:10" hidden="1">
      <c r="H12756" s="330" t="str">
        <f t="shared" ca="1" si="529"/>
        <v/>
      </c>
      <c r="I12756" s="336"/>
      <c r="J12756" s="332" t="str">
        <f t="shared" ca="1" si="530"/>
        <v>(command "V" "R" "" "N")</v>
      </c>
    </row>
    <row r="12757" spans="8:10" hidden="1">
      <c r="H12757" s="330" t="str">
        <f t="shared" ca="1" si="529"/>
        <v/>
      </c>
      <c r="I12757" s="336"/>
      <c r="J12757" s="332" t="str">
        <f t="shared" ca="1" si="530"/>
        <v>(command "V" "R" "" "N")</v>
      </c>
    </row>
  </sheetData>
  <autoFilter ref="H7:J12757">
    <filterColumn colId="0">
      <customFilters>
        <customFilter operator="notEqual" val=" "/>
      </customFilters>
    </filterColumn>
  </autoFilter>
  <phoneticPr fontId="12" type="noConversion"/>
  <conditionalFormatting sqref="H1:J1048576">
    <cfRule type="expression" dxfId="10" priority="1">
      <formula>MOD(ROW()-8,$F$6)=0</formula>
    </cfRule>
  </conditionalFormatting>
  <dataValidations count="1">
    <dataValidation type="list" allowBlank="1" showInputMessage="1" showErrorMessage="1" sqref="L6">
      <formula1>$L$7:$L$31</formula1>
    </dataValidation>
  </dataValidation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S201"/>
  <sheetViews>
    <sheetView tabSelected="1" topLeftCell="C3" workbookViewId="0">
      <selection activeCell="M15" sqref="M15"/>
    </sheetView>
  </sheetViews>
  <sheetFormatPr defaultColWidth="8.88671875" defaultRowHeight="16.2"/>
  <cols>
    <col min="1" max="2" width="0.77734375" style="191" hidden="1" customWidth="1"/>
    <col min="3" max="3" width="7" style="194" customWidth="1"/>
    <col min="4" max="4" width="6.77734375" style="197" customWidth="1"/>
    <col min="5" max="5" width="45.77734375" style="194" customWidth="1"/>
    <col min="6" max="6" width="11" style="194" customWidth="1"/>
    <col min="7" max="8" width="8.77734375" style="194" customWidth="1"/>
    <col min="9" max="10" width="8.77734375" style="194" hidden="1" customWidth="1"/>
    <col min="11" max="11" width="7" style="196" customWidth="1"/>
    <col min="12" max="12" width="6.77734375" style="197" customWidth="1"/>
    <col min="13" max="13" width="45.77734375" style="194" customWidth="1"/>
    <col min="14" max="14" width="11" style="194" customWidth="1"/>
    <col min="15" max="16" width="8.77734375" style="194" customWidth="1"/>
    <col min="17" max="18" width="8.77734375" style="194" hidden="1" customWidth="1"/>
    <col min="19" max="19" width="7" style="196" customWidth="1"/>
    <col min="20" max="20" width="6.77734375" style="197" customWidth="1"/>
    <col min="21" max="21" width="45.77734375" style="194" customWidth="1"/>
    <col min="22" max="22" width="11" style="194" customWidth="1"/>
    <col min="23" max="24" width="8.77734375" style="194" customWidth="1"/>
    <col min="25" max="26" width="8.77734375" style="194" hidden="1" customWidth="1"/>
    <col min="27" max="27" width="7" style="198" customWidth="1"/>
    <col min="28" max="28" width="6.77734375" style="199" customWidth="1"/>
    <col min="29" max="29" width="45.77734375" style="194" customWidth="1"/>
    <col min="30" max="30" width="20.44140625" style="194" bestFit="1" customWidth="1"/>
    <col min="31" max="32" width="8.77734375" style="194" customWidth="1"/>
    <col min="33" max="34" width="8.77734375" style="194" hidden="1" customWidth="1"/>
    <col min="35" max="35" width="7" style="198" customWidth="1"/>
    <col min="36" max="36" width="6.77734375" style="194" customWidth="1"/>
    <col min="37" max="37" width="45.77734375" style="194" customWidth="1"/>
    <col min="38" max="38" width="11" style="194" customWidth="1"/>
    <col min="39" max="40" width="8.77734375" style="194" customWidth="1"/>
    <col min="41" max="42" width="8.77734375" style="194" hidden="1" customWidth="1"/>
    <col min="43" max="43" width="7" style="198" customWidth="1"/>
    <col min="44" max="44" width="6.77734375" style="194" customWidth="1"/>
    <col min="45" max="45" width="45.77734375" style="194" customWidth="1"/>
    <col min="46" max="46" width="11" style="194" customWidth="1"/>
    <col min="47" max="48" width="8.77734375" style="194" customWidth="1"/>
    <col min="49" max="50" width="8.77734375" style="194" hidden="1" customWidth="1"/>
    <col min="51" max="51" width="7" style="198" hidden="1" customWidth="1"/>
    <col min="52" max="52" width="6.77734375" style="194" hidden="1" customWidth="1"/>
    <col min="53" max="53" width="45.77734375" style="194" hidden="1" customWidth="1"/>
    <col min="54" max="54" width="11" style="194" hidden="1" customWidth="1"/>
    <col min="55" max="58" width="8.77734375" style="194" hidden="1" customWidth="1"/>
    <col min="59" max="59" width="7" style="198" hidden="1" customWidth="1"/>
    <col min="60" max="60" width="6.77734375" style="194" hidden="1" customWidth="1"/>
    <col min="61" max="61" width="45.77734375" style="194" hidden="1" customWidth="1"/>
    <col min="62" max="62" width="11" style="194" hidden="1" customWidth="1"/>
    <col min="63" max="66" width="8.77734375" style="194" hidden="1" customWidth="1"/>
    <col min="67" max="67" width="2.77734375" style="198" customWidth="1"/>
    <col min="68" max="68" width="3.6640625" style="191" customWidth="1"/>
    <col min="69" max="69" width="8.88671875" style="191"/>
    <col min="70" max="70" width="44.109375" style="191" customWidth="1"/>
    <col min="71" max="85" width="8.88671875" style="191"/>
    <col min="86" max="86" width="0" style="191" hidden="1" customWidth="1"/>
    <col min="87" max="103" width="8.88671875" style="191" hidden="1" customWidth="1"/>
    <col min="104" max="104" width="0" style="191" hidden="1" customWidth="1"/>
    <col min="105" max="106" width="8.88671875" style="191"/>
    <col min="107" max="107" width="8.88671875" style="194"/>
    <col min="108" max="16384" width="8.88671875" style="191"/>
  </cols>
  <sheetData>
    <row r="1" spans="3:85" ht="31.95" hidden="1" customHeight="1">
      <c r="D1" s="195"/>
    </row>
    <row r="2" spans="3:85" ht="8.4" hidden="1" customHeight="1">
      <c r="D2" s="195"/>
      <c r="E2" s="195"/>
      <c r="F2" s="195"/>
      <c r="G2" s="195"/>
      <c r="H2" s="195"/>
      <c r="I2" s="195"/>
      <c r="J2" s="195"/>
      <c r="K2" s="200"/>
      <c r="L2" s="195"/>
      <c r="M2" s="195"/>
      <c r="N2" s="195"/>
      <c r="O2" s="195"/>
      <c r="P2" s="195"/>
      <c r="Q2" s="195"/>
      <c r="R2" s="195"/>
      <c r="S2" s="200"/>
      <c r="T2" s="195"/>
    </row>
    <row r="3" spans="3:85" ht="18.600000000000001" customHeight="1">
      <c r="D3" s="197" t="s">
        <v>292</v>
      </c>
      <c r="E3" s="201" t="s">
        <v>293</v>
      </c>
      <c r="F3" s="194" t="s">
        <v>294</v>
      </c>
      <c r="L3" s="197" t="s">
        <v>295</v>
      </c>
      <c r="M3" s="201" t="s">
        <v>296</v>
      </c>
      <c r="N3" s="194" t="s">
        <v>297</v>
      </c>
      <c r="T3" s="197" t="s">
        <v>298</v>
      </c>
      <c r="U3" s="201" t="s">
        <v>296</v>
      </c>
      <c r="V3" s="194" t="s">
        <v>297</v>
      </c>
      <c r="AB3" s="197" t="s">
        <v>295</v>
      </c>
      <c r="AC3" s="201" t="s">
        <v>299</v>
      </c>
      <c r="AD3" s="194" t="s">
        <v>297</v>
      </c>
      <c r="AJ3" s="197" t="s">
        <v>300</v>
      </c>
      <c r="AK3" s="201" t="s">
        <v>293</v>
      </c>
      <c r="AL3" s="194" t="s">
        <v>297</v>
      </c>
      <c r="AR3" s="197" t="s">
        <v>300</v>
      </c>
      <c r="AS3" s="201" t="s">
        <v>293</v>
      </c>
      <c r="AT3" s="194" t="s">
        <v>297</v>
      </c>
      <c r="AZ3" s="197" t="s">
        <v>298</v>
      </c>
      <c r="BA3" s="201" t="s">
        <v>293</v>
      </c>
      <c r="BB3" s="194" t="s">
        <v>297</v>
      </c>
      <c r="BH3" s="197" t="s">
        <v>295</v>
      </c>
      <c r="BI3" s="201" t="s">
        <v>301</v>
      </c>
      <c r="BJ3" s="194" t="s">
        <v>297</v>
      </c>
    </row>
    <row r="4" spans="3:85" ht="18.600000000000001" customHeight="1">
      <c r="D4" s="202" t="s">
        <v>302</v>
      </c>
      <c r="E4" s="203">
        <v>3</v>
      </c>
      <c r="F4" s="204">
        <v>1</v>
      </c>
      <c r="G4" s="205"/>
      <c r="H4" s="205"/>
      <c r="I4" s="205"/>
      <c r="J4" s="205"/>
      <c r="K4" s="206"/>
      <c r="L4" s="202" t="s">
        <v>303</v>
      </c>
      <c r="M4" s="203">
        <v>5</v>
      </c>
      <c r="N4" s="204">
        <v>11</v>
      </c>
      <c r="O4" s="205"/>
      <c r="P4" s="205"/>
      <c r="Q4" s="205"/>
      <c r="R4" s="205"/>
      <c r="S4" s="206"/>
      <c r="T4" s="202" t="s">
        <v>304</v>
      </c>
      <c r="U4" s="203">
        <v>5</v>
      </c>
      <c r="V4" s="204">
        <v>21</v>
      </c>
      <c r="W4" s="205"/>
      <c r="X4" s="205"/>
      <c r="Y4" s="205"/>
      <c r="Z4" s="205"/>
      <c r="AA4" s="207"/>
      <c r="AB4" s="208">
        <v>30</v>
      </c>
      <c r="AC4" s="203">
        <v>5</v>
      </c>
      <c r="AD4" s="204">
        <v>31</v>
      </c>
      <c r="AE4" s="205"/>
      <c r="AF4" s="205"/>
      <c r="AG4" s="205"/>
      <c r="AH4" s="205"/>
      <c r="AI4" s="207"/>
      <c r="AJ4" s="205">
        <v>40</v>
      </c>
      <c r="AK4" s="203">
        <v>2</v>
      </c>
      <c r="AL4" s="204">
        <v>41</v>
      </c>
      <c r="AM4" s="205"/>
      <c r="AN4" s="205"/>
      <c r="AO4" s="205"/>
      <c r="AP4" s="205"/>
      <c r="AQ4" s="207"/>
      <c r="AR4" s="205">
        <v>50</v>
      </c>
      <c r="AS4" s="203">
        <v>3</v>
      </c>
      <c r="AT4" s="204">
        <v>51</v>
      </c>
      <c r="AU4" s="205"/>
      <c r="AV4" s="205"/>
      <c r="AW4" s="205"/>
      <c r="AX4" s="205"/>
      <c r="AY4" s="207"/>
      <c r="AZ4" s="205">
        <v>60</v>
      </c>
      <c r="BA4" s="203">
        <v>1</v>
      </c>
      <c r="BB4" s="204">
        <v>61</v>
      </c>
      <c r="BC4" s="205"/>
      <c r="BD4" s="205"/>
      <c r="BE4" s="205"/>
      <c r="BF4" s="205"/>
      <c r="BG4" s="207"/>
      <c r="BH4" s="205">
        <v>70</v>
      </c>
      <c r="BI4" s="203">
        <v>1</v>
      </c>
      <c r="BJ4" s="204">
        <v>71</v>
      </c>
      <c r="BK4" s="205"/>
      <c r="BL4" s="205"/>
      <c r="BM4" s="205"/>
      <c r="BN4" s="205"/>
      <c r="BO4" s="207"/>
    </row>
    <row r="5" spans="3:85">
      <c r="D5" s="209">
        <v>0</v>
      </c>
      <c r="E5" s="428" t="s">
        <v>305</v>
      </c>
      <c r="F5" s="429"/>
      <c r="G5" s="429"/>
      <c r="H5" s="210"/>
      <c r="I5" s="210"/>
      <c r="J5" s="210"/>
      <c r="K5" s="211"/>
      <c r="L5" s="209">
        <v>1</v>
      </c>
      <c r="M5" s="430" t="s">
        <v>306</v>
      </c>
      <c r="N5" s="429"/>
      <c r="O5" s="429"/>
      <c r="P5" s="210"/>
      <c r="Q5" s="210"/>
      <c r="R5" s="210"/>
      <c r="S5" s="211"/>
      <c r="T5" s="209">
        <v>2</v>
      </c>
      <c r="U5" s="428" t="s">
        <v>307</v>
      </c>
      <c r="V5" s="429"/>
      <c r="W5" s="431"/>
      <c r="X5" s="210"/>
      <c r="Y5" s="210"/>
      <c r="Z5" s="210"/>
      <c r="AA5" s="212"/>
      <c r="AB5" s="209">
        <v>3</v>
      </c>
      <c r="AC5" s="430" t="s">
        <v>308</v>
      </c>
      <c r="AD5" s="429"/>
      <c r="AE5" s="429"/>
      <c r="AF5" s="210"/>
      <c r="AG5" s="210"/>
      <c r="AH5" s="210"/>
      <c r="AI5" s="212"/>
      <c r="AJ5" s="209">
        <v>4</v>
      </c>
      <c r="AK5" s="430" t="s">
        <v>309</v>
      </c>
      <c r="AL5" s="429"/>
      <c r="AM5" s="431"/>
      <c r="AN5" s="210"/>
      <c r="AO5" s="210"/>
      <c r="AP5" s="210"/>
      <c r="AQ5" s="212"/>
      <c r="AR5" s="209">
        <v>5</v>
      </c>
      <c r="AS5" s="428" t="s">
        <v>310</v>
      </c>
      <c r="AT5" s="429"/>
      <c r="AU5" s="429"/>
      <c r="AV5" s="210"/>
      <c r="AW5" s="210"/>
      <c r="AX5" s="210"/>
      <c r="AY5" s="212"/>
      <c r="AZ5" s="209">
        <v>6</v>
      </c>
      <c r="BA5" s="428" t="s">
        <v>311</v>
      </c>
      <c r="BB5" s="429"/>
      <c r="BC5" s="429"/>
      <c r="BD5" s="210"/>
      <c r="BE5" s="210"/>
      <c r="BF5" s="210"/>
      <c r="BG5" s="212"/>
      <c r="BH5" s="209">
        <v>7</v>
      </c>
      <c r="BI5" s="428" t="s">
        <v>312</v>
      </c>
      <c r="BJ5" s="429"/>
      <c r="BK5" s="429"/>
      <c r="BL5" s="210"/>
      <c r="BM5" s="213"/>
      <c r="BN5" s="213"/>
      <c r="BU5" s="192" t="s">
        <v>313</v>
      </c>
      <c r="BV5" s="214" t="s">
        <v>314</v>
      </c>
      <c r="BW5" s="191" t="s">
        <v>315</v>
      </c>
      <c r="BX5" s="191" t="s">
        <v>316</v>
      </c>
      <c r="BY5" s="191" t="s">
        <v>317</v>
      </c>
      <c r="BZ5" s="191" t="s">
        <v>318</v>
      </c>
      <c r="CA5" s="191" t="s">
        <v>319</v>
      </c>
      <c r="CB5" s="191" t="s">
        <v>320</v>
      </c>
      <c r="CC5" s="191" t="s">
        <v>321</v>
      </c>
      <c r="CD5" s="191" t="s">
        <v>322</v>
      </c>
      <c r="CE5" s="191" t="s">
        <v>323</v>
      </c>
      <c r="CF5" s="191" t="s">
        <v>324</v>
      </c>
      <c r="CG5" s="191" t="s">
        <v>325</v>
      </c>
    </row>
    <row r="6" spans="3:85" ht="16.8" thickBot="1">
      <c r="D6" s="215" t="s">
        <v>326</v>
      </c>
      <c r="E6" s="216" t="s">
        <v>327</v>
      </c>
      <c r="F6" s="217" t="s">
        <v>328</v>
      </c>
      <c r="G6" s="217" t="s">
        <v>329</v>
      </c>
      <c r="H6" s="217" t="s">
        <v>330</v>
      </c>
      <c r="I6" s="217"/>
      <c r="J6" s="217"/>
      <c r="K6" s="218"/>
      <c r="L6" s="219" t="s">
        <v>331</v>
      </c>
      <c r="M6" s="220" t="s">
        <v>327</v>
      </c>
      <c r="N6" s="217" t="s">
        <v>332</v>
      </c>
      <c r="O6" s="217" t="s">
        <v>333</v>
      </c>
      <c r="P6" s="217" t="s">
        <v>330</v>
      </c>
      <c r="Q6" s="217"/>
      <c r="R6" s="217"/>
      <c r="S6" s="218"/>
      <c r="T6" s="219" t="s">
        <v>326</v>
      </c>
      <c r="U6" s="220" t="s">
        <v>327</v>
      </c>
      <c r="V6" s="217" t="s">
        <v>332</v>
      </c>
      <c r="W6" s="217" t="s">
        <v>329</v>
      </c>
      <c r="X6" s="217" t="s">
        <v>330</v>
      </c>
      <c r="Y6" s="217"/>
      <c r="Z6" s="217"/>
      <c r="AA6" s="221"/>
      <c r="AB6" s="219" t="s">
        <v>331</v>
      </c>
      <c r="AC6" s="220" t="s">
        <v>327</v>
      </c>
      <c r="AD6" s="217" t="s">
        <v>332</v>
      </c>
      <c r="AE6" s="217" t="s">
        <v>329</v>
      </c>
      <c r="AF6" s="217" t="s">
        <v>330</v>
      </c>
      <c r="AG6" s="217"/>
      <c r="AH6" s="217"/>
      <c r="AI6" s="221"/>
      <c r="AJ6" s="219" t="s">
        <v>331</v>
      </c>
      <c r="AK6" s="220" t="s">
        <v>334</v>
      </c>
      <c r="AL6" s="217" t="s">
        <v>335</v>
      </c>
      <c r="AM6" s="217" t="s">
        <v>329</v>
      </c>
      <c r="AN6" s="217" t="s">
        <v>336</v>
      </c>
      <c r="AO6" s="217"/>
      <c r="AP6" s="217"/>
      <c r="AQ6" s="221"/>
      <c r="AR6" s="219" t="s">
        <v>331</v>
      </c>
      <c r="AS6" s="220" t="s">
        <v>337</v>
      </c>
      <c r="AT6" s="217" t="s">
        <v>332</v>
      </c>
      <c r="AU6" s="217" t="s">
        <v>329</v>
      </c>
      <c r="AV6" s="217" t="s">
        <v>330</v>
      </c>
      <c r="AW6" s="217"/>
      <c r="AX6" s="217"/>
      <c r="AY6" s="221"/>
      <c r="AZ6" s="219" t="s">
        <v>331</v>
      </c>
      <c r="BA6" s="220" t="s">
        <v>338</v>
      </c>
      <c r="BB6" s="217" t="s">
        <v>332</v>
      </c>
      <c r="BC6" s="217" t="s">
        <v>329</v>
      </c>
      <c r="BD6" s="217" t="s">
        <v>330</v>
      </c>
      <c r="BE6" s="217"/>
      <c r="BF6" s="217"/>
      <c r="BG6" s="221"/>
      <c r="BH6" s="219" t="s">
        <v>331</v>
      </c>
      <c r="BI6" s="220" t="s">
        <v>337</v>
      </c>
      <c r="BJ6" s="217" t="s">
        <v>328</v>
      </c>
      <c r="BK6" s="217" t="s">
        <v>339</v>
      </c>
      <c r="BL6" s="222" t="s">
        <v>330</v>
      </c>
      <c r="BM6" s="223"/>
      <c r="BN6" s="223"/>
      <c r="BO6" s="224"/>
    </row>
    <row r="7" spans="3:85">
      <c r="C7" s="194" t="s">
        <v>340</v>
      </c>
      <c r="D7" s="225" t="str">
        <f>IF(ROW(A1)&gt;($E$4*16),"",TEXT($D$4+FLOOR((MOD((ROW(A1)-1)/8,20)),1)+FLOOR((MOD((ROW(A1)-1),8)),1)*0.1,"000.0"))</f>
        <v>000.0</v>
      </c>
      <c r="E7" s="226" t="s">
        <v>341</v>
      </c>
      <c r="F7" s="226" t="s">
        <v>342</v>
      </c>
      <c r="G7" s="226"/>
      <c r="H7" s="226" t="str">
        <f ca="1">IFERROR(
IF(INDIRECT(ADDRESS(ROW(),COLUMN()-2))="","",
LEFT(INDIRECT(ADDRESS(ROW(),COLUMN()-2)),SEARCH("-",INDIRECT(ADDRESS(ROW(),COLUMN()-2)),1)-1)),"")</f>
        <v>MC</v>
      </c>
      <c r="I7" s="226"/>
      <c r="J7" s="226"/>
      <c r="K7" s="227" t="s">
        <v>343</v>
      </c>
      <c r="L7" s="225" t="str">
        <f>IF(ROW(E1)&gt;($M$4*16),"",TEXT($L$4+FLOOR((MOD((ROW(E1)-1)/8,20)),1)+FLOOR((MOD((ROW(E1)-1),8)),1)*0.1,"000.0"))</f>
        <v>010.0</v>
      </c>
      <c r="M7" s="226" t="s">
        <v>344</v>
      </c>
      <c r="N7" s="226" t="str">
        <f>IF(M7="","",IFERROR(
IF(VLOOKUP(K7,$DB$180:$DS$239,2,FALSE)=2,VLOOKUP(K7,$DB$180:$DS$239,3,FALSE),
IF(VLOOKUP(K7,$DB$180:$DS$239,2,FALSE)=0,VLOOKUP(M7,DO!M:O,2,FALSE),
IF(K7="","XXX-",K7&amp;"-")&amp;
IF(VLOOKUP(K7,$DB$180:$DS$239,2,FALSE)=0,"%?",IF(N$4="","I?","I"&amp;N$4+FLOOR((ROW()-7)/16,1)))&amp;
VLOOKUP(K7,$DB$180:$DS$239,MOD(ROW()-7,16)+3,FALSE))),
IF(K7="","XXX-%?#*",K7&amp;"-%?#*")))</f>
        <v>EMO-I11C3</v>
      </c>
      <c r="O7" s="257"/>
      <c r="P7" s="226" t="str">
        <f ca="1">IFERROR(
IF(INDIRECT(ADDRESS(ROW(),COLUMN()-2))="","",
LEFT(INDIRECT(ADDRESS(ROW(),COLUMN()-2)),SEARCH("-",INDIRECT(ADDRESS(ROW(),COLUMN()-2)),1)-1)),"")</f>
        <v>EMO</v>
      </c>
      <c r="Q7" s="226"/>
      <c r="R7" s="226"/>
      <c r="S7" s="229" t="s">
        <v>343</v>
      </c>
      <c r="T7" s="225" t="str">
        <f>IF(ROW(M1)&gt;($U$4*16),"",TEXT($T$4+FLOOR((MOD((ROW(M1)-1)/8,20)),1)+FLOOR((MOD((ROW(M1)-1),8)),1)*0.1,"000.0"))</f>
        <v>020.0</v>
      </c>
      <c r="U7" s="226" t="s">
        <v>345</v>
      </c>
      <c r="V7" s="226" t="str">
        <f>IF(U7="","",IFERROR(
IF(VLOOKUP(S7,$DB$180:$DS$239,2,FALSE)=2,VLOOKUP(S7,$DB$180:$DS$239,3,FALSE),
IF(VLOOKUP(S7,$DB$180:$DS$239,2,FALSE)=0,VLOOKUP(U7,DO!U:W,2,FALSE),
IF(S7="","XXX-",S7&amp;"-")&amp;
IF(VLOOKUP(S7,$DB$180:$DS$239,2,FALSE)=0,"%?",IF(V$4="","I?","I"&amp;V$4+FLOOR((ROW()-7)/16,1)))&amp;
VLOOKUP(S7,$DB$180:$DS$239,MOD(ROW()-7,16)+3,FALSE))),
IF(S7="","XXX-%?#*",S7&amp;"-%?#*")))</f>
        <v>EMO-I21C3</v>
      </c>
      <c r="W7" s="257"/>
      <c r="X7" s="226" t="str">
        <f ca="1">IFERROR(
IF(INDIRECT(ADDRESS(ROW(),COLUMN()-2))="","",
LEFT(INDIRECT(ADDRESS(ROW(),COLUMN()-2)),SEARCH("-",INDIRECT(ADDRESS(ROW(),COLUMN()-2)),1)-1)),"")</f>
        <v>EMO</v>
      </c>
      <c r="Y7" s="226"/>
      <c r="Z7" s="226"/>
      <c r="AA7" s="230" t="s">
        <v>343</v>
      </c>
      <c r="AB7" s="225" t="str">
        <f>IF(ROW(U1)&gt;($AC$4*16),"",TEXT($AB$4+FLOOR((MOD((ROW(U1)-1)/8,20)),1)+FLOOR((MOD((ROW(U1)-1),8)),1)*0.1,"000.0"))</f>
        <v>030.0</v>
      </c>
      <c r="AC7" s="226" t="s">
        <v>346</v>
      </c>
      <c r="AD7" s="415" t="str">
        <f>IF(AC7="","",IFERROR(
IF(VLOOKUP(AA7,$DB$180:$DS$239,2,FALSE)=2,VLOOKUP(AA7,$DB$180:$DS$239,3,FALSE),
IF(VLOOKUP(AA7,$DB$180:$DS$239,2,FALSE)=0,VLOOKUP(AC7,DO!AC:AE,2,FALSE),
IF(AA7="","XXX-",AA7&amp;"-")&amp;
IF(VLOOKUP(AA7,$DB$180:$DS$239,2,FALSE)=0,"%?",IF(AD$4="","I?","I"&amp;AD$4+FLOOR((ROW()-7)/16,1)))&amp;
VLOOKUP(AA7,$DB$180:$DS$239,MOD(ROW()-7,16)+3,FALSE))),
IF(AA7="","XXX-%?#*",AA7&amp;"-%?#*")))</f>
        <v>EMO-I31C3</v>
      </c>
      <c r="AE7" s="257"/>
      <c r="AF7" s="226" t="str">
        <f ca="1">IFERROR(
IF(INDIRECT(ADDRESS(ROW(),COLUMN()-2))="","",
LEFT(INDIRECT(ADDRESS(ROW(),COLUMN()-2)),SEARCH("-",INDIRECT(ADDRESS(ROW(),COLUMN()-2)),1)-1)),"")</f>
        <v>EMO</v>
      </c>
      <c r="AG7" s="226"/>
      <c r="AH7" s="226"/>
      <c r="AI7" s="230" t="s">
        <v>343</v>
      </c>
      <c r="AJ7" s="225" t="str">
        <f>IF(ROW(AC1)&gt;($AK$4*16),"",TEXT($AJ$4+FLOOR((MOD((ROW(AC1)-1)/8,20)),1)+FLOOR((MOD((ROW(AC1)-1),8)),1)*0.1,"000.0"))</f>
        <v>040.0</v>
      </c>
      <c r="AK7" s="226" t="s">
        <v>347</v>
      </c>
      <c r="AL7" s="226" t="str">
        <f>IF(AK7="","",IFERROR(
IF(VLOOKUP(AI7,$DB$180:$DS$239,2,FALSE)=2,VLOOKUP(AI7,$DB$180:$DS$239,3,FALSE),
IF(VLOOKUP(AI7,$DB$180:$DS$239,2,FALSE)=0,VLOOKUP(AK7,DO!AK:AM,2,FALSE),
IF(AI7="","XXX-",AI7&amp;"-")&amp;
IF(VLOOKUP(AI7,$DB$180:$DS$239,2,FALSE)=0,"%?",IF(AL$4="","I?","I"&amp;AL$4+FLOOR((ROW()-7)/16,1)))&amp;
VLOOKUP(AI7,$DB$180:$DS$239,MOD(ROW()-7,16)+3,FALSE))),
IF(AI7="","XXX-%?#*",AI7&amp;"-%?#*")))</f>
        <v>EMO-I41C3</v>
      </c>
      <c r="AM7" s="257"/>
      <c r="AN7" s="226" t="str">
        <f ca="1">IFERROR(
IF(INDIRECT(ADDRESS(ROW(),COLUMN()-2))="","",
LEFT(INDIRECT(ADDRESS(ROW(),COLUMN()-2)),SEARCH("-",INDIRECT(ADDRESS(ROW(),COLUMN()-2)),1)-1)),"")</f>
        <v>EMO</v>
      </c>
      <c r="AO7" s="226"/>
      <c r="AP7" s="226"/>
      <c r="AQ7" s="231" t="s">
        <v>343</v>
      </c>
      <c r="AR7" s="225" t="str">
        <f>IF(ROW(AK1)&gt;($AS$4*16),"",TEXT($AR$4+FLOOR((MOD((ROW(AK1)-1)/8,20)),1)+FLOOR((MOD((ROW(AK1)-1),8)),1)*0.1,"000.0"))</f>
        <v>050.0</v>
      </c>
      <c r="AS7" s="226" t="s">
        <v>1166</v>
      </c>
      <c r="AT7" s="226" t="str">
        <f>IF(AS7="","",IFERROR(
IF(VLOOKUP(AQ7,$DB$180:$DS$239,2,FALSE)=2,VLOOKUP(AQ7,$DB$180:$DS$239,3,FALSE),
IF(VLOOKUP(AQ7,$DB$180:$DS$239,2,FALSE)=0,VLOOKUP(AS7,DO!AS:AU,2,FALSE),
IF(AQ7="","XXX-",AQ7&amp;"-")&amp;
IF(VLOOKUP(AQ7,$DB$180:$DS$239,2,FALSE)=0,"%?",IF(AT$4="","I?","I"&amp;AT$4+FLOOR((ROW()-7)/16,1)))&amp;
VLOOKUP(AQ7,$DB$180:$DS$239,MOD(ROW()-7,16)+3,FALSE))),
IF(AQ7="","XXX-%?#*",AQ7&amp;"-%?#*")))</f>
        <v>EMO-I51C3</v>
      </c>
      <c r="AU7" s="257"/>
      <c r="AV7" s="226" t="str">
        <f ca="1">IFERROR(
IF(INDIRECT(ADDRESS(ROW(),COLUMN()-2))="","",
LEFT(INDIRECT(ADDRESS(ROW(),COLUMN()-2)),SEARCH("-",INDIRECT(ADDRESS(ROW(),COLUMN()-2)),1)-1)),"")</f>
        <v>EMO</v>
      </c>
      <c r="AW7" s="226"/>
      <c r="AX7" s="226"/>
      <c r="AY7" s="230"/>
      <c r="AZ7" s="225" t="str">
        <f>IF(ROW(AS1)&gt;($BA$4*16),"",TEXT($AZ$4+FLOOR((MOD((ROW(AS1)-1)/8,20)),1)+FLOOR((MOD((ROW(AS1)-1),8)),1)*0.1,"000.0"))</f>
        <v>060.0</v>
      </c>
      <c r="BA7" s="226"/>
      <c r="BB7" s="226" t="str">
        <f>IF(BA7="","",IFERROR(
IF(VLOOKUP(AY7,$DB$180:$DS$239,2,FALSE)=2,VLOOKUP(AY7,$DB$180:$DS$239,3,FALSE),
IF(VLOOKUP(AY7,$DB$180:$DS$239,2,FALSE)=0,VLOOKUP(BA7,DO!BA:BC,2,FALSE),
IF(AY7="","XXX-",AY7&amp;"-")&amp;
IF(VLOOKUP(AY7,$DB$180:$DS$239,2,FALSE)=0,"%?",IF(BB$4="","I?","I"&amp;BB$4+FLOOR((ROW()-7)/16,1)))&amp;
VLOOKUP(AY7,$DB$180:$DS$239,MOD(ROW()-7,16)+3,FALSE))),
IF(AY7="","XXX-%?#*",AY7&amp;"-%?#*")))</f>
        <v/>
      </c>
      <c r="BC7" s="228"/>
      <c r="BD7" s="226" t="str">
        <f ca="1">IFERROR(
IF(INDIRECT(ADDRESS(ROW(),COLUMN()-2))="","",
LEFT(INDIRECT(ADDRESS(ROW(),COLUMN()-2)),SEARCH("-",INDIRECT(ADDRESS(ROW(),COLUMN()-2)),1)-1)),"")</f>
        <v/>
      </c>
      <c r="BE7" s="226"/>
      <c r="BF7" s="226"/>
      <c r="BG7" s="230"/>
      <c r="BH7" s="225" t="str">
        <f>IF(ROW(BA1)&gt;($BI$4*16),"",TEXT($BH$4+FLOOR((MOD((ROW(BA1)-1)/8,20)),1)+FLOOR((MOD((ROW(BA1)-1),8)),1)*0.1,"000.0"))</f>
        <v>070.0</v>
      </c>
      <c r="BI7" s="226"/>
      <c r="BJ7" s="226" t="str">
        <f>IF(BI7="","",IFERROR(
IF(VLOOKUP(BG7,$DB$180:$DS$239,2,FALSE)=2,VLOOKUP(BG7,$DB$180:$DS$239,3,FALSE),
IF(VLOOKUP(BG7,$DB$180:$DS$239,2,FALSE)=0,VLOOKUP(BI7,DO!BI:BK,2,FALSE),
IF(BG7="","XXX-",BG7&amp;"-")&amp;
IF(VLOOKUP(BG7,$DB$180:$DS$239,2,FALSE)=0,"%?",IF(BJ$4="","I?","I"&amp;BJ$4+FLOOR((ROW()-7)/16,1)))&amp;
VLOOKUP(BG7,$DB$180:$DS$239,MOD(ROW()-7,16)+3,FALSE))),
IF(BG7="","XXX-%?#*",BG7&amp;"-%?#*")))</f>
        <v/>
      </c>
      <c r="BK7" s="228"/>
      <c r="BL7" s="226" t="str">
        <f ca="1">IFERROR(
IF(INDIRECT(ADDRESS(ROW(),COLUMN()-2))="","",
LEFT(INDIRECT(ADDRESS(ROW(),COLUMN()-2)),SEARCH("-",INDIRECT(ADDRESS(ROW(),COLUMN()-2)),1)-1)),"")</f>
        <v/>
      </c>
      <c r="BM7" s="226"/>
      <c r="BN7" s="226"/>
      <c r="BO7" s="232"/>
    </row>
    <row r="8" spans="3:85">
      <c r="C8" s="194" t="s">
        <v>340</v>
      </c>
      <c r="D8" s="225" t="str">
        <f t="shared" ref="D8:D71" si="0">IF(ROW(A2)&gt;($E$4*16),"",TEXT($D$4+FLOOR((MOD((ROW(A2)-1)/8,20)),1)+FLOOR((MOD((ROW(A2)-1),8)),1)*0.1,"000.0"))</f>
        <v>000.1</v>
      </c>
      <c r="E8" s="226" t="s">
        <v>348</v>
      </c>
      <c r="F8" s="226" t="s">
        <v>349</v>
      </c>
      <c r="G8" s="226"/>
      <c r="H8" s="226" t="str">
        <f t="shared" ref="H8:H71" ca="1" si="1">IFERROR(
IF(INDIRECT(ADDRESS(ROW(),COLUMN()-2))="","",
LEFT(INDIRECT(ADDRESS(ROW(),COLUMN()-2)),SEARCH("-",INDIRECT(ADDRESS(ROW(),COLUMN()-2)),1)-1)),"")</f>
        <v>MC</v>
      </c>
      <c r="I8" s="226"/>
      <c r="J8" s="226"/>
      <c r="K8" s="227" t="s">
        <v>343</v>
      </c>
      <c r="L8" s="225" t="str">
        <f t="shared" ref="L8:L71" si="2">IF(ROW(E2)&gt;($M$4*16),"",TEXT($L$4+FLOOR((MOD((ROW(E2)-1)/8,20)),1)+FLOOR((MOD((ROW(E2)-1),8)),1)*0.1,"000.0"))</f>
        <v>010.1</v>
      </c>
      <c r="M8" s="226" t="s">
        <v>350</v>
      </c>
      <c r="N8" s="226" t="str">
        <f>IF(M8="","",IFERROR(
IF(VLOOKUP(K8,$DB$180:$DS$239,2,FALSE)=2,VLOOKUP(K8,$DB$180:$DS$239,3,FALSE),
IF(VLOOKUP(K8,$DB$180:$DS$239,2,FALSE)=0,VLOOKUP(M8,DO!M:O,2,FALSE),
IF(K8="","XXX-",K8&amp;"-")&amp;
IF(VLOOKUP(K8,$DB$180:$DS$239,2,FALSE)=0,"%?",IF(N$4="","I?","I"&amp;N$4+FLOOR((ROW()-7)/16,1)))&amp;
VLOOKUP(K8,$DB$180:$DS$239,MOD(ROW()-7,16)+3,FALSE))),
IF(K8="","XXX-%?#*",K8&amp;"-%?#*")))</f>
        <v>EMO-I11C8</v>
      </c>
      <c r="O8" s="257"/>
      <c r="P8" s="226" t="str">
        <f t="shared" ref="P8:P71" ca="1" si="3">IFERROR(
IF(INDIRECT(ADDRESS(ROW(),COLUMN()-2))="","",
LEFT(INDIRECT(ADDRESS(ROW(),COLUMN()-2)),SEARCH("-",INDIRECT(ADDRESS(ROW(),COLUMN()-2)),1)-1)),"")</f>
        <v>EMO</v>
      </c>
      <c r="Q8" s="226"/>
      <c r="R8" s="226"/>
      <c r="S8" s="229" t="s">
        <v>343</v>
      </c>
      <c r="T8" s="225" t="str">
        <f t="shared" ref="T8:T71" si="4">IF(ROW(M2)&gt;($U$4*16),"",TEXT($T$4+FLOOR((MOD((ROW(M2)-1)/8,20)),1)+FLOOR((MOD((ROW(M2)-1),8)),1)*0.1,"000.0"))</f>
        <v>020.1</v>
      </c>
      <c r="U8" s="226" t="s">
        <v>351</v>
      </c>
      <c r="V8" s="226" t="str">
        <f>IF(U8="","",IFERROR(
IF(VLOOKUP(S8,$DB$180:$DS$239,2,FALSE)=2,VLOOKUP(S8,$DB$180:$DS$239,3,FALSE),
IF(VLOOKUP(S8,$DB$180:$DS$239,2,FALSE)=0,VLOOKUP(U8,DO!U:W,2,FALSE),
IF(S8="","XXX-",S8&amp;"-")&amp;
IF(VLOOKUP(S8,$DB$180:$DS$239,2,FALSE)=0,"%?",IF(V$4="","I?","I"&amp;V$4+FLOOR((ROW()-7)/16,1)))&amp;
VLOOKUP(S8,$DB$180:$DS$239,MOD(ROW()-7,16)+3,FALSE))),
IF(S8="","XXX-%?#*",S8&amp;"-%?#*")))</f>
        <v>EMO-I21C8</v>
      </c>
      <c r="W8" s="257"/>
      <c r="X8" s="226" t="str">
        <f t="shared" ref="X8:X71" ca="1" si="5">IFERROR(
IF(INDIRECT(ADDRESS(ROW(),COLUMN()-2))="","",
LEFT(INDIRECT(ADDRESS(ROW(),COLUMN()-2)),SEARCH("-",INDIRECT(ADDRESS(ROW(),COLUMN()-2)),1)-1)),"")</f>
        <v>EMO</v>
      </c>
      <c r="Y8" s="226"/>
      <c r="Z8" s="226"/>
      <c r="AA8" s="230" t="s">
        <v>343</v>
      </c>
      <c r="AB8" s="225" t="str">
        <f t="shared" ref="AB8:AB71" si="6">IF(ROW(U2)&gt;($AC$4*16),"",TEXT($AB$4+FLOOR((MOD((ROW(U2)-1)/8,20)),1)+FLOOR((MOD((ROW(U2)-1),8)),1)*0.1,"000.0"))</f>
        <v>030.1</v>
      </c>
      <c r="AC8" s="226" t="s">
        <v>352</v>
      </c>
      <c r="AD8" s="415" t="str">
        <f>IF(AC8="","",IFERROR(
IF(VLOOKUP(AA8,$DB$180:$DS$239,2,FALSE)=2,VLOOKUP(AA8,$DB$180:$DS$239,3,FALSE),
IF(VLOOKUP(AA8,$DB$180:$DS$239,2,FALSE)=0,VLOOKUP(AC8,DO!AC:AE,2,FALSE),
IF(AA8="","XXX-",AA8&amp;"-")&amp;
IF(VLOOKUP(AA8,$DB$180:$DS$239,2,FALSE)=0,"%?",IF(AD$4="","I?","I"&amp;AD$4+FLOOR((ROW()-7)/16,1)))&amp;
VLOOKUP(AA8,$DB$180:$DS$239,MOD(ROW()-7,16)+3,FALSE))),
IF(AA8="","XXX-%?#*",AA8&amp;"-%?#*")))</f>
        <v>EMO-I31C8</v>
      </c>
      <c r="AE8" s="257"/>
      <c r="AF8" s="226" t="str">
        <f t="shared" ref="AF8:AF71" ca="1" si="7">IFERROR(
IF(INDIRECT(ADDRESS(ROW(),COLUMN()-2))="","",
LEFT(INDIRECT(ADDRESS(ROW(),COLUMN()-2)),SEARCH("-",INDIRECT(ADDRESS(ROW(),COLUMN()-2)),1)-1)),"")</f>
        <v>EMO</v>
      </c>
      <c r="AG8" s="226"/>
      <c r="AH8" s="226"/>
      <c r="AI8" s="230" t="s">
        <v>343</v>
      </c>
      <c r="AJ8" s="225" t="str">
        <f t="shared" ref="AJ8:AJ71" si="8">IF(ROW(AC2)&gt;($AK$4*16),"",TEXT($AJ$4+FLOOR((MOD((ROW(AC2)-1)/8,20)),1)+FLOOR((MOD((ROW(AC2)-1),8)),1)*0.1,"000.0"))</f>
        <v>040.1</v>
      </c>
      <c r="AK8" s="226" t="s">
        <v>353</v>
      </c>
      <c r="AL8" s="226" t="str">
        <f>IF(AK8="","",IFERROR(
IF(VLOOKUP(AI8,$DB$180:$DS$239,2,FALSE)=2,VLOOKUP(AI8,$DB$180:$DS$239,3,FALSE),
IF(VLOOKUP(AI8,$DB$180:$DS$239,2,FALSE)=0,VLOOKUP(AK8,DO!AK:AM,2,FALSE),
IF(AI8="","XXX-",AI8&amp;"-")&amp;
IF(VLOOKUP(AI8,$DB$180:$DS$239,2,FALSE)=0,"%?",IF(AL$4="","I?","I"&amp;AL$4+FLOOR((ROW()-7)/16,1)))&amp;
VLOOKUP(AI8,$DB$180:$DS$239,MOD(ROW()-7,16)+3,FALSE))),
IF(AI8="","XXX-%?#*",AI8&amp;"-%?#*")))</f>
        <v>EMO-I41C8</v>
      </c>
      <c r="AM8" s="257"/>
      <c r="AN8" s="226" t="str">
        <f t="shared" ref="AN8:AN71" ca="1" si="9">IFERROR(
IF(INDIRECT(ADDRESS(ROW(),COLUMN()-2))="","",
LEFT(INDIRECT(ADDRESS(ROW(),COLUMN()-2)),SEARCH("-",INDIRECT(ADDRESS(ROW(),COLUMN()-2)),1)-1)),"")</f>
        <v>EMO</v>
      </c>
      <c r="AO8" s="226"/>
      <c r="AP8" s="226"/>
      <c r="AQ8" s="231"/>
      <c r="AR8" s="297" t="str">
        <f t="shared" ref="AR8:AR71" si="10">IF(ROW(AK2)&gt;($AS$4*16),"",TEXT($AR$4+FLOOR((MOD((ROW(AK2)-1)/8,20)),1)+FLOOR((MOD((ROW(AK2)-1),8)),1)*0.1,"000.0"))</f>
        <v>050.1</v>
      </c>
      <c r="AS8" s="235" t="s">
        <v>1164</v>
      </c>
      <c r="AT8" s="235" t="str">
        <f>IF(AS8="","",IFERROR(
IF(VLOOKUP(AQ8,$DB$180:$DS$239,2,FALSE)=2,VLOOKUP(AQ8,$DB$180:$DS$239,3,FALSE),
IF(VLOOKUP(AQ8,$DB$180:$DS$239,2,FALSE)=0,VLOOKUP(AS8,DO!AS:AU,2,FALSE),
IF(AQ8="","XXX-",AQ8&amp;"-")&amp;
IF(VLOOKUP(AQ8,$DB$180:$DS$239,2,FALSE)=0,"%?",IF(AT$4="","I?","I"&amp;AT$4+FLOOR((ROW()-7)/16,1)))&amp;
VLOOKUP(AQ8,$DB$180:$DS$239,MOD(ROW()-7,16)+3,FALSE))),
IF(AQ8="","XXX-%?#*",AQ8&amp;"-%?#*")))</f>
        <v>XXX-%?#*</v>
      </c>
      <c r="AU8" s="237" t="s">
        <v>1217</v>
      </c>
      <c r="AV8" s="235" t="str">
        <f t="shared" ref="AV8:AV71" ca="1" si="11">IFERROR(
IF(INDIRECT(ADDRESS(ROW(),COLUMN()-2))="","",
LEFT(INDIRECT(ADDRESS(ROW(),COLUMN()-2)),SEARCH("-",INDIRECT(ADDRESS(ROW(),COLUMN()-2)),1)-1)),"")</f>
        <v>XXX</v>
      </c>
      <c r="AW8" s="226"/>
      <c r="AX8" s="226"/>
      <c r="AY8" s="230"/>
      <c r="AZ8" s="225" t="str">
        <f t="shared" ref="AZ8:AZ71" si="12">IF(ROW(AS2)&gt;($BA$4*16),"",TEXT($AZ$4+FLOOR((MOD((ROW(AS2)-1)/8,20)),1)+FLOOR((MOD((ROW(AS2)-1),8)),1)*0.1,"000.0"))</f>
        <v>060.1</v>
      </c>
      <c r="BA8" s="226"/>
      <c r="BB8" s="226" t="str">
        <f>IF(BA8="","",IFERROR(
IF(VLOOKUP(AY8,$DB$180:$DS$239,2,FALSE)=2,VLOOKUP(AY8,$DB$180:$DS$239,3,FALSE),
IF(VLOOKUP(AY8,$DB$180:$DS$239,2,FALSE)=0,VLOOKUP(BA8,DO!BA:BC,2,FALSE),
IF(AY8="","XXX-",AY8&amp;"-")&amp;
IF(VLOOKUP(AY8,$DB$180:$DS$239,2,FALSE)=0,"%?",IF(BB$4="","I?","I"&amp;BB$4+FLOOR((ROW()-7)/16,1)))&amp;
VLOOKUP(AY8,$DB$180:$DS$239,MOD(ROW()-7,16)+3,FALSE))),
IF(AY8="","XXX-%?#*",AY8&amp;"-%?#*")))</f>
        <v/>
      </c>
      <c r="BC8" s="228"/>
      <c r="BD8" s="226" t="str">
        <f t="shared" ref="BD8:BD71" ca="1" si="13">IFERROR(
IF(INDIRECT(ADDRESS(ROW(),COLUMN()-2))="","",
LEFT(INDIRECT(ADDRESS(ROW(),COLUMN()-2)),SEARCH("-",INDIRECT(ADDRESS(ROW(),COLUMN()-2)),1)-1)),"")</f>
        <v/>
      </c>
      <c r="BE8" s="226"/>
      <c r="BF8" s="226"/>
      <c r="BG8" s="233"/>
      <c r="BH8" s="225" t="str">
        <f t="shared" ref="BH8:BH71" si="14">IF(ROW(BA2)&gt;($BI$4*16),"",TEXT($BH$4+FLOOR((MOD((ROW(BA2)-1)/8,20)),1)+FLOOR((MOD((ROW(BA2)-1),8)),1)*0.1,"000.0"))</f>
        <v>070.1</v>
      </c>
      <c r="BI8" s="226"/>
      <c r="BJ8" s="226" t="str">
        <f>IF(BI8="","",IFERROR(
IF(VLOOKUP(BG8,$DB$180:$DS$239,2,FALSE)=2,VLOOKUP(BG8,$DB$180:$DS$239,3,FALSE),
IF(VLOOKUP(BG8,$DB$180:$DS$239,2,FALSE)=0,VLOOKUP(BI8,DO!BI:BK,2,FALSE),
IF(BG8="","XXX-",BG8&amp;"-")&amp;
IF(VLOOKUP(BG8,$DB$180:$DS$239,2,FALSE)=0,"%?",IF(BJ$4="","I?","I"&amp;BJ$4+FLOOR((ROW()-7)/16,1)))&amp;
VLOOKUP(BG8,$DB$180:$DS$239,MOD(ROW()-7,16)+3,FALSE))),
IF(BG8="","XXX-%?#*",BG8&amp;"-%?#*")))</f>
        <v/>
      </c>
      <c r="BK8" s="228"/>
      <c r="BL8" s="226" t="str">
        <f t="shared" ref="BL8:BL71" ca="1" si="15">IFERROR(
IF(INDIRECT(ADDRESS(ROW(),COLUMN()-2))="","",
LEFT(INDIRECT(ADDRESS(ROW(),COLUMN()-2)),SEARCH("-",INDIRECT(ADDRESS(ROW(),COLUMN()-2)),1)-1)),"")</f>
        <v/>
      </c>
      <c r="BM8" s="226"/>
      <c r="BN8" s="226"/>
      <c r="BO8" s="232"/>
    </row>
    <row r="9" spans="3:85">
      <c r="D9" s="225" t="str">
        <f t="shared" si="0"/>
        <v>000.2</v>
      </c>
      <c r="E9" s="257"/>
      <c r="F9" s="226" t="str">
        <f>IF(E9="","",IFERROR(
IF(VLOOKUP(C9,$DB$180:$DS$239,2,FALSE)=2,VLOOKUP(C9,$DB$180:$DS$239,3,FALSE),
IF(VLOOKUP(C9,$DB$180:$DS$239,2,FALSE)=0,VLOOKUP(E9,DO!E:G,2,FALSE),
IF(C9="","XXX-",C9&amp;"-")&amp;
IF(VLOOKUP(C9,$DB$180:$DS$239,2,FALSE)=0,"%?",IF(F$4="","I?","I"&amp;F$4+FLOOR((ROW()-7)/16,1)))&amp;
VLOOKUP(C9,$DB$180:$DS$239,MOD(ROW()-7,16)+3,FALSE))),
IF(C9="","XXX-%?#*",C9&amp;"-%?#*")))</f>
        <v/>
      </c>
      <c r="G9" s="226"/>
      <c r="H9" s="226" t="str">
        <f t="shared" ca="1" si="1"/>
        <v/>
      </c>
      <c r="I9" s="226"/>
      <c r="J9" s="226"/>
      <c r="K9" s="227" t="s">
        <v>343</v>
      </c>
      <c r="L9" s="225" t="str">
        <f t="shared" si="2"/>
        <v>010.2</v>
      </c>
      <c r="M9" s="257" t="s">
        <v>354</v>
      </c>
      <c r="N9" s="226" t="str">
        <f>IF(M9="","",IFERROR(
IF(VLOOKUP(K9,$DB$180:$DS$239,2,FALSE)=2,VLOOKUP(K9,$DB$180:$DS$239,3,FALSE),
IF(VLOOKUP(K9,$DB$180:$DS$239,2,FALSE)=0,VLOOKUP(M9,DO!M:O,2,FALSE),
IF(K9="","XXX-",K9&amp;"-")&amp;
IF(VLOOKUP(K9,$DB$180:$DS$239,2,FALSE)=0,"%?",IF(N$4="","I?","I"&amp;N$4+FLOOR((ROW()-7)/16,1)))&amp;
VLOOKUP(K9,$DB$180:$DS$239,MOD(ROW()-7,16)+3,FALSE))),
IF(K9="","XXX-%?#*",K9&amp;"-%?#*")))</f>
        <v>EMO-I11C2</v>
      </c>
      <c r="O9" s="257"/>
      <c r="P9" s="226" t="str">
        <f t="shared" ca="1" si="3"/>
        <v>EMO</v>
      </c>
      <c r="Q9" s="226"/>
      <c r="R9" s="226"/>
      <c r="S9" s="229" t="s">
        <v>343</v>
      </c>
      <c r="T9" s="225" t="str">
        <f t="shared" si="4"/>
        <v>020.2</v>
      </c>
      <c r="U9" s="257" t="s">
        <v>355</v>
      </c>
      <c r="V9" s="226" t="str">
        <f>IF(U9="","",IFERROR(
IF(VLOOKUP(S9,$DB$180:$DS$239,2,FALSE)=2,VLOOKUP(S9,$DB$180:$DS$239,3,FALSE),
IF(VLOOKUP(S9,$DB$180:$DS$239,2,FALSE)=0,VLOOKUP(U9,DO!U:W,2,FALSE),
IF(S9="","XXX-",S9&amp;"-")&amp;
IF(VLOOKUP(S9,$DB$180:$DS$239,2,FALSE)=0,"%?",IF(V$4="","I?","I"&amp;V$4+FLOOR((ROW()-7)/16,1)))&amp;
VLOOKUP(S9,$DB$180:$DS$239,MOD(ROW()-7,16)+3,FALSE))),
IF(S9="","XXX-%?#*",S9&amp;"-%?#*")))</f>
        <v>EMO-I21C2</v>
      </c>
      <c r="W9" s="257"/>
      <c r="X9" s="226" t="str">
        <f t="shared" ca="1" si="5"/>
        <v>EMO</v>
      </c>
      <c r="Y9" s="226"/>
      <c r="Z9" s="226"/>
      <c r="AA9" s="233" t="s">
        <v>343</v>
      </c>
      <c r="AB9" s="225" t="str">
        <f t="shared" si="6"/>
        <v>030.2</v>
      </c>
      <c r="AC9" s="257" t="s">
        <v>356</v>
      </c>
      <c r="AD9" s="415" t="str">
        <f>IF(AC9="","",IFERROR(
IF(VLOOKUP(AA9,$DB$180:$DS$239,2,FALSE)=2,VLOOKUP(AA9,$DB$180:$DS$239,3,FALSE),
IF(VLOOKUP(AA9,$DB$180:$DS$239,2,FALSE)=0,VLOOKUP(AC9,DO!AC:AE,2,FALSE),
IF(AA9="","XXX-",AA9&amp;"-")&amp;
IF(VLOOKUP(AA9,$DB$180:$DS$239,2,FALSE)=0,"%?",IF(AD$4="","I?","I"&amp;AD$4+FLOOR((ROW()-7)/16,1)))&amp;
VLOOKUP(AA9,$DB$180:$DS$239,MOD(ROW()-7,16)+3,FALSE))),
IF(AA9="","XXX-%?#*",AA9&amp;"-%?#*")))</f>
        <v>EMO-I31C2</v>
      </c>
      <c r="AE9" s="257"/>
      <c r="AF9" s="226" t="str">
        <f t="shared" ca="1" si="7"/>
        <v>EMO</v>
      </c>
      <c r="AG9" s="226"/>
      <c r="AH9" s="226"/>
      <c r="AI9" s="233" t="s">
        <v>343</v>
      </c>
      <c r="AJ9" s="225" t="str">
        <f t="shared" si="8"/>
        <v>040.2</v>
      </c>
      <c r="AK9" s="257" t="s">
        <v>357</v>
      </c>
      <c r="AL9" s="226" t="str">
        <f>IF(AK9="","",IFERROR(
IF(VLOOKUP(AI9,$DB$180:$DS$239,2,FALSE)=2,VLOOKUP(AI9,$DB$180:$DS$239,3,FALSE),
IF(VLOOKUP(AI9,$DB$180:$DS$239,2,FALSE)=0,VLOOKUP(AK9,DO!AK:AM,2,FALSE),
IF(AI9="","XXX-",AI9&amp;"-")&amp;
IF(VLOOKUP(AI9,$DB$180:$DS$239,2,FALSE)=0,"%?",IF(AL$4="","I?","I"&amp;AL$4+FLOOR((ROW()-7)/16,1)))&amp;
VLOOKUP(AI9,$DB$180:$DS$239,MOD(ROW()-7,16)+3,FALSE))),
IF(AI9="","XXX-%?#*",AI9&amp;"-%?#*")))</f>
        <v>EMO-I41C2</v>
      </c>
      <c r="AM9" s="257"/>
      <c r="AN9" s="226" t="str">
        <f t="shared" ca="1" si="9"/>
        <v>EMO</v>
      </c>
      <c r="AO9" s="226"/>
      <c r="AP9" s="226"/>
      <c r="AQ9" s="231" t="s">
        <v>358</v>
      </c>
      <c r="AR9" s="225" t="str">
        <f t="shared" si="10"/>
        <v>050.2</v>
      </c>
      <c r="AS9" s="257" t="s">
        <v>359</v>
      </c>
      <c r="AT9" s="226" t="str">
        <f>IF(AS9="","",IFERROR(
IF(VLOOKUP(AQ9,$DB$180:$DS$239,2,FALSE)=2,VLOOKUP(AQ9,$DB$180:$DS$239,3,FALSE),
IF(VLOOKUP(AQ9,$DB$180:$DS$239,2,FALSE)=0,VLOOKUP(AS9,DO!AS:AU,2,FALSE),
IF(AQ9="","XXX-",AQ9&amp;"-")&amp;
IF(VLOOKUP(AQ9,$DB$180:$DS$239,2,FALSE)=0,"%?",IF(AT$4="","I?","I"&amp;AT$4+FLOOR((ROW()-7)/16,1)))&amp;
VLOOKUP(AQ9,$DB$180:$DS$239,MOD(ROW()-7,16)+3,FALSE))),
IF(AQ9="","XXX-%?#*",AQ9&amp;"-%?#*")))</f>
        <v>LCSG-I51C2</v>
      </c>
      <c r="AU9" s="257" t="s">
        <v>360</v>
      </c>
      <c r="AV9" s="226" t="s">
        <v>358</v>
      </c>
      <c r="AW9" s="226"/>
      <c r="AX9" s="226"/>
      <c r="AY9" s="230"/>
      <c r="AZ9" s="225" t="str">
        <f t="shared" si="12"/>
        <v>060.2</v>
      </c>
      <c r="BA9" s="228"/>
      <c r="BB9" s="226" t="str">
        <f>IF(BA9="","",IFERROR(
IF(VLOOKUP(AY9,$DB$180:$DS$239,2,FALSE)=2,VLOOKUP(AY9,$DB$180:$DS$239,3,FALSE),
IF(VLOOKUP(AY9,$DB$180:$DS$239,2,FALSE)=0,VLOOKUP(BA9,DO!BA:BC,2,FALSE),
IF(AY9="","XXX-",AY9&amp;"-")&amp;
IF(VLOOKUP(AY9,$DB$180:$DS$239,2,FALSE)=0,"%?",IF(BB$4="","I?","I"&amp;BB$4+FLOOR((ROW()-7)/16,1)))&amp;
VLOOKUP(AY9,$DB$180:$DS$239,MOD(ROW()-7,16)+3,FALSE))),
IF(AY9="","XXX-%?#*",AY9&amp;"-%?#*")))</f>
        <v/>
      </c>
      <c r="BC9" s="228"/>
      <c r="BD9" s="226" t="str">
        <f t="shared" ca="1" si="13"/>
        <v/>
      </c>
      <c r="BE9" s="226"/>
      <c r="BF9" s="226"/>
      <c r="BG9" s="233"/>
      <c r="BH9" s="225" t="str">
        <f t="shared" si="14"/>
        <v>070.2</v>
      </c>
      <c r="BI9" s="228"/>
      <c r="BJ9" s="226" t="str">
        <f>IF(BI9="","",IFERROR(
IF(VLOOKUP(BG9,$DB$180:$DS$239,2,FALSE)=2,VLOOKUP(BG9,$DB$180:$DS$239,3,FALSE),
IF(VLOOKUP(BG9,$DB$180:$DS$239,2,FALSE)=0,VLOOKUP(BI9,DO!BI:BK,2,FALSE),
IF(BG9="","XXX-",BG9&amp;"-")&amp;
IF(VLOOKUP(BG9,$DB$180:$DS$239,2,FALSE)=0,"%?",IF(BJ$4="","I?","I"&amp;BJ$4+FLOOR((ROW()-7)/16,1)))&amp;
VLOOKUP(BG9,$DB$180:$DS$239,MOD(ROW()-7,16)+3,FALSE))),
IF(BG9="","XXX-%?#*",BG9&amp;"-%?#*")))</f>
        <v/>
      </c>
      <c r="BK9" s="228"/>
      <c r="BL9" s="226" t="str">
        <f t="shared" ca="1" si="15"/>
        <v/>
      </c>
      <c r="BM9" s="226"/>
      <c r="BN9" s="226"/>
      <c r="BO9" s="232"/>
    </row>
    <row r="10" spans="3:85">
      <c r="D10" s="225" t="str">
        <f t="shared" si="0"/>
        <v>000.3</v>
      </c>
      <c r="E10" s="257"/>
      <c r="F10" s="226" t="str">
        <f>IF(E10="","",IFERROR(
IF(VLOOKUP(C10,$DB$180:$DS$239,2,FALSE)=2,VLOOKUP(C10,$DB$180:$DS$239,3,FALSE),
IF(VLOOKUP(C10,$DB$180:$DS$239,2,FALSE)=0,VLOOKUP(E10,DO!E:G,2,FALSE),
IF(C10="","XXX-",C10&amp;"-")&amp;
IF(VLOOKUP(C10,$DB$180:$DS$239,2,FALSE)=0,"%?",IF(F$4="","I?","I"&amp;F$4+FLOOR((ROW()-7)/16,1)))&amp;
VLOOKUP(C10,$DB$180:$DS$239,MOD(ROW()-7,16)+3,FALSE))),
IF(C10="","XXX-%?#*",C10&amp;"-%?#*")))</f>
        <v/>
      </c>
      <c r="G10" s="226"/>
      <c r="H10" s="226" t="str">
        <f t="shared" ca="1" si="1"/>
        <v/>
      </c>
      <c r="I10" s="226"/>
      <c r="J10" s="226"/>
      <c r="K10" s="227" t="s">
        <v>343</v>
      </c>
      <c r="L10" s="225" t="str">
        <f t="shared" si="2"/>
        <v>010.3</v>
      </c>
      <c r="M10" s="257" t="s">
        <v>361</v>
      </c>
      <c r="N10" s="226" t="str">
        <f>IF(M10="","",IFERROR(
IF(VLOOKUP(K10,$DB$180:$DS$239,2,FALSE)=2,VLOOKUP(K10,$DB$180:$DS$239,3,FALSE),
IF(VLOOKUP(K10,$DB$180:$DS$239,2,FALSE)=0,VLOOKUP(M10,DO!M:O,2,FALSE),
IF(K10="","XXX-",K10&amp;"-")&amp;
IF(VLOOKUP(K10,$DB$180:$DS$239,2,FALSE)=0,"%?",IF(N$4="","I?","I"&amp;N$4+FLOOR((ROW()-7)/16,1)))&amp;
VLOOKUP(K10,$DB$180:$DS$239,MOD(ROW()-7,16)+3,FALSE))),
IF(K10="","XXX-%?#*",K10&amp;"-%?#*")))</f>
        <v>EMO-I11C7</v>
      </c>
      <c r="O10" s="257"/>
      <c r="P10" s="226" t="str">
        <f t="shared" ca="1" si="3"/>
        <v>EMO</v>
      </c>
      <c r="Q10" s="226"/>
      <c r="R10" s="226"/>
      <c r="S10" s="229" t="s">
        <v>343</v>
      </c>
      <c r="T10" s="225" t="str">
        <f t="shared" si="4"/>
        <v>020.3</v>
      </c>
      <c r="U10" s="257" t="s">
        <v>362</v>
      </c>
      <c r="V10" s="226" t="str">
        <f>IF(U10="","",IFERROR(
IF(VLOOKUP(S10,$DB$180:$DS$239,2,FALSE)=2,VLOOKUP(S10,$DB$180:$DS$239,3,FALSE),
IF(VLOOKUP(S10,$DB$180:$DS$239,2,FALSE)=0,VLOOKUP(U10,DO!U:W,2,FALSE),
IF(S10="","XXX-",S10&amp;"-")&amp;
IF(VLOOKUP(S10,$DB$180:$DS$239,2,FALSE)=0,"%?",IF(V$4="","I?","I"&amp;V$4+FLOOR((ROW()-7)/16,1)))&amp;
VLOOKUP(S10,$DB$180:$DS$239,MOD(ROW()-7,16)+3,FALSE))),
IF(S10="","XXX-%?#*",S10&amp;"-%?#*")))</f>
        <v>EMO-I21C7</v>
      </c>
      <c r="W10" s="257"/>
      <c r="X10" s="226" t="str">
        <f t="shared" ca="1" si="5"/>
        <v>EMO</v>
      </c>
      <c r="Y10" s="226"/>
      <c r="Z10" s="226"/>
      <c r="AA10" s="233" t="s">
        <v>343</v>
      </c>
      <c r="AB10" s="225" t="str">
        <f t="shared" si="6"/>
        <v>030.3</v>
      </c>
      <c r="AC10" s="257" t="s">
        <v>363</v>
      </c>
      <c r="AD10" s="415" t="str">
        <f>IF(AC10="","",IFERROR(
IF(VLOOKUP(AA10,$DB$180:$DS$239,2,FALSE)=2,VLOOKUP(AA10,$DB$180:$DS$239,3,FALSE),
IF(VLOOKUP(AA10,$DB$180:$DS$239,2,FALSE)=0,VLOOKUP(AC10,DO!AC:AE,2,FALSE),
IF(AA10="","XXX-",AA10&amp;"-")&amp;
IF(VLOOKUP(AA10,$DB$180:$DS$239,2,FALSE)=0,"%?",IF(AD$4="","I?","I"&amp;AD$4+FLOOR((ROW()-7)/16,1)))&amp;
VLOOKUP(AA10,$DB$180:$DS$239,MOD(ROW()-7,16)+3,FALSE))),
IF(AA10="","XXX-%?#*",AA10&amp;"-%?#*")))</f>
        <v>EMO-I31C7</v>
      </c>
      <c r="AE10" s="257"/>
      <c r="AF10" s="226" t="str">
        <f t="shared" ca="1" si="7"/>
        <v>EMO</v>
      </c>
      <c r="AG10" s="226"/>
      <c r="AH10" s="226"/>
      <c r="AI10" s="233"/>
      <c r="AJ10" s="225" t="str">
        <f t="shared" si="8"/>
        <v>040.3</v>
      </c>
      <c r="AK10" s="257"/>
      <c r="AL10" s="226" t="str">
        <f>IF(AK10="","",IFERROR(
IF(VLOOKUP(AI10,$DB$180:$DS$239,2,FALSE)=2,VLOOKUP(AI10,$DB$180:$DS$239,3,FALSE),
IF(VLOOKUP(AI10,$DB$180:$DS$239,2,FALSE)=0,VLOOKUP(AK10,DO!AK:AM,2,FALSE),
IF(AI10="","XXX-",AI10&amp;"-")&amp;
IF(VLOOKUP(AI10,$DB$180:$DS$239,2,FALSE)=0,"%?",IF(AL$4="","I?","I"&amp;AL$4+FLOOR((ROW()-7)/16,1)))&amp;
VLOOKUP(AI10,$DB$180:$DS$239,MOD(ROW()-7,16)+3,FALSE))),
IF(AI10="","XXX-%?#*",AI10&amp;"-%?#*")))</f>
        <v/>
      </c>
      <c r="AM10" s="257"/>
      <c r="AN10" s="226" t="str">
        <f t="shared" ca="1" si="9"/>
        <v/>
      </c>
      <c r="AO10" s="226"/>
      <c r="AP10" s="226"/>
      <c r="AQ10" s="231" t="s">
        <v>364</v>
      </c>
      <c r="AR10" s="225" t="str">
        <f t="shared" si="10"/>
        <v>050.3</v>
      </c>
      <c r="AS10" s="257" t="s">
        <v>365</v>
      </c>
      <c r="AT10" s="226" t="str">
        <f>IF(AS10="","",IFERROR(
IF(VLOOKUP(AQ10,$DB$180:$DS$239,2,FALSE)=2,VLOOKUP(AQ10,$DB$180:$DS$239,3,FALSE),
IF(VLOOKUP(AQ10,$DB$180:$DS$239,2,FALSE)=0,VLOOKUP(AS10,DO!AS:AU,2,FALSE),
IF(AQ10="","XXX-",AQ10&amp;"-")&amp;
IF(VLOOKUP(AQ10,$DB$180:$DS$239,2,FALSE)=0,"%?",IF(AT$4="","I?","I"&amp;AT$4+FLOOR((ROW()-7)/16,1)))&amp;
VLOOKUP(AQ10,$DB$180:$DS$239,MOD(ROW()-7,16)+3,FALSE))),
IF(AQ10="","XXX-%?#*",AQ10&amp;"-%?#*")))</f>
        <v>LPBG-I51C7</v>
      </c>
      <c r="AU10" s="257"/>
      <c r="AV10" s="226" t="str">
        <f t="shared" ca="1" si="11"/>
        <v>LPBG</v>
      </c>
      <c r="AW10" s="226"/>
      <c r="AX10" s="226"/>
      <c r="AY10" s="233"/>
      <c r="AZ10" s="225" t="str">
        <f t="shared" si="12"/>
        <v>060.3</v>
      </c>
      <c r="BA10" s="228"/>
      <c r="BB10" s="226" t="str">
        <f>IF(BA10="","",IFERROR(
IF(VLOOKUP(AY10,$DB$180:$DS$239,2,FALSE)=2,VLOOKUP(AY10,$DB$180:$DS$239,3,FALSE),
IF(VLOOKUP(AY10,$DB$180:$DS$239,2,FALSE)=0,VLOOKUP(BA10,DO!BA:BC,2,FALSE),
IF(AY10="","XXX-",AY10&amp;"-")&amp;
IF(VLOOKUP(AY10,$DB$180:$DS$239,2,FALSE)=0,"%?",IF(BB$4="","I?","I"&amp;BB$4+FLOOR((ROW()-7)/16,1)))&amp;
VLOOKUP(AY10,$DB$180:$DS$239,MOD(ROW()-7,16)+3,FALSE))),
IF(AY10="","XXX-%?#*",AY10&amp;"-%?#*")))</f>
        <v/>
      </c>
      <c r="BC10" s="228"/>
      <c r="BD10" s="226" t="str">
        <f t="shared" ca="1" si="13"/>
        <v/>
      </c>
      <c r="BE10" s="226"/>
      <c r="BF10" s="226"/>
      <c r="BG10" s="233"/>
      <c r="BH10" s="225" t="str">
        <f t="shared" si="14"/>
        <v>070.3</v>
      </c>
      <c r="BI10" s="228"/>
      <c r="BJ10" s="226" t="str">
        <f>IF(BI10="","",IFERROR(
IF(VLOOKUP(BG10,$DB$180:$DS$239,2,FALSE)=2,VLOOKUP(BG10,$DB$180:$DS$239,3,FALSE),
IF(VLOOKUP(BG10,$DB$180:$DS$239,2,FALSE)=0,VLOOKUP(BI10,DO!BI:BK,2,FALSE),
IF(BG10="","XXX-",BG10&amp;"-")&amp;
IF(VLOOKUP(BG10,$DB$180:$DS$239,2,FALSE)=0,"%?",IF(BJ$4="","I?","I"&amp;BJ$4+FLOOR((ROW()-7)/16,1)))&amp;
VLOOKUP(BG10,$DB$180:$DS$239,MOD(ROW()-7,16)+3,FALSE))),
IF(BG10="","XXX-%?#*",BG10&amp;"-%?#*")))</f>
        <v/>
      </c>
      <c r="BK10" s="228"/>
      <c r="BL10" s="226" t="str">
        <f t="shared" ca="1" si="15"/>
        <v/>
      </c>
      <c r="BM10" s="226"/>
      <c r="BN10" s="226"/>
      <c r="BO10" s="232"/>
    </row>
    <row r="11" spans="3:85">
      <c r="C11" s="194" t="s">
        <v>340</v>
      </c>
      <c r="D11" s="225" t="str">
        <f t="shared" si="0"/>
        <v>000.4</v>
      </c>
      <c r="E11" s="226" t="s">
        <v>366</v>
      </c>
      <c r="F11" s="226" t="s">
        <v>1549</v>
      </c>
      <c r="G11" s="226"/>
      <c r="H11" s="226" t="str">
        <f t="shared" ca="1" si="1"/>
        <v>MC</v>
      </c>
      <c r="I11" s="226"/>
      <c r="J11" s="226"/>
      <c r="K11" s="227" t="s">
        <v>343</v>
      </c>
      <c r="L11" s="225" t="str">
        <f t="shared" si="2"/>
        <v>010.4</v>
      </c>
      <c r="M11" s="226" t="s">
        <v>367</v>
      </c>
      <c r="N11" s="226" t="str">
        <f>IF(M11="","",IFERROR(
IF(VLOOKUP(K11,$DB$180:$DS$239,2,FALSE)=2,VLOOKUP(K11,$DB$180:$DS$239,3,FALSE),
IF(VLOOKUP(K11,$DB$180:$DS$239,2,FALSE)=0,VLOOKUP(M11,DO!M:O,2,FALSE),
IF(K11="","XXX-",K11&amp;"-")&amp;
IF(VLOOKUP(K11,$DB$180:$DS$239,2,FALSE)=0,"%?",IF(N$4="","I?","I"&amp;N$4+FLOOR((ROW()-7)/16,1)))&amp;
VLOOKUP(K11,$DB$180:$DS$239,MOD(ROW()-7,16)+3,FALSE))),
IF(K11="","XXX-%?#*",K11&amp;"-%?#*")))</f>
        <v>EMO-I11D3</v>
      </c>
      <c r="O11" s="257"/>
      <c r="P11" s="226" t="str">
        <f t="shared" ca="1" si="3"/>
        <v>EMO</v>
      </c>
      <c r="Q11" s="226"/>
      <c r="R11" s="226"/>
      <c r="S11" s="233" t="s">
        <v>343</v>
      </c>
      <c r="T11" s="225" t="str">
        <f t="shared" si="4"/>
        <v>020.4</v>
      </c>
      <c r="U11" s="226" t="s">
        <v>368</v>
      </c>
      <c r="V11" s="226" t="str">
        <f>IF(U11="","",IFERROR(
IF(VLOOKUP(S11,$DB$180:$DS$239,2,FALSE)=2,VLOOKUP(S11,$DB$180:$DS$239,3,FALSE),
IF(VLOOKUP(S11,$DB$180:$DS$239,2,FALSE)=0,VLOOKUP(U11,DO!U:W,2,FALSE),
IF(S11="","XXX-",S11&amp;"-")&amp;
IF(VLOOKUP(S11,$DB$180:$DS$239,2,FALSE)=0,"%?",IF(V$4="","I?","I"&amp;V$4+FLOOR((ROW()-7)/16,1)))&amp;
VLOOKUP(S11,$DB$180:$DS$239,MOD(ROW()-7,16)+3,FALSE))),
IF(S11="","XXX-%?#*",S11&amp;"-%?#*")))</f>
        <v>EMO-I21D3</v>
      </c>
      <c r="W11" s="257"/>
      <c r="X11" s="226" t="str">
        <f t="shared" ca="1" si="5"/>
        <v>EMO</v>
      </c>
      <c r="Y11" s="226"/>
      <c r="Z11" s="226"/>
      <c r="AA11" s="233" t="s">
        <v>343</v>
      </c>
      <c r="AB11" s="225" t="str">
        <f t="shared" si="6"/>
        <v>030.4</v>
      </c>
      <c r="AC11" s="286" t="s">
        <v>369</v>
      </c>
      <c r="AD11" s="415" t="str">
        <f>IF(AC11="","",IFERROR(
IF(VLOOKUP(AA11,$DB$180:$DS$239,2,FALSE)=2,VLOOKUP(AA11,$DB$180:$DS$239,3,FALSE),
IF(VLOOKUP(AA11,$DB$180:$DS$239,2,FALSE)=0,VLOOKUP(AC11,DO!AC:AE,2,FALSE),
IF(AA11="","XXX-",AA11&amp;"-")&amp;
IF(VLOOKUP(AA11,$DB$180:$DS$239,2,FALSE)=0,"%?",IF(AD$4="","I?","I"&amp;AD$4+FLOOR((ROW()-7)/16,1)))&amp;
VLOOKUP(AA11,$DB$180:$DS$239,MOD(ROW()-7,16)+3,FALSE))),
IF(AA11="","XXX-%?#*",AA11&amp;"-%?#*")))</f>
        <v>EMO-I31D3</v>
      </c>
      <c r="AE11" s="285"/>
      <c r="AF11" s="226" t="str">
        <f t="shared" ca="1" si="7"/>
        <v>EMO</v>
      </c>
      <c r="AG11" s="226"/>
      <c r="AH11" s="226"/>
      <c r="AI11" s="233"/>
      <c r="AJ11" s="225" t="str">
        <f t="shared" si="8"/>
        <v>040.4</v>
      </c>
      <c r="AK11" s="235" t="s">
        <v>1844</v>
      </c>
      <c r="AL11" s="226" t="str">
        <f>IF(AK11="","",IFERROR(
IF(VLOOKUP(AI11,$DB$180:$DS$239,2,FALSE)=2,VLOOKUP(AI11,$DB$180:$DS$239,3,FALSE),
IF(VLOOKUP(AI11,$DB$180:$DS$239,2,FALSE)=0,VLOOKUP(AK11,DO!AK:AM,2,FALSE),
IF(AI11="","XXX-",AI11&amp;"-")&amp;
IF(VLOOKUP(AI11,$DB$180:$DS$239,2,FALSE)=0,"%?",IF(AL$4="","I?","I"&amp;AL$4+FLOOR((ROW()-7)/16,1)))&amp;
VLOOKUP(AI11,$DB$180:$DS$239,MOD(ROW()-7,16)+3,FALSE))),
IF(AI11="","XXX-%?#*",AI11&amp;"-%?#*")))</f>
        <v>XXX-%?#*</v>
      </c>
      <c r="AM11" s="237" t="s">
        <v>1842</v>
      </c>
      <c r="AN11" s="226" t="str">
        <f t="shared" ca="1" si="9"/>
        <v>XXX</v>
      </c>
      <c r="AO11" s="226"/>
      <c r="AP11" s="226"/>
      <c r="AQ11" s="234" t="s">
        <v>358</v>
      </c>
      <c r="AR11" s="225" t="str">
        <f t="shared" si="10"/>
        <v>050.4</v>
      </c>
      <c r="AS11" s="226" t="s">
        <v>370</v>
      </c>
      <c r="AT11" s="226" t="str">
        <f>IF(AS11="","",IFERROR(
IF(VLOOKUP(AQ11,$DB$180:$DS$239,2,FALSE)=2,VLOOKUP(AQ11,$DB$180:$DS$239,3,FALSE),
IF(VLOOKUP(AQ11,$DB$180:$DS$239,2,FALSE)=0,VLOOKUP(AS11,DO!AS:AU,2,FALSE),
IF(AQ11="","XXX-",AQ11&amp;"-")&amp;
IF(VLOOKUP(AQ11,$DB$180:$DS$239,2,FALSE)=0,"%?",IF(AT$4="","I?","I"&amp;AT$4+FLOOR((ROW()-7)/16,1)))&amp;
VLOOKUP(AQ11,$DB$180:$DS$239,MOD(ROW()-7,16)+3,FALSE))),
IF(AQ11="","XXX-%?#*",AQ11&amp;"-%?#*")))</f>
        <v>LCSG-I51D3</v>
      </c>
      <c r="AU11" s="257" t="s">
        <v>360</v>
      </c>
      <c r="AV11" s="226" t="s">
        <v>358</v>
      </c>
      <c r="AW11" s="226"/>
      <c r="AX11" s="226"/>
      <c r="AY11" s="233"/>
      <c r="AZ11" s="225" t="str">
        <f t="shared" si="12"/>
        <v>060.4</v>
      </c>
      <c r="BA11" s="226"/>
      <c r="BB11" s="226" t="str">
        <f>IF(BA11="","",IFERROR(
IF(VLOOKUP(AY11,$DB$180:$DS$239,2,FALSE)=2,VLOOKUP(AY11,$DB$180:$DS$239,3,FALSE),
IF(VLOOKUP(AY11,$DB$180:$DS$239,2,FALSE)=0,VLOOKUP(BA11,DO!BA:BC,2,FALSE),
IF(AY11="","XXX-",AY11&amp;"-")&amp;
IF(VLOOKUP(AY11,$DB$180:$DS$239,2,FALSE)=0,"%?",IF(BB$4="","I?","I"&amp;BB$4+FLOOR((ROW()-7)/16,1)))&amp;
VLOOKUP(AY11,$DB$180:$DS$239,MOD(ROW()-7,16)+3,FALSE))),
IF(AY11="","XXX-%?#*",AY11&amp;"-%?#*")))</f>
        <v/>
      </c>
      <c r="BC11" s="228"/>
      <c r="BD11" s="226" t="str">
        <f t="shared" ca="1" si="13"/>
        <v/>
      </c>
      <c r="BE11" s="226"/>
      <c r="BF11" s="226"/>
      <c r="BG11" s="233"/>
      <c r="BH11" s="225" t="str">
        <f t="shared" si="14"/>
        <v>070.4</v>
      </c>
      <c r="BI11" s="226"/>
      <c r="BJ11" s="226" t="str">
        <f>IF(BI11="","",IFERROR(
IF(VLOOKUP(BG11,$DB$180:$DS$239,2,FALSE)=2,VLOOKUP(BG11,$DB$180:$DS$239,3,FALSE),
IF(VLOOKUP(BG11,$DB$180:$DS$239,2,FALSE)=0,VLOOKUP(BI11,DO!BI:BK,2,FALSE),
IF(BG11="","XXX-",BG11&amp;"-")&amp;
IF(VLOOKUP(BG11,$DB$180:$DS$239,2,FALSE)=0,"%?",IF(BJ$4="","I?","I"&amp;BJ$4+FLOOR((ROW()-7)/16,1)))&amp;
VLOOKUP(BG11,$DB$180:$DS$239,MOD(ROW()-7,16)+3,FALSE))),
IF(BG11="","XXX-%?#*",BG11&amp;"-%?#*")))</f>
        <v/>
      </c>
      <c r="BK11" s="228"/>
      <c r="BL11" s="226" t="str">
        <f t="shared" ca="1" si="15"/>
        <v/>
      </c>
      <c r="BM11" s="226"/>
      <c r="BN11" s="226"/>
      <c r="BO11" s="236"/>
    </row>
    <row r="12" spans="3:85">
      <c r="C12" s="194" t="s">
        <v>340</v>
      </c>
      <c r="D12" s="225" t="str">
        <f t="shared" si="0"/>
        <v>000.5</v>
      </c>
      <c r="E12" s="226" t="s">
        <v>371</v>
      </c>
      <c r="F12" s="226" t="s">
        <v>170</v>
      </c>
      <c r="G12" s="226"/>
      <c r="H12" s="226" t="str">
        <f t="shared" ca="1" si="1"/>
        <v>MC</v>
      </c>
      <c r="I12" s="226"/>
      <c r="J12" s="226"/>
      <c r="K12" s="227" t="s">
        <v>1843</v>
      </c>
      <c r="L12" s="225" t="str">
        <f t="shared" si="2"/>
        <v>010.5</v>
      </c>
      <c r="M12" s="235" t="s">
        <v>1845</v>
      </c>
      <c r="N12" s="226" t="str">
        <f>IF(M12="","",IFERROR(
IF(VLOOKUP(K12,$DB$180:$DS$239,2,FALSE)=2,VLOOKUP(K12,$DB$180:$DS$239,3,FALSE),
IF(VLOOKUP(K12,$DB$180:$DS$239,2,FALSE)=0,VLOOKUP(M12,DO!M:O,2,FALSE),
IF(K12="","XXX-",K12&amp;"-")&amp;
IF(VLOOKUP(K12,$DB$180:$DS$239,2,FALSE)=0,"%?",IF(N$4="","I?","I"&amp;N$4+FLOOR((ROW()-7)/16,1)))&amp;
VLOOKUP(K12,$DB$180:$DS$239,MOD(ROW()-7,16)+3,FALSE))),
IF(K12="","XXX-%?#*",K12&amp;"-%?#*")))</f>
        <v>MC-?#*</v>
      </c>
      <c r="O12" s="237" t="s">
        <v>1842</v>
      </c>
      <c r="P12" s="226" t="str">
        <f t="shared" ca="1" si="3"/>
        <v>MC</v>
      </c>
      <c r="Q12" s="226"/>
      <c r="R12" s="226"/>
      <c r="S12" s="233" t="s">
        <v>343</v>
      </c>
      <c r="T12" s="225" t="str">
        <f t="shared" si="4"/>
        <v>020.5</v>
      </c>
      <c r="U12" s="226" t="s">
        <v>372</v>
      </c>
      <c r="V12" s="226" t="str">
        <f>IF(U12="","",IFERROR(
IF(VLOOKUP(S12,$DB$180:$DS$239,2,FALSE)=2,VLOOKUP(S12,$DB$180:$DS$239,3,FALSE),
IF(VLOOKUP(S12,$DB$180:$DS$239,2,FALSE)=0,VLOOKUP(U12,DO!U:W,2,FALSE),
IF(S12="","XXX-",S12&amp;"-")&amp;
IF(VLOOKUP(S12,$DB$180:$DS$239,2,FALSE)=0,"%?",IF(V$4="","I?","I"&amp;V$4+FLOOR((ROW()-7)/16,1)))&amp;
VLOOKUP(S12,$DB$180:$DS$239,MOD(ROW()-7,16)+3,FALSE))),
IF(S12="","XXX-%?#*",S12&amp;"-%?#*")))</f>
        <v>EMO-I21D8</v>
      </c>
      <c r="W12" s="257"/>
      <c r="X12" s="226" t="str">
        <f t="shared" ca="1" si="5"/>
        <v>EMO</v>
      </c>
      <c r="Y12" s="226"/>
      <c r="Z12" s="226"/>
      <c r="AA12" s="233" t="s">
        <v>343</v>
      </c>
      <c r="AB12" s="225" t="str">
        <f t="shared" si="6"/>
        <v>030.5</v>
      </c>
      <c r="AC12" s="226" t="s">
        <v>373</v>
      </c>
      <c r="AD12" s="415" t="str">
        <f>IF(AC12="","",IFERROR(
IF(VLOOKUP(AA12,$DB$180:$DS$239,2,FALSE)=2,VLOOKUP(AA12,$DB$180:$DS$239,3,FALSE),
IF(VLOOKUP(AA12,$DB$180:$DS$239,2,FALSE)=0,VLOOKUP(AC12,DO!AC:AE,2,FALSE),
IF(AA12="","XXX-",AA12&amp;"-")&amp;
IF(VLOOKUP(AA12,$DB$180:$DS$239,2,FALSE)=0,"%?",IF(AD$4="","I?","I"&amp;AD$4+FLOOR((ROW()-7)/16,1)))&amp;
VLOOKUP(AA12,$DB$180:$DS$239,MOD(ROW()-7,16)+3,FALSE))),
IF(AA12="","XXX-%?#*",AA12&amp;"-%?#*")))</f>
        <v>EMO-I31D8</v>
      </c>
      <c r="AE12" s="257"/>
      <c r="AF12" s="226" t="str">
        <f t="shared" ca="1" si="7"/>
        <v>EMO</v>
      </c>
      <c r="AG12" s="226"/>
      <c r="AH12" s="226"/>
      <c r="AI12" s="233"/>
      <c r="AJ12" s="225" t="str">
        <f t="shared" si="8"/>
        <v>040.5</v>
      </c>
      <c r="AK12" s="235" t="s">
        <v>1847</v>
      </c>
      <c r="AL12" s="226" t="str">
        <f>IF(AK12="","",IFERROR(
IF(VLOOKUP(AI12,$DB$180:$DS$239,2,FALSE)=2,VLOOKUP(AI12,$DB$180:$DS$239,3,FALSE),
IF(VLOOKUP(AI12,$DB$180:$DS$239,2,FALSE)=0,VLOOKUP(AK12,DO!AK:AM,2,FALSE),
IF(AI12="","XXX-",AI12&amp;"-")&amp;
IF(VLOOKUP(AI12,$DB$180:$DS$239,2,FALSE)=0,"%?",IF(AL$4="","I?","I"&amp;AL$4+FLOOR((ROW()-7)/16,1)))&amp;
VLOOKUP(AI12,$DB$180:$DS$239,MOD(ROW()-7,16)+3,FALSE))),
IF(AI12="","XXX-%?#*",AI12&amp;"-%?#*")))</f>
        <v>XXX-%?#*</v>
      </c>
      <c r="AM12" s="237" t="s">
        <v>1842</v>
      </c>
      <c r="AN12" s="226" t="str">
        <f t="shared" ca="1" si="9"/>
        <v>XXX</v>
      </c>
      <c r="AO12" s="226"/>
      <c r="AP12" s="226"/>
      <c r="AQ12" s="234"/>
      <c r="AR12" s="225" t="str">
        <f t="shared" si="10"/>
        <v>050.5</v>
      </c>
      <c r="AS12" s="226"/>
      <c r="AT12" s="226" t="str">
        <f>IF(AS12="","",IFERROR(
IF(VLOOKUP(AQ12,$DB$180:$DS$239,2,FALSE)=2,VLOOKUP(AQ12,$DB$180:$DS$239,3,FALSE),
IF(VLOOKUP(AQ12,$DB$180:$DS$239,2,FALSE)=0,VLOOKUP(AS12,DO!AS:AU,2,FALSE),
IF(AQ12="","XXX-",AQ12&amp;"-")&amp;
IF(VLOOKUP(AQ12,$DB$180:$DS$239,2,FALSE)=0,"%?",IF(AT$4="","I?","I"&amp;AT$4+FLOOR((ROW()-7)/16,1)))&amp;
VLOOKUP(AQ12,$DB$180:$DS$239,MOD(ROW()-7,16)+3,FALSE))),
IF(AQ12="","XXX-%?#*",AQ12&amp;"-%?#*")))</f>
        <v/>
      </c>
      <c r="AU12" s="257"/>
      <c r="AV12" s="226" t="str">
        <f t="shared" ca="1" si="11"/>
        <v/>
      </c>
      <c r="AW12" s="226"/>
      <c r="AX12" s="226"/>
      <c r="AY12" s="233"/>
      <c r="AZ12" s="225" t="str">
        <f t="shared" si="12"/>
        <v>060.5</v>
      </c>
      <c r="BA12" s="226"/>
      <c r="BB12" s="226" t="str">
        <f>IF(BA12="","",IFERROR(
IF(VLOOKUP(AY12,$DB$180:$DS$239,2,FALSE)=2,VLOOKUP(AY12,$DB$180:$DS$239,3,FALSE),
IF(VLOOKUP(AY12,$DB$180:$DS$239,2,FALSE)=0,VLOOKUP(BA12,DO!BA:BC,2,FALSE),
IF(AY12="","XXX-",AY12&amp;"-")&amp;
IF(VLOOKUP(AY12,$DB$180:$DS$239,2,FALSE)=0,"%?",IF(BB$4="","I?","I"&amp;BB$4+FLOOR((ROW()-7)/16,1)))&amp;
VLOOKUP(AY12,$DB$180:$DS$239,MOD(ROW()-7,16)+3,FALSE))),
IF(AY12="","XXX-%?#*",AY12&amp;"-%?#*")))</f>
        <v/>
      </c>
      <c r="BC12" s="228"/>
      <c r="BD12" s="226" t="str">
        <f t="shared" ca="1" si="13"/>
        <v/>
      </c>
      <c r="BE12" s="226"/>
      <c r="BF12" s="226"/>
      <c r="BG12" s="233"/>
      <c r="BH12" s="225" t="str">
        <f t="shared" si="14"/>
        <v>070.5</v>
      </c>
      <c r="BI12" s="226"/>
      <c r="BJ12" s="226" t="str">
        <f>IF(BI12="","",IFERROR(
IF(VLOOKUP(BG12,$DB$180:$DS$239,2,FALSE)=2,VLOOKUP(BG12,$DB$180:$DS$239,3,FALSE),
IF(VLOOKUP(BG12,$DB$180:$DS$239,2,FALSE)=0,VLOOKUP(BI12,DO!BI:BK,2,FALSE),
IF(BG12="","XXX-",BG12&amp;"-")&amp;
IF(VLOOKUP(BG12,$DB$180:$DS$239,2,FALSE)=0,"%?",IF(BJ$4="","I?","I"&amp;BJ$4+FLOOR((ROW()-7)/16,1)))&amp;
VLOOKUP(BG12,$DB$180:$DS$239,MOD(ROW()-7,16)+3,FALSE))),
IF(BG12="","XXX-%?#*",BG12&amp;"-%?#*")))</f>
        <v/>
      </c>
      <c r="BK12" s="228"/>
      <c r="BL12" s="226" t="str">
        <f t="shared" ca="1" si="15"/>
        <v/>
      </c>
      <c r="BM12" s="226"/>
      <c r="BN12" s="226"/>
      <c r="BO12" s="236"/>
    </row>
    <row r="13" spans="3:85">
      <c r="D13" s="225" t="str">
        <f t="shared" si="0"/>
        <v>000.6</v>
      </c>
      <c r="E13" s="226"/>
      <c r="F13" s="226" t="str">
        <f>IF(E13="","",IFERROR(
IF(VLOOKUP(C13,$DB$180:$DS$239,2,FALSE)=2,VLOOKUP(C13,$DB$180:$DS$239,3,FALSE),
IF(VLOOKUP(C13,$DB$180:$DS$239,2,FALSE)=0,VLOOKUP(E13,DO!E:G,2,FALSE),
IF(C13="","XXX-",C13&amp;"-")&amp;
IF(VLOOKUP(C13,$DB$180:$DS$239,2,FALSE)=0,"%?",IF(F$4="","I?","I"&amp;F$4+FLOOR((ROW()-7)/16,1)))&amp;
VLOOKUP(C13,$DB$180:$DS$239,MOD(ROW()-7,16)+3,FALSE))),
IF(C13="","XXX-%?#*",C13&amp;"-%?#*")))</f>
        <v/>
      </c>
      <c r="G13" s="226"/>
      <c r="H13" s="226" t="str">
        <f t="shared" ca="1" si="1"/>
        <v/>
      </c>
      <c r="I13" s="226"/>
      <c r="J13" s="226"/>
      <c r="K13" s="227" t="s">
        <v>343</v>
      </c>
      <c r="L13" s="225" t="str">
        <f t="shared" si="2"/>
        <v>010.6</v>
      </c>
      <c r="M13" s="226" t="s">
        <v>1179</v>
      </c>
      <c r="N13" s="226" t="str">
        <f>IF(M13="","",IFERROR(
IF(VLOOKUP(K13,$DB$180:$DS$239,2,FALSE)=2,VLOOKUP(K13,$DB$180:$DS$239,3,FALSE),
IF(VLOOKUP(K13,$DB$180:$DS$239,2,FALSE)=0,VLOOKUP(M13,DO!M:O,2,FALSE),
IF(K13="","XXX-",K13&amp;"-")&amp;
IF(VLOOKUP(K13,$DB$180:$DS$239,2,FALSE)=0,"%?",IF(N$4="","I?","I"&amp;N$4+FLOOR((ROW()-7)/16,1)))&amp;
VLOOKUP(K13,$DB$180:$DS$239,MOD(ROW()-7,16)+3,FALSE))),
IF(K13="","XXX-%?#*",K13&amp;"-%?#*")))</f>
        <v>EMO-I11D2</v>
      </c>
      <c r="O13" s="237"/>
      <c r="P13" s="226" t="str">
        <f t="shared" ca="1" si="3"/>
        <v>EMO</v>
      </c>
      <c r="Q13" s="226"/>
      <c r="R13" s="226"/>
      <c r="S13" s="233" t="s">
        <v>343</v>
      </c>
      <c r="T13" s="225" t="str">
        <f t="shared" si="4"/>
        <v>020.6</v>
      </c>
      <c r="U13" s="226" t="s">
        <v>374</v>
      </c>
      <c r="V13" s="226" t="str">
        <f>IF(U13="","",IFERROR(
IF(VLOOKUP(S13,$DB$180:$DS$239,2,FALSE)=2,VLOOKUP(S13,$DB$180:$DS$239,3,FALSE),
IF(VLOOKUP(S13,$DB$180:$DS$239,2,FALSE)=0,VLOOKUP(U13,DO!U:W,2,FALSE),
IF(S13="","XXX-",S13&amp;"-")&amp;
IF(VLOOKUP(S13,$DB$180:$DS$239,2,FALSE)=0,"%?",IF(V$4="","I?","I"&amp;V$4+FLOOR((ROW()-7)/16,1)))&amp;
VLOOKUP(S13,$DB$180:$DS$239,MOD(ROW()-7,16)+3,FALSE))),
IF(S13="","XXX-%?#*",S13&amp;"-%?#*")))</f>
        <v>EMO-I21D2</v>
      </c>
      <c r="W13" s="257"/>
      <c r="X13" s="226" t="str">
        <f t="shared" ca="1" si="5"/>
        <v>EMO</v>
      </c>
      <c r="Y13" s="226"/>
      <c r="Z13" s="226"/>
      <c r="AA13" s="233" t="s">
        <v>343</v>
      </c>
      <c r="AB13" s="225" t="str">
        <f t="shared" si="6"/>
        <v>030.6</v>
      </c>
      <c r="AC13" s="226" t="s">
        <v>375</v>
      </c>
      <c r="AD13" s="415" t="str">
        <f>IF(AC13="","",IFERROR(
IF(VLOOKUP(AA13,$DB$180:$DS$239,2,FALSE)=2,VLOOKUP(AA13,$DB$180:$DS$239,3,FALSE),
IF(VLOOKUP(AA13,$DB$180:$DS$239,2,FALSE)=0,VLOOKUP(AC13,DO!AC:AE,2,FALSE),
IF(AA13="","XXX-",AA13&amp;"-")&amp;
IF(VLOOKUP(AA13,$DB$180:$DS$239,2,FALSE)=0,"%?",IF(AD$4="","I?","I"&amp;AD$4+FLOOR((ROW()-7)/16,1)))&amp;
VLOOKUP(AA13,$DB$180:$DS$239,MOD(ROW()-7,16)+3,FALSE))),
IF(AA13="","XXX-%?#*",AA13&amp;"-%?#*")))</f>
        <v>EMO-I31D2</v>
      </c>
      <c r="AE13" s="257"/>
      <c r="AF13" s="226" t="str">
        <f t="shared" ca="1" si="7"/>
        <v>EMO</v>
      </c>
      <c r="AG13" s="226"/>
      <c r="AH13" s="226"/>
      <c r="AI13" s="233"/>
      <c r="AJ13" s="225" t="str">
        <f t="shared" si="8"/>
        <v>040.6</v>
      </c>
      <c r="AK13" s="226"/>
      <c r="AL13" s="226" t="str">
        <f>IF(AK13="","",IFERROR(
IF(VLOOKUP(AI13,$DB$180:$DS$239,2,FALSE)=2,VLOOKUP(AI13,$DB$180:$DS$239,3,FALSE),
IF(VLOOKUP(AI13,$DB$180:$DS$239,2,FALSE)=0,VLOOKUP(AK13,DO!AK:AM,2,FALSE),
IF(AI13="","XXX-",AI13&amp;"-")&amp;
IF(VLOOKUP(AI13,$DB$180:$DS$239,2,FALSE)=0,"%?",IF(AL$4="","I?","I"&amp;AL$4+FLOOR((ROW()-7)/16,1)))&amp;
VLOOKUP(AI13,$DB$180:$DS$239,MOD(ROW()-7,16)+3,FALSE))),
IF(AI13="","XXX-%?#*",AI13&amp;"-%?#*")))</f>
        <v/>
      </c>
      <c r="AM13" s="257"/>
      <c r="AN13" s="226" t="str">
        <f t="shared" ca="1" si="9"/>
        <v/>
      </c>
      <c r="AO13" s="226"/>
      <c r="AP13" s="226"/>
      <c r="AQ13" s="234" t="s">
        <v>376</v>
      </c>
      <c r="AR13" s="225" t="str">
        <f t="shared" si="10"/>
        <v>050.6</v>
      </c>
      <c r="AS13" s="226" t="s">
        <v>377</v>
      </c>
      <c r="AT13" s="226" t="str">
        <f>IF(AS13="","",IFERROR(
IF(VLOOKUP(AQ13,$DB$180:$DS$239,2,FALSE)=2,VLOOKUP(AQ13,$DB$180:$DS$239,3,FALSE),
IF(VLOOKUP(AQ13,$DB$180:$DS$239,2,FALSE)=0,VLOOKUP(AS13,DO!AS:AU,2,FALSE),
IF(AQ13="","XXX-",AQ13&amp;"-")&amp;
IF(VLOOKUP(AQ13,$DB$180:$DS$239,2,FALSE)=0,"%?",IF(AT$4="","I?","I"&amp;AT$4+FLOOR((ROW()-7)/16,1)))&amp;
VLOOKUP(AQ13,$DB$180:$DS$239,MOD(ROW()-7,16)+3,FALSE))),
IF(AQ13="","XXX-%?#*",AQ13&amp;"-%?#*")))</f>
        <v>LPBY-I51D2</v>
      </c>
      <c r="AU13" s="257"/>
      <c r="AV13" s="226" t="str">
        <f t="shared" ca="1" si="11"/>
        <v>LPBY</v>
      </c>
      <c r="AW13" s="226"/>
      <c r="AX13" s="226"/>
      <c r="AY13" s="233"/>
      <c r="AZ13" s="225" t="str">
        <f t="shared" si="12"/>
        <v>060.6</v>
      </c>
      <c r="BA13" s="226"/>
      <c r="BB13" s="226" t="str">
        <f>IF(BA13="","",IFERROR(
IF(VLOOKUP(AY13,$DB$180:$DS$239,2,FALSE)=2,VLOOKUP(AY13,$DB$180:$DS$239,3,FALSE),
IF(VLOOKUP(AY13,$DB$180:$DS$239,2,FALSE)=0,VLOOKUP(BA13,DO!BA:BC,2,FALSE),
IF(AY13="","XXX-",AY13&amp;"-")&amp;
IF(VLOOKUP(AY13,$DB$180:$DS$239,2,FALSE)=0,"%?",IF(BB$4="","I?","I"&amp;BB$4+FLOOR((ROW()-7)/16,1)))&amp;
VLOOKUP(AY13,$DB$180:$DS$239,MOD(ROW()-7,16)+3,FALSE))),
IF(AY13="","XXX-%?#*",AY13&amp;"-%?#*")))</f>
        <v/>
      </c>
      <c r="BC13" s="228"/>
      <c r="BD13" s="226" t="str">
        <f t="shared" ca="1" si="13"/>
        <v/>
      </c>
      <c r="BE13" s="226"/>
      <c r="BF13" s="226"/>
      <c r="BG13" s="233"/>
      <c r="BH13" s="225" t="str">
        <f t="shared" si="14"/>
        <v>070.6</v>
      </c>
      <c r="BI13" s="226"/>
      <c r="BJ13" s="226" t="str">
        <f>IF(BI13="","",IFERROR(
IF(VLOOKUP(BG13,$DB$180:$DS$239,2,FALSE)=2,VLOOKUP(BG13,$DB$180:$DS$239,3,FALSE),
IF(VLOOKUP(BG13,$DB$180:$DS$239,2,FALSE)=0,VLOOKUP(BI13,DO!BI:BK,2,FALSE),
IF(BG13="","XXX-",BG13&amp;"-")&amp;
IF(VLOOKUP(BG13,$DB$180:$DS$239,2,FALSE)=0,"%?",IF(BJ$4="","I?","I"&amp;BJ$4+FLOOR((ROW()-7)/16,1)))&amp;
VLOOKUP(BG13,$DB$180:$DS$239,MOD(ROW()-7,16)+3,FALSE))),
IF(BG13="","XXX-%?#*",BG13&amp;"-%?#*")))</f>
        <v/>
      </c>
      <c r="BK13" s="228"/>
      <c r="BL13" s="226" t="str">
        <f t="shared" ca="1" si="15"/>
        <v/>
      </c>
      <c r="BM13" s="226"/>
      <c r="BN13" s="226"/>
      <c r="BO13" s="236"/>
    </row>
    <row r="14" spans="3:85">
      <c r="D14" s="225" t="str">
        <f t="shared" si="0"/>
        <v>000.7</v>
      </c>
      <c r="E14" s="257"/>
      <c r="F14" s="226" t="str">
        <f>IF(E14="","",IFERROR(
IF(VLOOKUP(C14,$DB$180:$DS$239,2,FALSE)=2,VLOOKUP(C14,$DB$180:$DS$239,3,FALSE),
IF(VLOOKUP(C14,$DB$180:$DS$239,2,FALSE)=0,VLOOKUP(E14,DO!E:G,2,FALSE),
IF(C14="","XXX-",C14&amp;"-")&amp;
IF(VLOOKUP(C14,$DB$180:$DS$239,2,FALSE)=0,"%?",IF(F$4="","I?","I"&amp;F$4+FLOOR((ROW()-7)/16,1)))&amp;
VLOOKUP(C14,$DB$180:$DS$239,MOD(ROW()-7,16)+3,FALSE))),
IF(C14="","XXX-%?#*",C14&amp;"-%?#*")))</f>
        <v/>
      </c>
      <c r="G14" s="226"/>
      <c r="H14" s="226" t="str">
        <f t="shared" ca="1" si="1"/>
        <v/>
      </c>
      <c r="I14" s="226"/>
      <c r="J14" s="226"/>
      <c r="K14" s="227" t="s">
        <v>1843</v>
      </c>
      <c r="L14" s="225" t="str">
        <f t="shared" si="2"/>
        <v>010.7</v>
      </c>
      <c r="M14" s="237" t="s">
        <v>1846</v>
      </c>
      <c r="N14" s="226" t="str">
        <f>IF(M14="","",IFERROR(
IF(VLOOKUP(K14,$DB$180:$DS$239,2,FALSE)=2,VLOOKUP(K14,$DB$180:$DS$239,3,FALSE),
IF(VLOOKUP(K14,$DB$180:$DS$239,2,FALSE)=0,VLOOKUP(M14,DO!M:O,2,FALSE),
IF(K14="","XXX-",K14&amp;"-")&amp;
IF(VLOOKUP(K14,$DB$180:$DS$239,2,FALSE)=0,"%?",IF(N$4="","I?","I"&amp;N$4+FLOOR((ROW()-7)/16,1)))&amp;
VLOOKUP(K14,$DB$180:$DS$239,MOD(ROW()-7,16)+3,FALSE))),
IF(K14="","XXX-%?#*",K14&amp;"-%?#*")))</f>
        <v>MC-?#*</v>
      </c>
      <c r="O14" s="237" t="s">
        <v>1842</v>
      </c>
      <c r="P14" s="226" t="str">
        <f t="shared" ca="1" si="3"/>
        <v>MC</v>
      </c>
      <c r="Q14" s="226"/>
      <c r="R14" s="226"/>
      <c r="S14" s="233" t="s">
        <v>343</v>
      </c>
      <c r="T14" s="225" t="str">
        <f t="shared" si="4"/>
        <v>020.7</v>
      </c>
      <c r="U14" s="257" t="s">
        <v>378</v>
      </c>
      <c r="V14" s="226" t="str">
        <f>IF(U14="","",IFERROR(
IF(VLOOKUP(S14,$DB$180:$DS$239,2,FALSE)=2,VLOOKUP(S14,$DB$180:$DS$239,3,FALSE),
IF(VLOOKUP(S14,$DB$180:$DS$239,2,FALSE)=0,VLOOKUP(U14,DO!U:W,2,FALSE),
IF(S14="","XXX-",S14&amp;"-")&amp;
IF(VLOOKUP(S14,$DB$180:$DS$239,2,FALSE)=0,"%?",IF(V$4="","I?","I"&amp;V$4+FLOOR((ROW()-7)/16,1)))&amp;
VLOOKUP(S14,$DB$180:$DS$239,MOD(ROW()-7,16)+3,FALSE))),
IF(S14="","XXX-%?#*",S14&amp;"-%?#*")))</f>
        <v>EMO-I21D7</v>
      </c>
      <c r="W14" s="257"/>
      <c r="X14" s="226" t="str">
        <f t="shared" ca="1" si="5"/>
        <v>EMO</v>
      </c>
      <c r="Y14" s="226"/>
      <c r="Z14" s="226"/>
      <c r="AA14" s="233" t="s">
        <v>343</v>
      </c>
      <c r="AB14" s="225" t="str">
        <f t="shared" si="6"/>
        <v>030.7</v>
      </c>
      <c r="AC14" s="257" t="s">
        <v>379</v>
      </c>
      <c r="AD14" s="415" t="str">
        <f>IF(AC14="","",IFERROR(
IF(VLOOKUP(AA14,$DB$180:$DS$239,2,FALSE)=2,VLOOKUP(AA14,$DB$180:$DS$239,3,FALSE),
IF(VLOOKUP(AA14,$DB$180:$DS$239,2,FALSE)=0,VLOOKUP(AC14,DO!AC:AE,2,FALSE),
IF(AA14="","XXX-",AA14&amp;"-")&amp;
IF(VLOOKUP(AA14,$DB$180:$DS$239,2,FALSE)=0,"%?",IF(AD$4="","I?","I"&amp;AD$4+FLOOR((ROW()-7)/16,1)))&amp;
VLOOKUP(AA14,$DB$180:$DS$239,MOD(ROW()-7,16)+3,FALSE))),
IF(AA14="","XXX-%?#*",AA14&amp;"-%?#*")))</f>
        <v>EMO-I31D7</v>
      </c>
      <c r="AE14" s="257"/>
      <c r="AF14" s="226" t="str">
        <f t="shared" ca="1" si="7"/>
        <v>EMO</v>
      </c>
      <c r="AG14" s="226"/>
      <c r="AH14" s="226"/>
      <c r="AI14" s="233"/>
      <c r="AJ14" s="225" t="str">
        <f t="shared" si="8"/>
        <v>040.7</v>
      </c>
      <c r="AK14" s="257"/>
      <c r="AL14" s="226" t="str">
        <f>IF(AK14="","",IFERROR(
IF(VLOOKUP(AI14,$DB$180:$DS$239,2,FALSE)=2,VLOOKUP(AI14,$DB$180:$DS$239,3,FALSE),
IF(VLOOKUP(AI14,$DB$180:$DS$239,2,FALSE)=0,VLOOKUP(AK14,DO!AK:AM,2,FALSE),
IF(AI14="","XXX-",AI14&amp;"-")&amp;
IF(VLOOKUP(AI14,$DB$180:$DS$239,2,FALSE)=0,"%?",IF(AL$4="","I?","I"&amp;AL$4+FLOOR((ROW()-7)/16,1)))&amp;
VLOOKUP(AI14,$DB$180:$DS$239,MOD(ROW()-7,16)+3,FALSE))),
IF(AI14="","XXX-%?#*",AI14&amp;"-%?#*")))</f>
        <v/>
      </c>
      <c r="AM14" s="257"/>
      <c r="AN14" s="226" t="str">
        <f t="shared" ca="1" si="9"/>
        <v/>
      </c>
      <c r="AO14" s="226"/>
      <c r="AP14" s="226"/>
      <c r="AQ14" s="234" t="s">
        <v>376</v>
      </c>
      <c r="AR14" s="225" t="str">
        <f t="shared" si="10"/>
        <v>050.7</v>
      </c>
      <c r="AS14" s="257" t="s">
        <v>380</v>
      </c>
      <c r="AT14" s="226" t="str">
        <f>IF(AS14="","",IFERROR(
IF(VLOOKUP(AQ14,$DB$180:$DS$239,2,FALSE)=2,VLOOKUP(AQ14,$DB$180:$DS$239,3,FALSE),
IF(VLOOKUP(AQ14,$DB$180:$DS$239,2,FALSE)=0,VLOOKUP(AS14,DO!AS:AU,2,FALSE),
IF(AQ14="","XXX-",AQ14&amp;"-")&amp;
IF(VLOOKUP(AQ14,$DB$180:$DS$239,2,FALSE)=0,"%?",IF(AT$4="","I?","I"&amp;AT$4+FLOOR((ROW()-7)/16,1)))&amp;
VLOOKUP(AQ14,$DB$180:$DS$239,MOD(ROW()-7,16)+3,FALSE))),
IF(AQ14="","XXX-%?#*",AQ14&amp;"-%?#*")))</f>
        <v>LPBY-I51D7</v>
      </c>
      <c r="AU14" s="257"/>
      <c r="AV14" s="226" t="str">
        <f t="shared" ca="1" si="11"/>
        <v>LPBY</v>
      </c>
      <c r="AW14" s="226"/>
      <c r="AX14" s="226"/>
      <c r="AY14" s="233"/>
      <c r="AZ14" s="225" t="str">
        <f t="shared" si="12"/>
        <v>060.7</v>
      </c>
      <c r="BA14" s="228"/>
      <c r="BB14" s="226" t="str">
        <f>IF(BA14="","",IFERROR(
IF(VLOOKUP(AY14,$DB$180:$DS$239,2,FALSE)=2,VLOOKUP(AY14,$DB$180:$DS$239,3,FALSE),
IF(VLOOKUP(AY14,$DB$180:$DS$239,2,FALSE)=0,VLOOKUP(BA14,DO!BA:BC,2,FALSE),
IF(AY14="","XXX-",AY14&amp;"-")&amp;
IF(VLOOKUP(AY14,$DB$180:$DS$239,2,FALSE)=0,"%?",IF(BB$4="","I?","I"&amp;BB$4+FLOOR((ROW()-7)/16,1)))&amp;
VLOOKUP(AY14,$DB$180:$DS$239,MOD(ROW()-7,16)+3,FALSE))),
IF(AY14="","XXX-%?#*",AY14&amp;"-%?#*")))</f>
        <v/>
      </c>
      <c r="BC14" s="228"/>
      <c r="BD14" s="226" t="str">
        <f t="shared" ca="1" si="13"/>
        <v/>
      </c>
      <c r="BE14" s="226"/>
      <c r="BF14" s="226"/>
      <c r="BG14" s="233"/>
      <c r="BH14" s="225" t="str">
        <f t="shared" si="14"/>
        <v>070.7</v>
      </c>
      <c r="BI14" s="228"/>
      <c r="BJ14" s="226" t="str">
        <f>IF(BI14="","",IFERROR(
IF(VLOOKUP(BG14,$DB$180:$DS$239,2,FALSE)=2,VLOOKUP(BG14,$DB$180:$DS$239,3,FALSE),
IF(VLOOKUP(BG14,$DB$180:$DS$239,2,FALSE)=0,VLOOKUP(BI14,DO!BI:BK,2,FALSE),
IF(BG14="","XXX-",BG14&amp;"-")&amp;
IF(VLOOKUP(BG14,$DB$180:$DS$239,2,FALSE)=0,"%?",IF(BJ$4="","I?","I"&amp;BJ$4+FLOOR((ROW()-7)/16,1)))&amp;
VLOOKUP(BG14,$DB$180:$DS$239,MOD(ROW()-7,16)+3,FALSE))),
IF(BG14="","XXX-%?#*",BG14&amp;"-%?#*")))</f>
        <v/>
      </c>
      <c r="BK14" s="228"/>
      <c r="BL14" s="226" t="str">
        <f t="shared" ca="1" si="15"/>
        <v/>
      </c>
      <c r="BM14" s="226"/>
      <c r="BN14" s="226"/>
      <c r="BO14" s="236"/>
    </row>
    <row r="15" spans="3:85">
      <c r="C15" s="194" t="s">
        <v>340</v>
      </c>
      <c r="D15" s="225" t="str">
        <f t="shared" si="0"/>
        <v>001.0</v>
      </c>
      <c r="E15" s="226" t="s">
        <v>381</v>
      </c>
      <c r="F15" s="226" t="s">
        <v>382</v>
      </c>
      <c r="G15" s="226"/>
      <c r="H15" s="226" t="str">
        <f t="shared" ca="1" si="1"/>
        <v>MC</v>
      </c>
      <c r="I15" s="226"/>
      <c r="J15" s="226"/>
      <c r="K15" s="227" t="s">
        <v>343</v>
      </c>
      <c r="L15" s="225" t="str">
        <f t="shared" si="2"/>
        <v>011.0</v>
      </c>
      <c r="M15" s="226" t="s">
        <v>383</v>
      </c>
      <c r="N15" s="226" t="str">
        <f>IF(M15="","",IFERROR(
IF(VLOOKUP(K15,$DB$180:$DS$239,2,FALSE)=2,VLOOKUP(K15,$DB$180:$DS$239,3,FALSE),
IF(VLOOKUP(K15,$DB$180:$DS$239,2,FALSE)=0,VLOOKUP(M15,DO!M:O,2,FALSE),
IF(K15="","XXX-",K15&amp;"-")&amp;
IF(VLOOKUP(K15,$DB$180:$DS$239,2,FALSE)=0,"%?",IF(N$4="","I?","I"&amp;N$4+FLOOR((ROW()-7)/16,1)))&amp;
VLOOKUP(K15,$DB$180:$DS$239,MOD(ROW()-7,16)+3,FALSE))),
IF(K15="","XXX-%?#*",K15&amp;"-%?#*")))</f>
        <v>EMO-I11E3</v>
      </c>
      <c r="O15" s="257"/>
      <c r="P15" s="226" t="str">
        <f t="shared" ca="1" si="3"/>
        <v>EMO</v>
      </c>
      <c r="Q15" s="226"/>
      <c r="R15" s="226"/>
      <c r="S15" s="229" t="s">
        <v>343</v>
      </c>
      <c r="T15" s="225" t="str">
        <f t="shared" si="4"/>
        <v>021.0</v>
      </c>
      <c r="U15" s="226" t="s">
        <v>384</v>
      </c>
      <c r="V15" s="226" t="str">
        <f>IF(U15="","",IFERROR(
IF(VLOOKUP(S15,$DB$180:$DS$239,2,FALSE)=2,VLOOKUP(S15,$DB$180:$DS$239,3,FALSE),
IF(VLOOKUP(S15,$DB$180:$DS$239,2,FALSE)=0,VLOOKUP(U15,DO!U:W,2,FALSE),
IF(S15="","XXX-",S15&amp;"-")&amp;
IF(VLOOKUP(S15,$DB$180:$DS$239,2,FALSE)=0,"%?",IF(V$4="","I?","I"&amp;V$4+FLOOR((ROW()-7)/16,1)))&amp;
VLOOKUP(S15,$DB$180:$DS$239,MOD(ROW()-7,16)+3,FALSE))),
IF(S15="","XXX-%?#*",S15&amp;"-%?#*")))</f>
        <v>EMO-I21E3</v>
      </c>
      <c r="W15" s="257"/>
      <c r="X15" s="226" t="str">
        <f t="shared" ca="1" si="5"/>
        <v>EMO</v>
      </c>
      <c r="Y15" s="226"/>
      <c r="Z15" s="226"/>
      <c r="AA15" s="233" t="s">
        <v>343</v>
      </c>
      <c r="AB15" s="225" t="str">
        <f t="shared" si="6"/>
        <v>031.0</v>
      </c>
      <c r="AC15" s="286" t="s">
        <v>1527</v>
      </c>
      <c r="AD15" s="415" t="str">
        <f>IF(AC15="","",IFERROR(
IF(VLOOKUP(AA15,$DB$180:$DS$239,2,FALSE)=2,VLOOKUP(AA15,$DB$180:$DS$239,3,FALSE),
IF(VLOOKUP(AA15,$DB$180:$DS$239,2,FALSE)=0,VLOOKUP(AC15,DO!AC:AE,2,FALSE),
IF(AA15="","XXX-",AA15&amp;"-")&amp;
IF(VLOOKUP(AA15,$DB$180:$DS$239,2,FALSE)=0,"%?",IF(AD$4="","I?","I"&amp;AD$4+FLOOR((ROW()-7)/16,1)))&amp;
VLOOKUP(AA15,$DB$180:$DS$239,MOD(ROW()-7,16)+3,FALSE))),
IF(AA15="","XXX-%?#*",AA15&amp;"-%?#*")))</f>
        <v>EMO-I31E3</v>
      </c>
      <c r="AE15" s="257"/>
      <c r="AF15" s="226" t="str">
        <f t="shared" ca="1" si="7"/>
        <v>EMO</v>
      </c>
      <c r="AG15" s="226"/>
      <c r="AH15" s="226"/>
      <c r="AI15" s="233" t="s">
        <v>358</v>
      </c>
      <c r="AJ15" s="225" t="str">
        <f t="shared" si="8"/>
        <v>041.0</v>
      </c>
      <c r="AK15" s="226"/>
      <c r="AL15" s="226" t="str">
        <f>IF(AK15="","",IFERROR(
IF(VLOOKUP(AI15,$DB$180:$DS$239,2,FALSE)=2,VLOOKUP(AI15,$DB$180:$DS$239,3,FALSE),
IF(VLOOKUP(AI15,$DB$180:$DS$239,2,FALSE)=0,VLOOKUP(AK15,DO!AK:AM,2,FALSE),
IF(AI15="","XXX-",AI15&amp;"-")&amp;
IF(VLOOKUP(AI15,$DB$180:$DS$239,2,FALSE)=0,"%?",IF(AL$4="","I?","I"&amp;AL$4+FLOOR((ROW()-7)/16,1)))&amp;
VLOOKUP(AI15,$DB$180:$DS$239,MOD(ROW()-7,16)+3,FALSE))),
IF(AI15="","XXX-%?#*",AI15&amp;"-%?#*")))</f>
        <v/>
      </c>
      <c r="AM15" s="257"/>
      <c r="AN15" s="226" t="str">
        <f t="shared" ca="1" si="9"/>
        <v/>
      </c>
      <c r="AO15" s="226"/>
      <c r="AP15" s="226"/>
      <c r="AQ15" s="231" t="s">
        <v>364</v>
      </c>
      <c r="AR15" s="225" t="str">
        <f t="shared" si="10"/>
        <v>051.0</v>
      </c>
      <c r="AS15" s="226" t="s">
        <v>385</v>
      </c>
      <c r="AT15" s="226" t="str">
        <f>IF(AS15="","",IFERROR(
IF(VLOOKUP(AQ15,$DB$180:$DS$239,2,FALSE)=2,VLOOKUP(AQ15,$DB$180:$DS$239,3,FALSE),
IF(VLOOKUP(AQ15,$DB$180:$DS$239,2,FALSE)=0,VLOOKUP(AS15,DO!AS:AU,2,FALSE),
IF(AQ15="","XXX-",AQ15&amp;"-")&amp;
IF(VLOOKUP(AQ15,$DB$180:$DS$239,2,FALSE)=0,"%?",IF(AT$4="","I?","I"&amp;AT$4+FLOOR((ROW()-7)/16,1)))&amp;
VLOOKUP(AQ15,$DB$180:$DS$239,MOD(ROW()-7,16)+3,FALSE))),
IF(AQ15="","XXX-%?#*",AQ15&amp;"-%?#*")))</f>
        <v>LPBG-I51E3</v>
      </c>
      <c r="AU15" s="257"/>
      <c r="AV15" s="226" t="str">
        <f t="shared" ca="1" si="11"/>
        <v>LPBG</v>
      </c>
      <c r="AW15" s="226"/>
      <c r="AX15" s="226"/>
      <c r="AY15" s="230"/>
      <c r="AZ15" s="225" t="str">
        <f t="shared" si="12"/>
        <v>061.0</v>
      </c>
      <c r="BA15" s="226"/>
      <c r="BB15" s="226" t="str">
        <f>IF(BA15="","",IFERROR(
IF(VLOOKUP(AY15,$DB$180:$DS$239,2,FALSE)=2,VLOOKUP(AY15,$DB$180:$DS$239,3,FALSE),
IF(VLOOKUP(AY15,$DB$180:$DS$239,2,FALSE)=0,VLOOKUP(BA15,DO!BA:BC,2,FALSE),
IF(AY15="","XXX-",AY15&amp;"-")&amp;
IF(VLOOKUP(AY15,$DB$180:$DS$239,2,FALSE)=0,"%?",IF(BB$4="","I?","I"&amp;BB$4+FLOOR((ROW()-7)/16,1)))&amp;
VLOOKUP(AY15,$DB$180:$DS$239,MOD(ROW()-7,16)+3,FALSE))),
IF(AY15="","XXX-%?#*",AY15&amp;"-%?#*")))</f>
        <v/>
      </c>
      <c r="BC15" s="228"/>
      <c r="BD15" s="226" t="str">
        <f t="shared" ca="1" si="13"/>
        <v/>
      </c>
      <c r="BE15" s="226"/>
      <c r="BF15" s="226"/>
      <c r="BG15" s="230"/>
      <c r="BH15" s="225" t="str">
        <f t="shared" si="14"/>
        <v>071.0</v>
      </c>
      <c r="BI15" s="226"/>
      <c r="BJ15" s="226" t="str">
        <f>IF(BI15="","",IFERROR(
IF(VLOOKUP(BG15,$DB$180:$DS$239,2,FALSE)=2,VLOOKUP(BG15,$DB$180:$DS$239,3,FALSE),
IF(VLOOKUP(BG15,$DB$180:$DS$239,2,FALSE)=0,VLOOKUP(BI15,DO!BI:BK,2,FALSE),
IF(BG15="","XXX-",BG15&amp;"-")&amp;
IF(VLOOKUP(BG15,$DB$180:$DS$239,2,FALSE)=0,"%?",IF(BJ$4="","I?","I"&amp;BJ$4+FLOOR((ROW()-7)/16,1)))&amp;
VLOOKUP(BG15,$DB$180:$DS$239,MOD(ROW()-7,16)+3,FALSE))),
IF(BG15="","XXX-%?#*",BG15&amp;"-%?#*")))</f>
        <v/>
      </c>
      <c r="BK15" s="228"/>
      <c r="BL15" s="226" t="str">
        <f t="shared" ca="1" si="15"/>
        <v/>
      </c>
      <c r="BM15" s="226"/>
      <c r="BN15" s="226"/>
      <c r="BO15" s="232"/>
    </row>
    <row r="16" spans="3:85">
      <c r="C16" s="194" t="s">
        <v>340</v>
      </c>
      <c r="D16" s="225" t="str">
        <f t="shared" si="0"/>
        <v>001.1</v>
      </c>
      <c r="E16" s="226" t="s">
        <v>386</v>
      </c>
      <c r="F16" s="226" t="s">
        <v>387</v>
      </c>
      <c r="G16" s="226"/>
      <c r="H16" s="226" t="str">
        <f t="shared" ca="1" si="1"/>
        <v>MC</v>
      </c>
      <c r="I16" s="226"/>
      <c r="J16" s="226"/>
      <c r="K16" s="227" t="s">
        <v>343</v>
      </c>
      <c r="L16" s="225" t="str">
        <f t="shared" si="2"/>
        <v>011.1</v>
      </c>
      <c r="M16" s="226" t="s">
        <v>388</v>
      </c>
      <c r="N16" s="226" t="str">
        <f>IF(M16="","",IFERROR(
IF(VLOOKUP(K16,$DB$180:$DS$239,2,FALSE)=2,VLOOKUP(K16,$DB$180:$DS$239,3,FALSE),
IF(VLOOKUP(K16,$DB$180:$DS$239,2,FALSE)=0,VLOOKUP(M16,DO!M:O,2,FALSE),
IF(K16="","XXX-",K16&amp;"-")&amp;
IF(VLOOKUP(K16,$DB$180:$DS$239,2,FALSE)=0,"%?",IF(N$4="","I?","I"&amp;N$4+FLOOR((ROW()-7)/16,1)))&amp;
VLOOKUP(K16,$DB$180:$DS$239,MOD(ROW()-7,16)+3,FALSE))),
IF(K16="","XXX-%?#*",K16&amp;"-%?#*")))</f>
        <v>EMO-I11E8</v>
      </c>
      <c r="O16" s="257"/>
      <c r="P16" s="226" t="str">
        <f t="shared" ca="1" si="3"/>
        <v>EMO</v>
      </c>
      <c r="Q16" s="226"/>
      <c r="R16" s="226"/>
      <c r="S16" s="229" t="s">
        <v>343</v>
      </c>
      <c r="T16" s="225" t="str">
        <f t="shared" si="4"/>
        <v>021.1</v>
      </c>
      <c r="U16" s="226" t="s">
        <v>389</v>
      </c>
      <c r="V16" s="226" t="str">
        <f>IF(U16="","",IFERROR(
IF(VLOOKUP(S16,$DB$180:$DS$239,2,FALSE)=2,VLOOKUP(S16,$DB$180:$DS$239,3,FALSE),
IF(VLOOKUP(S16,$DB$180:$DS$239,2,FALSE)=0,VLOOKUP(U16,DO!U:W,2,FALSE),
IF(S16="","XXX-",S16&amp;"-")&amp;
IF(VLOOKUP(S16,$DB$180:$DS$239,2,FALSE)=0,"%?",IF(V$4="","I?","I"&amp;V$4+FLOOR((ROW()-7)/16,1)))&amp;
VLOOKUP(S16,$DB$180:$DS$239,MOD(ROW()-7,16)+3,FALSE))),
IF(S16="","XXX-%?#*",S16&amp;"-%?#*")))</f>
        <v>EMO-I21E8</v>
      </c>
      <c r="W16" s="257"/>
      <c r="X16" s="226" t="str">
        <f t="shared" ca="1" si="5"/>
        <v>EMO</v>
      </c>
      <c r="Y16" s="226"/>
      <c r="Z16" s="226"/>
      <c r="AA16" s="233" t="s">
        <v>343</v>
      </c>
      <c r="AB16" s="225" t="str">
        <f t="shared" si="6"/>
        <v>031.1</v>
      </c>
      <c r="AC16" s="226" t="s">
        <v>390</v>
      </c>
      <c r="AD16" s="415" t="str">
        <f>IF(AC16="","",IFERROR(
IF(VLOOKUP(AA16,$DB$180:$DS$239,2,FALSE)=2,VLOOKUP(AA16,$DB$180:$DS$239,3,FALSE),
IF(VLOOKUP(AA16,$DB$180:$DS$239,2,FALSE)=0,VLOOKUP(AC16,DO!AC:AE,2,FALSE),
IF(AA16="","XXX-",AA16&amp;"-")&amp;
IF(VLOOKUP(AA16,$DB$180:$DS$239,2,FALSE)=0,"%?",IF(AD$4="","I?","I"&amp;AD$4+FLOOR((ROW()-7)/16,1)))&amp;
VLOOKUP(AA16,$DB$180:$DS$239,MOD(ROW()-7,16)+3,FALSE))),
IF(AA16="","XXX-%?#*",AA16&amp;"-%?#*")))</f>
        <v>EMO-I31E8</v>
      </c>
      <c r="AE16" s="257"/>
      <c r="AF16" s="226" t="str">
        <f t="shared" ca="1" si="7"/>
        <v>EMO</v>
      </c>
      <c r="AG16" s="226"/>
      <c r="AH16" s="226"/>
      <c r="AI16" s="233" t="s">
        <v>358</v>
      </c>
      <c r="AJ16" s="225" t="str">
        <f t="shared" si="8"/>
        <v>041.1</v>
      </c>
      <c r="AK16" s="226" t="s">
        <v>391</v>
      </c>
      <c r="AL16" s="226" t="str">
        <f>IF(AK16="","",IFERROR(
IF(VLOOKUP(AI16,$DB$180:$DS$239,2,FALSE)=2,VLOOKUP(AI16,$DB$180:$DS$239,3,FALSE),
IF(VLOOKUP(AI16,$DB$180:$DS$239,2,FALSE)=0,VLOOKUP(AK16,DO!AK:AM,2,FALSE),
IF(AI16="","XXX-",AI16&amp;"-")&amp;
IF(VLOOKUP(AI16,$DB$180:$DS$239,2,FALSE)=0,"%?",IF(AL$4="","I?","I"&amp;AL$4+FLOOR((ROW()-7)/16,1)))&amp;
VLOOKUP(AI16,$DB$180:$DS$239,MOD(ROW()-7,16)+3,FALSE))),
IF(AI16="","XXX-%?#*",AI16&amp;"-%?#*")))</f>
        <v>LCSG-I41E8</v>
      </c>
      <c r="AM16" s="257" t="s">
        <v>635</v>
      </c>
      <c r="AN16" s="226" t="str">
        <f t="shared" ca="1" si="9"/>
        <v>LCSG</v>
      </c>
      <c r="AO16" s="226"/>
      <c r="AP16" s="226"/>
      <c r="AQ16" s="234" t="s">
        <v>392</v>
      </c>
      <c r="AR16" s="225" t="str">
        <f t="shared" si="10"/>
        <v>051.1</v>
      </c>
      <c r="AS16" s="226" t="s">
        <v>393</v>
      </c>
      <c r="AT16" s="226" t="str">
        <f>IF(AS16="","",IFERROR(
IF(VLOOKUP(AQ16,$DB$180:$DS$239,2,FALSE)=2,VLOOKUP(AQ16,$DB$180:$DS$239,3,FALSE),
IF(VLOOKUP(AQ16,$DB$180:$DS$239,2,FALSE)=0,VLOOKUP(AS16,DO!AS:AU,2,FALSE),
IF(AQ16="","XXX-",AQ16&amp;"-")&amp;
IF(VLOOKUP(AQ16,$DB$180:$DS$239,2,FALSE)=0,"%?",IF(AT$4="","I?","I"&amp;AT$4+FLOOR((ROW()-7)/16,1)))&amp;
VLOOKUP(AQ16,$DB$180:$DS$239,MOD(ROW()-7,16)+3,FALSE))),
IF(AQ16="","XXX-%?#*",AQ16&amp;"-%?#*")))</f>
        <v>LPBR-I51E8</v>
      </c>
      <c r="AU16" s="257"/>
      <c r="AV16" s="226" t="str">
        <f t="shared" ca="1" si="11"/>
        <v>LPBR</v>
      </c>
      <c r="AW16" s="226"/>
      <c r="AX16" s="226"/>
      <c r="AY16" s="233"/>
      <c r="AZ16" s="225" t="str">
        <f t="shared" si="12"/>
        <v>061.1</v>
      </c>
      <c r="BA16" s="226"/>
      <c r="BB16" s="226" t="str">
        <f>IF(BA16="","",IFERROR(
IF(VLOOKUP(AY16,$DB$180:$DS$239,2,FALSE)=2,VLOOKUP(AY16,$DB$180:$DS$239,3,FALSE),
IF(VLOOKUP(AY16,$DB$180:$DS$239,2,FALSE)=0,VLOOKUP(BA16,DO!BA:BC,2,FALSE),
IF(AY16="","XXX-",AY16&amp;"-")&amp;
IF(VLOOKUP(AY16,$DB$180:$DS$239,2,FALSE)=0,"%?",IF(BB$4="","I?","I"&amp;BB$4+FLOOR((ROW()-7)/16,1)))&amp;
VLOOKUP(AY16,$DB$180:$DS$239,MOD(ROW()-7,16)+3,FALSE))),
IF(AY16="","XXX-%?#*",AY16&amp;"-%?#*")))</f>
        <v/>
      </c>
      <c r="BC16" s="228"/>
      <c r="BD16" s="226" t="str">
        <f t="shared" ca="1" si="13"/>
        <v/>
      </c>
      <c r="BE16" s="226"/>
      <c r="BF16" s="226"/>
      <c r="BG16" s="230"/>
      <c r="BH16" s="225" t="str">
        <f t="shared" si="14"/>
        <v>071.1</v>
      </c>
      <c r="BI16" s="226"/>
      <c r="BJ16" s="226" t="str">
        <f>IF(BI16="","",IFERROR(
IF(VLOOKUP(BG16,$DB$180:$DS$239,2,FALSE)=2,VLOOKUP(BG16,$DB$180:$DS$239,3,FALSE),
IF(VLOOKUP(BG16,$DB$180:$DS$239,2,FALSE)=0,VLOOKUP(BI16,DO!BI:BK,2,FALSE),
IF(BG16="","XXX-",BG16&amp;"-")&amp;
IF(VLOOKUP(BG16,$DB$180:$DS$239,2,FALSE)=0,"%?",IF(BJ$4="","I?","I"&amp;BJ$4+FLOOR((ROW()-7)/16,1)))&amp;
VLOOKUP(BG16,$DB$180:$DS$239,MOD(ROW()-7,16)+3,FALSE))),
IF(BG16="","XXX-%?#*",BG16&amp;"-%?#*")))</f>
        <v/>
      </c>
      <c r="BK16" s="228"/>
      <c r="BL16" s="226" t="str">
        <f t="shared" ca="1" si="15"/>
        <v/>
      </c>
      <c r="BM16" s="226"/>
      <c r="BN16" s="226"/>
      <c r="BO16" s="232"/>
    </row>
    <row r="17" spans="3:72">
      <c r="C17" s="194" t="s">
        <v>340</v>
      </c>
      <c r="D17" s="225" t="str">
        <f t="shared" si="0"/>
        <v>001.2</v>
      </c>
      <c r="E17" s="226" t="s">
        <v>394</v>
      </c>
      <c r="F17" s="226" t="s">
        <v>395</v>
      </c>
      <c r="G17" s="226"/>
      <c r="H17" s="226" t="str">
        <f t="shared" ca="1" si="1"/>
        <v>MC</v>
      </c>
      <c r="I17" s="226"/>
      <c r="J17" s="226"/>
      <c r="K17" s="227" t="s">
        <v>1540</v>
      </c>
      <c r="L17" s="297" t="str">
        <f t="shared" si="2"/>
        <v>011.2</v>
      </c>
      <c r="M17" s="235" t="s">
        <v>1539</v>
      </c>
      <c r="N17" s="235" t="s">
        <v>1542</v>
      </c>
      <c r="O17" s="237" t="s">
        <v>1541</v>
      </c>
      <c r="P17" s="235" t="str">
        <f t="shared" ca="1" si="3"/>
        <v>MC</v>
      </c>
      <c r="Q17" s="226"/>
      <c r="R17" s="226"/>
      <c r="S17" s="229" t="s">
        <v>343</v>
      </c>
      <c r="T17" s="225" t="str">
        <f t="shared" si="4"/>
        <v>021.2</v>
      </c>
      <c r="U17" s="226" t="s">
        <v>396</v>
      </c>
      <c r="V17" s="226" t="str">
        <f>IF(U17="","",IFERROR(
IF(VLOOKUP(S17,$DB$180:$DS$239,2,FALSE)=2,VLOOKUP(S17,$DB$180:$DS$239,3,FALSE),
IF(VLOOKUP(S17,$DB$180:$DS$239,2,FALSE)=0,VLOOKUP(U17,DO!U:W,2,FALSE),
IF(S17="","XXX-",S17&amp;"-")&amp;
IF(VLOOKUP(S17,$DB$180:$DS$239,2,FALSE)=0,"%?",IF(V$4="","I?","I"&amp;V$4+FLOOR((ROW()-7)/16,1)))&amp;
VLOOKUP(S17,$DB$180:$DS$239,MOD(ROW()-7,16)+3,FALSE))),
IF(S17="","XXX-%?#*",S17&amp;"-%?#*")))</f>
        <v>EMO-I21E2</v>
      </c>
      <c r="W17" s="257"/>
      <c r="X17" s="226" t="str">
        <f t="shared" ca="1" si="5"/>
        <v>EMO</v>
      </c>
      <c r="Y17" s="226"/>
      <c r="Z17" s="226"/>
      <c r="AA17" s="233" t="s">
        <v>343</v>
      </c>
      <c r="AB17" s="225" t="str">
        <f t="shared" si="6"/>
        <v>031.2</v>
      </c>
      <c r="AC17" s="226" t="s">
        <v>397</v>
      </c>
      <c r="AD17" s="415" t="str">
        <f>IF(AC17="","",IFERROR(
IF(VLOOKUP(AA17,$DB$180:$DS$239,2,FALSE)=2,VLOOKUP(AA17,$DB$180:$DS$239,3,FALSE),
IF(VLOOKUP(AA17,$DB$180:$DS$239,2,FALSE)=0,VLOOKUP(AC17,DO!AC:AE,2,FALSE),
IF(AA17="","XXX-",AA17&amp;"-")&amp;
IF(VLOOKUP(AA17,$DB$180:$DS$239,2,FALSE)=0,"%?",IF(AD$4="","I?","I"&amp;AD$4+FLOOR((ROW()-7)/16,1)))&amp;
VLOOKUP(AA17,$DB$180:$DS$239,MOD(ROW()-7,16)+3,FALSE))),
IF(AA17="","XXX-%?#*",AA17&amp;"-%?#*")))</f>
        <v>EMO-I31E2</v>
      </c>
      <c r="AE17" s="257"/>
      <c r="AF17" s="226" t="str">
        <f t="shared" ca="1" si="7"/>
        <v>EMO</v>
      </c>
      <c r="AG17" s="226"/>
      <c r="AH17" s="226"/>
      <c r="AI17" s="233" t="s">
        <v>1818</v>
      </c>
      <c r="AJ17" s="225" t="str">
        <f t="shared" si="8"/>
        <v>041.2</v>
      </c>
      <c r="AK17" s="226" t="s">
        <v>398</v>
      </c>
      <c r="AL17" s="235" t="s">
        <v>1819</v>
      </c>
      <c r="AM17" s="257"/>
      <c r="AN17" s="226" t="str">
        <f t="shared" ca="1" si="9"/>
        <v>LPBG</v>
      </c>
      <c r="AO17" s="226"/>
      <c r="AP17" s="226"/>
      <c r="AQ17" s="231"/>
      <c r="AR17" s="225" t="str">
        <f t="shared" si="10"/>
        <v>051.2</v>
      </c>
      <c r="AS17" s="226"/>
      <c r="AT17" s="226" t="str">
        <f>IF(AS17="","",IFERROR(
IF(VLOOKUP(AQ17,$DB$180:$DS$239,2,FALSE)=2,VLOOKUP(AQ17,$DB$180:$DS$239,3,FALSE),
IF(VLOOKUP(AQ17,$DB$180:$DS$239,2,FALSE)=0,VLOOKUP(AS17,DO!AS:AU,2,FALSE),
IF(AQ17="","XXX-",AQ17&amp;"-")&amp;
IF(VLOOKUP(AQ17,$DB$180:$DS$239,2,FALSE)=0,"%?",IF(AT$4="","I?","I"&amp;AT$4+FLOOR((ROW()-7)/16,1)))&amp;
VLOOKUP(AQ17,$DB$180:$DS$239,MOD(ROW()-7,16)+3,FALSE))),
IF(AQ17="","XXX-%?#*",AQ17&amp;"-%?#*")))</f>
        <v/>
      </c>
      <c r="AU17" s="257"/>
      <c r="AV17" s="226" t="str">
        <f t="shared" ca="1" si="11"/>
        <v/>
      </c>
      <c r="AW17" s="226"/>
      <c r="AX17" s="226"/>
      <c r="AY17" s="233"/>
      <c r="AZ17" s="225" t="str">
        <f t="shared" si="12"/>
        <v>061.2</v>
      </c>
      <c r="BA17" s="226"/>
      <c r="BB17" s="226" t="str">
        <f>IF(BA17="","",IFERROR(
IF(VLOOKUP(AY17,$DB$180:$DS$239,2,FALSE)=2,VLOOKUP(AY17,$DB$180:$DS$239,3,FALSE),
IF(VLOOKUP(AY17,$DB$180:$DS$239,2,FALSE)=0,VLOOKUP(BA17,DO!BA:BC,2,FALSE),
IF(AY17="","XXX-",AY17&amp;"-")&amp;
IF(VLOOKUP(AY17,$DB$180:$DS$239,2,FALSE)=0,"%?",IF(BB$4="","I?","I"&amp;BB$4+FLOOR((ROW()-7)/16,1)))&amp;
VLOOKUP(AY17,$DB$180:$DS$239,MOD(ROW()-7,16)+3,FALSE))),
IF(AY17="","XXX-%?#*",AY17&amp;"-%?#*")))</f>
        <v/>
      </c>
      <c r="BC17" s="228"/>
      <c r="BD17" s="226" t="str">
        <f t="shared" ca="1" si="13"/>
        <v/>
      </c>
      <c r="BE17" s="226"/>
      <c r="BF17" s="226"/>
      <c r="BG17" s="233"/>
      <c r="BH17" s="225" t="str">
        <f t="shared" si="14"/>
        <v>071.2</v>
      </c>
      <c r="BI17" s="226"/>
      <c r="BJ17" s="226" t="str">
        <f>IF(BI17="","",IFERROR(
IF(VLOOKUP(BG17,$DB$180:$DS$239,2,FALSE)=2,VLOOKUP(BG17,$DB$180:$DS$239,3,FALSE),
IF(VLOOKUP(BG17,$DB$180:$DS$239,2,FALSE)=0,VLOOKUP(BI17,DO!BI:BK,2,FALSE),
IF(BG17="","XXX-",BG17&amp;"-")&amp;
IF(VLOOKUP(BG17,$DB$180:$DS$239,2,FALSE)=0,"%?",IF(BJ$4="","I?","I"&amp;BJ$4+FLOOR((ROW()-7)/16,1)))&amp;
VLOOKUP(BG17,$DB$180:$DS$239,MOD(ROW()-7,16)+3,FALSE))),
IF(BG17="","XXX-%?#*",BG17&amp;"-%?#*")))</f>
        <v/>
      </c>
      <c r="BK17" s="228"/>
      <c r="BL17" s="226" t="str">
        <f t="shared" ca="1" si="15"/>
        <v/>
      </c>
      <c r="BM17" s="226"/>
      <c r="BN17" s="226"/>
      <c r="BO17" s="232"/>
    </row>
    <row r="18" spans="3:72">
      <c r="C18" s="194" t="s">
        <v>340</v>
      </c>
      <c r="D18" s="225" t="str">
        <f t="shared" si="0"/>
        <v>001.3</v>
      </c>
      <c r="E18" s="226" t="s">
        <v>399</v>
      </c>
      <c r="F18" s="226" t="s">
        <v>400</v>
      </c>
      <c r="G18" s="226"/>
      <c r="H18" s="226" t="str">
        <f t="shared" ca="1" si="1"/>
        <v>MC</v>
      </c>
      <c r="I18" s="226"/>
      <c r="J18" s="226"/>
      <c r="K18" s="227" t="s">
        <v>446</v>
      </c>
      <c r="L18" s="297" t="str">
        <f t="shared" si="2"/>
        <v>011.3</v>
      </c>
      <c r="M18" s="235" t="s">
        <v>1183</v>
      </c>
      <c r="N18" s="235" t="str">
        <f>IF(M18="","",IFERROR(
IF(VLOOKUP(K18,$DB$180:$DS$239,2,FALSE)=2,VLOOKUP(K18,$DB$180:$DS$239,3,FALSE),
IF(VLOOKUP(K18,$DB$180:$DS$239,2,FALSE)=0,VLOOKUP(M18,DO!M:O,2,FALSE),
IF(K18="","XXX-",K18&amp;"-")&amp;
IF(VLOOKUP(K18,$DB$180:$DS$239,2,FALSE)=0,"%?",IF(N$4="","I?","I"&amp;N$4+FLOOR((ROW()-7)/16,1)))&amp;
VLOOKUP(K18,$DB$180:$DS$239,MOD(ROW()-7,16)+3,FALSE))),
IF(K18="","XXX-%?#*",K18&amp;"-%?#*")))</f>
        <v>SR-I11E7</v>
      </c>
      <c r="O18" s="237" t="s">
        <v>1170</v>
      </c>
      <c r="P18" s="235" t="str">
        <f t="shared" ca="1" si="3"/>
        <v>SR</v>
      </c>
      <c r="Q18" s="226"/>
      <c r="R18" s="226"/>
      <c r="S18" s="229"/>
      <c r="T18" s="225" t="str">
        <f t="shared" si="4"/>
        <v>021.3</v>
      </c>
      <c r="U18" s="226"/>
      <c r="V18" s="226" t="str">
        <f>IF(U18="","",IFERROR(
IF(VLOOKUP(S18,$DB$180:$DS$239,2,FALSE)=2,VLOOKUP(S18,$DB$180:$DS$239,3,FALSE),
IF(VLOOKUP(S18,$DB$180:$DS$239,2,FALSE)=0,VLOOKUP(U18,DO!U:W,2,FALSE),
IF(S18="","XXX-",S18&amp;"-")&amp;
IF(VLOOKUP(S18,$DB$180:$DS$239,2,FALSE)=0,"%?",IF(V$4="","I?","I"&amp;V$4+FLOOR((ROW()-7)/16,1)))&amp;
VLOOKUP(S18,$DB$180:$DS$239,MOD(ROW()-7,16)+3,FALSE))),
IF(S18="","XXX-%?#*",S18&amp;"-%?#*")))</f>
        <v/>
      </c>
      <c r="W18" s="257"/>
      <c r="X18" s="226" t="str">
        <f t="shared" ca="1" si="5"/>
        <v/>
      </c>
      <c r="Y18" s="226"/>
      <c r="Z18" s="226"/>
      <c r="AA18" s="233" t="s">
        <v>401</v>
      </c>
      <c r="AB18" s="225" t="str">
        <f t="shared" si="6"/>
        <v>031.3</v>
      </c>
      <c r="AC18" s="226" t="s">
        <v>1840</v>
      </c>
      <c r="AD18" s="415" t="str">
        <f>IF(AC18="","",IFERROR(
IF(VLOOKUP(AA18,$DB$180:$DS$239,2,FALSE)=2,VLOOKUP(AA18,$DB$180:$DS$239,3,FALSE),
IF(VLOOKUP(AA18,$DB$180:$DS$239,2,FALSE)=0,VLOOKUP(AC18,DO!AC:AE,2,FALSE),
IF(AA18="","XXX-",AA18&amp;"-")&amp;
IF(VLOOKUP(AA18,$DB$180:$DS$239,2,FALSE)=0,"%?",IF(AD$4="","I?","I"&amp;AD$4+FLOOR((ROW()-7)/16,1)))&amp;
VLOOKUP(AA18,$DB$180:$DS$239,MOD(ROW()-7,16)+3,FALSE))),
IF(AA18="","XXX-%?#*",AA18&amp;"-%?#*")))</f>
        <v>EMO-I31E7</v>
      </c>
      <c r="AE18" s="257"/>
      <c r="AF18" s="226" t="str">
        <f t="shared" ca="1" si="7"/>
        <v>EMO</v>
      </c>
      <c r="AG18" s="226"/>
      <c r="AH18" s="226"/>
      <c r="AI18" s="233" t="s">
        <v>358</v>
      </c>
      <c r="AJ18" s="225" t="str">
        <f t="shared" si="8"/>
        <v>041.3</v>
      </c>
      <c r="AK18" s="226" t="s">
        <v>402</v>
      </c>
      <c r="AL18" s="226" t="s">
        <v>403</v>
      </c>
      <c r="AM18" s="257" t="s">
        <v>635</v>
      </c>
      <c r="AN18" s="226" t="str">
        <f t="shared" ca="1" si="9"/>
        <v>LCSG</v>
      </c>
      <c r="AO18" s="226"/>
      <c r="AP18" s="226"/>
      <c r="AQ18" s="234"/>
      <c r="AR18" s="225" t="str">
        <f t="shared" si="10"/>
        <v>051.3</v>
      </c>
      <c r="AS18" s="226"/>
      <c r="AT18" s="226" t="str">
        <f>IF(AS18="","",IFERROR(
IF(VLOOKUP(AQ18,$DB$180:$DS$239,2,FALSE)=2,VLOOKUP(AQ18,$DB$180:$DS$239,3,FALSE),
IF(VLOOKUP(AQ18,$DB$180:$DS$239,2,FALSE)=0,VLOOKUP(AS18,DO!AS:AU,2,FALSE),
IF(AQ18="","XXX-",AQ18&amp;"-")&amp;
IF(VLOOKUP(AQ18,$DB$180:$DS$239,2,FALSE)=0,"%?",IF(AT$4="","I?","I"&amp;AT$4+FLOOR((ROW()-7)/16,1)))&amp;
VLOOKUP(AQ18,$DB$180:$DS$239,MOD(ROW()-7,16)+3,FALSE))),
IF(AQ18="","XXX-%?#*",AQ18&amp;"-%?#*")))</f>
        <v/>
      </c>
      <c r="AU18" s="257"/>
      <c r="AV18" s="226" t="str">
        <f t="shared" ca="1" si="11"/>
        <v/>
      </c>
      <c r="AW18" s="226"/>
      <c r="AX18" s="226"/>
      <c r="AY18" s="233"/>
      <c r="AZ18" s="225" t="str">
        <f t="shared" si="12"/>
        <v>061.3</v>
      </c>
      <c r="BA18" s="226"/>
      <c r="BB18" s="226" t="str">
        <f>IF(BA18="","",IFERROR(
IF(VLOOKUP(AY18,$DB$180:$DS$239,2,FALSE)=2,VLOOKUP(AY18,$DB$180:$DS$239,3,FALSE),
IF(VLOOKUP(AY18,$DB$180:$DS$239,2,FALSE)=0,VLOOKUP(BA18,DO!BA:BC,2,FALSE),
IF(AY18="","XXX-",AY18&amp;"-")&amp;
IF(VLOOKUP(AY18,$DB$180:$DS$239,2,FALSE)=0,"%?",IF(BB$4="","I?","I"&amp;BB$4+FLOOR((ROW()-7)/16,1)))&amp;
VLOOKUP(AY18,$DB$180:$DS$239,MOD(ROW()-7,16)+3,FALSE))),
IF(AY18="","XXX-%?#*",AY18&amp;"-%?#*")))</f>
        <v/>
      </c>
      <c r="BC18" s="228"/>
      <c r="BD18" s="226" t="str">
        <f t="shared" ca="1" si="13"/>
        <v/>
      </c>
      <c r="BE18" s="226"/>
      <c r="BF18" s="226"/>
      <c r="BG18" s="233"/>
      <c r="BH18" s="225" t="str">
        <f t="shared" si="14"/>
        <v>071.3</v>
      </c>
      <c r="BI18" s="226"/>
      <c r="BJ18" s="226" t="str">
        <f>IF(BI18="","",IFERROR(
IF(VLOOKUP(BG18,$DB$180:$DS$239,2,FALSE)=2,VLOOKUP(BG18,$DB$180:$DS$239,3,FALSE),
IF(VLOOKUP(BG18,$DB$180:$DS$239,2,FALSE)=0,VLOOKUP(BI18,DO!BI:BK,2,FALSE),
IF(BG18="","XXX-",BG18&amp;"-")&amp;
IF(VLOOKUP(BG18,$DB$180:$DS$239,2,FALSE)=0,"%?",IF(BJ$4="","I?","I"&amp;BJ$4+FLOOR((ROW()-7)/16,1)))&amp;
VLOOKUP(BG18,$DB$180:$DS$239,MOD(ROW()-7,16)+3,FALSE))),
IF(BG18="","XXX-%?#*",BG18&amp;"-%?#*")))</f>
        <v/>
      </c>
      <c r="BK18" s="228"/>
      <c r="BL18" s="226" t="str">
        <f t="shared" ca="1" si="15"/>
        <v/>
      </c>
      <c r="BM18" s="226"/>
      <c r="BN18" s="226"/>
      <c r="BO18" s="232"/>
    </row>
    <row r="19" spans="3:72">
      <c r="C19" s="194" t="s">
        <v>340</v>
      </c>
      <c r="D19" s="225" t="str">
        <f t="shared" si="0"/>
        <v>001.4</v>
      </c>
      <c r="E19" s="226" t="s">
        <v>404</v>
      </c>
      <c r="F19" s="226" t="s">
        <v>405</v>
      </c>
      <c r="G19" s="226"/>
      <c r="H19" s="226" t="str">
        <f t="shared" ca="1" si="1"/>
        <v>MC</v>
      </c>
      <c r="I19" s="226"/>
      <c r="J19" s="226"/>
      <c r="K19" s="227" t="s">
        <v>446</v>
      </c>
      <c r="L19" s="297" t="str">
        <f t="shared" si="2"/>
        <v>011.4</v>
      </c>
      <c r="M19" s="235" t="s">
        <v>1184</v>
      </c>
      <c r="N19" s="235" t="str">
        <f>IF(M19="","",IFERROR(
IF(VLOOKUP(K19,$DB$180:$DS$239,2,FALSE)=2,VLOOKUP(K19,$DB$180:$DS$239,3,FALSE),
IF(VLOOKUP(K19,$DB$180:$DS$239,2,FALSE)=0,VLOOKUP(M19,DO!M:O,2,FALSE),
IF(K19="","XXX-",K19&amp;"-")&amp;
IF(VLOOKUP(K19,$DB$180:$DS$239,2,FALSE)=0,"%?",IF(N$4="","I?","I"&amp;N$4+FLOOR((ROW()-7)/16,1)))&amp;
VLOOKUP(K19,$DB$180:$DS$239,MOD(ROW()-7,16)+3,FALSE))),
IF(K19="","XXX-%?#*",K19&amp;"-%?#*")))</f>
        <v>SR-I11F3</v>
      </c>
      <c r="O19" s="237" t="s">
        <v>1170</v>
      </c>
      <c r="P19" s="235" t="str">
        <f t="shared" ca="1" si="3"/>
        <v>SR</v>
      </c>
      <c r="Q19" s="226"/>
      <c r="R19" s="226"/>
      <c r="S19" s="233" t="s">
        <v>406</v>
      </c>
      <c r="T19" s="225" t="str">
        <f t="shared" si="4"/>
        <v>021.4</v>
      </c>
      <c r="U19" s="226" t="s">
        <v>407</v>
      </c>
      <c r="V19" s="226" t="s">
        <v>408</v>
      </c>
      <c r="W19" s="257"/>
      <c r="X19" s="226" t="str">
        <f t="shared" ca="1" si="5"/>
        <v>RY</v>
      </c>
      <c r="Y19" s="226"/>
      <c r="Z19" s="226"/>
      <c r="AA19" s="233"/>
      <c r="AB19" s="225" t="str">
        <f t="shared" si="6"/>
        <v>031.4</v>
      </c>
      <c r="AC19" s="226"/>
      <c r="AD19" s="226" t="str">
        <f>IF(AC19="","",IFERROR(
IF(VLOOKUP(AA19,$DB$180:$DS$239,2,FALSE)=2,VLOOKUP(AA19,$DB$180:$DS$239,3,FALSE),
IF(VLOOKUP(AA19,$DB$180:$DS$239,2,FALSE)=0,VLOOKUP(AC19,DO!AC:AE,2,FALSE),
IF(AA19="","XXX-",AA19&amp;"-")&amp;
IF(VLOOKUP(AA19,$DB$180:$DS$239,2,FALSE)=0,"%?",IF(AD$4="","I?","I"&amp;AD$4+FLOOR((ROW()-7)/16,1)))&amp;
VLOOKUP(AA19,$DB$180:$DS$239,MOD(ROW()-7,16)+3,FALSE))),
IF(AA19="","XXX-%?#*",AA19&amp;"-%?#*")))</f>
        <v/>
      </c>
      <c r="AE19" s="257"/>
      <c r="AF19" s="226" t="str">
        <f t="shared" ca="1" si="7"/>
        <v/>
      </c>
      <c r="AG19" s="226"/>
      <c r="AH19" s="226"/>
      <c r="AI19" s="233" t="s">
        <v>1818</v>
      </c>
      <c r="AJ19" s="297" t="str">
        <f t="shared" si="8"/>
        <v>041.4</v>
      </c>
      <c r="AK19" s="235" t="s">
        <v>1820</v>
      </c>
      <c r="AL19" s="235" t="str">
        <f>IF(AK19="","",IFERROR(
IF(VLOOKUP(AI19,$DB$180:$DS$239,2,FALSE)=2,VLOOKUP(AI19,$DB$180:$DS$239,3,FALSE),
IF(VLOOKUP(AI19,$DB$180:$DS$239,2,FALSE)=0,VLOOKUP(AK19,DO!AK:AM,2,FALSE),
IF(AI19="","XXX-",AI19&amp;"-")&amp;
IF(VLOOKUP(AI19,$DB$180:$DS$239,2,FALSE)=0,"%?",IF(AL$4="","I?","I"&amp;AL$4+FLOOR((ROW()-7)/16,1)))&amp;
VLOOKUP(AI19,$DB$180:$DS$239,MOD(ROW()-7,16)+3,FALSE))),
IF(AI19="","XXX-%?#*",AI19&amp;"-%?#*")))</f>
        <v>LPBG-I41F3</v>
      </c>
      <c r="AM19" s="237" t="s">
        <v>1821</v>
      </c>
      <c r="AN19" s="235" t="str">
        <f t="shared" ca="1" si="9"/>
        <v>LPBG</v>
      </c>
      <c r="AO19" s="226"/>
      <c r="AP19" s="226"/>
      <c r="AQ19" s="231" t="s">
        <v>364</v>
      </c>
      <c r="AR19" s="225" t="str">
        <f t="shared" si="10"/>
        <v>051.4</v>
      </c>
      <c r="AS19" s="226" t="s">
        <v>409</v>
      </c>
      <c r="AT19" s="226" t="str">
        <f>IF(AS19="","",IFERROR(
IF(VLOOKUP(AQ19,$DB$180:$DS$239,2,FALSE)=2,VLOOKUP(AQ19,$DB$180:$DS$239,3,FALSE),
IF(VLOOKUP(AQ19,$DB$180:$DS$239,2,FALSE)=0,VLOOKUP(AS19,DO!AS:AU,2,FALSE),
IF(AQ19="","XXX-",AQ19&amp;"-")&amp;
IF(VLOOKUP(AQ19,$DB$180:$DS$239,2,FALSE)=0,"%?",IF(AT$4="","I?","I"&amp;AT$4+FLOOR((ROW()-7)/16,1)))&amp;
VLOOKUP(AQ19,$DB$180:$DS$239,MOD(ROW()-7,16)+3,FALSE))),
IF(AQ19="","XXX-%?#*",AQ19&amp;"-%?#*")))</f>
        <v>LPBG-I51F3</v>
      </c>
      <c r="AU19" s="257"/>
      <c r="AV19" s="226" t="str">
        <f t="shared" ca="1" si="11"/>
        <v>LPBG</v>
      </c>
      <c r="AW19" s="226"/>
      <c r="AX19" s="226"/>
      <c r="AY19" s="233"/>
      <c r="AZ19" s="225" t="str">
        <f t="shared" si="12"/>
        <v>061.4</v>
      </c>
      <c r="BA19" s="226"/>
      <c r="BB19" s="226" t="str">
        <f>IF(BA19="","",IFERROR(
IF(VLOOKUP(AY19,$DB$180:$DS$239,2,FALSE)=2,VLOOKUP(AY19,$DB$180:$DS$239,3,FALSE),
IF(VLOOKUP(AY19,$DB$180:$DS$239,2,FALSE)=0,VLOOKUP(BA19,DO!BA:BC,2,FALSE),
IF(AY19="","XXX-",AY19&amp;"-")&amp;
IF(VLOOKUP(AY19,$DB$180:$DS$239,2,FALSE)=0,"%?",IF(BB$4="","I?","I"&amp;BB$4+FLOOR((ROW()-7)/16,1)))&amp;
VLOOKUP(AY19,$DB$180:$DS$239,MOD(ROW()-7,16)+3,FALSE))),
IF(AY19="","XXX-%?#*",AY19&amp;"-%?#*")))</f>
        <v/>
      </c>
      <c r="BC19" s="228"/>
      <c r="BD19" s="226" t="str">
        <f t="shared" ca="1" si="13"/>
        <v/>
      </c>
      <c r="BE19" s="226"/>
      <c r="BF19" s="226"/>
      <c r="BG19" s="233"/>
      <c r="BH19" s="225" t="str">
        <f t="shared" si="14"/>
        <v>071.4</v>
      </c>
      <c r="BI19" s="226"/>
      <c r="BJ19" s="226" t="str">
        <f>IF(BI19="","",IFERROR(
IF(VLOOKUP(BG19,$DB$180:$DS$239,2,FALSE)=2,VLOOKUP(BG19,$DB$180:$DS$239,3,FALSE),
IF(VLOOKUP(BG19,$DB$180:$DS$239,2,FALSE)=0,VLOOKUP(BI19,DO!BI:BK,2,FALSE),
IF(BG19="","XXX-",BG19&amp;"-")&amp;
IF(VLOOKUP(BG19,$DB$180:$DS$239,2,FALSE)=0,"%?",IF(BJ$4="","I?","I"&amp;BJ$4+FLOOR((ROW()-7)/16,1)))&amp;
VLOOKUP(BG19,$DB$180:$DS$239,MOD(ROW()-7,16)+3,FALSE))),
IF(BG19="","XXX-%?#*",BG19&amp;"-%?#*")))</f>
        <v/>
      </c>
      <c r="BK19" s="228"/>
      <c r="BL19" s="226" t="str">
        <f t="shared" ca="1" si="15"/>
        <v/>
      </c>
      <c r="BM19" s="226"/>
      <c r="BN19" s="226"/>
      <c r="BO19" s="236"/>
    </row>
    <row r="20" spans="3:72">
      <c r="C20" s="194" t="s">
        <v>340</v>
      </c>
      <c r="D20" s="225" t="str">
        <f t="shared" si="0"/>
        <v>001.5</v>
      </c>
      <c r="E20" s="257" t="s">
        <v>410</v>
      </c>
      <c r="F20" s="226" t="s">
        <v>411</v>
      </c>
      <c r="G20" s="226"/>
      <c r="H20" s="226" t="str">
        <f t="shared" ca="1" si="1"/>
        <v>MC</v>
      </c>
      <c r="I20" s="226"/>
      <c r="J20" s="226"/>
      <c r="K20" s="227" t="s">
        <v>446</v>
      </c>
      <c r="L20" s="297" t="str">
        <f t="shared" si="2"/>
        <v>011.5</v>
      </c>
      <c r="M20" s="237" t="s">
        <v>1185</v>
      </c>
      <c r="N20" s="235" t="str">
        <f>IF(M20="","",IFERROR(
IF(VLOOKUP(K20,$DB$180:$DS$239,2,FALSE)=2,VLOOKUP(K20,$DB$180:$DS$239,3,FALSE),
IF(VLOOKUP(K20,$DB$180:$DS$239,2,FALSE)=0,VLOOKUP(M20,DO!M:O,2,FALSE),
IF(K20="","XXX-",K20&amp;"-")&amp;
IF(VLOOKUP(K20,$DB$180:$DS$239,2,FALSE)=0,"%?",IF(N$4="","I?","I"&amp;N$4+FLOOR((ROW()-7)/16,1)))&amp;
VLOOKUP(K20,$DB$180:$DS$239,MOD(ROW()-7,16)+3,FALSE))),
IF(K20="","XXX-%?#*",K20&amp;"-%?#*")))</f>
        <v>SR-I11F8</v>
      </c>
      <c r="O20" s="237" t="s">
        <v>1170</v>
      </c>
      <c r="P20" s="235" t="str">
        <f t="shared" ca="1" si="3"/>
        <v>SR</v>
      </c>
      <c r="Q20" s="226"/>
      <c r="R20" s="226"/>
      <c r="S20" s="233" t="s">
        <v>412</v>
      </c>
      <c r="T20" s="225" t="str">
        <f t="shared" si="4"/>
        <v>021.5</v>
      </c>
      <c r="U20" s="257" t="s">
        <v>413</v>
      </c>
      <c r="V20" s="226" t="s">
        <v>414</v>
      </c>
      <c r="W20" s="257"/>
      <c r="X20" s="226" t="str">
        <f t="shared" ca="1" si="5"/>
        <v>RY</v>
      </c>
      <c r="Y20" s="226"/>
      <c r="Z20" s="226"/>
      <c r="AA20" s="233" t="s">
        <v>415</v>
      </c>
      <c r="AB20" s="225" t="str">
        <f t="shared" si="6"/>
        <v>031.5</v>
      </c>
      <c r="AC20" s="257" t="s">
        <v>416</v>
      </c>
      <c r="AD20" s="226" t="s">
        <v>417</v>
      </c>
      <c r="AE20" s="257"/>
      <c r="AF20" s="226" t="str">
        <f t="shared" ca="1" si="7"/>
        <v>乾接點</v>
      </c>
      <c r="AG20" s="226"/>
      <c r="AH20" s="226"/>
      <c r="AI20" s="233"/>
      <c r="AJ20" s="225" t="str">
        <f t="shared" si="8"/>
        <v>041.5</v>
      </c>
      <c r="AK20" s="257"/>
      <c r="AL20" s="226" t="str">
        <f>IF(AK20="","",IFERROR(
IF(VLOOKUP(AI20,$DB$180:$DS$239,2,FALSE)=2,VLOOKUP(AI20,$DB$180:$DS$239,3,FALSE),
IF(VLOOKUP(AI20,$DB$180:$DS$239,2,FALSE)=0,VLOOKUP(AK20,DO!AK:AM,2,FALSE),
IF(AI20="","XXX-",AI20&amp;"-")&amp;
IF(VLOOKUP(AI20,$DB$180:$DS$239,2,FALSE)=0,"%?",IF(AL$4="","I?","I"&amp;AL$4+FLOOR((ROW()-7)/16,1)))&amp;
VLOOKUP(AI20,$DB$180:$DS$239,MOD(ROW()-7,16)+3,FALSE))),
IF(AI20="","XXX-%?#*",AI20&amp;"-%?#*")))</f>
        <v/>
      </c>
      <c r="AM20" s="257"/>
      <c r="AN20" s="226" t="str">
        <f t="shared" ca="1" si="9"/>
        <v/>
      </c>
      <c r="AO20" s="226"/>
      <c r="AP20" s="226"/>
      <c r="AQ20" s="234" t="s">
        <v>364</v>
      </c>
      <c r="AR20" s="225" t="str">
        <f t="shared" si="10"/>
        <v>051.5</v>
      </c>
      <c r="AS20" s="257" t="s">
        <v>418</v>
      </c>
      <c r="AT20" s="226" t="str">
        <f>IF(AS20="","",IFERROR(
IF(VLOOKUP(AQ20,$DB$180:$DS$239,2,FALSE)=2,VLOOKUP(AQ20,$DB$180:$DS$239,3,FALSE),
IF(VLOOKUP(AQ20,$DB$180:$DS$239,2,FALSE)=0,VLOOKUP(AS20,DO!AS:AU,2,FALSE),
IF(AQ20="","XXX-",AQ20&amp;"-")&amp;
IF(VLOOKUP(AQ20,$DB$180:$DS$239,2,FALSE)=0,"%?",IF(AT$4="","I?","I"&amp;AT$4+FLOOR((ROW()-7)/16,1)))&amp;
VLOOKUP(AQ20,$DB$180:$DS$239,MOD(ROW()-7,16)+3,FALSE))),
IF(AQ20="","XXX-%?#*",AQ20&amp;"-%?#*")))</f>
        <v>LPBG-I51F8</v>
      </c>
      <c r="AU20" s="257"/>
      <c r="AV20" s="226" t="str">
        <f t="shared" ca="1" si="11"/>
        <v>LPBG</v>
      </c>
      <c r="AW20" s="226"/>
      <c r="AX20" s="226"/>
      <c r="AY20" s="233"/>
      <c r="AZ20" s="225" t="str">
        <f t="shared" si="12"/>
        <v>061.5</v>
      </c>
      <c r="BA20" s="228"/>
      <c r="BB20" s="226" t="str">
        <f>IF(BA20="","",IFERROR(
IF(VLOOKUP(AY20,$DB$180:$DS$239,2,FALSE)=2,VLOOKUP(AY20,$DB$180:$DS$239,3,FALSE),
IF(VLOOKUP(AY20,$DB$180:$DS$239,2,FALSE)=0,VLOOKUP(BA20,DO!BA:BC,2,FALSE),
IF(AY20="","XXX-",AY20&amp;"-")&amp;
IF(VLOOKUP(AY20,$DB$180:$DS$239,2,FALSE)=0,"%?",IF(BB$4="","I?","I"&amp;BB$4+FLOOR((ROW()-7)/16,1)))&amp;
VLOOKUP(AY20,$DB$180:$DS$239,MOD(ROW()-7,16)+3,FALSE))),
IF(AY20="","XXX-%?#*",AY20&amp;"-%?#*")))</f>
        <v/>
      </c>
      <c r="BC20" s="228"/>
      <c r="BD20" s="226" t="str">
        <f t="shared" ca="1" si="13"/>
        <v/>
      </c>
      <c r="BE20" s="226"/>
      <c r="BF20" s="226"/>
      <c r="BG20" s="233"/>
      <c r="BH20" s="225" t="str">
        <f t="shared" si="14"/>
        <v>071.5</v>
      </c>
      <c r="BI20" s="228"/>
      <c r="BJ20" s="226" t="str">
        <f>IF(BI20="","",IFERROR(
IF(VLOOKUP(BG20,$DB$180:$DS$239,2,FALSE)=2,VLOOKUP(BG20,$DB$180:$DS$239,3,FALSE),
IF(VLOOKUP(BG20,$DB$180:$DS$239,2,FALSE)=0,VLOOKUP(BI20,DO!BI:BK,2,FALSE),
IF(BG20="","XXX-",BG20&amp;"-")&amp;
IF(VLOOKUP(BG20,$DB$180:$DS$239,2,FALSE)=0,"%?",IF(BJ$4="","I?","I"&amp;BJ$4+FLOOR((ROW()-7)/16,1)))&amp;
VLOOKUP(BG20,$DB$180:$DS$239,MOD(ROW()-7,16)+3,FALSE))),
IF(BG20="","XXX-%?#*",BG20&amp;"-%?#*")))</f>
        <v/>
      </c>
      <c r="BK20" s="228"/>
      <c r="BL20" s="226" t="str">
        <f t="shared" ca="1" si="15"/>
        <v/>
      </c>
      <c r="BM20" s="226"/>
      <c r="BN20" s="226"/>
      <c r="BO20" s="236"/>
    </row>
    <row r="21" spans="3:72">
      <c r="C21" s="194" t="s">
        <v>340</v>
      </c>
      <c r="D21" s="225" t="str">
        <f t="shared" si="0"/>
        <v>001.6</v>
      </c>
      <c r="E21" s="226" t="s">
        <v>419</v>
      </c>
      <c r="F21" s="226" t="s">
        <v>420</v>
      </c>
      <c r="G21" s="226"/>
      <c r="H21" s="226" t="str">
        <f t="shared" ca="1" si="1"/>
        <v>MC</v>
      </c>
      <c r="I21" s="226"/>
      <c r="J21" s="226"/>
      <c r="K21" s="227" t="s">
        <v>421</v>
      </c>
      <c r="L21" s="225" t="str">
        <f t="shared" si="2"/>
        <v>011.6</v>
      </c>
      <c r="M21" s="226" t="s">
        <v>422</v>
      </c>
      <c r="N21" s="226" t="s">
        <v>423</v>
      </c>
      <c r="O21" s="257"/>
      <c r="P21" s="226" t="str">
        <f t="shared" ca="1" si="3"/>
        <v>RY</v>
      </c>
      <c r="Q21" s="226"/>
      <c r="R21" s="226"/>
      <c r="S21" s="233" t="s">
        <v>424</v>
      </c>
      <c r="T21" s="225" t="str">
        <f t="shared" si="4"/>
        <v>021.6</v>
      </c>
      <c r="U21" s="226" t="s">
        <v>425</v>
      </c>
      <c r="V21" s="226" t="s">
        <v>426</v>
      </c>
      <c r="W21" s="257"/>
      <c r="X21" s="226" t="str">
        <f t="shared" ca="1" si="5"/>
        <v>MC</v>
      </c>
      <c r="Y21" s="226"/>
      <c r="Z21" s="226"/>
      <c r="AA21" s="233" t="s">
        <v>340</v>
      </c>
      <c r="AB21" s="225" t="str">
        <f t="shared" si="6"/>
        <v>031.6</v>
      </c>
      <c r="AC21" s="226" t="s">
        <v>427</v>
      </c>
      <c r="AD21" s="226" t="s">
        <v>428</v>
      </c>
      <c r="AE21" s="257"/>
      <c r="AF21" s="226" t="str">
        <f t="shared" ca="1" si="7"/>
        <v>MC</v>
      </c>
      <c r="AG21" s="226"/>
      <c r="AH21" s="226"/>
      <c r="AI21" s="233"/>
      <c r="AJ21" s="225" t="str">
        <f t="shared" si="8"/>
        <v>041.6</v>
      </c>
      <c r="AK21" s="226"/>
      <c r="AL21" s="226" t="str">
        <f>IF(AK21="","",IFERROR(
IF(VLOOKUP(AI21,$DB$180:$DS$239,2,FALSE)=2,VLOOKUP(AI21,$DB$180:$DS$239,3,FALSE),
IF(VLOOKUP(AI21,$DB$180:$DS$239,2,FALSE)=0,VLOOKUP(AK21,DO!AK:AM,2,FALSE),
IF(AI21="","XXX-",AI21&amp;"-")&amp;
IF(VLOOKUP(AI21,$DB$180:$DS$239,2,FALSE)=0,"%?",IF(AL$4="","I?","I"&amp;AL$4+FLOOR((ROW()-7)/16,1)))&amp;
VLOOKUP(AI21,$DB$180:$DS$239,MOD(ROW()-7,16)+3,FALSE))),
IF(AI21="","XXX-%?#*",AI21&amp;"-%?#*")))</f>
        <v/>
      </c>
      <c r="AM21" s="257"/>
      <c r="AN21" s="226" t="str">
        <f t="shared" ca="1" si="9"/>
        <v/>
      </c>
      <c r="AO21" s="226"/>
      <c r="AP21" s="226"/>
      <c r="AQ21" s="231" t="s">
        <v>364</v>
      </c>
      <c r="AR21" s="225" t="str">
        <f t="shared" si="10"/>
        <v>051.6</v>
      </c>
      <c r="AS21" s="226" t="s">
        <v>429</v>
      </c>
      <c r="AT21" s="226" t="str">
        <f>IF(AS21="","",IFERROR(
IF(VLOOKUP(AQ21,$DB$180:$DS$239,2,FALSE)=2,VLOOKUP(AQ21,$DB$180:$DS$239,3,FALSE),
IF(VLOOKUP(AQ21,$DB$180:$DS$239,2,FALSE)=0,VLOOKUP(AS21,DO!AS:AU,2,FALSE),
IF(AQ21="","XXX-",AQ21&amp;"-")&amp;
IF(VLOOKUP(AQ21,$DB$180:$DS$239,2,FALSE)=0,"%?",IF(AT$4="","I?","I"&amp;AT$4+FLOOR((ROW()-7)/16,1)))&amp;
VLOOKUP(AQ21,$DB$180:$DS$239,MOD(ROW()-7,16)+3,FALSE))),
IF(AQ21="","XXX-%?#*",AQ21&amp;"-%?#*")))</f>
        <v>LPBG-I51F2</v>
      </c>
      <c r="AU21" s="257"/>
      <c r="AV21" s="226" t="str">
        <f t="shared" ca="1" si="11"/>
        <v>LPBG</v>
      </c>
      <c r="AW21" s="226"/>
      <c r="AX21" s="226"/>
      <c r="AY21" s="230"/>
      <c r="AZ21" s="225" t="str">
        <f t="shared" si="12"/>
        <v>061.6</v>
      </c>
      <c r="BA21" s="226"/>
      <c r="BB21" s="226" t="str">
        <f>IF(BA21="","",IFERROR(
IF(VLOOKUP(AY21,$DB$180:$DS$239,2,FALSE)=2,VLOOKUP(AY21,$DB$180:$DS$239,3,FALSE),
IF(VLOOKUP(AY21,$DB$180:$DS$239,2,FALSE)=0,VLOOKUP(BA21,DO!BA:BC,2,FALSE),
IF(AY21="","XXX-",AY21&amp;"-")&amp;
IF(VLOOKUP(AY21,$DB$180:$DS$239,2,FALSE)=0,"%?",IF(BB$4="","I?","I"&amp;BB$4+FLOOR((ROW()-7)/16,1)))&amp;
VLOOKUP(AY21,$DB$180:$DS$239,MOD(ROW()-7,16)+3,FALSE))),
IF(AY21="","XXX-%?#*",AY21&amp;"-%?#*")))</f>
        <v/>
      </c>
      <c r="BC21" s="228"/>
      <c r="BD21" s="226" t="str">
        <f t="shared" ca="1" si="13"/>
        <v/>
      </c>
      <c r="BE21" s="226"/>
      <c r="BF21" s="226"/>
      <c r="BG21" s="230"/>
      <c r="BH21" s="225" t="str">
        <f t="shared" si="14"/>
        <v>071.6</v>
      </c>
      <c r="BI21" s="226"/>
      <c r="BJ21" s="226" t="str">
        <f>IF(BI21="","",IFERROR(
IF(VLOOKUP(BG21,$DB$180:$DS$239,2,FALSE)=2,VLOOKUP(BG21,$DB$180:$DS$239,3,FALSE),
IF(VLOOKUP(BG21,$DB$180:$DS$239,2,FALSE)=0,VLOOKUP(BI21,DO!BI:BK,2,FALSE),
IF(BG21="","XXX-",BG21&amp;"-")&amp;
IF(VLOOKUP(BG21,$DB$180:$DS$239,2,FALSE)=0,"%?",IF(BJ$4="","I?","I"&amp;BJ$4+FLOOR((ROW()-7)/16,1)))&amp;
VLOOKUP(BG21,$DB$180:$DS$239,MOD(ROW()-7,16)+3,FALSE))),
IF(BG21="","XXX-%?#*",BG21&amp;"-%?#*")))</f>
        <v/>
      </c>
      <c r="BK21" s="228"/>
      <c r="BL21" s="226" t="str">
        <f t="shared" ca="1" si="15"/>
        <v/>
      </c>
      <c r="BM21" s="226"/>
      <c r="BN21" s="226"/>
      <c r="BO21" s="236"/>
    </row>
    <row r="22" spans="3:72">
      <c r="C22" s="194" t="s">
        <v>340</v>
      </c>
      <c r="D22" s="225" t="str">
        <f t="shared" si="0"/>
        <v>001.7</v>
      </c>
      <c r="E22" s="226" t="s">
        <v>430</v>
      </c>
      <c r="F22" s="226" t="s">
        <v>431</v>
      </c>
      <c r="G22" s="226"/>
      <c r="H22" s="226" t="str">
        <f t="shared" ca="1" si="1"/>
        <v>MC</v>
      </c>
      <c r="I22" s="226"/>
      <c r="J22" s="226"/>
      <c r="K22" s="227" t="s">
        <v>421</v>
      </c>
      <c r="L22" s="225" t="str">
        <f t="shared" si="2"/>
        <v>011.7</v>
      </c>
      <c r="M22" s="226" t="s">
        <v>432</v>
      </c>
      <c r="N22" s="226" t="s">
        <v>433</v>
      </c>
      <c r="O22" s="257"/>
      <c r="P22" s="226" t="str">
        <f t="shared" ca="1" si="3"/>
        <v>RY</v>
      </c>
      <c r="Q22" s="226"/>
      <c r="R22" s="226"/>
      <c r="S22" s="233" t="s">
        <v>434</v>
      </c>
      <c r="T22" s="225" t="str">
        <f t="shared" si="4"/>
        <v>021.7</v>
      </c>
      <c r="U22" s="226" t="s">
        <v>435</v>
      </c>
      <c r="V22" s="226" t="s">
        <v>436</v>
      </c>
      <c r="W22" s="257"/>
      <c r="X22" s="226" t="str">
        <f t="shared" ca="1" si="5"/>
        <v>MC</v>
      </c>
      <c r="Y22" s="226"/>
      <c r="Z22" s="226"/>
      <c r="AA22" s="233" t="s">
        <v>437</v>
      </c>
      <c r="AB22" s="225" t="str">
        <f t="shared" si="6"/>
        <v>031.7</v>
      </c>
      <c r="AC22" s="226" t="s">
        <v>438</v>
      </c>
      <c r="AD22" s="226" t="s">
        <v>439</v>
      </c>
      <c r="AE22" s="257"/>
      <c r="AF22" s="226" t="str">
        <f t="shared" ca="1" si="7"/>
        <v>From INV</v>
      </c>
      <c r="AG22" s="226"/>
      <c r="AH22" s="226"/>
      <c r="AI22" s="233"/>
      <c r="AJ22" s="225" t="str">
        <f t="shared" si="8"/>
        <v>041.7</v>
      </c>
      <c r="AK22" s="226"/>
      <c r="AL22" s="226" t="str">
        <f>IF(AK22="","",IFERROR(
IF(VLOOKUP(AI22,$DB$180:$DS$239,2,FALSE)=2,VLOOKUP(AI22,$DB$180:$DS$239,3,FALSE),
IF(VLOOKUP(AI22,$DB$180:$DS$239,2,FALSE)=0,VLOOKUP(AK22,DO!AK:AM,2,FALSE),
IF(AI22="","XXX-",AI22&amp;"-")&amp;
IF(VLOOKUP(AI22,$DB$180:$DS$239,2,FALSE)=0,"%?",IF(AL$4="","I?","I"&amp;AL$4+FLOOR((ROW()-7)/16,1)))&amp;
VLOOKUP(AI22,$DB$180:$DS$239,MOD(ROW()-7,16)+3,FALSE))),
IF(AI22="","XXX-%?#*",AI22&amp;"-%?#*")))</f>
        <v/>
      </c>
      <c r="AM22" s="257"/>
      <c r="AN22" s="226" t="str">
        <f t="shared" ca="1" si="9"/>
        <v/>
      </c>
      <c r="AO22" s="226"/>
      <c r="AP22" s="226"/>
      <c r="AQ22" s="234" t="s">
        <v>364</v>
      </c>
      <c r="AR22" s="225" t="str">
        <f t="shared" si="10"/>
        <v>051.7</v>
      </c>
      <c r="AS22" s="226" t="s">
        <v>440</v>
      </c>
      <c r="AT22" s="226" t="str">
        <f>IF(AS22="","",IFERROR(
IF(VLOOKUP(AQ22,$DB$180:$DS$239,2,FALSE)=2,VLOOKUP(AQ22,$DB$180:$DS$239,3,FALSE),
IF(VLOOKUP(AQ22,$DB$180:$DS$239,2,FALSE)=0,VLOOKUP(AS22,DO!AS:AU,2,FALSE),
IF(AQ22="","XXX-",AQ22&amp;"-")&amp;
IF(VLOOKUP(AQ22,$DB$180:$DS$239,2,FALSE)=0,"%?",IF(AT$4="","I?","I"&amp;AT$4+FLOOR((ROW()-7)/16,1)))&amp;
VLOOKUP(AQ22,$DB$180:$DS$239,MOD(ROW()-7,16)+3,FALSE))),
IF(AQ22="","XXX-%?#*",AQ22&amp;"-%?#*")))</f>
        <v>LPBG-I51F7</v>
      </c>
      <c r="AU22" s="257"/>
      <c r="AV22" s="226" t="str">
        <f t="shared" ca="1" si="11"/>
        <v>LPBG</v>
      </c>
      <c r="AW22" s="226"/>
      <c r="AX22" s="226"/>
      <c r="AY22" s="230"/>
      <c r="AZ22" s="225" t="str">
        <f t="shared" si="12"/>
        <v>061.7</v>
      </c>
      <c r="BA22" s="226"/>
      <c r="BB22" s="226" t="str">
        <f>IF(BA22="","",IFERROR(
IF(VLOOKUP(AY22,$DB$180:$DS$239,2,FALSE)=2,VLOOKUP(AY22,$DB$180:$DS$239,3,FALSE),
IF(VLOOKUP(AY22,$DB$180:$DS$239,2,FALSE)=0,VLOOKUP(BA22,DO!BA:BC,2,FALSE),
IF(AY22="","XXX-",AY22&amp;"-")&amp;
IF(VLOOKUP(AY22,$DB$180:$DS$239,2,FALSE)=0,"%?",IF(BB$4="","I?","I"&amp;BB$4+FLOOR((ROW()-7)/16,1)))&amp;
VLOOKUP(AY22,$DB$180:$DS$239,MOD(ROW()-7,16)+3,FALSE))),
IF(AY22="","XXX-%?#*",AY22&amp;"-%?#*")))</f>
        <v/>
      </c>
      <c r="BC22" s="228"/>
      <c r="BD22" s="226" t="str">
        <f t="shared" ca="1" si="13"/>
        <v/>
      </c>
      <c r="BE22" s="226"/>
      <c r="BF22" s="226"/>
      <c r="BG22" s="230"/>
      <c r="BH22" s="225" t="str">
        <f t="shared" si="14"/>
        <v>071.7</v>
      </c>
      <c r="BI22" s="226"/>
      <c r="BJ22" s="226" t="str">
        <f>IF(BI22="","",IFERROR(
IF(VLOOKUP(BG22,$DB$180:$DS$239,2,FALSE)=2,VLOOKUP(BG22,$DB$180:$DS$239,3,FALSE),
IF(VLOOKUP(BG22,$DB$180:$DS$239,2,FALSE)=0,VLOOKUP(BI22,DO!BI:BK,2,FALSE),
IF(BG22="","XXX-",BG22&amp;"-")&amp;
IF(VLOOKUP(BG22,$DB$180:$DS$239,2,FALSE)=0,"%?",IF(BJ$4="","I?","I"&amp;BJ$4+FLOOR((ROW()-7)/16,1)))&amp;
VLOOKUP(BG22,$DB$180:$DS$239,MOD(ROW()-7,16)+3,FALSE))),
IF(BG22="","XXX-%?#*",BG22&amp;"-%?#*")))</f>
        <v/>
      </c>
      <c r="BK22" s="228"/>
      <c r="BL22" s="226" t="str">
        <f t="shared" ca="1" si="15"/>
        <v/>
      </c>
      <c r="BM22" s="226"/>
      <c r="BN22" s="226"/>
      <c r="BO22" s="236"/>
    </row>
    <row r="23" spans="3:72">
      <c r="C23" s="194" t="s">
        <v>340</v>
      </c>
      <c r="D23" s="225" t="str">
        <f t="shared" si="0"/>
        <v>002.0</v>
      </c>
      <c r="E23" s="226" t="s">
        <v>441</v>
      </c>
      <c r="F23" s="226" t="s">
        <v>442</v>
      </c>
      <c r="G23" s="226"/>
      <c r="H23" s="226" t="str">
        <f t="shared" ca="1" si="1"/>
        <v>MC</v>
      </c>
      <c r="I23" s="226"/>
      <c r="J23" s="226"/>
      <c r="K23" s="227"/>
      <c r="L23" s="225" t="str">
        <f t="shared" si="2"/>
        <v>012.0</v>
      </c>
      <c r="M23" s="226" t="s">
        <v>443</v>
      </c>
      <c r="N23" s="226" t="s">
        <v>1529</v>
      </c>
      <c r="O23" s="257"/>
      <c r="P23" s="226" t="str">
        <f t="shared" ca="1" si="3"/>
        <v/>
      </c>
      <c r="Q23" s="226"/>
      <c r="R23" s="226"/>
      <c r="S23" s="229" t="s">
        <v>421</v>
      </c>
      <c r="T23" s="225" t="str">
        <f t="shared" si="4"/>
        <v>022.0</v>
      </c>
      <c r="U23" s="226" t="s">
        <v>444</v>
      </c>
      <c r="V23" s="226" t="s">
        <v>445</v>
      </c>
      <c r="W23" s="257"/>
      <c r="X23" s="226" t="str">
        <f t="shared" ca="1" si="5"/>
        <v>RY</v>
      </c>
      <c r="Y23" s="226"/>
      <c r="Z23" s="226"/>
      <c r="AA23" s="230" t="s">
        <v>446</v>
      </c>
      <c r="AB23" s="225" t="str">
        <f t="shared" si="6"/>
        <v>032.0</v>
      </c>
      <c r="AC23" s="226" t="s">
        <v>1203</v>
      </c>
      <c r="AD23" s="226" t="str">
        <f>IF(AC23="","",IFERROR(
IF(VLOOKUP(AA23,$DB$180:$DS$239,2,FALSE)=2,VLOOKUP(AA23,$DB$180:$DS$239,3,FALSE),
IF(VLOOKUP(AA23,$DB$180:$DS$239,2,FALSE)=0,VLOOKUP(AC23,DO!AC:AE,2,FALSE),
IF(AA23="","XXX-",AA23&amp;"-")&amp;
IF(VLOOKUP(AA23,$DB$180:$DS$239,2,FALSE)=0,"%?",IF(AD$4="","I?","I"&amp;AD$4+FLOOR((ROW()-7)/16,1)))&amp;
VLOOKUP(AA23,$DB$180:$DS$239,MOD(ROW()-7,16)+3,FALSE))),
IF(AA23="","XXX-%?#*",AA23&amp;"-%?#*")))</f>
        <v>SR-I32C3</v>
      </c>
      <c r="AE23" s="257"/>
      <c r="AF23" s="226" t="str">
        <f t="shared" ca="1" si="7"/>
        <v>SR</v>
      </c>
      <c r="AG23" s="226"/>
      <c r="AH23" s="226"/>
      <c r="AI23" s="230" t="s">
        <v>364</v>
      </c>
      <c r="AJ23" s="225" t="str">
        <f t="shared" si="8"/>
        <v>042.0</v>
      </c>
      <c r="AK23" s="423" t="s">
        <v>1882</v>
      </c>
      <c r="AL23" s="226" t="str">
        <f>IF(AK23="","",IFERROR(
IF(VLOOKUP(AI23,$DB$180:$DS$239,2,FALSE)=2,VLOOKUP(AI23,$DB$180:$DS$239,3,FALSE),
IF(VLOOKUP(AI23,$DB$180:$DS$239,2,FALSE)=0,VLOOKUP(AK23,DO!AK:AM,2,FALSE),
IF(AI23="","XXX-",AI23&amp;"-")&amp;
IF(VLOOKUP(AI23,$DB$180:$DS$239,2,FALSE)=0,"%?",IF(AL$4="","I?","I"&amp;AL$4+FLOOR((ROW()-7)/16,1)))&amp;
VLOOKUP(AI23,$DB$180:$DS$239,MOD(ROW()-7,16)+3,FALSE))),
IF(AI23="","XXX-%?#*",AI23&amp;"-%?#*")))</f>
        <v>LPBG-I42C3</v>
      </c>
      <c r="AM23" s="257"/>
      <c r="AN23" s="226" t="str">
        <f t="shared" ca="1" si="9"/>
        <v>LPBG</v>
      </c>
      <c r="AO23" s="226"/>
      <c r="AP23" s="226"/>
      <c r="AQ23" s="231" t="s">
        <v>364</v>
      </c>
      <c r="AR23" s="225" t="str">
        <f t="shared" si="10"/>
        <v>052.0</v>
      </c>
      <c r="AS23" s="226" t="s">
        <v>447</v>
      </c>
      <c r="AT23" s="226" t="str">
        <f>IF(AS23="","",IFERROR(
IF(VLOOKUP(AQ23,$DB$180:$DS$239,2,FALSE)=2,VLOOKUP(AQ23,$DB$180:$DS$239,3,FALSE),
IF(VLOOKUP(AQ23,$DB$180:$DS$239,2,FALSE)=0,VLOOKUP(AS23,DO!AS:AU,2,FALSE),
IF(AQ23="","XXX-",AQ23&amp;"-")&amp;
IF(VLOOKUP(AQ23,$DB$180:$DS$239,2,FALSE)=0,"%?",IF(AT$4="","I?","I"&amp;AT$4+FLOOR((ROW()-7)/16,1)))&amp;
VLOOKUP(AQ23,$DB$180:$DS$239,MOD(ROW()-7,16)+3,FALSE))),
IF(AQ23="","XXX-%?#*",AQ23&amp;"-%?#*")))</f>
        <v>LPBG-I52C3</v>
      </c>
      <c r="AU23" s="257"/>
      <c r="AV23" s="226" t="str">
        <f t="shared" ca="1" si="11"/>
        <v>LPBG</v>
      </c>
      <c r="AW23" s="226"/>
      <c r="AX23" s="226"/>
      <c r="AY23" s="230"/>
      <c r="AZ23" s="225" t="str">
        <f t="shared" si="12"/>
        <v/>
      </c>
      <c r="BA23" s="226"/>
      <c r="BB23" s="226" t="str">
        <f>IF(BA23="","",IFERROR(
IF(VLOOKUP(AY23,$DB$180:$DS$239,2,FALSE)=2,VLOOKUP(AY23,$DB$180:$DS$239,3,FALSE),
IF(VLOOKUP(AY23,$DB$180:$DS$239,2,FALSE)=0,VLOOKUP(BA23,DO!BA:BC,2,FALSE),
IF(AY23="","XXX-",AY23&amp;"-")&amp;
IF(VLOOKUP(AY23,$DB$180:$DS$239,2,FALSE)=0,"%?",IF(BB$4="","I?","I"&amp;BB$4+FLOOR((ROW()-7)/16,1)))&amp;
VLOOKUP(AY23,$DB$180:$DS$239,MOD(ROW()-7,16)+3,FALSE))),
IF(AY23="","XXX-%?#*",AY23&amp;"-%?#*")))</f>
        <v/>
      </c>
      <c r="BC23" s="228"/>
      <c r="BD23" s="226" t="str">
        <f t="shared" ca="1" si="13"/>
        <v/>
      </c>
      <c r="BE23" s="226"/>
      <c r="BF23" s="226"/>
      <c r="BG23" s="230"/>
      <c r="BH23" s="225" t="str">
        <f t="shared" si="14"/>
        <v/>
      </c>
      <c r="BI23" s="226"/>
      <c r="BJ23" s="226" t="str">
        <f>IF(BI23="","",IFERROR(
IF(VLOOKUP(BG23,$DB$180:$DS$239,2,FALSE)=2,VLOOKUP(BG23,$DB$180:$DS$239,3,FALSE),
IF(VLOOKUP(BG23,$DB$180:$DS$239,2,FALSE)=0,VLOOKUP(BI23,DO!BI:BK,2,FALSE),
IF(BG23="","XXX-",BG23&amp;"-")&amp;
IF(VLOOKUP(BG23,$DB$180:$DS$239,2,FALSE)=0,"%?",IF(BJ$4="","I?","I"&amp;BJ$4+FLOOR((ROW()-7)/16,1)))&amp;
VLOOKUP(BG23,$DB$180:$DS$239,MOD(ROW()-7,16)+3,FALSE))),
IF(BG23="","XXX-%?#*",BG23&amp;"-%?#*")))</f>
        <v/>
      </c>
      <c r="BK23" s="228"/>
      <c r="BL23" s="226" t="str">
        <f t="shared" ca="1" si="15"/>
        <v/>
      </c>
      <c r="BM23" s="226"/>
      <c r="BN23" s="226"/>
      <c r="BO23" s="232"/>
    </row>
    <row r="24" spans="3:72">
      <c r="D24" s="225" t="str">
        <f t="shared" si="0"/>
        <v>002.1</v>
      </c>
      <c r="E24" s="226"/>
      <c r="F24" s="226" t="str">
        <f>IF(E24="","",IFERROR(
IF(VLOOKUP(C24,$DB$180:$DS$239,2,FALSE)=2,VLOOKUP(C24,$DB$180:$DS$239,3,FALSE),
IF(VLOOKUP(C24,$DB$180:$DS$239,2,FALSE)=0,VLOOKUP(E24,DO!E:G,2,FALSE),
IF(C24="","XXX-",C24&amp;"-")&amp;
IF(VLOOKUP(C24,$DB$180:$DS$239,2,FALSE)=0,"%?",IF(F$4="","I?","I"&amp;F$4+FLOOR((ROW()-7)/16,1)))&amp;
VLOOKUP(C24,$DB$180:$DS$239,MOD(ROW()-7,16)+3,FALSE))),
IF(C24="","XXX-%?#*",C24&amp;"-%?#*")))</f>
        <v/>
      </c>
      <c r="G24" s="226"/>
      <c r="H24" s="226" t="str">
        <f t="shared" ca="1" si="1"/>
        <v/>
      </c>
      <c r="I24" s="226"/>
      <c r="J24" s="226"/>
      <c r="K24" s="227"/>
      <c r="L24" s="225" t="str">
        <f t="shared" si="2"/>
        <v>012.1</v>
      </c>
      <c r="M24" s="226" t="s">
        <v>448</v>
      </c>
      <c r="N24" s="226" t="s">
        <v>1530</v>
      </c>
      <c r="O24" s="257"/>
      <c r="P24" s="226" t="str">
        <f t="shared" ca="1" si="3"/>
        <v/>
      </c>
      <c r="Q24" s="226"/>
      <c r="R24" s="226"/>
      <c r="S24" s="233" t="s">
        <v>421</v>
      </c>
      <c r="T24" s="225" t="str">
        <f t="shared" si="4"/>
        <v>022.1</v>
      </c>
      <c r="U24" s="226" t="s">
        <v>449</v>
      </c>
      <c r="V24" s="226" t="s">
        <v>450</v>
      </c>
      <c r="W24" s="257"/>
      <c r="X24" s="226" t="str">
        <f t="shared" ca="1" si="5"/>
        <v>RY</v>
      </c>
      <c r="Y24" s="226"/>
      <c r="Z24" s="226"/>
      <c r="AA24" s="233" t="s">
        <v>446</v>
      </c>
      <c r="AB24" s="225" t="str">
        <f t="shared" si="6"/>
        <v>032.1</v>
      </c>
      <c r="AC24" s="226" t="s">
        <v>451</v>
      </c>
      <c r="AD24" s="226" t="str">
        <f>IF(AC24="","",IFERROR(
IF(VLOOKUP(AA24,$DB$180:$DS$239,2,FALSE)=2,VLOOKUP(AA24,$DB$180:$DS$239,3,FALSE),
IF(VLOOKUP(AA24,$DB$180:$DS$239,2,FALSE)=0,VLOOKUP(AC24,DO!AC:AE,2,FALSE),
IF(AA24="","XXX-",AA24&amp;"-")&amp;
IF(VLOOKUP(AA24,$DB$180:$DS$239,2,FALSE)=0,"%?",IF(AD$4="","I?","I"&amp;AD$4+FLOOR((ROW()-7)/16,1)))&amp;
VLOOKUP(AA24,$DB$180:$DS$239,MOD(ROW()-7,16)+3,FALSE))),
IF(AA24="","XXX-%?#*",AA24&amp;"-%?#*")))</f>
        <v>SR-I32C8</v>
      </c>
      <c r="AE24" s="257"/>
      <c r="AF24" s="226" t="str">
        <f t="shared" ca="1" si="7"/>
        <v>SR</v>
      </c>
      <c r="AG24" s="226"/>
      <c r="AH24" s="226"/>
      <c r="AI24" s="233"/>
      <c r="AJ24" s="225" t="str">
        <f t="shared" si="8"/>
        <v>042.1</v>
      </c>
      <c r="AK24" s="226"/>
      <c r="AL24" s="226" t="str">
        <f>IF(AK24="","",IFERROR(
IF(VLOOKUP(AI24,$DB$180:$DS$239,2,FALSE)=2,VLOOKUP(AI24,$DB$180:$DS$239,3,FALSE),
IF(VLOOKUP(AI24,$DB$180:$DS$239,2,FALSE)=0,VLOOKUP(AK24,DO!AK:AM,2,FALSE),
IF(AI24="","XXX-",AI24&amp;"-")&amp;
IF(VLOOKUP(AI24,$DB$180:$DS$239,2,FALSE)=0,"%?",IF(AL$4="","I?","I"&amp;AL$4+FLOOR((ROW()-7)/16,1)))&amp;
VLOOKUP(AI24,$DB$180:$DS$239,MOD(ROW()-7,16)+3,FALSE))),
IF(AI24="","XXX-%?#*",AI24&amp;"-%?#*")))</f>
        <v/>
      </c>
      <c r="AM24" s="257"/>
      <c r="AN24" s="226" t="str">
        <f t="shared" ca="1" si="9"/>
        <v/>
      </c>
      <c r="AO24" s="226"/>
      <c r="AP24" s="226"/>
      <c r="AQ24" s="231" t="s">
        <v>364</v>
      </c>
      <c r="AR24" s="225" t="str">
        <f t="shared" si="10"/>
        <v>052.1</v>
      </c>
      <c r="AS24" s="226" t="s">
        <v>452</v>
      </c>
      <c r="AT24" s="226" t="str">
        <f>IF(AS24="","",IFERROR(
IF(VLOOKUP(AQ24,$DB$180:$DS$239,2,FALSE)=2,VLOOKUP(AQ24,$DB$180:$DS$239,3,FALSE),
IF(VLOOKUP(AQ24,$DB$180:$DS$239,2,FALSE)=0,VLOOKUP(AS24,DO!AS:AU,2,FALSE),
IF(AQ24="","XXX-",AQ24&amp;"-")&amp;
IF(VLOOKUP(AQ24,$DB$180:$DS$239,2,FALSE)=0,"%?",IF(AT$4="","I?","I"&amp;AT$4+FLOOR((ROW()-7)/16,1)))&amp;
VLOOKUP(AQ24,$DB$180:$DS$239,MOD(ROW()-7,16)+3,FALSE))),
IF(AQ24="","XXX-%?#*",AQ24&amp;"-%?#*")))</f>
        <v>LPBG-I52C8</v>
      </c>
      <c r="AU24" s="257"/>
      <c r="AV24" s="226" t="str">
        <f t="shared" ca="1" si="11"/>
        <v>LPBG</v>
      </c>
      <c r="AW24" s="226"/>
      <c r="AX24" s="226"/>
      <c r="AY24" s="230"/>
      <c r="AZ24" s="225" t="str">
        <f t="shared" si="12"/>
        <v/>
      </c>
      <c r="BA24" s="226"/>
      <c r="BB24" s="226" t="str">
        <f>IF(BA24="","",IFERROR(
IF(VLOOKUP(AY24,$DB$180:$DS$239,2,FALSE)=2,VLOOKUP(AY24,$DB$180:$DS$239,3,FALSE),
IF(VLOOKUP(AY24,$DB$180:$DS$239,2,FALSE)=0,VLOOKUP(BA24,DO!BA:BC,2,FALSE),
IF(AY24="","XXX-",AY24&amp;"-")&amp;
IF(VLOOKUP(AY24,$DB$180:$DS$239,2,FALSE)=0,"%?",IF(BB$4="","I?","I"&amp;BB$4+FLOOR((ROW()-7)/16,1)))&amp;
VLOOKUP(AY24,$DB$180:$DS$239,MOD(ROW()-7,16)+3,FALSE))),
IF(AY24="","XXX-%?#*",AY24&amp;"-%?#*")))</f>
        <v/>
      </c>
      <c r="BC24" s="228"/>
      <c r="BD24" s="226" t="str">
        <f t="shared" ca="1" si="13"/>
        <v/>
      </c>
      <c r="BE24" s="226"/>
      <c r="BF24" s="226"/>
      <c r="BG24" s="233"/>
      <c r="BH24" s="225" t="str">
        <f t="shared" si="14"/>
        <v/>
      </c>
      <c r="BI24" s="226"/>
      <c r="BJ24" s="226" t="str">
        <f>IF(BI24="","",IFERROR(
IF(VLOOKUP(BG24,$DB$180:$DS$239,2,FALSE)=2,VLOOKUP(BG24,$DB$180:$DS$239,3,FALSE),
IF(VLOOKUP(BG24,$DB$180:$DS$239,2,FALSE)=0,VLOOKUP(BI24,DO!BI:BK,2,FALSE),
IF(BG24="","XXX-",BG24&amp;"-")&amp;
IF(VLOOKUP(BG24,$DB$180:$DS$239,2,FALSE)=0,"%?",IF(BJ$4="","I?","I"&amp;BJ$4+FLOOR((ROW()-7)/16,1)))&amp;
VLOOKUP(BG24,$DB$180:$DS$239,MOD(ROW()-7,16)+3,FALSE))),
IF(BG24="","XXX-%?#*",BG24&amp;"-%?#*")))</f>
        <v/>
      </c>
      <c r="BK24" s="228"/>
      <c r="BL24" s="226" t="str">
        <f t="shared" ca="1" si="15"/>
        <v/>
      </c>
      <c r="BM24" s="226"/>
      <c r="BN24" s="226"/>
      <c r="BO24" s="232"/>
      <c r="BQ24" s="238"/>
      <c r="BR24" s="238"/>
      <c r="BS24" s="238"/>
      <c r="BT24" s="238"/>
    </row>
    <row r="25" spans="3:72">
      <c r="C25" s="194" t="s">
        <v>340</v>
      </c>
      <c r="D25" s="225" t="str">
        <f t="shared" si="0"/>
        <v>002.2</v>
      </c>
      <c r="E25" s="257" t="s">
        <v>1841</v>
      </c>
      <c r="F25" s="226" t="s">
        <v>453</v>
      </c>
      <c r="G25" s="226"/>
      <c r="H25" s="226" t="str">
        <f t="shared" ca="1" si="1"/>
        <v>MC</v>
      </c>
      <c r="I25" s="226"/>
      <c r="J25" s="226"/>
      <c r="K25" s="227"/>
      <c r="L25" s="225" t="str">
        <f t="shared" si="2"/>
        <v>012.2</v>
      </c>
      <c r="M25" s="257" t="s">
        <v>454</v>
      </c>
      <c r="N25" s="226" t="s">
        <v>1531</v>
      </c>
      <c r="O25" s="257"/>
      <c r="P25" s="226" t="str">
        <f t="shared" ca="1" si="3"/>
        <v/>
      </c>
      <c r="Q25" s="226"/>
      <c r="R25" s="226"/>
      <c r="S25" s="233"/>
      <c r="T25" s="225" t="str">
        <f t="shared" si="4"/>
        <v>022.2</v>
      </c>
      <c r="U25" s="257"/>
      <c r="V25" s="226" t="str">
        <f>IF(U25="","",IFERROR(
IF(VLOOKUP(S25,$DB$180:$DS$239,2,FALSE)=2,VLOOKUP(S25,$DB$180:$DS$239,3,FALSE),
IF(VLOOKUP(S25,$DB$180:$DS$239,2,FALSE)=0,VLOOKUP(U25,DO!U:W,2,FALSE),
IF(S25="","XXX-",S25&amp;"-")&amp;
IF(VLOOKUP(S25,$DB$180:$DS$239,2,FALSE)=0,"%?",IF(V$4="","I?","I"&amp;V$4+FLOOR((ROW()-7)/16,1)))&amp;
VLOOKUP(S25,$DB$180:$DS$239,MOD(ROW()-7,16)+3,FALSE))),
IF(S25="","XXX-%?#*",S25&amp;"-%?#*")))</f>
        <v/>
      </c>
      <c r="W25" s="257"/>
      <c r="X25" s="226" t="str">
        <f t="shared" ca="1" si="5"/>
        <v/>
      </c>
      <c r="Y25" s="226"/>
      <c r="Z25" s="226"/>
      <c r="AA25" s="230" t="s">
        <v>446</v>
      </c>
      <c r="AB25" s="225" t="str">
        <f t="shared" si="6"/>
        <v>032.2</v>
      </c>
      <c r="AC25" s="257" t="s">
        <v>1204</v>
      </c>
      <c r="AD25" s="226" t="str">
        <f>IF(AC25="","",IFERROR(
IF(VLOOKUP(AA25,$DB$180:$DS$239,2,FALSE)=2,VLOOKUP(AA25,$DB$180:$DS$239,3,FALSE),
IF(VLOOKUP(AA25,$DB$180:$DS$239,2,FALSE)=0,VLOOKUP(AC25,DO!AC:AE,2,FALSE),
IF(AA25="","XXX-",AA25&amp;"-")&amp;
IF(VLOOKUP(AA25,$DB$180:$DS$239,2,FALSE)=0,"%?",IF(AD$4="","I?","I"&amp;AD$4+FLOOR((ROW()-7)/16,1)))&amp;
VLOOKUP(AA25,$DB$180:$DS$239,MOD(ROW()-7,16)+3,FALSE))),
IF(AA25="","XXX-%?#*",AA25&amp;"-%?#*")))</f>
        <v>SR-I32C2</v>
      </c>
      <c r="AE25" s="257"/>
      <c r="AF25" s="226" t="str">
        <f t="shared" ca="1" si="7"/>
        <v>SR</v>
      </c>
      <c r="AG25" s="226"/>
      <c r="AH25" s="226"/>
      <c r="AI25" s="230" t="s">
        <v>364</v>
      </c>
      <c r="AJ25" s="225" t="str">
        <f t="shared" si="8"/>
        <v>042.2</v>
      </c>
      <c r="AK25" s="257" t="s">
        <v>455</v>
      </c>
      <c r="AL25" s="226" t="str">
        <f>IF(AK25="","",IFERROR(
IF(VLOOKUP(AI25,$DB$180:$DS$239,2,FALSE)=2,VLOOKUP(AI25,$DB$180:$DS$239,3,FALSE),
IF(VLOOKUP(AI25,$DB$180:$DS$239,2,FALSE)=0,VLOOKUP(AK25,DO!AK:AM,2,FALSE),
IF(AI25="","XXX-",AI25&amp;"-")&amp;
IF(VLOOKUP(AI25,$DB$180:$DS$239,2,FALSE)=0,"%?",IF(AL$4="","I?","I"&amp;AL$4+FLOOR((ROW()-7)/16,1)))&amp;
VLOOKUP(AI25,$DB$180:$DS$239,MOD(ROW()-7,16)+3,FALSE))),
IF(AI25="","XXX-%?#*",AI25&amp;"-%?#*")))</f>
        <v>LPBG-I42C2</v>
      </c>
      <c r="AM25" s="257"/>
      <c r="AN25" s="226" t="str">
        <f t="shared" ca="1" si="9"/>
        <v>LPBG</v>
      </c>
      <c r="AO25" s="226"/>
      <c r="AP25" s="226"/>
      <c r="AQ25" s="231" t="s">
        <v>364</v>
      </c>
      <c r="AR25" s="225" t="str">
        <f t="shared" si="10"/>
        <v>052.2</v>
      </c>
      <c r="AS25" s="257" t="s">
        <v>456</v>
      </c>
      <c r="AT25" s="226" t="str">
        <f>IF(AS25="","",IFERROR(
IF(VLOOKUP(AQ25,$DB$180:$DS$239,2,FALSE)=2,VLOOKUP(AQ25,$DB$180:$DS$239,3,FALSE),
IF(VLOOKUP(AQ25,$DB$180:$DS$239,2,FALSE)=0,VLOOKUP(AS25,DO!AS:AU,2,FALSE),
IF(AQ25="","XXX-",AQ25&amp;"-")&amp;
IF(VLOOKUP(AQ25,$DB$180:$DS$239,2,FALSE)=0,"%?",IF(AT$4="","I?","I"&amp;AT$4+FLOOR((ROW()-7)/16,1)))&amp;
VLOOKUP(AQ25,$DB$180:$DS$239,MOD(ROW()-7,16)+3,FALSE))),
IF(AQ25="","XXX-%?#*",AQ25&amp;"-%?#*")))</f>
        <v>LPBG-I52C2</v>
      </c>
      <c r="AU25" s="257"/>
      <c r="AV25" s="226" t="str">
        <f t="shared" ca="1" si="11"/>
        <v>LPBG</v>
      </c>
      <c r="AW25" s="226"/>
      <c r="AX25" s="226"/>
      <c r="AY25" s="230"/>
      <c r="AZ25" s="225" t="str">
        <f t="shared" si="12"/>
        <v/>
      </c>
      <c r="BA25" s="228"/>
      <c r="BB25" s="226" t="str">
        <f>IF(BA25="","",IFERROR(
IF(VLOOKUP(AY25,$DB$180:$DS$239,2,FALSE)=2,VLOOKUP(AY25,$DB$180:$DS$239,3,FALSE),
IF(VLOOKUP(AY25,$DB$180:$DS$239,2,FALSE)=0,VLOOKUP(BA25,DO!BA:BC,2,FALSE),
IF(AY25="","XXX-",AY25&amp;"-")&amp;
IF(VLOOKUP(AY25,$DB$180:$DS$239,2,FALSE)=0,"%?",IF(BB$4="","I?","I"&amp;BB$4+FLOOR((ROW()-7)/16,1)))&amp;
VLOOKUP(AY25,$DB$180:$DS$239,MOD(ROW()-7,16)+3,FALSE))),
IF(AY25="","XXX-%?#*",AY25&amp;"-%?#*")))</f>
        <v/>
      </c>
      <c r="BC25" s="228"/>
      <c r="BD25" s="226" t="str">
        <f t="shared" ca="1" si="13"/>
        <v/>
      </c>
      <c r="BE25" s="226"/>
      <c r="BF25" s="226"/>
      <c r="BG25" s="230"/>
      <c r="BH25" s="225" t="str">
        <f t="shared" si="14"/>
        <v/>
      </c>
      <c r="BI25" s="228"/>
      <c r="BJ25" s="226" t="str">
        <f>IF(BI25="","",IFERROR(
IF(VLOOKUP(BG25,$DB$180:$DS$239,2,FALSE)=2,VLOOKUP(BG25,$DB$180:$DS$239,3,FALSE),
IF(VLOOKUP(BG25,$DB$180:$DS$239,2,FALSE)=0,VLOOKUP(BI25,DO!BI:BK,2,FALSE),
IF(BG25="","XXX-",BG25&amp;"-")&amp;
IF(VLOOKUP(BG25,$DB$180:$DS$239,2,FALSE)=0,"%?",IF(BJ$4="","I?","I"&amp;BJ$4+FLOOR((ROW()-7)/16,1)))&amp;
VLOOKUP(BG25,$DB$180:$DS$239,MOD(ROW()-7,16)+3,FALSE))),
IF(BG25="","XXX-%?#*",BG25&amp;"-%?#*")))</f>
        <v/>
      </c>
      <c r="BK25" s="228"/>
      <c r="BL25" s="226" t="str">
        <f t="shared" ca="1" si="15"/>
        <v/>
      </c>
      <c r="BM25" s="226"/>
      <c r="BN25" s="226"/>
      <c r="BO25" s="232"/>
    </row>
    <row r="26" spans="3:72">
      <c r="C26" s="194" t="s">
        <v>340</v>
      </c>
      <c r="D26" s="225" t="str">
        <f t="shared" si="0"/>
        <v>002.3</v>
      </c>
      <c r="E26" s="226" t="s">
        <v>1839</v>
      </c>
      <c r="F26" s="226" t="s">
        <v>457</v>
      </c>
      <c r="G26" s="226"/>
      <c r="H26" s="226" t="str">
        <f t="shared" ca="1" si="1"/>
        <v>MC</v>
      </c>
      <c r="I26" s="226"/>
      <c r="J26" s="226"/>
      <c r="K26" s="227"/>
      <c r="L26" s="225" t="str">
        <f t="shared" si="2"/>
        <v>012.3</v>
      </c>
      <c r="M26" s="226" t="s">
        <v>458</v>
      </c>
      <c r="N26" s="226" t="s">
        <v>1532</v>
      </c>
      <c r="O26" s="257"/>
      <c r="P26" s="226" t="str">
        <f t="shared" ca="1" si="3"/>
        <v/>
      </c>
      <c r="Q26" s="226"/>
      <c r="R26" s="226"/>
      <c r="S26" s="229"/>
      <c r="T26" s="225" t="str">
        <f t="shared" si="4"/>
        <v>022.3</v>
      </c>
      <c r="U26" s="226"/>
      <c r="V26" s="226" t="str">
        <f>IF(U26="","",IFERROR(
IF(VLOOKUP(S26,$DB$180:$DS$239,2,FALSE)=2,VLOOKUP(S26,$DB$180:$DS$239,3,FALSE),
IF(VLOOKUP(S26,$DB$180:$DS$239,2,FALSE)=0,VLOOKUP(U26,DO!U:W,2,FALSE),
IF(S26="","XXX-",S26&amp;"-")&amp;
IF(VLOOKUP(S26,$DB$180:$DS$239,2,FALSE)=0,"%?",IF(V$4="","I?","I"&amp;V$4+FLOOR((ROW()-7)/16,1)))&amp;
VLOOKUP(S26,$DB$180:$DS$239,MOD(ROW()-7,16)+3,FALSE))),
IF(S26="","XXX-%?#*",S26&amp;"-%?#*")))</f>
        <v/>
      </c>
      <c r="W26" s="257"/>
      <c r="X26" s="226" t="str">
        <f t="shared" ca="1" si="5"/>
        <v/>
      </c>
      <c r="Y26" s="226"/>
      <c r="Z26" s="226"/>
      <c r="AA26" s="233" t="s">
        <v>446</v>
      </c>
      <c r="AB26" s="225" t="str">
        <f t="shared" si="6"/>
        <v>032.3</v>
      </c>
      <c r="AC26" s="226" t="s">
        <v>459</v>
      </c>
      <c r="AD26" s="226" t="str">
        <f>IF(AC26="","",IFERROR(
IF(VLOOKUP(AA26,$DB$180:$DS$239,2,FALSE)=2,VLOOKUP(AA26,$DB$180:$DS$239,3,FALSE),
IF(VLOOKUP(AA26,$DB$180:$DS$239,2,FALSE)=0,VLOOKUP(AC26,DO!AC:AE,2,FALSE),
IF(AA26="","XXX-",AA26&amp;"-")&amp;
IF(VLOOKUP(AA26,$DB$180:$DS$239,2,FALSE)=0,"%?",IF(AD$4="","I?","I"&amp;AD$4+FLOOR((ROW()-7)/16,1)))&amp;
VLOOKUP(AA26,$DB$180:$DS$239,MOD(ROW()-7,16)+3,FALSE))),
IF(AA26="","XXX-%?#*",AA26&amp;"-%?#*")))</f>
        <v>SR-I32C7</v>
      </c>
      <c r="AE26" s="257"/>
      <c r="AF26" s="226" t="str">
        <f t="shared" ca="1" si="7"/>
        <v>SR</v>
      </c>
      <c r="AG26" s="226"/>
      <c r="AH26" s="226"/>
      <c r="AI26" s="233" t="s">
        <v>364</v>
      </c>
      <c r="AJ26" s="225" t="str">
        <f t="shared" si="8"/>
        <v>042.3</v>
      </c>
      <c r="AK26" s="226" t="s">
        <v>460</v>
      </c>
      <c r="AL26" s="226" t="str">
        <f>IF(AK26="","",IFERROR(
IF(VLOOKUP(AI26,$DB$180:$DS$239,2,FALSE)=2,VLOOKUP(AI26,$DB$180:$DS$239,3,FALSE),
IF(VLOOKUP(AI26,$DB$180:$DS$239,2,FALSE)=0,VLOOKUP(AK26,DO!AK:AM,2,FALSE),
IF(AI26="","XXX-",AI26&amp;"-")&amp;
IF(VLOOKUP(AI26,$DB$180:$DS$239,2,FALSE)=0,"%?",IF(AL$4="","I?","I"&amp;AL$4+FLOOR((ROW()-7)/16,1)))&amp;
VLOOKUP(AI26,$DB$180:$DS$239,MOD(ROW()-7,16)+3,FALSE))),
IF(AI26="","XXX-%?#*",AI26&amp;"-%?#*")))</f>
        <v>LPBG-I42C7</v>
      </c>
      <c r="AM26" s="257"/>
      <c r="AN26" s="226" t="str">
        <f t="shared" ca="1" si="9"/>
        <v>LPBG</v>
      </c>
      <c r="AO26" s="226"/>
      <c r="AP26" s="226"/>
      <c r="AQ26" s="231" t="s">
        <v>364</v>
      </c>
      <c r="AR26" s="225" t="str">
        <f t="shared" si="10"/>
        <v>052.3</v>
      </c>
      <c r="AS26" s="226" t="s">
        <v>461</v>
      </c>
      <c r="AT26" s="226" t="str">
        <f>IF(AS26="","",IFERROR(
IF(VLOOKUP(AQ26,$DB$180:$DS$239,2,FALSE)=2,VLOOKUP(AQ26,$DB$180:$DS$239,3,FALSE),
IF(VLOOKUP(AQ26,$DB$180:$DS$239,2,FALSE)=0,VLOOKUP(AS26,DO!AS:AU,2,FALSE),
IF(AQ26="","XXX-",AQ26&amp;"-")&amp;
IF(VLOOKUP(AQ26,$DB$180:$DS$239,2,FALSE)=0,"%?",IF(AT$4="","I?","I"&amp;AT$4+FLOOR((ROW()-7)/16,1)))&amp;
VLOOKUP(AQ26,$DB$180:$DS$239,MOD(ROW()-7,16)+3,FALSE))),
IF(AQ26="","XXX-%?#*",AQ26&amp;"-%?#*")))</f>
        <v>LPBG-I52C7</v>
      </c>
      <c r="AU26" s="257"/>
      <c r="AV26" s="226" t="str">
        <f t="shared" ca="1" si="11"/>
        <v>LPBG</v>
      </c>
      <c r="AW26" s="226"/>
      <c r="AX26" s="226"/>
      <c r="AY26" s="230"/>
      <c r="AZ26" s="225" t="str">
        <f t="shared" si="12"/>
        <v/>
      </c>
      <c r="BA26" s="226"/>
      <c r="BB26" s="226" t="str">
        <f>IF(BA26="","",IFERROR(
IF(VLOOKUP(AY26,$DB$180:$DS$239,2,FALSE)=2,VLOOKUP(AY26,$DB$180:$DS$239,3,FALSE),
IF(VLOOKUP(AY26,$DB$180:$DS$239,2,FALSE)=0,VLOOKUP(BA26,DO!BA:BC,2,FALSE),
IF(AY26="","XXX-",AY26&amp;"-")&amp;
IF(VLOOKUP(AY26,$DB$180:$DS$239,2,FALSE)=0,"%?",IF(BB$4="","I?","I"&amp;BB$4+FLOOR((ROW()-7)/16,1)))&amp;
VLOOKUP(AY26,$DB$180:$DS$239,MOD(ROW()-7,16)+3,FALSE))),
IF(AY26="","XXX-%?#*",AY26&amp;"-%?#*")))</f>
        <v/>
      </c>
      <c r="BC26" s="228"/>
      <c r="BD26" s="226" t="str">
        <f t="shared" ca="1" si="13"/>
        <v/>
      </c>
      <c r="BE26" s="226"/>
      <c r="BF26" s="226"/>
      <c r="BG26" s="230"/>
      <c r="BH26" s="225" t="str">
        <f t="shared" si="14"/>
        <v/>
      </c>
      <c r="BI26" s="226"/>
      <c r="BJ26" s="226" t="str">
        <f>IF(BI26="","",IFERROR(
IF(VLOOKUP(BG26,$DB$180:$DS$239,2,FALSE)=2,VLOOKUP(BG26,$DB$180:$DS$239,3,FALSE),
IF(VLOOKUP(BG26,$DB$180:$DS$239,2,FALSE)=0,VLOOKUP(BI26,DO!BI:BK,2,FALSE),
IF(BG26="","XXX-",BG26&amp;"-")&amp;
IF(VLOOKUP(BG26,$DB$180:$DS$239,2,FALSE)=0,"%?",IF(BJ$4="","I?","I"&amp;BJ$4+FLOOR((ROW()-7)/16,1)))&amp;
VLOOKUP(BG26,$DB$180:$DS$239,MOD(ROW()-7,16)+3,FALSE))),
IF(BG26="","XXX-%?#*",BG26&amp;"-%?#*")))</f>
        <v/>
      </c>
      <c r="BK26" s="228"/>
      <c r="BL26" s="226" t="str">
        <f t="shared" ca="1" si="15"/>
        <v/>
      </c>
      <c r="BM26" s="226"/>
      <c r="BN26" s="226"/>
      <c r="BO26" s="232"/>
    </row>
    <row r="27" spans="3:72">
      <c r="D27" s="225" t="str">
        <f t="shared" si="0"/>
        <v>002.4</v>
      </c>
      <c r="E27" s="226"/>
      <c r="F27" s="226" t="str">
        <f>IF(E27="","",IFERROR(
IF(VLOOKUP(C27,$DB$180:$DS$239,2,FALSE)=2,VLOOKUP(C27,$DB$180:$DS$239,3,FALSE),
IF(VLOOKUP(C27,$DB$180:$DS$239,2,FALSE)=0,VLOOKUP(E27,DO!E:G,2,FALSE),
IF(C27="","XXX-",C27&amp;"-")&amp;
IF(VLOOKUP(C27,$DB$180:$DS$239,2,FALSE)=0,"%?",IF(F$4="","I?","I"&amp;F$4+FLOOR((ROW()-7)/16,1)))&amp;
VLOOKUP(C27,$DB$180:$DS$239,MOD(ROW()-7,16)+3,FALSE))),
IF(C27="","XXX-%?#*",C27&amp;"-%?#*")))</f>
        <v/>
      </c>
      <c r="G27" s="226"/>
      <c r="H27" s="226" t="str">
        <f t="shared" ca="1" si="1"/>
        <v/>
      </c>
      <c r="I27" s="226"/>
      <c r="J27" s="226"/>
      <c r="K27" s="227"/>
      <c r="L27" s="225" t="str">
        <f t="shared" si="2"/>
        <v>012.4</v>
      </c>
      <c r="M27" s="226" t="s">
        <v>462</v>
      </c>
      <c r="N27" s="226" t="s">
        <v>1533</v>
      </c>
      <c r="O27" s="257"/>
      <c r="P27" s="226" t="str">
        <f t="shared" ca="1" si="3"/>
        <v/>
      </c>
      <c r="Q27" s="226"/>
      <c r="R27" s="226"/>
      <c r="S27" s="233" t="s">
        <v>463</v>
      </c>
      <c r="T27" s="225" t="str">
        <f t="shared" si="4"/>
        <v>022.4</v>
      </c>
      <c r="U27" s="226" t="s">
        <v>464</v>
      </c>
      <c r="V27" s="239" t="s">
        <v>465</v>
      </c>
      <c r="W27" s="257"/>
      <c r="X27" s="226" t="str">
        <f t="shared" ca="1" si="5"/>
        <v>From TC1</v>
      </c>
      <c r="Y27" s="226"/>
      <c r="Z27" s="226"/>
      <c r="AA27" s="230" t="s">
        <v>446</v>
      </c>
      <c r="AB27" s="225" t="str">
        <f t="shared" si="6"/>
        <v>032.4</v>
      </c>
      <c r="AC27" s="226" t="s">
        <v>466</v>
      </c>
      <c r="AD27" s="226" t="str">
        <f>IF(AC27="","",IFERROR(
IF(VLOOKUP(AA27,$DB$180:$DS$239,2,FALSE)=2,VLOOKUP(AA27,$DB$180:$DS$239,3,FALSE),
IF(VLOOKUP(AA27,$DB$180:$DS$239,2,FALSE)=0,VLOOKUP(AC27,DO!AC:AE,2,FALSE),
IF(AA27="","XXX-",AA27&amp;"-")&amp;
IF(VLOOKUP(AA27,$DB$180:$DS$239,2,FALSE)=0,"%?",IF(AD$4="","I?","I"&amp;AD$4+FLOOR((ROW()-7)/16,1)))&amp;
VLOOKUP(AA27,$DB$180:$DS$239,MOD(ROW()-7,16)+3,FALSE))),
IF(AA27="","XXX-%?#*",AA27&amp;"-%?#*")))</f>
        <v>SR-I32D3</v>
      </c>
      <c r="AE27" s="257"/>
      <c r="AF27" s="226" t="str">
        <f t="shared" ca="1" si="7"/>
        <v>SR</v>
      </c>
      <c r="AG27" s="226"/>
      <c r="AH27" s="226"/>
      <c r="AI27" s="230" t="s">
        <v>364</v>
      </c>
      <c r="AJ27" s="225" t="str">
        <f t="shared" si="8"/>
        <v>042.4</v>
      </c>
      <c r="AK27" s="226" t="s">
        <v>467</v>
      </c>
      <c r="AL27" s="226" t="str">
        <f>IF(AK27="","",IFERROR(
IF(VLOOKUP(AI27,$DB$180:$DS$239,2,FALSE)=2,VLOOKUP(AI27,$DB$180:$DS$239,3,FALSE),
IF(VLOOKUP(AI27,$DB$180:$DS$239,2,FALSE)=0,VLOOKUP(AK27,DO!AK:AM,2,FALSE),
IF(AI27="","XXX-",AI27&amp;"-")&amp;
IF(VLOOKUP(AI27,$DB$180:$DS$239,2,FALSE)=0,"%?",IF(AL$4="","I?","I"&amp;AL$4+FLOOR((ROW()-7)/16,1)))&amp;
VLOOKUP(AI27,$DB$180:$DS$239,MOD(ROW()-7,16)+3,FALSE))),
IF(AI27="","XXX-%?#*",AI27&amp;"-%?#*")))</f>
        <v>LPBG-I42D3</v>
      </c>
      <c r="AM27" s="257"/>
      <c r="AN27" s="226" t="str">
        <f t="shared" ca="1" si="9"/>
        <v>LPBG</v>
      </c>
      <c r="AO27" s="226"/>
      <c r="AP27" s="226"/>
      <c r="AQ27" s="240" t="s">
        <v>364</v>
      </c>
      <c r="AR27" s="225" t="str">
        <f t="shared" si="10"/>
        <v>052.4</v>
      </c>
      <c r="AS27" s="226" t="s">
        <v>468</v>
      </c>
      <c r="AT27" s="226" t="str">
        <f>IF(AS27="","",IFERROR(
IF(VLOOKUP(AQ27,$DB$180:$DS$239,2,FALSE)=2,VLOOKUP(AQ27,$DB$180:$DS$239,3,FALSE),
IF(VLOOKUP(AQ27,$DB$180:$DS$239,2,FALSE)=0,VLOOKUP(AS27,DO!AS:AU,2,FALSE),
IF(AQ27="","XXX-",AQ27&amp;"-")&amp;
IF(VLOOKUP(AQ27,$DB$180:$DS$239,2,FALSE)=0,"%?",IF(AT$4="","I?","I"&amp;AT$4+FLOOR((ROW()-7)/16,1)))&amp;
VLOOKUP(AQ27,$DB$180:$DS$239,MOD(ROW()-7,16)+3,FALSE))),
IF(AQ27="","XXX-%?#*",AQ27&amp;"-%?#*")))</f>
        <v>LPBG-I52D3</v>
      </c>
      <c r="AU27" s="257"/>
      <c r="AV27" s="226" t="str">
        <f t="shared" ca="1" si="11"/>
        <v>LPBG</v>
      </c>
      <c r="AW27" s="226"/>
      <c r="AX27" s="226"/>
      <c r="AY27" s="230"/>
      <c r="AZ27" s="225" t="str">
        <f t="shared" si="12"/>
        <v/>
      </c>
      <c r="BA27" s="226"/>
      <c r="BB27" s="226" t="str">
        <f>IF(BA27="","",IFERROR(
IF(VLOOKUP(AY27,$DB$180:$DS$239,2,FALSE)=2,VLOOKUP(AY27,$DB$180:$DS$239,3,FALSE),
IF(VLOOKUP(AY27,$DB$180:$DS$239,2,FALSE)=0,VLOOKUP(BA27,DO!BA:BC,2,FALSE),
IF(AY27="","XXX-",AY27&amp;"-")&amp;
IF(VLOOKUP(AY27,$DB$180:$DS$239,2,FALSE)=0,"%?",IF(BB$4="","I?","I"&amp;BB$4+FLOOR((ROW()-7)/16,1)))&amp;
VLOOKUP(AY27,$DB$180:$DS$239,MOD(ROW()-7,16)+3,FALSE))),
IF(AY27="","XXX-%?#*",AY27&amp;"-%?#*")))</f>
        <v/>
      </c>
      <c r="BC27" s="228"/>
      <c r="BD27" s="226" t="str">
        <f t="shared" ca="1" si="13"/>
        <v/>
      </c>
      <c r="BE27" s="226"/>
      <c r="BF27" s="226"/>
      <c r="BG27" s="233"/>
      <c r="BH27" s="225" t="str">
        <f t="shared" si="14"/>
        <v/>
      </c>
      <c r="BI27" s="226"/>
      <c r="BJ27" s="226" t="str">
        <f>IF(BI27="","",IFERROR(
IF(VLOOKUP(BG27,$DB$180:$DS$239,2,FALSE)=2,VLOOKUP(BG27,$DB$180:$DS$239,3,FALSE),
IF(VLOOKUP(BG27,$DB$180:$DS$239,2,FALSE)=0,VLOOKUP(BI27,DO!BI:BK,2,FALSE),
IF(BG27="","XXX-",BG27&amp;"-")&amp;
IF(VLOOKUP(BG27,$DB$180:$DS$239,2,FALSE)=0,"%?",IF(BJ$4="","I?","I"&amp;BJ$4+FLOOR((ROW()-7)/16,1)))&amp;
VLOOKUP(BG27,$DB$180:$DS$239,MOD(ROW()-7,16)+3,FALSE))),
IF(BG27="","XXX-%?#*",BG27&amp;"-%?#*")))</f>
        <v/>
      </c>
      <c r="BK27" s="228"/>
      <c r="BL27" s="226" t="str">
        <f t="shared" ca="1" si="15"/>
        <v/>
      </c>
      <c r="BM27" s="226"/>
      <c r="BN27" s="226"/>
      <c r="BO27" s="232"/>
    </row>
    <row r="28" spans="3:72">
      <c r="C28" s="194" t="s">
        <v>469</v>
      </c>
      <c r="D28" s="225" t="str">
        <f t="shared" si="0"/>
        <v>002.5</v>
      </c>
      <c r="E28" s="226" t="s">
        <v>470</v>
      </c>
      <c r="F28" s="226" t="s">
        <v>471</v>
      </c>
      <c r="G28" s="226"/>
      <c r="H28" s="226" t="str">
        <f t="shared" ca="1" si="1"/>
        <v/>
      </c>
      <c r="I28" s="226"/>
      <c r="J28" s="226"/>
      <c r="K28" s="227"/>
      <c r="L28" s="225" t="str">
        <f t="shared" si="2"/>
        <v>012.5</v>
      </c>
      <c r="M28" s="226" t="s">
        <v>472</v>
      </c>
      <c r="N28" s="226" t="s">
        <v>1534</v>
      </c>
      <c r="O28" s="257"/>
      <c r="P28" s="226" t="str">
        <f t="shared" ca="1" si="3"/>
        <v/>
      </c>
      <c r="Q28" s="226"/>
      <c r="R28" s="226"/>
      <c r="S28" s="233" t="s">
        <v>473</v>
      </c>
      <c r="T28" s="225" t="str">
        <f t="shared" si="4"/>
        <v>022.5</v>
      </c>
      <c r="U28" s="226" t="s">
        <v>474</v>
      </c>
      <c r="V28" s="239" t="s">
        <v>475</v>
      </c>
      <c r="W28" s="257"/>
      <c r="X28" s="226" t="str">
        <f t="shared" ca="1" si="5"/>
        <v>From SCR1</v>
      </c>
      <c r="Y28" s="226"/>
      <c r="Z28" s="226"/>
      <c r="AA28" s="230" t="s">
        <v>1215</v>
      </c>
      <c r="AB28" s="297" t="str">
        <f t="shared" si="6"/>
        <v>032.5</v>
      </c>
      <c r="AC28" s="235" t="s">
        <v>1836</v>
      </c>
      <c r="AD28" s="235" t="str">
        <f>IF(AC28="","",IFERROR(
IF(VLOOKUP(AA28,$DB$180:$DS$239,2,FALSE)=2,VLOOKUP(AA28,$DB$180:$DS$239,3,FALSE),
IF(VLOOKUP(AA28,$DB$180:$DS$239,2,FALSE)=0,VLOOKUP(AC28,DO!AC:AE,2,FALSE),
IF(AA28="","XXX-",AA28&amp;"-")&amp;
IF(VLOOKUP(AA28,$DB$180:$DS$239,2,FALSE)=0,"%?",IF(AD$4="","I?","I"&amp;AD$4+FLOOR((ROW()-7)/16,1)))&amp;
VLOOKUP(AA28,$DB$180:$DS$239,MOD(ROW()-7,16)+3,FALSE))),
IF(AA28="","XXX-%?#*",AA28&amp;"-%?#*")))</f>
        <v>SR-I32D8</v>
      </c>
      <c r="AE28" s="237" t="s">
        <v>1171</v>
      </c>
      <c r="AF28" s="235" t="str">
        <f t="shared" ca="1" si="7"/>
        <v>SR</v>
      </c>
      <c r="AG28" s="226"/>
      <c r="AH28" s="226"/>
      <c r="AI28" s="230" t="s">
        <v>364</v>
      </c>
      <c r="AJ28" s="225" t="str">
        <f t="shared" si="8"/>
        <v>042.5</v>
      </c>
      <c r="AK28" s="226" t="s">
        <v>476</v>
      </c>
      <c r="AL28" s="226" t="str">
        <f>IF(AK28="","",IFERROR(
IF(VLOOKUP(AI28,$DB$180:$DS$239,2,FALSE)=2,VLOOKUP(AI28,$DB$180:$DS$239,3,FALSE),
IF(VLOOKUP(AI28,$DB$180:$DS$239,2,FALSE)=0,VLOOKUP(AK28,DO!AK:AM,2,FALSE),
IF(AI28="","XXX-",AI28&amp;"-")&amp;
IF(VLOOKUP(AI28,$DB$180:$DS$239,2,FALSE)=0,"%?",IF(AL$4="","I?","I"&amp;AL$4+FLOOR((ROW()-7)/16,1)))&amp;
VLOOKUP(AI28,$DB$180:$DS$239,MOD(ROW()-7,16)+3,FALSE))),
IF(AI28="","XXX-%?#*",AI28&amp;"-%?#*")))</f>
        <v>LPBG-I42D8</v>
      </c>
      <c r="AM28" s="257"/>
      <c r="AN28" s="226" t="str">
        <f t="shared" ca="1" si="9"/>
        <v>LPBG</v>
      </c>
      <c r="AO28" s="226"/>
      <c r="AP28" s="226"/>
      <c r="AQ28" s="231" t="s">
        <v>364</v>
      </c>
      <c r="AR28" s="225" t="str">
        <f t="shared" si="10"/>
        <v>052.5</v>
      </c>
      <c r="AS28" s="226" t="s">
        <v>477</v>
      </c>
      <c r="AT28" s="226" t="str">
        <f>IF(AS28="","",IFERROR(
IF(VLOOKUP(AQ28,$DB$180:$DS$239,2,FALSE)=2,VLOOKUP(AQ28,$DB$180:$DS$239,3,FALSE),
IF(VLOOKUP(AQ28,$DB$180:$DS$239,2,FALSE)=0,VLOOKUP(AS28,DO!AS:AU,2,FALSE),
IF(AQ28="","XXX-",AQ28&amp;"-")&amp;
IF(VLOOKUP(AQ28,$DB$180:$DS$239,2,FALSE)=0,"%?",IF(AT$4="","I?","I"&amp;AT$4+FLOOR((ROW()-7)/16,1)))&amp;
VLOOKUP(AQ28,$DB$180:$DS$239,MOD(ROW()-7,16)+3,FALSE))),
IF(AQ28="","XXX-%?#*",AQ28&amp;"-%?#*")))</f>
        <v>LPBG-I52D8</v>
      </c>
      <c r="AU28" s="257"/>
      <c r="AV28" s="226" t="str">
        <f t="shared" ca="1" si="11"/>
        <v>LPBG</v>
      </c>
      <c r="AW28" s="226"/>
      <c r="AX28" s="226"/>
      <c r="AY28" s="230"/>
      <c r="AZ28" s="225" t="str">
        <f t="shared" si="12"/>
        <v/>
      </c>
      <c r="BA28" s="226"/>
      <c r="BB28" s="226" t="str">
        <f>IF(BA28="","",IFERROR(
IF(VLOOKUP(AY28,$DB$180:$DS$239,2,FALSE)=2,VLOOKUP(AY28,$DB$180:$DS$239,3,FALSE),
IF(VLOOKUP(AY28,$DB$180:$DS$239,2,FALSE)=0,VLOOKUP(BA28,DO!BA:BC,2,FALSE),
IF(AY28="","XXX-",AY28&amp;"-")&amp;
IF(VLOOKUP(AY28,$DB$180:$DS$239,2,FALSE)=0,"%?",IF(BB$4="","I?","I"&amp;BB$4+FLOOR((ROW()-7)/16,1)))&amp;
VLOOKUP(AY28,$DB$180:$DS$239,MOD(ROW()-7,16)+3,FALSE))),
IF(AY28="","XXX-%?#*",AY28&amp;"-%?#*")))</f>
        <v/>
      </c>
      <c r="BC28" s="228"/>
      <c r="BD28" s="226" t="str">
        <f t="shared" ca="1" si="13"/>
        <v/>
      </c>
      <c r="BE28" s="226"/>
      <c r="BF28" s="226"/>
      <c r="BG28" s="230"/>
      <c r="BH28" s="225" t="str">
        <f t="shared" si="14"/>
        <v/>
      </c>
      <c r="BI28" s="226"/>
      <c r="BJ28" s="226" t="str">
        <f>IF(BI28="","",IFERROR(
IF(VLOOKUP(BG28,$DB$180:$DS$239,2,FALSE)=2,VLOOKUP(BG28,$DB$180:$DS$239,3,FALSE),
IF(VLOOKUP(BG28,$DB$180:$DS$239,2,FALSE)=0,VLOOKUP(BI28,DO!BI:BK,2,FALSE),
IF(BG28="","XXX-",BG28&amp;"-")&amp;
IF(VLOOKUP(BG28,$DB$180:$DS$239,2,FALSE)=0,"%?",IF(BJ$4="","I?","I"&amp;BJ$4+FLOOR((ROW()-7)/16,1)))&amp;
VLOOKUP(BG28,$DB$180:$DS$239,MOD(ROW()-7,16)+3,FALSE))),
IF(BG28="","XXX-%?#*",BG28&amp;"-%?#*")))</f>
        <v/>
      </c>
      <c r="BK28" s="228"/>
      <c r="BL28" s="226" t="str">
        <f t="shared" ca="1" si="15"/>
        <v/>
      </c>
      <c r="BM28" s="226"/>
      <c r="BN28" s="226"/>
      <c r="BO28" s="232"/>
    </row>
    <row r="29" spans="3:72">
      <c r="C29" s="194" t="s">
        <v>421</v>
      </c>
      <c r="D29" s="225" t="str">
        <f t="shared" si="0"/>
        <v>002.6</v>
      </c>
      <c r="E29" s="257" t="s">
        <v>478</v>
      </c>
      <c r="F29" s="226" t="s">
        <v>479</v>
      </c>
      <c r="G29" s="226"/>
      <c r="H29" s="226" t="str">
        <f t="shared" ca="1" si="1"/>
        <v>RY</v>
      </c>
      <c r="I29" s="226"/>
      <c r="J29" s="226"/>
      <c r="K29" s="227"/>
      <c r="L29" s="297" t="str">
        <f t="shared" si="2"/>
        <v>012.6</v>
      </c>
      <c r="M29" s="237" t="s">
        <v>1172</v>
      </c>
      <c r="N29" s="235" t="s">
        <v>1536</v>
      </c>
      <c r="O29" s="237" t="s">
        <v>1171</v>
      </c>
      <c r="P29" s="235" t="str">
        <f t="shared" ca="1" si="3"/>
        <v/>
      </c>
      <c r="Q29" s="226"/>
      <c r="R29" s="226"/>
      <c r="S29" s="233" t="s">
        <v>463</v>
      </c>
      <c r="T29" s="225" t="str">
        <f t="shared" si="4"/>
        <v>022.6</v>
      </c>
      <c r="U29" s="257" t="s">
        <v>480</v>
      </c>
      <c r="V29" s="239" t="s">
        <v>481</v>
      </c>
      <c r="W29" s="257"/>
      <c r="X29" s="226" t="str">
        <f t="shared" ca="1" si="5"/>
        <v>From TC1</v>
      </c>
      <c r="Y29" s="226"/>
      <c r="Z29" s="226"/>
      <c r="AA29" s="233" t="s">
        <v>446</v>
      </c>
      <c r="AB29" s="225" t="str">
        <f t="shared" si="6"/>
        <v>032.6</v>
      </c>
      <c r="AC29" s="424" t="s">
        <v>1878</v>
      </c>
      <c r="AD29" s="226" t="str">
        <f>IF(AC29="","",IFERROR(
IF(VLOOKUP(AA29,$DB$180:$DS$239,2,FALSE)=2,VLOOKUP(AA29,$DB$180:$DS$239,3,FALSE),
IF(VLOOKUP(AA29,$DB$180:$DS$239,2,FALSE)=0,VLOOKUP(AC29,DO!AC:AE,2,FALSE),
IF(AA29="","XXX-",AA29&amp;"-")&amp;
IF(VLOOKUP(AA29,$DB$180:$DS$239,2,FALSE)=0,"%?",IF(AD$4="","I?","I"&amp;AD$4+FLOOR((ROW()-7)/16,1)))&amp;
VLOOKUP(AA29,$DB$180:$DS$239,MOD(ROW()-7,16)+3,FALSE))),
IF(AA29="","XXX-%?#*",AA29&amp;"-%?#*")))</f>
        <v>SR-I32D2</v>
      </c>
      <c r="AE29" s="257"/>
      <c r="AF29" s="226" t="str">
        <f t="shared" ca="1" si="7"/>
        <v>SR</v>
      </c>
      <c r="AG29" s="226"/>
      <c r="AH29" s="226"/>
      <c r="AI29" s="233" t="s">
        <v>364</v>
      </c>
      <c r="AJ29" s="225" t="str">
        <f t="shared" si="8"/>
        <v>042.6</v>
      </c>
      <c r="AK29" s="257"/>
      <c r="AL29" s="226" t="str">
        <f>IF(AK29="","",IFERROR(
IF(VLOOKUP(AI29,$DB$180:$DS$239,2,FALSE)=2,VLOOKUP(AI29,$DB$180:$DS$239,3,FALSE),
IF(VLOOKUP(AI29,$DB$180:$DS$239,2,FALSE)=0,VLOOKUP(AK29,DO!AK:AM,2,FALSE),
IF(AI29="","XXX-",AI29&amp;"-")&amp;
IF(VLOOKUP(AI29,$DB$180:$DS$239,2,FALSE)=0,"%?",IF(AL$4="","I?","I"&amp;AL$4+FLOOR((ROW()-7)/16,1)))&amp;
VLOOKUP(AI29,$DB$180:$DS$239,MOD(ROW()-7,16)+3,FALSE))),
IF(AI29="","XXX-%?#*",AI29&amp;"-%?#*")))</f>
        <v/>
      </c>
      <c r="AM29" s="257"/>
      <c r="AN29" s="226" t="str">
        <f t="shared" ca="1" si="9"/>
        <v/>
      </c>
      <c r="AO29" s="226"/>
      <c r="AP29" s="226"/>
      <c r="AQ29" s="231" t="s">
        <v>364</v>
      </c>
      <c r="AR29" s="225" t="str">
        <f t="shared" si="10"/>
        <v>052.6</v>
      </c>
      <c r="AS29" s="257" t="s">
        <v>482</v>
      </c>
      <c r="AT29" s="226" t="str">
        <f>IF(AS29="","",IFERROR(
IF(VLOOKUP(AQ29,$DB$180:$DS$239,2,FALSE)=2,VLOOKUP(AQ29,$DB$180:$DS$239,3,FALSE),
IF(VLOOKUP(AQ29,$DB$180:$DS$239,2,FALSE)=0,VLOOKUP(AS29,DO!AS:AU,2,FALSE),
IF(AQ29="","XXX-",AQ29&amp;"-")&amp;
IF(VLOOKUP(AQ29,$DB$180:$DS$239,2,FALSE)=0,"%?",IF(AT$4="","I?","I"&amp;AT$4+FLOOR((ROW()-7)/16,1)))&amp;
VLOOKUP(AQ29,$DB$180:$DS$239,MOD(ROW()-7,16)+3,FALSE))),
IF(AQ29="","XXX-%?#*",AQ29&amp;"-%?#*")))</f>
        <v>LPBG-I52D2</v>
      </c>
      <c r="AU29" s="257"/>
      <c r="AV29" s="226" t="str">
        <f t="shared" ca="1" si="11"/>
        <v>LPBG</v>
      </c>
      <c r="AW29" s="226"/>
      <c r="AX29" s="226"/>
      <c r="AY29" s="230"/>
      <c r="AZ29" s="225" t="str">
        <f t="shared" si="12"/>
        <v/>
      </c>
      <c r="BA29" s="228"/>
      <c r="BB29" s="226" t="str">
        <f>IF(BA29="","",IFERROR(
IF(VLOOKUP(AY29,$DB$180:$DS$239,2,FALSE)=2,VLOOKUP(AY29,$DB$180:$DS$239,3,FALSE),
IF(VLOOKUP(AY29,$DB$180:$DS$239,2,FALSE)=0,VLOOKUP(BA29,DO!BA:BC,2,FALSE),
IF(AY29="","XXX-",AY29&amp;"-")&amp;
IF(VLOOKUP(AY29,$DB$180:$DS$239,2,FALSE)=0,"%?",IF(BB$4="","I?","I"&amp;BB$4+FLOOR((ROW()-7)/16,1)))&amp;
VLOOKUP(AY29,$DB$180:$DS$239,MOD(ROW()-7,16)+3,FALSE))),
IF(AY29="","XXX-%?#*",AY29&amp;"-%?#*")))</f>
        <v/>
      </c>
      <c r="BC29" s="228"/>
      <c r="BD29" s="226" t="str">
        <f t="shared" ca="1" si="13"/>
        <v/>
      </c>
      <c r="BE29" s="226"/>
      <c r="BF29" s="226"/>
      <c r="BG29" s="230"/>
      <c r="BH29" s="225" t="str">
        <f t="shared" si="14"/>
        <v/>
      </c>
      <c r="BI29" s="228"/>
      <c r="BJ29" s="226" t="str">
        <f>IF(BI29="","",IFERROR(
IF(VLOOKUP(BG29,$DB$180:$DS$239,2,FALSE)=2,VLOOKUP(BG29,$DB$180:$DS$239,3,FALSE),
IF(VLOOKUP(BG29,$DB$180:$DS$239,2,FALSE)=0,VLOOKUP(BI29,DO!BI:BK,2,FALSE),
IF(BG29="","XXX-",BG29&amp;"-")&amp;
IF(VLOOKUP(BG29,$DB$180:$DS$239,2,FALSE)=0,"%?",IF(BJ$4="","I?","I"&amp;BJ$4+FLOOR((ROW()-7)/16,1)))&amp;
VLOOKUP(BG29,$DB$180:$DS$239,MOD(ROW()-7,16)+3,FALSE))),
IF(BG29="","XXX-%?#*",BG29&amp;"-%?#*")))</f>
        <v/>
      </c>
      <c r="BK29" s="228"/>
      <c r="BL29" s="226" t="str">
        <f t="shared" ca="1" si="15"/>
        <v/>
      </c>
      <c r="BM29" s="226"/>
      <c r="BN29" s="226"/>
      <c r="BO29" s="232"/>
    </row>
    <row r="30" spans="3:72">
      <c r="C30" s="194" t="s">
        <v>421</v>
      </c>
      <c r="D30" s="225" t="str">
        <f t="shared" si="0"/>
        <v>002.7</v>
      </c>
      <c r="E30" s="226" t="s">
        <v>483</v>
      </c>
      <c r="F30" s="226" t="s">
        <v>484</v>
      </c>
      <c r="G30" s="226"/>
      <c r="H30" s="226" t="str">
        <f t="shared" ca="1" si="1"/>
        <v>RY</v>
      </c>
      <c r="I30" s="226"/>
      <c r="J30" s="226"/>
      <c r="K30" s="227"/>
      <c r="L30" s="297" t="str">
        <f t="shared" si="2"/>
        <v>012.7</v>
      </c>
      <c r="M30" s="235" t="s">
        <v>1173</v>
      </c>
      <c r="N30" s="235" t="s">
        <v>1535</v>
      </c>
      <c r="O30" s="237" t="s">
        <v>1175</v>
      </c>
      <c r="P30" s="235" t="str">
        <f t="shared" ca="1" si="3"/>
        <v/>
      </c>
      <c r="Q30" s="226"/>
      <c r="R30" s="226"/>
      <c r="S30" s="233" t="s">
        <v>473</v>
      </c>
      <c r="T30" s="225" t="str">
        <f t="shared" si="4"/>
        <v>022.7</v>
      </c>
      <c r="U30" s="226" t="s">
        <v>485</v>
      </c>
      <c r="V30" s="239" t="s">
        <v>486</v>
      </c>
      <c r="W30" s="257"/>
      <c r="X30" s="226" t="str">
        <f t="shared" ca="1" si="5"/>
        <v>From SCR1</v>
      </c>
      <c r="Y30" s="226"/>
      <c r="Z30" s="226"/>
      <c r="AA30" s="230" t="s">
        <v>446</v>
      </c>
      <c r="AB30" s="225" t="str">
        <f t="shared" si="6"/>
        <v>032.7</v>
      </c>
      <c r="AC30" s="226" t="s">
        <v>1163</v>
      </c>
      <c r="AD30" s="226" t="str">
        <f>IF(AC30="","",IFERROR(
IF(VLOOKUP(AA30,$DB$180:$DS$239,2,FALSE)=2,VLOOKUP(AA30,$DB$180:$DS$239,3,FALSE),
IF(VLOOKUP(AA30,$DB$180:$DS$239,2,FALSE)=0,VLOOKUP(AC30,DO!AC:AE,2,FALSE),
IF(AA30="","XXX-",AA30&amp;"-")&amp;
IF(VLOOKUP(AA30,$DB$180:$DS$239,2,FALSE)=0,"%?",IF(AD$4="","I?","I"&amp;AD$4+FLOOR((ROW()-7)/16,1)))&amp;
VLOOKUP(AA30,$DB$180:$DS$239,MOD(ROW()-7,16)+3,FALSE))),
IF(AA30="","XXX-%?#*",AA30&amp;"-%?#*")))</f>
        <v>SR-I32D7</v>
      </c>
      <c r="AE30" s="257"/>
      <c r="AF30" s="226" t="str">
        <f t="shared" ca="1" si="7"/>
        <v>SR</v>
      </c>
      <c r="AG30" s="226"/>
      <c r="AH30" s="226"/>
      <c r="AI30" s="230" t="s">
        <v>364</v>
      </c>
      <c r="AJ30" s="225" t="str">
        <f t="shared" si="8"/>
        <v>042.7</v>
      </c>
      <c r="AK30" s="226" t="s">
        <v>487</v>
      </c>
      <c r="AL30" s="226" t="str">
        <f>IF(AK30="","",IFERROR(
IF(VLOOKUP(AI30,$DB$180:$DS$239,2,FALSE)=2,VLOOKUP(AI30,$DB$180:$DS$239,3,FALSE),
IF(VLOOKUP(AI30,$DB$180:$DS$239,2,FALSE)=0,VLOOKUP(AK30,DO!AK:AM,2,FALSE),
IF(AI30="","XXX-",AI30&amp;"-")&amp;
IF(VLOOKUP(AI30,$DB$180:$DS$239,2,FALSE)=0,"%?",IF(AL$4="","I?","I"&amp;AL$4+FLOOR((ROW()-7)/16,1)))&amp;
VLOOKUP(AI30,$DB$180:$DS$239,MOD(ROW()-7,16)+3,FALSE))),
IF(AI30="","XXX-%?#*",AI30&amp;"-%?#*")))</f>
        <v>LPBG-I42D7</v>
      </c>
      <c r="AM30" s="257"/>
      <c r="AN30" s="226" t="str">
        <f t="shared" ca="1" si="9"/>
        <v>LPBG</v>
      </c>
      <c r="AO30" s="226"/>
      <c r="AP30" s="226"/>
      <c r="AQ30" s="231" t="s">
        <v>364</v>
      </c>
      <c r="AR30" s="225" t="str">
        <f t="shared" si="10"/>
        <v>052.7</v>
      </c>
      <c r="AS30" s="226" t="s">
        <v>488</v>
      </c>
      <c r="AT30" s="226" t="str">
        <f>IF(AS30="","",IFERROR(
IF(VLOOKUP(AQ30,$DB$180:$DS$239,2,FALSE)=2,VLOOKUP(AQ30,$DB$180:$DS$239,3,FALSE),
IF(VLOOKUP(AQ30,$DB$180:$DS$239,2,FALSE)=0,VLOOKUP(AS30,DO!AS:AU,2,FALSE),
IF(AQ30="","XXX-",AQ30&amp;"-")&amp;
IF(VLOOKUP(AQ30,$DB$180:$DS$239,2,FALSE)=0,"%?",IF(AT$4="","I?","I"&amp;AT$4+FLOOR((ROW()-7)/16,1)))&amp;
VLOOKUP(AQ30,$DB$180:$DS$239,MOD(ROW()-7,16)+3,FALSE))),
IF(AQ30="","XXX-%?#*",AQ30&amp;"-%?#*")))</f>
        <v>LPBG-I52D7</v>
      </c>
      <c r="AU30" s="257"/>
      <c r="AV30" s="226" t="str">
        <f t="shared" ca="1" si="11"/>
        <v>LPBG</v>
      </c>
      <c r="AW30" s="226"/>
      <c r="AX30" s="226"/>
      <c r="AY30" s="230"/>
      <c r="AZ30" s="225" t="str">
        <f t="shared" si="12"/>
        <v/>
      </c>
      <c r="BA30" s="226"/>
      <c r="BB30" s="226" t="str">
        <f>IF(BA30="","",IFERROR(
IF(VLOOKUP(AY30,$DB$180:$DS$239,2,FALSE)=2,VLOOKUP(AY30,$DB$180:$DS$239,3,FALSE),
IF(VLOOKUP(AY30,$DB$180:$DS$239,2,FALSE)=0,VLOOKUP(BA30,DO!BA:BC,2,FALSE),
IF(AY30="","XXX-",AY30&amp;"-")&amp;
IF(VLOOKUP(AY30,$DB$180:$DS$239,2,FALSE)=0,"%?",IF(BB$4="","I?","I"&amp;BB$4+FLOOR((ROW()-7)/16,1)))&amp;
VLOOKUP(AY30,$DB$180:$DS$239,MOD(ROW()-7,16)+3,FALSE))),
IF(AY30="","XXX-%?#*",AY30&amp;"-%?#*")))</f>
        <v/>
      </c>
      <c r="BC30" s="228"/>
      <c r="BD30" s="226" t="str">
        <f t="shared" ca="1" si="13"/>
        <v/>
      </c>
      <c r="BE30" s="226"/>
      <c r="BF30" s="226"/>
      <c r="BG30" s="233"/>
      <c r="BH30" s="225" t="str">
        <f t="shared" si="14"/>
        <v/>
      </c>
      <c r="BI30" s="226"/>
      <c r="BJ30" s="226" t="str">
        <f>IF(BI30="","",IFERROR(
IF(VLOOKUP(BG30,$DB$180:$DS$239,2,FALSE)=2,VLOOKUP(BG30,$DB$180:$DS$239,3,FALSE),
IF(VLOOKUP(BG30,$DB$180:$DS$239,2,FALSE)=0,VLOOKUP(BI30,DO!BI:BK,2,FALSE),
IF(BG30="","XXX-",BG30&amp;"-")&amp;
IF(VLOOKUP(BG30,$DB$180:$DS$239,2,FALSE)=0,"%?",IF(BJ$4="","I?","I"&amp;BJ$4+FLOOR((ROW()-7)/16,1)))&amp;
VLOOKUP(BG30,$DB$180:$DS$239,MOD(ROW()-7,16)+3,FALSE))),
IF(BG30="","XXX-%?#*",BG30&amp;"-%?#*")))</f>
        <v/>
      </c>
      <c r="BK30" s="228"/>
      <c r="BL30" s="226" t="str">
        <f t="shared" ca="1" si="15"/>
        <v/>
      </c>
      <c r="BM30" s="226"/>
      <c r="BN30" s="226"/>
      <c r="BO30" s="236"/>
    </row>
    <row r="31" spans="3:72">
      <c r="C31" s="194" t="s">
        <v>340</v>
      </c>
      <c r="D31" s="225" t="str">
        <f t="shared" si="0"/>
        <v>003.0</v>
      </c>
      <c r="E31" s="226" t="s">
        <v>489</v>
      </c>
      <c r="F31" s="226" t="s">
        <v>490</v>
      </c>
      <c r="G31" s="226"/>
      <c r="H31" s="226" t="str">
        <f t="shared" ca="1" si="1"/>
        <v>MC</v>
      </c>
      <c r="I31" s="226"/>
      <c r="J31" s="226"/>
      <c r="K31" s="227" t="s">
        <v>446</v>
      </c>
      <c r="L31" s="225" t="str">
        <f t="shared" si="2"/>
        <v>013.0</v>
      </c>
      <c r="M31" s="423" t="s">
        <v>1858</v>
      </c>
      <c r="N31" s="226" t="str">
        <f>IF(M31="","",IFERROR(
IF(VLOOKUP(K31,$DB$180:$DS$239,2,FALSE)=2,VLOOKUP(K31,$DB$180:$DS$239,3,FALSE),
IF(VLOOKUP(K31,$DB$180:$DS$239,2,FALSE)=0,VLOOKUP(M31,DO!M:O,2,FALSE),
IF(K31="","XXX-",K31&amp;"-")&amp;
IF(VLOOKUP(K31,$DB$180:$DS$239,2,FALSE)=0,"%?",IF(N$4="","I?","I"&amp;N$4+FLOOR((ROW()-7)/16,1)))&amp;
VLOOKUP(K31,$DB$180:$DS$239,MOD(ROW()-7,16)+3,FALSE))),
IF(K31="","XXX-%?#*",K31&amp;"-%?#*")))</f>
        <v>SR-I12E3</v>
      </c>
      <c r="O31" s="257"/>
      <c r="P31" s="226" t="str">
        <f t="shared" ca="1" si="3"/>
        <v>SR</v>
      </c>
      <c r="Q31" s="226"/>
      <c r="R31" s="226"/>
      <c r="S31" s="229" t="s">
        <v>463</v>
      </c>
      <c r="T31" s="225" t="str">
        <f t="shared" si="4"/>
        <v>023.0</v>
      </c>
      <c r="U31" s="226" t="s">
        <v>491</v>
      </c>
      <c r="V31" s="239" t="s">
        <v>492</v>
      </c>
      <c r="W31" s="257"/>
      <c r="X31" s="226" t="str">
        <f t="shared" ca="1" si="5"/>
        <v>From TC1</v>
      </c>
      <c r="Y31" s="226"/>
      <c r="Z31" s="226"/>
      <c r="AA31" s="233" t="s">
        <v>446</v>
      </c>
      <c r="AB31" s="297" t="str">
        <f t="shared" si="6"/>
        <v>033.0</v>
      </c>
      <c r="AC31" s="235" t="s">
        <v>1877</v>
      </c>
      <c r="AD31" s="235" t="str">
        <f>IF(AC31="","",IFERROR(
IF(VLOOKUP(AA31,$DB$180:$DS$239,2,FALSE)=2,VLOOKUP(AA31,$DB$180:$DS$239,3,FALSE),
IF(VLOOKUP(AA31,$DB$180:$DS$239,2,FALSE)=0,VLOOKUP(AC31,DO!AC:AE,2,FALSE),
IF(AA31="","XXX-",AA31&amp;"-")&amp;
IF(VLOOKUP(AA31,$DB$180:$DS$239,2,FALSE)=0,"%?",IF(AD$4="","I?","I"&amp;AD$4+FLOOR((ROW()-7)/16,1)))&amp;
VLOOKUP(AA31,$DB$180:$DS$239,MOD(ROW()-7,16)+3,FALSE))),
IF(AA31="","XXX-%?#*",AA31&amp;"-%?#*")))</f>
        <v>SR-I32E3</v>
      </c>
      <c r="AE31" s="237"/>
      <c r="AF31" s="235" t="str">
        <f t="shared" ca="1" si="7"/>
        <v>SR</v>
      </c>
      <c r="AG31" s="226"/>
      <c r="AH31" s="226"/>
      <c r="AI31" s="233" t="s">
        <v>415</v>
      </c>
      <c r="AJ31" s="225" t="str">
        <f t="shared" si="8"/>
        <v>043.0</v>
      </c>
      <c r="AK31" s="226" t="s">
        <v>493</v>
      </c>
      <c r="AL31" s="226" t="s">
        <v>494</v>
      </c>
      <c r="AM31" s="257"/>
      <c r="AN31" s="226" t="str">
        <f t="shared" ca="1" si="9"/>
        <v>乾接點</v>
      </c>
      <c r="AO31" s="226"/>
      <c r="AP31" s="226"/>
      <c r="AQ31" s="231" t="s">
        <v>364</v>
      </c>
      <c r="AR31" s="225" t="str">
        <f t="shared" si="10"/>
        <v>053.0</v>
      </c>
      <c r="AS31" s="226" t="s">
        <v>495</v>
      </c>
      <c r="AT31" s="226" t="str">
        <f>IF(AS31="","",IFERROR(
IF(VLOOKUP(AQ31,$DB$180:$DS$239,2,FALSE)=2,VLOOKUP(AQ31,$DB$180:$DS$239,3,FALSE),
IF(VLOOKUP(AQ31,$DB$180:$DS$239,2,FALSE)=0,VLOOKUP(AS31,DO!AS:AU,2,FALSE),
IF(AQ31="","XXX-",AQ31&amp;"-")&amp;
IF(VLOOKUP(AQ31,$DB$180:$DS$239,2,FALSE)=0,"%?",IF(AT$4="","I?","I"&amp;AT$4+FLOOR((ROW()-7)/16,1)))&amp;
VLOOKUP(AQ31,$DB$180:$DS$239,MOD(ROW()-7,16)+3,FALSE))),
IF(AQ31="","XXX-%?#*",AQ31&amp;"-%?#*")))</f>
        <v>LPBG-I52E3</v>
      </c>
      <c r="AU31" s="257"/>
      <c r="AV31" s="226" t="str">
        <f t="shared" ca="1" si="11"/>
        <v>LPBG</v>
      </c>
      <c r="AW31" s="226"/>
      <c r="AX31" s="226"/>
      <c r="AY31" s="230"/>
      <c r="AZ31" s="225" t="str">
        <f t="shared" si="12"/>
        <v/>
      </c>
      <c r="BA31" s="226"/>
      <c r="BB31" s="226" t="str">
        <f>IF(BA31="","",IFERROR(
IF(VLOOKUP(AY31,$DB$180:$DS$239,2,FALSE)=2,VLOOKUP(AY31,$DB$180:$DS$239,3,FALSE),
IF(VLOOKUP(AY31,$DB$180:$DS$239,2,FALSE)=0,VLOOKUP(BA31,DO!BA:BC,2,FALSE),
IF(AY31="","XXX-",AY31&amp;"-")&amp;
IF(VLOOKUP(AY31,$DB$180:$DS$239,2,FALSE)=0,"%?",IF(BB$4="","I?","I"&amp;BB$4+FLOOR((ROW()-7)/16,1)))&amp;
VLOOKUP(AY31,$DB$180:$DS$239,MOD(ROW()-7,16)+3,FALSE))),
IF(AY31="","XXX-%?#*",AY31&amp;"-%?#*")))</f>
        <v/>
      </c>
      <c r="BC31" s="228"/>
      <c r="BD31" s="226" t="str">
        <f t="shared" ca="1" si="13"/>
        <v/>
      </c>
      <c r="BE31" s="226"/>
      <c r="BF31" s="226"/>
      <c r="BG31" s="230"/>
      <c r="BH31" s="225" t="str">
        <f t="shared" si="14"/>
        <v/>
      </c>
      <c r="BI31" s="226"/>
      <c r="BJ31" s="226" t="str">
        <f>IF(BI31="","",IFERROR(
IF(VLOOKUP(BG31,$DB$180:$DS$239,2,FALSE)=2,VLOOKUP(BG31,$DB$180:$DS$239,3,FALSE),
IF(VLOOKUP(BG31,$DB$180:$DS$239,2,FALSE)=0,VLOOKUP(BI31,DO!BI:BK,2,FALSE),
IF(BG31="","XXX-",BG31&amp;"-")&amp;
IF(VLOOKUP(BG31,$DB$180:$DS$239,2,FALSE)=0,"%?",IF(BJ$4="","I?","I"&amp;BJ$4+FLOOR((ROW()-7)/16,1)))&amp;
VLOOKUP(BG31,$DB$180:$DS$239,MOD(ROW()-7,16)+3,FALSE))),
IF(BG31="","XXX-%?#*",BG31&amp;"-%?#*")))</f>
        <v/>
      </c>
      <c r="BK31" s="228"/>
      <c r="BL31" s="226" t="str">
        <f t="shared" ca="1" si="15"/>
        <v/>
      </c>
      <c r="BM31" s="226"/>
      <c r="BN31" s="226"/>
      <c r="BO31" s="236"/>
    </row>
    <row r="32" spans="3:72">
      <c r="C32" s="194" t="s">
        <v>340</v>
      </c>
      <c r="D32" s="225" t="str">
        <f t="shared" si="0"/>
        <v>003.1</v>
      </c>
      <c r="E32" s="226" t="s">
        <v>1885</v>
      </c>
      <c r="F32" s="226" t="s">
        <v>496</v>
      </c>
      <c r="G32" s="226"/>
      <c r="H32" s="226" t="str">
        <f t="shared" ca="1" si="1"/>
        <v>MC</v>
      </c>
      <c r="I32" s="226"/>
      <c r="J32" s="226"/>
      <c r="K32" s="227" t="s">
        <v>446</v>
      </c>
      <c r="L32" s="225" t="str">
        <f t="shared" si="2"/>
        <v>013.1</v>
      </c>
      <c r="M32" s="226" t="s">
        <v>1161</v>
      </c>
      <c r="N32" s="226" t="str">
        <f>IF(M32="","",IFERROR(
IF(VLOOKUP(K32,$DB$180:$DS$239,2,FALSE)=2,VLOOKUP(K32,$DB$180:$DS$239,3,FALSE),
IF(VLOOKUP(K32,$DB$180:$DS$239,2,FALSE)=0,VLOOKUP(M32,DO!M:O,2,FALSE),
IF(K32="","XXX-",K32&amp;"-")&amp;
IF(VLOOKUP(K32,$DB$180:$DS$239,2,FALSE)=0,"%?",IF(N$4="","I?","I"&amp;N$4+FLOOR((ROW()-7)/16,1)))&amp;
VLOOKUP(K32,$DB$180:$DS$239,MOD(ROW()-7,16)+3,FALSE))),
IF(K32="","XXX-%?#*",K32&amp;"-%?#*")))</f>
        <v>SR-I12E8</v>
      </c>
      <c r="O32" s="257"/>
      <c r="P32" s="226" t="str">
        <f t="shared" ca="1" si="3"/>
        <v>SR</v>
      </c>
      <c r="Q32" s="226"/>
      <c r="R32" s="226"/>
      <c r="S32" s="229" t="s">
        <v>473</v>
      </c>
      <c r="T32" s="225" t="str">
        <f t="shared" si="4"/>
        <v>023.1</v>
      </c>
      <c r="U32" s="226" t="s">
        <v>497</v>
      </c>
      <c r="V32" s="239" t="s">
        <v>498</v>
      </c>
      <c r="W32" s="257"/>
      <c r="X32" s="226" t="str">
        <f t="shared" ca="1" si="5"/>
        <v>From SCR1</v>
      </c>
      <c r="Y32" s="226"/>
      <c r="Z32" s="226"/>
      <c r="AA32" s="233" t="s">
        <v>446</v>
      </c>
      <c r="AB32" s="297" t="str">
        <f t="shared" si="6"/>
        <v>033.1</v>
      </c>
      <c r="AC32" s="235" t="s">
        <v>1212</v>
      </c>
      <c r="AD32" s="235" t="str">
        <f>IF(AC32="","",IFERROR(
IF(VLOOKUP(AA32,$DB$180:$DS$239,2,FALSE)=2,VLOOKUP(AA32,$DB$180:$DS$239,3,FALSE),
IF(VLOOKUP(AA32,$DB$180:$DS$239,2,FALSE)=0,VLOOKUP(AC32,DO!AC:AE,2,FALSE),
IF(AA32="","XXX-",AA32&amp;"-")&amp;
IF(VLOOKUP(AA32,$DB$180:$DS$239,2,FALSE)=0,"%?",IF(AD$4="","I?","I"&amp;AD$4+FLOOR((ROW()-7)/16,1)))&amp;
VLOOKUP(AA32,$DB$180:$DS$239,MOD(ROW()-7,16)+3,FALSE))),
IF(AA32="","XXX-%?#*",AA32&amp;"-%?#*")))</f>
        <v>SR-I32E8</v>
      </c>
      <c r="AE32" s="237"/>
      <c r="AF32" s="235" t="str">
        <f t="shared" ca="1" si="7"/>
        <v>SR</v>
      </c>
      <c r="AG32" s="226"/>
      <c r="AH32" s="226"/>
      <c r="AI32" s="233" t="s">
        <v>415</v>
      </c>
      <c r="AJ32" s="225" t="str">
        <f t="shared" si="8"/>
        <v>043.1</v>
      </c>
      <c r="AK32" s="226" t="s">
        <v>499</v>
      </c>
      <c r="AL32" s="226" t="s">
        <v>500</v>
      </c>
      <c r="AM32" s="257"/>
      <c r="AN32" s="226" t="str">
        <f t="shared" ca="1" si="9"/>
        <v>乾接點</v>
      </c>
      <c r="AO32" s="226"/>
      <c r="AP32" s="226"/>
      <c r="AQ32" s="240" t="s">
        <v>364</v>
      </c>
      <c r="AR32" s="225" t="str">
        <f t="shared" si="10"/>
        <v>053.1</v>
      </c>
      <c r="AS32" s="235" t="s">
        <v>1850</v>
      </c>
      <c r="AT32" s="226" t="str">
        <f>IF(AS32="","",IFERROR(
IF(VLOOKUP(AQ32,$DB$180:$DS$239,2,FALSE)=2,VLOOKUP(AQ32,$DB$180:$DS$239,3,FALSE),
IF(VLOOKUP(AQ32,$DB$180:$DS$239,2,FALSE)=0,VLOOKUP(AS32,DO!AS:AU,2,FALSE),
IF(AQ32="","XXX-",AQ32&amp;"-")&amp;
IF(VLOOKUP(AQ32,$DB$180:$DS$239,2,FALSE)=0,"%?",IF(AT$4="","I?","I"&amp;AT$4+FLOOR((ROW()-7)/16,1)))&amp;
VLOOKUP(AQ32,$DB$180:$DS$239,MOD(ROW()-7,16)+3,FALSE))),
IF(AQ32="","XXX-%?#*",AQ32&amp;"-%?#*")))</f>
        <v>LPBG-I52E8</v>
      </c>
      <c r="AU32" s="257"/>
      <c r="AV32" s="226" t="str">
        <f t="shared" ca="1" si="11"/>
        <v>LPBG</v>
      </c>
      <c r="AW32" s="226"/>
      <c r="AX32" s="226"/>
      <c r="AY32" s="230"/>
      <c r="AZ32" s="225" t="str">
        <f t="shared" si="12"/>
        <v/>
      </c>
      <c r="BA32" s="226"/>
      <c r="BB32" s="226" t="str">
        <f>IF(BA32="","",IFERROR(
IF(VLOOKUP(AY32,$DB$180:$DS$239,2,FALSE)=2,VLOOKUP(AY32,$DB$180:$DS$239,3,FALSE),
IF(VLOOKUP(AY32,$DB$180:$DS$239,2,FALSE)=0,VLOOKUP(BA32,DO!BA:BC,2,FALSE),
IF(AY32="","XXX-",AY32&amp;"-")&amp;
IF(VLOOKUP(AY32,$DB$180:$DS$239,2,FALSE)=0,"%?",IF(BB$4="","I?","I"&amp;BB$4+FLOOR((ROW()-7)/16,1)))&amp;
VLOOKUP(AY32,$DB$180:$DS$239,MOD(ROW()-7,16)+3,FALSE))),
IF(AY32="","XXX-%?#*",AY32&amp;"-%?#*")))</f>
        <v/>
      </c>
      <c r="BC32" s="228"/>
      <c r="BD32" s="226" t="str">
        <f t="shared" ca="1" si="13"/>
        <v/>
      </c>
      <c r="BE32" s="226"/>
      <c r="BF32" s="226"/>
      <c r="BG32" s="230"/>
      <c r="BH32" s="225" t="str">
        <f t="shared" si="14"/>
        <v/>
      </c>
      <c r="BI32" s="226"/>
      <c r="BJ32" s="226" t="str">
        <f>IF(BI32="","",IFERROR(
IF(VLOOKUP(BG32,$DB$180:$DS$239,2,FALSE)=2,VLOOKUP(BG32,$DB$180:$DS$239,3,FALSE),
IF(VLOOKUP(BG32,$DB$180:$DS$239,2,FALSE)=0,VLOOKUP(BI32,DO!BI:BK,2,FALSE),
IF(BG32="","XXX-",BG32&amp;"-")&amp;
IF(VLOOKUP(BG32,$DB$180:$DS$239,2,FALSE)=0,"%?",IF(BJ$4="","I?","I"&amp;BJ$4+FLOOR((ROW()-7)/16,1)))&amp;
VLOOKUP(BG32,$DB$180:$DS$239,MOD(ROW()-7,16)+3,FALSE))),
IF(BG32="","XXX-%?#*",BG32&amp;"-%?#*")))</f>
        <v/>
      </c>
      <c r="BK32" s="228"/>
      <c r="BL32" s="226" t="str">
        <f t="shared" ca="1" si="15"/>
        <v/>
      </c>
      <c r="BM32" s="226"/>
      <c r="BN32" s="226"/>
      <c r="BO32" s="236"/>
    </row>
    <row r="33" spans="3:67">
      <c r="C33" s="194" t="s">
        <v>340</v>
      </c>
      <c r="D33" s="225" t="str">
        <f t="shared" si="0"/>
        <v>003.2</v>
      </c>
      <c r="E33" s="226" t="s">
        <v>501</v>
      </c>
      <c r="F33" s="226" t="s">
        <v>502</v>
      </c>
      <c r="G33" s="226"/>
      <c r="H33" s="226" t="str">
        <f t="shared" ca="1" si="1"/>
        <v>MC</v>
      </c>
      <c r="I33" s="226"/>
      <c r="J33" s="226"/>
      <c r="K33" s="227" t="s">
        <v>446</v>
      </c>
      <c r="L33" s="225" t="str">
        <f t="shared" si="2"/>
        <v>013.2</v>
      </c>
      <c r="M33" s="226" t="s">
        <v>503</v>
      </c>
      <c r="N33" s="226" t="str">
        <f>IF(M33="","",IFERROR(
IF(VLOOKUP(K33,$DB$180:$DS$239,2,FALSE)=2,VLOOKUP(K33,$DB$180:$DS$239,3,FALSE),
IF(VLOOKUP(K33,$DB$180:$DS$239,2,FALSE)=0,VLOOKUP(M33,DO!M:O,2,FALSE),
IF(K33="","XXX-",K33&amp;"-")&amp;
IF(VLOOKUP(K33,$DB$180:$DS$239,2,FALSE)=0,"%?",IF(N$4="","I?","I"&amp;N$4+FLOOR((ROW()-7)/16,1)))&amp;
VLOOKUP(K33,$DB$180:$DS$239,MOD(ROW()-7,16)+3,FALSE))),
IF(K33="","XXX-%?#*",K33&amp;"-%?#*")))</f>
        <v>SR-I12E2</v>
      </c>
      <c r="O33" s="257"/>
      <c r="P33" s="226" t="str">
        <f t="shared" ca="1" si="3"/>
        <v>SR</v>
      </c>
      <c r="Q33" s="226"/>
      <c r="R33" s="226"/>
      <c r="S33" s="229" t="s">
        <v>463</v>
      </c>
      <c r="T33" s="225" t="str">
        <f t="shared" si="4"/>
        <v>023.2</v>
      </c>
      <c r="U33" s="226" t="s">
        <v>504</v>
      </c>
      <c r="V33" s="239" t="s">
        <v>505</v>
      </c>
      <c r="W33" s="257"/>
      <c r="X33" s="226" t="str">
        <f t="shared" ca="1" si="5"/>
        <v>From TC1</v>
      </c>
      <c r="Y33" s="226"/>
      <c r="Z33" s="226"/>
      <c r="AA33" s="233" t="s">
        <v>446</v>
      </c>
      <c r="AB33" s="297" t="str">
        <f t="shared" si="6"/>
        <v>033.2</v>
      </c>
      <c r="AC33" s="235" t="s">
        <v>1213</v>
      </c>
      <c r="AD33" s="235" t="str">
        <f>IF(AC33="","",IFERROR(
IF(VLOOKUP(AA33,$DB$180:$DS$239,2,FALSE)=2,VLOOKUP(AA33,$DB$180:$DS$239,3,FALSE),
IF(VLOOKUP(AA33,$DB$180:$DS$239,2,FALSE)=0,VLOOKUP(AC33,DO!AC:AE,2,FALSE),
IF(AA33="","XXX-",AA33&amp;"-")&amp;
IF(VLOOKUP(AA33,$DB$180:$DS$239,2,FALSE)=0,"%?",IF(AD$4="","I?","I"&amp;AD$4+FLOOR((ROW()-7)/16,1)))&amp;
VLOOKUP(AA33,$DB$180:$DS$239,MOD(ROW()-7,16)+3,FALSE))),
IF(AA33="","XXX-%?#*",AA33&amp;"-%?#*")))</f>
        <v>SR-I32E2</v>
      </c>
      <c r="AE33" s="237"/>
      <c r="AF33" s="235" t="str">
        <f t="shared" ca="1" si="7"/>
        <v>SR</v>
      </c>
      <c r="AG33" s="226"/>
      <c r="AH33" s="226"/>
      <c r="AI33" s="233" t="s">
        <v>415</v>
      </c>
      <c r="AJ33" s="225" t="str">
        <f t="shared" si="8"/>
        <v>043.2</v>
      </c>
      <c r="AK33" s="226" t="s">
        <v>506</v>
      </c>
      <c r="AL33" s="226" t="s">
        <v>507</v>
      </c>
      <c r="AM33" s="257"/>
      <c r="AN33" s="226" t="str">
        <f t="shared" ca="1" si="9"/>
        <v>乾接點</v>
      </c>
      <c r="AO33" s="226"/>
      <c r="AP33" s="226"/>
      <c r="AQ33" s="234" t="s">
        <v>364</v>
      </c>
      <c r="AR33" s="225" t="str">
        <f t="shared" si="10"/>
        <v>053.2</v>
      </c>
      <c r="AS33" s="226"/>
      <c r="AT33" s="226" t="str">
        <f>IF(AS33="","",IFERROR(
IF(VLOOKUP(AQ33,$DB$180:$DS$239,2,FALSE)=2,VLOOKUP(AQ33,$DB$180:$DS$239,3,FALSE),
IF(VLOOKUP(AQ33,$DB$180:$DS$239,2,FALSE)=0,VLOOKUP(AS33,DO!AS:AU,2,FALSE),
IF(AQ33="","XXX-",AQ33&amp;"-")&amp;
IF(VLOOKUP(AQ33,$DB$180:$DS$239,2,FALSE)=0,"%?",IF(AT$4="","I?","I"&amp;AT$4+FLOOR((ROW()-7)/16,1)))&amp;
VLOOKUP(AQ33,$DB$180:$DS$239,MOD(ROW()-7,16)+3,FALSE))),
IF(AQ33="","XXX-%?#*",AQ33&amp;"-%?#*")))</f>
        <v/>
      </c>
      <c r="AU33" s="257"/>
      <c r="AV33" s="226" t="str">
        <f t="shared" ca="1" si="11"/>
        <v/>
      </c>
      <c r="AW33" s="226"/>
      <c r="AX33" s="226"/>
      <c r="AY33" s="230"/>
      <c r="AZ33" s="225" t="str">
        <f t="shared" si="12"/>
        <v/>
      </c>
      <c r="BA33" s="226"/>
      <c r="BB33" s="226" t="str">
        <f>IF(BA33="","",IFERROR(
IF(VLOOKUP(AY33,$DB$180:$DS$239,2,FALSE)=2,VLOOKUP(AY33,$DB$180:$DS$239,3,FALSE),
IF(VLOOKUP(AY33,$DB$180:$DS$239,2,FALSE)=0,VLOOKUP(BA33,DO!BA:BC,2,FALSE),
IF(AY33="","XXX-",AY33&amp;"-")&amp;
IF(VLOOKUP(AY33,$DB$180:$DS$239,2,FALSE)=0,"%?",IF(BB$4="","I?","I"&amp;BB$4+FLOOR((ROW()-7)/16,1)))&amp;
VLOOKUP(AY33,$DB$180:$DS$239,MOD(ROW()-7,16)+3,FALSE))),
IF(AY33="","XXX-%?#*",AY33&amp;"-%?#*")))</f>
        <v/>
      </c>
      <c r="BC33" s="228"/>
      <c r="BD33" s="226" t="str">
        <f t="shared" ca="1" si="13"/>
        <v/>
      </c>
      <c r="BE33" s="226"/>
      <c r="BF33" s="226"/>
      <c r="BG33" s="233"/>
      <c r="BH33" s="225" t="str">
        <f t="shared" si="14"/>
        <v/>
      </c>
      <c r="BI33" s="226"/>
      <c r="BJ33" s="226" t="str">
        <f>IF(BI33="","",IFERROR(
IF(VLOOKUP(BG33,$DB$180:$DS$239,2,FALSE)=2,VLOOKUP(BG33,$DB$180:$DS$239,3,FALSE),
IF(VLOOKUP(BG33,$DB$180:$DS$239,2,FALSE)=0,VLOOKUP(BI33,DO!BI:BK,2,FALSE),
IF(BG33="","XXX-",BG33&amp;"-")&amp;
IF(VLOOKUP(BG33,$DB$180:$DS$239,2,FALSE)=0,"%?",IF(BJ$4="","I?","I"&amp;BJ$4+FLOOR((ROW()-7)/16,1)))&amp;
VLOOKUP(BG33,$DB$180:$DS$239,MOD(ROW()-7,16)+3,FALSE))),
IF(BG33="","XXX-%?#*",BG33&amp;"-%?#*")))</f>
        <v/>
      </c>
      <c r="BK33" s="228"/>
      <c r="BL33" s="226" t="str">
        <f t="shared" ca="1" si="15"/>
        <v/>
      </c>
      <c r="BM33" s="226"/>
      <c r="BN33" s="226"/>
      <c r="BO33" s="232"/>
    </row>
    <row r="34" spans="3:67">
      <c r="C34" s="194" t="s">
        <v>340</v>
      </c>
      <c r="D34" s="225" t="str">
        <f t="shared" si="0"/>
        <v>003.3</v>
      </c>
      <c r="E34" s="257" t="s">
        <v>508</v>
      </c>
      <c r="F34" s="226" t="s">
        <v>509</v>
      </c>
      <c r="G34" s="226"/>
      <c r="H34" s="226" t="str">
        <f t="shared" ca="1" si="1"/>
        <v>MC</v>
      </c>
      <c r="I34" s="226"/>
      <c r="J34" s="226"/>
      <c r="K34" s="227" t="s">
        <v>446</v>
      </c>
      <c r="L34" s="225" t="str">
        <f t="shared" si="2"/>
        <v>013.3</v>
      </c>
      <c r="M34" s="257"/>
      <c r="N34" s="226" t="str">
        <f>IF(M34="","",IFERROR(
IF(VLOOKUP(K34,$DB$180:$DS$239,2,FALSE)=2,VLOOKUP(K34,$DB$180:$DS$239,3,FALSE),
IF(VLOOKUP(K34,$DB$180:$DS$239,2,FALSE)=0,VLOOKUP(M34,DO!M:O,2,FALSE),
IF(K34="","XXX-",K34&amp;"-")&amp;
IF(VLOOKUP(K34,$DB$180:$DS$239,2,FALSE)=0,"%?",IF(N$4="","I?","I"&amp;N$4+FLOOR((ROW()-7)/16,1)))&amp;
VLOOKUP(K34,$DB$180:$DS$239,MOD(ROW()-7,16)+3,FALSE))),
IF(K34="","XXX-%?#*",K34&amp;"-%?#*")))</f>
        <v/>
      </c>
      <c r="O34" s="257"/>
      <c r="P34" s="226" t="str">
        <f t="shared" ca="1" si="3"/>
        <v/>
      </c>
      <c r="Q34" s="226"/>
      <c r="R34" s="226"/>
      <c r="S34" s="229" t="s">
        <v>473</v>
      </c>
      <c r="T34" s="225" t="str">
        <f t="shared" si="4"/>
        <v>023.3</v>
      </c>
      <c r="U34" s="257" t="s">
        <v>510</v>
      </c>
      <c r="V34" s="239" t="s">
        <v>511</v>
      </c>
      <c r="W34" s="257"/>
      <c r="X34" s="226" t="str">
        <f t="shared" ca="1" si="5"/>
        <v>From SCR1</v>
      </c>
      <c r="Y34" s="226"/>
      <c r="Z34" s="226"/>
      <c r="AA34" s="233" t="s">
        <v>446</v>
      </c>
      <c r="AB34" s="297" t="str">
        <f t="shared" si="6"/>
        <v>033.3</v>
      </c>
      <c r="AC34" s="237" t="s">
        <v>1214</v>
      </c>
      <c r="AD34" s="235" t="str">
        <f>IF(AC34="","",IFERROR(
IF(VLOOKUP(AA34,$DB$180:$DS$239,2,FALSE)=2,VLOOKUP(AA34,$DB$180:$DS$239,3,FALSE),
IF(VLOOKUP(AA34,$DB$180:$DS$239,2,FALSE)=0,VLOOKUP(AC34,DO!AC:AE,2,FALSE),
IF(AA34="","XXX-",AA34&amp;"-")&amp;
IF(VLOOKUP(AA34,$DB$180:$DS$239,2,FALSE)=0,"%?",IF(AD$4="","I?","I"&amp;AD$4+FLOOR((ROW()-7)/16,1)))&amp;
VLOOKUP(AA34,$DB$180:$DS$239,MOD(ROW()-7,16)+3,FALSE))),
IF(AA34="","XXX-%?#*",AA34&amp;"-%?#*")))</f>
        <v>SR-I32E7</v>
      </c>
      <c r="AE34" s="237"/>
      <c r="AF34" s="235" t="str">
        <f t="shared" ca="1" si="7"/>
        <v>SR</v>
      </c>
      <c r="AG34" s="226"/>
      <c r="AH34" s="226"/>
      <c r="AI34" s="233"/>
      <c r="AJ34" s="225" t="str">
        <f t="shared" si="8"/>
        <v>043.3</v>
      </c>
      <c r="AK34" s="257"/>
      <c r="AL34" s="226" t="str">
        <f>IF(AK34="","",IFERROR(
IF(VLOOKUP(AI34,$DB$180:$DS$239,2,FALSE)=2,VLOOKUP(AI34,$DB$180:$DS$239,3,FALSE),
IF(VLOOKUP(AI34,$DB$180:$DS$239,2,FALSE)=0,VLOOKUP(AK34,DO!AK:AM,2,FALSE),
IF(AI34="","XXX-",AI34&amp;"-")&amp;
IF(VLOOKUP(AI34,$DB$180:$DS$239,2,FALSE)=0,"%?",IF(AL$4="","I?","I"&amp;AL$4+FLOOR((ROW()-7)/16,1)))&amp;
VLOOKUP(AI34,$DB$180:$DS$239,MOD(ROW()-7,16)+3,FALSE))),
IF(AI34="","XXX-%?#*",AI34&amp;"-%?#*")))</f>
        <v/>
      </c>
      <c r="AM34" s="257"/>
      <c r="AN34" s="226" t="str">
        <f t="shared" ca="1" si="9"/>
        <v/>
      </c>
      <c r="AO34" s="226"/>
      <c r="AP34" s="226"/>
      <c r="AQ34" s="240"/>
      <c r="AR34" s="225" t="str">
        <f t="shared" si="10"/>
        <v>053.3</v>
      </c>
      <c r="AS34" s="257"/>
      <c r="AT34" s="226" t="str">
        <f>IF(AS34="","",IFERROR(
IF(VLOOKUP(AQ34,$DB$180:$DS$239,2,FALSE)=2,VLOOKUP(AQ34,$DB$180:$DS$239,3,FALSE),
IF(VLOOKUP(AQ34,$DB$180:$DS$239,2,FALSE)=0,VLOOKUP(AS34,DO!AS:AU,2,FALSE),
IF(AQ34="","XXX-",AQ34&amp;"-")&amp;
IF(VLOOKUP(AQ34,$DB$180:$DS$239,2,FALSE)=0,"%?",IF(AT$4="","I?","I"&amp;AT$4+FLOOR((ROW()-7)/16,1)))&amp;
VLOOKUP(AQ34,$DB$180:$DS$239,MOD(ROW()-7,16)+3,FALSE))),
IF(AQ34="","XXX-%?#*",AQ34&amp;"-%?#*")))</f>
        <v/>
      </c>
      <c r="AU34" s="257"/>
      <c r="AV34" s="226" t="str">
        <f t="shared" ca="1" si="11"/>
        <v/>
      </c>
      <c r="AW34" s="226"/>
      <c r="AX34" s="226"/>
      <c r="AY34" s="230"/>
      <c r="AZ34" s="225" t="str">
        <f t="shared" si="12"/>
        <v/>
      </c>
      <c r="BA34" s="228"/>
      <c r="BB34" s="226" t="str">
        <f>IF(BA34="","",IFERROR(
IF(VLOOKUP(AY34,$DB$180:$DS$239,2,FALSE)=2,VLOOKUP(AY34,$DB$180:$DS$239,3,FALSE),
IF(VLOOKUP(AY34,$DB$180:$DS$239,2,FALSE)=0,VLOOKUP(BA34,DO!BA:BC,2,FALSE),
IF(AY34="","XXX-",AY34&amp;"-")&amp;
IF(VLOOKUP(AY34,$DB$180:$DS$239,2,FALSE)=0,"%?",IF(BB$4="","I?","I"&amp;BB$4+FLOOR((ROW()-7)/16,1)))&amp;
VLOOKUP(AY34,$DB$180:$DS$239,MOD(ROW()-7,16)+3,FALSE))),
IF(AY34="","XXX-%?#*",AY34&amp;"-%?#*")))</f>
        <v/>
      </c>
      <c r="BC34" s="228"/>
      <c r="BD34" s="226" t="str">
        <f t="shared" ca="1" si="13"/>
        <v/>
      </c>
      <c r="BE34" s="226"/>
      <c r="BF34" s="226"/>
      <c r="BG34" s="230"/>
      <c r="BH34" s="225" t="str">
        <f t="shared" si="14"/>
        <v/>
      </c>
      <c r="BI34" s="228"/>
      <c r="BJ34" s="226" t="str">
        <f>IF(BI34="","",IFERROR(
IF(VLOOKUP(BG34,$DB$180:$DS$239,2,FALSE)=2,VLOOKUP(BG34,$DB$180:$DS$239,3,FALSE),
IF(VLOOKUP(BG34,$DB$180:$DS$239,2,FALSE)=0,VLOOKUP(BI34,DO!BI:BK,2,FALSE),
IF(BG34="","XXX-",BG34&amp;"-")&amp;
IF(VLOOKUP(BG34,$DB$180:$DS$239,2,FALSE)=0,"%?",IF(BJ$4="","I?","I"&amp;BJ$4+FLOOR((ROW()-7)/16,1)))&amp;
VLOOKUP(BG34,$DB$180:$DS$239,MOD(ROW()-7,16)+3,FALSE))),
IF(BG34="","XXX-%?#*",BG34&amp;"-%?#*")))</f>
        <v/>
      </c>
      <c r="BK34" s="228"/>
      <c r="BL34" s="226" t="str">
        <f t="shared" ca="1" si="15"/>
        <v/>
      </c>
      <c r="BM34" s="226"/>
      <c r="BN34" s="226"/>
      <c r="BO34" s="232"/>
    </row>
    <row r="35" spans="3:67">
      <c r="C35" s="194" t="s">
        <v>340</v>
      </c>
      <c r="D35" s="225" t="str">
        <f t="shared" si="0"/>
        <v>003.4</v>
      </c>
      <c r="E35" s="257" t="s">
        <v>512</v>
      </c>
      <c r="F35" s="226" t="s">
        <v>513</v>
      </c>
      <c r="G35" s="226"/>
      <c r="H35" s="226" t="str">
        <f t="shared" ca="1" si="1"/>
        <v>MC</v>
      </c>
      <c r="I35" s="226"/>
      <c r="J35" s="226"/>
      <c r="K35" s="227" t="s">
        <v>446</v>
      </c>
      <c r="L35" s="225" t="str">
        <f t="shared" si="2"/>
        <v>013.4</v>
      </c>
      <c r="M35" s="257" t="s">
        <v>514</v>
      </c>
      <c r="N35" s="226" t="str">
        <f>IF(M35="","",IFERROR(
IF(VLOOKUP(K35,$DB$180:$DS$239,2,FALSE)=2,VLOOKUP(K35,$DB$180:$DS$239,3,FALSE),
IF(VLOOKUP(K35,$DB$180:$DS$239,2,FALSE)=0,VLOOKUP(M35,DO!M:O,2,FALSE),
IF(K35="","XXX-",K35&amp;"-")&amp;
IF(VLOOKUP(K35,$DB$180:$DS$239,2,FALSE)=0,"%?",IF(N$4="","I?","I"&amp;N$4+FLOOR((ROW()-7)/16,1)))&amp;
VLOOKUP(K35,$DB$180:$DS$239,MOD(ROW()-7,16)+3,FALSE))),
IF(K35="","XXX-%?#*",K35&amp;"-%?#*")))</f>
        <v>SR-I12F3</v>
      </c>
      <c r="O35" s="257"/>
      <c r="P35" s="226" t="str">
        <f t="shared" ca="1" si="3"/>
        <v>SR</v>
      </c>
      <c r="Q35" s="226"/>
      <c r="R35" s="226"/>
      <c r="S35" s="229" t="s">
        <v>463</v>
      </c>
      <c r="T35" s="225" t="str">
        <f t="shared" si="4"/>
        <v>023.4</v>
      </c>
      <c r="U35" s="257" t="s">
        <v>515</v>
      </c>
      <c r="V35" s="239" t="s">
        <v>516</v>
      </c>
      <c r="W35" s="257"/>
      <c r="X35" s="226" t="str">
        <f t="shared" ca="1" si="5"/>
        <v>From TC1</v>
      </c>
      <c r="Y35" s="226"/>
      <c r="Z35" s="226"/>
      <c r="AA35" s="233" t="s">
        <v>446</v>
      </c>
      <c r="AB35" s="225" t="str">
        <f t="shared" si="6"/>
        <v>033.4</v>
      </c>
      <c r="AC35" s="257" t="s">
        <v>1147</v>
      </c>
      <c r="AD35" s="226" t="str">
        <f>IF(AC35="","",IFERROR(
IF(VLOOKUP(AA35,$DB$180:$DS$239,2,FALSE)=2,VLOOKUP(AA35,$DB$180:$DS$239,3,FALSE),
IF(VLOOKUP(AA35,$DB$180:$DS$239,2,FALSE)=0,VLOOKUP(AC35,DO!AC:AE,2,FALSE),
IF(AA35="","XXX-",AA35&amp;"-")&amp;
IF(VLOOKUP(AA35,$DB$180:$DS$239,2,FALSE)=0,"%?",IF(AD$4="","I?","I"&amp;AD$4+FLOOR((ROW()-7)/16,1)))&amp;
VLOOKUP(AA35,$DB$180:$DS$239,MOD(ROW()-7,16)+3,FALSE))),
IF(AA35="","XXX-%?#*",AA35&amp;"-%?#*")))</f>
        <v>SR-I32F3</v>
      </c>
      <c r="AE35" s="257"/>
      <c r="AF35" s="226" t="str">
        <f t="shared" ca="1" si="7"/>
        <v>SR</v>
      </c>
      <c r="AG35" s="226"/>
      <c r="AH35" s="226"/>
      <c r="AI35" s="233" t="s">
        <v>340</v>
      </c>
      <c r="AJ35" s="225" t="str">
        <f t="shared" si="8"/>
        <v>043.4</v>
      </c>
      <c r="AK35" s="257"/>
      <c r="AL35" s="226"/>
      <c r="AM35" s="257"/>
      <c r="AN35" s="226" t="str">
        <f t="shared" ca="1" si="9"/>
        <v/>
      </c>
      <c r="AO35" s="226"/>
      <c r="AP35" s="226"/>
      <c r="AQ35" s="234" t="s">
        <v>358</v>
      </c>
      <c r="AR35" s="225" t="str">
        <f t="shared" si="10"/>
        <v>053.4</v>
      </c>
      <c r="AS35" s="257" t="s">
        <v>517</v>
      </c>
      <c r="AT35" s="226" t="str">
        <f>IF(AS35="","",IFERROR(
IF(VLOOKUP(AQ35,$DB$180:$DS$239,2,FALSE)=2,VLOOKUP(AQ35,$DB$180:$DS$239,3,FALSE),
IF(VLOOKUP(AQ35,$DB$180:$DS$239,2,FALSE)=0,VLOOKUP(AS35,DO!AS:AU,2,FALSE),
IF(AQ35="","XXX-",AQ35&amp;"-")&amp;
IF(VLOOKUP(AQ35,$DB$180:$DS$239,2,FALSE)=0,"%?",IF(AT$4="","I?","I"&amp;AT$4+FLOOR((ROW()-7)/16,1)))&amp;
VLOOKUP(AQ35,$DB$180:$DS$239,MOD(ROW()-7,16)+3,FALSE))),
IF(AQ35="","XXX-%?#*",AQ35&amp;"-%?#*")))</f>
        <v>LCSG-I52F3</v>
      </c>
      <c r="AU35" s="257" t="s">
        <v>635</v>
      </c>
      <c r="AV35" s="226" t="str">
        <f t="shared" ca="1" si="11"/>
        <v>LCSG</v>
      </c>
      <c r="AW35" s="226"/>
      <c r="AX35" s="226"/>
      <c r="AY35" s="230"/>
      <c r="AZ35" s="225" t="str">
        <f t="shared" si="12"/>
        <v/>
      </c>
      <c r="BA35" s="228"/>
      <c r="BB35" s="226" t="str">
        <f>IF(BA35="","",IFERROR(
IF(VLOOKUP(AY35,$DB$180:$DS$239,2,FALSE)=2,VLOOKUP(AY35,$DB$180:$DS$239,3,FALSE),
IF(VLOOKUP(AY35,$DB$180:$DS$239,2,FALSE)=0,VLOOKUP(BA35,DO!BA:BC,2,FALSE),
IF(AY35="","XXX-",AY35&amp;"-")&amp;
IF(VLOOKUP(AY35,$DB$180:$DS$239,2,FALSE)=0,"%?",IF(BB$4="","I?","I"&amp;BB$4+FLOOR((ROW()-7)/16,1)))&amp;
VLOOKUP(AY35,$DB$180:$DS$239,MOD(ROW()-7,16)+3,FALSE))),
IF(AY35="","XXX-%?#*",AY35&amp;"-%?#*")))</f>
        <v/>
      </c>
      <c r="BC35" s="228"/>
      <c r="BD35" s="226" t="str">
        <f t="shared" ca="1" si="13"/>
        <v/>
      </c>
      <c r="BE35" s="226"/>
      <c r="BF35" s="226"/>
      <c r="BG35" s="230"/>
      <c r="BH35" s="225" t="str">
        <f t="shared" si="14"/>
        <v/>
      </c>
      <c r="BI35" s="228"/>
      <c r="BJ35" s="226" t="str">
        <f>IF(BI35="","",IFERROR(
IF(VLOOKUP(BG35,$DB$180:$DS$239,2,FALSE)=2,VLOOKUP(BG35,$DB$180:$DS$239,3,FALSE),
IF(VLOOKUP(BG35,$DB$180:$DS$239,2,FALSE)=0,VLOOKUP(BI35,DO!BI:BK,2,FALSE),
IF(BG35="","XXX-",BG35&amp;"-")&amp;
IF(VLOOKUP(BG35,$DB$180:$DS$239,2,FALSE)=0,"%?",IF(BJ$4="","I?","I"&amp;BJ$4+FLOOR((ROW()-7)/16,1)))&amp;
VLOOKUP(BG35,$DB$180:$DS$239,MOD(ROW()-7,16)+3,FALSE))),
IF(BG35="","XXX-%?#*",BG35&amp;"-%?#*")))</f>
        <v/>
      </c>
      <c r="BK35" s="228"/>
      <c r="BL35" s="226" t="str">
        <f t="shared" ca="1" si="15"/>
        <v/>
      </c>
      <c r="BM35" s="226"/>
      <c r="BN35" s="226"/>
      <c r="BO35" s="232"/>
    </row>
    <row r="36" spans="3:67">
      <c r="C36" s="296"/>
      <c r="D36" s="288" t="str">
        <f t="shared" si="0"/>
        <v>003.5</v>
      </c>
      <c r="E36" s="226"/>
      <c r="F36" s="226" t="str">
        <f>IF(E36="","",IFERROR(
IF(VLOOKUP(C36,$DB$180:$DS$239,2,FALSE)=2,VLOOKUP(C36,$DB$180:$DS$239,3,FALSE),
IF(VLOOKUP(C36,$DB$180:$DS$239,2,FALSE)=0,VLOOKUP(E36,DO!E:G,2,FALSE),
IF(C36="","XXX-",C36&amp;"-")&amp;
IF(VLOOKUP(C36,$DB$180:$DS$239,2,FALSE)=0,"%?",IF(F$4="","I?","I"&amp;F$4+FLOOR((ROW()-7)/16,1)))&amp;
VLOOKUP(C36,$DB$180:$DS$239,MOD(ROW()-7,16)+3,FALSE))),
IF(C36="","XXX-%?#*",C36&amp;"-%?#*")))</f>
        <v/>
      </c>
      <c r="G36" s="226"/>
      <c r="H36" s="226" t="str">
        <f t="shared" ca="1" si="1"/>
        <v/>
      </c>
      <c r="I36" s="226"/>
      <c r="J36" s="226"/>
      <c r="K36" s="227" t="s">
        <v>446</v>
      </c>
      <c r="L36" s="225" t="str">
        <f t="shared" si="2"/>
        <v>013.5</v>
      </c>
      <c r="M36" s="226" t="s">
        <v>518</v>
      </c>
      <c r="N36" s="226" t="str">
        <f>IF(M36="","",IFERROR(
IF(VLOOKUP(K36,$DB$180:$DS$239,2,FALSE)=2,VLOOKUP(K36,$DB$180:$DS$239,3,FALSE),
IF(VLOOKUP(K36,$DB$180:$DS$239,2,FALSE)=0,VLOOKUP(M36,DO!M:O,2,FALSE),
IF(K36="","XXX-",K36&amp;"-")&amp;
IF(VLOOKUP(K36,$DB$180:$DS$239,2,FALSE)=0,"%?",IF(N$4="","I?","I"&amp;N$4+FLOOR((ROW()-7)/16,1)))&amp;
VLOOKUP(K36,$DB$180:$DS$239,MOD(ROW()-7,16)+3,FALSE))),
IF(K36="","XXX-%?#*",K36&amp;"-%?#*")))</f>
        <v>SR-I12F8</v>
      </c>
      <c r="O36" s="257"/>
      <c r="P36" s="226" t="str">
        <f t="shared" ca="1" si="3"/>
        <v>SR</v>
      </c>
      <c r="Q36" s="226"/>
      <c r="R36" s="226"/>
      <c r="S36" s="233" t="s">
        <v>473</v>
      </c>
      <c r="T36" s="225" t="str">
        <f t="shared" si="4"/>
        <v>023.5</v>
      </c>
      <c r="U36" s="226" t="s">
        <v>519</v>
      </c>
      <c r="V36" s="239" t="s">
        <v>520</v>
      </c>
      <c r="W36" s="257"/>
      <c r="X36" s="226" t="str">
        <f t="shared" ca="1" si="5"/>
        <v>From SCR1</v>
      </c>
      <c r="Y36" s="226"/>
      <c r="Z36" s="226"/>
      <c r="AA36" s="233" t="s">
        <v>446</v>
      </c>
      <c r="AB36" s="225" t="str">
        <f t="shared" si="6"/>
        <v>033.5</v>
      </c>
      <c r="AC36" s="226" t="s">
        <v>1148</v>
      </c>
      <c r="AD36" s="226" t="str">
        <f>IF(AC36="","",IFERROR(
IF(VLOOKUP(AA36,$DB$180:$DS$239,2,FALSE)=2,VLOOKUP(AA36,$DB$180:$DS$239,3,FALSE),
IF(VLOOKUP(AA36,$DB$180:$DS$239,2,FALSE)=0,VLOOKUP(AC36,DO!AC:AE,2,FALSE),
IF(AA36="","XXX-",AA36&amp;"-")&amp;
IF(VLOOKUP(AA36,$DB$180:$DS$239,2,FALSE)=0,"%?",IF(AD$4="","I?","I"&amp;AD$4+FLOOR((ROW()-7)/16,1)))&amp;
VLOOKUP(AA36,$DB$180:$DS$239,MOD(ROW()-7,16)+3,FALSE))),
IF(AA36="","XXX-%?#*",AA36&amp;"-%?#*")))</f>
        <v>SR-I32F8</v>
      </c>
      <c r="AE36" s="257"/>
      <c r="AF36" s="226" t="str">
        <f t="shared" ca="1" si="7"/>
        <v>SR</v>
      </c>
      <c r="AG36" s="226"/>
      <c r="AH36" s="226"/>
      <c r="AI36" s="233" t="s">
        <v>421</v>
      </c>
      <c r="AJ36" s="225" t="str">
        <f t="shared" si="8"/>
        <v>043.5</v>
      </c>
      <c r="AK36" s="226" t="s">
        <v>521</v>
      </c>
      <c r="AL36" s="226" t="s">
        <v>522</v>
      </c>
      <c r="AM36" s="257"/>
      <c r="AN36" s="226" t="str">
        <f t="shared" ca="1" si="9"/>
        <v>RY</v>
      </c>
      <c r="AO36" s="226"/>
      <c r="AP36" s="226"/>
      <c r="AQ36" s="240" t="s">
        <v>358</v>
      </c>
      <c r="AR36" s="225" t="str">
        <f t="shared" si="10"/>
        <v>053.5</v>
      </c>
      <c r="AS36" s="226" t="s">
        <v>523</v>
      </c>
      <c r="AT36" s="226" t="str">
        <f>IF(AS36="","",IFERROR(
IF(VLOOKUP(AQ36,$DB$180:$DS$239,2,FALSE)=2,VLOOKUP(AQ36,$DB$180:$DS$239,3,FALSE),
IF(VLOOKUP(AQ36,$DB$180:$DS$239,2,FALSE)=0,VLOOKUP(AS36,DO!AS:AU,2,FALSE),
IF(AQ36="","XXX-",AQ36&amp;"-")&amp;
IF(VLOOKUP(AQ36,$DB$180:$DS$239,2,FALSE)=0,"%?",IF(AT$4="","I?","I"&amp;AT$4+FLOOR((ROW()-7)/16,1)))&amp;
VLOOKUP(AQ36,$DB$180:$DS$239,MOD(ROW()-7,16)+3,FALSE))),
IF(AQ36="","XXX-%?#*",AQ36&amp;"-%?#*")))</f>
        <v>LCSG-I52F8</v>
      </c>
      <c r="AU36" s="257" t="s">
        <v>635</v>
      </c>
      <c r="AV36" s="226" t="str">
        <f t="shared" ca="1" si="11"/>
        <v>LCSG</v>
      </c>
      <c r="AW36" s="226"/>
      <c r="AX36" s="226"/>
      <c r="AY36" s="230"/>
      <c r="AZ36" s="225" t="str">
        <f t="shared" si="12"/>
        <v/>
      </c>
      <c r="BA36" s="226"/>
      <c r="BB36" s="226" t="str">
        <f>IF(BA36="","",IFERROR(
IF(VLOOKUP(AY36,$DB$180:$DS$239,2,FALSE)=2,VLOOKUP(AY36,$DB$180:$DS$239,3,FALSE),
IF(VLOOKUP(AY36,$DB$180:$DS$239,2,FALSE)=0,VLOOKUP(BA36,DO!BA:BC,2,FALSE),
IF(AY36="","XXX-",AY36&amp;"-")&amp;
IF(VLOOKUP(AY36,$DB$180:$DS$239,2,FALSE)=0,"%?",IF(BB$4="","I?","I"&amp;BB$4+FLOOR((ROW()-7)/16,1)))&amp;
VLOOKUP(AY36,$DB$180:$DS$239,MOD(ROW()-7,16)+3,FALSE))),
IF(AY36="","XXX-%?#*",AY36&amp;"-%?#*")))</f>
        <v/>
      </c>
      <c r="BC36" s="228"/>
      <c r="BD36" s="226" t="str">
        <f t="shared" ca="1" si="13"/>
        <v/>
      </c>
      <c r="BE36" s="226"/>
      <c r="BF36" s="226"/>
      <c r="BG36" s="233"/>
      <c r="BH36" s="225" t="str">
        <f t="shared" si="14"/>
        <v/>
      </c>
      <c r="BI36" s="226"/>
      <c r="BJ36" s="226" t="str">
        <f>IF(BI36="","",IFERROR(
IF(VLOOKUP(BG36,$DB$180:$DS$239,2,FALSE)=2,VLOOKUP(BG36,$DB$180:$DS$239,3,FALSE),
IF(VLOOKUP(BG36,$DB$180:$DS$239,2,FALSE)=0,VLOOKUP(BI36,DO!BI:BK,2,FALSE),
IF(BG36="","XXX-",BG36&amp;"-")&amp;
IF(VLOOKUP(BG36,$DB$180:$DS$239,2,FALSE)=0,"%?",IF(BJ$4="","I?","I"&amp;BJ$4+FLOOR((ROW()-7)/16,1)))&amp;
VLOOKUP(BG36,$DB$180:$DS$239,MOD(ROW()-7,16)+3,FALSE))),
IF(BG36="","XXX-%?#*",BG36&amp;"-%?#*")))</f>
        <v/>
      </c>
      <c r="BK36" s="228"/>
      <c r="BL36" s="226" t="str">
        <f t="shared" ca="1" si="15"/>
        <v/>
      </c>
      <c r="BM36" s="226"/>
      <c r="BN36" s="226"/>
      <c r="BO36" s="232"/>
    </row>
    <row r="37" spans="3:67">
      <c r="C37" s="296"/>
      <c r="D37" s="288" t="str">
        <f t="shared" si="0"/>
        <v>003.6</v>
      </c>
      <c r="E37" s="226"/>
      <c r="F37" s="226" t="str">
        <f>IF(E37="","",IFERROR(
IF(VLOOKUP(C37,$DB$180:$DS$239,2,FALSE)=2,VLOOKUP(C37,$DB$180:$DS$239,3,FALSE),
IF(VLOOKUP(C37,$DB$180:$DS$239,2,FALSE)=0,VLOOKUP(E37,DO!E:G,2,FALSE),
IF(C37="","XXX-",C37&amp;"-")&amp;
IF(VLOOKUP(C37,$DB$180:$DS$239,2,FALSE)=0,"%?",IF(F$4="","I?","I"&amp;F$4+FLOOR((ROW()-7)/16,1)))&amp;
VLOOKUP(C37,$DB$180:$DS$239,MOD(ROW()-7,16)+3,FALSE))),
IF(C37="","XXX-%?#*",C37&amp;"-%?#*")))</f>
        <v/>
      </c>
      <c r="G37" s="226"/>
      <c r="H37" s="226" t="str">
        <f t="shared" ca="1" si="1"/>
        <v/>
      </c>
      <c r="I37" s="226"/>
      <c r="J37" s="226"/>
      <c r="K37" s="227" t="s">
        <v>446</v>
      </c>
      <c r="L37" s="225" t="str">
        <f t="shared" si="2"/>
        <v>013.6</v>
      </c>
      <c r="M37" s="226" t="s">
        <v>524</v>
      </c>
      <c r="N37" s="226" t="str">
        <f>IF(M37="","",IFERROR(
IF(VLOOKUP(K37,$DB$180:$DS$239,2,FALSE)=2,VLOOKUP(K37,$DB$180:$DS$239,3,FALSE),
IF(VLOOKUP(K37,$DB$180:$DS$239,2,FALSE)=0,VLOOKUP(M37,DO!M:O,2,FALSE),
IF(K37="","XXX-",K37&amp;"-")&amp;
IF(VLOOKUP(K37,$DB$180:$DS$239,2,FALSE)=0,"%?",IF(N$4="","I?","I"&amp;N$4+FLOOR((ROW()-7)/16,1)))&amp;
VLOOKUP(K37,$DB$180:$DS$239,MOD(ROW()-7,16)+3,FALSE))),
IF(K37="","XXX-%?#*",K37&amp;"-%?#*")))</f>
        <v>SR-I12F2</v>
      </c>
      <c r="O37" s="257"/>
      <c r="P37" s="226" t="str">
        <f t="shared" ca="1" si="3"/>
        <v>SR</v>
      </c>
      <c r="Q37" s="226"/>
      <c r="R37" s="226"/>
      <c r="S37" s="229" t="s">
        <v>463</v>
      </c>
      <c r="T37" s="297" t="str">
        <f t="shared" si="4"/>
        <v>023.6</v>
      </c>
      <c r="U37" s="235" t="s">
        <v>1806</v>
      </c>
      <c r="V37" s="421" t="s">
        <v>1810</v>
      </c>
      <c r="W37" s="237" t="s">
        <v>1808</v>
      </c>
      <c r="X37" s="235" t="str">
        <f t="shared" ca="1" si="5"/>
        <v>From TC1</v>
      </c>
      <c r="Y37" s="226"/>
      <c r="Z37" s="226"/>
      <c r="AA37" s="233" t="s">
        <v>446</v>
      </c>
      <c r="AB37" s="225" t="str">
        <f t="shared" si="6"/>
        <v>033.6</v>
      </c>
      <c r="AC37" s="226" t="s">
        <v>1149</v>
      </c>
      <c r="AD37" s="226" t="str">
        <f>IF(AC37="","",IFERROR(
IF(VLOOKUP(AA37,$DB$180:$DS$239,2,FALSE)=2,VLOOKUP(AA37,$DB$180:$DS$239,3,FALSE),
IF(VLOOKUP(AA37,$DB$180:$DS$239,2,FALSE)=0,VLOOKUP(AC37,DO!AC:AE,2,FALSE),
IF(AA37="","XXX-",AA37&amp;"-")&amp;
IF(VLOOKUP(AA37,$DB$180:$DS$239,2,FALSE)=0,"%?",IF(AD$4="","I?","I"&amp;AD$4+FLOOR((ROW()-7)/16,1)))&amp;
VLOOKUP(AA37,$DB$180:$DS$239,MOD(ROW()-7,16)+3,FALSE))),
IF(AA37="","XXX-%?#*",AA37&amp;"-%?#*")))</f>
        <v>SR-I32F2</v>
      </c>
      <c r="AE37" s="257"/>
      <c r="AF37" s="226" t="str">
        <f t="shared" ca="1" si="7"/>
        <v>SR</v>
      </c>
      <c r="AG37" s="226"/>
      <c r="AH37" s="226"/>
      <c r="AI37" s="233" t="s">
        <v>421</v>
      </c>
      <c r="AJ37" s="225" t="str">
        <f t="shared" si="8"/>
        <v>043.6</v>
      </c>
      <c r="AK37" s="226" t="s">
        <v>525</v>
      </c>
      <c r="AL37" s="226" t="s">
        <v>526</v>
      </c>
      <c r="AM37" s="257"/>
      <c r="AN37" s="226" t="str">
        <f t="shared" ca="1" si="9"/>
        <v>RY</v>
      </c>
      <c r="AO37" s="226"/>
      <c r="AP37" s="226"/>
      <c r="AQ37" s="234" t="s">
        <v>358</v>
      </c>
      <c r="AR37" s="225" t="str">
        <f t="shared" si="10"/>
        <v>053.6</v>
      </c>
      <c r="AS37" s="226" t="s">
        <v>527</v>
      </c>
      <c r="AT37" s="226" t="s">
        <v>528</v>
      </c>
      <c r="AU37" s="257" t="s">
        <v>635</v>
      </c>
      <c r="AV37" s="226" t="str">
        <f t="shared" ca="1" si="11"/>
        <v>LCSG</v>
      </c>
      <c r="AW37" s="226"/>
      <c r="AX37" s="226"/>
      <c r="AY37" s="230"/>
      <c r="AZ37" s="225" t="str">
        <f t="shared" si="12"/>
        <v/>
      </c>
      <c r="BA37" s="226"/>
      <c r="BB37" s="226" t="str">
        <f>IF(BA37="","",IFERROR(
IF(VLOOKUP(AY37,$DB$180:$DS$239,2,FALSE)=2,VLOOKUP(AY37,$DB$180:$DS$239,3,FALSE),
IF(VLOOKUP(AY37,$DB$180:$DS$239,2,FALSE)=0,VLOOKUP(BA37,DO!BA:BC,2,FALSE),
IF(AY37="","XXX-",AY37&amp;"-")&amp;
IF(VLOOKUP(AY37,$DB$180:$DS$239,2,FALSE)=0,"%?",IF(BB$4="","I?","I"&amp;BB$4+FLOOR((ROW()-7)/16,1)))&amp;
VLOOKUP(AY37,$DB$180:$DS$239,MOD(ROW()-7,16)+3,FALSE))),
IF(AY37="","XXX-%?#*",AY37&amp;"-%?#*")))</f>
        <v/>
      </c>
      <c r="BC37" s="228"/>
      <c r="BD37" s="226" t="str">
        <f t="shared" ca="1" si="13"/>
        <v/>
      </c>
      <c r="BE37" s="226"/>
      <c r="BF37" s="226"/>
      <c r="BG37" s="230"/>
      <c r="BH37" s="225" t="str">
        <f t="shared" si="14"/>
        <v/>
      </c>
      <c r="BI37" s="226"/>
      <c r="BJ37" s="226" t="str">
        <f>IF(BI37="","",IFERROR(
IF(VLOOKUP(BG37,$DB$180:$DS$239,2,FALSE)=2,VLOOKUP(BG37,$DB$180:$DS$239,3,FALSE),
IF(VLOOKUP(BG37,$DB$180:$DS$239,2,FALSE)=0,VLOOKUP(BI37,DO!BI:BK,2,FALSE),
IF(BG37="","XXX-",BG37&amp;"-")&amp;
IF(VLOOKUP(BG37,$DB$180:$DS$239,2,FALSE)=0,"%?",IF(BJ$4="","I?","I"&amp;BJ$4+FLOOR((ROW()-7)/16,1)))&amp;
VLOOKUP(BG37,$DB$180:$DS$239,MOD(ROW()-7,16)+3,FALSE))),
IF(BG37="","XXX-%?#*",BG37&amp;"-%?#*")))</f>
        <v/>
      </c>
      <c r="BK37" s="228"/>
      <c r="BL37" s="226" t="str">
        <f t="shared" ca="1" si="15"/>
        <v/>
      </c>
      <c r="BM37" s="226"/>
      <c r="BN37" s="226"/>
      <c r="BO37" s="232"/>
    </row>
    <row r="38" spans="3:67">
      <c r="C38" s="296"/>
      <c r="D38" s="288" t="str">
        <f t="shared" si="0"/>
        <v>003.7</v>
      </c>
      <c r="E38" s="226"/>
      <c r="F38" s="226" t="str">
        <f>IF(E38="","",IFERROR(
IF(VLOOKUP(C38,$DB$180:$DS$239,2,FALSE)=2,VLOOKUP(C38,$DB$180:$DS$239,3,FALSE),
IF(VLOOKUP(C38,$DB$180:$DS$239,2,FALSE)=0,VLOOKUP(E38,DO!E:G,2,FALSE),
IF(C38="","XXX-",C38&amp;"-")&amp;
IF(VLOOKUP(C38,$DB$180:$DS$239,2,FALSE)=0,"%?",IF(F$4="","I?","I"&amp;F$4+FLOOR((ROW()-7)/16,1)))&amp;
VLOOKUP(C38,$DB$180:$DS$239,MOD(ROW()-7,16)+3,FALSE))),
IF(C38="","XXX-%?#*",C38&amp;"-%?#*")))</f>
        <v/>
      </c>
      <c r="G38" s="226"/>
      <c r="H38" s="226" t="str">
        <f t="shared" ca="1" si="1"/>
        <v/>
      </c>
      <c r="I38" s="226"/>
      <c r="J38" s="226"/>
      <c r="K38" s="227" t="s">
        <v>446</v>
      </c>
      <c r="L38" s="225" t="str">
        <f t="shared" si="2"/>
        <v>013.7</v>
      </c>
      <c r="M38" s="226" t="s">
        <v>529</v>
      </c>
      <c r="N38" s="226" t="str">
        <f>IF(M38="","",IFERROR(
IF(VLOOKUP(K38,$DB$180:$DS$239,2,FALSE)=2,VLOOKUP(K38,$DB$180:$DS$239,3,FALSE),
IF(VLOOKUP(K38,$DB$180:$DS$239,2,FALSE)=0,VLOOKUP(M38,DO!M:O,2,FALSE),
IF(K38="","XXX-",K38&amp;"-")&amp;
IF(VLOOKUP(K38,$DB$180:$DS$239,2,FALSE)=0,"%?",IF(N$4="","I?","I"&amp;N$4+FLOOR((ROW()-7)/16,1)))&amp;
VLOOKUP(K38,$DB$180:$DS$239,MOD(ROW()-7,16)+3,FALSE))),
IF(K38="","XXX-%?#*",K38&amp;"-%?#*")))</f>
        <v>SR-I12F7</v>
      </c>
      <c r="O38" s="257"/>
      <c r="P38" s="226" t="str">
        <f t="shared" ca="1" si="3"/>
        <v>SR</v>
      </c>
      <c r="Q38" s="226"/>
      <c r="R38" s="226"/>
      <c r="S38" s="233" t="s">
        <v>473</v>
      </c>
      <c r="T38" s="297" t="str">
        <f t="shared" si="4"/>
        <v>023.7</v>
      </c>
      <c r="U38" s="235" t="s">
        <v>1807</v>
      </c>
      <c r="V38" s="421" t="s">
        <v>1811</v>
      </c>
      <c r="W38" s="237" t="s">
        <v>1809</v>
      </c>
      <c r="X38" s="235" t="str">
        <f t="shared" ca="1" si="5"/>
        <v>From SCR1</v>
      </c>
      <c r="Y38" s="226"/>
      <c r="Z38" s="226"/>
      <c r="AA38" s="233" t="s">
        <v>446</v>
      </c>
      <c r="AB38" s="225" t="str">
        <f t="shared" si="6"/>
        <v>033.7</v>
      </c>
      <c r="AC38" s="226" t="s">
        <v>1150</v>
      </c>
      <c r="AD38" s="226" t="str">
        <f>IF(AC38="","",IFERROR(
IF(VLOOKUP(AA38,$DB$180:$DS$239,2,FALSE)=2,VLOOKUP(AA38,$DB$180:$DS$239,3,FALSE),
IF(VLOOKUP(AA38,$DB$180:$DS$239,2,FALSE)=0,VLOOKUP(AC38,DO!AC:AE,2,FALSE),
IF(AA38="","XXX-",AA38&amp;"-")&amp;
IF(VLOOKUP(AA38,$DB$180:$DS$239,2,FALSE)=0,"%?",IF(AD$4="","I?","I"&amp;AD$4+FLOOR((ROW()-7)/16,1)))&amp;
VLOOKUP(AA38,$DB$180:$DS$239,MOD(ROW()-7,16)+3,FALSE))),
IF(AA38="","XXX-%?#*",AA38&amp;"-%?#*")))</f>
        <v>SR-I32F7</v>
      </c>
      <c r="AE38" s="257"/>
      <c r="AF38" s="226" t="str">
        <f t="shared" ca="1" si="7"/>
        <v>SR</v>
      </c>
      <c r="AG38" s="226"/>
      <c r="AH38" s="226"/>
      <c r="AI38" s="233"/>
      <c r="AJ38" s="225" t="str">
        <f t="shared" si="8"/>
        <v>043.7</v>
      </c>
      <c r="AK38" s="226"/>
      <c r="AL38" s="226" t="str">
        <f>IF(AK38="","",IFERROR(
IF(VLOOKUP(AI38,$DB$180:$DS$239,2,FALSE)=2,VLOOKUP(AI38,$DB$180:$DS$239,3,FALSE),
IF(VLOOKUP(AI38,$DB$180:$DS$239,2,FALSE)=0,VLOOKUP(AK38,DO!AK:AM,2,FALSE),
IF(AI38="","XXX-",AI38&amp;"-")&amp;
IF(VLOOKUP(AI38,$DB$180:$DS$239,2,FALSE)=0,"%?",IF(AL$4="","I?","I"&amp;AL$4+FLOOR((ROW()-7)/16,1)))&amp;
VLOOKUP(AI38,$DB$180:$DS$239,MOD(ROW()-7,16)+3,FALSE))),
IF(AI38="","XXX-%?#*",AI38&amp;"-%?#*")))</f>
        <v/>
      </c>
      <c r="AM38" s="228"/>
      <c r="AN38" s="226" t="str">
        <f t="shared" ca="1" si="9"/>
        <v/>
      </c>
      <c r="AO38" s="226"/>
      <c r="AP38" s="226"/>
      <c r="AQ38" s="234" t="s">
        <v>358</v>
      </c>
      <c r="AR38" s="225" t="str">
        <f t="shared" si="10"/>
        <v>053.7</v>
      </c>
      <c r="AS38" s="226" t="s">
        <v>530</v>
      </c>
      <c r="AT38" s="226" t="s">
        <v>531</v>
      </c>
      <c r="AU38" s="257" t="s">
        <v>360</v>
      </c>
      <c r="AV38" s="226" t="str">
        <f t="shared" ca="1" si="11"/>
        <v>LCSG</v>
      </c>
      <c r="AW38" s="226"/>
      <c r="AX38" s="226"/>
      <c r="AY38" s="230"/>
      <c r="AZ38" s="225" t="str">
        <f t="shared" si="12"/>
        <v/>
      </c>
      <c r="BA38" s="226"/>
      <c r="BB38" s="226" t="str">
        <f>IF(BA38="","",IFERROR(
IF(VLOOKUP(AY38,$DB$180:$DS$239,2,FALSE)=2,VLOOKUP(AY38,$DB$180:$DS$239,3,FALSE),
IF(VLOOKUP(AY38,$DB$180:$DS$239,2,FALSE)=0,VLOOKUP(BA38,DO!BA:BC,2,FALSE),
IF(AY38="","XXX-",AY38&amp;"-")&amp;
IF(VLOOKUP(AY38,$DB$180:$DS$239,2,FALSE)=0,"%?",IF(BB$4="","I?","I"&amp;BB$4+FLOOR((ROW()-7)/16,1)))&amp;
VLOOKUP(AY38,$DB$180:$DS$239,MOD(ROW()-7,16)+3,FALSE))),
IF(AY38="","XXX-%?#*",AY38&amp;"-%?#*")))</f>
        <v/>
      </c>
      <c r="BC38" s="228"/>
      <c r="BD38" s="226" t="str">
        <f t="shared" ca="1" si="13"/>
        <v/>
      </c>
      <c r="BE38" s="226"/>
      <c r="BF38" s="226"/>
      <c r="BG38" s="233"/>
      <c r="BH38" s="225" t="str">
        <f t="shared" si="14"/>
        <v/>
      </c>
      <c r="BI38" s="226"/>
      <c r="BJ38" s="226" t="str">
        <f>IF(BI38="","",IFERROR(
IF(VLOOKUP(BG38,$DB$180:$DS$239,2,FALSE)=2,VLOOKUP(BG38,$DB$180:$DS$239,3,FALSE),
IF(VLOOKUP(BG38,$DB$180:$DS$239,2,FALSE)=0,VLOOKUP(BI38,DO!BI:BK,2,FALSE),
IF(BG38="","XXX-",BG38&amp;"-")&amp;
IF(VLOOKUP(BG38,$DB$180:$DS$239,2,FALSE)=0,"%?",IF(BJ$4="","I?","I"&amp;BJ$4+FLOOR((ROW()-7)/16,1)))&amp;
VLOOKUP(BG38,$DB$180:$DS$239,MOD(ROW()-7,16)+3,FALSE))),
IF(BG38="","XXX-%?#*",BG38&amp;"-%?#*")))</f>
        <v/>
      </c>
      <c r="BK38" s="228"/>
      <c r="BL38" s="226" t="str">
        <f t="shared" ca="1" si="15"/>
        <v/>
      </c>
      <c r="BM38" s="226"/>
      <c r="BN38" s="226"/>
      <c r="BO38" s="236"/>
    </row>
    <row r="39" spans="3:67">
      <c r="D39" s="225" t="str">
        <f t="shared" si="0"/>
        <v>004.0</v>
      </c>
      <c r="E39" s="235" t="s">
        <v>1886</v>
      </c>
      <c r="F39" s="226"/>
      <c r="G39" s="237" t="s">
        <v>1170</v>
      </c>
      <c r="H39" s="226" t="str">
        <f t="shared" ca="1" si="1"/>
        <v/>
      </c>
      <c r="I39" s="226"/>
      <c r="J39" s="226"/>
      <c r="K39" s="227" t="s">
        <v>446</v>
      </c>
      <c r="L39" s="225" t="str">
        <f t="shared" si="2"/>
        <v>014.0</v>
      </c>
      <c r="M39" s="226" t="s">
        <v>532</v>
      </c>
      <c r="N39" s="226" t="str">
        <f>IF(M39="","",IFERROR(
IF(VLOOKUP(K39,$DB$180:$DS$239,2,FALSE)=2,VLOOKUP(K39,$DB$180:$DS$239,3,FALSE),
IF(VLOOKUP(K39,$DB$180:$DS$239,2,FALSE)=0,VLOOKUP(M39,DO!M:O,2,FALSE),
IF(K39="","XXX-",K39&amp;"-")&amp;
IF(VLOOKUP(K39,$DB$180:$DS$239,2,FALSE)=0,"%?",IF(N$4="","I?","I"&amp;N$4+FLOOR((ROW()-7)/16,1)))&amp;
VLOOKUP(K39,$DB$180:$DS$239,MOD(ROW()-7,16)+3,FALSE))),
IF(K39="","XXX-%?#*",K39&amp;"-%?#*")))</f>
        <v>SR-I13C3</v>
      </c>
      <c r="O39" s="257"/>
      <c r="P39" s="226" t="str">
        <f t="shared" ca="1" si="3"/>
        <v>SR</v>
      </c>
      <c r="Q39" s="226"/>
      <c r="R39" s="226"/>
      <c r="S39" s="230" t="s">
        <v>463</v>
      </c>
      <c r="T39" s="225" t="str">
        <f t="shared" si="4"/>
        <v>024.0</v>
      </c>
      <c r="U39" s="226" t="s">
        <v>533</v>
      </c>
      <c r="V39" s="239" t="s">
        <v>534</v>
      </c>
      <c r="W39" s="257"/>
      <c r="X39" s="226" t="str">
        <f t="shared" ca="1" si="5"/>
        <v>From TC2</v>
      </c>
      <c r="Y39" s="226"/>
      <c r="Z39" s="226"/>
      <c r="AA39" s="233" t="s">
        <v>446</v>
      </c>
      <c r="AB39" s="225" t="str">
        <f t="shared" si="6"/>
        <v>034.0</v>
      </c>
      <c r="AC39" s="226" t="s">
        <v>535</v>
      </c>
      <c r="AD39" s="226" t="str">
        <f>IF(AC39="","",IFERROR(
IF(VLOOKUP(AA39,$DB$180:$DS$239,2,FALSE)=2,VLOOKUP(AA39,$DB$180:$DS$239,3,FALSE),
IF(VLOOKUP(AA39,$DB$180:$DS$239,2,FALSE)=0,VLOOKUP(AC39,DO!AC:AE,2,FALSE),
IF(AA39="","XXX-",AA39&amp;"-")&amp;
IF(VLOOKUP(AA39,$DB$180:$DS$239,2,FALSE)=0,"%?",IF(AD$4="","I?","I"&amp;AD$4+FLOOR((ROW()-7)/16,1)))&amp;
VLOOKUP(AA39,$DB$180:$DS$239,MOD(ROW()-7,16)+3,FALSE))),
IF(AA39="","XXX-%?#*",AA39&amp;"-%?#*")))</f>
        <v>SR-I33C3</v>
      </c>
      <c r="AE39" s="257"/>
      <c r="AF39" s="226" t="str">
        <f t="shared" ca="1" si="7"/>
        <v>SR</v>
      </c>
      <c r="AG39" s="226"/>
      <c r="AH39" s="226"/>
      <c r="AI39" s="233"/>
      <c r="AJ39" s="225" t="str">
        <f t="shared" si="8"/>
        <v/>
      </c>
      <c r="AK39" s="226"/>
      <c r="AL39" s="226" t="str">
        <f>IF(AK39="","",IFERROR(
IF(VLOOKUP(AI39,$DB$180:$DS$239,2,FALSE)=2,VLOOKUP(AI39,$DB$180:$DS$239,3,FALSE),
IF(VLOOKUP(AI39,$DB$180:$DS$239,2,FALSE)=0,VLOOKUP(AK39,DO!AK:AM,2,FALSE),
IF(AI39="","XXX-",AI39&amp;"-")&amp;
IF(VLOOKUP(AI39,$DB$180:$DS$239,2,FALSE)=0,"%?",IF(AL$4="","I?","I"&amp;AL$4+FLOOR((ROW()-7)/16,1)))&amp;
VLOOKUP(AI39,$DB$180:$DS$239,MOD(ROW()-7,16)+3,FALSE))),
IF(AI39="","XXX-%?#*",AI39&amp;"-%?#*")))</f>
        <v/>
      </c>
      <c r="AM39" s="228"/>
      <c r="AN39" s="226" t="str">
        <f t="shared" ca="1" si="9"/>
        <v/>
      </c>
      <c r="AO39" s="226"/>
      <c r="AP39" s="226"/>
      <c r="AQ39" s="234" t="s">
        <v>358</v>
      </c>
      <c r="AR39" s="225" t="str">
        <f t="shared" si="10"/>
        <v>054.0</v>
      </c>
      <c r="AS39" s="226" t="s">
        <v>536</v>
      </c>
      <c r="AT39" s="226" t="str">
        <f>IF(AS39="","",IFERROR(
IF(VLOOKUP(AQ39,$DB$180:$DS$239,2,FALSE)=2,VLOOKUP(AQ39,$DB$180:$DS$239,3,FALSE),
IF(VLOOKUP(AQ39,$DB$180:$DS$239,2,FALSE)=0,VLOOKUP(AS39,DO!AS:AU,2,FALSE),
IF(AQ39="","XXX-",AQ39&amp;"-")&amp;
IF(VLOOKUP(AQ39,$DB$180:$DS$239,2,FALSE)=0,"%?",IF(AT$4="","I?","I"&amp;AT$4+FLOOR((ROW()-7)/16,1)))&amp;
VLOOKUP(AQ39,$DB$180:$DS$239,MOD(ROW()-7,16)+3,FALSE))),
IF(AQ39="","XXX-%?#*",AQ39&amp;"-%?#*")))</f>
        <v>LCSG-I53C3</v>
      </c>
      <c r="AU39" s="257" t="s">
        <v>360</v>
      </c>
      <c r="AV39" s="226" t="str">
        <f t="shared" ca="1" si="11"/>
        <v>LCSG</v>
      </c>
      <c r="AW39" s="226"/>
      <c r="AX39" s="226"/>
      <c r="AY39" s="233"/>
      <c r="AZ39" s="225" t="str">
        <f t="shared" si="12"/>
        <v/>
      </c>
      <c r="BA39" s="226"/>
      <c r="BB39" s="226" t="str">
        <f>IF(BA39="","",IFERROR(
IF(VLOOKUP(AY39,$DB$180:$DS$239,2,FALSE)=2,VLOOKUP(AY39,$DB$180:$DS$239,3,FALSE),
IF(VLOOKUP(AY39,$DB$180:$DS$239,2,FALSE)=0,VLOOKUP(BA39,DO!BA:BC,2,FALSE),
IF(AY39="","XXX-",AY39&amp;"-")&amp;
IF(VLOOKUP(AY39,$DB$180:$DS$239,2,FALSE)=0,"%?",IF(BB$4="","I?","I"&amp;BB$4+FLOOR((ROW()-7)/16,1)))&amp;
VLOOKUP(AY39,$DB$180:$DS$239,MOD(ROW()-7,16)+3,FALSE))),
IF(AY39="","XXX-%?#*",AY39&amp;"-%?#*")))</f>
        <v/>
      </c>
      <c r="BC39" s="228"/>
      <c r="BD39" s="226" t="str">
        <f t="shared" ca="1" si="13"/>
        <v/>
      </c>
      <c r="BE39" s="226"/>
      <c r="BF39" s="226"/>
      <c r="BG39" s="233"/>
      <c r="BH39" s="225" t="str">
        <f t="shared" si="14"/>
        <v/>
      </c>
      <c r="BI39" s="226"/>
      <c r="BJ39" s="226" t="str">
        <f>IF(BI39="","",IFERROR(
IF(VLOOKUP(BG39,$DB$180:$DS$239,2,FALSE)=2,VLOOKUP(BG39,$DB$180:$DS$239,3,FALSE),
IF(VLOOKUP(BG39,$DB$180:$DS$239,2,FALSE)=0,VLOOKUP(BI39,DO!BI:BK,2,FALSE),
IF(BG39="","XXX-",BG39&amp;"-")&amp;
IF(VLOOKUP(BG39,$DB$180:$DS$239,2,FALSE)=0,"%?",IF(BJ$4="","I?","I"&amp;BJ$4+FLOOR((ROW()-7)/16,1)))&amp;
VLOOKUP(BG39,$DB$180:$DS$239,MOD(ROW()-7,16)+3,FALSE))),
IF(BG39="","XXX-%?#*",BG39&amp;"-%?#*")))</f>
        <v/>
      </c>
      <c r="BK39" s="228"/>
      <c r="BL39" s="226" t="str">
        <f t="shared" ca="1" si="15"/>
        <v/>
      </c>
      <c r="BM39" s="226"/>
      <c r="BN39" s="226"/>
      <c r="BO39" s="232"/>
    </row>
    <row r="40" spans="3:67">
      <c r="D40" s="225" t="str">
        <f t="shared" si="0"/>
        <v>004.1</v>
      </c>
      <c r="E40" s="235" t="s">
        <v>1887</v>
      </c>
      <c r="F40" s="226"/>
      <c r="G40" s="237" t="s">
        <v>1170</v>
      </c>
      <c r="H40" s="226" t="str">
        <f t="shared" ca="1" si="1"/>
        <v/>
      </c>
      <c r="I40" s="226"/>
      <c r="J40" s="226"/>
      <c r="K40" s="227" t="s">
        <v>446</v>
      </c>
      <c r="L40" s="225" t="str">
        <f t="shared" si="2"/>
        <v>014.1</v>
      </c>
      <c r="M40" s="226" t="s">
        <v>1537</v>
      </c>
      <c r="N40" s="226" t="str">
        <f>IF(M40="","",IFERROR(
IF(VLOOKUP(K40,$DB$180:$DS$239,2,FALSE)=2,VLOOKUP(K40,$DB$180:$DS$239,3,FALSE),
IF(VLOOKUP(K40,$DB$180:$DS$239,2,FALSE)=0,VLOOKUP(M40,DO!M:O,2,FALSE),
IF(K40="","XXX-",K40&amp;"-")&amp;
IF(VLOOKUP(K40,$DB$180:$DS$239,2,FALSE)=0,"%?",IF(N$4="","I?","I"&amp;N$4+FLOOR((ROW()-7)/16,1)))&amp;
VLOOKUP(K40,$DB$180:$DS$239,MOD(ROW()-7,16)+3,FALSE))),
IF(K40="","XXX-%?#*",K40&amp;"-%?#*")))</f>
        <v>SR-I13C8</v>
      </c>
      <c r="O40" s="257"/>
      <c r="P40" s="226" t="str">
        <f t="shared" ca="1" si="3"/>
        <v>SR</v>
      </c>
      <c r="Q40" s="226"/>
      <c r="R40" s="226"/>
      <c r="S40" s="230" t="s">
        <v>473</v>
      </c>
      <c r="T40" s="225" t="str">
        <f t="shared" si="4"/>
        <v>024.1</v>
      </c>
      <c r="U40" s="226" t="s">
        <v>537</v>
      </c>
      <c r="V40" s="239" t="s">
        <v>538</v>
      </c>
      <c r="W40" s="257"/>
      <c r="X40" s="226" t="str">
        <f t="shared" ca="1" si="5"/>
        <v>From SCR2</v>
      </c>
      <c r="Y40" s="226"/>
      <c r="Z40" s="226"/>
      <c r="AA40" s="233" t="s">
        <v>446</v>
      </c>
      <c r="AB40" s="225" t="str">
        <f t="shared" si="6"/>
        <v>034.1</v>
      </c>
      <c r="AC40" s="226" t="s">
        <v>539</v>
      </c>
      <c r="AD40" s="226" t="str">
        <f>IF(AC40="","",IFERROR(
IF(VLOOKUP(AA40,$DB$180:$DS$239,2,FALSE)=2,VLOOKUP(AA40,$DB$180:$DS$239,3,FALSE),
IF(VLOOKUP(AA40,$DB$180:$DS$239,2,FALSE)=0,VLOOKUP(AC40,DO!AC:AE,2,FALSE),
IF(AA40="","XXX-",AA40&amp;"-")&amp;
IF(VLOOKUP(AA40,$DB$180:$DS$239,2,FALSE)=0,"%?",IF(AD$4="","I?","I"&amp;AD$4+FLOOR((ROW()-7)/16,1)))&amp;
VLOOKUP(AA40,$DB$180:$DS$239,MOD(ROW()-7,16)+3,FALSE))),
IF(AA40="","XXX-%?#*",AA40&amp;"-%?#*")))</f>
        <v>SR-I33C8</v>
      </c>
      <c r="AE40" s="257"/>
      <c r="AF40" s="226" t="str">
        <f t="shared" ca="1" si="7"/>
        <v>SR</v>
      </c>
      <c r="AG40" s="226"/>
      <c r="AH40" s="226"/>
      <c r="AI40" s="233"/>
      <c r="AJ40" s="225" t="str">
        <f t="shared" si="8"/>
        <v/>
      </c>
      <c r="AK40" s="226"/>
      <c r="AL40" s="226" t="str">
        <f>IF(AK40="","",IFERROR(
IF(VLOOKUP(AI40,$DB$180:$DS$239,2,FALSE)=2,VLOOKUP(AI40,$DB$180:$DS$239,3,FALSE),
IF(VLOOKUP(AI40,$DB$180:$DS$239,2,FALSE)=0,VLOOKUP(AK40,DO!AK:AM,2,FALSE),
IF(AI40="","XXX-",AI40&amp;"-")&amp;
IF(VLOOKUP(AI40,$DB$180:$DS$239,2,FALSE)=0,"%?",IF(AL$4="","I?","I"&amp;AL$4+FLOOR((ROW()-7)/16,1)))&amp;
VLOOKUP(AI40,$DB$180:$DS$239,MOD(ROW()-7,16)+3,FALSE))),
IF(AI40="","XXX-%?#*",AI40&amp;"-%?#*")))</f>
        <v/>
      </c>
      <c r="AM40" s="228"/>
      <c r="AN40" s="226" t="str">
        <f t="shared" ca="1" si="9"/>
        <v/>
      </c>
      <c r="AO40" s="226"/>
      <c r="AP40" s="226"/>
      <c r="AQ40" s="234" t="s">
        <v>358</v>
      </c>
      <c r="AR40" s="225" t="str">
        <f t="shared" si="10"/>
        <v>054.1</v>
      </c>
      <c r="AS40" s="226" t="s">
        <v>540</v>
      </c>
      <c r="AT40" s="226" t="str">
        <f>IF(AS40="","",IFERROR(
IF(VLOOKUP(AQ40,$DB$180:$DS$239,2,FALSE)=2,VLOOKUP(AQ40,$DB$180:$DS$239,3,FALSE),
IF(VLOOKUP(AQ40,$DB$180:$DS$239,2,FALSE)=0,VLOOKUP(AS40,DO!AS:AU,2,FALSE),
IF(AQ40="","XXX-",AQ40&amp;"-")&amp;
IF(VLOOKUP(AQ40,$DB$180:$DS$239,2,FALSE)=0,"%?",IF(AT$4="","I?","I"&amp;AT$4+FLOOR((ROW()-7)/16,1)))&amp;
VLOOKUP(AQ40,$DB$180:$DS$239,MOD(ROW()-7,16)+3,FALSE))),
IF(AQ40="","XXX-%?#*",AQ40&amp;"-%?#*")))</f>
        <v>LCSG-I53C8</v>
      </c>
      <c r="AU40" s="257" t="s">
        <v>360</v>
      </c>
      <c r="AV40" s="226" t="str">
        <f t="shared" ca="1" si="11"/>
        <v>LCSG</v>
      </c>
      <c r="AW40" s="226"/>
      <c r="AX40" s="226"/>
      <c r="AY40" s="233"/>
      <c r="AZ40" s="225" t="str">
        <f t="shared" si="12"/>
        <v/>
      </c>
      <c r="BA40" s="226"/>
      <c r="BB40" s="226" t="str">
        <f>IF(BA40="","",IFERROR(
IF(VLOOKUP(AY40,$DB$180:$DS$239,2,FALSE)=2,VLOOKUP(AY40,$DB$180:$DS$239,3,FALSE),
IF(VLOOKUP(AY40,$DB$180:$DS$239,2,FALSE)=0,VLOOKUP(BA40,DO!BA:BC,2,FALSE),
IF(AY40="","XXX-",AY40&amp;"-")&amp;
IF(VLOOKUP(AY40,$DB$180:$DS$239,2,FALSE)=0,"%?",IF(BB$4="","I?","I"&amp;BB$4+FLOOR((ROW()-7)/16,1)))&amp;
VLOOKUP(AY40,$DB$180:$DS$239,MOD(ROW()-7,16)+3,FALSE))),
IF(AY40="","XXX-%?#*",AY40&amp;"-%?#*")))</f>
        <v/>
      </c>
      <c r="BC40" s="228"/>
      <c r="BD40" s="226" t="str">
        <f t="shared" ca="1" si="13"/>
        <v/>
      </c>
      <c r="BE40" s="226"/>
      <c r="BF40" s="226"/>
      <c r="BG40" s="233"/>
      <c r="BH40" s="225" t="str">
        <f t="shared" si="14"/>
        <v/>
      </c>
      <c r="BI40" s="226"/>
      <c r="BJ40" s="226" t="str">
        <f>IF(BI40="","",IFERROR(
IF(VLOOKUP(BG40,$DB$180:$DS$239,2,FALSE)=2,VLOOKUP(BG40,$DB$180:$DS$239,3,FALSE),
IF(VLOOKUP(BG40,$DB$180:$DS$239,2,FALSE)=0,VLOOKUP(BI40,DO!BI:BK,2,FALSE),
IF(BG40="","XXX-",BG40&amp;"-")&amp;
IF(VLOOKUP(BG40,$DB$180:$DS$239,2,FALSE)=0,"%?",IF(BJ$4="","I?","I"&amp;BJ$4+FLOOR((ROW()-7)/16,1)))&amp;
VLOOKUP(BG40,$DB$180:$DS$239,MOD(ROW()-7,16)+3,FALSE))),
IF(BG40="","XXX-%?#*",BG40&amp;"-%?#*")))</f>
        <v/>
      </c>
      <c r="BK40" s="228"/>
      <c r="BL40" s="226" t="str">
        <f t="shared" ca="1" si="15"/>
        <v/>
      </c>
      <c r="BM40" s="226"/>
      <c r="BN40" s="226"/>
      <c r="BO40" s="232"/>
    </row>
    <row r="41" spans="3:67">
      <c r="D41" s="225" t="str">
        <f t="shared" si="0"/>
        <v>004.2</v>
      </c>
      <c r="E41" s="226"/>
      <c r="F41" s="226"/>
      <c r="G41" s="226"/>
      <c r="H41" s="226" t="str">
        <f t="shared" ca="1" si="1"/>
        <v/>
      </c>
      <c r="I41" s="226"/>
      <c r="J41" s="226"/>
      <c r="K41" s="227" t="s">
        <v>541</v>
      </c>
      <c r="L41" s="297" t="str">
        <f t="shared" si="2"/>
        <v>014.2</v>
      </c>
      <c r="M41" s="235" t="s">
        <v>1180</v>
      </c>
      <c r="N41" s="235" t="str">
        <f>IF(M41="","",IFERROR(
IF(VLOOKUP(K41,$DB$180:$DS$239,2,FALSE)=2,VLOOKUP(K41,$DB$180:$DS$239,3,FALSE),
IF(VLOOKUP(K41,$DB$180:$DS$239,2,FALSE)=0,VLOOKUP(M41,DO!M:O,2,FALSE),
IF(K41="","XXX-",K41&amp;"-")&amp;
IF(VLOOKUP(K41,$DB$180:$DS$239,2,FALSE)=0,"%?",IF(N$4="","I?","I"&amp;N$4+FLOOR((ROW()-7)/16,1)))&amp;
VLOOKUP(K41,$DB$180:$DS$239,MOD(ROW()-7,16)+3,FALSE))),
IF(K41="","XXX-%?#*",K41&amp;"-%?#*")))</f>
        <v>SR-I13C2</v>
      </c>
      <c r="O41" s="237" t="s">
        <v>1170</v>
      </c>
      <c r="P41" s="235" t="str">
        <f t="shared" ca="1" si="3"/>
        <v>SR</v>
      </c>
      <c r="Q41" s="226"/>
      <c r="R41" s="226"/>
      <c r="S41" s="230" t="s">
        <v>463</v>
      </c>
      <c r="T41" s="225" t="str">
        <f t="shared" si="4"/>
        <v>024.2</v>
      </c>
      <c r="U41" s="226" t="s">
        <v>542</v>
      </c>
      <c r="V41" s="239" t="s">
        <v>543</v>
      </c>
      <c r="W41" s="257"/>
      <c r="X41" s="226" t="str">
        <f t="shared" ca="1" si="5"/>
        <v>From TC2</v>
      </c>
      <c r="Y41" s="226"/>
      <c r="Z41" s="226"/>
      <c r="AA41" s="233" t="s">
        <v>446</v>
      </c>
      <c r="AB41" s="225" t="str">
        <f t="shared" si="6"/>
        <v>034.2</v>
      </c>
      <c r="AC41" s="226" t="s">
        <v>544</v>
      </c>
      <c r="AD41" s="226" t="str">
        <f>IF(AC41="","",IFERROR(
IF(VLOOKUP(AA41,$DB$180:$DS$239,2,FALSE)=2,VLOOKUP(AA41,$DB$180:$DS$239,3,FALSE),
IF(VLOOKUP(AA41,$DB$180:$DS$239,2,FALSE)=0,VLOOKUP(AC41,DO!AC:AE,2,FALSE),
IF(AA41="","XXX-",AA41&amp;"-")&amp;
IF(VLOOKUP(AA41,$DB$180:$DS$239,2,FALSE)=0,"%?",IF(AD$4="","I?","I"&amp;AD$4+FLOOR((ROW()-7)/16,1)))&amp;
VLOOKUP(AA41,$DB$180:$DS$239,MOD(ROW()-7,16)+3,FALSE))),
IF(AA41="","XXX-%?#*",AA41&amp;"-%?#*")))</f>
        <v>SR-I33C2</v>
      </c>
      <c r="AE41" s="257"/>
      <c r="AF41" s="226" t="str">
        <f t="shared" ca="1" si="7"/>
        <v>SR</v>
      </c>
      <c r="AG41" s="226"/>
      <c r="AH41" s="226"/>
      <c r="AI41" s="233"/>
      <c r="AJ41" s="225" t="str">
        <f t="shared" si="8"/>
        <v/>
      </c>
      <c r="AK41" s="226"/>
      <c r="AL41" s="226" t="str">
        <f>IF(AK41="","",IFERROR(
IF(VLOOKUP(AI41,$DB$180:$DS$239,2,FALSE)=2,VLOOKUP(AI41,$DB$180:$DS$239,3,FALSE),
IF(VLOOKUP(AI41,$DB$180:$DS$239,2,FALSE)=0,VLOOKUP(AK41,DO!AK:AM,2,FALSE),
IF(AI41="","XXX-",AI41&amp;"-")&amp;
IF(VLOOKUP(AI41,$DB$180:$DS$239,2,FALSE)=0,"%?",IF(AL$4="","I?","I"&amp;AL$4+FLOOR((ROW()-7)/16,1)))&amp;
VLOOKUP(AI41,$DB$180:$DS$239,MOD(ROW()-7,16)+3,FALSE))),
IF(AI41="","XXX-%?#*",AI41&amp;"-%?#*")))</f>
        <v/>
      </c>
      <c r="AM41" s="228"/>
      <c r="AN41" s="226" t="str">
        <f t="shared" ca="1" si="9"/>
        <v/>
      </c>
      <c r="AO41" s="226"/>
      <c r="AP41" s="226"/>
      <c r="AQ41" s="234" t="s">
        <v>358</v>
      </c>
      <c r="AR41" s="225" t="str">
        <f t="shared" si="10"/>
        <v>054.2</v>
      </c>
      <c r="AS41" s="226" t="s">
        <v>545</v>
      </c>
      <c r="AT41" s="226" t="s">
        <v>546</v>
      </c>
      <c r="AU41" s="257" t="s">
        <v>360</v>
      </c>
      <c r="AV41" s="226" t="str">
        <f t="shared" ca="1" si="11"/>
        <v>LCSG</v>
      </c>
      <c r="AW41" s="226"/>
      <c r="AX41" s="226"/>
      <c r="AY41" s="233"/>
      <c r="AZ41" s="225" t="str">
        <f t="shared" si="12"/>
        <v/>
      </c>
      <c r="BA41" s="226"/>
      <c r="BB41" s="226" t="str">
        <f>IF(BA41="","",IFERROR(
IF(VLOOKUP(AY41,$DB$180:$DS$239,2,FALSE)=2,VLOOKUP(AY41,$DB$180:$DS$239,3,FALSE),
IF(VLOOKUP(AY41,$DB$180:$DS$239,2,FALSE)=0,VLOOKUP(BA41,DO!BA:BC,2,FALSE),
IF(AY41="","XXX-",AY41&amp;"-")&amp;
IF(VLOOKUP(AY41,$DB$180:$DS$239,2,FALSE)=0,"%?",IF(BB$4="","I?","I"&amp;BB$4+FLOOR((ROW()-7)/16,1)))&amp;
VLOOKUP(AY41,$DB$180:$DS$239,MOD(ROW()-7,16)+3,FALSE))),
IF(AY41="","XXX-%?#*",AY41&amp;"-%?#*")))</f>
        <v/>
      </c>
      <c r="BC41" s="228"/>
      <c r="BD41" s="226" t="str">
        <f t="shared" ca="1" si="13"/>
        <v/>
      </c>
      <c r="BE41" s="226"/>
      <c r="BF41" s="226"/>
      <c r="BG41" s="230"/>
      <c r="BH41" s="225" t="str">
        <f t="shared" si="14"/>
        <v/>
      </c>
      <c r="BI41" s="226"/>
      <c r="BJ41" s="226" t="str">
        <f>IF(BI41="","",IFERROR(
IF(VLOOKUP(BG41,$DB$180:$DS$239,2,FALSE)=2,VLOOKUP(BG41,$DB$180:$DS$239,3,FALSE),
IF(VLOOKUP(BG41,$DB$180:$DS$239,2,FALSE)=0,VLOOKUP(BI41,DO!BI:BK,2,FALSE),
IF(BG41="","XXX-",BG41&amp;"-")&amp;
IF(VLOOKUP(BG41,$DB$180:$DS$239,2,FALSE)=0,"%?",IF(BJ$4="","I?","I"&amp;BJ$4+FLOOR((ROW()-7)/16,1)))&amp;
VLOOKUP(BG41,$DB$180:$DS$239,MOD(ROW()-7,16)+3,FALSE))),
IF(BG41="","XXX-%?#*",BG41&amp;"-%?#*")))</f>
        <v/>
      </c>
      <c r="BK41" s="228"/>
      <c r="BL41" s="226" t="str">
        <f t="shared" ca="1" si="15"/>
        <v/>
      </c>
      <c r="BM41" s="226"/>
      <c r="BN41" s="226"/>
      <c r="BO41" s="232"/>
    </row>
    <row r="42" spans="3:67">
      <c r="D42" s="225" t="str">
        <f t="shared" si="0"/>
        <v>004.3</v>
      </c>
      <c r="E42" s="257"/>
      <c r="F42" s="226"/>
      <c r="G42" s="226"/>
      <c r="H42" s="226" t="str">
        <f t="shared" ca="1" si="1"/>
        <v/>
      </c>
      <c r="I42" s="228"/>
      <c r="J42" s="228"/>
      <c r="K42" s="241" t="s">
        <v>541</v>
      </c>
      <c r="L42" s="297" t="str">
        <f t="shared" si="2"/>
        <v>014.3</v>
      </c>
      <c r="M42" s="237" t="s">
        <v>1181</v>
      </c>
      <c r="N42" s="235" t="str">
        <f>IF(M42="","",IFERROR(
IF(VLOOKUP(K42,$DB$180:$DS$239,2,FALSE)=2,VLOOKUP(K42,$DB$180:$DS$239,3,FALSE),
IF(VLOOKUP(K42,$DB$180:$DS$239,2,FALSE)=0,VLOOKUP(M42,DO!M:O,2,FALSE),
IF(K42="","XXX-",K42&amp;"-")&amp;
IF(VLOOKUP(K42,$DB$180:$DS$239,2,FALSE)=0,"%?",IF(N$4="","I?","I"&amp;N$4+FLOOR((ROW()-7)/16,1)))&amp;
VLOOKUP(K42,$DB$180:$DS$239,MOD(ROW()-7,16)+3,FALSE))),
IF(K42="","XXX-%?#*",K42&amp;"-%?#*")))</f>
        <v>SR-I13C7</v>
      </c>
      <c r="O42" s="237" t="s">
        <v>1170</v>
      </c>
      <c r="P42" s="235" t="str">
        <f t="shared" ca="1" si="3"/>
        <v>SR</v>
      </c>
      <c r="Q42" s="228"/>
      <c r="R42" s="228"/>
      <c r="S42" s="230" t="s">
        <v>473</v>
      </c>
      <c r="T42" s="225" t="str">
        <f t="shared" si="4"/>
        <v>024.3</v>
      </c>
      <c r="U42" s="257" t="s">
        <v>547</v>
      </c>
      <c r="V42" s="239" t="s">
        <v>548</v>
      </c>
      <c r="W42" s="257"/>
      <c r="X42" s="226" t="str">
        <f t="shared" ca="1" si="5"/>
        <v>From SCR2</v>
      </c>
      <c r="Y42" s="228"/>
      <c r="Z42" s="228"/>
      <c r="AA42" s="242" t="s">
        <v>446</v>
      </c>
      <c r="AB42" s="225" t="str">
        <f t="shared" si="6"/>
        <v>034.3</v>
      </c>
      <c r="AC42" s="257" t="s">
        <v>549</v>
      </c>
      <c r="AD42" s="226" t="str">
        <f>IF(AC42="","",IFERROR(
IF(VLOOKUP(AA42,$DB$180:$DS$239,2,FALSE)=2,VLOOKUP(AA42,$DB$180:$DS$239,3,FALSE),
IF(VLOOKUP(AA42,$DB$180:$DS$239,2,FALSE)=0,VLOOKUP(AC42,DO!AC:AE,2,FALSE),
IF(AA42="","XXX-",AA42&amp;"-")&amp;
IF(VLOOKUP(AA42,$DB$180:$DS$239,2,FALSE)=0,"%?",IF(AD$4="","I?","I"&amp;AD$4+FLOOR((ROW()-7)/16,1)))&amp;
VLOOKUP(AA42,$DB$180:$DS$239,MOD(ROW()-7,16)+3,FALSE))),
IF(AA42="","XXX-%?#*",AA42&amp;"-%?#*")))</f>
        <v>SR-I33C7</v>
      </c>
      <c r="AE42" s="257"/>
      <c r="AF42" s="226" t="str">
        <f t="shared" ca="1" si="7"/>
        <v>SR</v>
      </c>
      <c r="AG42" s="228"/>
      <c r="AH42" s="228"/>
      <c r="AI42" s="241"/>
      <c r="AJ42" s="225" t="str">
        <f t="shared" si="8"/>
        <v/>
      </c>
      <c r="AK42" s="228"/>
      <c r="AL42" s="226" t="str">
        <f>IF(AK42="","",IFERROR(
IF(VLOOKUP(AI42,$DB$180:$DS$239,2,FALSE)=2,VLOOKUP(AI42,$DB$180:$DS$239,3,FALSE),
IF(VLOOKUP(AI42,$DB$180:$DS$239,2,FALSE)=0,VLOOKUP(AK42,DO!AK:AM,2,FALSE),
IF(AI42="","XXX-",AI42&amp;"-")&amp;
IF(VLOOKUP(AI42,$DB$180:$DS$239,2,FALSE)=0,"%?",IF(AL$4="","I?","I"&amp;AL$4+FLOOR((ROW()-7)/16,1)))&amp;
VLOOKUP(AI42,$DB$180:$DS$239,MOD(ROW()-7,16)+3,FALSE))),
IF(AI42="","XXX-%?#*",AI42&amp;"-%?#*")))</f>
        <v/>
      </c>
      <c r="AM42" s="228"/>
      <c r="AN42" s="226" t="str">
        <f t="shared" ca="1" si="9"/>
        <v/>
      </c>
      <c r="AO42" s="228"/>
      <c r="AP42" s="228"/>
      <c r="AQ42" s="234" t="s">
        <v>358</v>
      </c>
      <c r="AR42" s="225" t="str">
        <f t="shared" si="10"/>
        <v>054.3</v>
      </c>
      <c r="AS42" s="257" t="s">
        <v>550</v>
      </c>
      <c r="AT42" s="226" t="s">
        <v>551</v>
      </c>
      <c r="AU42" s="257" t="s">
        <v>360</v>
      </c>
      <c r="AV42" s="226" t="str">
        <f t="shared" ca="1" si="11"/>
        <v>LCSG</v>
      </c>
      <c r="AW42" s="228"/>
      <c r="AX42" s="228"/>
      <c r="AY42" s="241"/>
      <c r="AZ42" s="225" t="str">
        <f t="shared" si="12"/>
        <v/>
      </c>
      <c r="BA42" s="228"/>
      <c r="BB42" s="226" t="str">
        <f>IF(BA42="","",IFERROR(
IF(VLOOKUP(AY42,$DB$180:$DS$239,2,FALSE)=2,VLOOKUP(AY42,$DB$180:$DS$239,3,FALSE),
IF(VLOOKUP(AY42,$DB$180:$DS$239,2,FALSE)=0,VLOOKUP(BA42,DO!BA:BC,2,FALSE),
IF(AY42="","XXX-",AY42&amp;"-")&amp;
IF(VLOOKUP(AY42,$DB$180:$DS$239,2,FALSE)=0,"%?",IF(BB$4="","I?","I"&amp;BB$4+FLOOR((ROW()-7)/16,1)))&amp;
VLOOKUP(AY42,$DB$180:$DS$239,MOD(ROW()-7,16)+3,FALSE))),
IF(AY42="","XXX-%?#*",AY42&amp;"-%?#*")))</f>
        <v/>
      </c>
      <c r="BC42" s="228"/>
      <c r="BD42" s="226" t="str">
        <f t="shared" ca="1" si="13"/>
        <v/>
      </c>
      <c r="BE42" s="228"/>
      <c r="BF42" s="228"/>
      <c r="BG42" s="233"/>
      <c r="BH42" s="225" t="str">
        <f t="shared" si="14"/>
        <v/>
      </c>
      <c r="BI42" s="228"/>
      <c r="BJ42" s="226" t="str">
        <f>IF(BI42="","",IFERROR(
IF(VLOOKUP(BG42,$DB$180:$DS$239,2,FALSE)=2,VLOOKUP(BG42,$DB$180:$DS$239,3,FALSE),
IF(VLOOKUP(BG42,$DB$180:$DS$239,2,FALSE)=0,VLOOKUP(BI42,DO!BI:BK,2,FALSE),
IF(BG42="","XXX-",BG42&amp;"-")&amp;
IF(VLOOKUP(BG42,$DB$180:$DS$239,2,FALSE)=0,"%?",IF(BJ$4="","I?","I"&amp;BJ$4+FLOOR((ROW()-7)/16,1)))&amp;
VLOOKUP(BG42,$DB$180:$DS$239,MOD(ROW()-7,16)+3,FALSE))),
IF(BG42="","XXX-%?#*",BG42&amp;"-%?#*")))</f>
        <v/>
      </c>
      <c r="BK42" s="228"/>
      <c r="BL42" s="226" t="str">
        <f t="shared" ca="1" si="15"/>
        <v/>
      </c>
      <c r="BM42" s="228"/>
      <c r="BN42" s="228"/>
      <c r="BO42" s="232"/>
    </row>
    <row r="43" spans="3:67">
      <c r="D43" s="225" t="str">
        <f t="shared" si="0"/>
        <v>004.4</v>
      </c>
      <c r="E43" s="226"/>
      <c r="F43" s="226"/>
      <c r="G43" s="226"/>
      <c r="H43" s="226" t="str">
        <f t="shared" ca="1" si="1"/>
        <v/>
      </c>
      <c r="I43" s="226"/>
      <c r="J43" s="226"/>
      <c r="K43" s="227" t="s">
        <v>541</v>
      </c>
      <c r="L43" s="297" t="str">
        <f t="shared" si="2"/>
        <v>014.4</v>
      </c>
      <c r="M43" s="235" t="s">
        <v>1182</v>
      </c>
      <c r="N43" s="235" t="str">
        <f>IF(M43="","",IFERROR(
IF(VLOOKUP(K43,$DB$180:$DS$239,2,FALSE)=2,VLOOKUP(K43,$DB$180:$DS$239,3,FALSE),
IF(VLOOKUP(K43,$DB$180:$DS$239,2,FALSE)=0,VLOOKUP(M43,DO!M:O,2,FALSE),
IF(K43="","XXX-",K43&amp;"-")&amp;
IF(VLOOKUP(K43,$DB$180:$DS$239,2,FALSE)=0,"%?",IF(N$4="","I?","I"&amp;N$4+FLOOR((ROW()-7)/16,1)))&amp;
VLOOKUP(K43,$DB$180:$DS$239,MOD(ROW()-7,16)+3,FALSE))),
IF(K43="","XXX-%?#*",K43&amp;"-%?#*")))</f>
        <v>SR-I13D3</v>
      </c>
      <c r="O43" s="237" t="s">
        <v>1170</v>
      </c>
      <c r="P43" s="235" t="str">
        <f t="shared" ca="1" si="3"/>
        <v>SR</v>
      </c>
      <c r="Q43" s="226"/>
      <c r="R43" s="226"/>
      <c r="S43" s="230" t="s">
        <v>463</v>
      </c>
      <c r="T43" s="225" t="str">
        <f t="shared" si="4"/>
        <v>024.4</v>
      </c>
      <c r="U43" s="226" t="s">
        <v>552</v>
      </c>
      <c r="V43" s="239" t="s">
        <v>553</v>
      </c>
      <c r="W43" s="257"/>
      <c r="X43" s="226" t="str">
        <f t="shared" ca="1" si="5"/>
        <v>From TC2</v>
      </c>
      <c r="Y43" s="226"/>
      <c r="Z43" s="226"/>
      <c r="AA43" s="233" t="s">
        <v>446</v>
      </c>
      <c r="AB43" s="225" t="str">
        <f t="shared" si="6"/>
        <v>034.4</v>
      </c>
      <c r="AC43" s="226" t="s">
        <v>554</v>
      </c>
      <c r="AD43" s="226" t="str">
        <f>IF(AC43="","",IFERROR(
IF(VLOOKUP(AA43,$DB$180:$DS$239,2,FALSE)=2,VLOOKUP(AA43,$DB$180:$DS$239,3,FALSE),
IF(VLOOKUP(AA43,$DB$180:$DS$239,2,FALSE)=0,VLOOKUP(AC43,DO!AC:AE,2,FALSE),
IF(AA43="","XXX-",AA43&amp;"-")&amp;
IF(VLOOKUP(AA43,$DB$180:$DS$239,2,FALSE)=0,"%?",IF(AD$4="","I?","I"&amp;AD$4+FLOOR((ROW()-7)/16,1)))&amp;
VLOOKUP(AA43,$DB$180:$DS$239,MOD(ROW()-7,16)+3,FALSE))),
IF(AA43="","XXX-%?#*",AA43&amp;"-%?#*")))</f>
        <v>SR-I33D3</v>
      </c>
      <c r="AE43" s="257"/>
      <c r="AF43" s="226" t="str">
        <f t="shared" ca="1" si="7"/>
        <v>SR</v>
      </c>
      <c r="AG43" s="226"/>
      <c r="AH43" s="226"/>
      <c r="AI43" s="233"/>
      <c r="AJ43" s="225" t="str">
        <f t="shared" si="8"/>
        <v/>
      </c>
      <c r="AK43" s="226"/>
      <c r="AL43" s="226" t="str">
        <f>IF(AK43="","",IFERROR(
IF(VLOOKUP(AI43,$DB$180:$DS$239,2,FALSE)=2,VLOOKUP(AI43,$DB$180:$DS$239,3,FALSE),
IF(VLOOKUP(AI43,$DB$180:$DS$239,2,FALSE)=0,VLOOKUP(AK43,DO!AK:AM,2,FALSE),
IF(AI43="","XXX-",AI43&amp;"-")&amp;
IF(VLOOKUP(AI43,$DB$180:$DS$239,2,FALSE)=0,"%?",IF(AL$4="","I?","I"&amp;AL$4+FLOOR((ROW()-7)/16,1)))&amp;
VLOOKUP(AI43,$DB$180:$DS$239,MOD(ROW()-7,16)+3,FALSE))),
IF(AI43="","XXX-%?#*",AI43&amp;"-%?#*")))</f>
        <v/>
      </c>
      <c r="AM43" s="228"/>
      <c r="AN43" s="226" t="str">
        <f t="shared" ca="1" si="9"/>
        <v/>
      </c>
      <c r="AO43" s="226"/>
      <c r="AP43" s="226"/>
      <c r="AQ43" s="234" t="s">
        <v>358</v>
      </c>
      <c r="AR43" s="225" t="str">
        <f t="shared" si="10"/>
        <v>054.4</v>
      </c>
      <c r="AS43" s="226" t="s">
        <v>555</v>
      </c>
      <c r="AT43" s="226" t="str">
        <f>IF(AS43="","",IFERROR(
IF(VLOOKUP(AQ43,$DB$180:$DS$239,2,FALSE)=2,VLOOKUP(AQ43,$DB$180:$DS$239,3,FALSE),
IF(VLOOKUP(AQ43,$DB$180:$DS$239,2,FALSE)=0,VLOOKUP(AS43,DO!AS:AU,2,FALSE),
IF(AQ43="","XXX-",AQ43&amp;"-")&amp;
IF(VLOOKUP(AQ43,$DB$180:$DS$239,2,FALSE)=0,"%?",IF(AT$4="","I?","I"&amp;AT$4+FLOOR((ROW()-7)/16,1)))&amp;
VLOOKUP(AQ43,$DB$180:$DS$239,MOD(ROW()-7,16)+3,FALSE))),
IF(AQ43="","XXX-%?#*",AQ43&amp;"-%?#*")))</f>
        <v>LCSG-I53D3</v>
      </c>
      <c r="AU43" s="257" t="s">
        <v>360</v>
      </c>
      <c r="AV43" s="226" t="str">
        <f t="shared" ca="1" si="11"/>
        <v>LCSG</v>
      </c>
      <c r="AW43" s="226"/>
      <c r="AX43" s="226"/>
      <c r="AY43" s="233"/>
      <c r="AZ43" s="225" t="str">
        <f t="shared" si="12"/>
        <v/>
      </c>
      <c r="BA43" s="226"/>
      <c r="BB43" s="226" t="str">
        <f>IF(BA43="","",IFERROR(
IF(VLOOKUP(AY43,$DB$180:$DS$239,2,FALSE)=2,VLOOKUP(AY43,$DB$180:$DS$239,3,FALSE),
IF(VLOOKUP(AY43,$DB$180:$DS$239,2,FALSE)=0,VLOOKUP(BA43,DO!BA:BC,2,FALSE),
IF(AY43="","XXX-",AY43&amp;"-")&amp;
IF(VLOOKUP(AY43,$DB$180:$DS$239,2,FALSE)=0,"%?",IF(BB$4="","I?","I"&amp;BB$4+FLOOR((ROW()-7)/16,1)))&amp;
VLOOKUP(AY43,$DB$180:$DS$239,MOD(ROW()-7,16)+3,FALSE))),
IF(AY43="","XXX-%?#*",AY43&amp;"-%?#*")))</f>
        <v/>
      </c>
      <c r="BC43" s="228"/>
      <c r="BD43" s="226" t="str">
        <f t="shared" ca="1" si="13"/>
        <v/>
      </c>
      <c r="BE43" s="226"/>
      <c r="BF43" s="226"/>
      <c r="BG43" s="233"/>
      <c r="BH43" s="225" t="str">
        <f t="shared" si="14"/>
        <v/>
      </c>
      <c r="BI43" s="226"/>
      <c r="BJ43" s="226" t="str">
        <f>IF(BI43="","",IFERROR(
IF(VLOOKUP(BG43,$DB$180:$DS$239,2,FALSE)=2,VLOOKUP(BG43,$DB$180:$DS$239,3,FALSE),
IF(VLOOKUP(BG43,$DB$180:$DS$239,2,FALSE)=0,VLOOKUP(BI43,DO!BI:BK,2,FALSE),
IF(BG43="","XXX-",BG43&amp;"-")&amp;
IF(VLOOKUP(BG43,$DB$180:$DS$239,2,FALSE)=0,"%?",IF(BJ$4="","I?","I"&amp;BJ$4+FLOOR((ROW()-7)/16,1)))&amp;
VLOOKUP(BG43,$DB$180:$DS$239,MOD(ROW()-7,16)+3,FALSE))),
IF(BG43="","XXX-%?#*",BG43&amp;"-%?#*")))</f>
        <v/>
      </c>
      <c r="BK43" s="228"/>
      <c r="BL43" s="226" t="str">
        <f t="shared" ca="1" si="15"/>
        <v/>
      </c>
      <c r="BM43" s="226"/>
      <c r="BN43" s="226"/>
      <c r="BO43" s="236"/>
    </row>
    <row r="44" spans="3:67">
      <c r="D44" s="225" t="str">
        <f t="shared" si="0"/>
        <v>004.5</v>
      </c>
      <c r="E44" s="257"/>
      <c r="F44" s="226" t="str">
        <f>IF(E44="","",IFERROR(
IF(VLOOKUP(C44,$DB$180:$DS$239,2,FALSE)=2,VLOOKUP(C44,$DB$180:$DS$239,3,FALSE),
IF(VLOOKUP(C44,$DB$180:$DS$239,2,FALSE)=0,VLOOKUP(E44,DO!E:G,2,FALSE),
IF(C44="","XXX-",C44&amp;"-")&amp;
IF(VLOOKUP(C44,$DB$180:$DS$239,2,FALSE)=0,"%?",IF(F$4="","I?","I"&amp;F$4+FLOOR((ROW()-7)/16,1)))&amp;
VLOOKUP(C44,$DB$180:$DS$239,MOD(ROW()-7,16)+3,FALSE))),
IF(C44="","XXX-%?#*",C44&amp;"-%?#*")))</f>
        <v/>
      </c>
      <c r="G44" s="226"/>
      <c r="H44" s="226" t="str">
        <f t="shared" ca="1" si="1"/>
        <v/>
      </c>
      <c r="I44" s="228"/>
      <c r="J44" s="228"/>
      <c r="K44" s="241" t="s">
        <v>446</v>
      </c>
      <c r="L44" s="288" t="str">
        <f t="shared" si="2"/>
        <v>014.5</v>
      </c>
      <c r="M44" s="257" t="s">
        <v>556</v>
      </c>
      <c r="N44" s="226" t="str">
        <f>IF(M44="","",IFERROR(
IF(VLOOKUP(K44,$DB$180:$DS$239,2,FALSE)=2,VLOOKUP(K44,$DB$180:$DS$239,3,FALSE),
IF(VLOOKUP(K44,$DB$180:$DS$239,2,FALSE)=0,VLOOKUP(M44,DO!M:O,2,FALSE),
IF(K44="","XXX-",K44&amp;"-")&amp;
IF(VLOOKUP(K44,$DB$180:$DS$239,2,FALSE)=0,"%?",IF(N$4="","I?","I"&amp;N$4+FLOOR((ROW()-7)/16,1)))&amp;
VLOOKUP(K44,$DB$180:$DS$239,MOD(ROW()-7,16)+3,FALSE))),
IF(K44="","XXX-%?#*",K44&amp;"-%?#*")))</f>
        <v>SR-I13D8</v>
      </c>
      <c r="O44" s="257"/>
      <c r="P44" s="226" t="str">
        <f t="shared" ca="1" si="3"/>
        <v>SR</v>
      </c>
      <c r="Q44" s="228"/>
      <c r="R44" s="228"/>
      <c r="S44" s="230" t="s">
        <v>473</v>
      </c>
      <c r="T44" s="225" t="str">
        <f t="shared" si="4"/>
        <v>024.5</v>
      </c>
      <c r="U44" s="257" t="s">
        <v>557</v>
      </c>
      <c r="V44" s="239" t="s">
        <v>558</v>
      </c>
      <c r="W44" s="257"/>
      <c r="X44" s="226" t="str">
        <f t="shared" ca="1" si="5"/>
        <v>From SCR2</v>
      </c>
      <c r="Y44" s="228"/>
      <c r="Z44" s="228"/>
      <c r="AA44" s="242" t="s">
        <v>446</v>
      </c>
      <c r="AB44" s="225" t="str">
        <f t="shared" si="6"/>
        <v>034.5</v>
      </c>
      <c r="AC44" s="257" t="s">
        <v>559</v>
      </c>
      <c r="AD44" s="226" t="str">
        <f>IF(AC44="","",IFERROR(
IF(VLOOKUP(AA44,$DB$180:$DS$239,2,FALSE)=2,VLOOKUP(AA44,$DB$180:$DS$239,3,FALSE),
IF(VLOOKUP(AA44,$DB$180:$DS$239,2,FALSE)=0,VLOOKUP(AC44,DO!AC:AE,2,FALSE),
IF(AA44="","XXX-",AA44&amp;"-")&amp;
IF(VLOOKUP(AA44,$DB$180:$DS$239,2,FALSE)=0,"%?",IF(AD$4="","I?","I"&amp;AD$4+FLOOR((ROW()-7)/16,1)))&amp;
VLOOKUP(AA44,$DB$180:$DS$239,MOD(ROW()-7,16)+3,FALSE))),
IF(AA44="","XXX-%?#*",AA44&amp;"-%?#*")))</f>
        <v>SR-I33D8</v>
      </c>
      <c r="AE44" s="257"/>
      <c r="AF44" s="226" t="str">
        <f t="shared" ca="1" si="7"/>
        <v>SR</v>
      </c>
      <c r="AG44" s="228"/>
      <c r="AH44" s="228"/>
      <c r="AI44" s="241"/>
      <c r="AJ44" s="225" t="str">
        <f t="shared" si="8"/>
        <v/>
      </c>
      <c r="AK44" s="228"/>
      <c r="AL44" s="226" t="str">
        <f>IF(AK44="","",IFERROR(
IF(VLOOKUP(AI44,$DB$180:$DS$239,2,FALSE)=2,VLOOKUP(AI44,$DB$180:$DS$239,3,FALSE),
IF(VLOOKUP(AI44,$DB$180:$DS$239,2,FALSE)=0,VLOOKUP(AK44,DO!AK:AM,2,FALSE),
IF(AI44="","XXX-",AI44&amp;"-")&amp;
IF(VLOOKUP(AI44,$DB$180:$DS$239,2,FALSE)=0,"%?",IF(AL$4="","I?","I"&amp;AL$4+FLOOR((ROW()-7)/16,1)))&amp;
VLOOKUP(AI44,$DB$180:$DS$239,MOD(ROW()-7,16)+3,FALSE))),
IF(AI44="","XXX-%?#*",AI44&amp;"-%?#*")))</f>
        <v/>
      </c>
      <c r="AM44" s="228"/>
      <c r="AN44" s="226" t="str">
        <f t="shared" ca="1" si="9"/>
        <v/>
      </c>
      <c r="AO44" s="228"/>
      <c r="AP44" s="228"/>
      <c r="AQ44" s="234" t="s">
        <v>358</v>
      </c>
      <c r="AR44" s="225" t="str">
        <f t="shared" si="10"/>
        <v>054.5</v>
      </c>
      <c r="AS44" s="257" t="s">
        <v>560</v>
      </c>
      <c r="AT44" s="226" t="str">
        <f>IF(AS44="","",IFERROR(
IF(VLOOKUP(AQ44,$DB$180:$DS$239,2,FALSE)=2,VLOOKUP(AQ44,$DB$180:$DS$239,3,FALSE),
IF(VLOOKUP(AQ44,$DB$180:$DS$239,2,FALSE)=0,VLOOKUP(AS44,DO!AS:AU,2,FALSE),
IF(AQ44="","XXX-",AQ44&amp;"-")&amp;
IF(VLOOKUP(AQ44,$DB$180:$DS$239,2,FALSE)=0,"%?",IF(AT$4="","I?","I"&amp;AT$4+FLOOR((ROW()-7)/16,1)))&amp;
VLOOKUP(AQ44,$DB$180:$DS$239,MOD(ROW()-7,16)+3,FALSE))),
IF(AQ44="","XXX-%?#*",AQ44&amp;"-%?#*")))</f>
        <v>LCSG-I53D8</v>
      </c>
      <c r="AU44" s="257" t="s">
        <v>360</v>
      </c>
      <c r="AV44" s="226" t="str">
        <f t="shared" ca="1" si="11"/>
        <v>LCSG</v>
      </c>
      <c r="AW44" s="228"/>
      <c r="AX44" s="228"/>
      <c r="AY44" s="241"/>
      <c r="AZ44" s="225" t="str">
        <f t="shared" si="12"/>
        <v/>
      </c>
      <c r="BA44" s="228"/>
      <c r="BB44" s="226" t="str">
        <f>IF(BA44="","",IFERROR(
IF(VLOOKUP(AY44,$DB$180:$DS$239,2,FALSE)=2,VLOOKUP(AY44,$DB$180:$DS$239,3,FALSE),
IF(VLOOKUP(AY44,$DB$180:$DS$239,2,FALSE)=0,VLOOKUP(BA44,DO!BA:BC,2,FALSE),
IF(AY44="","XXX-",AY44&amp;"-")&amp;
IF(VLOOKUP(AY44,$DB$180:$DS$239,2,FALSE)=0,"%?",IF(BB$4="","I?","I"&amp;BB$4+FLOOR((ROW()-7)/16,1)))&amp;
VLOOKUP(AY44,$DB$180:$DS$239,MOD(ROW()-7,16)+3,FALSE))),
IF(AY44="","XXX-%?#*",AY44&amp;"-%?#*")))</f>
        <v/>
      </c>
      <c r="BC44" s="228"/>
      <c r="BD44" s="226" t="str">
        <f t="shared" ca="1" si="13"/>
        <v/>
      </c>
      <c r="BE44" s="228"/>
      <c r="BF44" s="228"/>
      <c r="BG44" s="233"/>
      <c r="BH44" s="225" t="str">
        <f t="shared" si="14"/>
        <v/>
      </c>
      <c r="BI44" s="228"/>
      <c r="BJ44" s="226" t="str">
        <f>IF(BI44="","",IFERROR(
IF(VLOOKUP(BG44,$DB$180:$DS$239,2,FALSE)=2,VLOOKUP(BG44,$DB$180:$DS$239,3,FALSE),
IF(VLOOKUP(BG44,$DB$180:$DS$239,2,FALSE)=0,VLOOKUP(BI44,DO!BI:BK,2,FALSE),
IF(BG44="","XXX-",BG44&amp;"-")&amp;
IF(VLOOKUP(BG44,$DB$180:$DS$239,2,FALSE)=0,"%?",IF(BJ$4="","I?","I"&amp;BJ$4+FLOOR((ROW()-7)/16,1)))&amp;
VLOOKUP(BG44,$DB$180:$DS$239,MOD(ROW()-7,16)+3,FALSE))),
IF(BG44="","XXX-%?#*",BG44&amp;"-%?#*")))</f>
        <v/>
      </c>
      <c r="BK44" s="228"/>
      <c r="BL44" s="226" t="str">
        <f t="shared" ca="1" si="15"/>
        <v/>
      </c>
      <c r="BM44" s="228"/>
      <c r="BN44" s="228"/>
      <c r="BO44" s="236"/>
    </row>
    <row r="45" spans="3:67">
      <c r="D45" s="225" t="str">
        <f t="shared" si="0"/>
        <v>004.6</v>
      </c>
      <c r="E45" s="226"/>
      <c r="F45" s="226" t="str">
        <f>IF(E45="","",IFERROR(
IF(VLOOKUP(C45,$DB$180:$DS$239,2,FALSE)=2,VLOOKUP(C45,$DB$180:$DS$239,3,FALSE),
IF(VLOOKUP(C45,$DB$180:$DS$239,2,FALSE)=0,VLOOKUP(E45,DO!E:G,2,FALSE),
IF(C45="","XXX-",C45&amp;"-")&amp;
IF(VLOOKUP(C45,$DB$180:$DS$239,2,FALSE)=0,"%?",IF(F$4="","I?","I"&amp;F$4+FLOOR((ROW()-7)/16,1)))&amp;
VLOOKUP(C45,$DB$180:$DS$239,MOD(ROW()-7,16)+3,FALSE))),
IF(C45="","XXX-%?#*",C45&amp;"-%?#*")))</f>
        <v/>
      </c>
      <c r="G45" s="226"/>
      <c r="H45" s="226" t="str">
        <f t="shared" ca="1" si="1"/>
        <v/>
      </c>
      <c r="I45" s="226"/>
      <c r="J45" s="226"/>
      <c r="K45" s="227" t="s">
        <v>446</v>
      </c>
      <c r="L45" s="288" t="str">
        <f t="shared" si="2"/>
        <v>014.6</v>
      </c>
      <c r="M45" s="226" t="s">
        <v>561</v>
      </c>
      <c r="N45" s="226" t="str">
        <f>IF(M45="","",IFERROR(
IF(VLOOKUP(K45,$DB$180:$DS$239,2,FALSE)=2,VLOOKUP(K45,$DB$180:$DS$239,3,FALSE),
IF(VLOOKUP(K45,$DB$180:$DS$239,2,FALSE)=0,VLOOKUP(M45,DO!M:O,2,FALSE),
IF(K45="","XXX-",K45&amp;"-")&amp;
IF(VLOOKUP(K45,$DB$180:$DS$239,2,FALSE)=0,"%?",IF(N$4="","I?","I"&amp;N$4+FLOOR((ROW()-7)/16,1)))&amp;
VLOOKUP(K45,$DB$180:$DS$239,MOD(ROW()-7,16)+3,FALSE))),
IF(K45="","XXX-%?#*",K45&amp;"-%?#*")))</f>
        <v>SR-I13D2</v>
      </c>
      <c r="O45" s="257"/>
      <c r="P45" s="226" t="str">
        <f t="shared" ca="1" si="3"/>
        <v>SR</v>
      </c>
      <c r="Q45" s="226"/>
      <c r="R45" s="226"/>
      <c r="S45" s="230" t="s">
        <v>463</v>
      </c>
      <c r="T45" s="225" t="str">
        <f t="shared" si="4"/>
        <v>024.6</v>
      </c>
      <c r="U45" s="226" t="s">
        <v>562</v>
      </c>
      <c r="V45" s="239" t="s">
        <v>563</v>
      </c>
      <c r="W45" s="257"/>
      <c r="X45" s="226" t="str">
        <f t="shared" ca="1" si="5"/>
        <v>From TC2</v>
      </c>
      <c r="Y45" s="226"/>
      <c r="Z45" s="226"/>
      <c r="AA45" s="233" t="s">
        <v>446</v>
      </c>
      <c r="AB45" s="225" t="str">
        <f t="shared" si="6"/>
        <v>034.6</v>
      </c>
      <c r="AC45" s="226" t="s">
        <v>564</v>
      </c>
      <c r="AD45" s="226" t="str">
        <f>IF(AC45="","",IFERROR(
IF(VLOOKUP(AA45,$DB$180:$DS$239,2,FALSE)=2,VLOOKUP(AA45,$DB$180:$DS$239,3,FALSE),
IF(VLOOKUP(AA45,$DB$180:$DS$239,2,FALSE)=0,VLOOKUP(AC45,DO!AC:AE,2,FALSE),
IF(AA45="","XXX-",AA45&amp;"-")&amp;
IF(VLOOKUP(AA45,$DB$180:$DS$239,2,FALSE)=0,"%?",IF(AD$4="","I?","I"&amp;AD$4+FLOOR((ROW()-7)/16,1)))&amp;
VLOOKUP(AA45,$DB$180:$DS$239,MOD(ROW()-7,16)+3,FALSE))),
IF(AA45="","XXX-%?#*",AA45&amp;"-%?#*")))</f>
        <v>SR-I33D2</v>
      </c>
      <c r="AE45" s="257"/>
      <c r="AF45" s="226" t="str">
        <f t="shared" ca="1" si="7"/>
        <v>SR</v>
      </c>
      <c r="AG45" s="226"/>
      <c r="AH45" s="226"/>
      <c r="AI45" s="233"/>
      <c r="AJ45" s="225" t="str">
        <f t="shared" si="8"/>
        <v/>
      </c>
      <c r="AK45" s="226"/>
      <c r="AL45" s="226" t="str">
        <f>IF(AK45="","",IFERROR(
IF(VLOOKUP(AI45,$DB$180:$DS$239,2,FALSE)=2,VLOOKUP(AI45,$DB$180:$DS$239,3,FALSE),
IF(VLOOKUP(AI45,$DB$180:$DS$239,2,FALSE)=0,VLOOKUP(AK45,DO!AK:AM,2,FALSE),
IF(AI45="","XXX-",AI45&amp;"-")&amp;
IF(VLOOKUP(AI45,$DB$180:$DS$239,2,FALSE)=0,"%?",IF(AL$4="","I?","I"&amp;AL$4+FLOOR((ROW()-7)/16,1)))&amp;
VLOOKUP(AI45,$DB$180:$DS$239,MOD(ROW()-7,16)+3,FALSE))),
IF(AI45="","XXX-%?#*",AI45&amp;"-%?#*")))</f>
        <v/>
      </c>
      <c r="AM45" s="228"/>
      <c r="AN45" s="226" t="str">
        <f t="shared" ca="1" si="9"/>
        <v/>
      </c>
      <c r="AO45" s="226"/>
      <c r="AP45" s="226"/>
      <c r="AQ45" s="234" t="s">
        <v>358</v>
      </c>
      <c r="AR45" s="225" t="str">
        <f t="shared" si="10"/>
        <v>054.6</v>
      </c>
      <c r="AS45" s="226" t="s">
        <v>565</v>
      </c>
      <c r="AT45" s="226" t="s">
        <v>566</v>
      </c>
      <c r="AU45" s="257" t="s">
        <v>360</v>
      </c>
      <c r="AV45" s="226" t="str">
        <f t="shared" ca="1" si="11"/>
        <v>LCSG</v>
      </c>
      <c r="AW45" s="226"/>
      <c r="AX45" s="226"/>
      <c r="AY45" s="233"/>
      <c r="AZ45" s="225" t="str">
        <f t="shared" si="12"/>
        <v/>
      </c>
      <c r="BA45" s="226"/>
      <c r="BB45" s="226" t="str">
        <f>IF(BA45="","",IFERROR(
IF(VLOOKUP(AY45,$DB$180:$DS$239,2,FALSE)=2,VLOOKUP(AY45,$DB$180:$DS$239,3,FALSE),
IF(VLOOKUP(AY45,$DB$180:$DS$239,2,FALSE)=0,VLOOKUP(BA45,DO!BA:BC,2,FALSE),
IF(AY45="","XXX-",AY45&amp;"-")&amp;
IF(VLOOKUP(AY45,$DB$180:$DS$239,2,FALSE)=0,"%?",IF(BB$4="","I?","I"&amp;BB$4+FLOOR((ROW()-7)/16,1)))&amp;
VLOOKUP(AY45,$DB$180:$DS$239,MOD(ROW()-7,16)+3,FALSE))),
IF(AY45="","XXX-%?#*",AY45&amp;"-%?#*")))</f>
        <v/>
      </c>
      <c r="BC45" s="228"/>
      <c r="BD45" s="226" t="str">
        <f t="shared" ca="1" si="13"/>
        <v/>
      </c>
      <c r="BE45" s="226"/>
      <c r="BF45" s="226"/>
      <c r="BG45" s="230"/>
      <c r="BH45" s="225" t="str">
        <f t="shared" si="14"/>
        <v/>
      </c>
      <c r="BI45" s="226"/>
      <c r="BJ45" s="226" t="str">
        <f>IF(BI45="","",IFERROR(
IF(VLOOKUP(BG45,$DB$180:$DS$239,2,FALSE)=2,VLOOKUP(BG45,$DB$180:$DS$239,3,FALSE),
IF(VLOOKUP(BG45,$DB$180:$DS$239,2,FALSE)=0,VLOOKUP(BI45,DO!BI:BK,2,FALSE),
IF(BG45="","XXX-",BG45&amp;"-")&amp;
IF(VLOOKUP(BG45,$DB$180:$DS$239,2,FALSE)=0,"%?",IF(BJ$4="","I?","I"&amp;BJ$4+FLOOR((ROW()-7)/16,1)))&amp;
VLOOKUP(BG45,$DB$180:$DS$239,MOD(ROW()-7,16)+3,FALSE))),
IF(BG45="","XXX-%?#*",BG45&amp;"-%?#*")))</f>
        <v/>
      </c>
      <c r="BK45" s="228"/>
      <c r="BL45" s="226" t="str">
        <f t="shared" ca="1" si="15"/>
        <v/>
      </c>
      <c r="BM45" s="226"/>
      <c r="BN45" s="226"/>
      <c r="BO45" s="236"/>
    </row>
    <row r="46" spans="3:67">
      <c r="D46" s="225" t="str">
        <f t="shared" si="0"/>
        <v>004.7</v>
      </c>
      <c r="E46" s="226"/>
      <c r="F46" s="226" t="str">
        <f>IF(E46="","",IFERROR(
IF(VLOOKUP(C46,$DB$180:$DS$239,2,FALSE)=2,VLOOKUP(C46,$DB$180:$DS$239,3,FALSE),
IF(VLOOKUP(C46,$DB$180:$DS$239,2,FALSE)=0,VLOOKUP(E46,DO!E:G,2,FALSE),
IF(C46="","XXX-",C46&amp;"-")&amp;
IF(VLOOKUP(C46,$DB$180:$DS$239,2,FALSE)=0,"%?",IF(F$4="","I?","I"&amp;F$4+FLOOR((ROW()-7)/16,1)))&amp;
VLOOKUP(C46,$DB$180:$DS$239,MOD(ROW()-7,16)+3,FALSE))),
IF(C46="","XXX-%?#*",C46&amp;"-%?#*")))</f>
        <v/>
      </c>
      <c r="G46" s="226"/>
      <c r="H46" s="226" t="str">
        <f t="shared" ca="1" si="1"/>
        <v/>
      </c>
      <c r="I46" s="226"/>
      <c r="J46" s="226"/>
      <c r="K46" s="227"/>
      <c r="L46" s="288" t="str">
        <f t="shared" si="2"/>
        <v>014.7</v>
      </c>
      <c r="M46" s="226"/>
      <c r="N46" s="226" t="str">
        <f>IF(M46="","",IFERROR(
IF(VLOOKUP(K46,$DB$180:$DS$239,2,FALSE)=2,VLOOKUP(K46,$DB$180:$DS$239,3,FALSE),
IF(VLOOKUP(K46,$DB$180:$DS$239,2,FALSE)=0,VLOOKUP(M46,DO!M:O,2,FALSE),
IF(K46="","XXX-",K46&amp;"-")&amp;
IF(VLOOKUP(K46,$DB$180:$DS$239,2,FALSE)=0,"%?",IF(N$4="","I?","I"&amp;N$4+FLOOR((ROW()-7)/16,1)))&amp;
VLOOKUP(K46,$DB$180:$DS$239,MOD(ROW()-7,16)+3,FALSE))),
IF(K46="","XXX-%?#*",K46&amp;"-%?#*")))</f>
        <v/>
      </c>
      <c r="O46" s="257"/>
      <c r="P46" s="226" t="str">
        <f t="shared" ca="1" si="3"/>
        <v/>
      </c>
      <c r="Q46" s="226"/>
      <c r="R46" s="226"/>
      <c r="S46" s="230" t="s">
        <v>473</v>
      </c>
      <c r="T46" s="225" t="str">
        <f t="shared" si="4"/>
        <v>024.7</v>
      </c>
      <c r="U46" s="226" t="s">
        <v>567</v>
      </c>
      <c r="V46" s="239" t="s">
        <v>568</v>
      </c>
      <c r="W46" s="257"/>
      <c r="X46" s="226" t="str">
        <f t="shared" ca="1" si="5"/>
        <v>From SCR2</v>
      </c>
      <c r="Y46" s="226"/>
      <c r="Z46" s="226"/>
      <c r="AA46" s="233" t="s">
        <v>446</v>
      </c>
      <c r="AB46" s="225" t="str">
        <f t="shared" si="6"/>
        <v>034.7</v>
      </c>
      <c r="AC46" s="226" t="s">
        <v>569</v>
      </c>
      <c r="AD46" s="226" t="str">
        <f>IF(AC46="","",IFERROR(
IF(VLOOKUP(AA46,$DB$180:$DS$239,2,FALSE)=2,VLOOKUP(AA46,$DB$180:$DS$239,3,FALSE),
IF(VLOOKUP(AA46,$DB$180:$DS$239,2,FALSE)=0,VLOOKUP(AC46,DO!AC:AE,2,FALSE),
IF(AA46="","XXX-",AA46&amp;"-")&amp;
IF(VLOOKUP(AA46,$DB$180:$DS$239,2,FALSE)=0,"%?",IF(AD$4="","I?","I"&amp;AD$4+FLOOR((ROW()-7)/16,1)))&amp;
VLOOKUP(AA46,$DB$180:$DS$239,MOD(ROW()-7,16)+3,FALSE))),
IF(AA46="","XXX-%?#*",AA46&amp;"-%?#*")))</f>
        <v>SR-I33D7</v>
      </c>
      <c r="AE46" s="257"/>
      <c r="AF46" s="226" t="str">
        <f t="shared" ca="1" si="7"/>
        <v>SR</v>
      </c>
      <c r="AG46" s="226"/>
      <c r="AH46" s="226"/>
      <c r="AI46" s="233"/>
      <c r="AJ46" s="225" t="str">
        <f t="shared" si="8"/>
        <v/>
      </c>
      <c r="AK46" s="226"/>
      <c r="AL46" s="226" t="str">
        <f>IF(AK46="","",IFERROR(
IF(VLOOKUP(AI46,$DB$180:$DS$239,2,FALSE)=2,VLOOKUP(AI46,$DB$180:$DS$239,3,FALSE),
IF(VLOOKUP(AI46,$DB$180:$DS$239,2,FALSE)=0,VLOOKUP(AK46,DO!AK:AM,2,FALSE),
IF(AI46="","XXX-",AI46&amp;"-")&amp;
IF(VLOOKUP(AI46,$DB$180:$DS$239,2,FALSE)=0,"%?",IF(AL$4="","I?","I"&amp;AL$4+FLOOR((ROW()-7)/16,1)))&amp;
VLOOKUP(AI46,$DB$180:$DS$239,MOD(ROW()-7,16)+3,FALSE))),
IF(AI46="","XXX-%?#*",AI46&amp;"-%?#*")))</f>
        <v/>
      </c>
      <c r="AM46" s="228"/>
      <c r="AN46" s="226" t="str">
        <f t="shared" ca="1" si="9"/>
        <v/>
      </c>
      <c r="AO46" s="226"/>
      <c r="AP46" s="226"/>
      <c r="AQ46" s="234" t="s">
        <v>358</v>
      </c>
      <c r="AR46" s="225" t="str">
        <f t="shared" si="10"/>
        <v>054.7</v>
      </c>
      <c r="AS46" s="226" t="s">
        <v>570</v>
      </c>
      <c r="AT46" s="226" t="s">
        <v>571</v>
      </c>
      <c r="AU46" s="257" t="s">
        <v>360</v>
      </c>
      <c r="AV46" s="226" t="str">
        <f t="shared" ca="1" si="11"/>
        <v>LCSG</v>
      </c>
      <c r="AW46" s="226"/>
      <c r="AX46" s="226"/>
      <c r="AY46" s="233"/>
      <c r="AZ46" s="225" t="str">
        <f t="shared" si="12"/>
        <v/>
      </c>
      <c r="BA46" s="226"/>
      <c r="BB46" s="226" t="str">
        <f>IF(BA46="","",IFERROR(
IF(VLOOKUP(AY46,$DB$180:$DS$239,2,FALSE)=2,VLOOKUP(AY46,$DB$180:$DS$239,3,FALSE),
IF(VLOOKUP(AY46,$DB$180:$DS$239,2,FALSE)=0,VLOOKUP(BA46,DO!BA:BC,2,FALSE),
IF(AY46="","XXX-",AY46&amp;"-")&amp;
IF(VLOOKUP(AY46,$DB$180:$DS$239,2,FALSE)=0,"%?",IF(BB$4="","I?","I"&amp;BB$4+FLOOR((ROW()-7)/16,1)))&amp;
VLOOKUP(AY46,$DB$180:$DS$239,MOD(ROW()-7,16)+3,FALSE))),
IF(AY46="","XXX-%?#*",AY46&amp;"-%?#*")))</f>
        <v/>
      </c>
      <c r="BC46" s="228"/>
      <c r="BD46" s="226" t="str">
        <f t="shared" ca="1" si="13"/>
        <v/>
      </c>
      <c r="BE46" s="226"/>
      <c r="BF46" s="226"/>
      <c r="BG46" s="230"/>
      <c r="BH46" s="225" t="str">
        <f t="shared" si="14"/>
        <v/>
      </c>
      <c r="BI46" s="226"/>
      <c r="BJ46" s="226" t="str">
        <f>IF(BI46="","",IFERROR(
IF(VLOOKUP(BG46,$DB$180:$DS$239,2,FALSE)=2,VLOOKUP(BG46,$DB$180:$DS$239,3,FALSE),
IF(VLOOKUP(BG46,$DB$180:$DS$239,2,FALSE)=0,VLOOKUP(BI46,DO!BI:BK,2,FALSE),
IF(BG46="","XXX-",BG46&amp;"-")&amp;
IF(VLOOKUP(BG46,$DB$180:$DS$239,2,FALSE)=0,"%?",IF(BJ$4="","I?","I"&amp;BJ$4+FLOOR((ROW()-7)/16,1)))&amp;
VLOOKUP(BG46,$DB$180:$DS$239,MOD(ROW()-7,16)+3,FALSE))),
IF(BG46="","XXX-%?#*",BG46&amp;"-%?#*")))</f>
        <v/>
      </c>
      <c r="BK46" s="228"/>
      <c r="BL46" s="226" t="str">
        <f t="shared" ca="1" si="15"/>
        <v/>
      </c>
      <c r="BM46" s="226"/>
      <c r="BN46" s="226"/>
      <c r="BO46" s="236"/>
    </row>
    <row r="47" spans="3:67">
      <c r="D47" s="225" t="str">
        <f t="shared" si="0"/>
        <v>005.0</v>
      </c>
      <c r="E47" s="226"/>
      <c r="F47" s="226" t="str">
        <f>IF(E47="","",IFERROR(
IF(VLOOKUP(C47,$DB$180:$DS$239,2,FALSE)=2,VLOOKUP(C47,$DB$180:$DS$239,3,FALSE),
IF(VLOOKUP(C47,$DB$180:$DS$239,2,FALSE)=0,VLOOKUP(E47,DO!E:G,2,FALSE),
IF(C47="","XXX-",C47&amp;"-")&amp;
IF(VLOOKUP(C47,$DB$180:$DS$239,2,FALSE)=0,"%?",IF(F$4="","I?","I"&amp;F$4+FLOOR((ROW()-7)/16,1)))&amp;
VLOOKUP(C47,$DB$180:$DS$239,MOD(ROW()-7,16)+3,FALSE))),
IF(C47="","XXX-%?#*",C47&amp;"-%?#*")))</f>
        <v/>
      </c>
      <c r="G47" s="226"/>
      <c r="H47" s="226" t="str">
        <f t="shared" ca="1" si="1"/>
        <v/>
      </c>
      <c r="I47" s="226"/>
      <c r="J47" s="226"/>
      <c r="K47" s="227" t="s">
        <v>572</v>
      </c>
      <c r="L47" s="225" t="str">
        <f t="shared" si="2"/>
        <v>015.0</v>
      </c>
      <c r="M47" s="226" t="s">
        <v>573</v>
      </c>
      <c r="N47" s="226" t="s">
        <v>1157</v>
      </c>
      <c r="O47" s="257"/>
      <c r="P47" s="226" t="str">
        <f t="shared" ca="1" si="3"/>
        <v>乾接點</v>
      </c>
      <c r="Q47" s="226"/>
      <c r="R47" s="226"/>
      <c r="S47" s="230" t="s">
        <v>446</v>
      </c>
      <c r="T47" s="225" t="str">
        <f t="shared" si="4"/>
        <v>025.0</v>
      </c>
      <c r="U47" s="226" t="s">
        <v>574</v>
      </c>
      <c r="V47" s="226" t="str">
        <f>IF(U47="","",IFERROR(
IF(VLOOKUP(S47,$DB$180:$DS$239,2,FALSE)=2,VLOOKUP(S47,$DB$180:$DS$239,3,FALSE),
IF(VLOOKUP(S47,$DB$180:$DS$239,2,FALSE)=0,VLOOKUP(U47,DO!U:W,2,FALSE),
IF(S47="","XXX-",S47&amp;"-")&amp;
IF(VLOOKUP(S47,$DB$180:$DS$239,2,FALSE)=0,"%?",IF(V$4="","I?","I"&amp;V$4+FLOOR((ROW()-7)/16,1)))&amp;
VLOOKUP(S47,$DB$180:$DS$239,MOD(ROW()-7,16)+3,FALSE))),
IF(S47="","XXX-%?#*",S47&amp;"-%?#*")))</f>
        <v>SR-I23E3</v>
      </c>
      <c r="W47" s="257"/>
      <c r="X47" s="226" t="str">
        <f t="shared" ca="1" si="5"/>
        <v>SR</v>
      </c>
      <c r="Y47" s="226"/>
      <c r="Z47" s="226"/>
      <c r="AA47" s="233" t="s">
        <v>421</v>
      </c>
      <c r="AB47" s="225" t="str">
        <f t="shared" si="6"/>
        <v>035.0</v>
      </c>
      <c r="AC47" s="226" t="s">
        <v>575</v>
      </c>
      <c r="AD47" s="226" t="s">
        <v>576</v>
      </c>
      <c r="AE47" s="257"/>
      <c r="AF47" s="226" t="str">
        <f t="shared" ca="1" si="7"/>
        <v>RY</v>
      </c>
      <c r="AG47" s="226"/>
      <c r="AH47" s="226"/>
      <c r="AI47" s="233"/>
      <c r="AJ47" s="225" t="str">
        <f t="shared" si="8"/>
        <v/>
      </c>
      <c r="AK47" s="226"/>
      <c r="AL47" s="226" t="str">
        <f>IF(AK47="","",IFERROR(
IF(VLOOKUP(AI47,$DB$180:$DS$239,2,FALSE)=2,VLOOKUP(AI47,$DB$180:$DS$239,3,FALSE),
IF(VLOOKUP(AI47,$DB$180:$DS$239,2,FALSE)=0,VLOOKUP(AK47,DO!AK:AM,2,FALSE),
IF(AI47="","XXX-",AI47&amp;"-")&amp;
IF(VLOOKUP(AI47,$DB$180:$DS$239,2,FALSE)=0,"%?",IF(AL$4="","I?","I"&amp;AL$4+FLOOR((ROW()-7)/16,1)))&amp;
VLOOKUP(AI47,$DB$180:$DS$239,MOD(ROW()-7,16)+3,FALSE))),
IF(AI47="","XXX-%?#*",AI47&amp;"-%?#*")))</f>
        <v/>
      </c>
      <c r="AM47" s="228"/>
      <c r="AN47" s="226" t="str">
        <f t="shared" ca="1" si="9"/>
        <v/>
      </c>
      <c r="AO47" s="226"/>
      <c r="AP47" s="226"/>
      <c r="AQ47" s="234" t="s">
        <v>358</v>
      </c>
      <c r="AR47" s="225" t="str">
        <f t="shared" si="10"/>
        <v>055.0</v>
      </c>
      <c r="AS47" s="226" t="s">
        <v>577</v>
      </c>
      <c r="AT47" s="226" t="str">
        <f>IF(AS47="","",IFERROR(
IF(VLOOKUP(AQ47,$DB$180:$DS$239,2,FALSE)=2,VLOOKUP(AQ47,$DB$180:$DS$239,3,FALSE),
IF(VLOOKUP(AQ47,$DB$180:$DS$239,2,FALSE)=0,VLOOKUP(AS47,DO!AS:AU,2,FALSE),
IF(AQ47="","XXX-",AQ47&amp;"-")&amp;
IF(VLOOKUP(AQ47,$DB$180:$DS$239,2,FALSE)=0,"%?",IF(AT$4="","I?","I"&amp;AT$4+FLOOR((ROW()-7)/16,1)))&amp;
VLOOKUP(AQ47,$DB$180:$DS$239,MOD(ROW()-7,16)+3,FALSE))),
IF(AQ47="","XXX-%?#*",AQ47&amp;"-%?#*")))</f>
        <v>LCSG-I53E3</v>
      </c>
      <c r="AU47" s="257" t="s">
        <v>360</v>
      </c>
      <c r="AV47" s="226" t="str">
        <f t="shared" ca="1" si="11"/>
        <v>LCSG</v>
      </c>
      <c r="AW47" s="226"/>
      <c r="AX47" s="226"/>
      <c r="AY47" s="233"/>
      <c r="AZ47" s="225" t="str">
        <f t="shared" si="12"/>
        <v/>
      </c>
      <c r="BA47" s="226"/>
      <c r="BB47" s="226" t="str">
        <f>IF(BA47="","",IFERROR(
IF(VLOOKUP(AY47,$DB$180:$DS$239,2,FALSE)=2,VLOOKUP(AY47,$DB$180:$DS$239,3,FALSE),
IF(VLOOKUP(AY47,$DB$180:$DS$239,2,FALSE)=0,VLOOKUP(BA47,DO!BA:BC,2,FALSE),
IF(AY47="","XXX-",AY47&amp;"-")&amp;
IF(VLOOKUP(AY47,$DB$180:$DS$239,2,FALSE)=0,"%?",IF(BB$4="","I?","I"&amp;BB$4+FLOOR((ROW()-7)/16,1)))&amp;
VLOOKUP(AY47,$DB$180:$DS$239,MOD(ROW()-7,16)+3,FALSE))),
IF(AY47="","XXX-%?#*",AY47&amp;"-%?#*")))</f>
        <v/>
      </c>
      <c r="BC47" s="228"/>
      <c r="BD47" s="226" t="str">
        <f t="shared" ca="1" si="13"/>
        <v/>
      </c>
      <c r="BE47" s="226"/>
      <c r="BF47" s="226"/>
      <c r="BG47" s="233"/>
      <c r="BH47" s="225" t="str">
        <f t="shared" si="14"/>
        <v/>
      </c>
      <c r="BI47" s="226"/>
      <c r="BJ47" s="226" t="str">
        <f>IF(BI47="","",IFERROR(
IF(VLOOKUP(BG47,$DB$180:$DS$239,2,FALSE)=2,VLOOKUP(BG47,$DB$180:$DS$239,3,FALSE),
IF(VLOOKUP(BG47,$DB$180:$DS$239,2,FALSE)=0,VLOOKUP(BI47,DO!BI:BK,2,FALSE),
IF(BG47="","XXX-",BG47&amp;"-")&amp;
IF(VLOOKUP(BG47,$DB$180:$DS$239,2,FALSE)=0,"%?",IF(BJ$4="","I?","I"&amp;BJ$4+FLOOR((ROW()-7)/16,1)))&amp;
VLOOKUP(BG47,$DB$180:$DS$239,MOD(ROW()-7,16)+3,FALSE))),
IF(BG47="","XXX-%?#*",BG47&amp;"-%?#*")))</f>
        <v/>
      </c>
      <c r="BK47" s="228"/>
      <c r="BL47" s="226" t="str">
        <f t="shared" ca="1" si="15"/>
        <v/>
      </c>
      <c r="BM47" s="226"/>
      <c r="BN47" s="226"/>
      <c r="BO47" s="232"/>
    </row>
    <row r="48" spans="3:67">
      <c r="D48" s="225" t="str">
        <f t="shared" si="0"/>
        <v>005.1</v>
      </c>
      <c r="E48" s="226" t="s">
        <v>1167</v>
      </c>
      <c r="F48" s="235" t="s">
        <v>1168</v>
      </c>
      <c r="G48" s="235"/>
      <c r="H48" s="235" t="str">
        <f t="shared" ca="1" si="1"/>
        <v/>
      </c>
      <c r="I48" s="226"/>
      <c r="J48" s="226"/>
      <c r="K48" s="227" t="s">
        <v>572</v>
      </c>
      <c r="L48" s="225" t="str">
        <f t="shared" si="2"/>
        <v>015.1</v>
      </c>
      <c r="M48" s="226" t="s">
        <v>578</v>
      </c>
      <c r="N48" s="226" t="s">
        <v>1158</v>
      </c>
      <c r="O48" s="257"/>
      <c r="P48" s="226" t="str">
        <f t="shared" ca="1" si="3"/>
        <v>乾接點</v>
      </c>
      <c r="Q48" s="226"/>
      <c r="R48" s="226"/>
      <c r="S48" s="230" t="s">
        <v>446</v>
      </c>
      <c r="T48" s="225" t="str">
        <f t="shared" si="4"/>
        <v>025.1</v>
      </c>
      <c r="U48" s="226" t="s">
        <v>579</v>
      </c>
      <c r="V48" s="226" t="str">
        <f>IF(U48="","",IFERROR(
IF(VLOOKUP(S48,$DB$180:$DS$239,2,FALSE)=2,VLOOKUP(S48,$DB$180:$DS$239,3,FALSE),
IF(VLOOKUP(S48,$DB$180:$DS$239,2,FALSE)=0,VLOOKUP(U48,DO!U:W,2,FALSE),
IF(S48="","XXX-",S48&amp;"-")&amp;
IF(VLOOKUP(S48,$DB$180:$DS$239,2,FALSE)=0,"%?",IF(V$4="","I?","I"&amp;V$4+FLOOR((ROW()-7)/16,1)))&amp;
VLOOKUP(S48,$DB$180:$DS$239,MOD(ROW()-7,16)+3,FALSE))),
IF(S48="","XXX-%?#*",S48&amp;"-%?#*")))</f>
        <v>SR-I23E8</v>
      </c>
      <c r="W48" s="257"/>
      <c r="X48" s="226" t="str">
        <f t="shared" ca="1" si="5"/>
        <v>SR</v>
      </c>
      <c r="Y48" s="226"/>
      <c r="Z48" s="226"/>
      <c r="AA48" s="233" t="s">
        <v>421</v>
      </c>
      <c r="AB48" s="225" t="str">
        <f t="shared" si="6"/>
        <v>035.1</v>
      </c>
      <c r="AC48" s="226" t="s">
        <v>580</v>
      </c>
      <c r="AD48" s="226" t="s">
        <v>581</v>
      </c>
      <c r="AE48" s="257"/>
      <c r="AF48" s="226" t="str">
        <f t="shared" ca="1" si="7"/>
        <v>RY</v>
      </c>
      <c r="AG48" s="226"/>
      <c r="AH48" s="226"/>
      <c r="AI48" s="233"/>
      <c r="AJ48" s="225" t="str">
        <f t="shared" si="8"/>
        <v/>
      </c>
      <c r="AK48" s="226"/>
      <c r="AL48" s="226" t="str">
        <f>IF(AK48="","",IFERROR(
IF(VLOOKUP(AI48,$DB$180:$DS$239,2,FALSE)=2,VLOOKUP(AI48,$DB$180:$DS$239,3,FALSE),
IF(VLOOKUP(AI48,$DB$180:$DS$239,2,FALSE)=0,VLOOKUP(AK48,DO!AK:AM,2,FALSE),
IF(AI48="","XXX-",AI48&amp;"-")&amp;
IF(VLOOKUP(AI48,$DB$180:$DS$239,2,FALSE)=0,"%?",IF(AL$4="","I?","I"&amp;AL$4+FLOOR((ROW()-7)/16,1)))&amp;
VLOOKUP(AI48,$DB$180:$DS$239,MOD(ROW()-7,16)+3,FALSE))),
IF(AI48="","XXX-%?#*",AI48&amp;"-%?#*")))</f>
        <v/>
      </c>
      <c r="AM48" s="228"/>
      <c r="AN48" s="226" t="str">
        <f t="shared" ca="1" si="9"/>
        <v/>
      </c>
      <c r="AO48" s="226"/>
      <c r="AP48" s="226"/>
      <c r="AQ48" s="234" t="s">
        <v>358</v>
      </c>
      <c r="AR48" s="225" t="str">
        <f t="shared" si="10"/>
        <v>055.1</v>
      </c>
      <c r="AS48" s="226" t="s">
        <v>582</v>
      </c>
      <c r="AT48" s="226" t="str">
        <f>IF(AS48="","",IFERROR(
IF(VLOOKUP(AQ48,$DB$180:$DS$239,2,FALSE)=2,VLOOKUP(AQ48,$DB$180:$DS$239,3,FALSE),
IF(VLOOKUP(AQ48,$DB$180:$DS$239,2,FALSE)=0,VLOOKUP(AS48,DO!AS:AU,2,FALSE),
IF(AQ48="","XXX-",AQ48&amp;"-")&amp;
IF(VLOOKUP(AQ48,$DB$180:$DS$239,2,FALSE)=0,"%?",IF(AT$4="","I?","I"&amp;AT$4+FLOOR((ROW()-7)/16,1)))&amp;
VLOOKUP(AQ48,$DB$180:$DS$239,MOD(ROW()-7,16)+3,FALSE))),
IF(AQ48="","XXX-%?#*",AQ48&amp;"-%?#*")))</f>
        <v>LCSG-I53E8</v>
      </c>
      <c r="AU48" s="257" t="s">
        <v>360</v>
      </c>
      <c r="AV48" s="226" t="str">
        <f t="shared" ca="1" si="11"/>
        <v>LCSG</v>
      </c>
      <c r="AW48" s="226"/>
      <c r="AX48" s="226"/>
      <c r="AY48" s="233"/>
      <c r="AZ48" s="225" t="str">
        <f t="shared" si="12"/>
        <v/>
      </c>
      <c r="BA48" s="226"/>
      <c r="BB48" s="226" t="str">
        <f>IF(BA48="","",IFERROR(
IF(VLOOKUP(AY48,$DB$180:$DS$239,2,FALSE)=2,VLOOKUP(AY48,$DB$180:$DS$239,3,FALSE),
IF(VLOOKUP(AY48,$DB$180:$DS$239,2,FALSE)=0,VLOOKUP(BA48,DO!BA:BC,2,FALSE),
IF(AY48="","XXX-",AY48&amp;"-")&amp;
IF(VLOOKUP(AY48,$DB$180:$DS$239,2,FALSE)=0,"%?",IF(BB$4="","I?","I"&amp;BB$4+FLOOR((ROW()-7)/16,1)))&amp;
VLOOKUP(AY48,$DB$180:$DS$239,MOD(ROW()-7,16)+3,FALSE))),
IF(AY48="","XXX-%?#*",AY48&amp;"-%?#*")))</f>
        <v/>
      </c>
      <c r="BC48" s="228"/>
      <c r="BD48" s="226" t="str">
        <f t="shared" ca="1" si="13"/>
        <v/>
      </c>
      <c r="BE48" s="226"/>
      <c r="BF48" s="226"/>
      <c r="BG48" s="233"/>
      <c r="BH48" s="225" t="str">
        <f t="shared" si="14"/>
        <v/>
      </c>
      <c r="BI48" s="226"/>
      <c r="BJ48" s="226" t="str">
        <f>IF(BI48="","",IFERROR(
IF(VLOOKUP(BG48,$DB$180:$DS$239,2,FALSE)=2,VLOOKUP(BG48,$DB$180:$DS$239,3,FALSE),
IF(VLOOKUP(BG48,$DB$180:$DS$239,2,FALSE)=0,VLOOKUP(BI48,DO!BI:BK,2,FALSE),
IF(BG48="","XXX-",BG48&amp;"-")&amp;
IF(VLOOKUP(BG48,$DB$180:$DS$239,2,FALSE)=0,"%?",IF(BJ$4="","I?","I"&amp;BJ$4+FLOOR((ROW()-7)/16,1)))&amp;
VLOOKUP(BG48,$DB$180:$DS$239,MOD(ROW()-7,16)+3,FALSE))),
IF(BG48="","XXX-%?#*",BG48&amp;"-%?#*")))</f>
        <v/>
      </c>
      <c r="BK48" s="228"/>
      <c r="BL48" s="226" t="str">
        <f t="shared" ca="1" si="15"/>
        <v/>
      </c>
      <c r="BM48" s="226"/>
      <c r="BN48" s="226"/>
      <c r="BO48" s="232"/>
    </row>
    <row r="49" spans="4:67">
      <c r="D49" s="225" t="str">
        <f t="shared" si="0"/>
        <v>005.2</v>
      </c>
      <c r="E49" s="226"/>
      <c r="F49" s="226" t="str">
        <f>IF(E49="","",IFERROR(
IF(VLOOKUP(C49,$DB$180:$DS$239,2,FALSE)=2,VLOOKUP(C49,$DB$180:$DS$239,3,FALSE),
IF(VLOOKUP(C49,$DB$180:$DS$239,2,FALSE)=0,VLOOKUP(E49,DO!E:G,2,FALSE),
IF(C49="","XXX-",C49&amp;"-")&amp;
IF(VLOOKUP(C49,$DB$180:$DS$239,2,FALSE)=0,"%?",IF(F$4="","I?","I"&amp;F$4+FLOOR((ROW()-7)/16,1)))&amp;
VLOOKUP(C49,$DB$180:$DS$239,MOD(ROW()-7,16)+3,FALSE))),
IF(C49="","XXX-%?#*",C49&amp;"-%?#*")))</f>
        <v/>
      </c>
      <c r="G49" s="226"/>
      <c r="H49" s="226" t="str">
        <f t="shared" ca="1" si="1"/>
        <v/>
      </c>
      <c r="I49" s="226"/>
      <c r="J49" s="226"/>
      <c r="K49" s="227" t="s">
        <v>572</v>
      </c>
      <c r="L49" s="225" t="str">
        <f t="shared" si="2"/>
        <v>015.2</v>
      </c>
      <c r="M49" s="226" t="s">
        <v>583</v>
      </c>
      <c r="N49" s="226" t="s">
        <v>1159</v>
      </c>
      <c r="O49" s="257"/>
      <c r="P49" s="226" t="str">
        <f t="shared" ca="1" si="3"/>
        <v>乾接點</v>
      </c>
      <c r="Q49" s="226"/>
      <c r="R49" s="226"/>
      <c r="S49" s="230" t="s">
        <v>446</v>
      </c>
      <c r="T49" s="225" t="str">
        <f t="shared" si="4"/>
        <v>025.2</v>
      </c>
      <c r="U49" s="226" t="s">
        <v>584</v>
      </c>
      <c r="V49" s="226" t="str">
        <f>IF(U49="","",IFERROR(
IF(VLOOKUP(S49,$DB$180:$DS$239,2,FALSE)=2,VLOOKUP(S49,$DB$180:$DS$239,3,FALSE),
IF(VLOOKUP(S49,$DB$180:$DS$239,2,FALSE)=0,VLOOKUP(U49,DO!U:W,2,FALSE),
IF(S49="","XXX-",S49&amp;"-")&amp;
IF(VLOOKUP(S49,$DB$180:$DS$239,2,FALSE)=0,"%?",IF(V$4="","I?","I"&amp;V$4+FLOOR((ROW()-7)/16,1)))&amp;
VLOOKUP(S49,$DB$180:$DS$239,MOD(ROW()-7,16)+3,FALSE))),
IF(S49="","XXX-%?#*",S49&amp;"-%?#*")))</f>
        <v>SR-I23E2</v>
      </c>
      <c r="W49" s="257"/>
      <c r="X49" s="226" t="str">
        <f t="shared" ca="1" si="5"/>
        <v>SR</v>
      </c>
      <c r="Y49" s="226"/>
      <c r="Z49" s="226"/>
      <c r="AA49" s="233" t="s">
        <v>421</v>
      </c>
      <c r="AB49" s="225" t="str">
        <f t="shared" si="6"/>
        <v>035.2</v>
      </c>
      <c r="AC49" s="226" t="s">
        <v>585</v>
      </c>
      <c r="AD49" s="226" t="s">
        <v>586</v>
      </c>
      <c r="AE49" s="257"/>
      <c r="AF49" s="226" t="str">
        <f t="shared" ca="1" si="7"/>
        <v>RY</v>
      </c>
      <c r="AG49" s="226"/>
      <c r="AH49" s="226"/>
      <c r="AI49" s="233"/>
      <c r="AJ49" s="225" t="str">
        <f t="shared" si="8"/>
        <v/>
      </c>
      <c r="AK49" s="226"/>
      <c r="AL49" s="226" t="str">
        <f>IF(AK49="","",IFERROR(
IF(VLOOKUP(AI49,$DB$180:$DS$239,2,FALSE)=2,VLOOKUP(AI49,$DB$180:$DS$239,3,FALSE),
IF(VLOOKUP(AI49,$DB$180:$DS$239,2,FALSE)=0,VLOOKUP(AK49,DO!AK:AM,2,FALSE),
IF(AI49="","XXX-",AI49&amp;"-")&amp;
IF(VLOOKUP(AI49,$DB$180:$DS$239,2,FALSE)=0,"%?",IF(AL$4="","I?","I"&amp;AL$4+FLOOR((ROW()-7)/16,1)))&amp;
VLOOKUP(AI49,$DB$180:$DS$239,MOD(ROW()-7,16)+3,FALSE))),
IF(AI49="","XXX-%?#*",AI49&amp;"-%?#*")))</f>
        <v/>
      </c>
      <c r="AM49" s="228"/>
      <c r="AN49" s="226" t="str">
        <f t="shared" ca="1" si="9"/>
        <v/>
      </c>
      <c r="AO49" s="226"/>
      <c r="AP49" s="226"/>
      <c r="AQ49" s="234" t="s">
        <v>358</v>
      </c>
      <c r="AR49" s="225" t="str">
        <f t="shared" si="10"/>
        <v>055.2</v>
      </c>
      <c r="AS49" s="226" t="s">
        <v>587</v>
      </c>
      <c r="AT49" s="226" t="s">
        <v>588</v>
      </c>
      <c r="AU49" s="257" t="s">
        <v>360</v>
      </c>
      <c r="AV49" s="226" t="str">
        <f t="shared" ca="1" si="11"/>
        <v>LCSG</v>
      </c>
      <c r="AW49" s="226"/>
      <c r="AX49" s="226"/>
      <c r="AY49" s="233"/>
      <c r="AZ49" s="225" t="str">
        <f t="shared" si="12"/>
        <v/>
      </c>
      <c r="BA49" s="226"/>
      <c r="BB49" s="226" t="str">
        <f>IF(BA49="","",IFERROR(
IF(VLOOKUP(AY49,$DB$180:$DS$239,2,FALSE)=2,VLOOKUP(AY49,$DB$180:$DS$239,3,FALSE),
IF(VLOOKUP(AY49,$DB$180:$DS$239,2,FALSE)=0,VLOOKUP(BA49,DO!BA:BC,2,FALSE),
IF(AY49="","XXX-",AY49&amp;"-")&amp;
IF(VLOOKUP(AY49,$DB$180:$DS$239,2,FALSE)=0,"%?",IF(BB$4="","I?","I"&amp;BB$4+FLOOR((ROW()-7)/16,1)))&amp;
VLOOKUP(AY49,$DB$180:$DS$239,MOD(ROW()-7,16)+3,FALSE))),
IF(AY49="","XXX-%?#*",AY49&amp;"-%?#*")))</f>
        <v/>
      </c>
      <c r="BC49" s="228"/>
      <c r="BD49" s="226" t="str">
        <f t="shared" ca="1" si="13"/>
        <v/>
      </c>
      <c r="BE49" s="226"/>
      <c r="BF49" s="226"/>
      <c r="BG49" s="233"/>
      <c r="BH49" s="225" t="str">
        <f t="shared" si="14"/>
        <v/>
      </c>
      <c r="BI49" s="226"/>
      <c r="BJ49" s="226" t="str">
        <f>IF(BI49="","",IFERROR(
IF(VLOOKUP(BG49,$DB$180:$DS$239,2,FALSE)=2,VLOOKUP(BG49,$DB$180:$DS$239,3,FALSE),
IF(VLOOKUP(BG49,$DB$180:$DS$239,2,FALSE)=0,VLOOKUP(BI49,DO!BI:BK,2,FALSE),
IF(BG49="","XXX-",BG49&amp;"-")&amp;
IF(VLOOKUP(BG49,$DB$180:$DS$239,2,FALSE)=0,"%?",IF(BJ$4="","I?","I"&amp;BJ$4+FLOOR((ROW()-7)/16,1)))&amp;
VLOOKUP(BG49,$DB$180:$DS$239,MOD(ROW()-7,16)+3,FALSE))),
IF(BG49="","XXX-%?#*",BG49&amp;"-%?#*")))</f>
        <v/>
      </c>
      <c r="BK49" s="228"/>
      <c r="BL49" s="226" t="str">
        <f t="shared" ca="1" si="15"/>
        <v/>
      </c>
      <c r="BM49" s="226"/>
      <c r="BN49" s="226"/>
      <c r="BO49" s="232"/>
    </row>
    <row r="50" spans="4:67">
      <c r="D50" s="225" t="str">
        <f t="shared" si="0"/>
        <v>005.3</v>
      </c>
      <c r="E50" s="257"/>
      <c r="F50" s="226" t="str">
        <f>IF(E50="","",IFERROR(
IF(VLOOKUP(C50,$DB$180:$DS$239,2,FALSE)=2,VLOOKUP(C50,$DB$180:$DS$239,3,FALSE),
IF(VLOOKUP(C50,$DB$180:$DS$239,2,FALSE)=0,VLOOKUP(E50,DO!E:G,2,FALSE),
IF(C50="","XXX-",C50&amp;"-")&amp;
IF(VLOOKUP(C50,$DB$180:$DS$239,2,FALSE)=0,"%?",IF(F$4="","I?","I"&amp;F$4+FLOOR((ROW()-7)/16,1)))&amp;
VLOOKUP(C50,$DB$180:$DS$239,MOD(ROW()-7,16)+3,FALSE))),
IF(C50="","XXX-%?#*",C50&amp;"-%?#*")))</f>
        <v/>
      </c>
      <c r="G50" s="226"/>
      <c r="H50" s="226" t="str">
        <f t="shared" ca="1" si="1"/>
        <v/>
      </c>
      <c r="I50" s="228"/>
      <c r="J50" s="228"/>
      <c r="K50" s="241" t="s">
        <v>572</v>
      </c>
      <c r="L50" s="225" t="str">
        <f t="shared" si="2"/>
        <v>015.3</v>
      </c>
      <c r="M50" s="257" t="s">
        <v>589</v>
      </c>
      <c r="N50" s="226" t="s">
        <v>1160</v>
      </c>
      <c r="O50" s="257"/>
      <c r="P50" s="226" t="str">
        <f t="shared" ca="1" si="3"/>
        <v>乾接點</v>
      </c>
      <c r="Q50" s="228"/>
      <c r="R50" s="228"/>
      <c r="S50" s="233" t="s">
        <v>446</v>
      </c>
      <c r="T50" s="225" t="str">
        <f t="shared" si="4"/>
        <v>025.3</v>
      </c>
      <c r="U50" s="257" t="s">
        <v>590</v>
      </c>
      <c r="V50" s="226" t="str">
        <f>IF(U50="","",IFERROR(
IF(VLOOKUP(S50,$DB$180:$DS$239,2,FALSE)=2,VLOOKUP(S50,$DB$180:$DS$239,3,FALSE),
IF(VLOOKUP(S50,$DB$180:$DS$239,2,FALSE)=0,VLOOKUP(U50,DO!U:W,2,FALSE),
IF(S50="","XXX-",S50&amp;"-")&amp;
IF(VLOOKUP(S50,$DB$180:$DS$239,2,FALSE)=0,"%?",IF(V$4="","I?","I"&amp;V$4+FLOOR((ROW()-7)/16,1)))&amp;
VLOOKUP(S50,$DB$180:$DS$239,MOD(ROW()-7,16)+3,FALSE))),
IF(S50="","XXX-%?#*",S50&amp;"-%?#*")))</f>
        <v>SR-I23E7</v>
      </c>
      <c r="W50" s="257"/>
      <c r="X50" s="226" t="str">
        <f t="shared" ca="1" si="5"/>
        <v>SR</v>
      </c>
      <c r="Y50" s="228"/>
      <c r="Z50" s="228"/>
      <c r="AA50" s="242" t="s">
        <v>421</v>
      </c>
      <c r="AB50" s="225" t="str">
        <f t="shared" si="6"/>
        <v>035.3</v>
      </c>
      <c r="AC50" s="257" t="s">
        <v>591</v>
      </c>
      <c r="AD50" s="226" t="s">
        <v>592</v>
      </c>
      <c r="AE50" s="257"/>
      <c r="AF50" s="226" t="str">
        <f t="shared" ca="1" si="7"/>
        <v>RY</v>
      </c>
      <c r="AG50" s="228"/>
      <c r="AH50" s="228"/>
      <c r="AI50" s="241"/>
      <c r="AJ50" s="225" t="str">
        <f t="shared" si="8"/>
        <v/>
      </c>
      <c r="AK50" s="228"/>
      <c r="AL50" s="226" t="str">
        <f>IF(AK50="","",IFERROR(
IF(VLOOKUP(AI50,$DB$180:$DS$239,2,FALSE)=2,VLOOKUP(AI50,$DB$180:$DS$239,3,FALSE),
IF(VLOOKUP(AI50,$DB$180:$DS$239,2,FALSE)=0,VLOOKUP(AK50,DO!AK:AM,2,FALSE),
IF(AI50="","XXX-",AI50&amp;"-")&amp;
IF(VLOOKUP(AI50,$DB$180:$DS$239,2,FALSE)=0,"%?",IF(AL$4="","I?","I"&amp;AL$4+FLOOR((ROW()-7)/16,1)))&amp;
VLOOKUP(AI50,$DB$180:$DS$239,MOD(ROW()-7,16)+3,FALSE))),
IF(AI50="","XXX-%?#*",AI50&amp;"-%?#*")))</f>
        <v/>
      </c>
      <c r="AM50" s="228"/>
      <c r="AN50" s="226" t="str">
        <f t="shared" ca="1" si="9"/>
        <v/>
      </c>
      <c r="AO50" s="228"/>
      <c r="AP50" s="228"/>
      <c r="AQ50" s="234" t="s">
        <v>358</v>
      </c>
      <c r="AR50" s="225" t="str">
        <f t="shared" si="10"/>
        <v>055.3</v>
      </c>
      <c r="AS50" s="257" t="s">
        <v>593</v>
      </c>
      <c r="AT50" s="226" t="s">
        <v>594</v>
      </c>
      <c r="AU50" s="257" t="s">
        <v>360</v>
      </c>
      <c r="AV50" s="226" t="str">
        <f t="shared" ca="1" si="11"/>
        <v>LCSG</v>
      </c>
      <c r="AW50" s="228"/>
      <c r="AX50" s="228"/>
      <c r="AY50" s="241"/>
      <c r="AZ50" s="225" t="str">
        <f t="shared" si="12"/>
        <v/>
      </c>
      <c r="BA50" s="228"/>
      <c r="BB50" s="226" t="str">
        <f>IF(BA50="","",IFERROR(
IF(VLOOKUP(AY50,$DB$180:$DS$239,2,FALSE)=2,VLOOKUP(AY50,$DB$180:$DS$239,3,FALSE),
IF(VLOOKUP(AY50,$DB$180:$DS$239,2,FALSE)=0,VLOOKUP(BA50,DO!BA:BC,2,FALSE),
IF(AY50="","XXX-",AY50&amp;"-")&amp;
IF(VLOOKUP(AY50,$DB$180:$DS$239,2,FALSE)=0,"%?",IF(BB$4="","I?","I"&amp;BB$4+FLOOR((ROW()-7)/16,1)))&amp;
VLOOKUP(AY50,$DB$180:$DS$239,MOD(ROW()-7,16)+3,FALSE))),
IF(AY50="","XXX-%?#*",AY50&amp;"-%?#*")))</f>
        <v/>
      </c>
      <c r="BC50" s="228"/>
      <c r="BD50" s="226" t="str">
        <f t="shared" ca="1" si="13"/>
        <v/>
      </c>
      <c r="BE50" s="228"/>
      <c r="BF50" s="228"/>
      <c r="BG50" s="233"/>
      <c r="BH50" s="225" t="str">
        <f t="shared" si="14"/>
        <v/>
      </c>
      <c r="BI50" s="228"/>
      <c r="BJ50" s="226" t="str">
        <f>IF(BI50="","",IFERROR(
IF(VLOOKUP(BG50,$DB$180:$DS$239,2,FALSE)=2,VLOOKUP(BG50,$DB$180:$DS$239,3,FALSE),
IF(VLOOKUP(BG50,$DB$180:$DS$239,2,FALSE)=0,VLOOKUP(BI50,DO!BI:BK,2,FALSE),
IF(BG50="","XXX-",BG50&amp;"-")&amp;
IF(VLOOKUP(BG50,$DB$180:$DS$239,2,FALSE)=0,"%?",IF(BJ$4="","I?","I"&amp;BJ$4+FLOOR((ROW()-7)/16,1)))&amp;
VLOOKUP(BG50,$DB$180:$DS$239,MOD(ROW()-7,16)+3,FALSE))),
IF(BG50="","XXX-%?#*",BG50&amp;"-%?#*")))</f>
        <v/>
      </c>
      <c r="BK50" s="228"/>
      <c r="BL50" s="226" t="str">
        <f t="shared" ca="1" si="15"/>
        <v/>
      </c>
      <c r="BM50" s="228"/>
      <c r="BN50" s="228"/>
      <c r="BO50" s="232"/>
    </row>
    <row r="51" spans="4:67">
      <c r="D51" s="225" t="str">
        <f t="shared" si="0"/>
        <v>005.4</v>
      </c>
      <c r="E51" s="257"/>
      <c r="F51" s="226" t="str">
        <f>IF(E51="","",IFERROR(
IF(VLOOKUP(C51,$DB$180:$DS$239,2,FALSE)=2,VLOOKUP(C51,$DB$180:$DS$239,3,FALSE),
IF(VLOOKUP(C51,$DB$180:$DS$239,2,FALSE)=0,VLOOKUP(E51,DO!E:G,2,FALSE),
IF(C51="","XXX-",C51&amp;"-")&amp;
IF(VLOOKUP(C51,$DB$180:$DS$239,2,FALSE)=0,"%?",IF(F$4="","I?","I"&amp;F$4+FLOOR((ROW()-7)/16,1)))&amp;
VLOOKUP(C51,$DB$180:$DS$239,MOD(ROW()-7,16)+3,FALSE))),
IF(C51="","XXX-%?#*",C51&amp;"-%?#*")))</f>
        <v/>
      </c>
      <c r="G51" s="226"/>
      <c r="H51" s="226" t="str">
        <f t="shared" ca="1" si="1"/>
        <v/>
      </c>
      <c r="I51" s="228"/>
      <c r="J51" s="228"/>
      <c r="K51" s="241" t="s">
        <v>595</v>
      </c>
      <c r="L51" s="288" t="str">
        <f t="shared" si="2"/>
        <v>015.4</v>
      </c>
      <c r="M51" s="226" t="s">
        <v>596</v>
      </c>
      <c r="N51" s="226" t="str">
        <f>IF(M51="","",IFERROR(
IF(VLOOKUP(K51,$DB$180:$DS$239,2,FALSE)=2,VLOOKUP(K51,$DB$180:$DS$239,3,FALSE),
IF(VLOOKUP(K51,$DB$180:$DS$239,2,FALSE)=0,VLOOKUP(M51,DO!M:O,2,FALSE),
IF(K51="","XXX-",K51&amp;"-")&amp;
IF(VLOOKUP(K51,$DB$180:$DS$239,2,FALSE)=0,"%?",IF(N$4="","I?","I"&amp;N$4+FLOOR((ROW()-7)/16,1)))&amp;
VLOOKUP(K51,$DB$180:$DS$239,MOD(ROW()-7,16)+3,FALSE))),
IF(K51="","XXX-%?#*",K51&amp;"-%?#*")))</f>
        <v>RY-O13F3</v>
      </c>
      <c r="O51" s="257"/>
      <c r="P51" s="226" t="str">
        <f t="shared" ca="1" si="3"/>
        <v>RY</v>
      </c>
      <c r="Q51" s="228"/>
      <c r="R51" s="228"/>
      <c r="S51" s="230" t="s">
        <v>446</v>
      </c>
      <c r="T51" s="225" t="str">
        <f t="shared" si="4"/>
        <v>025.4</v>
      </c>
      <c r="U51" s="257" t="s">
        <v>597</v>
      </c>
      <c r="V51" s="226" t="str">
        <f>IF(U51="","",IFERROR(
IF(VLOOKUP(S51,$DB$180:$DS$239,2,FALSE)=2,VLOOKUP(S51,$DB$180:$DS$239,3,FALSE),
IF(VLOOKUP(S51,$DB$180:$DS$239,2,FALSE)=0,VLOOKUP(U51,DO!U:W,2,FALSE),
IF(S51="","XXX-",S51&amp;"-")&amp;
IF(VLOOKUP(S51,$DB$180:$DS$239,2,FALSE)=0,"%?",IF(V$4="","I?","I"&amp;V$4+FLOOR((ROW()-7)/16,1)))&amp;
VLOOKUP(S51,$DB$180:$DS$239,MOD(ROW()-7,16)+3,FALSE))),
IF(S51="","XXX-%?#*",S51&amp;"-%?#*")))</f>
        <v>SR-I23F3</v>
      </c>
      <c r="W51" s="257"/>
      <c r="X51" s="226" t="str">
        <f t="shared" ca="1" si="5"/>
        <v>SR</v>
      </c>
      <c r="Y51" s="228"/>
      <c r="Z51" s="228"/>
      <c r="AA51" s="242" t="s">
        <v>421</v>
      </c>
      <c r="AB51" s="225" t="str">
        <f t="shared" si="6"/>
        <v>035.4</v>
      </c>
      <c r="AC51" s="257" t="s">
        <v>598</v>
      </c>
      <c r="AD51" s="226" t="s">
        <v>599</v>
      </c>
      <c r="AE51" s="257"/>
      <c r="AF51" s="226" t="str">
        <f t="shared" ca="1" si="7"/>
        <v>RY</v>
      </c>
      <c r="AG51" s="228"/>
      <c r="AH51" s="228"/>
      <c r="AI51" s="241"/>
      <c r="AJ51" s="225" t="str">
        <f t="shared" si="8"/>
        <v/>
      </c>
      <c r="AK51" s="228"/>
      <c r="AL51" s="226" t="str">
        <f>IF(AK51="","",IFERROR(
IF(VLOOKUP(AI51,$DB$180:$DS$239,2,FALSE)=2,VLOOKUP(AI51,$DB$180:$DS$239,3,FALSE),
IF(VLOOKUP(AI51,$DB$180:$DS$239,2,FALSE)=0,VLOOKUP(AK51,DO!AK:AM,2,FALSE),
IF(AI51="","XXX-",AI51&amp;"-")&amp;
IF(VLOOKUP(AI51,$DB$180:$DS$239,2,FALSE)=0,"%?",IF(AL$4="","I?","I"&amp;AL$4+FLOOR((ROW()-7)/16,1)))&amp;
VLOOKUP(AI51,$DB$180:$DS$239,MOD(ROW()-7,16)+3,FALSE))),
IF(AI51="","XXX-%?#*",AI51&amp;"-%?#*")))</f>
        <v/>
      </c>
      <c r="AM51" s="228"/>
      <c r="AN51" s="226" t="str">
        <f t="shared" ca="1" si="9"/>
        <v/>
      </c>
      <c r="AO51" s="228"/>
      <c r="AP51" s="228"/>
      <c r="AQ51" s="234" t="s">
        <v>358</v>
      </c>
      <c r="AR51" s="225" t="str">
        <f t="shared" si="10"/>
        <v>055.4</v>
      </c>
      <c r="AS51" s="257" t="s">
        <v>600</v>
      </c>
      <c r="AT51" s="226" t="str">
        <f>IF(AS51="","",IFERROR(
IF(VLOOKUP(AQ51,$DB$180:$DS$239,2,FALSE)=2,VLOOKUP(AQ51,$DB$180:$DS$239,3,FALSE),
IF(VLOOKUP(AQ51,$DB$180:$DS$239,2,FALSE)=0,VLOOKUP(AS51,DO!AS:AU,2,FALSE),
IF(AQ51="","XXX-",AQ51&amp;"-")&amp;
IF(VLOOKUP(AQ51,$DB$180:$DS$239,2,FALSE)=0,"%?",IF(AT$4="","I?","I"&amp;AT$4+FLOOR((ROW()-7)/16,1)))&amp;
VLOOKUP(AQ51,$DB$180:$DS$239,MOD(ROW()-7,16)+3,FALSE))),
IF(AQ51="","XXX-%?#*",AQ51&amp;"-%?#*")))</f>
        <v>LCSG-I53F3</v>
      </c>
      <c r="AU51" s="257" t="s">
        <v>360</v>
      </c>
      <c r="AV51" s="226" t="str">
        <f t="shared" ca="1" si="11"/>
        <v>LCSG</v>
      </c>
      <c r="AW51" s="228"/>
      <c r="AX51" s="228"/>
      <c r="AY51" s="241"/>
      <c r="AZ51" s="225" t="str">
        <f t="shared" si="12"/>
        <v/>
      </c>
      <c r="BA51" s="228"/>
      <c r="BB51" s="226" t="str">
        <f>IF(BA51="","",IFERROR(
IF(VLOOKUP(AY51,$DB$180:$DS$239,2,FALSE)=2,VLOOKUP(AY51,$DB$180:$DS$239,3,FALSE),
IF(VLOOKUP(AY51,$DB$180:$DS$239,2,FALSE)=0,VLOOKUP(BA51,DO!BA:BC,2,FALSE),
IF(AY51="","XXX-",AY51&amp;"-")&amp;
IF(VLOOKUP(AY51,$DB$180:$DS$239,2,FALSE)=0,"%?",IF(BB$4="","I?","I"&amp;BB$4+FLOOR((ROW()-7)/16,1)))&amp;
VLOOKUP(AY51,$DB$180:$DS$239,MOD(ROW()-7,16)+3,FALSE))),
IF(AY51="","XXX-%?#*",AY51&amp;"-%?#*")))</f>
        <v/>
      </c>
      <c r="BC51" s="228"/>
      <c r="BD51" s="226" t="str">
        <f t="shared" ca="1" si="13"/>
        <v/>
      </c>
      <c r="BE51" s="228"/>
      <c r="BF51" s="228"/>
      <c r="BG51" s="233"/>
      <c r="BH51" s="225" t="str">
        <f t="shared" si="14"/>
        <v/>
      </c>
      <c r="BI51" s="228"/>
      <c r="BJ51" s="226" t="str">
        <f>IF(BI51="","",IFERROR(
IF(VLOOKUP(BG51,$DB$180:$DS$239,2,FALSE)=2,VLOOKUP(BG51,$DB$180:$DS$239,3,FALSE),
IF(VLOOKUP(BG51,$DB$180:$DS$239,2,FALSE)=0,VLOOKUP(BI51,DO!BI:BK,2,FALSE),
IF(BG51="","XXX-",BG51&amp;"-")&amp;
IF(VLOOKUP(BG51,$DB$180:$DS$239,2,FALSE)=0,"%?",IF(BJ$4="","I?","I"&amp;BJ$4+FLOOR((ROW()-7)/16,1)))&amp;
VLOOKUP(BG51,$DB$180:$DS$239,MOD(ROW()-7,16)+3,FALSE))),
IF(BG51="","XXX-%?#*",BG51&amp;"-%?#*")))</f>
        <v/>
      </c>
      <c r="BK51" s="228"/>
      <c r="BL51" s="226" t="str">
        <f t="shared" ca="1" si="15"/>
        <v/>
      </c>
      <c r="BM51" s="228"/>
      <c r="BN51" s="228"/>
      <c r="BO51" s="232"/>
    </row>
    <row r="52" spans="4:67">
      <c r="D52" s="225" t="str">
        <f t="shared" si="0"/>
        <v>005.5</v>
      </c>
      <c r="E52" s="226"/>
      <c r="F52" s="226" t="str">
        <f>IF(E52="","",IFERROR(
IF(VLOOKUP(C52,$DB$180:$DS$239,2,FALSE)=2,VLOOKUP(C52,$DB$180:$DS$239,3,FALSE),
IF(VLOOKUP(C52,$DB$180:$DS$239,2,FALSE)=0,VLOOKUP(E52,DO!E:G,2,FALSE),
IF(C52="","XXX-",C52&amp;"-")&amp;
IF(VLOOKUP(C52,$DB$180:$DS$239,2,FALSE)=0,"%?",IF(F$4="","I?","I"&amp;F$4+FLOOR((ROW()-7)/16,1)))&amp;
VLOOKUP(C52,$DB$180:$DS$239,MOD(ROW()-7,16)+3,FALSE))),
IF(C52="","XXX-%?#*",C52&amp;"-%?#*")))</f>
        <v/>
      </c>
      <c r="G52" s="226"/>
      <c r="H52" s="226" t="str">
        <f t="shared" ca="1" si="1"/>
        <v/>
      </c>
      <c r="I52" s="226"/>
      <c r="J52" s="226"/>
      <c r="K52" s="233" t="s">
        <v>601</v>
      </c>
      <c r="L52" s="288" t="str">
        <f t="shared" si="2"/>
        <v>015.5</v>
      </c>
      <c r="M52" s="226" t="s">
        <v>602</v>
      </c>
      <c r="N52" s="226" t="str">
        <f>IF(M52="","",IFERROR(
IF(VLOOKUP(K52,$DB$180:$DS$239,2,FALSE)=2,VLOOKUP(K52,$DB$180:$DS$239,3,FALSE),
IF(VLOOKUP(K52,$DB$180:$DS$239,2,FALSE)=0,VLOOKUP(M52,DO!M:O,2,FALSE),
IF(K52="","XXX-",K52&amp;"-")&amp;
IF(VLOOKUP(K52,$DB$180:$DS$239,2,FALSE)=0,"%?",IF(N$4="","I?","I"&amp;N$4+FLOOR((ROW()-7)/16,1)))&amp;
VLOOKUP(K52,$DB$180:$DS$239,MOD(ROW()-7,16)+3,FALSE))),
IF(K52="","XXX-%?#*",K52&amp;"-%?#*")))</f>
        <v>RY-O13F8</v>
      </c>
      <c r="O52" s="257"/>
      <c r="P52" s="226" t="str">
        <f t="shared" ca="1" si="3"/>
        <v>RY</v>
      </c>
      <c r="Q52" s="226"/>
      <c r="R52" s="226"/>
      <c r="S52" s="233" t="s">
        <v>446</v>
      </c>
      <c r="T52" s="225" t="str">
        <f t="shared" si="4"/>
        <v>025.5</v>
      </c>
      <c r="U52" s="226" t="s">
        <v>603</v>
      </c>
      <c r="V52" s="226" t="str">
        <f>IF(U52="","",IFERROR(
IF(VLOOKUP(S52,$DB$180:$DS$239,2,FALSE)=2,VLOOKUP(S52,$DB$180:$DS$239,3,FALSE),
IF(VLOOKUP(S52,$DB$180:$DS$239,2,FALSE)=0,VLOOKUP(U52,DO!U:W,2,FALSE),
IF(S52="","XXX-",S52&amp;"-")&amp;
IF(VLOOKUP(S52,$DB$180:$DS$239,2,FALSE)=0,"%?",IF(V$4="","I?","I"&amp;V$4+FLOOR((ROW()-7)/16,1)))&amp;
VLOOKUP(S52,$DB$180:$DS$239,MOD(ROW()-7,16)+3,FALSE))),
IF(S52="","XXX-%?#*",S52&amp;"-%?#*")))</f>
        <v>SR-I23F8</v>
      </c>
      <c r="W52" s="257"/>
      <c r="X52" s="226" t="str">
        <f t="shared" ca="1" si="5"/>
        <v>SR</v>
      </c>
      <c r="Y52" s="226"/>
      <c r="Z52" s="226"/>
      <c r="AA52" s="233" t="s">
        <v>421</v>
      </c>
      <c r="AB52" s="225" t="str">
        <f t="shared" si="6"/>
        <v>035.5</v>
      </c>
      <c r="AC52" s="226" t="s">
        <v>604</v>
      </c>
      <c r="AD52" s="226" t="s">
        <v>605</v>
      </c>
      <c r="AE52" s="257"/>
      <c r="AF52" s="226" t="str">
        <f t="shared" ca="1" si="7"/>
        <v>RY</v>
      </c>
      <c r="AG52" s="226"/>
      <c r="AH52" s="226"/>
      <c r="AI52" s="233"/>
      <c r="AJ52" s="225" t="str">
        <f t="shared" si="8"/>
        <v/>
      </c>
      <c r="AK52" s="226"/>
      <c r="AL52" s="226" t="str">
        <f>IF(AK52="","",IFERROR(
IF(VLOOKUP(AI52,$DB$180:$DS$239,2,FALSE)=2,VLOOKUP(AI52,$DB$180:$DS$239,3,FALSE),
IF(VLOOKUP(AI52,$DB$180:$DS$239,2,FALSE)=0,VLOOKUP(AK52,DO!AK:AM,2,FALSE),
IF(AI52="","XXX-",AI52&amp;"-")&amp;
IF(VLOOKUP(AI52,$DB$180:$DS$239,2,FALSE)=0,"%?",IF(AL$4="","I?","I"&amp;AL$4+FLOOR((ROW()-7)/16,1)))&amp;
VLOOKUP(AI52,$DB$180:$DS$239,MOD(ROW()-7,16)+3,FALSE))),
IF(AI52="","XXX-%?#*",AI52&amp;"-%?#*")))</f>
        <v/>
      </c>
      <c r="AM52" s="228"/>
      <c r="AN52" s="226" t="str">
        <f t="shared" ca="1" si="9"/>
        <v/>
      </c>
      <c r="AO52" s="226"/>
      <c r="AP52" s="226"/>
      <c r="AQ52" s="234"/>
      <c r="AR52" s="225" t="str">
        <f t="shared" si="10"/>
        <v>055.5</v>
      </c>
      <c r="AS52" s="226"/>
      <c r="AT52" s="226" t="str">
        <f>IF(AS52="","",IFERROR(
IF(VLOOKUP(AQ52,$DB$180:$DS$239,2,FALSE)=2,VLOOKUP(AQ52,$DB$180:$DS$239,3,FALSE),
IF(VLOOKUP(AQ52,$DB$180:$DS$239,2,FALSE)=0,VLOOKUP(AS52,DO!AS:AU,2,FALSE),
IF(AQ52="","XXX-",AQ52&amp;"-")&amp;
IF(VLOOKUP(AQ52,$DB$180:$DS$239,2,FALSE)=0,"%?",IF(AT$4="","I?","I"&amp;AT$4+FLOOR((ROW()-7)/16,1)))&amp;
VLOOKUP(AQ52,$DB$180:$DS$239,MOD(ROW()-7,16)+3,FALSE))),
IF(AQ52="","XXX-%?#*",AQ52&amp;"-%?#*")))</f>
        <v/>
      </c>
      <c r="AU52" s="257"/>
      <c r="AV52" s="226" t="str">
        <f t="shared" ca="1" si="11"/>
        <v/>
      </c>
      <c r="AW52" s="226"/>
      <c r="AX52" s="226"/>
      <c r="AY52" s="233"/>
      <c r="AZ52" s="225" t="str">
        <f t="shared" si="12"/>
        <v/>
      </c>
      <c r="BA52" s="226"/>
      <c r="BB52" s="226" t="str">
        <f>IF(BA52="","",IFERROR(
IF(VLOOKUP(AY52,$DB$180:$DS$239,2,FALSE)=2,VLOOKUP(AY52,$DB$180:$DS$239,3,FALSE),
IF(VLOOKUP(AY52,$DB$180:$DS$239,2,FALSE)=0,VLOOKUP(BA52,DO!BA:BC,2,FALSE),
IF(AY52="","XXX-",AY52&amp;"-")&amp;
IF(VLOOKUP(AY52,$DB$180:$DS$239,2,FALSE)=0,"%?",IF(BB$4="","I?","I"&amp;BB$4+FLOOR((ROW()-7)/16,1)))&amp;
VLOOKUP(AY52,$DB$180:$DS$239,MOD(ROW()-7,16)+3,FALSE))),
IF(AY52="","XXX-%?#*",AY52&amp;"-%?#*")))</f>
        <v/>
      </c>
      <c r="BC52" s="228"/>
      <c r="BD52" s="226" t="str">
        <f t="shared" ca="1" si="13"/>
        <v/>
      </c>
      <c r="BE52" s="226"/>
      <c r="BF52" s="226"/>
      <c r="BG52" s="233"/>
      <c r="BH52" s="225" t="str">
        <f t="shared" si="14"/>
        <v/>
      </c>
      <c r="BI52" s="226"/>
      <c r="BJ52" s="226" t="str">
        <f>IF(BI52="","",IFERROR(
IF(VLOOKUP(BG52,$DB$180:$DS$239,2,FALSE)=2,VLOOKUP(BG52,$DB$180:$DS$239,3,FALSE),
IF(VLOOKUP(BG52,$DB$180:$DS$239,2,FALSE)=0,VLOOKUP(BI52,DO!BI:BK,2,FALSE),
IF(BG52="","XXX-",BG52&amp;"-")&amp;
IF(VLOOKUP(BG52,$DB$180:$DS$239,2,FALSE)=0,"%?",IF(BJ$4="","I?","I"&amp;BJ$4+FLOOR((ROW()-7)/16,1)))&amp;
VLOOKUP(BG52,$DB$180:$DS$239,MOD(ROW()-7,16)+3,FALSE))),
IF(BG52="","XXX-%?#*",BG52&amp;"-%?#*")))</f>
        <v/>
      </c>
      <c r="BK52" s="228"/>
      <c r="BL52" s="226" t="str">
        <f t="shared" ca="1" si="15"/>
        <v/>
      </c>
      <c r="BM52" s="226"/>
      <c r="BN52" s="226"/>
      <c r="BO52" s="232"/>
    </row>
    <row r="53" spans="4:67">
      <c r="D53" s="225" t="str">
        <f t="shared" si="0"/>
        <v>005.6</v>
      </c>
      <c r="E53" s="226"/>
      <c r="F53" s="226" t="str">
        <f>IF(E53="","",IFERROR(
IF(VLOOKUP(C53,$DB$180:$DS$239,2,FALSE)=2,VLOOKUP(C53,$DB$180:$DS$239,3,FALSE),
IF(VLOOKUP(C53,$DB$180:$DS$239,2,FALSE)=0,VLOOKUP(E53,DO!E:G,2,FALSE),
IF(C53="","XXX-",C53&amp;"-")&amp;
IF(VLOOKUP(C53,$DB$180:$DS$239,2,FALSE)=0,"%?",IF(F$4="","I?","I"&amp;F$4+FLOOR((ROW()-7)/16,1)))&amp;
VLOOKUP(C53,$DB$180:$DS$239,MOD(ROW()-7,16)+3,FALSE))),
IF(C53="","XXX-%?#*",C53&amp;"-%?#*")))</f>
        <v/>
      </c>
      <c r="G53" s="226"/>
      <c r="H53" s="226" t="str">
        <f t="shared" ca="1" si="1"/>
        <v/>
      </c>
      <c r="I53" s="226"/>
      <c r="J53" s="226"/>
      <c r="K53" s="227"/>
      <c r="L53" s="297" t="str">
        <f t="shared" si="2"/>
        <v>015.6</v>
      </c>
      <c r="M53" s="235" t="s">
        <v>1176</v>
      </c>
      <c r="N53" s="235" t="s">
        <v>1543</v>
      </c>
      <c r="O53" s="237" t="s">
        <v>1170</v>
      </c>
      <c r="P53" s="235" t="str">
        <f t="shared" ca="1" si="3"/>
        <v/>
      </c>
      <c r="Q53" s="226"/>
      <c r="R53" s="226"/>
      <c r="S53" s="233" t="s">
        <v>446</v>
      </c>
      <c r="T53" s="225" t="str">
        <f t="shared" si="4"/>
        <v>025.6</v>
      </c>
      <c r="U53" s="226" t="s">
        <v>606</v>
      </c>
      <c r="V53" s="226" t="str">
        <f>IF(U53="","",IFERROR(
IF(VLOOKUP(S53,$DB$180:$DS$239,2,FALSE)=2,VLOOKUP(S53,$DB$180:$DS$239,3,FALSE),
IF(VLOOKUP(S53,$DB$180:$DS$239,2,FALSE)=0,VLOOKUP(U53,DO!U:W,2,FALSE),
IF(S53="","XXX-",S53&amp;"-")&amp;
IF(VLOOKUP(S53,$DB$180:$DS$239,2,FALSE)=0,"%?",IF(V$4="","I?","I"&amp;V$4+FLOOR((ROW()-7)/16,1)))&amp;
VLOOKUP(S53,$DB$180:$DS$239,MOD(ROW()-7,16)+3,FALSE))),
IF(S53="","XXX-%?#*",S53&amp;"-%?#*")))</f>
        <v>SR-I23F2</v>
      </c>
      <c r="W53" s="257"/>
      <c r="X53" s="226" t="str">
        <f t="shared" ca="1" si="5"/>
        <v>SR</v>
      </c>
      <c r="Y53" s="226"/>
      <c r="Z53" s="226"/>
      <c r="AA53" s="233" t="s">
        <v>421</v>
      </c>
      <c r="AB53" s="225" t="str">
        <f t="shared" si="6"/>
        <v>035.6</v>
      </c>
      <c r="AC53" s="226" t="s">
        <v>607</v>
      </c>
      <c r="AD53" s="226" t="s">
        <v>608</v>
      </c>
      <c r="AE53" s="257"/>
      <c r="AF53" s="226" t="str">
        <f t="shared" ca="1" si="7"/>
        <v>RY</v>
      </c>
      <c r="AG53" s="226"/>
      <c r="AH53" s="226"/>
      <c r="AI53" s="233"/>
      <c r="AJ53" s="225" t="str">
        <f t="shared" si="8"/>
        <v/>
      </c>
      <c r="AK53" s="226"/>
      <c r="AL53" s="226" t="str">
        <f>IF(AK53="","",IFERROR(
IF(VLOOKUP(AI53,$DB$180:$DS$239,2,FALSE)=2,VLOOKUP(AI53,$DB$180:$DS$239,3,FALSE),
IF(VLOOKUP(AI53,$DB$180:$DS$239,2,FALSE)=0,VLOOKUP(AK53,DO!AK:AM,2,FALSE),
IF(AI53="","XXX-",AI53&amp;"-")&amp;
IF(VLOOKUP(AI53,$DB$180:$DS$239,2,FALSE)=0,"%?",IF(AL$4="","I?","I"&amp;AL$4+FLOOR((ROW()-7)/16,1)))&amp;
VLOOKUP(AI53,$DB$180:$DS$239,MOD(ROW()-7,16)+3,FALSE))),
IF(AI53="","XXX-%?#*",AI53&amp;"-%?#*")))</f>
        <v/>
      </c>
      <c r="AM53" s="228"/>
      <c r="AN53" s="226" t="str">
        <f t="shared" ca="1" si="9"/>
        <v/>
      </c>
      <c r="AO53" s="226"/>
      <c r="AP53" s="226"/>
      <c r="AQ53" s="234" t="s">
        <v>358</v>
      </c>
      <c r="AR53" s="225" t="str">
        <f t="shared" si="10"/>
        <v>055.6</v>
      </c>
      <c r="AS53" s="226" t="s">
        <v>609</v>
      </c>
      <c r="AT53" s="226" t="s">
        <v>610</v>
      </c>
      <c r="AU53" s="257" t="s">
        <v>360</v>
      </c>
      <c r="AV53" s="226" t="str">
        <f t="shared" ca="1" si="11"/>
        <v>LCSG</v>
      </c>
      <c r="AW53" s="226"/>
      <c r="AX53" s="226"/>
      <c r="AY53" s="233"/>
      <c r="AZ53" s="225" t="str">
        <f t="shared" si="12"/>
        <v/>
      </c>
      <c r="BA53" s="226"/>
      <c r="BB53" s="226" t="str">
        <f>IF(BA53="","",IFERROR(
IF(VLOOKUP(AY53,$DB$180:$DS$239,2,FALSE)=2,VLOOKUP(AY53,$DB$180:$DS$239,3,FALSE),
IF(VLOOKUP(AY53,$DB$180:$DS$239,2,FALSE)=0,VLOOKUP(BA53,DO!BA:BC,2,FALSE),
IF(AY53="","XXX-",AY53&amp;"-")&amp;
IF(VLOOKUP(AY53,$DB$180:$DS$239,2,FALSE)=0,"%?",IF(BB$4="","I?","I"&amp;BB$4+FLOOR((ROW()-7)/16,1)))&amp;
VLOOKUP(AY53,$DB$180:$DS$239,MOD(ROW()-7,16)+3,FALSE))),
IF(AY53="","XXX-%?#*",AY53&amp;"-%?#*")))</f>
        <v/>
      </c>
      <c r="BC53" s="228"/>
      <c r="BD53" s="226" t="str">
        <f t="shared" ca="1" si="13"/>
        <v/>
      </c>
      <c r="BE53" s="226"/>
      <c r="BF53" s="226"/>
      <c r="BG53" s="233"/>
      <c r="BH53" s="225" t="str">
        <f t="shared" si="14"/>
        <v/>
      </c>
      <c r="BI53" s="226"/>
      <c r="BJ53" s="226" t="str">
        <f>IF(BI53="","",IFERROR(
IF(VLOOKUP(BG53,$DB$180:$DS$239,2,FALSE)=2,VLOOKUP(BG53,$DB$180:$DS$239,3,FALSE),
IF(VLOOKUP(BG53,$DB$180:$DS$239,2,FALSE)=0,VLOOKUP(BI53,DO!BI:BK,2,FALSE),
IF(BG53="","XXX-",BG53&amp;"-")&amp;
IF(VLOOKUP(BG53,$DB$180:$DS$239,2,FALSE)=0,"%?",IF(BJ$4="","I?","I"&amp;BJ$4+FLOOR((ROW()-7)/16,1)))&amp;
VLOOKUP(BG53,$DB$180:$DS$239,MOD(ROW()-7,16)+3,FALSE))),
IF(BG53="","XXX-%?#*",BG53&amp;"-%?#*")))</f>
        <v/>
      </c>
      <c r="BK53" s="228"/>
      <c r="BL53" s="226" t="str">
        <f t="shared" ca="1" si="15"/>
        <v/>
      </c>
      <c r="BM53" s="226"/>
      <c r="BN53" s="226"/>
      <c r="BO53" s="236"/>
    </row>
    <row r="54" spans="4:67">
      <c r="D54" s="225" t="str">
        <f t="shared" si="0"/>
        <v>005.7</v>
      </c>
      <c r="E54" s="226"/>
      <c r="F54" s="226" t="str">
        <f>IF(E54="","",IFERROR(
IF(VLOOKUP(C54,$DB$180:$DS$239,2,FALSE)=2,VLOOKUP(C54,$DB$180:$DS$239,3,FALSE),
IF(VLOOKUP(C54,$DB$180:$DS$239,2,FALSE)=0,VLOOKUP(E54,DO!E:G,2,FALSE),
IF(C54="","XXX-",C54&amp;"-")&amp;
IF(VLOOKUP(C54,$DB$180:$DS$239,2,FALSE)=0,"%?",IF(F$4="","I?","I"&amp;F$4+FLOOR((ROW()-7)/16,1)))&amp;
VLOOKUP(C54,$DB$180:$DS$239,MOD(ROW()-7,16)+3,FALSE))),
IF(C54="","XXX-%?#*",C54&amp;"-%?#*")))</f>
        <v/>
      </c>
      <c r="G54" s="226"/>
      <c r="H54" s="226" t="str">
        <f t="shared" ca="1" si="1"/>
        <v/>
      </c>
      <c r="I54" s="226"/>
      <c r="J54" s="226"/>
      <c r="K54" s="227"/>
      <c r="L54" s="297" t="str">
        <f t="shared" si="2"/>
        <v>015.7</v>
      </c>
      <c r="M54" s="235" t="s">
        <v>1177</v>
      </c>
      <c r="N54" s="235" t="s">
        <v>1543</v>
      </c>
      <c r="O54" s="237" t="s">
        <v>1174</v>
      </c>
      <c r="P54" s="235" t="str">
        <f t="shared" ca="1" si="3"/>
        <v/>
      </c>
      <c r="Q54" s="226"/>
      <c r="R54" s="226"/>
      <c r="S54" s="233" t="s">
        <v>446</v>
      </c>
      <c r="T54" s="225" t="str">
        <f t="shared" si="4"/>
        <v>025.7</v>
      </c>
      <c r="U54" s="226" t="s">
        <v>611</v>
      </c>
      <c r="V54" s="226" t="str">
        <f>IF(U54="","",IFERROR(
IF(VLOOKUP(S54,$DB$180:$DS$239,2,FALSE)=2,VLOOKUP(S54,$DB$180:$DS$239,3,FALSE),
IF(VLOOKUP(S54,$DB$180:$DS$239,2,FALSE)=0,VLOOKUP(U54,DO!U:W,2,FALSE),
IF(S54="","XXX-",S54&amp;"-")&amp;
IF(VLOOKUP(S54,$DB$180:$DS$239,2,FALSE)=0,"%?",IF(V$4="","I?","I"&amp;V$4+FLOOR((ROW()-7)/16,1)))&amp;
VLOOKUP(S54,$DB$180:$DS$239,MOD(ROW()-7,16)+3,FALSE))),
IF(S54="","XXX-%?#*",S54&amp;"-%?#*")))</f>
        <v>SR-I23F7</v>
      </c>
      <c r="W54" s="257"/>
      <c r="X54" s="226" t="str">
        <f t="shared" ca="1" si="5"/>
        <v>SR</v>
      </c>
      <c r="Y54" s="226"/>
      <c r="Z54" s="226"/>
      <c r="AA54" s="233" t="s">
        <v>421</v>
      </c>
      <c r="AB54" s="225" t="str">
        <f t="shared" si="6"/>
        <v>035.7</v>
      </c>
      <c r="AC54" s="226" t="s">
        <v>612</v>
      </c>
      <c r="AD54" s="226" t="s">
        <v>613</v>
      </c>
      <c r="AE54" s="257"/>
      <c r="AF54" s="226" t="str">
        <f t="shared" ca="1" si="7"/>
        <v>RY</v>
      </c>
      <c r="AG54" s="226"/>
      <c r="AH54" s="226"/>
      <c r="AI54" s="233"/>
      <c r="AJ54" s="225" t="str">
        <f t="shared" si="8"/>
        <v/>
      </c>
      <c r="AK54" s="226"/>
      <c r="AL54" s="226" t="str">
        <f>IF(AK54="","",IFERROR(
IF(VLOOKUP(AI54,$DB$180:$DS$239,2,FALSE)=2,VLOOKUP(AI54,$DB$180:$DS$239,3,FALSE),
IF(VLOOKUP(AI54,$DB$180:$DS$239,2,FALSE)=0,VLOOKUP(AK54,DO!AK:AM,2,FALSE),
IF(AI54="","XXX-",AI54&amp;"-")&amp;
IF(VLOOKUP(AI54,$DB$180:$DS$239,2,FALSE)=0,"%?",IF(AL$4="","I?","I"&amp;AL$4+FLOOR((ROW()-7)/16,1)))&amp;
VLOOKUP(AI54,$DB$180:$DS$239,MOD(ROW()-7,16)+3,FALSE))),
IF(AI54="","XXX-%?#*",AI54&amp;"-%?#*")))</f>
        <v/>
      </c>
      <c r="AM54" s="228"/>
      <c r="AN54" s="226" t="str">
        <f t="shared" ca="1" si="9"/>
        <v/>
      </c>
      <c r="AO54" s="226"/>
      <c r="AP54" s="226"/>
      <c r="AQ54" s="234"/>
      <c r="AR54" s="225" t="str">
        <f t="shared" si="10"/>
        <v>055.7</v>
      </c>
      <c r="AS54" s="226"/>
      <c r="AT54" s="226" t="str">
        <f>IF(AS54="","",IFERROR(
IF(VLOOKUP(AQ54,$DB$180:$DS$239,2,FALSE)=2,VLOOKUP(AQ54,$DB$180:$DS$239,3,FALSE),
IF(VLOOKUP(AQ54,$DB$180:$DS$239,2,FALSE)=0,VLOOKUP(AS54,DO!AS:AU,2,FALSE),
IF(AQ54="","XXX-",AQ54&amp;"-")&amp;
IF(VLOOKUP(AQ54,$DB$180:$DS$239,2,FALSE)=0,"%?",IF(AT$4="","I?","I"&amp;AT$4+FLOOR((ROW()-7)/16,1)))&amp;
VLOOKUP(AQ54,$DB$180:$DS$239,MOD(ROW()-7,16)+3,FALSE))),
IF(AQ54="","XXX-%?#*",AQ54&amp;"-%?#*")))</f>
        <v/>
      </c>
      <c r="AU54" s="257"/>
      <c r="AV54" s="226" t="str">
        <f t="shared" ca="1" si="11"/>
        <v/>
      </c>
      <c r="AW54" s="226"/>
      <c r="AX54" s="226"/>
      <c r="AY54" s="233"/>
      <c r="AZ54" s="225" t="str">
        <f t="shared" si="12"/>
        <v/>
      </c>
      <c r="BA54" s="226"/>
      <c r="BB54" s="226" t="str">
        <f>IF(BA54="","",IFERROR(
IF(VLOOKUP(AY54,$DB$180:$DS$239,2,FALSE)=2,VLOOKUP(AY54,$DB$180:$DS$239,3,FALSE),
IF(VLOOKUP(AY54,$DB$180:$DS$239,2,FALSE)=0,VLOOKUP(BA54,DO!BA:BC,2,FALSE),
IF(AY54="","XXX-",AY54&amp;"-")&amp;
IF(VLOOKUP(AY54,$DB$180:$DS$239,2,FALSE)=0,"%?",IF(BB$4="","I?","I"&amp;BB$4+FLOOR((ROW()-7)/16,1)))&amp;
VLOOKUP(AY54,$DB$180:$DS$239,MOD(ROW()-7,16)+3,FALSE))),
IF(AY54="","XXX-%?#*",AY54&amp;"-%?#*")))</f>
        <v/>
      </c>
      <c r="BC54" s="228"/>
      <c r="BD54" s="226" t="str">
        <f t="shared" ca="1" si="13"/>
        <v/>
      </c>
      <c r="BE54" s="226"/>
      <c r="BF54" s="226"/>
      <c r="BG54" s="233"/>
      <c r="BH54" s="225" t="str">
        <f t="shared" si="14"/>
        <v/>
      </c>
      <c r="BI54" s="226"/>
      <c r="BJ54" s="226" t="str">
        <f>IF(BI54="","",IFERROR(
IF(VLOOKUP(BG54,$DB$180:$DS$239,2,FALSE)=2,VLOOKUP(BG54,$DB$180:$DS$239,3,FALSE),
IF(VLOOKUP(BG54,$DB$180:$DS$239,2,FALSE)=0,VLOOKUP(BI54,DO!BI:BK,2,FALSE),
IF(BG54="","XXX-",BG54&amp;"-")&amp;
IF(VLOOKUP(BG54,$DB$180:$DS$239,2,FALSE)=0,"%?",IF(BJ$4="","I?","I"&amp;BJ$4+FLOOR((ROW()-7)/16,1)))&amp;
VLOOKUP(BG54,$DB$180:$DS$239,MOD(ROW()-7,16)+3,FALSE))),
IF(BG54="","XXX-%?#*",BG54&amp;"-%?#*")))</f>
        <v/>
      </c>
      <c r="BK54" s="228"/>
      <c r="BL54" s="226" t="str">
        <f t="shared" ca="1" si="15"/>
        <v/>
      </c>
      <c r="BM54" s="226"/>
      <c r="BN54" s="226"/>
      <c r="BO54" s="232"/>
    </row>
    <row r="55" spans="4:67">
      <c r="D55" s="225" t="str">
        <f t="shared" si="0"/>
        <v/>
      </c>
      <c r="E55" s="228"/>
      <c r="F55" s="226" t="str">
        <f>IF(E55="","",IFERROR(
IF(VLOOKUP(C55,$DB$180:$DS$239,2,FALSE)=2,VLOOKUP(C55,$DB$180:$DS$239,3,FALSE),
IF(VLOOKUP(C55,$DB$180:$DS$239,2,FALSE)=0,VLOOKUP(E55,DO!E:G,2,FALSE),
IF(C55="","XXX-",C55&amp;"-")&amp;
IF(VLOOKUP(C55,$DB$180:$DS$239,2,FALSE)=0,"%?",IF(F$4="","I?","I"&amp;F$4+FLOOR((ROW()-7)/16,1)))&amp;
VLOOKUP(C55,$DB$180:$DS$239,MOD(ROW()-7,16)+3,FALSE))),
IF(C55="","XXX-%?#*",C55&amp;"-%?#*")))</f>
        <v/>
      </c>
      <c r="G55" s="226"/>
      <c r="H55" s="226" t="str">
        <f t="shared" ca="1" si="1"/>
        <v/>
      </c>
      <c r="I55" s="228"/>
      <c r="J55" s="228"/>
      <c r="K55" s="241" t="s">
        <v>364</v>
      </c>
      <c r="L55" s="225" t="str">
        <f t="shared" si="2"/>
        <v>016.0</v>
      </c>
      <c r="M55" s="257" t="s">
        <v>614</v>
      </c>
      <c r="N55" s="226" t="str">
        <f>IF(M55="","",IFERROR(
IF(VLOOKUP(K55,$DB$180:$DS$239,2,FALSE)=2,VLOOKUP(K55,$DB$180:$DS$239,3,FALSE),
IF(VLOOKUP(K55,$DB$180:$DS$239,2,FALSE)=0,VLOOKUP(M55,DO!M:O,2,FALSE),
IF(K55="","XXX-",K55&amp;"-")&amp;
IF(VLOOKUP(K55,$DB$180:$DS$239,2,FALSE)=0,"%?",IF(N$4="","I?","I"&amp;N$4+FLOOR((ROW()-7)/16,1)))&amp;
VLOOKUP(K55,$DB$180:$DS$239,MOD(ROW()-7,16)+3,FALSE))),
IF(K55="","XXX-%?#*",K55&amp;"-%?#*")))</f>
        <v>LPBG-I14C3</v>
      </c>
      <c r="O55" s="257"/>
      <c r="P55" s="226" t="str">
        <f t="shared" ca="1" si="3"/>
        <v>LPBG</v>
      </c>
      <c r="Q55" s="228"/>
      <c r="R55" s="228"/>
      <c r="S55" s="230" t="s">
        <v>446</v>
      </c>
      <c r="T55" s="225" t="str">
        <f t="shared" si="4"/>
        <v>026.0</v>
      </c>
      <c r="U55" s="257" t="s">
        <v>615</v>
      </c>
      <c r="V55" s="226" t="str">
        <f>IF(U55="","",IFERROR(
IF(VLOOKUP(S55,$DB$180:$DS$239,2,FALSE)=2,VLOOKUP(S55,$DB$180:$DS$239,3,FALSE),
IF(VLOOKUP(S55,$DB$180:$DS$239,2,FALSE)=0,VLOOKUP(U55,DO!U:W,2,FALSE),
IF(S55="","XXX-",S55&amp;"-")&amp;
IF(VLOOKUP(S55,$DB$180:$DS$239,2,FALSE)=0,"%?",IF(V$4="","I?","I"&amp;V$4+FLOOR((ROW()-7)/16,1)))&amp;
VLOOKUP(S55,$DB$180:$DS$239,MOD(ROW()-7,16)+3,FALSE))),
IF(S55="","XXX-%?#*",S55&amp;"-%?#*")))</f>
        <v>SR-I24C3</v>
      </c>
      <c r="W55" s="257"/>
      <c r="X55" s="226" t="str">
        <f t="shared" ca="1" si="5"/>
        <v>SR</v>
      </c>
      <c r="Y55" s="228"/>
      <c r="Z55" s="228"/>
      <c r="AA55" s="242" t="s">
        <v>358</v>
      </c>
      <c r="AB55" s="225" t="str">
        <f t="shared" si="6"/>
        <v>036.0</v>
      </c>
      <c r="AC55" s="257" t="s">
        <v>577</v>
      </c>
      <c r="AD55" s="226" t="str">
        <f>IF(AC55="","",IFERROR(
IF(VLOOKUP(AA55,$DB$180:$DS$239,2,FALSE)=2,VLOOKUP(AA55,$DB$180:$DS$239,3,FALSE),
IF(VLOOKUP(AA55,$DB$180:$DS$239,2,FALSE)=0,VLOOKUP(AC55,DO!AC:AE,2,FALSE),
IF(AA55="","XXX-",AA55&amp;"-")&amp;
IF(VLOOKUP(AA55,$DB$180:$DS$239,2,FALSE)=0,"%?",IF(AD$4="","I?","I"&amp;AD$4+FLOOR((ROW()-7)/16,1)))&amp;
VLOOKUP(AA55,$DB$180:$DS$239,MOD(ROW()-7,16)+3,FALSE))),
IF(AA55="","XXX-%?#*",AA55&amp;"-%?#*")))</f>
        <v>LCSG-I34C3</v>
      </c>
      <c r="AE55" s="257" t="s">
        <v>635</v>
      </c>
      <c r="AF55" s="226" t="str">
        <f t="shared" ca="1" si="7"/>
        <v>LCSG</v>
      </c>
      <c r="AG55" s="228"/>
      <c r="AH55" s="228"/>
      <c r="AI55" s="242"/>
      <c r="AJ55" s="225" t="str">
        <f t="shared" si="8"/>
        <v/>
      </c>
      <c r="AK55" s="228"/>
      <c r="AL55" s="226" t="str">
        <f>IF(AK55="","",IFERROR(
IF(VLOOKUP(AI55,$DB$180:$DS$239,2,FALSE)=2,VLOOKUP(AI55,$DB$180:$DS$239,3,FALSE),
IF(VLOOKUP(AI55,$DB$180:$DS$239,2,FALSE)=0,VLOOKUP(AK55,DO!AK:AM,2,FALSE),
IF(AI55="","XXX-",AI55&amp;"-")&amp;
IF(VLOOKUP(AI55,$DB$180:$DS$239,2,FALSE)=0,"%?",IF(AL$4="","I?","I"&amp;AL$4+FLOOR((ROW()-7)/16,1)))&amp;
VLOOKUP(AI55,$DB$180:$DS$239,MOD(ROW()-7,16)+3,FALSE))),
IF(AI55="","XXX-%?#*",AI55&amp;"-%?#*")))</f>
        <v/>
      </c>
      <c r="AM55" s="228"/>
      <c r="AN55" s="226" t="str">
        <f t="shared" ca="1" si="9"/>
        <v/>
      </c>
      <c r="AO55" s="228"/>
      <c r="AP55" s="228"/>
      <c r="AQ55" s="212"/>
      <c r="AR55" s="225" t="str">
        <f t="shared" si="10"/>
        <v/>
      </c>
      <c r="AS55" s="228"/>
      <c r="AT55" s="226" t="str">
        <f>IF(AS55="","",IFERROR(
IF(VLOOKUP(AQ55,$DB$180:$DS$239,2,FALSE)=2,VLOOKUP(AQ55,$DB$180:$DS$239,3,FALSE),
IF(VLOOKUP(AQ55,$DB$180:$DS$239,2,FALSE)=0,VLOOKUP(AS55,DO!AS:AU,2,FALSE),
IF(AQ55="","XXX-",AQ55&amp;"-")&amp;
IF(VLOOKUP(AQ55,$DB$180:$DS$239,2,FALSE)=0,"%?",IF(AT$4="","I?","I"&amp;AT$4+FLOOR((ROW()-7)/16,1)))&amp;
VLOOKUP(AQ55,$DB$180:$DS$239,MOD(ROW()-7,16)+3,FALSE))),
IF(AQ55="","XXX-%?#*",AQ55&amp;"-%?#*")))</f>
        <v/>
      </c>
      <c r="AU55" s="228"/>
      <c r="AV55" s="226" t="str">
        <f t="shared" ca="1" si="11"/>
        <v/>
      </c>
      <c r="AW55" s="228"/>
      <c r="AX55" s="228"/>
      <c r="AY55" s="242"/>
      <c r="AZ55" s="225" t="str">
        <f t="shared" si="12"/>
        <v/>
      </c>
      <c r="BA55" s="228"/>
      <c r="BB55" s="226" t="str">
        <f>IF(BA55="","",IFERROR(
IF(VLOOKUP(AY55,$DB$180:$DS$239,2,FALSE)=2,VLOOKUP(AY55,$DB$180:$DS$239,3,FALSE),
IF(VLOOKUP(AY55,$DB$180:$DS$239,2,FALSE)=0,VLOOKUP(BA55,DO!BA:BC,2,FALSE),
IF(AY55="","XXX-",AY55&amp;"-")&amp;
IF(VLOOKUP(AY55,$DB$180:$DS$239,2,FALSE)=0,"%?",IF(BB$4="","I?","I"&amp;BB$4+FLOOR((ROW()-7)/16,1)))&amp;
VLOOKUP(AY55,$DB$180:$DS$239,MOD(ROW()-7,16)+3,FALSE))),
IF(AY55="","XXX-%?#*",AY55&amp;"-%?#*")))</f>
        <v/>
      </c>
      <c r="BC55" s="228"/>
      <c r="BD55" s="226" t="str">
        <f t="shared" ca="1" si="13"/>
        <v/>
      </c>
      <c r="BE55" s="228"/>
      <c r="BF55" s="228"/>
      <c r="BG55" s="241"/>
      <c r="BH55" s="225" t="str">
        <f t="shared" si="14"/>
        <v/>
      </c>
      <c r="BI55" s="228"/>
      <c r="BJ55" s="226" t="str">
        <f>IF(BI55="","",IFERROR(
IF(VLOOKUP(BG55,$DB$180:$DS$239,2,FALSE)=2,VLOOKUP(BG55,$DB$180:$DS$239,3,FALSE),
IF(VLOOKUP(BG55,$DB$180:$DS$239,2,FALSE)=0,VLOOKUP(BI55,DO!BI:BK,2,FALSE),
IF(BG55="","XXX-",BG55&amp;"-")&amp;
IF(VLOOKUP(BG55,$DB$180:$DS$239,2,FALSE)=0,"%?",IF(BJ$4="","I?","I"&amp;BJ$4+FLOOR((ROW()-7)/16,1)))&amp;
VLOOKUP(BG55,$DB$180:$DS$239,MOD(ROW()-7,16)+3,FALSE))),
IF(BG55="","XXX-%?#*",BG55&amp;"-%?#*")))</f>
        <v/>
      </c>
      <c r="BK55" s="228"/>
      <c r="BL55" s="226" t="str">
        <f t="shared" ca="1" si="15"/>
        <v/>
      </c>
      <c r="BM55" s="228"/>
      <c r="BN55" s="228"/>
      <c r="BO55" s="236"/>
    </row>
    <row r="56" spans="4:67">
      <c r="D56" s="225" t="str">
        <f t="shared" si="0"/>
        <v/>
      </c>
      <c r="E56" s="228"/>
      <c r="F56" s="226" t="str">
        <f>IF(E56="","",IFERROR(
IF(VLOOKUP(C56,$DB$180:$DS$239,2,FALSE)=2,VLOOKUP(C56,$DB$180:$DS$239,3,FALSE),
IF(VLOOKUP(C56,$DB$180:$DS$239,2,FALSE)=0,VLOOKUP(E56,DO!E:G,2,FALSE),
IF(C56="","XXX-",C56&amp;"-")&amp;
IF(VLOOKUP(C56,$DB$180:$DS$239,2,FALSE)=0,"%?",IF(F$4="","I?","I"&amp;F$4+FLOOR((ROW()-7)/16,1)))&amp;
VLOOKUP(C56,$DB$180:$DS$239,MOD(ROW()-7,16)+3,FALSE))),
IF(C56="","XXX-%?#*",C56&amp;"-%?#*")))</f>
        <v/>
      </c>
      <c r="G56" s="226"/>
      <c r="H56" s="226" t="str">
        <f t="shared" ca="1" si="1"/>
        <v/>
      </c>
      <c r="I56" s="228"/>
      <c r="J56" s="228"/>
      <c r="K56" s="241" t="s">
        <v>364</v>
      </c>
      <c r="L56" s="225" t="str">
        <f t="shared" si="2"/>
        <v>016.1</v>
      </c>
      <c r="M56" s="257" t="s">
        <v>616</v>
      </c>
      <c r="N56" s="226" t="str">
        <f>IF(M56="","",IFERROR(
IF(VLOOKUP(K56,$DB$180:$DS$239,2,FALSE)=2,VLOOKUP(K56,$DB$180:$DS$239,3,FALSE),
IF(VLOOKUP(K56,$DB$180:$DS$239,2,FALSE)=0,VLOOKUP(M56,DO!M:O,2,FALSE),
IF(K56="","XXX-",K56&amp;"-")&amp;
IF(VLOOKUP(K56,$DB$180:$DS$239,2,FALSE)=0,"%?",IF(N$4="","I?","I"&amp;N$4+FLOOR((ROW()-7)/16,1)))&amp;
VLOOKUP(K56,$DB$180:$DS$239,MOD(ROW()-7,16)+3,FALSE))),
IF(K56="","XXX-%?#*",K56&amp;"-%?#*")))</f>
        <v>LPBG-I14C8</v>
      </c>
      <c r="O56" s="257"/>
      <c r="P56" s="226" t="str">
        <f t="shared" ca="1" si="3"/>
        <v>LPBG</v>
      </c>
      <c r="Q56" s="228"/>
      <c r="R56" s="228"/>
      <c r="S56" s="230" t="s">
        <v>446</v>
      </c>
      <c r="T56" s="225" t="str">
        <f t="shared" si="4"/>
        <v>026.1</v>
      </c>
      <c r="U56" s="257" t="s">
        <v>617</v>
      </c>
      <c r="V56" s="226" t="str">
        <f>IF(U56="","",IFERROR(
IF(VLOOKUP(S56,$DB$180:$DS$239,2,FALSE)=2,VLOOKUP(S56,$DB$180:$DS$239,3,FALSE),
IF(VLOOKUP(S56,$DB$180:$DS$239,2,FALSE)=0,VLOOKUP(U56,DO!U:W,2,FALSE),
IF(S56="","XXX-",S56&amp;"-")&amp;
IF(VLOOKUP(S56,$DB$180:$DS$239,2,FALSE)=0,"%?",IF(V$4="","I?","I"&amp;V$4+FLOOR((ROW()-7)/16,1)))&amp;
VLOOKUP(S56,$DB$180:$DS$239,MOD(ROW()-7,16)+3,FALSE))),
IF(S56="","XXX-%?#*",S56&amp;"-%?#*")))</f>
        <v>SR-I24C8</v>
      </c>
      <c r="W56" s="257"/>
      <c r="X56" s="226" t="str">
        <f t="shared" ca="1" si="5"/>
        <v>SR</v>
      </c>
      <c r="Y56" s="228"/>
      <c r="Z56" s="228"/>
      <c r="AA56" s="242" t="s">
        <v>358</v>
      </c>
      <c r="AB56" s="225" t="str">
        <f t="shared" si="6"/>
        <v>036.1</v>
      </c>
      <c r="AC56" s="257" t="s">
        <v>582</v>
      </c>
      <c r="AD56" s="226" t="str">
        <f>IF(AC56="","",IFERROR(
IF(VLOOKUP(AA56,$DB$180:$DS$239,2,FALSE)=2,VLOOKUP(AA56,$DB$180:$DS$239,3,FALSE),
IF(VLOOKUP(AA56,$DB$180:$DS$239,2,FALSE)=0,VLOOKUP(AC56,DO!AC:AE,2,FALSE),
IF(AA56="","XXX-",AA56&amp;"-")&amp;
IF(VLOOKUP(AA56,$DB$180:$DS$239,2,FALSE)=0,"%?",IF(AD$4="","I?","I"&amp;AD$4+FLOOR((ROW()-7)/16,1)))&amp;
VLOOKUP(AA56,$DB$180:$DS$239,MOD(ROW()-7,16)+3,FALSE))),
IF(AA56="","XXX-%?#*",AA56&amp;"-%?#*")))</f>
        <v>LCSG-I34C8</v>
      </c>
      <c r="AE56" s="257" t="s">
        <v>1145</v>
      </c>
      <c r="AF56" s="226" t="str">
        <f t="shared" ca="1" si="7"/>
        <v>LCSG</v>
      </c>
      <c r="AG56" s="228"/>
      <c r="AH56" s="228"/>
      <c r="AI56" s="242"/>
      <c r="AJ56" s="225" t="str">
        <f t="shared" si="8"/>
        <v/>
      </c>
      <c r="AK56" s="228"/>
      <c r="AL56" s="226" t="str">
        <f>IF(AK56="","",IFERROR(
IF(VLOOKUP(AI56,$DB$180:$DS$239,2,FALSE)=2,VLOOKUP(AI56,$DB$180:$DS$239,3,FALSE),
IF(VLOOKUP(AI56,$DB$180:$DS$239,2,FALSE)=0,VLOOKUP(AK56,DO!AK:AM,2,FALSE),
IF(AI56="","XXX-",AI56&amp;"-")&amp;
IF(VLOOKUP(AI56,$DB$180:$DS$239,2,FALSE)=0,"%?",IF(AL$4="","I?","I"&amp;AL$4+FLOOR((ROW()-7)/16,1)))&amp;
VLOOKUP(AI56,$DB$180:$DS$239,MOD(ROW()-7,16)+3,FALSE))),
IF(AI56="","XXX-%?#*",AI56&amp;"-%?#*")))</f>
        <v/>
      </c>
      <c r="AM56" s="228"/>
      <c r="AN56" s="226" t="str">
        <f t="shared" ca="1" si="9"/>
        <v/>
      </c>
      <c r="AO56" s="228"/>
      <c r="AP56" s="228"/>
      <c r="AQ56" s="212"/>
      <c r="AR56" s="225" t="str">
        <f t="shared" si="10"/>
        <v/>
      </c>
      <c r="AS56" s="228"/>
      <c r="AT56" s="226" t="str">
        <f>IF(AS56="","",IFERROR(
IF(VLOOKUP(AQ56,$DB$180:$DS$239,2,FALSE)=2,VLOOKUP(AQ56,$DB$180:$DS$239,3,FALSE),
IF(VLOOKUP(AQ56,$DB$180:$DS$239,2,FALSE)=0,VLOOKUP(AS56,DO!AS:AU,2,FALSE),
IF(AQ56="","XXX-",AQ56&amp;"-")&amp;
IF(VLOOKUP(AQ56,$DB$180:$DS$239,2,FALSE)=0,"%?",IF(AT$4="","I?","I"&amp;AT$4+FLOOR((ROW()-7)/16,1)))&amp;
VLOOKUP(AQ56,$DB$180:$DS$239,MOD(ROW()-7,16)+3,FALSE))),
IF(AQ56="","XXX-%?#*",AQ56&amp;"-%?#*")))</f>
        <v/>
      </c>
      <c r="AU56" s="228"/>
      <c r="AV56" s="226" t="str">
        <f t="shared" ca="1" si="11"/>
        <v/>
      </c>
      <c r="AW56" s="228"/>
      <c r="AX56" s="228"/>
      <c r="AY56" s="242"/>
      <c r="AZ56" s="225" t="str">
        <f t="shared" si="12"/>
        <v/>
      </c>
      <c r="BA56" s="228"/>
      <c r="BB56" s="226" t="str">
        <f>IF(BA56="","",IFERROR(
IF(VLOOKUP(AY56,$DB$180:$DS$239,2,FALSE)=2,VLOOKUP(AY56,$DB$180:$DS$239,3,FALSE),
IF(VLOOKUP(AY56,$DB$180:$DS$239,2,FALSE)=0,VLOOKUP(BA56,DO!BA:BC,2,FALSE),
IF(AY56="","XXX-",AY56&amp;"-")&amp;
IF(VLOOKUP(AY56,$DB$180:$DS$239,2,FALSE)=0,"%?",IF(BB$4="","I?","I"&amp;BB$4+FLOOR((ROW()-7)/16,1)))&amp;
VLOOKUP(AY56,$DB$180:$DS$239,MOD(ROW()-7,16)+3,FALSE))),
IF(AY56="","XXX-%?#*",AY56&amp;"-%?#*")))</f>
        <v/>
      </c>
      <c r="BC56" s="228"/>
      <c r="BD56" s="226" t="str">
        <f t="shared" ca="1" si="13"/>
        <v/>
      </c>
      <c r="BE56" s="228"/>
      <c r="BF56" s="228"/>
      <c r="BG56" s="241"/>
      <c r="BH56" s="225" t="str">
        <f t="shared" si="14"/>
        <v/>
      </c>
      <c r="BI56" s="228"/>
      <c r="BJ56" s="226" t="str">
        <f>IF(BI56="","",IFERROR(
IF(VLOOKUP(BG56,$DB$180:$DS$239,2,FALSE)=2,VLOOKUP(BG56,$DB$180:$DS$239,3,FALSE),
IF(VLOOKUP(BG56,$DB$180:$DS$239,2,FALSE)=0,VLOOKUP(BI56,DO!BI:BK,2,FALSE),
IF(BG56="","XXX-",BG56&amp;"-")&amp;
IF(VLOOKUP(BG56,$DB$180:$DS$239,2,FALSE)=0,"%?",IF(BJ$4="","I?","I"&amp;BJ$4+FLOOR((ROW()-7)/16,1)))&amp;
VLOOKUP(BG56,$DB$180:$DS$239,MOD(ROW()-7,16)+3,FALSE))),
IF(BG56="","XXX-%?#*",BG56&amp;"-%?#*")))</f>
        <v/>
      </c>
      <c r="BK56" s="228"/>
      <c r="BL56" s="226" t="str">
        <f t="shared" ca="1" si="15"/>
        <v/>
      </c>
      <c r="BM56" s="228"/>
      <c r="BN56" s="228"/>
      <c r="BO56" s="232"/>
    </row>
    <row r="57" spans="4:67">
      <c r="D57" s="225" t="str">
        <f t="shared" si="0"/>
        <v/>
      </c>
      <c r="E57" s="228"/>
      <c r="F57" s="226" t="str">
        <f>IF(E57="","",IFERROR(
IF(VLOOKUP(C57,$DB$180:$DS$239,2,FALSE)=2,VLOOKUP(C57,$DB$180:$DS$239,3,FALSE),
IF(VLOOKUP(C57,$DB$180:$DS$239,2,FALSE)=0,VLOOKUP(E57,DO!E:G,2,FALSE),
IF(C57="","XXX-",C57&amp;"-")&amp;
IF(VLOOKUP(C57,$DB$180:$DS$239,2,FALSE)=0,"%?",IF(F$4="","I?","I"&amp;F$4+FLOOR((ROW()-7)/16,1)))&amp;
VLOOKUP(C57,$DB$180:$DS$239,MOD(ROW()-7,16)+3,FALSE))),
IF(C57="","XXX-%?#*",C57&amp;"-%?#*")))</f>
        <v/>
      </c>
      <c r="G57" s="226"/>
      <c r="H57" s="226" t="str">
        <f t="shared" ca="1" si="1"/>
        <v/>
      </c>
      <c r="I57" s="228"/>
      <c r="J57" s="228"/>
      <c r="K57" s="241" t="s">
        <v>364</v>
      </c>
      <c r="L57" s="225" t="str">
        <f t="shared" si="2"/>
        <v>016.2</v>
      </c>
      <c r="M57" s="257" t="s">
        <v>618</v>
      </c>
      <c r="N57" s="226" t="str">
        <f>IF(M57="","",IFERROR(
IF(VLOOKUP(K57,$DB$180:$DS$239,2,FALSE)=2,VLOOKUP(K57,$DB$180:$DS$239,3,FALSE),
IF(VLOOKUP(K57,$DB$180:$DS$239,2,FALSE)=0,VLOOKUP(M57,DO!M:O,2,FALSE),
IF(K57="","XXX-",K57&amp;"-")&amp;
IF(VLOOKUP(K57,$DB$180:$DS$239,2,FALSE)=0,"%?",IF(N$4="","I?","I"&amp;N$4+FLOOR((ROW()-7)/16,1)))&amp;
VLOOKUP(K57,$DB$180:$DS$239,MOD(ROW()-7,16)+3,FALSE))),
IF(K57="","XXX-%?#*",K57&amp;"-%?#*")))</f>
        <v>LPBG-I14C2</v>
      </c>
      <c r="O57" s="257"/>
      <c r="P57" s="226" t="str">
        <f t="shared" ca="1" si="3"/>
        <v>LPBG</v>
      </c>
      <c r="Q57" s="228"/>
      <c r="R57" s="228"/>
      <c r="S57" s="230" t="s">
        <v>446</v>
      </c>
      <c r="T57" s="225" t="str">
        <f t="shared" si="4"/>
        <v>026.2</v>
      </c>
      <c r="U57" s="257" t="s">
        <v>619</v>
      </c>
      <c r="V57" s="226" t="str">
        <f>IF(U57="","",IFERROR(
IF(VLOOKUP(S57,$DB$180:$DS$239,2,FALSE)=2,VLOOKUP(S57,$DB$180:$DS$239,3,FALSE),
IF(VLOOKUP(S57,$DB$180:$DS$239,2,FALSE)=0,VLOOKUP(U57,DO!U:W,2,FALSE),
IF(S57="","XXX-",S57&amp;"-")&amp;
IF(VLOOKUP(S57,$DB$180:$DS$239,2,FALSE)=0,"%?",IF(V$4="","I?","I"&amp;V$4+FLOOR((ROW()-7)/16,1)))&amp;
VLOOKUP(S57,$DB$180:$DS$239,MOD(ROW()-7,16)+3,FALSE))),
IF(S57="","XXX-%?#*",S57&amp;"-%?#*")))</f>
        <v>SR-I24C2</v>
      </c>
      <c r="W57" s="257"/>
      <c r="X57" s="226" t="str">
        <f t="shared" ca="1" si="5"/>
        <v>SR</v>
      </c>
      <c r="Y57" s="228"/>
      <c r="Z57" s="228"/>
      <c r="AA57" s="242" t="s">
        <v>358</v>
      </c>
      <c r="AB57" s="225" t="str">
        <f t="shared" si="6"/>
        <v>036.2</v>
      </c>
      <c r="AC57" s="257" t="s">
        <v>620</v>
      </c>
      <c r="AD57" s="226" t="s">
        <v>621</v>
      </c>
      <c r="AE57" s="257" t="s">
        <v>635</v>
      </c>
      <c r="AF57" s="226" t="str">
        <f t="shared" ca="1" si="7"/>
        <v>LCSG</v>
      </c>
      <c r="AG57" s="228"/>
      <c r="AH57" s="228"/>
      <c r="AI57" s="242"/>
      <c r="AJ57" s="225" t="str">
        <f t="shared" si="8"/>
        <v/>
      </c>
      <c r="AK57" s="228"/>
      <c r="AL57" s="226" t="str">
        <f>IF(AK57="","",IFERROR(
IF(VLOOKUP(AI57,$DB$180:$DS$239,2,FALSE)=2,VLOOKUP(AI57,$DB$180:$DS$239,3,FALSE),
IF(VLOOKUP(AI57,$DB$180:$DS$239,2,FALSE)=0,VLOOKUP(AK57,DO!AK:AM,2,FALSE),
IF(AI57="","XXX-",AI57&amp;"-")&amp;
IF(VLOOKUP(AI57,$DB$180:$DS$239,2,FALSE)=0,"%?",IF(AL$4="","I?","I"&amp;AL$4+FLOOR((ROW()-7)/16,1)))&amp;
VLOOKUP(AI57,$DB$180:$DS$239,MOD(ROW()-7,16)+3,FALSE))),
IF(AI57="","XXX-%?#*",AI57&amp;"-%?#*")))</f>
        <v/>
      </c>
      <c r="AM57" s="228"/>
      <c r="AN57" s="226" t="str">
        <f t="shared" ca="1" si="9"/>
        <v/>
      </c>
      <c r="AO57" s="228"/>
      <c r="AP57" s="228"/>
      <c r="AQ57" s="212"/>
      <c r="AR57" s="225" t="str">
        <f t="shared" si="10"/>
        <v/>
      </c>
      <c r="AS57" s="228"/>
      <c r="AT57" s="226" t="str">
        <f>IF(AS57="","",IFERROR(
IF(VLOOKUP(AQ57,$DB$180:$DS$239,2,FALSE)=2,VLOOKUP(AQ57,$DB$180:$DS$239,3,FALSE),
IF(VLOOKUP(AQ57,$DB$180:$DS$239,2,FALSE)=0,VLOOKUP(AS57,DO!AS:AU,2,FALSE),
IF(AQ57="","XXX-",AQ57&amp;"-")&amp;
IF(VLOOKUP(AQ57,$DB$180:$DS$239,2,FALSE)=0,"%?",IF(AT$4="","I?","I"&amp;AT$4+FLOOR((ROW()-7)/16,1)))&amp;
VLOOKUP(AQ57,$DB$180:$DS$239,MOD(ROW()-7,16)+3,FALSE))),
IF(AQ57="","XXX-%?#*",AQ57&amp;"-%?#*")))</f>
        <v/>
      </c>
      <c r="AU57" s="228"/>
      <c r="AV57" s="226" t="str">
        <f t="shared" ca="1" si="11"/>
        <v/>
      </c>
      <c r="AW57" s="228"/>
      <c r="AX57" s="228"/>
      <c r="AY57" s="242"/>
      <c r="AZ57" s="225" t="str">
        <f t="shared" si="12"/>
        <v/>
      </c>
      <c r="BA57" s="228"/>
      <c r="BB57" s="226" t="str">
        <f>IF(BA57="","",IFERROR(
IF(VLOOKUP(AY57,$DB$180:$DS$239,2,FALSE)=2,VLOOKUP(AY57,$DB$180:$DS$239,3,FALSE),
IF(VLOOKUP(AY57,$DB$180:$DS$239,2,FALSE)=0,VLOOKUP(BA57,DO!BA:BC,2,FALSE),
IF(AY57="","XXX-",AY57&amp;"-")&amp;
IF(VLOOKUP(AY57,$DB$180:$DS$239,2,FALSE)=0,"%?",IF(BB$4="","I?","I"&amp;BB$4+FLOOR((ROW()-7)/16,1)))&amp;
VLOOKUP(AY57,$DB$180:$DS$239,MOD(ROW()-7,16)+3,FALSE))),
IF(AY57="","XXX-%?#*",AY57&amp;"-%?#*")))</f>
        <v/>
      </c>
      <c r="BC57" s="228"/>
      <c r="BD57" s="226" t="str">
        <f t="shared" ca="1" si="13"/>
        <v/>
      </c>
      <c r="BE57" s="228"/>
      <c r="BF57" s="228"/>
      <c r="BG57" s="241"/>
      <c r="BH57" s="225" t="str">
        <f t="shared" si="14"/>
        <v/>
      </c>
      <c r="BI57" s="228"/>
      <c r="BJ57" s="226" t="str">
        <f>IF(BI57="","",IFERROR(
IF(VLOOKUP(BG57,$DB$180:$DS$239,2,FALSE)=2,VLOOKUP(BG57,$DB$180:$DS$239,3,FALSE),
IF(VLOOKUP(BG57,$DB$180:$DS$239,2,FALSE)=0,VLOOKUP(BI57,DO!BI:BK,2,FALSE),
IF(BG57="","XXX-",BG57&amp;"-")&amp;
IF(VLOOKUP(BG57,$DB$180:$DS$239,2,FALSE)=0,"%?",IF(BJ$4="","I?","I"&amp;BJ$4+FLOOR((ROW()-7)/16,1)))&amp;
VLOOKUP(BG57,$DB$180:$DS$239,MOD(ROW()-7,16)+3,FALSE))),
IF(BG57="","XXX-%?#*",BG57&amp;"-%?#*")))</f>
        <v/>
      </c>
      <c r="BK57" s="228"/>
      <c r="BL57" s="226" t="str">
        <f t="shared" ca="1" si="15"/>
        <v/>
      </c>
      <c r="BM57" s="228"/>
      <c r="BN57" s="228"/>
      <c r="BO57" s="232"/>
    </row>
    <row r="58" spans="4:67">
      <c r="D58" s="225" t="str">
        <f t="shared" si="0"/>
        <v/>
      </c>
      <c r="E58" s="228"/>
      <c r="F58" s="226" t="str">
        <f>IF(E58="","",IFERROR(
IF(VLOOKUP(C58,$DB$180:$DS$239,2,FALSE)=2,VLOOKUP(C58,$DB$180:$DS$239,3,FALSE),
IF(VLOOKUP(C58,$DB$180:$DS$239,2,FALSE)=0,VLOOKUP(E58,DO!E:G,2,FALSE),
IF(C58="","XXX-",C58&amp;"-")&amp;
IF(VLOOKUP(C58,$DB$180:$DS$239,2,FALSE)=0,"%?",IF(F$4="","I?","I"&amp;F$4+FLOOR((ROW()-7)/16,1)))&amp;
VLOOKUP(C58,$DB$180:$DS$239,MOD(ROW()-7,16)+3,FALSE))),
IF(C58="","XXX-%?#*",C58&amp;"-%?#*")))</f>
        <v/>
      </c>
      <c r="G58" s="226"/>
      <c r="H58" s="226" t="str">
        <f t="shared" ca="1" si="1"/>
        <v/>
      </c>
      <c r="I58" s="228"/>
      <c r="J58" s="228"/>
      <c r="K58" s="241" t="s">
        <v>364</v>
      </c>
      <c r="L58" s="225" t="str">
        <f t="shared" si="2"/>
        <v>016.3</v>
      </c>
      <c r="M58" s="257" t="s">
        <v>622</v>
      </c>
      <c r="N58" s="226" t="str">
        <f>IF(M58="","",IFERROR(
IF(VLOOKUP(K58,$DB$180:$DS$239,2,FALSE)=2,VLOOKUP(K58,$DB$180:$DS$239,3,FALSE),
IF(VLOOKUP(K58,$DB$180:$DS$239,2,FALSE)=0,VLOOKUP(M58,DO!M:O,2,FALSE),
IF(K58="","XXX-",K58&amp;"-")&amp;
IF(VLOOKUP(K58,$DB$180:$DS$239,2,FALSE)=0,"%?",IF(N$4="","I?","I"&amp;N$4+FLOOR((ROW()-7)/16,1)))&amp;
VLOOKUP(K58,$DB$180:$DS$239,MOD(ROW()-7,16)+3,FALSE))),
IF(K58="","XXX-%?#*",K58&amp;"-%?#*")))</f>
        <v>LPBG-I14C7</v>
      </c>
      <c r="O58" s="257"/>
      <c r="P58" s="226" t="str">
        <f t="shared" ca="1" si="3"/>
        <v>LPBG</v>
      </c>
      <c r="Q58" s="228"/>
      <c r="R58" s="228"/>
      <c r="S58" s="230" t="s">
        <v>446</v>
      </c>
      <c r="T58" s="225" t="str">
        <f t="shared" si="4"/>
        <v>026.3</v>
      </c>
      <c r="U58" s="257" t="s">
        <v>623</v>
      </c>
      <c r="V58" s="226" t="str">
        <f>IF(U58="","",IFERROR(
IF(VLOOKUP(S58,$DB$180:$DS$239,2,FALSE)=2,VLOOKUP(S58,$DB$180:$DS$239,3,FALSE),
IF(VLOOKUP(S58,$DB$180:$DS$239,2,FALSE)=0,VLOOKUP(U58,DO!U:W,2,FALSE),
IF(S58="","XXX-",S58&amp;"-")&amp;
IF(VLOOKUP(S58,$DB$180:$DS$239,2,FALSE)=0,"%?",IF(V$4="","I?","I"&amp;V$4+FLOOR((ROW()-7)/16,1)))&amp;
VLOOKUP(S58,$DB$180:$DS$239,MOD(ROW()-7,16)+3,FALSE))),
IF(S58="","XXX-%?#*",S58&amp;"-%?#*")))</f>
        <v>SR-I24C7</v>
      </c>
      <c r="W58" s="257"/>
      <c r="X58" s="226" t="str">
        <f t="shared" ca="1" si="5"/>
        <v>SR</v>
      </c>
      <c r="Y58" s="228"/>
      <c r="Z58" s="228"/>
      <c r="AA58" s="242" t="s">
        <v>358</v>
      </c>
      <c r="AB58" s="225" t="str">
        <f t="shared" si="6"/>
        <v>036.3</v>
      </c>
      <c r="AC58" s="257" t="s">
        <v>624</v>
      </c>
      <c r="AD58" s="226" t="s">
        <v>625</v>
      </c>
      <c r="AE58" s="257" t="s">
        <v>626</v>
      </c>
      <c r="AF58" s="226" t="str">
        <f t="shared" ca="1" si="7"/>
        <v>LCSG</v>
      </c>
      <c r="AG58" s="228"/>
      <c r="AH58" s="228"/>
      <c r="AI58" s="242"/>
      <c r="AJ58" s="225" t="str">
        <f t="shared" si="8"/>
        <v/>
      </c>
      <c r="AK58" s="228"/>
      <c r="AL58" s="226" t="str">
        <f>IF(AK58="","",IFERROR(
IF(VLOOKUP(AI58,$DB$180:$DS$239,2,FALSE)=2,VLOOKUP(AI58,$DB$180:$DS$239,3,FALSE),
IF(VLOOKUP(AI58,$DB$180:$DS$239,2,FALSE)=0,VLOOKUP(AK58,DO!AK:AM,2,FALSE),
IF(AI58="","XXX-",AI58&amp;"-")&amp;
IF(VLOOKUP(AI58,$DB$180:$DS$239,2,FALSE)=0,"%?",IF(AL$4="","I?","I"&amp;AL$4+FLOOR((ROW()-7)/16,1)))&amp;
VLOOKUP(AI58,$DB$180:$DS$239,MOD(ROW()-7,16)+3,FALSE))),
IF(AI58="","XXX-%?#*",AI58&amp;"-%?#*")))</f>
        <v/>
      </c>
      <c r="AM58" s="228"/>
      <c r="AN58" s="226" t="str">
        <f t="shared" ca="1" si="9"/>
        <v/>
      </c>
      <c r="AO58" s="228"/>
      <c r="AP58" s="228"/>
      <c r="AQ58" s="212"/>
      <c r="AR58" s="225" t="str">
        <f t="shared" si="10"/>
        <v/>
      </c>
      <c r="AS58" s="228"/>
      <c r="AT58" s="226" t="str">
        <f>IF(AS58="","",IFERROR(
IF(VLOOKUP(AQ58,$DB$180:$DS$239,2,FALSE)=2,VLOOKUP(AQ58,$DB$180:$DS$239,3,FALSE),
IF(VLOOKUP(AQ58,$DB$180:$DS$239,2,FALSE)=0,VLOOKUP(AS58,DO!AS:AU,2,FALSE),
IF(AQ58="","XXX-",AQ58&amp;"-")&amp;
IF(VLOOKUP(AQ58,$DB$180:$DS$239,2,FALSE)=0,"%?",IF(AT$4="","I?","I"&amp;AT$4+FLOOR((ROW()-7)/16,1)))&amp;
VLOOKUP(AQ58,$DB$180:$DS$239,MOD(ROW()-7,16)+3,FALSE))),
IF(AQ58="","XXX-%?#*",AQ58&amp;"-%?#*")))</f>
        <v/>
      </c>
      <c r="AU58" s="228"/>
      <c r="AV58" s="226" t="str">
        <f t="shared" ca="1" si="11"/>
        <v/>
      </c>
      <c r="AW58" s="228"/>
      <c r="AX58" s="228"/>
      <c r="AY58" s="242"/>
      <c r="AZ58" s="225" t="str">
        <f t="shared" si="12"/>
        <v/>
      </c>
      <c r="BA58" s="228"/>
      <c r="BB58" s="226" t="str">
        <f>IF(BA58="","",IFERROR(
IF(VLOOKUP(AY58,$DB$180:$DS$239,2,FALSE)=2,VLOOKUP(AY58,$DB$180:$DS$239,3,FALSE),
IF(VLOOKUP(AY58,$DB$180:$DS$239,2,FALSE)=0,VLOOKUP(BA58,DO!BA:BC,2,FALSE),
IF(AY58="","XXX-",AY58&amp;"-")&amp;
IF(VLOOKUP(AY58,$DB$180:$DS$239,2,FALSE)=0,"%?",IF(BB$4="","I?","I"&amp;BB$4+FLOOR((ROW()-7)/16,1)))&amp;
VLOOKUP(AY58,$DB$180:$DS$239,MOD(ROW()-7,16)+3,FALSE))),
IF(AY58="","XXX-%?#*",AY58&amp;"-%?#*")))</f>
        <v/>
      </c>
      <c r="BC58" s="228"/>
      <c r="BD58" s="226" t="str">
        <f t="shared" ca="1" si="13"/>
        <v/>
      </c>
      <c r="BE58" s="228"/>
      <c r="BF58" s="228"/>
      <c r="BG58" s="241"/>
      <c r="BH58" s="225" t="str">
        <f t="shared" si="14"/>
        <v/>
      </c>
      <c r="BI58" s="228"/>
      <c r="BJ58" s="226" t="str">
        <f>IF(BI58="","",IFERROR(
IF(VLOOKUP(BG58,$DB$180:$DS$239,2,FALSE)=2,VLOOKUP(BG58,$DB$180:$DS$239,3,FALSE),
IF(VLOOKUP(BG58,$DB$180:$DS$239,2,FALSE)=0,VLOOKUP(BI58,DO!BI:BK,2,FALSE),
IF(BG58="","XXX-",BG58&amp;"-")&amp;
IF(VLOOKUP(BG58,$DB$180:$DS$239,2,FALSE)=0,"%?",IF(BJ$4="","I?","I"&amp;BJ$4+FLOOR((ROW()-7)/16,1)))&amp;
VLOOKUP(BG58,$DB$180:$DS$239,MOD(ROW()-7,16)+3,FALSE))),
IF(BG58="","XXX-%?#*",BG58&amp;"-%?#*")))</f>
        <v/>
      </c>
      <c r="BK58" s="228"/>
      <c r="BL58" s="226" t="str">
        <f t="shared" ca="1" si="15"/>
        <v/>
      </c>
      <c r="BM58" s="228"/>
      <c r="BN58" s="228"/>
      <c r="BO58" s="236"/>
    </row>
    <row r="59" spans="4:67">
      <c r="D59" s="225" t="str">
        <f t="shared" si="0"/>
        <v/>
      </c>
      <c r="E59" s="228"/>
      <c r="F59" s="226" t="str">
        <f>IF(E59="","",IFERROR(
IF(VLOOKUP(C59,$DB$180:$DS$239,2,FALSE)=2,VLOOKUP(C59,$DB$180:$DS$239,3,FALSE),
IF(VLOOKUP(C59,$DB$180:$DS$239,2,FALSE)=0,VLOOKUP(E59,DO!E:G,2,FALSE),
IF(C59="","XXX-",C59&amp;"-")&amp;
IF(VLOOKUP(C59,$DB$180:$DS$239,2,FALSE)=0,"%?",IF(F$4="","I?","I"&amp;F$4+FLOOR((ROW()-7)/16,1)))&amp;
VLOOKUP(C59,$DB$180:$DS$239,MOD(ROW()-7,16)+3,FALSE))),
IF(C59="","XXX-%?#*",C59&amp;"-%?#*")))</f>
        <v/>
      </c>
      <c r="G59" s="226"/>
      <c r="H59" s="226" t="str">
        <f t="shared" ca="1" si="1"/>
        <v/>
      </c>
      <c r="I59" s="228"/>
      <c r="J59" s="228"/>
      <c r="K59" s="241" t="s">
        <v>364</v>
      </c>
      <c r="L59" s="225" t="str">
        <f t="shared" si="2"/>
        <v>016.4</v>
      </c>
      <c r="M59" s="257" t="s">
        <v>627</v>
      </c>
      <c r="N59" s="226" t="str">
        <f>IF(M59="","",IFERROR(
IF(VLOOKUP(K59,$DB$180:$DS$239,2,FALSE)=2,VLOOKUP(K59,$DB$180:$DS$239,3,FALSE),
IF(VLOOKUP(K59,$DB$180:$DS$239,2,FALSE)=0,VLOOKUP(M59,DO!M:O,2,FALSE),
IF(K59="","XXX-",K59&amp;"-")&amp;
IF(VLOOKUP(K59,$DB$180:$DS$239,2,FALSE)=0,"%?",IF(N$4="","I?","I"&amp;N$4+FLOOR((ROW()-7)/16,1)))&amp;
VLOOKUP(K59,$DB$180:$DS$239,MOD(ROW()-7,16)+3,FALSE))),
IF(K59="","XXX-%?#*",K59&amp;"-%?#*")))</f>
        <v>LPBG-I14D3</v>
      </c>
      <c r="O59" s="257"/>
      <c r="P59" s="226" t="str">
        <f t="shared" ca="1" si="3"/>
        <v>LPBG</v>
      </c>
      <c r="Q59" s="228"/>
      <c r="R59" s="228"/>
      <c r="S59" s="230" t="s">
        <v>446</v>
      </c>
      <c r="T59" s="225" t="str">
        <f t="shared" si="4"/>
        <v>026.4</v>
      </c>
      <c r="U59" s="257" t="s">
        <v>628</v>
      </c>
      <c r="V59" s="226" t="str">
        <f>IF(U59="","",IFERROR(
IF(VLOOKUP(S59,$DB$180:$DS$239,2,FALSE)=2,VLOOKUP(S59,$DB$180:$DS$239,3,FALSE),
IF(VLOOKUP(S59,$DB$180:$DS$239,2,FALSE)=0,VLOOKUP(U59,DO!U:W,2,FALSE),
IF(S59="","XXX-",S59&amp;"-")&amp;
IF(VLOOKUP(S59,$DB$180:$DS$239,2,FALSE)=0,"%?",IF(V$4="","I?","I"&amp;V$4+FLOOR((ROW()-7)/16,1)))&amp;
VLOOKUP(S59,$DB$180:$DS$239,MOD(ROW()-7,16)+3,FALSE))),
IF(S59="","XXX-%?#*",S59&amp;"-%?#*")))</f>
        <v>SR-I24D3</v>
      </c>
      <c r="W59" s="257"/>
      <c r="X59" s="226" t="str">
        <f t="shared" ca="1" si="5"/>
        <v>SR</v>
      </c>
      <c r="Y59" s="228"/>
      <c r="Z59" s="228"/>
      <c r="AA59" s="242" t="s">
        <v>358</v>
      </c>
      <c r="AB59" s="297" t="str">
        <f t="shared" si="6"/>
        <v>036.4</v>
      </c>
      <c r="AC59" s="237" t="s">
        <v>1205</v>
      </c>
      <c r="AD59" s="235" t="s">
        <v>901</v>
      </c>
      <c r="AE59" s="237" t="s">
        <v>1207</v>
      </c>
      <c r="AF59" s="235" t="str">
        <f t="shared" ca="1" si="7"/>
        <v>LCSG</v>
      </c>
      <c r="AG59" s="228"/>
      <c r="AH59" s="228"/>
      <c r="AI59" s="242"/>
      <c r="AJ59" s="225" t="str">
        <f t="shared" si="8"/>
        <v/>
      </c>
      <c r="AK59" s="228"/>
      <c r="AL59" s="226" t="str">
        <f>IF(AK59="","",IFERROR(
IF(VLOOKUP(AI59,$DB$180:$DS$239,2,FALSE)=2,VLOOKUP(AI59,$DB$180:$DS$239,3,FALSE),
IF(VLOOKUP(AI59,$DB$180:$DS$239,2,FALSE)=0,VLOOKUP(AK59,DO!AK:AM,2,FALSE),
IF(AI59="","XXX-",AI59&amp;"-")&amp;
IF(VLOOKUP(AI59,$DB$180:$DS$239,2,FALSE)=0,"%?",IF(AL$4="","I?","I"&amp;AL$4+FLOOR((ROW()-7)/16,1)))&amp;
VLOOKUP(AI59,$DB$180:$DS$239,MOD(ROW()-7,16)+3,FALSE))),
IF(AI59="","XXX-%?#*",AI59&amp;"-%?#*")))</f>
        <v/>
      </c>
      <c r="AM59" s="228"/>
      <c r="AN59" s="226" t="str">
        <f t="shared" ca="1" si="9"/>
        <v/>
      </c>
      <c r="AO59" s="228"/>
      <c r="AP59" s="228"/>
      <c r="AQ59" s="212"/>
      <c r="AR59" s="225" t="str">
        <f t="shared" si="10"/>
        <v/>
      </c>
      <c r="AS59" s="228"/>
      <c r="AT59" s="226" t="str">
        <f>IF(AS59="","",IFERROR(
IF(VLOOKUP(AQ59,$DB$180:$DS$239,2,FALSE)=2,VLOOKUP(AQ59,$DB$180:$DS$239,3,FALSE),
IF(VLOOKUP(AQ59,$DB$180:$DS$239,2,FALSE)=0,VLOOKUP(AS59,DO!AS:AU,2,FALSE),
IF(AQ59="","XXX-",AQ59&amp;"-")&amp;
IF(VLOOKUP(AQ59,$DB$180:$DS$239,2,FALSE)=0,"%?",IF(AT$4="","I?","I"&amp;AT$4+FLOOR((ROW()-7)/16,1)))&amp;
VLOOKUP(AQ59,$DB$180:$DS$239,MOD(ROW()-7,16)+3,FALSE))),
IF(AQ59="","XXX-%?#*",AQ59&amp;"-%?#*")))</f>
        <v/>
      </c>
      <c r="AU59" s="228"/>
      <c r="AV59" s="226" t="str">
        <f t="shared" ca="1" si="11"/>
        <v/>
      </c>
      <c r="AW59" s="228"/>
      <c r="AX59" s="228"/>
      <c r="AY59" s="242"/>
      <c r="AZ59" s="225" t="str">
        <f t="shared" si="12"/>
        <v/>
      </c>
      <c r="BA59" s="228"/>
      <c r="BB59" s="226" t="str">
        <f>IF(BA59="","",IFERROR(
IF(VLOOKUP(AY59,$DB$180:$DS$239,2,FALSE)=2,VLOOKUP(AY59,$DB$180:$DS$239,3,FALSE),
IF(VLOOKUP(AY59,$DB$180:$DS$239,2,FALSE)=0,VLOOKUP(BA59,DO!BA:BC,2,FALSE),
IF(AY59="","XXX-",AY59&amp;"-")&amp;
IF(VLOOKUP(AY59,$DB$180:$DS$239,2,FALSE)=0,"%?",IF(BB$4="","I?","I"&amp;BB$4+FLOOR((ROW()-7)/16,1)))&amp;
VLOOKUP(AY59,$DB$180:$DS$239,MOD(ROW()-7,16)+3,FALSE))),
IF(AY59="","XXX-%?#*",AY59&amp;"-%?#*")))</f>
        <v/>
      </c>
      <c r="BC59" s="228"/>
      <c r="BD59" s="226" t="str">
        <f t="shared" ca="1" si="13"/>
        <v/>
      </c>
      <c r="BE59" s="228"/>
      <c r="BF59" s="228"/>
      <c r="BG59" s="241"/>
      <c r="BH59" s="225" t="str">
        <f t="shared" si="14"/>
        <v/>
      </c>
      <c r="BI59" s="228"/>
      <c r="BJ59" s="226" t="str">
        <f>IF(BI59="","",IFERROR(
IF(VLOOKUP(BG59,$DB$180:$DS$239,2,FALSE)=2,VLOOKUP(BG59,$DB$180:$DS$239,3,FALSE),
IF(VLOOKUP(BG59,$DB$180:$DS$239,2,FALSE)=0,VLOOKUP(BI59,DO!BI:BK,2,FALSE),
IF(BG59="","XXX-",BG59&amp;"-")&amp;
IF(VLOOKUP(BG59,$DB$180:$DS$239,2,FALSE)=0,"%?",IF(BJ$4="","I?","I"&amp;BJ$4+FLOOR((ROW()-7)/16,1)))&amp;
VLOOKUP(BG59,$DB$180:$DS$239,MOD(ROW()-7,16)+3,FALSE))),
IF(BG59="","XXX-%?#*",BG59&amp;"-%?#*")))</f>
        <v/>
      </c>
      <c r="BK59" s="228"/>
      <c r="BL59" s="226" t="str">
        <f t="shared" ca="1" si="15"/>
        <v/>
      </c>
      <c r="BM59" s="228"/>
      <c r="BN59" s="228"/>
      <c r="BO59" s="232"/>
    </row>
    <row r="60" spans="4:67">
      <c r="D60" s="225" t="str">
        <f t="shared" si="0"/>
        <v/>
      </c>
      <c r="E60" s="228"/>
      <c r="F60" s="226" t="str">
        <f>IF(E60="","",IFERROR(
IF(VLOOKUP(C60,$DB$180:$DS$239,2,FALSE)=2,VLOOKUP(C60,$DB$180:$DS$239,3,FALSE),
IF(VLOOKUP(C60,$DB$180:$DS$239,2,FALSE)=0,VLOOKUP(E60,DO!E:G,2,FALSE),
IF(C60="","XXX-",C60&amp;"-")&amp;
IF(VLOOKUP(C60,$DB$180:$DS$239,2,FALSE)=0,"%?",IF(F$4="","I?","I"&amp;F$4+FLOOR((ROW()-7)/16,1)))&amp;
VLOOKUP(C60,$DB$180:$DS$239,MOD(ROW()-7,16)+3,FALSE))),
IF(C60="","XXX-%?#*",C60&amp;"-%?#*")))</f>
        <v/>
      </c>
      <c r="G60" s="226"/>
      <c r="H60" s="226" t="str">
        <f t="shared" ca="1" si="1"/>
        <v/>
      </c>
      <c r="I60" s="228"/>
      <c r="J60" s="228"/>
      <c r="K60" s="241" t="s">
        <v>364</v>
      </c>
      <c r="L60" s="225" t="str">
        <f t="shared" si="2"/>
        <v>016.5</v>
      </c>
      <c r="M60" s="257" t="s">
        <v>629</v>
      </c>
      <c r="N60" s="226" t="str">
        <f>IF(M60="","",IFERROR(
IF(VLOOKUP(K60,$DB$180:$DS$239,2,FALSE)=2,VLOOKUP(K60,$DB$180:$DS$239,3,FALSE),
IF(VLOOKUP(K60,$DB$180:$DS$239,2,FALSE)=0,VLOOKUP(M60,DO!M:O,2,FALSE),
IF(K60="","XXX-",K60&amp;"-")&amp;
IF(VLOOKUP(K60,$DB$180:$DS$239,2,FALSE)=0,"%?",IF(N$4="","I?","I"&amp;N$4+FLOOR((ROW()-7)/16,1)))&amp;
VLOOKUP(K60,$DB$180:$DS$239,MOD(ROW()-7,16)+3,FALSE))),
IF(K60="","XXX-%?#*",K60&amp;"-%?#*")))</f>
        <v>LPBG-I14D8</v>
      </c>
      <c r="O60" s="257"/>
      <c r="P60" s="226" t="str">
        <f t="shared" ca="1" si="3"/>
        <v>LPBG</v>
      </c>
      <c r="Q60" s="228"/>
      <c r="R60" s="228"/>
      <c r="S60" s="230"/>
      <c r="T60" s="225" t="str">
        <f t="shared" si="4"/>
        <v>026.5</v>
      </c>
      <c r="U60" s="257"/>
      <c r="V60" s="226" t="str">
        <f>IF(U60="","",IFERROR(
IF(VLOOKUP(S60,$DB$180:$DS$239,2,FALSE)=2,VLOOKUP(S60,$DB$180:$DS$239,3,FALSE),
IF(VLOOKUP(S60,$DB$180:$DS$239,2,FALSE)=0,VLOOKUP(U60,DO!U:W,2,FALSE),
IF(S60="","XXX-",S60&amp;"-")&amp;
IF(VLOOKUP(S60,$DB$180:$DS$239,2,FALSE)=0,"%?",IF(V$4="","I?","I"&amp;V$4+FLOOR((ROW()-7)/16,1)))&amp;
VLOOKUP(S60,$DB$180:$DS$239,MOD(ROW()-7,16)+3,FALSE))),
IF(S60="","XXX-%?#*",S60&amp;"-%?#*")))</f>
        <v/>
      </c>
      <c r="W60" s="257"/>
      <c r="X60" s="226" t="str">
        <f t="shared" ca="1" si="5"/>
        <v/>
      </c>
      <c r="Y60" s="228"/>
      <c r="Z60" s="228"/>
      <c r="AA60" s="242" t="s">
        <v>358</v>
      </c>
      <c r="AB60" s="225" t="str">
        <f t="shared" si="6"/>
        <v>036.5</v>
      </c>
      <c r="AC60" s="257" t="s">
        <v>630</v>
      </c>
      <c r="AD60" s="226" t="str">
        <f>IF(AC60="","",IFERROR(
IF(VLOOKUP(AA60,$DB$180:$DS$239,2,FALSE)=2,VLOOKUP(AA60,$DB$180:$DS$239,3,FALSE),
IF(VLOOKUP(AA60,$DB$180:$DS$239,2,FALSE)=0,VLOOKUP(AC60,DO!AC:AE,2,FALSE),
IF(AA60="","XXX-",AA60&amp;"-")&amp;
IF(VLOOKUP(AA60,$DB$180:$DS$239,2,FALSE)=0,"%?",IF(AD$4="","I?","I"&amp;AD$4+FLOOR((ROW()-7)/16,1)))&amp;
VLOOKUP(AA60,$DB$180:$DS$239,MOD(ROW()-7,16)+3,FALSE))),
IF(AA60="","XXX-%?#*",AA60&amp;"-%?#*")))</f>
        <v>LCSG-I34D8</v>
      </c>
      <c r="AE60" s="257" t="s">
        <v>1151</v>
      </c>
      <c r="AF60" s="226" t="str">
        <f t="shared" ca="1" si="7"/>
        <v>LCSG</v>
      </c>
      <c r="AG60" s="228"/>
      <c r="AH60" s="228"/>
      <c r="AI60" s="242"/>
      <c r="AJ60" s="225" t="str">
        <f t="shared" si="8"/>
        <v/>
      </c>
      <c r="AK60" s="228"/>
      <c r="AL60" s="226" t="str">
        <f>IF(AK60="","",IFERROR(
IF(VLOOKUP(AI60,$DB$180:$DS$239,2,FALSE)=2,VLOOKUP(AI60,$DB$180:$DS$239,3,FALSE),
IF(VLOOKUP(AI60,$DB$180:$DS$239,2,FALSE)=0,VLOOKUP(AK60,DO!AK:AM,2,FALSE),
IF(AI60="","XXX-",AI60&amp;"-")&amp;
IF(VLOOKUP(AI60,$DB$180:$DS$239,2,FALSE)=0,"%?",IF(AL$4="","I?","I"&amp;AL$4+FLOOR((ROW()-7)/16,1)))&amp;
VLOOKUP(AI60,$DB$180:$DS$239,MOD(ROW()-7,16)+3,FALSE))),
IF(AI60="","XXX-%?#*",AI60&amp;"-%?#*")))</f>
        <v/>
      </c>
      <c r="AM60" s="228"/>
      <c r="AN60" s="226" t="str">
        <f t="shared" ca="1" si="9"/>
        <v/>
      </c>
      <c r="AO60" s="228"/>
      <c r="AP60" s="228"/>
      <c r="AQ60" s="212"/>
      <c r="AR60" s="225" t="str">
        <f t="shared" si="10"/>
        <v/>
      </c>
      <c r="AS60" s="228"/>
      <c r="AT60" s="226" t="str">
        <f>IF(AS60="","",IFERROR(
IF(VLOOKUP(AQ60,$DB$180:$DS$239,2,FALSE)=2,VLOOKUP(AQ60,$DB$180:$DS$239,3,FALSE),
IF(VLOOKUP(AQ60,$DB$180:$DS$239,2,FALSE)=0,VLOOKUP(AS60,DO!AS:AU,2,FALSE),
IF(AQ60="","XXX-",AQ60&amp;"-")&amp;
IF(VLOOKUP(AQ60,$DB$180:$DS$239,2,FALSE)=0,"%?",IF(AT$4="","I?","I"&amp;AT$4+FLOOR((ROW()-7)/16,1)))&amp;
VLOOKUP(AQ60,$DB$180:$DS$239,MOD(ROW()-7,16)+3,FALSE))),
IF(AQ60="","XXX-%?#*",AQ60&amp;"-%?#*")))</f>
        <v/>
      </c>
      <c r="AU60" s="228"/>
      <c r="AV60" s="226" t="str">
        <f t="shared" ca="1" si="11"/>
        <v/>
      </c>
      <c r="AW60" s="228"/>
      <c r="AX60" s="228"/>
      <c r="AY60" s="242"/>
      <c r="AZ60" s="225" t="str">
        <f t="shared" si="12"/>
        <v/>
      </c>
      <c r="BA60" s="228"/>
      <c r="BB60" s="226" t="str">
        <f>IF(BA60="","",IFERROR(
IF(VLOOKUP(AY60,$DB$180:$DS$239,2,FALSE)=2,VLOOKUP(AY60,$DB$180:$DS$239,3,FALSE),
IF(VLOOKUP(AY60,$DB$180:$DS$239,2,FALSE)=0,VLOOKUP(BA60,DO!BA:BC,2,FALSE),
IF(AY60="","XXX-",AY60&amp;"-")&amp;
IF(VLOOKUP(AY60,$DB$180:$DS$239,2,FALSE)=0,"%?",IF(BB$4="","I?","I"&amp;BB$4+FLOOR((ROW()-7)/16,1)))&amp;
VLOOKUP(AY60,$DB$180:$DS$239,MOD(ROW()-7,16)+3,FALSE))),
IF(AY60="","XXX-%?#*",AY60&amp;"-%?#*")))</f>
        <v/>
      </c>
      <c r="BC60" s="228"/>
      <c r="BD60" s="226" t="str">
        <f t="shared" ca="1" si="13"/>
        <v/>
      </c>
      <c r="BE60" s="228"/>
      <c r="BF60" s="228"/>
      <c r="BG60" s="241"/>
      <c r="BH60" s="225" t="str">
        <f t="shared" si="14"/>
        <v/>
      </c>
      <c r="BI60" s="228"/>
      <c r="BJ60" s="226" t="str">
        <f>IF(BI60="","",IFERROR(
IF(VLOOKUP(BG60,$DB$180:$DS$239,2,FALSE)=2,VLOOKUP(BG60,$DB$180:$DS$239,3,FALSE),
IF(VLOOKUP(BG60,$DB$180:$DS$239,2,FALSE)=0,VLOOKUP(BI60,DO!BI:BK,2,FALSE),
IF(BG60="","XXX-",BG60&amp;"-")&amp;
IF(VLOOKUP(BG60,$DB$180:$DS$239,2,FALSE)=0,"%?",IF(BJ$4="","I?","I"&amp;BJ$4+FLOOR((ROW()-7)/16,1)))&amp;
VLOOKUP(BG60,$DB$180:$DS$239,MOD(ROW()-7,16)+3,FALSE))),
IF(BG60="","XXX-%?#*",BG60&amp;"-%?#*")))</f>
        <v/>
      </c>
      <c r="BK60" s="228"/>
      <c r="BL60" s="226" t="str">
        <f t="shared" ca="1" si="15"/>
        <v/>
      </c>
      <c r="BM60" s="228"/>
      <c r="BN60" s="228"/>
      <c r="BO60" s="236"/>
    </row>
    <row r="61" spans="4:67">
      <c r="D61" s="225" t="str">
        <f t="shared" si="0"/>
        <v/>
      </c>
      <c r="E61" s="228"/>
      <c r="F61" s="226" t="str">
        <f>IF(E61="","",IFERROR(
IF(VLOOKUP(C61,$DB$180:$DS$239,2,FALSE)=2,VLOOKUP(C61,$DB$180:$DS$239,3,FALSE),
IF(VLOOKUP(C61,$DB$180:$DS$239,2,FALSE)=0,VLOOKUP(E61,DO!E:G,2,FALSE),
IF(C61="","XXX-",C61&amp;"-")&amp;
IF(VLOOKUP(C61,$DB$180:$DS$239,2,FALSE)=0,"%?",IF(F$4="","I?","I"&amp;F$4+FLOOR((ROW()-7)/16,1)))&amp;
VLOOKUP(C61,$DB$180:$DS$239,MOD(ROW()-7,16)+3,FALSE))),
IF(C61="","XXX-%?#*",C61&amp;"-%?#*")))</f>
        <v/>
      </c>
      <c r="G61" s="226"/>
      <c r="H61" s="226" t="str">
        <f t="shared" ca="1" si="1"/>
        <v/>
      </c>
      <c r="I61" s="228"/>
      <c r="J61" s="228"/>
      <c r="K61" s="241" t="s">
        <v>364</v>
      </c>
      <c r="L61" s="225" t="str">
        <f t="shared" si="2"/>
        <v>016.6</v>
      </c>
      <c r="M61" s="424" t="s">
        <v>1861</v>
      </c>
      <c r="N61" s="226" t="str">
        <f>IF(M61="","",IFERROR(
IF(VLOOKUP(K61,$DB$180:$DS$239,2,FALSE)=2,VLOOKUP(K61,$DB$180:$DS$239,3,FALSE),
IF(VLOOKUP(K61,$DB$180:$DS$239,2,FALSE)=0,VLOOKUP(M61,DO!M:O,2,FALSE),
IF(K61="","XXX-",K61&amp;"-")&amp;
IF(VLOOKUP(K61,$DB$180:$DS$239,2,FALSE)=0,"%?",IF(N$4="","I?","I"&amp;N$4+FLOOR((ROW()-7)/16,1)))&amp;
VLOOKUP(K61,$DB$180:$DS$239,MOD(ROW()-7,16)+3,FALSE))),
IF(K61="","XXX-%?#*",K61&amp;"-%?#*")))</f>
        <v>LPBG-I14D2</v>
      </c>
      <c r="O61" s="257"/>
      <c r="P61" s="226" t="str">
        <f t="shared" ca="1" si="3"/>
        <v>LPBG</v>
      </c>
      <c r="Q61" s="228"/>
      <c r="R61" s="228"/>
      <c r="S61" s="230"/>
      <c r="T61" s="225" t="str">
        <f t="shared" si="4"/>
        <v>026.6</v>
      </c>
      <c r="U61" s="257"/>
      <c r="V61" s="226" t="str">
        <f>IF(U61="","",IFERROR(
IF(VLOOKUP(S61,$DB$180:$DS$239,2,FALSE)=2,VLOOKUP(S61,$DB$180:$DS$239,3,FALSE),
IF(VLOOKUP(S61,$DB$180:$DS$239,2,FALSE)=0,VLOOKUP(U61,DO!U:W,2,FALSE),
IF(S61="","XXX-",S61&amp;"-")&amp;
IF(VLOOKUP(S61,$DB$180:$DS$239,2,FALSE)=0,"%?",IF(V$4="","I?","I"&amp;V$4+FLOOR((ROW()-7)/16,1)))&amp;
VLOOKUP(S61,$DB$180:$DS$239,MOD(ROW()-7,16)+3,FALSE))),
IF(S61="","XXX-%?#*",S61&amp;"-%?#*")))</f>
        <v/>
      </c>
      <c r="W61" s="257"/>
      <c r="X61" s="226" t="str">
        <f t="shared" ca="1" si="5"/>
        <v/>
      </c>
      <c r="Y61" s="228"/>
      <c r="Z61" s="228"/>
      <c r="AA61" s="244" t="s">
        <v>358</v>
      </c>
      <c r="AB61" s="297" t="str">
        <f t="shared" si="6"/>
        <v>036.6</v>
      </c>
      <c r="AC61" s="237" t="s">
        <v>1206</v>
      </c>
      <c r="AD61" s="235" t="s">
        <v>901</v>
      </c>
      <c r="AE61" s="237" t="s">
        <v>1170</v>
      </c>
      <c r="AF61" s="235" t="str">
        <f t="shared" ca="1" si="7"/>
        <v>LCSG</v>
      </c>
      <c r="AG61" s="228"/>
      <c r="AH61" s="228"/>
      <c r="AI61" s="242"/>
      <c r="AJ61" s="225" t="str">
        <f t="shared" si="8"/>
        <v/>
      </c>
      <c r="AK61" s="228"/>
      <c r="AL61" s="226" t="str">
        <f>IF(AK61="","",IFERROR(
IF(VLOOKUP(AI61,$DB$180:$DS$239,2,FALSE)=2,VLOOKUP(AI61,$DB$180:$DS$239,3,FALSE),
IF(VLOOKUP(AI61,$DB$180:$DS$239,2,FALSE)=0,VLOOKUP(AK61,DO!AK:AM,2,FALSE),
IF(AI61="","XXX-",AI61&amp;"-")&amp;
IF(VLOOKUP(AI61,$DB$180:$DS$239,2,FALSE)=0,"%?",IF(AL$4="","I?","I"&amp;AL$4+FLOOR((ROW()-7)/16,1)))&amp;
VLOOKUP(AI61,$DB$180:$DS$239,MOD(ROW()-7,16)+3,FALSE))),
IF(AI61="","XXX-%?#*",AI61&amp;"-%?#*")))</f>
        <v/>
      </c>
      <c r="AM61" s="228"/>
      <c r="AN61" s="226" t="str">
        <f t="shared" ca="1" si="9"/>
        <v/>
      </c>
      <c r="AO61" s="228"/>
      <c r="AP61" s="228"/>
      <c r="AQ61" s="212"/>
      <c r="AR61" s="225" t="str">
        <f t="shared" si="10"/>
        <v/>
      </c>
      <c r="AS61" s="228"/>
      <c r="AT61" s="226" t="str">
        <f>IF(AS61="","",IFERROR(
IF(VLOOKUP(AQ61,$DB$180:$DS$239,2,FALSE)=2,VLOOKUP(AQ61,$DB$180:$DS$239,3,FALSE),
IF(VLOOKUP(AQ61,$DB$180:$DS$239,2,FALSE)=0,VLOOKUP(AS61,DO!AS:AU,2,FALSE),
IF(AQ61="","XXX-",AQ61&amp;"-")&amp;
IF(VLOOKUP(AQ61,$DB$180:$DS$239,2,FALSE)=0,"%?",IF(AT$4="","I?","I"&amp;AT$4+FLOOR((ROW()-7)/16,1)))&amp;
VLOOKUP(AQ61,$DB$180:$DS$239,MOD(ROW()-7,16)+3,FALSE))),
IF(AQ61="","XXX-%?#*",AQ61&amp;"-%?#*")))</f>
        <v/>
      </c>
      <c r="AU61" s="228"/>
      <c r="AV61" s="226" t="str">
        <f t="shared" ca="1" si="11"/>
        <v/>
      </c>
      <c r="AW61" s="228"/>
      <c r="AX61" s="228"/>
      <c r="AY61" s="242"/>
      <c r="AZ61" s="225" t="str">
        <f t="shared" si="12"/>
        <v/>
      </c>
      <c r="BA61" s="228"/>
      <c r="BB61" s="226" t="str">
        <f>IF(BA61="","",IFERROR(
IF(VLOOKUP(AY61,$DB$180:$DS$239,2,FALSE)=2,VLOOKUP(AY61,$DB$180:$DS$239,3,FALSE),
IF(VLOOKUP(AY61,$DB$180:$DS$239,2,FALSE)=0,VLOOKUP(BA61,DO!BA:BC,2,FALSE),
IF(AY61="","XXX-",AY61&amp;"-")&amp;
IF(VLOOKUP(AY61,$DB$180:$DS$239,2,FALSE)=0,"%?",IF(BB$4="","I?","I"&amp;BB$4+FLOOR((ROW()-7)/16,1)))&amp;
VLOOKUP(AY61,$DB$180:$DS$239,MOD(ROW()-7,16)+3,FALSE))),
IF(AY61="","XXX-%?#*",AY61&amp;"-%?#*")))</f>
        <v/>
      </c>
      <c r="BC61" s="228"/>
      <c r="BD61" s="226" t="str">
        <f t="shared" ca="1" si="13"/>
        <v/>
      </c>
      <c r="BE61" s="228"/>
      <c r="BF61" s="228"/>
      <c r="BG61" s="241"/>
      <c r="BH61" s="225" t="str">
        <f t="shared" si="14"/>
        <v/>
      </c>
      <c r="BI61" s="228"/>
      <c r="BJ61" s="226" t="str">
        <f>IF(BI61="","",IFERROR(
IF(VLOOKUP(BG61,$DB$180:$DS$239,2,FALSE)=2,VLOOKUP(BG61,$DB$180:$DS$239,3,FALSE),
IF(VLOOKUP(BG61,$DB$180:$DS$239,2,FALSE)=0,VLOOKUP(BI61,DO!BI:BK,2,FALSE),
IF(BG61="","XXX-",BG61&amp;"-")&amp;
IF(VLOOKUP(BG61,$DB$180:$DS$239,2,FALSE)=0,"%?",IF(BJ$4="","I?","I"&amp;BJ$4+FLOOR((ROW()-7)/16,1)))&amp;
VLOOKUP(BG61,$DB$180:$DS$239,MOD(ROW()-7,16)+3,FALSE))),
IF(BG61="","XXX-%?#*",BG61&amp;"-%?#*")))</f>
        <v/>
      </c>
      <c r="BK61" s="228"/>
      <c r="BL61" s="226" t="str">
        <f t="shared" ca="1" si="15"/>
        <v/>
      </c>
      <c r="BM61" s="228"/>
      <c r="BN61" s="228"/>
      <c r="BO61" s="236"/>
    </row>
    <row r="62" spans="4:67">
      <c r="D62" s="225" t="str">
        <f t="shared" si="0"/>
        <v/>
      </c>
      <c r="E62" s="228"/>
      <c r="F62" s="226" t="str">
        <f>IF(E62="","",IFERROR(
IF(VLOOKUP(C62,$DB$180:$DS$239,2,FALSE)=2,VLOOKUP(C62,$DB$180:$DS$239,3,FALSE),
IF(VLOOKUP(C62,$DB$180:$DS$239,2,FALSE)=0,VLOOKUP(E62,DO!E:G,2,FALSE),
IF(C62="","XXX-",C62&amp;"-")&amp;
IF(VLOOKUP(C62,$DB$180:$DS$239,2,FALSE)=0,"%?",IF(F$4="","I?","I"&amp;F$4+FLOOR((ROW()-7)/16,1)))&amp;
VLOOKUP(C62,$DB$180:$DS$239,MOD(ROW()-7,16)+3,FALSE))),
IF(C62="","XXX-%?#*",C62&amp;"-%?#*")))</f>
        <v/>
      </c>
      <c r="G62" s="226"/>
      <c r="H62" s="226" t="str">
        <f t="shared" ca="1" si="1"/>
        <v/>
      </c>
      <c r="I62" s="228"/>
      <c r="J62" s="228"/>
      <c r="K62" s="241" t="s">
        <v>364</v>
      </c>
      <c r="L62" s="225" t="str">
        <f t="shared" si="2"/>
        <v>016.7</v>
      </c>
      <c r="M62" s="424" t="s">
        <v>1862</v>
      </c>
      <c r="N62" s="226" t="str">
        <f>IF(M62="","",IFERROR(
IF(VLOOKUP(K62,$DB$180:$DS$239,2,FALSE)=2,VLOOKUP(K62,$DB$180:$DS$239,3,FALSE),
IF(VLOOKUP(K62,$DB$180:$DS$239,2,FALSE)=0,VLOOKUP(M62,DO!M:O,2,FALSE),
IF(K62="","XXX-",K62&amp;"-")&amp;
IF(VLOOKUP(K62,$DB$180:$DS$239,2,FALSE)=0,"%?",IF(N$4="","I?","I"&amp;N$4+FLOOR((ROW()-7)/16,1)))&amp;
VLOOKUP(K62,$DB$180:$DS$239,MOD(ROW()-7,16)+3,FALSE))),
IF(K62="","XXX-%?#*",K62&amp;"-%?#*")))</f>
        <v>LPBG-I14D7</v>
      </c>
      <c r="O62" s="257"/>
      <c r="P62" s="226" t="str">
        <f t="shared" ca="1" si="3"/>
        <v>LPBG</v>
      </c>
      <c r="Q62" s="228"/>
      <c r="R62" s="228"/>
      <c r="S62" s="233"/>
      <c r="T62" s="225" t="str">
        <f t="shared" si="4"/>
        <v>026.7</v>
      </c>
      <c r="U62" s="257"/>
      <c r="V62" s="226" t="str">
        <f>IF(U62="","",IFERROR(
IF(VLOOKUP(S62,$DB$180:$DS$239,2,FALSE)=2,VLOOKUP(S62,$DB$180:$DS$239,3,FALSE),
IF(VLOOKUP(S62,$DB$180:$DS$239,2,FALSE)=0,VLOOKUP(U62,DO!U:W,2,FALSE),
IF(S62="","XXX-",S62&amp;"-")&amp;
IF(VLOOKUP(S62,$DB$180:$DS$239,2,FALSE)=0,"%?",IF(V$4="","I?","I"&amp;V$4+FLOOR((ROW()-7)/16,1)))&amp;
VLOOKUP(S62,$DB$180:$DS$239,MOD(ROW()-7,16)+3,FALSE))),
IF(S62="","XXX-%?#*",S62&amp;"-%?#*")))</f>
        <v/>
      </c>
      <c r="W62" s="257"/>
      <c r="X62" s="226" t="str">
        <f t="shared" ca="1" si="5"/>
        <v/>
      </c>
      <c r="Y62" s="228"/>
      <c r="Z62" s="228"/>
      <c r="AA62" s="244"/>
      <c r="AB62" s="225" t="str">
        <f t="shared" si="6"/>
        <v>036.7</v>
      </c>
      <c r="AC62" s="257"/>
      <c r="AD62" s="226"/>
      <c r="AE62" s="257"/>
      <c r="AF62" s="226" t="str">
        <f t="shared" ca="1" si="7"/>
        <v/>
      </c>
      <c r="AG62" s="228"/>
      <c r="AH62" s="228"/>
      <c r="AI62" s="242"/>
      <c r="AJ62" s="225" t="str">
        <f t="shared" si="8"/>
        <v/>
      </c>
      <c r="AK62" s="228"/>
      <c r="AL62" s="226" t="str">
        <f>IF(AK62="","",IFERROR(
IF(VLOOKUP(AI62,$DB$180:$DS$239,2,FALSE)=2,VLOOKUP(AI62,$DB$180:$DS$239,3,FALSE),
IF(VLOOKUP(AI62,$DB$180:$DS$239,2,FALSE)=0,VLOOKUP(AK62,DO!AK:AM,2,FALSE),
IF(AI62="","XXX-",AI62&amp;"-")&amp;
IF(VLOOKUP(AI62,$DB$180:$DS$239,2,FALSE)=0,"%?",IF(AL$4="","I?","I"&amp;AL$4+FLOOR((ROW()-7)/16,1)))&amp;
VLOOKUP(AI62,$DB$180:$DS$239,MOD(ROW()-7,16)+3,FALSE))),
IF(AI62="","XXX-%?#*",AI62&amp;"-%?#*")))</f>
        <v/>
      </c>
      <c r="AM62" s="228"/>
      <c r="AN62" s="226" t="str">
        <f t="shared" ca="1" si="9"/>
        <v/>
      </c>
      <c r="AO62" s="228"/>
      <c r="AP62" s="228"/>
      <c r="AQ62" s="212"/>
      <c r="AR62" s="225" t="str">
        <f t="shared" si="10"/>
        <v/>
      </c>
      <c r="AS62" s="228"/>
      <c r="AT62" s="226" t="str">
        <f>IF(AS62="","",IFERROR(
IF(VLOOKUP(AQ62,$DB$180:$DS$239,2,FALSE)=2,VLOOKUP(AQ62,$DB$180:$DS$239,3,FALSE),
IF(VLOOKUP(AQ62,$DB$180:$DS$239,2,FALSE)=0,VLOOKUP(AS62,DO!AS:AU,2,FALSE),
IF(AQ62="","XXX-",AQ62&amp;"-")&amp;
IF(VLOOKUP(AQ62,$DB$180:$DS$239,2,FALSE)=0,"%?",IF(AT$4="","I?","I"&amp;AT$4+FLOOR((ROW()-7)/16,1)))&amp;
VLOOKUP(AQ62,$DB$180:$DS$239,MOD(ROW()-7,16)+3,FALSE))),
IF(AQ62="","XXX-%?#*",AQ62&amp;"-%?#*")))</f>
        <v/>
      </c>
      <c r="AU62" s="228"/>
      <c r="AV62" s="226" t="str">
        <f t="shared" ca="1" si="11"/>
        <v/>
      </c>
      <c r="AW62" s="228"/>
      <c r="AX62" s="228"/>
      <c r="AY62" s="242"/>
      <c r="AZ62" s="225" t="str">
        <f t="shared" si="12"/>
        <v/>
      </c>
      <c r="BA62" s="228"/>
      <c r="BB62" s="226" t="str">
        <f>IF(BA62="","",IFERROR(
IF(VLOOKUP(AY62,$DB$180:$DS$239,2,FALSE)=2,VLOOKUP(AY62,$DB$180:$DS$239,3,FALSE),
IF(VLOOKUP(AY62,$DB$180:$DS$239,2,FALSE)=0,VLOOKUP(BA62,DO!BA:BC,2,FALSE),
IF(AY62="","XXX-",AY62&amp;"-")&amp;
IF(VLOOKUP(AY62,$DB$180:$DS$239,2,FALSE)=0,"%?",IF(BB$4="","I?","I"&amp;BB$4+FLOOR((ROW()-7)/16,1)))&amp;
VLOOKUP(AY62,$DB$180:$DS$239,MOD(ROW()-7,16)+3,FALSE))),
IF(AY62="","XXX-%?#*",AY62&amp;"-%?#*")))</f>
        <v/>
      </c>
      <c r="BC62" s="228"/>
      <c r="BD62" s="226" t="str">
        <f t="shared" ca="1" si="13"/>
        <v/>
      </c>
      <c r="BE62" s="228"/>
      <c r="BF62" s="228"/>
      <c r="BG62" s="241"/>
      <c r="BH62" s="225" t="str">
        <f t="shared" si="14"/>
        <v/>
      </c>
      <c r="BI62" s="228"/>
      <c r="BJ62" s="226" t="str">
        <f>IF(BI62="","",IFERROR(
IF(VLOOKUP(BG62,$DB$180:$DS$239,2,FALSE)=2,VLOOKUP(BG62,$DB$180:$DS$239,3,FALSE),
IF(VLOOKUP(BG62,$DB$180:$DS$239,2,FALSE)=0,VLOOKUP(BI62,DO!BI:BK,2,FALSE),
IF(BG62="","XXX-",BG62&amp;"-")&amp;
IF(VLOOKUP(BG62,$DB$180:$DS$239,2,FALSE)=0,"%?",IF(BJ$4="","I?","I"&amp;BJ$4+FLOOR((ROW()-7)/16,1)))&amp;
VLOOKUP(BG62,$DB$180:$DS$239,MOD(ROW()-7,16)+3,FALSE))),
IF(BG62="","XXX-%?#*",BG62&amp;"-%?#*")))</f>
        <v/>
      </c>
      <c r="BK62" s="228"/>
      <c r="BL62" s="226" t="str">
        <f t="shared" ca="1" si="15"/>
        <v/>
      </c>
      <c r="BM62" s="228"/>
      <c r="BN62" s="228"/>
      <c r="BO62" s="236"/>
    </row>
    <row r="63" spans="4:67">
      <c r="D63" s="225" t="str">
        <f t="shared" si="0"/>
        <v/>
      </c>
      <c r="E63" s="228"/>
      <c r="F63" s="226" t="str">
        <f>IF(E63="","",IFERROR(
IF(VLOOKUP(C63,$DB$180:$DS$239,2,FALSE)=2,VLOOKUP(C63,$DB$180:$DS$239,3,FALSE),
IF(VLOOKUP(C63,$DB$180:$DS$239,2,FALSE)=0,VLOOKUP(E63,DO!E:G,2,FALSE),
IF(C63="","XXX-",C63&amp;"-")&amp;
IF(VLOOKUP(C63,$DB$180:$DS$239,2,FALSE)=0,"%?",IF(F$4="","I?","I"&amp;F$4+FLOOR((ROW()-7)/16,1)))&amp;
VLOOKUP(C63,$DB$180:$DS$239,MOD(ROW()-7,16)+3,FALSE))),
IF(C63="","XXX-%?#*",C63&amp;"-%?#*")))</f>
        <v/>
      </c>
      <c r="G63" s="226"/>
      <c r="H63" s="226" t="str">
        <f t="shared" ca="1" si="1"/>
        <v/>
      </c>
      <c r="I63" s="228"/>
      <c r="J63" s="228"/>
      <c r="K63" s="241" t="s">
        <v>364</v>
      </c>
      <c r="L63" s="225" t="str">
        <f t="shared" si="2"/>
        <v>017.0</v>
      </c>
      <c r="M63" s="237" t="s">
        <v>1813</v>
      </c>
      <c r="N63" s="226" t="s">
        <v>1815</v>
      </c>
      <c r="O63" s="237" t="s">
        <v>1170</v>
      </c>
      <c r="P63" s="226" t="str">
        <f t="shared" ca="1" si="3"/>
        <v>LPBG</v>
      </c>
      <c r="Q63" s="228"/>
      <c r="R63" s="228"/>
      <c r="S63" s="233" t="s">
        <v>415</v>
      </c>
      <c r="T63" s="225" t="str">
        <f t="shared" si="4"/>
        <v>027.0</v>
      </c>
      <c r="U63" s="257" t="s">
        <v>631</v>
      </c>
      <c r="V63" s="226" t="s">
        <v>632</v>
      </c>
      <c r="W63" s="257"/>
      <c r="X63" s="226" t="str">
        <f t="shared" ca="1" si="5"/>
        <v>乾接點</v>
      </c>
      <c r="Y63" s="228"/>
      <c r="Z63" s="228"/>
      <c r="AA63" s="242" t="s">
        <v>364</v>
      </c>
      <c r="AB63" s="225" t="str">
        <f t="shared" si="6"/>
        <v>037.0</v>
      </c>
      <c r="AC63" s="257" t="s">
        <v>633</v>
      </c>
      <c r="AD63" s="226" t="str">
        <f>IF(AC63="","",IFERROR(
IF(VLOOKUP(AA63,$DB$180:$DS$239,2,FALSE)=2,VLOOKUP(AA63,$DB$180:$DS$239,3,FALSE),
IF(VLOOKUP(AA63,$DB$180:$DS$239,2,FALSE)=0,VLOOKUP(AC63,DO!AC:AE,2,FALSE),
IF(AA63="","XXX-",AA63&amp;"-")&amp;
IF(VLOOKUP(AA63,$DB$180:$DS$239,2,FALSE)=0,"%?",IF(AD$4="","I?","I"&amp;AD$4+FLOOR((ROW()-7)/16,1)))&amp;
VLOOKUP(AA63,$DB$180:$DS$239,MOD(ROW()-7,16)+3,FALSE))),
IF(AA63="","XXX-%?#*",AA63&amp;"-%?#*")))</f>
        <v>LPBG-I34E3</v>
      </c>
      <c r="AE63" s="257"/>
      <c r="AF63" s="226" t="str">
        <f t="shared" ca="1" si="7"/>
        <v>LPBG</v>
      </c>
      <c r="AG63" s="228"/>
      <c r="AH63" s="228"/>
      <c r="AI63" s="242"/>
      <c r="AJ63" s="225" t="str">
        <f t="shared" si="8"/>
        <v/>
      </c>
      <c r="AK63" s="228"/>
      <c r="AL63" s="226" t="str">
        <f>IF(AK63="","",IFERROR(
IF(VLOOKUP(AI63,$DB$180:$DS$239,2,FALSE)=2,VLOOKUP(AI63,$DB$180:$DS$239,3,FALSE),
IF(VLOOKUP(AI63,$DB$180:$DS$239,2,FALSE)=0,VLOOKUP(AK63,DO!AK:AM,2,FALSE),
IF(AI63="","XXX-",AI63&amp;"-")&amp;
IF(VLOOKUP(AI63,$DB$180:$DS$239,2,FALSE)=0,"%?",IF(AL$4="","I?","I"&amp;AL$4+FLOOR((ROW()-7)/16,1)))&amp;
VLOOKUP(AI63,$DB$180:$DS$239,MOD(ROW()-7,16)+3,FALSE))),
IF(AI63="","XXX-%?#*",AI63&amp;"-%?#*")))</f>
        <v/>
      </c>
      <c r="AM63" s="228"/>
      <c r="AN63" s="226" t="str">
        <f t="shared" ca="1" si="9"/>
        <v/>
      </c>
      <c r="AO63" s="228"/>
      <c r="AP63" s="228"/>
      <c r="AQ63" s="212"/>
      <c r="AR63" s="225" t="str">
        <f t="shared" si="10"/>
        <v/>
      </c>
      <c r="AS63" s="228"/>
      <c r="AT63" s="226" t="str">
        <f>IF(AS63="","",IFERROR(
IF(VLOOKUP(AQ63,$DB$180:$DS$239,2,FALSE)=2,VLOOKUP(AQ63,$DB$180:$DS$239,3,FALSE),
IF(VLOOKUP(AQ63,$DB$180:$DS$239,2,FALSE)=0,VLOOKUP(AS63,DO!AS:AU,2,FALSE),
IF(AQ63="","XXX-",AQ63&amp;"-")&amp;
IF(VLOOKUP(AQ63,$DB$180:$DS$239,2,FALSE)=0,"%?",IF(AT$4="","I?","I"&amp;AT$4+FLOOR((ROW()-7)/16,1)))&amp;
VLOOKUP(AQ63,$DB$180:$DS$239,MOD(ROW()-7,16)+3,FALSE))),
IF(AQ63="","XXX-%?#*",AQ63&amp;"-%?#*")))</f>
        <v/>
      </c>
      <c r="AU63" s="228"/>
      <c r="AV63" s="226" t="str">
        <f t="shared" ca="1" si="11"/>
        <v/>
      </c>
      <c r="AW63" s="228"/>
      <c r="AX63" s="228"/>
      <c r="AY63" s="242"/>
      <c r="AZ63" s="225" t="str">
        <f t="shared" si="12"/>
        <v/>
      </c>
      <c r="BA63" s="228"/>
      <c r="BB63" s="226" t="str">
        <f>IF(BA63="","",IFERROR(
IF(VLOOKUP(AY63,$DB$180:$DS$239,2,FALSE)=2,VLOOKUP(AY63,$DB$180:$DS$239,3,FALSE),
IF(VLOOKUP(AY63,$DB$180:$DS$239,2,FALSE)=0,VLOOKUP(BA63,DO!BA:BC,2,FALSE),
IF(AY63="","XXX-",AY63&amp;"-")&amp;
IF(VLOOKUP(AY63,$DB$180:$DS$239,2,FALSE)=0,"%?",IF(BB$4="","I?","I"&amp;BB$4+FLOOR((ROW()-7)/16,1)))&amp;
VLOOKUP(AY63,$DB$180:$DS$239,MOD(ROW()-7,16)+3,FALSE))),
IF(AY63="","XXX-%?#*",AY63&amp;"-%?#*")))</f>
        <v/>
      </c>
      <c r="BC63" s="228"/>
      <c r="BD63" s="226" t="str">
        <f t="shared" ca="1" si="13"/>
        <v/>
      </c>
      <c r="BE63" s="228"/>
      <c r="BF63" s="228"/>
      <c r="BG63" s="241"/>
      <c r="BH63" s="225" t="str">
        <f t="shared" si="14"/>
        <v/>
      </c>
      <c r="BI63" s="228"/>
      <c r="BJ63" s="226" t="str">
        <f>IF(BI63="","",IFERROR(
IF(VLOOKUP(BG63,$DB$180:$DS$239,2,FALSE)=2,VLOOKUP(BG63,$DB$180:$DS$239,3,FALSE),
IF(VLOOKUP(BG63,$DB$180:$DS$239,2,FALSE)=0,VLOOKUP(BI63,DO!BI:BK,2,FALSE),
IF(BG63="","XXX-",BG63&amp;"-")&amp;
IF(VLOOKUP(BG63,$DB$180:$DS$239,2,FALSE)=0,"%?",IF(BJ$4="","I?","I"&amp;BJ$4+FLOOR((ROW()-7)/16,1)))&amp;
VLOOKUP(BG63,$DB$180:$DS$239,MOD(ROW()-7,16)+3,FALSE))),
IF(BG63="","XXX-%?#*",BG63&amp;"-%?#*")))</f>
        <v/>
      </c>
      <c r="BK63" s="228"/>
      <c r="BL63" s="226" t="str">
        <f t="shared" ca="1" si="15"/>
        <v/>
      </c>
      <c r="BM63" s="228"/>
      <c r="BN63" s="228"/>
      <c r="BO63" s="232"/>
    </row>
    <row r="64" spans="4:67">
      <c r="D64" s="225" t="str">
        <f t="shared" si="0"/>
        <v/>
      </c>
      <c r="E64" s="228"/>
      <c r="F64" s="226" t="str">
        <f>IF(E64="","",IFERROR(
IF(VLOOKUP(C64,$DB$180:$DS$239,2,FALSE)=2,VLOOKUP(C64,$DB$180:$DS$239,3,FALSE),
IF(VLOOKUP(C64,$DB$180:$DS$239,2,FALSE)=0,VLOOKUP(E64,DO!E:G,2,FALSE),
IF(C64="","XXX-",C64&amp;"-")&amp;
IF(VLOOKUP(C64,$DB$180:$DS$239,2,FALSE)=0,"%?",IF(F$4="","I?","I"&amp;F$4+FLOOR((ROW()-7)/16,1)))&amp;
VLOOKUP(C64,$DB$180:$DS$239,MOD(ROW()-7,16)+3,FALSE))),
IF(C64="","XXX-%?#*",C64&amp;"-%?#*")))</f>
        <v/>
      </c>
      <c r="G64" s="226"/>
      <c r="H64" s="226" t="str">
        <f t="shared" ca="1" si="1"/>
        <v/>
      </c>
      <c r="I64" s="228"/>
      <c r="J64" s="228"/>
      <c r="K64" s="241" t="s">
        <v>358</v>
      </c>
      <c r="L64" s="225" t="str">
        <f t="shared" si="2"/>
        <v>017.1</v>
      </c>
      <c r="M64" s="257" t="s">
        <v>634</v>
      </c>
      <c r="N64" s="226" t="str">
        <f>IF(M64="","",IFERROR(
IF(VLOOKUP(K64,$DB$180:$DS$239,2,FALSE)=2,VLOOKUP(K64,$DB$180:$DS$239,3,FALSE),
IF(VLOOKUP(K64,$DB$180:$DS$239,2,FALSE)=0,VLOOKUP(M64,DO!M:O,2,FALSE),
IF(K64="","XXX-",K64&amp;"-")&amp;
IF(VLOOKUP(K64,$DB$180:$DS$239,2,FALSE)=0,"%?",IF(N$4="","I?","I"&amp;N$4+FLOOR((ROW()-7)/16,1)))&amp;
VLOOKUP(K64,$DB$180:$DS$239,MOD(ROW()-7,16)+3,FALSE))),
IF(K64="","XXX-%?#*",K64&amp;"-%?#*")))</f>
        <v>LCSG-I14E8</v>
      </c>
      <c r="O64" s="257" t="s">
        <v>1146</v>
      </c>
      <c r="P64" s="226" t="str">
        <f t="shared" ca="1" si="3"/>
        <v>LCSG</v>
      </c>
      <c r="Q64" s="228"/>
      <c r="R64" s="228"/>
      <c r="S64" s="233" t="s">
        <v>446</v>
      </c>
      <c r="T64" s="225" t="str">
        <f t="shared" si="4"/>
        <v>027.1</v>
      </c>
      <c r="U64" s="257" t="s">
        <v>1162</v>
      </c>
      <c r="V64" s="226" t="str">
        <f>IF(U64="","",IFERROR(
IF(VLOOKUP(S64,$DB$180:$DS$239,2,FALSE)=2,VLOOKUP(S64,$DB$180:$DS$239,3,FALSE),
IF(VLOOKUP(S64,$DB$180:$DS$239,2,FALSE)=0,VLOOKUP(U64,DO!U:W,2,FALSE),
IF(S64="","XXX-",S64&amp;"-")&amp;
IF(VLOOKUP(S64,$DB$180:$DS$239,2,FALSE)=0,"%?",IF(V$4="","I?","I"&amp;V$4+FLOOR((ROW()-7)/16,1)))&amp;
VLOOKUP(S64,$DB$180:$DS$239,MOD(ROW()-7,16)+3,FALSE))),
IF(S64="","XXX-%?#*",S64&amp;"-%?#*")))</f>
        <v>SR-I24E8</v>
      </c>
      <c r="W64" s="257"/>
      <c r="X64" s="226" t="str">
        <f t="shared" ca="1" si="5"/>
        <v>SR</v>
      </c>
      <c r="Y64" s="228"/>
      <c r="Z64" s="228"/>
      <c r="AA64" s="242"/>
      <c r="AB64" s="225" t="str">
        <f t="shared" si="6"/>
        <v>037.1</v>
      </c>
      <c r="AC64" s="257"/>
      <c r="AD64" s="226" t="str">
        <f>IF(AC64="","",IFERROR(
IF(VLOOKUP(AA64,$DB$180:$DS$239,2,FALSE)=2,VLOOKUP(AA64,$DB$180:$DS$239,3,FALSE),
IF(VLOOKUP(AA64,$DB$180:$DS$239,2,FALSE)=0,VLOOKUP(AC64,DO!AC:AE,2,FALSE),
IF(AA64="","XXX-",AA64&amp;"-")&amp;
IF(VLOOKUP(AA64,$DB$180:$DS$239,2,FALSE)=0,"%?",IF(AD$4="","I?","I"&amp;AD$4+FLOOR((ROW()-7)/16,1)))&amp;
VLOOKUP(AA64,$DB$180:$DS$239,MOD(ROW()-7,16)+3,FALSE))),
IF(AA64="","XXX-%?#*",AA64&amp;"-%?#*")))</f>
        <v/>
      </c>
      <c r="AE64" s="257"/>
      <c r="AF64" s="226" t="str">
        <f t="shared" ca="1" si="7"/>
        <v/>
      </c>
      <c r="AG64" s="228"/>
      <c r="AH64" s="228"/>
      <c r="AI64" s="242"/>
      <c r="AJ64" s="225" t="str">
        <f t="shared" si="8"/>
        <v/>
      </c>
      <c r="AK64" s="228"/>
      <c r="AL64" s="226" t="str">
        <f>IF(AK64="","",IFERROR(
IF(VLOOKUP(AI64,$DB$180:$DS$239,2,FALSE)=2,VLOOKUP(AI64,$DB$180:$DS$239,3,FALSE),
IF(VLOOKUP(AI64,$DB$180:$DS$239,2,FALSE)=0,VLOOKUP(AK64,DO!AK:AM,2,FALSE),
IF(AI64="","XXX-",AI64&amp;"-")&amp;
IF(VLOOKUP(AI64,$DB$180:$DS$239,2,FALSE)=0,"%?",IF(AL$4="","I?","I"&amp;AL$4+FLOOR((ROW()-7)/16,1)))&amp;
VLOOKUP(AI64,$DB$180:$DS$239,MOD(ROW()-7,16)+3,FALSE))),
IF(AI64="","XXX-%?#*",AI64&amp;"-%?#*")))</f>
        <v/>
      </c>
      <c r="AM64" s="228"/>
      <c r="AN64" s="226" t="str">
        <f t="shared" ca="1" si="9"/>
        <v/>
      </c>
      <c r="AO64" s="228"/>
      <c r="AP64" s="228"/>
      <c r="AQ64" s="212"/>
      <c r="AR64" s="225" t="str">
        <f t="shared" si="10"/>
        <v/>
      </c>
      <c r="AS64" s="228"/>
      <c r="AT64" s="226" t="str">
        <f>IF(AS64="","",IFERROR(
IF(VLOOKUP(AQ64,$DB$180:$DS$239,2,FALSE)=2,VLOOKUP(AQ64,$DB$180:$DS$239,3,FALSE),
IF(VLOOKUP(AQ64,$DB$180:$DS$239,2,FALSE)=0,VLOOKUP(AS64,DO!AS:AU,2,FALSE),
IF(AQ64="","XXX-",AQ64&amp;"-")&amp;
IF(VLOOKUP(AQ64,$DB$180:$DS$239,2,FALSE)=0,"%?",IF(AT$4="","I?","I"&amp;AT$4+FLOOR((ROW()-7)/16,1)))&amp;
VLOOKUP(AQ64,$DB$180:$DS$239,MOD(ROW()-7,16)+3,FALSE))),
IF(AQ64="","XXX-%?#*",AQ64&amp;"-%?#*")))</f>
        <v/>
      </c>
      <c r="AU64" s="228"/>
      <c r="AV64" s="226" t="str">
        <f t="shared" ca="1" si="11"/>
        <v/>
      </c>
      <c r="AW64" s="228"/>
      <c r="AX64" s="228"/>
      <c r="AY64" s="242"/>
      <c r="AZ64" s="225" t="str">
        <f t="shared" si="12"/>
        <v/>
      </c>
      <c r="BA64" s="228"/>
      <c r="BB64" s="226" t="str">
        <f>IF(BA64="","",IFERROR(
IF(VLOOKUP(AY64,$DB$180:$DS$239,2,FALSE)=2,VLOOKUP(AY64,$DB$180:$DS$239,3,FALSE),
IF(VLOOKUP(AY64,$DB$180:$DS$239,2,FALSE)=0,VLOOKUP(BA64,DO!BA:BC,2,FALSE),
IF(AY64="","XXX-",AY64&amp;"-")&amp;
IF(VLOOKUP(AY64,$DB$180:$DS$239,2,FALSE)=0,"%?",IF(BB$4="","I?","I"&amp;BB$4+FLOOR((ROW()-7)/16,1)))&amp;
VLOOKUP(AY64,$DB$180:$DS$239,MOD(ROW()-7,16)+3,FALSE))),
IF(AY64="","XXX-%?#*",AY64&amp;"-%?#*")))</f>
        <v/>
      </c>
      <c r="BC64" s="228"/>
      <c r="BD64" s="226" t="str">
        <f t="shared" ca="1" si="13"/>
        <v/>
      </c>
      <c r="BE64" s="228"/>
      <c r="BF64" s="228"/>
      <c r="BG64" s="241"/>
      <c r="BH64" s="225" t="str">
        <f t="shared" si="14"/>
        <v/>
      </c>
      <c r="BI64" s="228"/>
      <c r="BJ64" s="226" t="str">
        <f>IF(BI64="","",IFERROR(
IF(VLOOKUP(BG64,$DB$180:$DS$239,2,FALSE)=2,VLOOKUP(BG64,$DB$180:$DS$239,3,FALSE),
IF(VLOOKUP(BG64,$DB$180:$DS$239,2,FALSE)=0,VLOOKUP(BI64,DO!BI:BK,2,FALSE),
IF(BG64="","XXX-",BG64&amp;"-")&amp;
IF(VLOOKUP(BG64,$DB$180:$DS$239,2,FALSE)=0,"%?",IF(BJ$4="","I?","I"&amp;BJ$4+FLOOR((ROW()-7)/16,1)))&amp;
VLOOKUP(BG64,$DB$180:$DS$239,MOD(ROW()-7,16)+3,FALSE))),
IF(BG64="","XXX-%?#*",BG64&amp;"-%?#*")))</f>
        <v/>
      </c>
      <c r="BK64" s="228"/>
      <c r="BL64" s="226" t="str">
        <f t="shared" ca="1" si="15"/>
        <v/>
      </c>
      <c r="BM64" s="228"/>
      <c r="BN64" s="228"/>
      <c r="BO64" s="232"/>
    </row>
    <row r="65" spans="1:107">
      <c r="D65" s="225" t="str">
        <f t="shared" si="0"/>
        <v/>
      </c>
      <c r="E65" s="228"/>
      <c r="F65" s="226" t="str">
        <f>IF(E65="","",IFERROR(
IF(VLOOKUP(C65,$DB$180:$DS$239,2,FALSE)=2,VLOOKUP(C65,$DB$180:$DS$239,3,FALSE),
IF(VLOOKUP(C65,$DB$180:$DS$239,2,FALSE)=0,VLOOKUP(E65,DO!E:G,2,FALSE),
IF(C65="","XXX-",C65&amp;"-")&amp;
IF(VLOOKUP(C65,$DB$180:$DS$239,2,FALSE)=0,"%?",IF(F$4="","I?","I"&amp;F$4+FLOOR((ROW()-7)/16,1)))&amp;
VLOOKUP(C65,$DB$180:$DS$239,MOD(ROW()-7,16)+3,FALSE))),
IF(C65="","XXX-%?#*",C65&amp;"-%?#*")))</f>
        <v/>
      </c>
      <c r="G65" s="226"/>
      <c r="H65" s="226" t="str">
        <f t="shared" ca="1" si="1"/>
        <v/>
      </c>
      <c r="I65" s="228"/>
      <c r="J65" s="228"/>
      <c r="K65" s="241" t="s">
        <v>364</v>
      </c>
      <c r="L65" s="225" t="str">
        <f t="shared" si="2"/>
        <v>017.2</v>
      </c>
      <c r="M65" s="257" t="s">
        <v>1812</v>
      </c>
      <c r="N65" s="226" t="s">
        <v>1816</v>
      </c>
      <c r="O65" s="257"/>
      <c r="P65" s="226" t="str">
        <f t="shared" ca="1" si="3"/>
        <v>LPBG</v>
      </c>
      <c r="Q65" s="228"/>
      <c r="R65" s="228"/>
      <c r="S65" s="230"/>
      <c r="T65" s="225" t="str">
        <f t="shared" si="4"/>
        <v>027.2</v>
      </c>
      <c r="U65" s="257" t="s">
        <v>636</v>
      </c>
      <c r="V65" s="226" t="s">
        <v>637</v>
      </c>
      <c r="W65" s="257"/>
      <c r="X65" s="226" t="str">
        <f t="shared" ca="1" si="5"/>
        <v>SR</v>
      </c>
      <c r="Y65" s="228"/>
      <c r="Z65" s="228"/>
      <c r="AA65" s="242" t="s">
        <v>364</v>
      </c>
      <c r="AB65" s="225" t="str">
        <f t="shared" si="6"/>
        <v>037.2</v>
      </c>
      <c r="AC65" s="424" t="s">
        <v>1881</v>
      </c>
      <c r="AD65" s="226" t="str">
        <f>IF(AC65="","",IFERROR(
IF(VLOOKUP(AA65,$DB$180:$DS$239,2,FALSE)=2,VLOOKUP(AA65,$DB$180:$DS$239,3,FALSE),
IF(VLOOKUP(AA65,$DB$180:$DS$239,2,FALSE)=0,VLOOKUP(AC65,DO!AC:AE,2,FALSE),
IF(AA65="","XXX-",AA65&amp;"-")&amp;
IF(VLOOKUP(AA65,$DB$180:$DS$239,2,FALSE)=0,"%?",IF(AD$4="","I?","I"&amp;AD$4+FLOOR((ROW()-7)/16,1)))&amp;
VLOOKUP(AA65,$DB$180:$DS$239,MOD(ROW()-7,16)+3,FALSE))),
IF(AA65="","XXX-%?#*",AA65&amp;"-%?#*")))</f>
        <v>LPBG-I34E2</v>
      </c>
      <c r="AE65" s="257"/>
      <c r="AF65" s="226" t="str">
        <f t="shared" ca="1" si="7"/>
        <v>LPBG</v>
      </c>
      <c r="AG65" s="228"/>
      <c r="AH65" s="228"/>
      <c r="AI65" s="242"/>
      <c r="AJ65" s="225" t="str">
        <f t="shared" si="8"/>
        <v/>
      </c>
      <c r="AK65" s="228"/>
      <c r="AL65" s="226" t="str">
        <f>IF(AK65="","",IFERROR(
IF(VLOOKUP(AI65,$DB$180:$DS$239,2,FALSE)=2,VLOOKUP(AI65,$DB$180:$DS$239,3,FALSE),
IF(VLOOKUP(AI65,$DB$180:$DS$239,2,FALSE)=0,VLOOKUP(AK65,DO!AK:AM,2,FALSE),
IF(AI65="","XXX-",AI65&amp;"-")&amp;
IF(VLOOKUP(AI65,$DB$180:$DS$239,2,FALSE)=0,"%?",IF(AL$4="","I?","I"&amp;AL$4+FLOOR((ROW()-7)/16,1)))&amp;
VLOOKUP(AI65,$DB$180:$DS$239,MOD(ROW()-7,16)+3,FALSE))),
IF(AI65="","XXX-%?#*",AI65&amp;"-%?#*")))</f>
        <v/>
      </c>
      <c r="AM65" s="228"/>
      <c r="AN65" s="226" t="str">
        <f t="shared" ca="1" si="9"/>
        <v/>
      </c>
      <c r="AO65" s="228"/>
      <c r="AP65" s="228"/>
      <c r="AQ65" s="212"/>
      <c r="AR65" s="225" t="str">
        <f t="shared" si="10"/>
        <v/>
      </c>
      <c r="AS65" s="228"/>
      <c r="AT65" s="226" t="str">
        <f>IF(AS65="","",IFERROR(
IF(VLOOKUP(AQ65,$DB$180:$DS$239,2,FALSE)=2,VLOOKUP(AQ65,$DB$180:$DS$239,3,FALSE),
IF(VLOOKUP(AQ65,$DB$180:$DS$239,2,FALSE)=0,VLOOKUP(AS65,DO!AS:AU,2,FALSE),
IF(AQ65="","XXX-",AQ65&amp;"-")&amp;
IF(VLOOKUP(AQ65,$DB$180:$DS$239,2,FALSE)=0,"%?",IF(AT$4="","I?","I"&amp;AT$4+FLOOR((ROW()-7)/16,1)))&amp;
VLOOKUP(AQ65,$DB$180:$DS$239,MOD(ROW()-7,16)+3,FALSE))),
IF(AQ65="","XXX-%?#*",AQ65&amp;"-%?#*")))</f>
        <v/>
      </c>
      <c r="AU65" s="228"/>
      <c r="AV65" s="226" t="str">
        <f t="shared" ca="1" si="11"/>
        <v/>
      </c>
      <c r="AW65" s="228"/>
      <c r="AX65" s="228"/>
      <c r="AY65" s="242"/>
      <c r="AZ65" s="225" t="str">
        <f t="shared" si="12"/>
        <v/>
      </c>
      <c r="BA65" s="228"/>
      <c r="BB65" s="226" t="str">
        <f>IF(BA65="","",IFERROR(
IF(VLOOKUP(AY65,$DB$180:$DS$239,2,FALSE)=2,VLOOKUP(AY65,$DB$180:$DS$239,3,FALSE),
IF(VLOOKUP(AY65,$DB$180:$DS$239,2,FALSE)=0,VLOOKUP(BA65,DO!BA:BC,2,FALSE),
IF(AY65="","XXX-",AY65&amp;"-")&amp;
IF(VLOOKUP(AY65,$DB$180:$DS$239,2,FALSE)=0,"%?",IF(BB$4="","I?","I"&amp;BB$4+FLOOR((ROW()-7)/16,1)))&amp;
VLOOKUP(AY65,$DB$180:$DS$239,MOD(ROW()-7,16)+3,FALSE))),
IF(AY65="","XXX-%?#*",AY65&amp;"-%?#*")))</f>
        <v/>
      </c>
      <c r="BC65" s="228"/>
      <c r="BD65" s="226" t="str">
        <f t="shared" ca="1" si="13"/>
        <v/>
      </c>
      <c r="BE65" s="228"/>
      <c r="BF65" s="228"/>
      <c r="BG65" s="241"/>
      <c r="BH65" s="225" t="str">
        <f t="shared" si="14"/>
        <v/>
      </c>
      <c r="BI65" s="228"/>
      <c r="BJ65" s="226" t="str">
        <f>IF(BI65="","",IFERROR(
IF(VLOOKUP(BG65,$DB$180:$DS$239,2,FALSE)=2,VLOOKUP(BG65,$DB$180:$DS$239,3,FALSE),
IF(VLOOKUP(BG65,$DB$180:$DS$239,2,FALSE)=0,VLOOKUP(BI65,DO!BI:BK,2,FALSE),
IF(BG65="","XXX-",BG65&amp;"-")&amp;
IF(VLOOKUP(BG65,$DB$180:$DS$239,2,FALSE)=0,"%?",IF(BJ$4="","I?","I"&amp;BJ$4+FLOOR((ROW()-7)/16,1)))&amp;
VLOOKUP(BG65,$DB$180:$DS$239,MOD(ROW()-7,16)+3,FALSE))),
IF(BG65="","XXX-%?#*",BG65&amp;"-%?#*")))</f>
        <v/>
      </c>
      <c r="BK65" s="228"/>
      <c r="BL65" s="226" t="str">
        <f t="shared" ca="1" si="15"/>
        <v/>
      </c>
      <c r="BM65" s="228"/>
      <c r="BN65" s="228"/>
      <c r="BO65" s="236"/>
    </row>
    <row r="66" spans="1:107">
      <c r="D66" s="225" t="str">
        <f t="shared" si="0"/>
        <v/>
      </c>
      <c r="E66" s="228"/>
      <c r="F66" s="226" t="str">
        <f>IF(E66="","",IFERROR(
IF(VLOOKUP(C66,$DB$180:$DS$239,2,FALSE)=2,VLOOKUP(C66,$DB$180:$DS$239,3,FALSE),
IF(VLOOKUP(C66,$DB$180:$DS$239,2,FALSE)=0,VLOOKUP(E66,DO!E:G,2,FALSE),
IF(C66="","XXX-",C66&amp;"-")&amp;
IF(VLOOKUP(C66,$DB$180:$DS$239,2,FALSE)=0,"%?",IF(F$4="","I?","I"&amp;F$4+FLOOR((ROW()-7)/16,1)))&amp;
VLOOKUP(C66,$DB$180:$DS$239,MOD(ROW()-7,16)+3,FALSE))),
IF(C66="","XXX-%?#*",C66&amp;"-%?#*")))</f>
        <v/>
      </c>
      <c r="G66" s="226"/>
      <c r="H66" s="226" t="str">
        <f t="shared" ca="1" si="1"/>
        <v/>
      </c>
      <c r="I66" s="228"/>
      <c r="J66" s="228"/>
      <c r="K66" s="241" t="s">
        <v>358</v>
      </c>
      <c r="L66" s="225" t="str">
        <f t="shared" si="2"/>
        <v>017.3</v>
      </c>
      <c r="M66" s="257" t="s">
        <v>638</v>
      </c>
      <c r="N66" s="226" t="s">
        <v>639</v>
      </c>
      <c r="O66" s="257" t="s">
        <v>640</v>
      </c>
      <c r="P66" s="226" t="str">
        <f t="shared" ca="1" si="3"/>
        <v>LCSG</v>
      </c>
      <c r="Q66" s="228"/>
      <c r="R66" s="228"/>
      <c r="S66" s="230"/>
      <c r="T66" s="225" t="str">
        <f t="shared" si="4"/>
        <v>027.3</v>
      </c>
      <c r="U66" s="257" t="s">
        <v>641</v>
      </c>
      <c r="V66" s="226" t="s">
        <v>642</v>
      </c>
      <c r="W66" s="257"/>
      <c r="X66" s="226" t="str">
        <f t="shared" ca="1" si="5"/>
        <v>SR</v>
      </c>
      <c r="Y66" s="228"/>
      <c r="Z66" s="228"/>
      <c r="AA66" s="242"/>
      <c r="AB66" s="297" t="str">
        <f t="shared" si="6"/>
        <v>037.3</v>
      </c>
      <c r="AC66" s="237" t="s">
        <v>1880</v>
      </c>
      <c r="AD66" s="235" t="s">
        <v>1790</v>
      </c>
      <c r="AE66" s="237" t="s">
        <v>1788</v>
      </c>
      <c r="AF66" s="235" t="str">
        <f t="shared" ca="1" si="7"/>
        <v>RY</v>
      </c>
      <c r="AG66" s="228"/>
      <c r="AH66" s="228"/>
      <c r="AI66" s="242"/>
      <c r="AJ66" s="225" t="str">
        <f t="shared" si="8"/>
        <v/>
      </c>
      <c r="AK66" s="228"/>
      <c r="AL66" s="226" t="str">
        <f>IF(AK66="","",IFERROR(
IF(VLOOKUP(AI66,$DB$180:$DS$239,2,FALSE)=2,VLOOKUP(AI66,$DB$180:$DS$239,3,FALSE),
IF(VLOOKUP(AI66,$DB$180:$DS$239,2,FALSE)=0,VLOOKUP(AK66,DO!AK:AM,2,FALSE),
IF(AI66="","XXX-",AI66&amp;"-")&amp;
IF(VLOOKUP(AI66,$DB$180:$DS$239,2,FALSE)=0,"%?",IF(AL$4="","I?","I"&amp;AL$4+FLOOR((ROW()-7)/16,1)))&amp;
VLOOKUP(AI66,$DB$180:$DS$239,MOD(ROW()-7,16)+3,FALSE))),
IF(AI66="","XXX-%?#*",AI66&amp;"-%?#*")))</f>
        <v/>
      </c>
      <c r="AM66" s="228"/>
      <c r="AN66" s="226" t="str">
        <f t="shared" ca="1" si="9"/>
        <v/>
      </c>
      <c r="AO66" s="228"/>
      <c r="AP66" s="228"/>
      <c r="AQ66" s="212"/>
      <c r="AR66" s="225" t="str">
        <f t="shared" si="10"/>
        <v/>
      </c>
      <c r="AS66" s="228"/>
      <c r="AT66" s="226" t="str">
        <f>IF(AS66="","",IFERROR(
IF(VLOOKUP(AQ66,$DB$180:$DS$239,2,FALSE)=2,VLOOKUP(AQ66,$DB$180:$DS$239,3,FALSE),
IF(VLOOKUP(AQ66,$DB$180:$DS$239,2,FALSE)=0,VLOOKUP(AS66,DO!AS:AU,2,FALSE),
IF(AQ66="","XXX-",AQ66&amp;"-")&amp;
IF(VLOOKUP(AQ66,$DB$180:$DS$239,2,FALSE)=0,"%?",IF(AT$4="","I?","I"&amp;AT$4+FLOOR((ROW()-7)/16,1)))&amp;
VLOOKUP(AQ66,$DB$180:$DS$239,MOD(ROW()-7,16)+3,FALSE))),
IF(AQ66="","XXX-%?#*",AQ66&amp;"-%?#*")))</f>
        <v/>
      </c>
      <c r="AU66" s="228"/>
      <c r="AV66" s="226" t="str">
        <f t="shared" ca="1" si="11"/>
        <v/>
      </c>
      <c r="AW66" s="228"/>
      <c r="AX66" s="228"/>
      <c r="AY66" s="242"/>
      <c r="AZ66" s="225" t="str">
        <f t="shared" si="12"/>
        <v/>
      </c>
      <c r="BA66" s="228"/>
      <c r="BB66" s="226" t="str">
        <f>IF(BA66="","",IFERROR(
IF(VLOOKUP(AY66,$DB$180:$DS$239,2,FALSE)=2,VLOOKUP(AY66,$DB$180:$DS$239,3,FALSE),
IF(VLOOKUP(AY66,$DB$180:$DS$239,2,FALSE)=0,VLOOKUP(BA66,DO!BA:BC,2,FALSE),
IF(AY66="","XXX-",AY66&amp;"-")&amp;
IF(VLOOKUP(AY66,$DB$180:$DS$239,2,FALSE)=0,"%?",IF(BB$4="","I?","I"&amp;BB$4+FLOOR((ROW()-7)/16,1)))&amp;
VLOOKUP(AY66,$DB$180:$DS$239,MOD(ROW()-7,16)+3,FALSE))),
IF(AY66="","XXX-%?#*",AY66&amp;"-%?#*")))</f>
        <v/>
      </c>
      <c r="BC66" s="228"/>
      <c r="BD66" s="226" t="str">
        <f t="shared" ca="1" si="13"/>
        <v/>
      </c>
      <c r="BE66" s="228"/>
      <c r="BF66" s="228"/>
      <c r="BG66" s="241"/>
      <c r="BH66" s="225" t="str">
        <f t="shared" si="14"/>
        <v/>
      </c>
      <c r="BI66" s="228"/>
      <c r="BJ66" s="226" t="str">
        <f>IF(BI66="","",IFERROR(
IF(VLOOKUP(BG66,$DB$180:$DS$239,2,FALSE)=2,VLOOKUP(BG66,$DB$180:$DS$239,3,FALSE),
IF(VLOOKUP(BG66,$DB$180:$DS$239,2,FALSE)=0,VLOOKUP(BI66,DO!BI:BK,2,FALSE),
IF(BG66="","XXX-",BG66&amp;"-")&amp;
IF(VLOOKUP(BG66,$DB$180:$DS$239,2,FALSE)=0,"%?",IF(BJ$4="","I?","I"&amp;BJ$4+FLOOR((ROW()-7)/16,1)))&amp;
VLOOKUP(BG66,$DB$180:$DS$239,MOD(ROW()-7,16)+3,FALSE))),
IF(BG66="","XXX-%?#*",BG66&amp;"-%?#*")))</f>
        <v/>
      </c>
      <c r="BK66" s="228"/>
      <c r="BL66" s="226" t="str">
        <f t="shared" ca="1" si="15"/>
        <v/>
      </c>
      <c r="BM66" s="228"/>
      <c r="BN66" s="228"/>
      <c r="BO66" s="232"/>
    </row>
    <row r="67" spans="1:107">
      <c r="D67" s="225" t="str">
        <f t="shared" si="0"/>
        <v/>
      </c>
      <c r="E67" s="228"/>
      <c r="F67" s="226" t="str">
        <f>IF(E67="","",IFERROR(
IF(VLOOKUP(C67,$DB$180:$DS$239,2,FALSE)=2,VLOOKUP(C67,$DB$180:$DS$239,3,FALSE),
IF(VLOOKUP(C67,$DB$180:$DS$239,2,FALSE)=0,VLOOKUP(E67,DO!E:G,2,FALSE),
IF(C67="","XXX-",C67&amp;"-")&amp;
IF(VLOOKUP(C67,$DB$180:$DS$239,2,FALSE)=0,"%?",IF(F$4="","I?","I"&amp;F$4+FLOOR((ROW()-7)/16,1)))&amp;
VLOOKUP(C67,$DB$180:$DS$239,MOD(ROW()-7,16)+3,FALSE))),
IF(C67="","XXX-%?#*",C67&amp;"-%?#*")))</f>
        <v/>
      </c>
      <c r="G67" s="226"/>
      <c r="H67" s="226" t="str">
        <f t="shared" ca="1" si="1"/>
        <v/>
      </c>
      <c r="I67" s="228"/>
      <c r="J67" s="228"/>
      <c r="K67" s="359" t="s">
        <v>364</v>
      </c>
      <c r="L67" s="297" t="str">
        <f t="shared" si="2"/>
        <v>017.4</v>
      </c>
      <c r="M67" s="237" t="s">
        <v>1848</v>
      </c>
      <c r="N67" s="235" t="str">
        <f>IF(M67="","",IFERROR(
IF(VLOOKUP(K67,$DB$180:$DS$239,2,FALSE)=2,VLOOKUP(K67,$DB$180:$DS$239,3,FALSE),
IF(VLOOKUP(K67,$DB$180:$DS$239,2,FALSE)=0,VLOOKUP(M67,DO!M:O,2,FALSE),
IF(K67="","XXX-",K67&amp;"-")&amp;
IF(VLOOKUP(K67,$DB$180:$DS$239,2,FALSE)=0,"%?",IF(N$4="","I?","I"&amp;N$4+FLOOR((ROW()-7)/16,1)))&amp;
VLOOKUP(K67,$DB$180:$DS$239,MOD(ROW()-7,16)+3,FALSE))),
IF(K67="","XXX-%?#*",K67&amp;"-%?#*")))</f>
        <v>LPBG-I14F3</v>
      </c>
      <c r="O67" s="237" t="s">
        <v>1170</v>
      </c>
      <c r="P67" s="235" t="str">
        <f t="shared" ca="1" si="3"/>
        <v>LPBG</v>
      </c>
      <c r="Q67" s="228"/>
      <c r="R67" s="228"/>
      <c r="S67" s="230" t="s">
        <v>446</v>
      </c>
      <c r="T67" s="225" t="str">
        <f t="shared" si="4"/>
        <v>027.4</v>
      </c>
      <c r="U67" s="257" t="s">
        <v>643</v>
      </c>
      <c r="V67" s="226" t="str">
        <f>IF(U67="","",IFERROR(
IF(VLOOKUP(S67,$DB$180:$DS$239,2,FALSE)=2,VLOOKUP(S67,$DB$180:$DS$239,3,FALSE),
IF(VLOOKUP(S67,$DB$180:$DS$239,2,FALSE)=0,VLOOKUP(U67,DO!U:W,2,FALSE),
IF(S67="","XXX-",S67&amp;"-")&amp;
IF(VLOOKUP(S67,$DB$180:$DS$239,2,FALSE)=0,"%?",IF(V$4="","I?","I"&amp;V$4+FLOOR((ROW()-7)/16,1)))&amp;
VLOOKUP(S67,$DB$180:$DS$239,MOD(ROW()-7,16)+3,FALSE))),
IF(S67="","XXX-%?#*",S67&amp;"-%?#*")))</f>
        <v>SR-I24F3</v>
      </c>
      <c r="W67" s="257"/>
      <c r="X67" s="226" t="str">
        <f t="shared" ca="1" si="5"/>
        <v>SR</v>
      </c>
      <c r="Y67" s="228"/>
      <c r="Z67" s="228"/>
      <c r="AA67" s="242"/>
      <c r="AB67" s="297" t="str">
        <f t="shared" si="6"/>
        <v>037.4</v>
      </c>
      <c r="AC67" s="237" t="s">
        <v>1860</v>
      </c>
      <c r="AD67" s="235" t="s">
        <v>1791</v>
      </c>
      <c r="AE67" s="237" t="s">
        <v>1789</v>
      </c>
      <c r="AF67" s="235" t="str">
        <f t="shared" ca="1" si="7"/>
        <v>RY</v>
      </c>
      <c r="AG67" s="228"/>
      <c r="AH67" s="228"/>
      <c r="AI67" s="242"/>
      <c r="AJ67" s="225" t="str">
        <f t="shared" si="8"/>
        <v/>
      </c>
      <c r="AK67" s="228"/>
      <c r="AL67" s="226" t="str">
        <f>IF(AK67="","",IFERROR(
IF(VLOOKUP(AI67,$DB$180:$DS$239,2,FALSE)=2,VLOOKUP(AI67,$DB$180:$DS$239,3,FALSE),
IF(VLOOKUP(AI67,$DB$180:$DS$239,2,FALSE)=0,VLOOKUP(AK67,DO!AK:AM,2,FALSE),
IF(AI67="","XXX-",AI67&amp;"-")&amp;
IF(VLOOKUP(AI67,$DB$180:$DS$239,2,FALSE)=0,"%?",IF(AL$4="","I?","I"&amp;AL$4+FLOOR((ROW()-7)/16,1)))&amp;
VLOOKUP(AI67,$DB$180:$DS$239,MOD(ROW()-7,16)+3,FALSE))),
IF(AI67="","XXX-%?#*",AI67&amp;"-%?#*")))</f>
        <v/>
      </c>
      <c r="AM67" s="228"/>
      <c r="AN67" s="226" t="str">
        <f t="shared" ca="1" si="9"/>
        <v/>
      </c>
      <c r="AO67" s="228"/>
      <c r="AP67" s="228"/>
      <c r="AQ67" s="212"/>
      <c r="AR67" s="225" t="str">
        <f t="shared" si="10"/>
        <v/>
      </c>
      <c r="AS67" s="228"/>
      <c r="AT67" s="226" t="str">
        <f>IF(AS67="","",IFERROR(
IF(VLOOKUP(AQ67,$DB$180:$DS$239,2,FALSE)=2,VLOOKUP(AQ67,$DB$180:$DS$239,3,FALSE),
IF(VLOOKUP(AQ67,$DB$180:$DS$239,2,FALSE)=0,VLOOKUP(AS67,DO!AS:AU,2,FALSE),
IF(AQ67="","XXX-",AQ67&amp;"-")&amp;
IF(VLOOKUP(AQ67,$DB$180:$DS$239,2,FALSE)=0,"%?",IF(AT$4="","I?","I"&amp;AT$4+FLOOR((ROW()-7)/16,1)))&amp;
VLOOKUP(AQ67,$DB$180:$DS$239,MOD(ROW()-7,16)+3,FALSE))),
IF(AQ67="","XXX-%?#*",AQ67&amp;"-%?#*")))</f>
        <v/>
      </c>
      <c r="AU67" s="228"/>
      <c r="AV67" s="226" t="str">
        <f t="shared" ca="1" si="11"/>
        <v/>
      </c>
      <c r="AW67" s="228"/>
      <c r="AX67" s="228"/>
      <c r="AY67" s="242"/>
      <c r="AZ67" s="225" t="str">
        <f t="shared" si="12"/>
        <v/>
      </c>
      <c r="BA67" s="228"/>
      <c r="BB67" s="226" t="str">
        <f>IF(BA67="","",IFERROR(
IF(VLOOKUP(AY67,$DB$180:$DS$239,2,FALSE)=2,VLOOKUP(AY67,$DB$180:$DS$239,3,FALSE),
IF(VLOOKUP(AY67,$DB$180:$DS$239,2,FALSE)=0,VLOOKUP(BA67,DO!BA:BC,2,FALSE),
IF(AY67="","XXX-",AY67&amp;"-")&amp;
IF(VLOOKUP(AY67,$DB$180:$DS$239,2,FALSE)=0,"%?",IF(BB$4="","I?","I"&amp;BB$4+FLOOR((ROW()-7)/16,1)))&amp;
VLOOKUP(AY67,$DB$180:$DS$239,MOD(ROW()-7,16)+3,FALSE))),
IF(AY67="","XXX-%?#*",AY67&amp;"-%?#*")))</f>
        <v/>
      </c>
      <c r="BC67" s="228"/>
      <c r="BD67" s="226" t="str">
        <f t="shared" ca="1" si="13"/>
        <v/>
      </c>
      <c r="BE67" s="228"/>
      <c r="BF67" s="228"/>
      <c r="BG67" s="241"/>
      <c r="BH67" s="225" t="str">
        <f t="shared" si="14"/>
        <v/>
      </c>
      <c r="BI67" s="228"/>
      <c r="BJ67" s="226" t="str">
        <f>IF(BI67="","",IFERROR(
IF(VLOOKUP(BG67,$DB$180:$DS$239,2,FALSE)=2,VLOOKUP(BG67,$DB$180:$DS$239,3,FALSE),
IF(VLOOKUP(BG67,$DB$180:$DS$239,2,FALSE)=0,VLOOKUP(BI67,DO!BI:BK,2,FALSE),
IF(BG67="","XXX-",BG67&amp;"-")&amp;
IF(VLOOKUP(BG67,$DB$180:$DS$239,2,FALSE)=0,"%?",IF(BJ$4="","I?","I"&amp;BJ$4+FLOOR((ROW()-7)/16,1)))&amp;
VLOOKUP(BG67,$DB$180:$DS$239,MOD(ROW()-7,16)+3,FALSE))),
IF(BG67="","XXX-%?#*",BG67&amp;"-%?#*")))</f>
        <v/>
      </c>
      <c r="BK67" s="228"/>
      <c r="BL67" s="226" t="str">
        <f t="shared" ca="1" si="15"/>
        <v/>
      </c>
      <c r="BM67" s="228"/>
      <c r="BN67" s="228"/>
      <c r="BO67" s="236"/>
    </row>
    <row r="68" spans="1:107">
      <c r="D68" s="225" t="str">
        <f t="shared" si="0"/>
        <v/>
      </c>
      <c r="E68" s="228"/>
      <c r="F68" s="226" t="str">
        <f>IF(E68="","",IFERROR(
IF(VLOOKUP(C68,$DB$180:$DS$239,2,FALSE)=2,VLOOKUP(C68,$DB$180:$DS$239,3,FALSE),
IF(VLOOKUP(C68,$DB$180:$DS$239,2,FALSE)=0,VLOOKUP(E68,DO!E:G,2,FALSE),
IF(C68="","XXX-",C68&amp;"-")&amp;
IF(VLOOKUP(C68,$DB$180:$DS$239,2,FALSE)=0,"%?",IF(F$4="","I?","I"&amp;F$4+FLOOR((ROW()-7)/16,1)))&amp;
VLOOKUP(C68,$DB$180:$DS$239,MOD(ROW()-7,16)+3,FALSE))),
IF(C68="","XXX-%?#*",C68&amp;"-%?#*")))</f>
        <v/>
      </c>
      <c r="G68" s="226"/>
      <c r="H68" s="226" t="str">
        <f t="shared" ca="1" si="1"/>
        <v/>
      </c>
      <c r="I68" s="228"/>
      <c r="J68" s="228"/>
      <c r="K68" s="241" t="s">
        <v>358</v>
      </c>
      <c r="L68" s="225" t="str">
        <f t="shared" si="2"/>
        <v>017.5</v>
      </c>
      <c r="M68" s="257" t="s">
        <v>645</v>
      </c>
      <c r="N68" s="226" t="str">
        <f>IF(M68="","",IFERROR(
IF(VLOOKUP(K68,$DB$180:$DS$239,2,FALSE)=2,VLOOKUP(K68,$DB$180:$DS$239,3,FALSE),
IF(VLOOKUP(K68,$DB$180:$DS$239,2,FALSE)=0,VLOOKUP(M68,DO!M:O,2,FALSE),
IF(K68="","XXX-",K68&amp;"-")&amp;
IF(VLOOKUP(K68,$DB$180:$DS$239,2,FALSE)=0,"%?",IF(N$4="","I?","I"&amp;N$4+FLOOR((ROW()-7)/16,1)))&amp;
VLOOKUP(K68,$DB$180:$DS$239,MOD(ROW()-7,16)+3,FALSE))),
IF(K68="","XXX-%?#*",K68&amp;"-%?#*")))</f>
        <v>LCSG-I14F8</v>
      </c>
      <c r="O68" s="257" t="s">
        <v>635</v>
      </c>
      <c r="P68" s="226" t="str">
        <f t="shared" ca="1" si="3"/>
        <v>LCSG</v>
      </c>
      <c r="Q68" s="228"/>
      <c r="R68" s="228"/>
      <c r="S68" s="230" t="s">
        <v>446</v>
      </c>
      <c r="T68" s="225" t="str">
        <f t="shared" si="4"/>
        <v>027.5</v>
      </c>
      <c r="U68" s="257" t="s">
        <v>646</v>
      </c>
      <c r="V68" s="226" t="str">
        <f>IF(U68="","",IFERROR(
IF(VLOOKUP(S68,$DB$180:$DS$239,2,FALSE)=2,VLOOKUP(S68,$DB$180:$DS$239,3,FALSE),
IF(VLOOKUP(S68,$DB$180:$DS$239,2,FALSE)=0,VLOOKUP(U68,DO!U:W,2,FALSE),
IF(S68="","XXX-",S68&amp;"-")&amp;
IF(VLOOKUP(S68,$DB$180:$DS$239,2,FALSE)=0,"%?",IF(V$4="","I?","I"&amp;V$4+FLOOR((ROW()-7)/16,1)))&amp;
VLOOKUP(S68,$DB$180:$DS$239,MOD(ROW()-7,16)+3,FALSE))),
IF(S68="","XXX-%?#*",S68&amp;"-%?#*")))</f>
        <v>SR-I24F8</v>
      </c>
      <c r="W68" s="257"/>
      <c r="X68" s="226" t="str">
        <f t="shared" ca="1" si="5"/>
        <v>SR</v>
      </c>
      <c r="Y68" s="228"/>
      <c r="Z68" s="228"/>
      <c r="AA68" s="242" t="s">
        <v>358</v>
      </c>
      <c r="AB68" s="225" t="str">
        <f t="shared" si="6"/>
        <v>037.5</v>
      </c>
      <c r="AC68" s="257" t="s">
        <v>647</v>
      </c>
      <c r="AD68" s="226" t="s">
        <v>648</v>
      </c>
      <c r="AE68" s="257" t="s">
        <v>1152</v>
      </c>
      <c r="AF68" s="226" t="str">
        <f t="shared" ca="1" si="7"/>
        <v>LCSG</v>
      </c>
      <c r="AG68" s="228"/>
      <c r="AH68" s="228"/>
      <c r="AI68" s="242"/>
      <c r="AJ68" s="225" t="str">
        <f t="shared" si="8"/>
        <v/>
      </c>
      <c r="AK68" s="228"/>
      <c r="AL68" s="226" t="str">
        <f>IF(AK68="","",IFERROR(
IF(VLOOKUP(AI68,$DB$180:$DS$239,2,FALSE)=2,VLOOKUP(AI68,$DB$180:$DS$239,3,FALSE),
IF(VLOOKUP(AI68,$DB$180:$DS$239,2,FALSE)=0,VLOOKUP(AK68,DO!AK:AM,2,FALSE),
IF(AI68="","XXX-",AI68&amp;"-")&amp;
IF(VLOOKUP(AI68,$DB$180:$DS$239,2,FALSE)=0,"%?",IF(AL$4="","I?","I"&amp;AL$4+FLOOR((ROW()-7)/16,1)))&amp;
VLOOKUP(AI68,$DB$180:$DS$239,MOD(ROW()-7,16)+3,FALSE))),
IF(AI68="","XXX-%?#*",AI68&amp;"-%?#*")))</f>
        <v/>
      </c>
      <c r="AM68" s="228"/>
      <c r="AN68" s="226" t="str">
        <f t="shared" ca="1" si="9"/>
        <v/>
      </c>
      <c r="AO68" s="228"/>
      <c r="AP68" s="228"/>
      <c r="AQ68" s="212"/>
      <c r="AR68" s="225" t="str">
        <f t="shared" si="10"/>
        <v/>
      </c>
      <c r="AS68" s="228"/>
      <c r="AT68" s="226" t="str">
        <f>IF(AS68="","",IFERROR(
IF(VLOOKUP(AQ68,$DB$180:$DS$239,2,FALSE)=2,VLOOKUP(AQ68,$DB$180:$DS$239,3,FALSE),
IF(VLOOKUP(AQ68,$DB$180:$DS$239,2,FALSE)=0,VLOOKUP(AS68,DO!AS:AU,2,FALSE),
IF(AQ68="","XXX-",AQ68&amp;"-")&amp;
IF(VLOOKUP(AQ68,$DB$180:$DS$239,2,FALSE)=0,"%?",IF(AT$4="","I?","I"&amp;AT$4+FLOOR((ROW()-7)/16,1)))&amp;
VLOOKUP(AQ68,$DB$180:$DS$239,MOD(ROW()-7,16)+3,FALSE))),
IF(AQ68="","XXX-%?#*",AQ68&amp;"-%?#*")))</f>
        <v/>
      </c>
      <c r="AU68" s="228"/>
      <c r="AV68" s="226" t="str">
        <f t="shared" ca="1" si="11"/>
        <v/>
      </c>
      <c r="AW68" s="228"/>
      <c r="AX68" s="228"/>
      <c r="AY68" s="242"/>
      <c r="AZ68" s="225" t="str">
        <f t="shared" si="12"/>
        <v/>
      </c>
      <c r="BA68" s="228"/>
      <c r="BB68" s="226" t="str">
        <f>IF(BA68="","",IFERROR(
IF(VLOOKUP(AY68,$DB$180:$DS$239,2,FALSE)=2,VLOOKUP(AY68,$DB$180:$DS$239,3,FALSE),
IF(VLOOKUP(AY68,$DB$180:$DS$239,2,FALSE)=0,VLOOKUP(BA68,DO!BA:BC,2,FALSE),
IF(AY68="","XXX-",AY68&amp;"-")&amp;
IF(VLOOKUP(AY68,$DB$180:$DS$239,2,FALSE)=0,"%?",IF(BB$4="","I?","I"&amp;BB$4+FLOOR((ROW()-7)/16,1)))&amp;
VLOOKUP(AY68,$DB$180:$DS$239,MOD(ROW()-7,16)+3,FALSE))),
IF(AY68="","XXX-%?#*",AY68&amp;"-%?#*")))</f>
        <v/>
      </c>
      <c r="BC68" s="228"/>
      <c r="BD68" s="226" t="str">
        <f t="shared" ca="1" si="13"/>
        <v/>
      </c>
      <c r="BE68" s="228"/>
      <c r="BF68" s="228"/>
      <c r="BG68" s="241"/>
      <c r="BH68" s="225" t="str">
        <f t="shared" si="14"/>
        <v/>
      </c>
      <c r="BI68" s="228"/>
      <c r="BJ68" s="226" t="str">
        <f>IF(BI68="","",IFERROR(
IF(VLOOKUP(BG68,$DB$180:$DS$239,2,FALSE)=2,VLOOKUP(BG68,$DB$180:$DS$239,3,FALSE),
IF(VLOOKUP(BG68,$DB$180:$DS$239,2,FALSE)=0,VLOOKUP(BI68,DO!BI:BK,2,FALSE),
IF(BG68="","XXX-",BG68&amp;"-")&amp;
IF(VLOOKUP(BG68,$DB$180:$DS$239,2,FALSE)=0,"%?",IF(BJ$4="","I?","I"&amp;BJ$4+FLOOR((ROW()-7)/16,1)))&amp;
VLOOKUP(BG68,$DB$180:$DS$239,MOD(ROW()-7,16)+3,FALSE))),
IF(BG68="","XXX-%?#*",BG68&amp;"-%?#*")))</f>
        <v/>
      </c>
      <c r="BK68" s="228"/>
      <c r="BL68" s="226" t="str">
        <f t="shared" ca="1" si="15"/>
        <v/>
      </c>
      <c r="BM68" s="228"/>
      <c r="BN68" s="228"/>
      <c r="BO68" s="236"/>
    </row>
    <row r="69" spans="1:107">
      <c r="D69" s="225" t="str">
        <f t="shared" si="0"/>
        <v/>
      </c>
      <c r="E69" s="228"/>
      <c r="F69" s="226" t="str">
        <f>IF(E69="","",IFERROR(
IF(VLOOKUP(C69,$DB$180:$DS$239,2,FALSE)=2,VLOOKUP(C69,$DB$180:$DS$239,3,FALSE),
IF(VLOOKUP(C69,$DB$180:$DS$239,2,FALSE)=0,VLOOKUP(E69,DO!E:G,2,FALSE),
IF(C69="","XXX-",C69&amp;"-")&amp;
IF(VLOOKUP(C69,$DB$180:$DS$239,2,FALSE)=0,"%?",IF(F$4="","I?","I"&amp;F$4+FLOOR((ROW()-7)/16,1)))&amp;
VLOOKUP(C69,$DB$180:$DS$239,MOD(ROW()-7,16)+3,FALSE))),
IF(C69="","XXX-%?#*",C69&amp;"-%?#*")))</f>
        <v/>
      </c>
      <c r="G69" s="226"/>
      <c r="H69" s="226" t="str">
        <f t="shared" ca="1" si="1"/>
        <v/>
      </c>
      <c r="I69" s="228"/>
      <c r="J69" s="228"/>
      <c r="K69" s="241" t="s">
        <v>358</v>
      </c>
      <c r="L69" s="225" t="str">
        <f t="shared" si="2"/>
        <v>017.6</v>
      </c>
      <c r="M69" s="257" t="s">
        <v>649</v>
      </c>
      <c r="N69" s="226" t="s">
        <v>650</v>
      </c>
      <c r="O69" s="257" t="s">
        <v>651</v>
      </c>
      <c r="P69" s="226" t="str">
        <f t="shared" ca="1" si="3"/>
        <v>LCSG</v>
      </c>
      <c r="Q69" s="228"/>
      <c r="R69" s="228"/>
      <c r="S69" s="230" t="s">
        <v>446</v>
      </c>
      <c r="T69" s="225" t="str">
        <f t="shared" si="4"/>
        <v>027.6</v>
      </c>
      <c r="U69" s="257" t="s">
        <v>652</v>
      </c>
      <c r="V69" s="226" t="str">
        <f>IF(U69="","",IFERROR(
IF(VLOOKUP(S69,$DB$180:$DS$239,2,FALSE)=2,VLOOKUP(S69,$DB$180:$DS$239,3,FALSE),
IF(VLOOKUP(S69,$DB$180:$DS$239,2,FALSE)=0,VLOOKUP(U69,DO!U:W,2,FALSE),
IF(S69="","XXX-",S69&amp;"-")&amp;
IF(VLOOKUP(S69,$DB$180:$DS$239,2,FALSE)=0,"%?",IF(V$4="","I?","I"&amp;V$4+FLOOR((ROW()-7)/16,1)))&amp;
VLOOKUP(S69,$DB$180:$DS$239,MOD(ROW()-7,16)+3,FALSE))),
IF(S69="","XXX-%?#*",S69&amp;"-%?#*")))</f>
        <v>SR-I24F2</v>
      </c>
      <c r="W69" s="257"/>
      <c r="X69" s="226" t="str">
        <f t="shared" ca="1" si="5"/>
        <v>SR</v>
      </c>
      <c r="Y69" s="228"/>
      <c r="Z69" s="228"/>
      <c r="AA69" s="242" t="s">
        <v>358</v>
      </c>
      <c r="AB69" s="225" t="str">
        <f t="shared" si="6"/>
        <v>037.6</v>
      </c>
      <c r="AC69" s="257" t="s">
        <v>653</v>
      </c>
      <c r="AD69" s="226" t="s">
        <v>644</v>
      </c>
      <c r="AE69" s="257" t="s">
        <v>1528</v>
      </c>
      <c r="AF69" s="226" t="str">
        <f t="shared" ca="1" si="7"/>
        <v>LCSG</v>
      </c>
      <c r="AG69" s="228"/>
      <c r="AH69" s="228"/>
      <c r="AI69" s="242"/>
      <c r="AJ69" s="225" t="str">
        <f t="shared" si="8"/>
        <v/>
      </c>
      <c r="AK69" s="228"/>
      <c r="AL69" s="226" t="str">
        <f>IF(AK69="","",IFERROR(
IF(VLOOKUP(AI69,$DB$180:$DS$239,2,FALSE)=2,VLOOKUP(AI69,$DB$180:$DS$239,3,FALSE),
IF(VLOOKUP(AI69,$DB$180:$DS$239,2,FALSE)=0,VLOOKUP(AK69,DO!AK:AM,2,FALSE),
IF(AI69="","XXX-",AI69&amp;"-")&amp;
IF(VLOOKUP(AI69,$DB$180:$DS$239,2,FALSE)=0,"%?",IF(AL$4="","I?","I"&amp;AL$4+FLOOR((ROW()-7)/16,1)))&amp;
VLOOKUP(AI69,$DB$180:$DS$239,MOD(ROW()-7,16)+3,FALSE))),
IF(AI69="","XXX-%?#*",AI69&amp;"-%?#*")))</f>
        <v/>
      </c>
      <c r="AM69" s="228"/>
      <c r="AN69" s="226" t="str">
        <f t="shared" ca="1" si="9"/>
        <v/>
      </c>
      <c r="AO69" s="228"/>
      <c r="AP69" s="228"/>
      <c r="AQ69" s="212"/>
      <c r="AR69" s="225" t="str">
        <f t="shared" si="10"/>
        <v/>
      </c>
      <c r="AS69" s="228"/>
      <c r="AT69" s="226" t="str">
        <f>IF(AS69="","",IFERROR(
IF(VLOOKUP(AQ69,$DB$180:$DS$239,2,FALSE)=2,VLOOKUP(AQ69,$DB$180:$DS$239,3,FALSE),
IF(VLOOKUP(AQ69,$DB$180:$DS$239,2,FALSE)=0,VLOOKUP(AS69,DO!AS:AU,2,FALSE),
IF(AQ69="","XXX-",AQ69&amp;"-")&amp;
IF(VLOOKUP(AQ69,$DB$180:$DS$239,2,FALSE)=0,"%?",IF(AT$4="","I?","I"&amp;AT$4+FLOOR((ROW()-7)/16,1)))&amp;
VLOOKUP(AQ69,$DB$180:$DS$239,MOD(ROW()-7,16)+3,FALSE))),
IF(AQ69="","XXX-%?#*",AQ69&amp;"-%?#*")))</f>
        <v/>
      </c>
      <c r="AU69" s="228"/>
      <c r="AV69" s="226" t="str">
        <f t="shared" ca="1" si="11"/>
        <v/>
      </c>
      <c r="AW69" s="228"/>
      <c r="AX69" s="228"/>
      <c r="AY69" s="242"/>
      <c r="AZ69" s="225" t="str">
        <f t="shared" si="12"/>
        <v/>
      </c>
      <c r="BA69" s="228"/>
      <c r="BB69" s="226" t="str">
        <f>IF(BA69="","",IFERROR(
IF(VLOOKUP(AY69,$DB$180:$DS$239,2,FALSE)=2,VLOOKUP(AY69,$DB$180:$DS$239,3,FALSE),
IF(VLOOKUP(AY69,$DB$180:$DS$239,2,FALSE)=0,VLOOKUP(BA69,DO!BA:BC,2,FALSE),
IF(AY69="","XXX-",AY69&amp;"-")&amp;
IF(VLOOKUP(AY69,$DB$180:$DS$239,2,FALSE)=0,"%?",IF(BB$4="","I?","I"&amp;BB$4+FLOOR((ROW()-7)/16,1)))&amp;
VLOOKUP(AY69,$DB$180:$DS$239,MOD(ROW()-7,16)+3,FALSE))),
IF(AY69="","XXX-%?#*",AY69&amp;"-%?#*")))</f>
        <v/>
      </c>
      <c r="BC69" s="228"/>
      <c r="BD69" s="226" t="str">
        <f t="shared" ca="1" si="13"/>
        <v/>
      </c>
      <c r="BE69" s="228"/>
      <c r="BF69" s="228"/>
      <c r="BG69" s="241"/>
      <c r="BH69" s="225" t="str">
        <f t="shared" si="14"/>
        <v/>
      </c>
      <c r="BI69" s="228"/>
      <c r="BJ69" s="226" t="str">
        <f>IF(BI69="","",IFERROR(
IF(VLOOKUP(BG69,$DB$180:$DS$239,2,FALSE)=2,VLOOKUP(BG69,$DB$180:$DS$239,3,FALSE),
IF(VLOOKUP(BG69,$DB$180:$DS$239,2,FALSE)=0,VLOOKUP(BI69,DO!BI:BK,2,FALSE),
IF(BG69="","XXX-",BG69&amp;"-")&amp;
IF(VLOOKUP(BG69,$DB$180:$DS$239,2,FALSE)=0,"%?",IF(BJ$4="","I?","I"&amp;BJ$4+FLOOR((ROW()-7)/16,1)))&amp;
VLOOKUP(BG69,$DB$180:$DS$239,MOD(ROW()-7,16)+3,FALSE))),
IF(BG69="","XXX-%?#*",BG69&amp;"-%?#*")))</f>
        <v/>
      </c>
      <c r="BK69" s="228"/>
      <c r="BL69" s="226" t="str">
        <f t="shared" ca="1" si="15"/>
        <v/>
      </c>
      <c r="BM69" s="228"/>
      <c r="BN69" s="228"/>
      <c r="BO69" s="232"/>
    </row>
    <row r="70" spans="1:107">
      <c r="D70" s="225" t="str">
        <f t="shared" si="0"/>
        <v/>
      </c>
      <c r="E70" s="228"/>
      <c r="F70" s="226" t="str">
        <f>IF(E70="","",IFERROR(
IF(VLOOKUP(C70,$DB$180:$DS$239,2,FALSE)=2,VLOOKUP(C70,$DB$180:$DS$239,3,FALSE),
IF(VLOOKUP(C70,$DB$180:$DS$239,2,FALSE)=0,VLOOKUP(E70,DO!E:G,2,FALSE),
IF(C70="","XXX-",C70&amp;"-")&amp;
IF(VLOOKUP(C70,$DB$180:$DS$239,2,FALSE)=0,"%?",IF(F$4="","I?","I"&amp;F$4+FLOOR((ROW()-7)/16,1)))&amp;
VLOOKUP(C70,$DB$180:$DS$239,MOD(ROW()-7,16)+3,FALSE))),
IF(C70="","XXX-%?#*",C70&amp;"-%?#*")))</f>
        <v/>
      </c>
      <c r="G70" s="226"/>
      <c r="H70" s="226" t="str">
        <f t="shared" ca="1" si="1"/>
        <v/>
      </c>
      <c r="I70" s="228"/>
      <c r="J70" s="228"/>
      <c r="K70" s="241" t="s">
        <v>358</v>
      </c>
      <c r="L70" s="225" t="str">
        <f t="shared" si="2"/>
        <v>017.7</v>
      </c>
      <c r="M70" s="257" t="s">
        <v>654</v>
      </c>
      <c r="N70" s="226" t="s">
        <v>655</v>
      </c>
      <c r="O70" s="257" t="s">
        <v>656</v>
      </c>
      <c r="P70" s="226" t="str">
        <f t="shared" ca="1" si="3"/>
        <v>LCSG</v>
      </c>
      <c r="Q70" s="228"/>
      <c r="R70" s="228"/>
      <c r="S70" s="233" t="s">
        <v>446</v>
      </c>
      <c r="T70" s="225" t="str">
        <f t="shared" si="4"/>
        <v>027.7</v>
      </c>
      <c r="U70" s="257" t="s">
        <v>657</v>
      </c>
      <c r="V70" s="226" t="str">
        <f>IF(U70="","",IFERROR(
IF(VLOOKUP(S70,$DB$180:$DS$239,2,FALSE)=2,VLOOKUP(S70,$DB$180:$DS$239,3,FALSE),
IF(VLOOKUP(S70,$DB$180:$DS$239,2,FALSE)=0,VLOOKUP(U70,DO!U:W,2,FALSE),
IF(S70="","XXX-",S70&amp;"-")&amp;
IF(VLOOKUP(S70,$DB$180:$DS$239,2,FALSE)=0,"%?",IF(V$4="","I?","I"&amp;V$4+FLOOR((ROW()-7)/16,1)))&amp;
VLOOKUP(S70,$DB$180:$DS$239,MOD(ROW()-7,16)+3,FALSE))),
IF(S70="","XXX-%?#*",S70&amp;"-%?#*")))</f>
        <v>SR-I24F7</v>
      </c>
      <c r="W70" s="257"/>
      <c r="X70" s="226" t="str">
        <f t="shared" ca="1" si="5"/>
        <v>SR</v>
      </c>
      <c r="Y70" s="228"/>
      <c r="Z70" s="228"/>
      <c r="AA70" s="242" t="s">
        <v>358</v>
      </c>
      <c r="AB70" s="225" t="str">
        <f t="shared" si="6"/>
        <v>037.7</v>
      </c>
      <c r="AC70" s="257" t="s">
        <v>658</v>
      </c>
      <c r="AD70" s="226" t="s">
        <v>648</v>
      </c>
      <c r="AE70" s="257" t="s">
        <v>635</v>
      </c>
      <c r="AF70" s="226" t="str">
        <f t="shared" ca="1" si="7"/>
        <v>LCSG</v>
      </c>
      <c r="AG70" s="228"/>
      <c r="AH70" s="228"/>
      <c r="AI70" s="242"/>
      <c r="AJ70" s="225" t="str">
        <f t="shared" si="8"/>
        <v/>
      </c>
      <c r="AK70" s="228"/>
      <c r="AL70" s="226" t="str">
        <f>IF(AK70="","",IFERROR(
IF(VLOOKUP(AI70,$DB$180:$DS$239,2,FALSE)=2,VLOOKUP(AI70,$DB$180:$DS$239,3,FALSE),
IF(VLOOKUP(AI70,$DB$180:$DS$239,2,FALSE)=0,VLOOKUP(AK70,DO!AK:AM,2,FALSE),
IF(AI70="","XXX-",AI70&amp;"-")&amp;
IF(VLOOKUP(AI70,$DB$180:$DS$239,2,FALSE)=0,"%?",IF(AL$4="","I?","I"&amp;AL$4+FLOOR((ROW()-7)/16,1)))&amp;
VLOOKUP(AI70,$DB$180:$DS$239,MOD(ROW()-7,16)+3,FALSE))),
IF(AI70="","XXX-%?#*",AI70&amp;"-%?#*")))</f>
        <v/>
      </c>
      <c r="AM70" s="228"/>
      <c r="AN70" s="226" t="str">
        <f t="shared" ca="1" si="9"/>
        <v/>
      </c>
      <c r="AO70" s="228"/>
      <c r="AP70" s="228"/>
      <c r="AQ70" s="212"/>
      <c r="AR70" s="225" t="str">
        <f t="shared" si="10"/>
        <v/>
      </c>
      <c r="AS70" s="228"/>
      <c r="AT70" s="226" t="str">
        <f>IF(AS70="","",IFERROR(
IF(VLOOKUP(AQ70,$DB$180:$DS$239,2,FALSE)=2,VLOOKUP(AQ70,$DB$180:$DS$239,3,FALSE),
IF(VLOOKUP(AQ70,$DB$180:$DS$239,2,FALSE)=0,VLOOKUP(AS70,DO!AS:AU,2,FALSE),
IF(AQ70="","XXX-",AQ70&amp;"-")&amp;
IF(VLOOKUP(AQ70,$DB$180:$DS$239,2,FALSE)=0,"%?",IF(AT$4="","I?","I"&amp;AT$4+FLOOR((ROW()-7)/16,1)))&amp;
VLOOKUP(AQ70,$DB$180:$DS$239,MOD(ROW()-7,16)+3,FALSE))),
IF(AQ70="","XXX-%?#*",AQ70&amp;"-%?#*")))</f>
        <v/>
      </c>
      <c r="AU70" s="228"/>
      <c r="AV70" s="226" t="str">
        <f t="shared" ca="1" si="11"/>
        <v/>
      </c>
      <c r="AW70" s="228"/>
      <c r="AX70" s="228"/>
      <c r="AY70" s="242"/>
      <c r="AZ70" s="225" t="str">
        <f t="shared" si="12"/>
        <v/>
      </c>
      <c r="BA70" s="228"/>
      <c r="BB70" s="226" t="str">
        <f>IF(BA70="","",IFERROR(
IF(VLOOKUP(AY70,$DB$180:$DS$239,2,FALSE)=2,VLOOKUP(AY70,$DB$180:$DS$239,3,FALSE),
IF(VLOOKUP(AY70,$DB$180:$DS$239,2,FALSE)=0,VLOOKUP(BA70,DO!BA:BC,2,FALSE),
IF(AY70="","XXX-",AY70&amp;"-")&amp;
IF(VLOOKUP(AY70,$DB$180:$DS$239,2,FALSE)=0,"%?",IF(BB$4="","I?","I"&amp;BB$4+FLOOR((ROW()-7)/16,1)))&amp;
VLOOKUP(AY70,$DB$180:$DS$239,MOD(ROW()-7,16)+3,FALSE))),
IF(AY70="","XXX-%?#*",AY70&amp;"-%?#*")))</f>
        <v/>
      </c>
      <c r="BC70" s="228"/>
      <c r="BD70" s="226" t="str">
        <f t="shared" ca="1" si="13"/>
        <v/>
      </c>
      <c r="BE70" s="228"/>
      <c r="BF70" s="228"/>
      <c r="BG70" s="241"/>
      <c r="BH70" s="225" t="str">
        <f t="shared" si="14"/>
        <v/>
      </c>
      <c r="BI70" s="228"/>
      <c r="BJ70" s="226" t="str">
        <f>IF(BI70="","",IFERROR(
IF(VLOOKUP(BG70,$DB$180:$DS$239,2,FALSE)=2,VLOOKUP(BG70,$DB$180:$DS$239,3,FALSE),
IF(VLOOKUP(BG70,$DB$180:$DS$239,2,FALSE)=0,VLOOKUP(BI70,DO!BI:BK,2,FALSE),
IF(BG70="","XXX-",BG70&amp;"-")&amp;
IF(VLOOKUP(BG70,$DB$180:$DS$239,2,FALSE)=0,"%?",IF(BJ$4="","I?","I"&amp;BJ$4+FLOOR((ROW()-7)/16,1)))&amp;
VLOOKUP(BG70,$DB$180:$DS$239,MOD(ROW()-7,16)+3,FALSE))),
IF(BG70="","XXX-%?#*",BG70&amp;"-%?#*")))</f>
        <v/>
      </c>
      <c r="BK70" s="228"/>
      <c r="BL70" s="226" t="str">
        <f t="shared" ca="1" si="15"/>
        <v/>
      </c>
      <c r="BM70" s="228"/>
      <c r="BN70" s="228"/>
      <c r="BO70" s="232"/>
    </row>
    <row r="71" spans="1:107" s="238" customFormat="1">
      <c r="A71" s="245"/>
      <c r="B71" s="245"/>
      <c r="C71" s="246"/>
      <c r="D71" s="225" t="str">
        <f t="shared" si="0"/>
        <v/>
      </c>
      <c r="E71" s="228"/>
      <c r="F71" s="226" t="str">
        <f>IF(E71="","",IFERROR(
IF(VLOOKUP(C71,$DB$180:$DS$239,2,FALSE)=2,VLOOKUP(C71,$DB$180:$DS$239,3,FALSE),
IF(VLOOKUP(C71,$DB$180:$DS$239,2,FALSE)=0,VLOOKUP(E71,DO!E:G,2,FALSE),
IF(C71="","XXX-",C71&amp;"-")&amp;
IF(VLOOKUP(C71,$DB$180:$DS$239,2,FALSE)=0,"%?",IF(F$4="","I?","I"&amp;F$4+FLOOR((ROW()-7)/16,1)))&amp;
VLOOKUP(C71,$DB$180:$DS$239,MOD(ROW()-7,16)+3,FALSE))),
IF(C71="","XXX-%?#*",C71&amp;"-%?#*")))</f>
        <v/>
      </c>
      <c r="G71" s="226"/>
      <c r="H71" s="226" t="str">
        <f t="shared" ca="1" si="1"/>
        <v/>
      </c>
      <c r="I71" s="228"/>
      <c r="J71" s="228"/>
      <c r="K71" s="241" t="s">
        <v>358</v>
      </c>
      <c r="L71" s="225" t="str">
        <f t="shared" si="2"/>
        <v>018.0</v>
      </c>
      <c r="M71" s="257" t="s">
        <v>659</v>
      </c>
      <c r="N71" s="226" t="str">
        <f>IF(M71="","",IFERROR(
IF(VLOOKUP(K71,$DB$180:$DS$239,2,FALSE)=2,VLOOKUP(K71,$DB$180:$DS$239,3,FALSE),
IF(VLOOKUP(K71,$DB$180:$DS$239,2,FALSE)=0,VLOOKUP(M71,DO!M:O,2,FALSE),
IF(K71="","XXX-",K71&amp;"-")&amp;
IF(VLOOKUP(K71,$DB$180:$DS$239,2,FALSE)=0,"%?",IF(N$4="","I?","I"&amp;N$4+FLOOR((ROW()-7)/16,1)))&amp;
VLOOKUP(K71,$DB$180:$DS$239,MOD(ROW()-7,16)+3,FALSE))),
IF(K71="","XXX-%?#*",K71&amp;"-%?#*")))</f>
        <v>LCSG-I15C3</v>
      </c>
      <c r="O71" s="257" t="s">
        <v>660</v>
      </c>
      <c r="P71" s="226" t="str">
        <f t="shared" ca="1" si="3"/>
        <v>LCSG</v>
      </c>
      <c r="Q71" s="228"/>
      <c r="R71" s="228"/>
      <c r="S71" s="230" t="s">
        <v>358</v>
      </c>
      <c r="T71" s="225" t="str">
        <f t="shared" si="4"/>
        <v>028.0</v>
      </c>
      <c r="U71" s="257" t="s">
        <v>523</v>
      </c>
      <c r="V71" s="226" t="str">
        <f>IF(U71="","",IFERROR(
IF(VLOOKUP(S71,$DB$180:$DS$239,2,FALSE)=2,VLOOKUP(S71,$DB$180:$DS$239,3,FALSE),
IF(VLOOKUP(S71,$DB$180:$DS$239,2,FALSE)=0,VLOOKUP(U71,DO!U:W,2,FALSE),
IF(S71="","XXX-",S71&amp;"-")&amp;
IF(VLOOKUP(S71,$DB$180:$DS$239,2,FALSE)=0,"%?",IF(V$4="","I?","I"&amp;V$4+FLOOR((ROW()-7)/16,1)))&amp;
VLOOKUP(S71,$DB$180:$DS$239,MOD(ROW()-7,16)+3,FALSE))),
IF(S71="","XXX-%?#*",S71&amp;"-%?#*")))</f>
        <v>LCSG-I25C3</v>
      </c>
      <c r="W71" s="257" t="s">
        <v>1145</v>
      </c>
      <c r="X71" s="226" t="str">
        <f t="shared" ca="1" si="5"/>
        <v>LCSG</v>
      </c>
      <c r="Y71" s="228"/>
      <c r="Z71" s="228"/>
      <c r="AA71" s="242" t="s">
        <v>364</v>
      </c>
      <c r="AB71" s="225" t="str">
        <f t="shared" si="6"/>
        <v>038.0</v>
      </c>
      <c r="AC71" s="257" t="s">
        <v>661</v>
      </c>
      <c r="AD71" s="226" t="str">
        <f>IF(AC71="","",IFERROR(
IF(VLOOKUP(AA71,$DB$180:$DS$239,2,FALSE)=2,VLOOKUP(AA71,$DB$180:$DS$239,3,FALSE),
IF(VLOOKUP(AA71,$DB$180:$DS$239,2,FALSE)=0,VLOOKUP(AC71,DO!AC:AE,2,FALSE),
IF(AA71="","XXX-",AA71&amp;"-")&amp;
IF(VLOOKUP(AA71,$DB$180:$DS$239,2,FALSE)=0,"%?",IF(AD$4="","I?","I"&amp;AD$4+FLOOR((ROW()-7)/16,1)))&amp;
VLOOKUP(AA71,$DB$180:$DS$239,MOD(ROW()-7,16)+3,FALSE))),
IF(AA71="","XXX-%?#*",AA71&amp;"-%?#*")))</f>
        <v>LPBG-I35C3</v>
      </c>
      <c r="AE71" s="257"/>
      <c r="AF71" s="226" t="str">
        <f t="shared" ca="1" si="7"/>
        <v>LPBG</v>
      </c>
      <c r="AG71" s="228"/>
      <c r="AH71" s="228"/>
      <c r="AI71" s="242"/>
      <c r="AJ71" s="225" t="str">
        <f t="shared" si="8"/>
        <v/>
      </c>
      <c r="AK71" s="228"/>
      <c r="AL71" s="226" t="str">
        <f>IF(AK71="","",IFERROR(
IF(VLOOKUP(AI71,$DB$180:$DS$239,2,FALSE)=2,VLOOKUP(AI71,$DB$180:$DS$239,3,FALSE),
IF(VLOOKUP(AI71,$DB$180:$DS$239,2,FALSE)=0,VLOOKUP(AK71,DO!AK:AM,2,FALSE),
IF(AI71="","XXX-",AI71&amp;"-")&amp;
IF(VLOOKUP(AI71,$DB$180:$DS$239,2,FALSE)=0,"%?",IF(AL$4="","I?","I"&amp;AL$4+FLOOR((ROW()-7)/16,1)))&amp;
VLOOKUP(AI71,$DB$180:$DS$239,MOD(ROW()-7,16)+3,FALSE))),
IF(AI71="","XXX-%?#*",AI71&amp;"-%?#*")))</f>
        <v/>
      </c>
      <c r="AM71" s="228"/>
      <c r="AN71" s="226" t="str">
        <f t="shared" ca="1" si="9"/>
        <v/>
      </c>
      <c r="AO71" s="228"/>
      <c r="AP71" s="228"/>
      <c r="AQ71" s="212"/>
      <c r="AR71" s="225" t="str">
        <f t="shared" si="10"/>
        <v/>
      </c>
      <c r="AS71" s="228"/>
      <c r="AT71" s="226" t="str">
        <f>IF(AS71="","",IFERROR(
IF(VLOOKUP(AQ71,$DB$180:$DS$239,2,FALSE)=2,VLOOKUP(AQ71,$DB$180:$DS$239,3,FALSE),
IF(VLOOKUP(AQ71,$DB$180:$DS$239,2,FALSE)=0,VLOOKUP(AS71,DO!AS:AU,2,FALSE),
IF(AQ71="","XXX-",AQ71&amp;"-")&amp;
IF(VLOOKUP(AQ71,$DB$180:$DS$239,2,FALSE)=0,"%?",IF(AT$4="","I?","I"&amp;AT$4+FLOOR((ROW()-7)/16,1)))&amp;
VLOOKUP(AQ71,$DB$180:$DS$239,MOD(ROW()-7,16)+3,FALSE))),
IF(AQ71="","XXX-%?#*",AQ71&amp;"-%?#*")))</f>
        <v/>
      </c>
      <c r="AU71" s="228"/>
      <c r="AV71" s="226" t="str">
        <f t="shared" ca="1" si="11"/>
        <v/>
      </c>
      <c r="AW71" s="228"/>
      <c r="AX71" s="228"/>
      <c r="AY71" s="242"/>
      <c r="AZ71" s="225" t="str">
        <f t="shared" si="12"/>
        <v/>
      </c>
      <c r="BA71" s="228"/>
      <c r="BB71" s="226" t="str">
        <f>IF(BA71="","",IFERROR(
IF(VLOOKUP(AY71,$DB$180:$DS$239,2,FALSE)=2,VLOOKUP(AY71,$DB$180:$DS$239,3,FALSE),
IF(VLOOKUP(AY71,$DB$180:$DS$239,2,FALSE)=0,VLOOKUP(BA71,DO!BA:BC,2,FALSE),
IF(AY71="","XXX-",AY71&amp;"-")&amp;
IF(VLOOKUP(AY71,$DB$180:$DS$239,2,FALSE)=0,"%?",IF(BB$4="","I?","I"&amp;BB$4+FLOOR((ROW()-7)/16,1)))&amp;
VLOOKUP(AY71,$DB$180:$DS$239,MOD(ROW()-7,16)+3,FALSE))),
IF(AY71="","XXX-%?#*",AY71&amp;"-%?#*")))</f>
        <v/>
      </c>
      <c r="BC71" s="228"/>
      <c r="BD71" s="226" t="str">
        <f t="shared" ca="1" si="13"/>
        <v/>
      </c>
      <c r="BE71" s="228"/>
      <c r="BF71" s="228"/>
      <c r="BG71" s="242"/>
      <c r="BH71" s="225" t="str">
        <f t="shared" si="14"/>
        <v/>
      </c>
      <c r="BI71" s="228"/>
      <c r="BJ71" s="226" t="str">
        <f>IF(BI71="","",IFERROR(
IF(VLOOKUP(BG71,$DB$180:$DS$239,2,FALSE)=2,VLOOKUP(BG71,$DB$180:$DS$239,3,FALSE),
IF(VLOOKUP(BG71,$DB$180:$DS$239,2,FALSE)=0,VLOOKUP(BI71,DO!BI:BK,2,FALSE),
IF(BG71="","XXX-",BG71&amp;"-")&amp;
IF(VLOOKUP(BG71,$DB$180:$DS$239,2,FALSE)=0,"%?",IF(BJ$4="","I?","I"&amp;BJ$4+FLOOR((ROW()-7)/16,1)))&amp;
VLOOKUP(BG71,$DB$180:$DS$239,MOD(ROW()-7,16)+3,FALSE))),
IF(BG71="","XXX-%?#*",BG71&amp;"-%?#*")))</f>
        <v/>
      </c>
      <c r="BK71" s="228"/>
      <c r="BL71" s="226" t="str">
        <f t="shared" ca="1" si="15"/>
        <v/>
      </c>
      <c r="BM71" s="228"/>
      <c r="BN71" s="228"/>
      <c r="BO71" s="198"/>
      <c r="BQ71" s="191"/>
      <c r="BR71" s="191"/>
      <c r="BS71" s="191"/>
      <c r="BT71" s="191"/>
      <c r="DC71" s="247"/>
    </row>
    <row r="72" spans="1:107">
      <c r="D72" s="225" t="str">
        <f t="shared" ref="D72:D135" si="16">IF(ROW(A66)&gt;($E$4*16),"",TEXT($D$4+FLOOR((MOD((ROW(A66)-1)/8,20)),1)+FLOOR((MOD((ROW(A66)-1),8)),1)*0.1,"000.0"))</f>
        <v/>
      </c>
      <c r="E72" s="228"/>
      <c r="F72" s="226" t="str">
        <f>IF(E72="","",IFERROR(
IF(VLOOKUP(C72,$DB$180:$DS$239,2,FALSE)=2,VLOOKUP(C72,$DB$180:$DS$239,3,FALSE),
IF(VLOOKUP(C72,$DB$180:$DS$239,2,FALSE)=0,VLOOKUP(E72,DO!E:G,2,FALSE),
IF(C72="","XXX-",C72&amp;"-")&amp;
IF(VLOOKUP(C72,$DB$180:$DS$239,2,FALSE)=0,"%?",IF(F$4="","I?","I"&amp;F$4+FLOOR((ROW()-7)/16,1)))&amp;
VLOOKUP(C72,$DB$180:$DS$239,MOD(ROW()-7,16)+3,FALSE))),
IF(C72="","XXX-%?#*",C72&amp;"-%?#*")))</f>
        <v/>
      </c>
      <c r="G72" s="226"/>
      <c r="H72" s="226" t="str">
        <f t="shared" ref="H72:H135" ca="1" si="17">IFERROR(
IF(INDIRECT(ADDRESS(ROW(),COLUMN()-2))="","",
LEFT(INDIRECT(ADDRESS(ROW(),COLUMN()-2)),SEARCH("-",INDIRECT(ADDRESS(ROW(),COLUMN()-2)),1)-1)),"")</f>
        <v/>
      </c>
      <c r="I72" s="228"/>
      <c r="J72" s="228"/>
      <c r="K72" s="241" t="s">
        <v>358</v>
      </c>
      <c r="L72" s="225" t="str">
        <f t="shared" ref="L72:L135" si="18">IF(ROW(E66)&gt;($M$4*16),"",TEXT($L$4+FLOOR((MOD((ROW(E66)-1)/8,20)),1)+FLOOR((MOD((ROW(E66)-1),8)),1)*0.1,"000.0"))</f>
        <v>018.1</v>
      </c>
      <c r="M72" s="257" t="s">
        <v>517</v>
      </c>
      <c r="N72" s="226" t="str">
        <f>IF(M72="","",IFERROR(
IF(VLOOKUP(K72,$DB$180:$DS$239,2,FALSE)=2,VLOOKUP(K72,$DB$180:$DS$239,3,FALSE),
IF(VLOOKUP(K72,$DB$180:$DS$239,2,FALSE)=0,VLOOKUP(M72,DO!M:O,2,FALSE),
IF(K72="","XXX-",K72&amp;"-")&amp;
IF(VLOOKUP(K72,$DB$180:$DS$239,2,FALSE)=0,"%?",IF(N$4="","I?","I"&amp;N$4+FLOOR((ROW()-7)/16,1)))&amp;
VLOOKUP(K72,$DB$180:$DS$239,MOD(ROW()-7,16)+3,FALSE))),
IF(K72="","XXX-%?#*",K72&amp;"-%?#*")))</f>
        <v>LCSG-I15C8</v>
      </c>
      <c r="O72" s="257" t="s">
        <v>662</v>
      </c>
      <c r="P72" s="226" t="str">
        <f t="shared" ref="P72:P135" ca="1" si="19">IFERROR(
IF(INDIRECT(ADDRESS(ROW(),COLUMN()-2))="","",
LEFT(INDIRECT(ADDRESS(ROW(),COLUMN()-2)),SEARCH("-",INDIRECT(ADDRESS(ROW(),COLUMN()-2)),1)-1)),"")</f>
        <v>LCSG</v>
      </c>
      <c r="Q72" s="228"/>
      <c r="R72" s="228"/>
      <c r="S72" s="230" t="s">
        <v>358</v>
      </c>
      <c r="T72" s="225" t="str">
        <f t="shared" ref="T72:T135" si="20">IF(ROW(M66)&gt;($U$4*16),"",TEXT($T$4+FLOOR((MOD((ROW(M66)-1)/8,20)),1)+FLOOR((MOD((ROW(M66)-1),8)),1)*0.1,"000.0"))</f>
        <v>028.1</v>
      </c>
      <c r="U72" s="257" t="s">
        <v>536</v>
      </c>
      <c r="V72" s="226" t="str">
        <f>IF(U72="","",IFERROR(
IF(VLOOKUP(S72,$DB$180:$DS$239,2,FALSE)=2,VLOOKUP(S72,$DB$180:$DS$239,3,FALSE),
IF(VLOOKUP(S72,$DB$180:$DS$239,2,FALSE)=0,VLOOKUP(U72,DO!U:W,2,FALSE),
IF(S72="","XXX-",S72&amp;"-")&amp;
IF(VLOOKUP(S72,$DB$180:$DS$239,2,FALSE)=0,"%?",IF(V$4="","I?","I"&amp;V$4+FLOOR((ROW()-7)/16,1)))&amp;
VLOOKUP(S72,$DB$180:$DS$239,MOD(ROW()-7,16)+3,FALSE))),
IF(S72="","XXX-%?#*",S72&amp;"-%?#*")))</f>
        <v>LCSG-I25C8</v>
      </c>
      <c r="W72" s="257" t="s">
        <v>635</v>
      </c>
      <c r="X72" s="226" t="str">
        <f t="shared" ref="X72:X135" ca="1" si="21">IFERROR(
IF(INDIRECT(ADDRESS(ROW(),COLUMN()-2))="","",
LEFT(INDIRECT(ADDRESS(ROW(),COLUMN()-2)),SEARCH("-",INDIRECT(ADDRESS(ROW(),COLUMN()-2)),1)-1)),"")</f>
        <v>LCSG</v>
      </c>
      <c r="Y72" s="228"/>
      <c r="Z72" s="228"/>
      <c r="AA72" s="242" t="s">
        <v>364</v>
      </c>
      <c r="AB72" s="225" t="str">
        <f t="shared" ref="AB72:AB135" si="22">IF(ROW(U66)&gt;($AC$4*16),"",TEXT($AB$4+FLOOR((MOD((ROW(U66)-1)/8,20)),1)+FLOOR((MOD((ROW(U66)-1),8)),1)*0.1,"000.0"))</f>
        <v>038.1</v>
      </c>
      <c r="AC72" s="257" t="s">
        <v>663</v>
      </c>
      <c r="AD72" s="226" t="str">
        <f>IF(AC72="","",IFERROR(
IF(VLOOKUP(AA72,$DB$180:$DS$239,2,FALSE)=2,VLOOKUP(AA72,$DB$180:$DS$239,3,FALSE),
IF(VLOOKUP(AA72,$DB$180:$DS$239,2,FALSE)=0,VLOOKUP(AC72,DO!AC:AE,2,FALSE),
IF(AA72="","XXX-",AA72&amp;"-")&amp;
IF(VLOOKUP(AA72,$DB$180:$DS$239,2,FALSE)=0,"%?",IF(AD$4="","I?","I"&amp;AD$4+FLOOR((ROW()-7)/16,1)))&amp;
VLOOKUP(AA72,$DB$180:$DS$239,MOD(ROW()-7,16)+3,FALSE))),
IF(AA72="","XXX-%?#*",AA72&amp;"-%?#*")))</f>
        <v>LPBG-I35C8</v>
      </c>
      <c r="AE72" s="257"/>
      <c r="AF72" s="226" t="str">
        <f t="shared" ref="AF72:AF135" ca="1" si="23">IFERROR(
IF(INDIRECT(ADDRESS(ROW(),COLUMN()-2))="","",
LEFT(INDIRECT(ADDRESS(ROW(),COLUMN()-2)),SEARCH("-",INDIRECT(ADDRESS(ROW(),COLUMN()-2)),1)-1)),"")</f>
        <v>LPBG</v>
      </c>
      <c r="AG72" s="228"/>
      <c r="AH72" s="228"/>
      <c r="AI72" s="242"/>
      <c r="AJ72" s="225" t="str">
        <f t="shared" ref="AJ72:AJ135" si="24">IF(ROW(AC66)&gt;($AK$4*16),"",TEXT($AJ$4+FLOOR((MOD((ROW(AC66)-1)/8,20)),1)+FLOOR((MOD((ROW(AC66)-1),8)),1)*0.1,"000.0"))</f>
        <v/>
      </c>
      <c r="AK72" s="228"/>
      <c r="AL72" s="226" t="str">
        <f>IF(AK72="","",IFERROR(
IF(VLOOKUP(AI72,$DB$180:$DS$239,2,FALSE)=2,VLOOKUP(AI72,$DB$180:$DS$239,3,FALSE),
IF(VLOOKUP(AI72,$DB$180:$DS$239,2,FALSE)=0,VLOOKUP(AK72,DO!AK:AM,2,FALSE),
IF(AI72="","XXX-",AI72&amp;"-")&amp;
IF(VLOOKUP(AI72,$DB$180:$DS$239,2,FALSE)=0,"%?",IF(AL$4="","I?","I"&amp;AL$4+FLOOR((ROW()-7)/16,1)))&amp;
VLOOKUP(AI72,$DB$180:$DS$239,MOD(ROW()-7,16)+3,FALSE))),
IF(AI72="","XXX-%?#*",AI72&amp;"-%?#*")))</f>
        <v/>
      </c>
      <c r="AM72" s="228"/>
      <c r="AN72" s="226" t="str">
        <f t="shared" ref="AN72:AN135" ca="1" si="25">IFERROR(
IF(INDIRECT(ADDRESS(ROW(),COLUMN()-2))="","",
LEFT(INDIRECT(ADDRESS(ROW(),COLUMN()-2)),SEARCH("-",INDIRECT(ADDRESS(ROW(),COLUMN()-2)),1)-1)),"")</f>
        <v/>
      </c>
      <c r="AO72" s="228"/>
      <c r="AP72" s="228"/>
      <c r="AQ72" s="212"/>
      <c r="AR72" s="225" t="str">
        <f t="shared" ref="AR72:AR135" si="26">IF(ROW(AK66)&gt;($AS$4*16),"",TEXT($AR$4+FLOOR((MOD((ROW(AK66)-1)/8,20)),1)+FLOOR((MOD((ROW(AK66)-1),8)),1)*0.1,"000.0"))</f>
        <v/>
      </c>
      <c r="AS72" s="228"/>
      <c r="AT72" s="226" t="str">
        <f>IF(AS72="","",IFERROR(
IF(VLOOKUP(AQ72,$DB$180:$DS$239,2,FALSE)=2,VLOOKUP(AQ72,$DB$180:$DS$239,3,FALSE),
IF(VLOOKUP(AQ72,$DB$180:$DS$239,2,FALSE)=0,VLOOKUP(AS72,DO!AS:AU,2,FALSE),
IF(AQ72="","XXX-",AQ72&amp;"-")&amp;
IF(VLOOKUP(AQ72,$DB$180:$DS$239,2,FALSE)=0,"%?",IF(AT$4="","I?","I"&amp;AT$4+FLOOR((ROW()-7)/16,1)))&amp;
VLOOKUP(AQ72,$DB$180:$DS$239,MOD(ROW()-7,16)+3,FALSE))),
IF(AQ72="","XXX-%?#*",AQ72&amp;"-%?#*")))</f>
        <v/>
      </c>
      <c r="AU72" s="228"/>
      <c r="AV72" s="226" t="str">
        <f t="shared" ref="AV72:AV135" ca="1" si="27">IFERROR(
IF(INDIRECT(ADDRESS(ROW(),COLUMN()-2))="","",
LEFT(INDIRECT(ADDRESS(ROW(),COLUMN()-2)),SEARCH("-",INDIRECT(ADDRESS(ROW(),COLUMN()-2)),1)-1)),"")</f>
        <v/>
      </c>
      <c r="AW72" s="228"/>
      <c r="AX72" s="228"/>
      <c r="AY72" s="242"/>
      <c r="AZ72" s="225" t="str">
        <f t="shared" ref="AZ72:AZ135" si="28">IF(ROW(AS66)&gt;($BA$4*16),"",TEXT($AZ$4+FLOOR((MOD((ROW(AS66)-1)/8,20)),1)+FLOOR((MOD((ROW(AS66)-1),8)),1)*0.1,"000.0"))</f>
        <v/>
      </c>
      <c r="BA72" s="228"/>
      <c r="BB72" s="226" t="str">
        <f>IF(BA72="","",IFERROR(
IF(VLOOKUP(AY72,$DB$180:$DS$239,2,FALSE)=2,VLOOKUP(AY72,$DB$180:$DS$239,3,FALSE),
IF(VLOOKUP(AY72,$DB$180:$DS$239,2,FALSE)=0,VLOOKUP(BA72,DO!BA:BC,2,FALSE),
IF(AY72="","XXX-",AY72&amp;"-")&amp;
IF(VLOOKUP(AY72,$DB$180:$DS$239,2,FALSE)=0,"%?",IF(BB$4="","I?","I"&amp;BB$4+FLOOR((ROW()-7)/16,1)))&amp;
VLOOKUP(AY72,$DB$180:$DS$239,MOD(ROW()-7,16)+3,FALSE))),
IF(AY72="","XXX-%?#*",AY72&amp;"-%?#*")))</f>
        <v/>
      </c>
      <c r="BC72" s="228"/>
      <c r="BD72" s="226" t="str">
        <f t="shared" ref="BD72:BD135" ca="1" si="29">IFERROR(
IF(INDIRECT(ADDRESS(ROW(),COLUMN()-2))="","",
LEFT(INDIRECT(ADDRESS(ROW(),COLUMN()-2)),SEARCH("-",INDIRECT(ADDRESS(ROW(),COLUMN()-2)),1)-1)),"")</f>
        <v/>
      </c>
      <c r="BE72" s="228"/>
      <c r="BF72" s="228"/>
      <c r="BG72" s="242"/>
      <c r="BH72" s="225" t="str">
        <f t="shared" ref="BH72:BH135" si="30">IF(ROW(BA66)&gt;($BI$4*16),"",TEXT($BH$4+FLOOR((MOD((ROW(BA66)-1)/8,20)),1)+FLOOR((MOD((ROW(BA66)-1),8)),1)*0.1,"000.0"))</f>
        <v/>
      </c>
      <c r="BI72" s="228"/>
      <c r="BJ72" s="226" t="str">
        <f>IF(BI72="","",IFERROR(
IF(VLOOKUP(BG72,$DB$180:$DS$239,2,FALSE)=2,VLOOKUP(BG72,$DB$180:$DS$239,3,FALSE),
IF(VLOOKUP(BG72,$DB$180:$DS$239,2,FALSE)=0,VLOOKUP(BI72,DO!BI:BK,2,FALSE),
IF(BG72="","XXX-",BG72&amp;"-")&amp;
IF(VLOOKUP(BG72,$DB$180:$DS$239,2,FALSE)=0,"%?",IF(BJ$4="","I?","I"&amp;BJ$4+FLOOR((ROW()-7)/16,1)))&amp;
VLOOKUP(BG72,$DB$180:$DS$239,MOD(ROW()-7,16)+3,FALSE))),
IF(BG72="","XXX-%?#*",BG72&amp;"-%?#*")))</f>
        <v/>
      </c>
      <c r="BK72" s="228"/>
      <c r="BL72" s="226" t="str">
        <f t="shared" ref="BL72:BL135" ca="1" si="31">IFERROR(
IF(INDIRECT(ADDRESS(ROW(),COLUMN()-2))="","",
LEFT(INDIRECT(ADDRESS(ROW(),COLUMN()-2)),SEARCH("-",INDIRECT(ADDRESS(ROW(),COLUMN()-2)),1)-1)),"")</f>
        <v/>
      </c>
      <c r="BM72" s="228"/>
      <c r="BN72" s="228"/>
    </row>
    <row r="73" spans="1:107">
      <c r="D73" s="225" t="str">
        <f t="shared" si="16"/>
        <v/>
      </c>
      <c r="E73" s="228"/>
      <c r="F73" s="226" t="str">
        <f>IF(E73="","",IFERROR(
IF(VLOOKUP(C73,$DB$180:$DS$239,2,FALSE)=2,VLOOKUP(C73,$DB$180:$DS$239,3,FALSE),
IF(VLOOKUP(C73,$DB$180:$DS$239,2,FALSE)=0,VLOOKUP(E73,DO!E:G,2,FALSE),
IF(C73="","XXX-",C73&amp;"-")&amp;
IF(VLOOKUP(C73,$DB$180:$DS$239,2,FALSE)=0,"%?",IF(F$4="","I?","I"&amp;F$4+FLOOR((ROW()-7)/16,1)))&amp;
VLOOKUP(C73,$DB$180:$DS$239,MOD(ROW()-7,16)+3,FALSE))),
IF(C73="","XXX-%?#*",C73&amp;"-%?#*")))</f>
        <v/>
      </c>
      <c r="G73" s="226"/>
      <c r="H73" s="226" t="str">
        <f t="shared" ca="1" si="17"/>
        <v/>
      </c>
      <c r="I73" s="228"/>
      <c r="J73" s="228"/>
      <c r="K73" s="241" t="s">
        <v>358</v>
      </c>
      <c r="L73" s="225" t="str">
        <f t="shared" si="18"/>
        <v>018.2</v>
      </c>
      <c r="M73" s="257" t="s">
        <v>664</v>
      </c>
      <c r="N73" s="226" t="s">
        <v>665</v>
      </c>
      <c r="O73" s="257" t="s">
        <v>666</v>
      </c>
      <c r="P73" s="226" t="str">
        <f t="shared" ca="1" si="19"/>
        <v>LCSG</v>
      </c>
      <c r="Q73" s="228"/>
      <c r="R73" s="228"/>
      <c r="S73" s="230" t="s">
        <v>358</v>
      </c>
      <c r="T73" s="225" t="str">
        <f t="shared" si="20"/>
        <v>028.2</v>
      </c>
      <c r="U73" s="257" t="s">
        <v>530</v>
      </c>
      <c r="V73" s="226" t="s">
        <v>667</v>
      </c>
      <c r="W73" s="257" t="s">
        <v>635</v>
      </c>
      <c r="X73" s="226" t="str">
        <f t="shared" ca="1" si="21"/>
        <v>LCSG</v>
      </c>
      <c r="Y73" s="228"/>
      <c r="Z73" s="228"/>
      <c r="AA73" s="242" t="s">
        <v>364</v>
      </c>
      <c r="AB73" s="225" t="str">
        <f t="shared" si="22"/>
        <v>038.2</v>
      </c>
      <c r="AC73" s="257" t="s">
        <v>668</v>
      </c>
      <c r="AD73" s="226" t="str">
        <f>IF(AC73="","",IFERROR(
IF(VLOOKUP(AA73,$DB$180:$DS$239,2,FALSE)=2,VLOOKUP(AA73,$DB$180:$DS$239,3,FALSE),
IF(VLOOKUP(AA73,$DB$180:$DS$239,2,FALSE)=0,VLOOKUP(AC73,DO!AC:AE,2,FALSE),
IF(AA73="","XXX-",AA73&amp;"-")&amp;
IF(VLOOKUP(AA73,$DB$180:$DS$239,2,FALSE)=0,"%?",IF(AD$4="","I?","I"&amp;AD$4+FLOOR((ROW()-7)/16,1)))&amp;
VLOOKUP(AA73,$DB$180:$DS$239,MOD(ROW()-7,16)+3,FALSE))),
IF(AA73="","XXX-%?#*",AA73&amp;"-%?#*")))</f>
        <v>LPBG-I35C2</v>
      </c>
      <c r="AE73" s="257"/>
      <c r="AF73" s="226" t="str">
        <f t="shared" ca="1" si="23"/>
        <v>LPBG</v>
      </c>
      <c r="AG73" s="228"/>
      <c r="AH73" s="228"/>
      <c r="AI73" s="242"/>
      <c r="AJ73" s="225" t="str">
        <f t="shared" si="24"/>
        <v/>
      </c>
      <c r="AK73" s="228"/>
      <c r="AL73" s="226" t="str">
        <f>IF(AK73="","",IFERROR(
IF(VLOOKUP(AI73,$DB$180:$DS$239,2,FALSE)=2,VLOOKUP(AI73,$DB$180:$DS$239,3,FALSE),
IF(VLOOKUP(AI73,$DB$180:$DS$239,2,FALSE)=0,VLOOKUP(AK73,DO!AK:AM,2,FALSE),
IF(AI73="","XXX-",AI73&amp;"-")&amp;
IF(VLOOKUP(AI73,$DB$180:$DS$239,2,FALSE)=0,"%?",IF(AL$4="","I?","I"&amp;AL$4+FLOOR((ROW()-7)/16,1)))&amp;
VLOOKUP(AI73,$DB$180:$DS$239,MOD(ROW()-7,16)+3,FALSE))),
IF(AI73="","XXX-%?#*",AI73&amp;"-%?#*")))</f>
        <v/>
      </c>
      <c r="AM73" s="228"/>
      <c r="AN73" s="226" t="str">
        <f t="shared" ca="1" si="25"/>
        <v/>
      </c>
      <c r="AO73" s="228"/>
      <c r="AP73" s="228"/>
      <c r="AQ73" s="212"/>
      <c r="AR73" s="225" t="str">
        <f t="shared" si="26"/>
        <v/>
      </c>
      <c r="AS73" s="228"/>
      <c r="AT73" s="226" t="str">
        <f>IF(AS73="","",IFERROR(
IF(VLOOKUP(AQ73,$DB$180:$DS$239,2,FALSE)=2,VLOOKUP(AQ73,$DB$180:$DS$239,3,FALSE),
IF(VLOOKUP(AQ73,$DB$180:$DS$239,2,FALSE)=0,VLOOKUP(AS73,DO!AS:AU,2,FALSE),
IF(AQ73="","XXX-",AQ73&amp;"-")&amp;
IF(VLOOKUP(AQ73,$DB$180:$DS$239,2,FALSE)=0,"%?",IF(AT$4="","I?","I"&amp;AT$4+FLOOR((ROW()-7)/16,1)))&amp;
VLOOKUP(AQ73,$DB$180:$DS$239,MOD(ROW()-7,16)+3,FALSE))),
IF(AQ73="","XXX-%?#*",AQ73&amp;"-%?#*")))</f>
        <v/>
      </c>
      <c r="AU73" s="228"/>
      <c r="AV73" s="226" t="str">
        <f t="shared" ca="1" si="27"/>
        <v/>
      </c>
      <c r="AW73" s="228"/>
      <c r="AX73" s="228"/>
      <c r="AY73" s="242"/>
      <c r="AZ73" s="225" t="str">
        <f t="shared" si="28"/>
        <v/>
      </c>
      <c r="BA73" s="228"/>
      <c r="BB73" s="226" t="str">
        <f>IF(BA73="","",IFERROR(
IF(VLOOKUP(AY73,$DB$180:$DS$239,2,FALSE)=2,VLOOKUP(AY73,$DB$180:$DS$239,3,FALSE),
IF(VLOOKUP(AY73,$DB$180:$DS$239,2,FALSE)=0,VLOOKUP(BA73,DO!BA:BC,2,FALSE),
IF(AY73="","XXX-",AY73&amp;"-")&amp;
IF(VLOOKUP(AY73,$DB$180:$DS$239,2,FALSE)=0,"%?",IF(BB$4="","I?","I"&amp;BB$4+FLOOR((ROW()-7)/16,1)))&amp;
VLOOKUP(AY73,$DB$180:$DS$239,MOD(ROW()-7,16)+3,FALSE))),
IF(AY73="","XXX-%?#*",AY73&amp;"-%?#*")))</f>
        <v/>
      </c>
      <c r="BC73" s="228"/>
      <c r="BD73" s="226" t="str">
        <f t="shared" ca="1" si="29"/>
        <v/>
      </c>
      <c r="BE73" s="228"/>
      <c r="BF73" s="228"/>
      <c r="BG73" s="242"/>
      <c r="BH73" s="225" t="str">
        <f t="shared" si="30"/>
        <v/>
      </c>
      <c r="BI73" s="228"/>
      <c r="BJ73" s="226" t="str">
        <f>IF(BI73="","",IFERROR(
IF(VLOOKUP(BG73,$DB$180:$DS$239,2,FALSE)=2,VLOOKUP(BG73,$DB$180:$DS$239,3,FALSE),
IF(VLOOKUP(BG73,$DB$180:$DS$239,2,FALSE)=0,VLOOKUP(BI73,DO!BI:BK,2,FALSE),
IF(BG73="","XXX-",BG73&amp;"-")&amp;
IF(VLOOKUP(BG73,$DB$180:$DS$239,2,FALSE)=0,"%?",IF(BJ$4="","I?","I"&amp;BJ$4+FLOOR((ROW()-7)/16,1)))&amp;
VLOOKUP(BG73,$DB$180:$DS$239,MOD(ROW()-7,16)+3,FALSE))),
IF(BG73="","XXX-%?#*",BG73&amp;"-%?#*")))</f>
        <v/>
      </c>
      <c r="BK73" s="228"/>
      <c r="BL73" s="226" t="str">
        <f t="shared" ca="1" si="31"/>
        <v/>
      </c>
      <c r="BM73" s="228"/>
      <c r="BN73" s="228"/>
    </row>
    <row r="74" spans="1:107">
      <c r="D74" s="225" t="str">
        <f t="shared" si="16"/>
        <v/>
      </c>
      <c r="E74" s="228"/>
      <c r="F74" s="226" t="str">
        <f>IF(E74="","",IFERROR(
IF(VLOOKUP(C74,$DB$180:$DS$239,2,FALSE)=2,VLOOKUP(C74,$DB$180:$DS$239,3,FALSE),
IF(VLOOKUP(C74,$DB$180:$DS$239,2,FALSE)=0,VLOOKUP(E74,DO!E:G,2,FALSE),
IF(C74="","XXX-",C74&amp;"-")&amp;
IF(VLOOKUP(C74,$DB$180:$DS$239,2,FALSE)=0,"%?",IF(F$4="","I?","I"&amp;F$4+FLOOR((ROW()-7)/16,1)))&amp;
VLOOKUP(C74,$DB$180:$DS$239,MOD(ROW()-7,16)+3,FALSE))),
IF(C74="","XXX-%?#*",C74&amp;"-%?#*")))</f>
        <v/>
      </c>
      <c r="G74" s="226"/>
      <c r="H74" s="226" t="str">
        <f t="shared" ca="1" si="17"/>
        <v/>
      </c>
      <c r="I74" s="228"/>
      <c r="J74" s="228"/>
      <c r="K74" s="241" t="s">
        <v>358</v>
      </c>
      <c r="L74" s="225" t="str">
        <f t="shared" si="18"/>
        <v>018.3</v>
      </c>
      <c r="M74" s="257" t="s">
        <v>527</v>
      </c>
      <c r="N74" s="226" t="s">
        <v>669</v>
      </c>
      <c r="O74" s="257" t="s">
        <v>662</v>
      </c>
      <c r="P74" s="226" t="str">
        <f t="shared" ca="1" si="19"/>
        <v>LCSG</v>
      </c>
      <c r="Q74" s="228"/>
      <c r="R74" s="228"/>
      <c r="S74" s="230" t="s">
        <v>358</v>
      </c>
      <c r="T74" s="225" t="str">
        <f t="shared" si="20"/>
        <v>028.3</v>
      </c>
      <c r="U74" s="257" t="s">
        <v>545</v>
      </c>
      <c r="V74" s="226" t="s">
        <v>670</v>
      </c>
      <c r="W74" s="257" t="s">
        <v>635</v>
      </c>
      <c r="X74" s="226" t="str">
        <f t="shared" ca="1" si="21"/>
        <v>LCSG</v>
      </c>
      <c r="Y74" s="228"/>
      <c r="Z74" s="228"/>
      <c r="AA74" s="242"/>
      <c r="AB74" s="225" t="str">
        <f t="shared" si="22"/>
        <v>038.3</v>
      </c>
      <c r="AC74" s="257"/>
      <c r="AD74" s="226" t="str">
        <f>IF(AC74="","",IFERROR(
IF(VLOOKUP(AA74,$DB$180:$DS$239,2,FALSE)=2,VLOOKUP(AA74,$DB$180:$DS$239,3,FALSE),
IF(VLOOKUP(AA74,$DB$180:$DS$239,2,FALSE)=0,VLOOKUP(AC74,DO!AC:AE,2,FALSE),
IF(AA74="","XXX-",AA74&amp;"-")&amp;
IF(VLOOKUP(AA74,$DB$180:$DS$239,2,FALSE)=0,"%?",IF(AD$4="","I?","I"&amp;AD$4+FLOOR((ROW()-7)/16,1)))&amp;
VLOOKUP(AA74,$DB$180:$DS$239,MOD(ROW()-7,16)+3,FALSE))),
IF(AA74="","XXX-%?#*",AA74&amp;"-%?#*")))</f>
        <v/>
      </c>
      <c r="AE74" s="257"/>
      <c r="AF74" s="226" t="str">
        <f t="shared" ca="1" si="23"/>
        <v/>
      </c>
      <c r="AG74" s="228"/>
      <c r="AH74" s="228"/>
      <c r="AI74" s="242"/>
      <c r="AJ74" s="225" t="str">
        <f t="shared" si="24"/>
        <v/>
      </c>
      <c r="AK74" s="228"/>
      <c r="AL74" s="226" t="str">
        <f>IF(AK74="","",IFERROR(
IF(VLOOKUP(AI74,$DB$180:$DS$239,2,FALSE)=2,VLOOKUP(AI74,$DB$180:$DS$239,3,FALSE),
IF(VLOOKUP(AI74,$DB$180:$DS$239,2,FALSE)=0,VLOOKUP(AK74,DO!AK:AM,2,FALSE),
IF(AI74="","XXX-",AI74&amp;"-")&amp;
IF(VLOOKUP(AI74,$DB$180:$DS$239,2,FALSE)=0,"%?",IF(AL$4="","I?","I"&amp;AL$4+FLOOR((ROW()-7)/16,1)))&amp;
VLOOKUP(AI74,$DB$180:$DS$239,MOD(ROW()-7,16)+3,FALSE))),
IF(AI74="","XXX-%?#*",AI74&amp;"-%?#*")))</f>
        <v/>
      </c>
      <c r="AM74" s="228"/>
      <c r="AN74" s="226" t="str">
        <f t="shared" ca="1" si="25"/>
        <v/>
      </c>
      <c r="AO74" s="228"/>
      <c r="AP74" s="228"/>
      <c r="AQ74" s="212"/>
      <c r="AR74" s="225" t="str">
        <f t="shared" si="26"/>
        <v/>
      </c>
      <c r="AS74" s="228"/>
      <c r="AT74" s="226" t="str">
        <f>IF(AS74="","",IFERROR(
IF(VLOOKUP(AQ74,$DB$180:$DS$239,2,FALSE)=2,VLOOKUP(AQ74,$DB$180:$DS$239,3,FALSE),
IF(VLOOKUP(AQ74,$DB$180:$DS$239,2,FALSE)=0,VLOOKUP(AS74,DO!AS:AU,2,FALSE),
IF(AQ74="","XXX-",AQ74&amp;"-")&amp;
IF(VLOOKUP(AQ74,$DB$180:$DS$239,2,FALSE)=0,"%?",IF(AT$4="","I?","I"&amp;AT$4+FLOOR((ROW()-7)/16,1)))&amp;
VLOOKUP(AQ74,$DB$180:$DS$239,MOD(ROW()-7,16)+3,FALSE))),
IF(AQ74="","XXX-%?#*",AQ74&amp;"-%?#*")))</f>
        <v/>
      </c>
      <c r="AU74" s="228"/>
      <c r="AV74" s="226" t="str">
        <f t="shared" ca="1" si="27"/>
        <v/>
      </c>
      <c r="AW74" s="228"/>
      <c r="AX74" s="228"/>
      <c r="AY74" s="242"/>
      <c r="AZ74" s="225" t="str">
        <f t="shared" si="28"/>
        <v/>
      </c>
      <c r="BA74" s="228"/>
      <c r="BB74" s="226" t="str">
        <f>IF(BA74="","",IFERROR(
IF(VLOOKUP(AY74,$DB$180:$DS$239,2,FALSE)=2,VLOOKUP(AY74,$DB$180:$DS$239,3,FALSE),
IF(VLOOKUP(AY74,$DB$180:$DS$239,2,FALSE)=0,VLOOKUP(BA74,DO!BA:BC,2,FALSE),
IF(AY74="","XXX-",AY74&amp;"-")&amp;
IF(VLOOKUP(AY74,$DB$180:$DS$239,2,FALSE)=0,"%?",IF(BB$4="","I?","I"&amp;BB$4+FLOOR((ROW()-7)/16,1)))&amp;
VLOOKUP(AY74,$DB$180:$DS$239,MOD(ROW()-7,16)+3,FALSE))),
IF(AY74="","XXX-%?#*",AY74&amp;"-%?#*")))</f>
        <v/>
      </c>
      <c r="BC74" s="228"/>
      <c r="BD74" s="226" t="str">
        <f t="shared" ca="1" si="29"/>
        <v/>
      </c>
      <c r="BE74" s="228"/>
      <c r="BF74" s="228"/>
      <c r="BG74" s="242"/>
      <c r="BH74" s="225" t="str">
        <f t="shared" si="30"/>
        <v/>
      </c>
      <c r="BI74" s="228"/>
      <c r="BJ74" s="226" t="str">
        <f>IF(BI74="","",IFERROR(
IF(VLOOKUP(BG74,$DB$180:$DS$239,2,FALSE)=2,VLOOKUP(BG74,$DB$180:$DS$239,3,FALSE),
IF(VLOOKUP(BG74,$DB$180:$DS$239,2,FALSE)=0,VLOOKUP(BI74,DO!BI:BK,2,FALSE),
IF(BG74="","XXX-",BG74&amp;"-")&amp;
IF(VLOOKUP(BG74,$DB$180:$DS$239,2,FALSE)=0,"%?",IF(BJ$4="","I?","I"&amp;BJ$4+FLOOR((ROW()-7)/16,1)))&amp;
VLOOKUP(BG74,$DB$180:$DS$239,MOD(ROW()-7,16)+3,FALSE))),
IF(BG74="","XXX-%?#*",BG74&amp;"-%?#*")))</f>
        <v/>
      </c>
      <c r="BK74" s="228"/>
      <c r="BL74" s="226" t="str">
        <f t="shared" ca="1" si="31"/>
        <v/>
      </c>
      <c r="BM74" s="228"/>
      <c r="BN74" s="228"/>
    </row>
    <row r="75" spans="1:107">
      <c r="D75" s="225" t="str">
        <f t="shared" si="16"/>
        <v/>
      </c>
      <c r="E75" s="228"/>
      <c r="F75" s="226" t="str">
        <f>IF(E75="","",IFERROR(
IF(VLOOKUP(C75,$DB$180:$DS$239,2,FALSE)=2,VLOOKUP(C75,$DB$180:$DS$239,3,FALSE),
IF(VLOOKUP(C75,$DB$180:$DS$239,2,FALSE)=0,VLOOKUP(E75,DO!E:G,2,FALSE),
IF(C75="","XXX-",C75&amp;"-")&amp;
IF(VLOOKUP(C75,$DB$180:$DS$239,2,FALSE)=0,"%?",IF(F$4="","I?","I"&amp;F$4+FLOOR((ROW()-7)/16,1)))&amp;
VLOOKUP(C75,$DB$180:$DS$239,MOD(ROW()-7,16)+3,FALSE))),
IF(C75="","XXX-%?#*",C75&amp;"-%?#*")))</f>
        <v/>
      </c>
      <c r="G75" s="226"/>
      <c r="H75" s="226" t="str">
        <f t="shared" ca="1" si="17"/>
        <v/>
      </c>
      <c r="I75" s="228"/>
      <c r="J75" s="228"/>
      <c r="K75" s="241" t="s">
        <v>364</v>
      </c>
      <c r="L75" s="225" t="str">
        <f t="shared" si="18"/>
        <v>018.4</v>
      </c>
      <c r="M75" s="257" t="s">
        <v>671</v>
      </c>
      <c r="N75" s="226" t="str">
        <f>IF(M75="","",IFERROR(
IF(VLOOKUP(K75,$DB$180:$DS$239,2,FALSE)=2,VLOOKUP(K75,$DB$180:$DS$239,3,FALSE),
IF(VLOOKUP(K75,$DB$180:$DS$239,2,FALSE)=0,VLOOKUP(M75,DO!M:O,2,FALSE),
IF(K75="","XXX-",K75&amp;"-")&amp;
IF(VLOOKUP(K75,$DB$180:$DS$239,2,FALSE)=0,"%?",IF(N$4="","I?","I"&amp;N$4+FLOOR((ROW()-7)/16,1)))&amp;
VLOOKUP(K75,$DB$180:$DS$239,MOD(ROW()-7,16)+3,FALSE))),
IF(K75="","XXX-%?#*",K75&amp;"-%?#*")))</f>
        <v>LPBG-I15D3</v>
      </c>
      <c r="O75" s="257"/>
      <c r="P75" s="226" t="str">
        <f t="shared" ca="1" si="19"/>
        <v>LPBG</v>
      </c>
      <c r="Q75" s="228"/>
      <c r="R75" s="228"/>
      <c r="S75" s="233" t="s">
        <v>358</v>
      </c>
      <c r="T75" s="225" t="str">
        <f t="shared" si="20"/>
        <v>028.4</v>
      </c>
      <c r="U75" s="257" t="s">
        <v>540</v>
      </c>
      <c r="V75" s="226" t="str">
        <f>IF(U75="","",IFERROR(
IF(VLOOKUP(S75,$DB$180:$DS$239,2,FALSE)=2,VLOOKUP(S75,$DB$180:$DS$239,3,FALSE),
IF(VLOOKUP(S75,$DB$180:$DS$239,2,FALSE)=0,VLOOKUP(U75,DO!U:W,2,FALSE),
IF(S75="","XXX-",S75&amp;"-")&amp;
IF(VLOOKUP(S75,$DB$180:$DS$239,2,FALSE)=0,"%?",IF(V$4="","I?","I"&amp;V$4+FLOOR((ROW()-7)/16,1)))&amp;
VLOOKUP(S75,$DB$180:$DS$239,MOD(ROW()-7,16)+3,FALSE))),
IF(S75="","XXX-%?#*",S75&amp;"-%?#*")))</f>
        <v>LCSG-I25D3</v>
      </c>
      <c r="W75" s="257" t="s">
        <v>635</v>
      </c>
      <c r="X75" s="226" t="str">
        <f t="shared" ca="1" si="21"/>
        <v>LCSG</v>
      </c>
      <c r="Y75" s="228"/>
      <c r="Z75" s="228"/>
      <c r="AA75" s="242" t="s">
        <v>364</v>
      </c>
      <c r="AB75" s="225" t="str">
        <f t="shared" si="22"/>
        <v>038.4</v>
      </c>
      <c r="AC75" s="257" t="s">
        <v>672</v>
      </c>
      <c r="AD75" s="226" t="str">
        <f>IF(AC75="","",IFERROR(
IF(VLOOKUP(AA75,$DB$180:$DS$239,2,FALSE)=2,VLOOKUP(AA75,$DB$180:$DS$239,3,FALSE),
IF(VLOOKUP(AA75,$DB$180:$DS$239,2,FALSE)=0,VLOOKUP(AC75,DO!AC:AE,2,FALSE),
IF(AA75="","XXX-",AA75&amp;"-")&amp;
IF(VLOOKUP(AA75,$DB$180:$DS$239,2,FALSE)=0,"%?",IF(AD$4="","I?","I"&amp;AD$4+FLOOR((ROW()-7)/16,1)))&amp;
VLOOKUP(AA75,$DB$180:$DS$239,MOD(ROW()-7,16)+3,FALSE))),
IF(AA75="","XXX-%?#*",AA75&amp;"-%?#*")))</f>
        <v>LPBG-I35D3</v>
      </c>
      <c r="AE75" s="257"/>
      <c r="AF75" s="226" t="str">
        <f t="shared" ca="1" si="23"/>
        <v>LPBG</v>
      </c>
      <c r="AG75" s="228"/>
      <c r="AH75" s="228"/>
      <c r="AI75" s="242"/>
      <c r="AJ75" s="225" t="str">
        <f t="shared" si="24"/>
        <v/>
      </c>
      <c r="AK75" s="228"/>
      <c r="AL75" s="226" t="str">
        <f>IF(AK75="","",IFERROR(
IF(VLOOKUP(AI75,$DB$180:$DS$239,2,FALSE)=2,VLOOKUP(AI75,$DB$180:$DS$239,3,FALSE),
IF(VLOOKUP(AI75,$DB$180:$DS$239,2,FALSE)=0,VLOOKUP(AK75,DO!AK:AM,2,FALSE),
IF(AI75="","XXX-",AI75&amp;"-")&amp;
IF(VLOOKUP(AI75,$DB$180:$DS$239,2,FALSE)=0,"%?",IF(AL$4="","I?","I"&amp;AL$4+FLOOR((ROW()-7)/16,1)))&amp;
VLOOKUP(AI75,$DB$180:$DS$239,MOD(ROW()-7,16)+3,FALSE))),
IF(AI75="","XXX-%?#*",AI75&amp;"-%?#*")))</f>
        <v/>
      </c>
      <c r="AM75" s="228"/>
      <c r="AN75" s="226" t="str">
        <f t="shared" ca="1" si="25"/>
        <v/>
      </c>
      <c r="AO75" s="228"/>
      <c r="AP75" s="228"/>
      <c r="AQ75" s="212"/>
      <c r="AR75" s="225" t="str">
        <f t="shared" si="26"/>
        <v/>
      </c>
      <c r="AS75" s="228"/>
      <c r="AT75" s="226" t="str">
        <f>IF(AS75="","",IFERROR(
IF(VLOOKUP(AQ75,$DB$180:$DS$239,2,FALSE)=2,VLOOKUP(AQ75,$DB$180:$DS$239,3,FALSE),
IF(VLOOKUP(AQ75,$DB$180:$DS$239,2,FALSE)=0,VLOOKUP(AS75,DO!AS:AU,2,FALSE),
IF(AQ75="","XXX-",AQ75&amp;"-")&amp;
IF(VLOOKUP(AQ75,$DB$180:$DS$239,2,FALSE)=0,"%?",IF(AT$4="","I?","I"&amp;AT$4+FLOOR((ROW()-7)/16,1)))&amp;
VLOOKUP(AQ75,$DB$180:$DS$239,MOD(ROW()-7,16)+3,FALSE))),
IF(AQ75="","XXX-%?#*",AQ75&amp;"-%?#*")))</f>
        <v/>
      </c>
      <c r="AU75" s="228"/>
      <c r="AV75" s="226" t="str">
        <f t="shared" ca="1" si="27"/>
        <v/>
      </c>
      <c r="AW75" s="228"/>
      <c r="AX75" s="228"/>
      <c r="AY75" s="242"/>
      <c r="AZ75" s="225" t="str">
        <f t="shared" si="28"/>
        <v/>
      </c>
      <c r="BA75" s="228"/>
      <c r="BB75" s="226" t="str">
        <f>IF(BA75="","",IFERROR(
IF(VLOOKUP(AY75,$DB$180:$DS$239,2,FALSE)=2,VLOOKUP(AY75,$DB$180:$DS$239,3,FALSE),
IF(VLOOKUP(AY75,$DB$180:$DS$239,2,FALSE)=0,VLOOKUP(BA75,DO!BA:BC,2,FALSE),
IF(AY75="","XXX-",AY75&amp;"-")&amp;
IF(VLOOKUP(AY75,$DB$180:$DS$239,2,FALSE)=0,"%?",IF(BB$4="","I?","I"&amp;BB$4+FLOOR((ROW()-7)/16,1)))&amp;
VLOOKUP(AY75,$DB$180:$DS$239,MOD(ROW()-7,16)+3,FALSE))),
IF(AY75="","XXX-%?#*",AY75&amp;"-%?#*")))</f>
        <v/>
      </c>
      <c r="BC75" s="228"/>
      <c r="BD75" s="226" t="str">
        <f t="shared" ca="1" si="29"/>
        <v/>
      </c>
      <c r="BE75" s="228"/>
      <c r="BF75" s="228"/>
      <c r="BG75" s="242"/>
      <c r="BH75" s="225" t="str">
        <f t="shared" si="30"/>
        <v/>
      </c>
      <c r="BI75" s="228"/>
      <c r="BJ75" s="226" t="str">
        <f>IF(BI75="","",IFERROR(
IF(VLOOKUP(BG75,$DB$180:$DS$239,2,FALSE)=2,VLOOKUP(BG75,$DB$180:$DS$239,3,FALSE),
IF(VLOOKUP(BG75,$DB$180:$DS$239,2,FALSE)=0,VLOOKUP(BI75,DO!BI:BK,2,FALSE),
IF(BG75="","XXX-",BG75&amp;"-")&amp;
IF(VLOOKUP(BG75,$DB$180:$DS$239,2,FALSE)=0,"%?",IF(BJ$4="","I?","I"&amp;BJ$4+FLOOR((ROW()-7)/16,1)))&amp;
VLOOKUP(BG75,$DB$180:$DS$239,MOD(ROW()-7,16)+3,FALSE))),
IF(BG75="","XXX-%?#*",BG75&amp;"-%?#*")))</f>
        <v/>
      </c>
      <c r="BK75" s="228"/>
      <c r="BL75" s="226" t="str">
        <f t="shared" ca="1" si="31"/>
        <v/>
      </c>
      <c r="BM75" s="228"/>
      <c r="BN75" s="228"/>
    </row>
    <row r="76" spans="1:107">
      <c r="D76" s="225" t="str">
        <f t="shared" si="16"/>
        <v/>
      </c>
      <c r="E76" s="228"/>
      <c r="F76" s="226" t="str">
        <f>IF(E76="","",IFERROR(
IF(VLOOKUP(C76,$DB$180:$DS$239,2,FALSE)=2,VLOOKUP(C76,$DB$180:$DS$239,3,FALSE),
IF(VLOOKUP(C76,$DB$180:$DS$239,2,FALSE)=0,VLOOKUP(E76,DO!E:G,2,FALSE),
IF(C76="","XXX-",C76&amp;"-")&amp;
IF(VLOOKUP(C76,$DB$180:$DS$239,2,FALSE)=0,"%?",IF(F$4="","I?","I"&amp;F$4+FLOOR((ROW()-7)/16,1)))&amp;
VLOOKUP(C76,$DB$180:$DS$239,MOD(ROW()-7,16)+3,FALSE))),
IF(C76="","XXX-%?#*",C76&amp;"-%?#*")))</f>
        <v/>
      </c>
      <c r="G76" s="226"/>
      <c r="H76" s="226" t="str">
        <f t="shared" ca="1" si="17"/>
        <v/>
      </c>
      <c r="I76" s="228"/>
      <c r="J76" s="228"/>
      <c r="K76" s="241" t="s">
        <v>364</v>
      </c>
      <c r="L76" s="225" t="str">
        <f t="shared" si="18"/>
        <v>018.5</v>
      </c>
      <c r="M76" s="257" t="s">
        <v>673</v>
      </c>
      <c r="N76" s="226" t="str">
        <f>IF(M76="","",IFERROR(
IF(VLOOKUP(K76,$DB$180:$DS$239,2,FALSE)=2,VLOOKUP(K76,$DB$180:$DS$239,3,FALSE),
IF(VLOOKUP(K76,$DB$180:$DS$239,2,FALSE)=0,VLOOKUP(M76,DO!M:O,2,FALSE),
IF(K76="","XXX-",K76&amp;"-")&amp;
IF(VLOOKUP(K76,$DB$180:$DS$239,2,FALSE)=0,"%?",IF(N$4="","I?","I"&amp;N$4+FLOOR((ROW()-7)/16,1)))&amp;
VLOOKUP(K76,$DB$180:$DS$239,MOD(ROW()-7,16)+3,FALSE))),
IF(K76="","XXX-%?#*",K76&amp;"-%?#*")))</f>
        <v>LPBG-I15D8</v>
      </c>
      <c r="O76" s="257"/>
      <c r="P76" s="226" t="str">
        <f t="shared" ca="1" si="19"/>
        <v>LPBG</v>
      </c>
      <c r="Q76" s="228"/>
      <c r="R76" s="228"/>
      <c r="S76" s="233" t="s">
        <v>358</v>
      </c>
      <c r="T76" s="225" t="str">
        <f t="shared" si="20"/>
        <v>028.5</v>
      </c>
      <c r="U76" s="257" t="s">
        <v>555</v>
      </c>
      <c r="V76" s="226" t="str">
        <f>IF(U76="","",IFERROR(
IF(VLOOKUP(S76,$DB$180:$DS$239,2,FALSE)=2,VLOOKUP(S76,$DB$180:$DS$239,3,FALSE),
IF(VLOOKUP(S76,$DB$180:$DS$239,2,FALSE)=0,VLOOKUP(U76,DO!U:W,2,FALSE),
IF(S76="","XXX-",S76&amp;"-")&amp;
IF(VLOOKUP(S76,$DB$180:$DS$239,2,FALSE)=0,"%?",IF(V$4="","I?","I"&amp;V$4+FLOOR((ROW()-7)/16,1)))&amp;
VLOOKUP(S76,$DB$180:$DS$239,MOD(ROW()-7,16)+3,FALSE))),
IF(S76="","XXX-%?#*",S76&amp;"-%?#*")))</f>
        <v>LCSG-I25D8</v>
      </c>
      <c r="W76" s="257" t="s">
        <v>635</v>
      </c>
      <c r="X76" s="226" t="str">
        <f t="shared" ca="1" si="21"/>
        <v>LCSG</v>
      </c>
      <c r="Y76" s="228"/>
      <c r="Z76" s="228"/>
      <c r="AA76" s="242" t="s">
        <v>364</v>
      </c>
      <c r="AB76" s="225" t="str">
        <f t="shared" si="22"/>
        <v>038.5</v>
      </c>
      <c r="AC76" s="257" t="s">
        <v>674</v>
      </c>
      <c r="AD76" s="226" t="str">
        <f>IF(AC76="","",IFERROR(
IF(VLOOKUP(AA76,$DB$180:$DS$239,2,FALSE)=2,VLOOKUP(AA76,$DB$180:$DS$239,3,FALSE),
IF(VLOOKUP(AA76,$DB$180:$DS$239,2,FALSE)=0,VLOOKUP(AC76,DO!AC:AE,2,FALSE),
IF(AA76="","XXX-",AA76&amp;"-")&amp;
IF(VLOOKUP(AA76,$DB$180:$DS$239,2,FALSE)=0,"%?",IF(AD$4="","I?","I"&amp;AD$4+FLOOR((ROW()-7)/16,1)))&amp;
VLOOKUP(AA76,$DB$180:$DS$239,MOD(ROW()-7,16)+3,FALSE))),
IF(AA76="","XXX-%?#*",AA76&amp;"-%?#*")))</f>
        <v>LPBG-I35D8</v>
      </c>
      <c r="AE76" s="257"/>
      <c r="AF76" s="226" t="str">
        <f t="shared" ca="1" si="23"/>
        <v>LPBG</v>
      </c>
      <c r="AG76" s="228"/>
      <c r="AH76" s="228"/>
      <c r="AI76" s="242"/>
      <c r="AJ76" s="225" t="str">
        <f t="shared" si="24"/>
        <v/>
      </c>
      <c r="AK76" s="228"/>
      <c r="AL76" s="226" t="str">
        <f>IF(AK76="","",IFERROR(
IF(VLOOKUP(AI76,$DB$180:$DS$239,2,FALSE)=2,VLOOKUP(AI76,$DB$180:$DS$239,3,FALSE),
IF(VLOOKUP(AI76,$DB$180:$DS$239,2,FALSE)=0,VLOOKUP(AK76,DO!AK:AM,2,FALSE),
IF(AI76="","XXX-",AI76&amp;"-")&amp;
IF(VLOOKUP(AI76,$DB$180:$DS$239,2,FALSE)=0,"%?",IF(AL$4="","I?","I"&amp;AL$4+FLOOR((ROW()-7)/16,1)))&amp;
VLOOKUP(AI76,$DB$180:$DS$239,MOD(ROW()-7,16)+3,FALSE))),
IF(AI76="","XXX-%?#*",AI76&amp;"-%?#*")))</f>
        <v/>
      </c>
      <c r="AM76" s="228"/>
      <c r="AN76" s="226" t="str">
        <f t="shared" ca="1" si="25"/>
        <v/>
      </c>
      <c r="AO76" s="228"/>
      <c r="AP76" s="228"/>
      <c r="AQ76" s="212"/>
      <c r="AR76" s="225" t="str">
        <f t="shared" si="26"/>
        <v/>
      </c>
      <c r="AS76" s="228"/>
      <c r="AT76" s="226" t="str">
        <f>IF(AS76="","",IFERROR(
IF(VLOOKUP(AQ76,$DB$180:$DS$239,2,FALSE)=2,VLOOKUP(AQ76,$DB$180:$DS$239,3,FALSE),
IF(VLOOKUP(AQ76,$DB$180:$DS$239,2,FALSE)=0,VLOOKUP(AS76,DO!AS:AU,2,FALSE),
IF(AQ76="","XXX-",AQ76&amp;"-")&amp;
IF(VLOOKUP(AQ76,$DB$180:$DS$239,2,FALSE)=0,"%?",IF(AT$4="","I?","I"&amp;AT$4+FLOOR((ROW()-7)/16,1)))&amp;
VLOOKUP(AQ76,$DB$180:$DS$239,MOD(ROW()-7,16)+3,FALSE))),
IF(AQ76="","XXX-%?#*",AQ76&amp;"-%?#*")))</f>
        <v/>
      </c>
      <c r="AU76" s="228"/>
      <c r="AV76" s="226" t="str">
        <f t="shared" ca="1" si="27"/>
        <v/>
      </c>
      <c r="AW76" s="228"/>
      <c r="AX76" s="228"/>
      <c r="AY76" s="242"/>
      <c r="AZ76" s="225" t="str">
        <f t="shared" si="28"/>
        <v/>
      </c>
      <c r="BA76" s="228"/>
      <c r="BB76" s="226" t="str">
        <f>IF(BA76="","",IFERROR(
IF(VLOOKUP(AY76,$DB$180:$DS$239,2,FALSE)=2,VLOOKUP(AY76,$DB$180:$DS$239,3,FALSE),
IF(VLOOKUP(AY76,$DB$180:$DS$239,2,FALSE)=0,VLOOKUP(BA76,DO!BA:BC,2,FALSE),
IF(AY76="","XXX-",AY76&amp;"-")&amp;
IF(VLOOKUP(AY76,$DB$180:$DS$239,2,FALSE)=0,"%?",IF(BB$4="","I?","I"&amp;BB$4+FLOOR((ROW()-7)/16,1)))&amp;
VLOOKUP(AY76,$DB$180:$DS$239,MOD(ROW()-7,16)+3,FALSE))),
IF(AY76="","XXX-%?#*",AY76&amp;"-%?#*")))</f>
        <v/>
      </c>
      <c r="BC76" s="228"/>
      <c r="BD76" s="226" t="str">
        <f t="shared" ca="1" si="29"/>
        <v/>
      </c>
      <c r="BE76" s="228"/>
      <c r="BF76" s="228"/>
      <c r="BG76" s="242"/>
      <c r="BH76" s="225" t="str">
        <f t="shared" si="30"/>
        <v/>
      </c>
      <c r="BI76" s="228"/>
      <c r="BJ76" s="226" t="str">
        <f>IF(BI76="","",IFERROR(
IF(VLOOKUP(BG76,$DB$180:$DS$239,2,FALSE)=2,VLOOKUP(BG76,$DB$180:$DS$239,3,FALSE),
IF(VLOOKUP(BG76,$DB$180:$DS$239,2,FALSE)=0,VLOOKUP(BI76,DO!BI:BK,2,FALSE),
IF(BG76="","XXX-",BG76&amp;"-")&amp;
IF(VLOOKUP(BG76,$DB$180:$DS$239,2,FALSE)=0,"%?",IF(BJ$4="","I?","I"&amp;BJ$4+FLOOR((ROW()-7)/16,1)))&amp;
VLOOKUP(BG76,$DB$180:$DS$239,MOD(ROW()-7,16)+3,FALSE))),
IF(BG76="","XXX-%?#*",BG76&amp;"-%?#*")))</f>
        <v/>
      </c>
      <c r="BK76" s="228"/>
      <c r="BL76" s="226" t="str">
        <f t="shared" ca="1" si="31"/>
        <v/>
      </c>
      <c r="BM76" s="228"/>
      <c r="BN76" s="228"/>
    </row>
    <row r="77" spans="1:107">
      <c r="D77" s="225" t="str">
        <f t="shared" si="16"/>
        <v/>
      </c>
      <c r="E77" s="228"/>
      <c r="F77" s="226" t="str">
        <f>IF(E77="","",IFERROR(
IF(VLOOKUP(C77,$DB$180:$DS$239,2,FALSE)=2,VLOOKUP(C77,$DB$180:$DS$239,3,FALSE),
IF(VLOOKUP(C77,$DB$180:$DS$239,2,FALSE)=0,VLOOKUP(E77,DO!E:G,2,FALSE),
IF(C77="","XXX-",C77&amp;"-")&amp;
IF(VLOOKUP(C77,$DB$180:$DS$239,2,FALSE)=0,"%?",IF(F$4="","I?","I"&amp;F$4+FLOOR((ROW()-7)/16,1)))&amp;
VLOOKUP(C77,$DB$180:$DS$239,MOD(ROW()-7,16)+3,FALSE))),
IF(C77="","XXX-%?#*",C77&amp;"-%?#*")))</f>
        <v/>
      </c>
      <c r="G77" s="226"/>
      <c r="H77" s="226" t="str">
        <f t="shared" ca="1" si="17"/>
        <v/>
      </c>
      <c r="I77" s="228"/>
      <c r="J77" s="228"/>
      <c r="K77" s="241" t="s">
        <v>364</v>
      </c>
      <c r="L77" s="225" t="str">
        <f t="shared" si="18"/>
        <v>018.6</v>
      </c>
      <c r="M77" s="257" t="s">
        <v>675</v>
      </c>
      <c r="N77" s="226" t="str">
        <f>IF(M77="","",IFERROR(
IF(VLOOKUP(K77,$DB$180:$DS$239,2,FALSE)=2,VLOOKUP(K77,$DB$180:$DS$239,3,FALSE),
IF(VLOOKUP(K77,$DB$180:$DS$239,2,FALSE)=0,VLOOKUP(M77,DO!M:O,2,FALSE),
IF(K77="","XXX-",K77&amp;"-")&amp;
IF(VLOOKUP(K77,$DB$180:$DS$239,2,FALSE)=0,"%?",IF(N$4="","I?","I"&amp;N$4+FLOOR((ROW()-7)/16,1)))&amp;
VLOOKUP(K77,$DB$180:$DS$239,MOD(ROW()-7,16)+3,FALSE))),
IF(K77="","XXX-%?#*",K77&amp;"-%?#*")))</f>
        <v>LPBG-I15D2</v>
      </c>
      <c r="O77" s="257"/>
      <c r="P77" s="226" t="str">
        <f t="shared" ca="1" si="19"/>
        <v>LPBG</v>
      </c>
      <c r="Q77" s="228"/>
      <c r="R77" s="228"/>
      <c r="S77" s="233" t="s">
        <v>358</v>
      </c>
      <c r="T77" s="225" t="str">
        <f t="shared" si="20"/>
        <v>028.6</v>
      </c>
      <c r="U77" s="257" t="s">
        <v>550</v>
      </c>
      <c r="V77" s="226" t="s">
        <v>676</v>
      </c>
      <c r="W77" s="257" t="s">
        <v>635</v>
      </c>
      <c r="X77" s="226" t="str">
        <f t="shared" ca="1" si="21"/>
        <v>LCSG</v>
      </c>
      <c r="Y77" s="228"/>
      <c r="Z77" s="228"/>
      <c r="AA77" s="242" t="s">
        <v>364</v>
      </c>
      <c r="AB77" s="225" t="str">
        <f t="shared" si="22"/>
        <v>038.6</v>
      </c>
      <c r="AC77" s="257" t="s">
        <v>677</v>
      </c>
      <c r="AD77" s="226" t="str">
        <f>IF(AC77="","",IFERROR(
IF(VLOOKUP(AA77,$DB$180:$DS$239,2,FALSE)=2,VLOOKUP(AA77,$DB$180:$DS$239,3,FALSE),
IF(VLOOKUP(AA77,$DB$180:$DS$239,2,FALSE)=0,VLOOKUP(AC77,DO!AC:AE,2,FALSE),
IF(AA77="","XXX-",AA77&amp;"-")&amp;
IF(VLOOKUP(AA77,$DB$180:$DS$239,2,FALSE)=0,"%?",IF(AD$4="","I?","I"&amp;AD$4+FLOOR((ROW()-7)/16,1)))&amp;
VLOOKUP(AA77,$DB$180:$DS$239,MOD(ROW()-7,16)+3,FALSE))),
IF(AA77="","XXX-%?#*",AA77&amp;"-%?#*")))</f>
        <v>LPBG-I35D2</v>
      </c>
      <c r="AE77" s="257"/>
      <c r="AF77" s="226" t="str">
        <f t="shared" ca="1" si="23"/>
        <v>LPBG</v>
      </c>
      <c r="AG77" s="228"/>
      <c r="AH77" s="228"/>
      <c r="AI77" s="242"/>
      <c r="AJ77" s="225" t="str">
        <f t="shared" si="24"/>
        <v/>
      </c>
      <c r="AK77" s="228"/>
      <c r="AL77" s="226" t="str">
        <f>IF(AK77="","",IFERROR(
IF(VLOOKUP(AI77,$DB$180:$DS$239,2,FALSE)=2,VLOOKUP(AI77,$DB$180:$DS$239,3,FALSE),
IF(VLOOKUP(AI77,$DB$180:$DS$239,2,FALSE)=0,VLOOKUP(AK77,DO!AK:AM,2,FALSE),
IF(AI77="","XXX-",AI77&amp;"-")&amp;
IF(VLOOKUP(AI77,$DB$180:$DS$239,2,FALSE)=0,"%?",IF(AL$4="","I?","I"&amp;AL$4+FLOOR((ROW()-7)/16,1)))&amp;
VLOOKUP(AI77,$DB$180:$DS$239,MOD(ROW()-7,16)+3,FALSE))),
IF(AI77="","XXX-%?#*",AI77&amp;"-%?#*")))</f>
        <v/>
      </c>
      <c r="AM77" s="228"/>
      <c r="AN77" s="226" t="str">
        <f t="shared" ca="1" si="25"/>
        <v/>
      </c>
      <c r="AO77" s="228"/>
      <c r="AP77" s="228"/>
      <c r="AQ77" s="212"/>
      <c r="AR77" s="225" t="str">
        <f t="shared" si="26"/>
        <v/>
      </c>
      <c r="AS77" s="228"/>
      <c r="AT77" s="226" t="str">
        <f>IF(AS77="","",IFERROR(
IF(VLOOKUP(AQ77,$DB$180:$DS$239,2,FALSE)=2,VLOOKUP(AQ77,$DB$180:$DS$239,3,FALSE),
IF(VLOOKUP(AQ77,$DB$180:$DS$239,2,FALSE)=0,VLOOKUP(AS77,DO!AS:AU,2,FALSE),
IF(AQ77="","XXX-",AQ77&amp;"-")&amp;
IF(VLOOKUP(AQ77,$DB$180:$DS$239,2,FALSE)=0,"%?",IF(AT$4="","I?","I"&amp;AT$4+FLOOR((ROW()-7)/16,1)))&amp;
VLOOKUP(AQ77,$DB$180:$DS$239,MOD(ROW()-7,16)+3,FALSE))),
IF(AQ77="","XXX-%?#*",AQ77&amp;"-%?#*")))</f>
        <v/>
      </c>
      <c r="AU77" s="228"/>
      <c r="AV77" s="226" t="str">
        <f t="shared" ca="1" si="27"/>
        <v/>
      </c>
      <c r="AW77" s="228"/>
      <c r="AX77" s="228"/>
      <c r="AY77" s="242"/>
      <c r="AZ77" s="225" t="str">
        <f t="shared" si="28"/>
        <v/>
      </c>
      <c r="BA77" s="228"/>
      <c r="BB77" s="226" t="str">
        <f>IF(BA77="","",IFERROR(
IF(VLOOKUP(AY77,$DB$180:$DS$239,2,FALSE)=2,VLOOKUP(AY77,$DB$180:$DS$239,3,FALSE),
IF(VLOOKUP(AY77,$DB$180:$DS$239,2,FALSE)=0,VLOOKUP(BA77,DO!BA:BC,2,FALSE),
IF(AY77="","XXX-",AY77&amp;"-")&amp;
IF(VLOOKUP(AY77,$DB$180:$DS$239,2,FALSE)=0,"%?",IF(BB$4="","I?","I"&amp;BB$4+FLOOR((ROW()-7)/16,1)))&amp;
VLOOKUP(AY77,$DB$180:$DS$239,MOD(ROW()-7,16)+3,FALSE))),
IF(AY77="","XXX-%?#*",AY77&amp;"-%?#*")))</f>
        <v/>
      </c>
      <c r="BC77" s="228"/>
      <c r="BD77" s="226" t="str">
        <f t="shared" ca="1" si="29"/>
        <v/>
      </c>
      <c r="BE77" s="228"/>
      <c r="BF77" s="228"/>
      <c r="BG77" s="242"/>
      <c r="BH77" s="225" t="str">
        <f t="shared" si="30"/>
        <v/>
      </c>
      <c r="BI77" s="228"/>
      <c r="BJ77" s="226" t="str">
        <f>IF(BI77="","",IFERROR(
IF(VLOOKUP(BG77,$DB$180:$DS$239,2,FALSE)=2,VLOOKUP(BG77,$DB$180:$DS$239,3,FALSE),
IF(VLOOKUP(BG77,$DB$180:$DS$239,2,FALSE)=0,VLOOKUP(BI77,DO!BI:BK,2,FALSE),
IF(BG77="","XXX-",BG77&amp;"-")&amp;
IF(VLOOKUP(BG77,$DB$180:$DS$239,2,FALSE)=0,"%?",IF(BJ$4="","I?","I"&amp;BJ$4+FLOOR((ROW()-7)/16,1)))&amp;
VLOOKUP(BG77,$DB$180:$DS$239,MOD(ROW()-7,16)+3,FALSE))),
IF(BG77="","XXX-%?#*",BG77&amp;"-%?#*")))</f>
        <v/>
      </c>
      <c r="BK77" s="228"/>
      <c r="BL77" s="226" t="str">
        <f t="shared" ca="1" si="31"/>
        <v/>
      </c>
      <c r="BM77" s="228"/>
      <c r="BN77" s="228"/>
    </row>
    <row r="78" spans="1:107">
      <c r="D78" s="225" t="str">
        <f t="shared" si="16"/>
        <v/>
      </c>
      <c r="E78" s="228"/>
      <c r="F78" s="226" t="str">
        <f>IF(E78="","",IFERROR(
IF(VLOOKUP(C78,$DB$180:$DS$239,2,FALSE)=2,VLOOKUP(C78,$DB$180:$DS$239,3,FALSE),
IF(VLOOKUP(C78,$DB$180:$DS$239,2,FALSE)=0,VLOOKUP(E78,DO!E:G,2,FALSE),
IF(C78="","XXX-",C78&amp;"-")&amp;
IF(VLOOKUP(C78,$DB$180:$DS$239,2,FALSE)=0,"%?",IF(F$4="","I?","I"&amp;F$4+FLOOR((ROW()-7)/16,1)))&amp;
VLOOKUP(C78,$DB$180:$DS$239,MOD(ROW()-7,16)+3,FALSE))),
IF(C78="","XXX-%?#*",C78&amp;"-%?#*")))</f>
        <v/>
      </c>
      <c r="G78" s="226"/>
      <c r="H78" s="226" t="str">
        <f t="shared" ca="1" si="17"/>
        <v/>
      </c>
      <c r="I78" s="228"/>
      <c r="J78" s="228"/>
      <c r="K78" s="241" t="s">
        <v>364</v>
      </c>
      <c r="L78" s="297" t="str">
        <f t="shared" si="18"/>
        <v>018.7</v>
      </c>
      <c r="M78" s="237" t="s">
        <v>1178</v>
      </c>
      <c r="N78" s="235" t="str">
        <f>IF(M78="","",IFERROR(
IF(VLOOKUP(K78,$DB$180:$DS$239,2,FALSE)=2,VLOOKUP(K78,$DB$180:$DS$239,3,FALSE),
IF(VLOOKUP(K78,$DB$180:$DS$239,2,FALSE)=0,VLOOKUP(M78,DO!M:O,2,FALSE),
IF(K78="","XXX-",K78&amp;"-")&amp;
IF(VLOOKUP(K78,$DB$180:$DS$239,2,FALSE)=0,"%?",IF(N$4="","I?","I"&amp;N$4+FLOOR((ROW()-7)/16,1)))&amp;
VLOOKUP(K78,$DB$180:$DS$239,MOD(ROW()-7,16)+3,FALSE))),
IF(K78="","XXX-%?#*",K78&amp;"-%?#*")))</f>
        <v>LPBG-I15D7</v>
      </c>
      <c r="O78" s="237" t="s">
        <v>1171</v>
      </c>
      <c r="P78" s="235" t="str">
        <f t="shared" ca="1" si="19"/>
        <v>LPBG</v>
      </c>
      <c r="Q78" s="228"/>
      <c r="R78" s="228"/>
      <c r="S78" s="233" t="s">
        <v>358</v>
      </c>
      <c r="T78" s="225" t="str">
        <f t="shared" si="20"/>
        <v>028.7</v>
      </c>
      <c r="U78" s="257" t="s">
        <v>565</v>
      </c>
      <c r="V78" s="226" t="s">
        <v>678</v>
      </c>
      <c r="W78" s="257" t="s">
        <v>635</v>
      </c>
      <c r="X78" s="226" t="str">
        <f t="shared" ca="1" si="21"/>
        <v>LCSG</v>
      </c>
      <c r="Y78" s="228"/>
      <c r="Z78" s="228"/>
      <c r="AA78" s="242" t="s">
        <v>364</v>
      </c>
      <c r="AB78" s="225" t="str">
        <f t="shared" si="22"/>
        <v>038.7</v>
      </c>
      <c r="AC78" s="257" t="s">
        <v>679</v>
      </c>
      <c r="AD78" s="226" t="str">
        <f>IF(AC78="","",IFERROR(
IF(VLOOKUP(AA78,$DB$180:$DS$239,2,FALSE)=2,VLOOKUP(AA78,$DB$180:$DS$239,3,FALSE),
IF(VLOOKUP(AA78,$DB$180:$DS$239,2,FALSE)=0,VLOOKUP(AC78,DO!AC:AE,2,FALSE),
IF(AA78="","XXX-",AA78&amp;"-")&amp;
IF(VLOOKUP(AA78,$DB$180:$DS$239,2,FALSE)=0,"%?",IF(AD$4="","I?","I"&amp;AD$4+FLOOR((ROW()-7)/16,1)))&amp;
VLOOKUP(AA78,$DB$180:$DS$239,MOD(ROW()-7,16)+3,FALSE))),
IF(AA78="","XXX-%?#*",AA78&amp;"-%?#*")))</f>
        <v>LPBG-I35D7</v>
      </c>
      <c r="AE78" s="257"/>
      <c r="AF78" s="226" t="str">
        <f t="shared" ca="1" si="23"/>
        <v>LPBG</v>
      </c>
      <c r="AG78" s="228"/>
      <c r="AH78" s="228"/>
      <c r="AI78" s="242"/>
      <c r="AJ78" s="225" t="str">
        <f t="shared" si="24"/>
        <v/>
      </c>
      <c r="AK78" s="228"/>
      <c r="AL78" s="226" t="str">
        <f>IF(AK78="","",IFERROR(
IF(VLOOKUP(AI78,$DB$180:$DS$239,2,FALSE)=2,VLOOKUP(AI78,$DB$180:$DS$239,3,FALSE),
IF(VLOOKUP(AI78,$DB$180:$DS$239,2,FALSE)=0,VLOOKUP(AK78,DO!AK:AM,2,FALSE),
IF(AI78="","XXX-",AI78&amp;"-")&amp;
IF(VLOOKUP(AI78,$DB$180:$DS$239,2,FALSE)=0,"%?",IF(AL$4="","I?","I"&amp;AL$4+FLOOR((ROW()-7)/16,1)))&amp;
VLOOKUP(AI78,$DB$180:$DS$239,MOD(ROW()-7,16)+3,FALSE))),
IF(AI78="","XXX-%?#*",AI78&amp;"-%?#*")))</f>
        <v/>
      </c>
      <c r="AM78" s="228"/>
      <c r="AN78" s="226" t="str">
        <f t="shared" ca="1" si="25"/>
        <v/>
      </c>
      <c r="AO78" s="228"/>
      <c r="AP78" s="228"/>
      <c r="AQ78" s="212"/>
      <c r="AR78" s="225" t="str">
        <f t="shared" si="26"/>
        <v/>
      </c>
      <c r="AS78" s="228"/>
      <c r="AT78" s="226" t="str">
        <f>IF(AS78="","",IFERROR(
IF(VLOOKUP(AQ78,$DB$180:$DS$239,2,FALSE)=2,VLOOKUP(AQ78,$DB$180:$DS$239,3,FALSE),
IF(VLOOKUP(AQ78,$DB$180:$DS$239,2,FALSE)=0,VLOOKUP(AS78,DO!AS:AU,2,FALSE),
IF(AQ78="","XXX-",AQ78&amp;"-")&amp;
IF(VLOOKUP(AQ78,$DB$180:$DS$239,2,FALSE)=0,"%?",IF(AT$4="","I?","I"&amp;AT$4+FLOOR((ROW()-7)/16,1)))&amp;
VLOOKUP(AQ78,$DB$180:$DS$239,MOD(ROW()-7,16)+3,FALSE))),
IF(AQ78="","XXX-%?#*",AQ78&amp;"-%?#*")))</f>
        <v/>
      </c>
      <c r="AU78" s="228"/>
      <c r="AV78" s="226" t="str">
        <f t="shared" ca="1" si="27"/>
        <v/>
      </c>
      <c r="AW78" s="228"/>
      <c r="AX78" s="228"/>
      <c r="AY78" s="242"/>
      <c r="AZ78" s="225" t="str">
        <f t="shared" si="28"/>
        <v/>
      </c>
      <c r="BA78" s="228"/>
      <c r="BB78" s="226" t="str">
        <f>IF(BA78="","",IFERROR(
IF(VLOOKUP(AY78,$DB$180:$DS$239,2,FALSE)=2,VLOOKUP(AY78,$DB$180:$DS$239,3,FALSE),
IF(VLOOKUP(AY78,$DB$180:$DS$239,2,FALSE)=0,VLOOKUP(BA78,DO!BA:BC,2,FALSE),
IF(AY78="","XXX-",AY78&amp;"-")&amp;
IF(VLOOKUP(AY78,$DB$180:$DS$239,2,FALSE)=0,"%?",IF(BB$4="","I?","I"&amp;BB$4+FLOOR((ROW()-7)/16,1)))&amp;
VLOOKUP(AY78,$DB$180:$DS$239,MOD(ROW()-7,16)+3,FALSE))),
IF(AY78="","XXX-%?#*",AY78&amp;"-%?#*")))</f>
        <v/>
      </c>
      <c r="BC78" s="228"/>
      <c r="BD78" s="226" t="str">
        <f t="shared" ca="1" si="29"/>
        <v/>
      </c>
      <c r="BE78" s="228"/>
      <c r="BF78" s="228"/>
      <c r="BG78" s="242"/>
      <c r="BH78" s="225" t="str">
        <f t="shared" si="30"/>
        <v/>
      </c>
      <c r="BI78" s="228"/>
      <c r="BJ78" s="226" t="str">
        <f>IF(BI78="","",IFERROR(
IF(VLOOKUP(BG78,$DB$180:$DS$239,2,FALSE)=2,VLOOKUP(BG78,$DB$180:$DS$239,3,FALSE),
IF(VLOOKUP(BG78,$DB$180:$DS$239,2,FALSE)=0,VLOOKUP(BI78,DO!BI:BK,2,FALSE),
IF(BG78="","XXX-",BG78&amp;"-")&amp;
IF(VLOOKUP(BG78,$DB$180:$DS$239,2,FALSE)=0,"%?",IF(BJ$4="","I?","I"&amp;BJ$4+FLOOR((ROW()-7)/16,1)))&amp;
VLOOKUP(BG78,$DB$180:$DS$239,MOD(ROW()-7,16)+3,FALSE))),
IF(BG78="","XXX-%?#*",BG78&amp;"-%?#*")))</f>
        <v/>
      </c>
      <c r="BK78" s="228"/>
      <c r="BL78" s="226" t="str">
        <f t="shared" ca="1" si="31"/>
        <v/>
      </c>
      <c r="BM78" s="228"/>
      <c r="BN78" s="228"/>
    </row>
    <row r="79" spans="1:107">
      <c r="D79" s="225" t="str">
        <f t="shared" si="16"/>
        <v/>
      </c>
      <c r="E79" s="228"/>
      <c r="F79" s="226" t="str">
        <f>IF(E79="","",IFERROR(
IF(VLOOKUP(C79,$DB$180:$DS$239,2,FALSE)=2,VLOOKUP(C79,$DB$180:$DS$239,3,FALSE),
IF(VLOOKUP(C79,$DB$180:$DS$239,2,FALSE)=0,VLOOKUP(E79,DO!E:G,2,FALSE),
IF(C79="","XXX-",C79&amp;"-")&amp;
IF(VLOOKUP(C79,$DB$180:$DS$239,2,FALSE)=0,"%?",IF(F$4="","I?","I"&amp;F$4+FLOOR((ROW()-7)/16,1)))&amp;
VLOOKUP(C79,$DB$180:$DS$239,MOD(ROW()-7,16)+3,FALSE))),
IF(C79="","XXX-%?#*",C79&amp;"-%?#*")))</f>
        <v/>
      </c>
      <c r="G79" s="226"/>
      <c r="H79" s="226" t="str">
        <f t="shared" ca="1" si="17"/>
        <v/>
      </c>
      <c r="I79" s="228"/>
      <c r="J79" s="228"/>
      <c r="K79" s="241" t="s">
        <v>364</v>
      </c>
      <c r="L79" s="225" t="str">
        <f t="shared" si="18"/>
        <v>019.0</v>
      </c>
      <c r="M79" s="257" t="s">
        <v>680</v>
      </c>
      <c r="N79" s="226" t="str">
        <f>IF(M79="","",IFERROR(
IF(VLOOKUP(K79,$DB$180:$DS$239,2,FALSE)=2,VLOOKUP(K79,$DB$180:$DS$239,3,FALSE),
IF(VLOOKUP(K79,$DB$180:$DS$239,2,FALSE)=0,VLOOKUP(M79,DO!M:O,2,FALSE),
IF(K79="","XXX-",K79&amp;"-")&amp;
IF(VLOOKUP(K79,$DB$180:$DS$239,2,FALSE)=0,"%?",IF(N$4="","I?","I"&amp;N$4+FLOOR((ROW()-7)/16,1)))&amp;
VLOOKUP(K79,$DB$180:$DS$239,MOD(ROW()-7,16)+3,FALSE))),
IF(K79="","XXX-%?#*",K79&amp;"-%?#*")))</f>
        <v>LPBG-I15E3</v>
      </c>
      <c r="O79" s="257"/>
      <c r="P79" s="226" t="str">
        <f t="shared" ca="1" si="19"/>
        <v>LPBG</v>
      </c>
      <c r="Q79" s="228"/>
      <c r="R79" s="228"/>
      <c r="S79" s="230" t="s">
        <v>358</v>
      </c>
      <c r="T79" s="225" t="str">
        <f t="shared" si="20"/>
        <v>029.0</v>
      </c>
      <c r="U79" s="257" t="s">
        <v>560</v>
      </c>
      <c r="V79" s="226" t="str">
        <f>IF(U79="","",IFERROR(
IF(VLOOKUP(S79,$DB$180:$DS$239,2,FALSE)=2,VLOOKUP(S79,$DB$180:$DS$239,3,FALSE),
IF(VLOOKUP(S79,$DB$180:$DS$239,2,FALSE)=0,VLOOKUP(U79,DO!U:W,2,FALSE),
IF(S79="","XXX-",S79&amp;"-")&amp;
IF(VLOOKUP(S79,$DB$180:$DS$239,2,FALSE)=0,"%?",IF(V$4="","I?","I"&amp;V$4+FLOOR((ROW()-7)/16,1)))&amp;
VLOOKUP(S79,$DB$180:$DS$239,MOD(ROW()-7,16)+3,FALSE))),
IF(S79="","XXX-%?#*",S79&amp;"-%?#*")))</f>
        <v>LCSG-I25E3</v>
      </c>
      <c r="W79" s="257" t="s">
        <v>635</v>
      </c>
      <c r="X79" s="226" t="str">
        <f t="shared" ca="1" si="21"/>
        <v>LCSG</v>
      </c>
      <c r="Y79" s="228"/>
      <c r="Z79" s="228"/>
      <c r="AA79" s="242" t="s">
        <v>364</v>
      </c>
      <c r="AB79" s="225" t="str">
        <f t="shared" si="22"/>
        <v>039.0</v>
      </c>
      <c r="AC79" s="257" t="s">
        <v>681</v>
      </c>
      <c r="AD79" s="226" t="str">
        <f>IF(AC79="","",IFERROR(
IF(VLOOKUP(AA79,$DB$180:$DS$239,2,FALSE)=2,VLOOKUP(AA79,$DB$180:$DS$239,3,FALSE),
IF(VLOOKUP(AA79,$DB$180:$DS$239,2,FALSE)=0,VLOOKUP(AC79,DO!AC:AE,2,FALSE),
IF(AA79="","XXX-",AA79&amp;"-")&amp;
IF(VLOOKUP(AA79,$DB$180:$DS$239,2,FALSE)=0,"%?",IF(AD$4="","I?","I"&amp;AD$4+FLOOR((ROW()-7)/16,1)))&amp;
VLOOKUP(AA79,$DB$180:$DS$239,MOD(ROW()-7,16)+3,FALSE))),
IF(AA79="","XXX-%?#*",AA79&amp;"-%?#*")))</f>
        <v>LPBG-I35E3</v>
      </c>
      <c r="AE79" s="257"/>
      <c r="AF79" s="226" t="str">
        <f t="shared" ca="1" si="23"/>
        <v>LPBG</v>
      </c>
      <c r="AG79" s="228"/>
      <c r="AH79" s="228"/>
      <c r="AI79" s="242"/>
      <c r="AJ79" s="225" t="str">
        <f t="shared" si="24"/>
        <v/>
      </c>
      <c r="AK79" s="228"/>
      <c r="AL79" s="226" t="str">
        <f>IF(AK79="","",IFERROR(
IF(VLOOKUP(AI79,$DB$180:$DS$239,2,FALSE)=2,VLOOKUP(AI79,$DB$180:$DS$239,3,FALSE),
IF(VLOOKUP(AI79,$DB$180:$DS$239,2,FALSE)=0,VLOOKUP(AK79,DO!AK:AM,2,FALSE),
IF(AI79="","XXX-",AI79&amp;"-")&amp;
IF(VLOOKUP(AI79,$DB$180:$DS$239,2,FALSE)=0,"%?",IF(AL$4="","I?","I"&amp;AL$4+FLOOR((ROW()-7)/16,1)))&amp;
VLOOKUP(AI79,$DB$180:$DS$239,MOD(ROW()-7,16)+3,FALSE))),
IF(AI79="","XXX-%?#*",AI79&amp;"-%?#*")))</f>
        <v/>
      </c>
      <c r="AM79" s="228"/>
      <c r="AN79" s="226" t="str">
        <f t="shared" ca="1" si="25"/>
        <v/>
      </c>
      <c r="AO79" s="228"/>
      <c r="AP79" s="228"/>
      <c r="AQ79" s="212"/>
      <c r="AR79" s="225" t="str">
        <f t="shared" si="26"/>
        <v/>
      </c>
      <c r="AS79" s="228"/>
      <c r="AT79" s="226" t="str">
        <f>IF(AS79="","",IFERROR(
IF(VLOOKUP(AQ79,$DB$180:$DS$239,2,FALSE)=2,VLOOKUP(AQ79,$DB$180:$DS$239,3,FALSE),
IF(VLOOKUP(AQ79,$DB$180:$DS$239,2,FALSE)=0,VLOOKUP(AS79,DO!AS:AU,2,FALSE),
IF(AQ79="","XXX-",AQ79&amp;"-")&amp;
IF(VLOOKUP(AQ79,$DB$180:$DS$239,2,FALSE)=0,"%?",IF(AT$4="","I?","I"&amp;AT$4+FLOOR((ROW()-7)/16,1)))&amp;
VLOOKUP(AQ79,$DB$180:$DS$239,MOD(ROW()-7,16)+3,FALSE))),
IF(AQ79="","XXX-%?#*",AQ79&amp;"-%?#*")))</f>
        <v/>
      </c>
      <c r="AU79" s="228"/>
      <c r="AV79" s="226" t="str">
        <f t="shared" ca="1" si="27"/>
        <v/>
      </c>
      <c r="AW79" s="228"/>
      <c r="AX79" s="228"/>
      <c r="AY79" s="242"/>
      <c r="AZ79" s="225" t="str">
        <f t="shared" si="28"/>
        <v/>
      </c>
      <c r="BA79" s="228"/>
      <c r="BB79" s="226" t="str">
        <f>IF(BA79="","",IFERROR(
IF(VLOOKUP(AY79,$DB$180:$DS$239,2,FALSE)=2,VLOOKUP(AY79,$DB$180:$DS$239,3,FALSE),
IF(VLOOKUP(AY79,$DB$180:$DS$239,2,FALSE)=0,VLOOKUP(BA79,DO!BA:BC,2,FALSE),
IF(AY79="","XXX-",AY79&amp;"-")&amp;
IF(VLOOKUP(AY79,$DB$180:$DS$239,2,FALSE)=0,"%?",IF(BB$4="","I?","I"&amp;BB$4+FLOOR((ROW()-7)/16,1)))&amp;
VLOOKUP(AY79,$DB$180:$DS$239,MOD(ROW()-7,16)+3,FALSE))),
IF(AY79="","XXX-%?#*",AY79&amp;"-%?#*")))</f>
        <v/>
      </c>
      <c r="BC79" s="228"/>
      <c r="BD79" s="226" t="str">
        <f t="shared" ca="1" si="29"/>
        <v/>
      </c>
      <c r="BE79" s="228"/>
      <c r="BF79" s="228"/>
      <c r="BG79" s="242"/>
      <c r="BH79" s="225" t="str">
        <f t="shared" si="30"/>
        <v/>
      </c>
      <c r="BI79" s="228"/>
      <c r="BJ79" s="226" t="str">
        <f>IF(BI79="","",IFERROR(
IF(VLOOKUP(BG79,$DB$180:$DS$239,2,FALSE)=2,VLOOKUP(BG79,$DB$180:$DS$239,3,FALSE),
IF(VLOOKUP(BG79,$DB$180:$DS$239,2,FALSE)=0,VLOOKUP(BI79,DO!BI:BK,2,FALSE),
IF(BG79="","XXX-",BG79&amp;"-")&amp;
IF(VLOOKUP(BG79,$DB$180:$DS$239,2,FALSE)=0,"%?",IF(BJ$4="","I?","I"&amp;BJ$4+FLOOR((ROW()-7)/16,1)))&amp;
VLOOKUP(BG79,$DB$180:$DS$239,MOD(ROW()-7,16)+3,FALSE))),
IF(BG79="","XXX-%?#*",BG79&amp;"-%?#*")))</f>
        <v/>
      </c>
      <c r="BK79" s="228"/>
      <c r="BL79" s="226" t="str">
        <f t="shared" ca="1" si="31"/>
        <v/>
      </c>
      <c r="BM79" s="228"/>
      <c r="BN79" s="228"/>
    </row>
    <row r="80" spans="1:107">
      <c r="D80" s="225" t="str">
        <f t="shared" si="16"/>
        <v/>
      </c>
      <c r="E80" s="228"/>
      <c r="F80" s="226" t="str">
        <f>IF(E80="","",IFERROR(
IF(VLOOKUP(C80,$DB$180:$DS$239,2,FALSE)=2,VLOOKUP(C80,$DB$180:$DS$239,3,FALSE),
IF(VLOOKUP(C80,$DB$180:$DS$239,2,FALSE)=0,VLOOKUP(E80,DO!E:G,2,FALSE),
IF(C80="","XXX-",C80&amp;"-")&amp;
IF(VLOOKUP(C80,$DB$180:$DS$239,2,FALSE)=0,"%?",IF(F$4="","I?","I"&amp;F$4+FLOOR((ROW()-7)/16,1)))&amp;
VLOOKUP(C80,$DB$180:$DS$239,MOD(ROW()-7,16)+3,FALSE))),
IF(C80="","XXX-%?#*",C80&amp;"-%?#*")))</f>
        <v/>
      </c>
      <c r="G80" s="226"/>
      <c r="H80" s="226" t="str">
        <f t="shared" ca="1" si="17"/>
        <v/>
      </c>
      <c r="I80" s="228"/>
      <c r="J80" s="228"/>
      <c r="K80" s="241" t="s">
        <v>392</v>
      </c>
      <c r="L80" s="225" t="str">
        <f t="shared" si="18"/>
        <v>019.1</v>
      </c>
      <c r="M80" s="257" t="s">
        <v>682</v>
      </c>
      <c r="N80" s="226" t="str">
        <f>IF(M80="","",IFERROR(
IF(VLOOKUP(K80,$DB$180:$DS$239,2,FALSE)=2,VLOOKUP(K80,$DB$180:$DS$239,3,FALSE),
IF(VLOOKUP(K80,$DB$180:$DS$239,2,FALSE)=0,VLOOKUP(M80,DO!M:O,2,FALSE),
IF(K80="","XXX-",K80&amp;"-")&amp;
IF(VLOOKUP(K80,$DB$180:$DS$239,2,FALSE)=0,"%?",IF(N$4="","I?","I"&amp;N$4+FLOOR((ROW()-7)/16,1)))&amp;
VLOOKUP(K80,$DB$180:$DS$239,MOD(ROW()-7,16)+3,FALSE))),
IF(K80="","XXX-%?#*",K80&amp;"-%?#*")))</f>
        <v>LPBR-I15E8</v>
      </c>
      <c r="O80" s="257"/>
      <c r="P80" s="226" t="str">
        <f t="shared" ca="1" si="19"/>
        <v>LPBR</v>
      </c>
      <c r="Q80" s="228"/>
      <c r="R80" s="228"/>
      <c r="S80" s="230"/>
      <c r="T80" s="225" t="str">
        <f t="shared" si="20"/>
        <v>029.1</v>
      </c>
      <c r="U80" s="257"/>
      <c r="V80" s="226" t="str">
        <f>IF(U80="","",IFERROR(
IF(VLOOKUP(S80,$DB$180:$DS$239,2,FALSE)=2,VLOOKUP(S80,$DB$180:$DS$239,3,FALSE),
IF(VLOOKUP(S80,$DB$180:$DS$239,2,FALSE)=0,VLOOKUP(U80,DO!U:W,2,FALSE),
IF(S80="","XXX-",S80&amp;"-")&amp;
IF(VLOOKUP(S80,$DB$180:$DS$239,2,FALSE)=0,"%?",IF(V$4="","I?","I"&amp;V$4+FLOOR((ROW()-7)/16,1)))&amp;
VLOOKUP(S80,$DB$180:$DS$239,MOD(ROW()-7,16)+3,FALSE))),
IF(S80="","XXX-%?#*",S80&amp;"-%?#*")))</f>
        <v/>
      </c>
      <c r="W80" s="257"/>
      <c r="X80" s="226" t="str">
        <f t="shared" ca="1" si="21"/>
        <v/>
      </c>
      <c r="Y80" s="228"/>
      <c r="Z80" s="228"/>
      <c r="AA80" s="242" t="s">
        <v>364</v>
      </c>
      <c r="AB80" s="225" t="str">
        <f t="shared" si="22"/>
        <v>039.1</v>
      </c>
      <c r="AC80" s="257" t="s">
        <v>683</v>
      </c>
      <c r="AD80" s="226" t="str">
        <f>IF(AC80="","",IFERROR(
IF(VLOOKUP(AA80,$DB$180:$DS$239,2,FALSE)=2,VLOOKUP(AA80,$DB$180:$DS$239,3,FALSE),
IF(VLOOKUP(AA80,$DB$180:$DS$239,2,FALSE)=0,VLOOKUP(AC80,DO!AC:AE,2,FALSE),
IF(AA80="","XXX-",AA80&amp;"-")&amp;
IF(VLOOKUP(AA80,$DB$180:$DS$239,2,FALSE)=0,"%?",IF(AD$4="","I?","I"&amp;AD$4+FLOOR((ROW()-7)/16,1)))&amp;
VLOOKUP(AA80,$DB$180:$DS$239,MOD(ROW()-7,16)+3,FALSE))),
IF(AA80="","XXX-%?#*",AA80&amp;"-%?#*")))</f>
        <v>LPBG-I35E8</v>
      </c>
      <c r="AE80" s="257"/>
      <c r="AF80" s="226" t="str">
        <f t="shared" ca="1" si="23"/>
        <v>LPBG</v>
      </c>
      <c r="AG80" s="228"/>
      <c r="AH80" s="228"/>
      <c r="AI80" s="242"/>
      <c r="AJ80" s="225" t="str">
        <f t="shared" si="24"/>
        <v/>
      </c>
      <c r="AK80" s="228"/>
      <c r="AL80" s="226" t="str">
        <f>IF(AK80="","",IFERROR(
IF(VLOOKUP(AI80,$DB$180:$DS$239,2,FALSE)=2,VLOOKUP(AI80,$DB$180:$DS$239,3,FALSE),
IF(VLOOKUP(AI80,$DB$180:$DS$239,2,FALSE)=0,VLOOKUP(AK80,DO!AK:AM,2,FALSE),
IF(AI80="","XXX-",AI80&amp;"-")&amp;
IF(VLOOKUP(AI80,$DB$180:$DS$239,2,FALSE)=0,"%?",IF(AL$4="","I?","I"&amp;AL$4+FLOOR((ROW()-7)/16,1)))&amp;
VLOOKUP(AI80,$DB$180:$DS$239,MOD(ROW()-7,16)+3,FALSE))),
IF(AI80="","XXX-%?#*",AI80&amp;"-%?#*")))</f>
        <v/>
      </c>
      <c r="AM80" s="228"/>
      <c r="AN80" s="226" t="str">
        <f t="shared" ca="1" si="25"/>
        <v/>
      </c>
      <c r="AO80" s="228"/>
      <c r="AP80" s="228"/>
      <c r="AQ80" s="212"/>
      <c r="AR80" s="225" t="str">
        <f t="shared" si="26"/>
        <v/>
      </c>
      <c r="AS80" s="228"/>
      <c r="AT80" s="226" t="str">
        <f>IF(AS80="","",IFERROR(
IF(VLOOKUP(AQ80,$DB$180:$DS$239,2,FALSE)=2,VLOOKUP(AQ80,$DB$180:$DS$239,3,FALSE),
IF(VLOOKUP(AQ80,$DB$180:$DS$239,2,FALSE)=0,VLOOKUP(AS80,DO!AS:AU,2,FALSE),
IF(AQ80="","XXX-",AQ80&amp;"-")&amp;
IF(VLOOKUP(AQ80,$DB$180:$DS$239,2,FALSE)=0,"%?",IF(AT$4="","I?","I"&amp;AT$4+FLOOR((ROW()-7)/16,1)))&amp;
VLOOKUP(AQ80,$DB$180:$DS$239,MOD(ROW()-7,16)+3,FALSE))),
IF(AQ80="","XXX-%?#*",AQ80&amp;"-%?#*")))</f>
        <v/>
      </c>
      <c r="AU80" s="228"/>
      <c r="AV80" s="226" t="str">
        <f t="shared" ca="1" si="27"/>
        <v/>
      </c>
      <c r="AW80" s="228"/>
      <c r="AX80" s="228"/>
      <c r="AY80" s="242"/>
      <c r="AZ80" s="225" t="str">
        <f t="shared" si="28"/>
        <v/>
      </c>
      <c r="BA80" s="228"/>
      <c r="BB80" s="226" t="str">
        <f>IF(BA80="","",IFERROR(
IF(VLOOKUP(AY80,$DB$180:$DS$239,2,FALSE)=2,VLOOKUP(AY80,$DB$180:$DS$239,3,FALSE),
IF(VLOOKUP(AY80,$DB$180:$DS$239,2,FALSE)=0,VLOOKUP(BA80,DO!BA:BC,2,FALSE),
IF(AY80="","XXX-",AY80&amp;"-")&amp;
IF(VLOOKUP(AY80,$DB$180:$DS$239,2,FALSE)=0,"%?",IF(BB$4="","I?","I"&amp;BB$4+FLOOR((ROW()-7)/16,1)))&amp;
VLOOKUP(AY80,$DB$180:$DS$239,MOD(ROW()-7,16)+3,FALSE))),
IF(AY80="","XXX-%?#*",AY80&amp;"-%?#*")))</f>
        <v/>
      </c>
      <c r="BC80" s="228"/>
      <c r="BD80" s="226" t="str">
        <f t="shared" ca="1" si="29"/>
        <v/>
      </c>
      <c r="BE80" s="228"/>
      <c r="BF80" s="228"/>
      <c r="BG80" s="242"/>
      <c r="BH80" s="225" t="str">
        <f t="shared" si="30"/>
        <v/>
      </c>
      <c r="BI80" s="228"/>
      <c r="BJ80" s="226" t="str">
        <f>IF(BI80="","",IFERROR(
IF(VLOOKUP(BG80,$DB$180:$DS$239,2,FALSE)=2,VLOOKUP(BG80,$DB$180:$DS$239,3,FALSE),
IF(VLOOKUP(BG80,$DB$180:$DS$239,2,FALSE)=0,VLOOKUP(BI80,DO!BI:BK,2,FALSE),
IF(BG80="","XXX-",BG80&amp;"-")&amp;
IF(VLOOKUP(BG80,$DB$180:$DS$239,2,FALSE)=0,"%?",IF(BJ$4="","I?","I"&amp;BJ$4+FLOOR((ROW()-7)/16,1)))&amp;
VLOOKUP(BG80,$DB$180:$DS$239,MOD(ROW()-7,16)+3,FALSE))),
IF(BG80="","XXX-%?#*",BG80&amp;"-%?#*")))</f>
        <v/>
      </c>
      <c r="BK80" s="228"/>
      <c r="BL80" s="226" t="str">
        <f t="shared" ca="1" si="31"/>
        <v/>
      </c>
      <c r="BM80" s="228"/>
      <c r="BN80" s="228"/>
    </row>
    <row r="81" spans="4:66">
      <c r="D81" s="225" t="str">
        <f t="shared" si="16"/>
        <v/>
      </c>
      <c r="E81" s="228"/>
      <c r="F81" s="226" t="str">
        <f>IF(E81="","",IFERROR(
IF(VLOOKUP(C81,$DB$180:$DS$239,2,FALSE)=2,VLOOKUP(C81,$DB$180:$DS$239,3,FALSE),
IF(VLOOKUP(C81,$DB$180:$DS$239,2,FALSE)=0,VLOOKUP(E81,DO!E:G,2,FALSE),
IF(C81="","XXX-",C81&amp;"-")&amp;
IF(VLOOKUP(C81,$DB$180:$DS$239,2,FALSE)=0,"%?",IF(F$4="","I?","I"&amp;F$4+FLOOR((ROW()-7)/16,1)))&amp;
VLOOKUP(C81,$DB$180:$DS$239,MOD(ROW()-7,16)+3,FALSE))),
IF(C81="","XXX-%?#*",C81&amp;"-%?#*")))</f>
        <v/>
      </c>
      <c r="G81" s="226"/>
      <c r="H81" s="226" t="str">
        <f t="shared" ca="1" si="17"/>
        <v/>
      </c>
      <c r="I81" s="228"/>
      <c r="J81" s="228"/>
      <c r="K81" s="241" t="s">
        <v>364</v>
      </c>
      <c r="L81" s="225" t="str">
        <f t="shared" si="18"/>
        <v>019.2</v>
      </c>
      <c r="M81" s="257" t="s">
        <v>684</v>
      </c>
      <c r="N81" s="226" t="str">
        <f>IF(M81="","",IFERROR(
IF(VLOOKUP(K81,$DB$180:$DS$239,2,FALSE)=2,VLOOKUP(K81,$DB$180:$DS$239,3,FALSE),
IF(VLOOKUP(K81,$DB$180:$DS$239,2,FALSE)=0,VLOOKUP(M81,DO!M:O,2,FALSE),
IF(K81="","XXX-",K81&amp;"-")&amp;
IF(VLOOKUP(K81,$DB$180:$DS$239,2,FALSE)=0,"%?",IF(N$4="","I?","I"&amp;N$4+FLOOR((ROW()-7)/16,1)))&amp;
VLOOKUP(K81,$DB$180:$DS$239,MOD(ROW()-7,16)+3,FALSE))),
IF(K81="","XXX-%?#*",K81&amp;"-%?#*")))</f>
        <v>LPBG-I15E2</v>
      </c>
      <c r="O81" s="257"/>
      <c r="P81" s="226" t="str">
        <f t="shared" ca="1" si="19"/>
        <v>LPBG</v>
      </c>
      <c r="Q81" s="228"/>
      <c r="R81" s="228"/>
      <c r="S81" s="230" t="s">
        <v>358</v>
      </c>
      <c r="T81" s="225" t="str">
        <f t="shared" si="20"/>
        <v>029.2</v>
      </c>
      <c r="U81" s="257" t="s">
        <v>570</v>
      </c>
      <c r="V81" s="226" t="s">
        <v>685</v>
      </c>
      <c r="W81" s="257" t="s">
        <v>1145</v>
      </c>
      <c r="X81" s="226" t="str">
        <f t="shared" ca="1" si="21"/>
        <v>LCSG</v>
      </c>
      <c r="Y81" s="228"/>
      <c r="Z81" s="228"/>
      <c r="AA81" s="242" t="s">
        <v>364</v>
      </c>
      <c r="AB81" s="225" t="str">
        <f t="shared" si="22"/>
        <v>039.2</v>
      </c>
      <c r="AC81" s="257" t="s">
        <v>686</v>
      </c>
      <c r="AD81" s="226" t="str">
        <f>IF(AC81="","",IFERROR(
IF(VLOOKUP(AA81,$DB$180:$DS$239,2,FALSE)=2,VLOOKUP(AA81,$DB$180:$DS$239,3,FALSE),
IF(VLOOKUP(AA81,$DB$180:$DS$239,2,FALSE)=0,VLOOKUP(AC81,DO!AC:AE,2,FALSE),
IF(AA81="","XXX-",AA81&amp;"-")&amp;
IF(VLOOKUP(AA81,$DB$180:$DS$239,2,FALSE)=0,"%?",IF(AD$4="","I?","I"&amp;AD$4+FLOOR((ROW()-7)/16,1)))&amp;
VLOOKUP(AA81,$DB$180:$DS$239,MOD(ROW()-7,16)+3,FALSE))),
IF(AA81="","XXX-%?#*",AA81&amp;"-%?#*")))</f>
        <v>LPBG-I35E2</v>
      </c>
      <c r="AE81" s="257"/>
      <c r="AF81" s="226" t="str">
        <f t="shared" ca="1" si="23"/>
        <v>LPBG</v>
      </c>
      <c r="AG81" s="228"/>
      <c r="AH81" s="228"/>
      <c r="AI81" s="242"/>
      <c r="AJ81" s="225" t="str">
        <f t="shared" si="24"/>
        <v/>
      </c>
      <c r="AK81" s="228"/>
      <c r="AL81" s="226" t="str">
        <f>IF(AK81="","",IFERROR(
IF(VLOOKUP(AI81,$DB$180:$DS$239,2,FALSE)=2,VLOOKUP(AI81,$DB$180:$DS$239,3,FALSE),
IF(VLOOKUP(AI81,$DB$180:$DS$239,2,FALSE)=0,VLOOKUP(AK81,DO!AK:AM,2,FALSE),
IF(AI81="","XXX-",AI81&amp;"-")&amp;
IF(VLOOKUP(AI81,$DB$180:$DS$239,2,FALSE)=0,"%?",IF(AL$4="","I?","I"&amp;AL$4+FLOOR((ROW()-7)/16,1)))&amp;
VLOOKUP(AI81,$DB$180:$DS$239,MOD(ROW()-7,16)+3,FALSE))),
IF(AI81="","XXX-%?#*",AI81&amp;"-%?#*")))</f>
        <v/>
      </c>
      <c r="AM81" s="228"/>
      <c r="AN81" s="226" t="str">
        <f t="shared" ca="1" si="25"/>
        <v/>
      </c>
      <c r="AO81" s="228"/>
      <c r="AP81" s="228"/>
      <c r="AQ81" s="212"/>
      <c r="AR81" s="225" t="str">
        <f t="shared" si="26"/>
        <v/>
      </c>
      <c r="AS81" s="228"/>
      <c r="AT81" s="226" t="str">
        <f>IF(AS81="","",IFERROR(
IF(VLOOKUP(AQ81,$DB$180:$DS$239,2,FALSE)=2,VLOOKUP(AQ81,$DB$180:$DS$239,3,FALSE),
IF(VLOOKUP(AQ81,$DB$180:$DS$239,2,FALSE)=0,VLOOKUP(AS81,DO!AS:AU,2,FALSE),
IF(AQ81="","XXX-",AQ81&amp;"-")&amp;
IF(VLOOKUP(AQ81,$DB$180:$DS$239,2,FALSE)=0,"%?",IF(AT$4="","I?","I"&amp;AT$4+FLOOR((ROW()-7)/16,1)))&amp;
VLOOKUP(AQ81,$DB$180:$DS$239,MOD(ROW()-7,16)+3,FALSE))),
IF(AQ81="","XXX-%?#*",AQ81&amp;"-%?#*")))</f>
        <v/>
      </c>
      <c r="AU81" s="228"/>
      <c r="AV81" s="226" t="str">
        <f t="shared" ca="1" si="27"/>
        <v/>
      </c>
      <c r="AW81" s="228"/>
      <c r="AX81" s="228"/>
      <c r="AY81" s="242"/>
      <c r="AZ81" s="225" t="str">
        <f t="shared" si="28"/>
        <v/>
      </c>
      <c r="BA81" s="228"/>
      <c r="BB81" s="226" t="str">
        <f>IF(BA81="","",IFERROR(
IF(VLOOKUP(AY81,$DB$180:$DS$239,2,FALSE)=2,VLOOKUP(AY81,$DB$180:$DS$239,3,FALSE),
IF(VLOOKUP(AY81,$DB$180:$DS$239,2,FALSE)=0,VLOOKUP(BA81,DO!BA:BC,2,FALSE),
IF(AY81="","XXX-",AY81&amp;"-")&amp;
IF(VLOOKUP(AY81,$DB$180:$DS$239,2,FALSE)=0,"%?",IF(BB$4="","I?","I"&amp;BB$4+FLOOR((ROW()-7)/16,1)))&amp;
VLOOKUP(AY81,$DB$180:$DS$239,MOD(ROW()-7,16)+3,FALSE))),
IF(AY81="","XXX-%?#*",AY81&amp;"-%?#*")))</f>
        <v/>
      </c>
      <c r="BC81" s="228"/>
      <c r="BD81" s="226" t="str">
        <f t="shared" ca="1" si="29"/>
        <v/>
      </c>
      <c r="BE81" s="228"/>
      <c r="BF81" s="228"/>
      <c r="BG81" s="242"/>
      <c r="BH81" s="225" t="str">
        <f t="shared" si="30"/>
        <v/>
      </c>
      <c r="BI81" s="228"/>
      <c r="BJ81" s="226" t="str">
        <f>IF(BI81="","",IFERROR(
IF(VLOOKUP(BG81,$DB$180:$DS$239,2,FALSE)=2,VLOOKUP(BG81,$DB$180:$DS$239,3,FALSE),
IF(VLOOKUP(BG81,$DB$180:$DS$239,2,FALSE)=0,VLOOKUP(BI81,DO!BI:BK,2,FALSE),
IF(BG81="","XXX-",BG81&amp;"-")&amp;
IF(VLOOKUP(BG81,$DB$180:$DS$239,2,FALSE)=0,"%?",IF(BJ$4="","I?","I"&amp;BJ$4+FLOOR((ROW()-7)/16,1)))&amp;
VLOOKUP(BG81,$DB$180:$DS$239,MOD(ROW()-7,16)+3,FALSE))),
IF(BG81="","XXX-%?#*",BG81&amp;"-%?#*")))</f>
        <v/>
      </c>
      <c r="BK81" s="228"/>
      <c r="BL81" s="226" t="str">
        <f t="shared" ca="1" si="31"/>
        <v/>
      </c>
      <c r="BM81" s="228"/>
      <c r="BN81" s="228"/>
    </row>
    <row r="82" spans="4:66">
      <c r="D82" s="225" t="str">
        <f t="shared" si="16"/>
        <v/>
      </c>
      <c r="E82" s="228"/>
      <c r="F82" s="226" t="str">
        <f>IF(E82="","",IFERROR(
IF(VLOOKUP(C82,$DB$180:$DS$239,2,FALSE)=2,VLOOKUP(C82,$DB$180:$DS$239,3,FALSE),
IF(VLOOKUP(C82,$DB$180:$DS$239,2,FALSE)=0,VLOOKUP(E82,DO!E:G,2,FALSE),
IF(C82="","XXX-",C82&amp;"-")&amp;
IF(VLOOKUP(C82,$DB$180:$DS$239,2,FALSE)=0,"%?",IF(F$4="","I?","I"&amp;F$4+FLOOR((ROW()-7)/16,1)))&amp;
VLOOKUP(C82,$DB$180:$DS$239,MOD(ROW()-7,16)+3,FALSE))),
IF(C82="","XXX-%?#*",C82&amp;"-%?#*")))</f>
        <v/>
      </c>
      <c r="G82" s="226"/>
      <c r="H82" s="226" t="str">
        <f t="shared" ca="1" si="17"/>
        <v/>
      </c>
      <c r="I82" s="228"/>
      <c r="J82" s="228"/>
      <c r="K82" s="241" t="s">
        <v>392</v>
      </c>
      <c r="L82" s="225" t="str">
        <f t="shared" si="18"/>
        <v>019.3</v>
      </c>
      <c r="M82" s="257" t="s">
        <v>687</v>
      </c>
      <c r="N82" s="226" t="str">
        <f>IF(M82="","",IFERROR(
IF(VLOOKUP(K82,$DB$180:$DS$239,2,FALSE)=2,VLOOKUP(K82,$DB$180:$DS$239,3,FALSE),
IF(VLOOKUP(K82,$DB$180:$DS$239,2,FALSE)=0,VLOOKUP(M82,DO!M:O,2,FALSE),
IF(K82="","XXX-",K82&amp;"-")&amp;
IF(VLOOKUP(K82,$DB$180:$DS$239,2,FALSE)=0,"%?",IF(N$4="","I?","I"&amp;N$4+FLOOR((ROW()-7)/16,1)))&amp;
VLOOKUP(K82,$DB$180:$DS$239,MOD(ROW()-7,16)+3,FALSE))),
IF(K82="","XXX-%?#*",K82&amp;"-%?#*")))</f>
        <v>LPBR-I15E7</v>
      </c>
      <c r="O82" s="257"/>
      <c r="P82" s="226" t="str">
        <f t="shared" ca="1" si="19"/>
        <v>LPBR</v>
      </c>
      <c r="Q82" s="228"/>
      <c r="R82" s="228"/>
      <c r="S82" s="230"/>
      <c r="T82" s="225" t="str">
        <f t="shared" si="20"/>
        <v>029.3</v>
      </c>
      <c r="U82" s="257"/>
      <c r="V82" s="226" t="str">
        <f>IF(U82="","",IFERROR(
IF(VLOOKUP(S82,$DB$180:$DS$239,2,FALSE)=2,VLOOKUP(S82,$DB$180:$DS$239,3,FALSE),
IF(VLOOKUP(S82,$DB$180:$DS$239,2,FALSE)=0,VLOOKUP(U82,DO!U:W,2,FALSE),
IF(S82="","XXX-",S82&amp;"-")&amp;
IF(VLOOKUP(S82,$DB$180:$DS$239,2,FALSE)=0,"%?",IF(V$4="","I?","I"&amp;V$4+FLOOR((ROW()-7)/16,1)))&amp;
VLOOKUP(S82,$DB$180:$DS$239,MOD(ROW()-7,16)+3,FALSE))),
IF(S82="","XXX-%?#*",S82&amp;"-%?#*")))</f>
        <v/>
      </c>
      <c r="W82" s="257"/>
      <c r="X82" s="226" t="str">
        <f t="shared" ca="1" si="21"/>
        <v/>
      </c>
      <c r="Y82" s="228"/>
      <c r="Z82" s="228"/>
      <c r="AA82" s="242" t="s">
        <v>364</v>
      </c>
      <c r="AB82" s="225" t="str">
        <f t="shared" si="22"/>
        <v>039.3</v>
      </c>
      <c r="AC82" s="257" t="s">
        <v>677</v>
      </c>
      <c r="AD82" s="226" t="str">
        <f>IF(AC82="","",IFERROR(
IF(VLOOKUP(AA82,$DB$180:$DS$239,2,FALSE)=2,VLOOKUP(AA82,$DB$180:$DS$239,3,FALSE),
IF(VLOOKUP(AA82,$DB$180:$DS$239,2,FALSE)=0,VLOOKUP(AC82,DO!AC:AE,2,FALSE),
IF(AA82="","XXX-",AA82&amp;"-")&amp;
IF(VLOOKUP(AA82,$DB$180:$DS$239,2,FALSE)=0,"%?",IF(AD$4="","I?","I"&amp;AD$4+FLOOR((ROW()-7)/16,1)))&amp;
VLOOKUP(AA82,$DB$180:$DS$239,MOD(ROW()-7,16)+3,FALSE))),
IF(AA82="","XXX-%?#*",AA82&amp;"-%?#*")))</f>
        <v>LPBG-I35E7</v>
      </c>
      <c r="AE82" s="257"/>
      <c r="AF82" s="226" t="str">
        <f t="shared" ca="1" si="23"/>
        <v>LPBG</v>
      </c>
      <c r="AG82" s="228"/>
      <c r="AH82" s="228"/>
      <c r="AI82" s="242"/>
      <c r="AJ82" s="225" t="str">
        <f t="shared" si="24"/>
        <v/>
      </c>
      <c r="AK82" s="228"/>
      <c r="AL82" s="226" t="str">
        <f>IF(AK82="","",IFERROR(
IF(VLOOKUP(AI82,$DB$180:$DS$239,2,FALSE)=2,VLOOKUP(AI82,$DB$180:$DS$239,3,FALSE),
IF(VLOOKUP(AI82,$DB$180:$DS$239,2,FALSE)=0,VLOOKUP(AK82,DO!AK:AM,2,FALSE),
IF(AI82="","XXX-",AI82&amp;"-")&amp;
IF(VLOOKUP(AI82,$DB$180:$DS$239,2,FALSE)=0,"%?",IF(AL$4="","I?","I"&amp;AL$4+FLOOR((ROW()-7)/16,1)))&amp;
VLOOKUP(AI82,$DB$180:$DS$239,MOD(ROW()-7,16)+3,FALSE))),
IF(AI82="","XXX-%?#*",AI82&amp;"-%?#*")))</f>
        <v/>
      </c>
      <c r="AM82" s="228"/>
      <c r="AN82" s="226" t="str">
        <f t="shared" ca="1" si="25"/>
        <v/>
      </c>
      <c r="AO82" s="228"/>
      <c r="AP82" s="228"/>
      <c r="AQ82" s="212"/>
      <c r="AR82" s="225" t="str">
        <f t="shared" si="26"/>
        <v/>
      </c>
      <c r="AS82" s="228"/>
      <c r="AT82" s="226" t="str">
        <f>IF(AS82="","",IFERROR(
IF(VLOOKUP(AQ82,$DB$180:$DS$239,2,FALSE)=2,VLOOKUP(AQ82,$DB$180:$DS$239,3,FALSE),
IF(VLOOKUP(AQ82,$DB$180:$DS$239,2,FALSE)=0,VLOOKUP(AS82,DO!AS:AU,2,FALSE),
IF(AQ82="","XXX-",AQ82&amp;"-")&amp;
IF(VLOOKUP(AQ82,$DB$180:$DS$239,2,FALSE)=0,"%?",IF(AT$4="","I?","I"&amp;AT$4+FLOOR((ROW()-7)/16,1)))&amp;
VLOOKUP(AQ82,$DB$180:$DS$239,MOD(ROW()-7,16)+3,FALSE))),
IF(AQ82="","XXX-%?#*",AQ82&amp;"-%?#*")))</f>
        <v/>
      </c>
      <c r="AU82" s="228"/>
      <c r="AV82" s="226" t="str">
        <f t="shared" ca="1" si="27"/>
        <v/>
      </c>
      <c r="AW82" s="228"/>
      <c r="AX82" s="228"/>
      <c r="AY82" s="242"/>
      <c r="AZ82" s="225" t="str">
        <f t="shared" si="28"/>
        <v/>
      </c>
      <c r="BA82" s="228"/>
      <c r="BB82" s="226" t="str">
        <f>IF(BA82="","",IFERROR(
IF(VLOOKUP(AY82,$DB$180:$DS$239,2,FALSE)=2,VLOOKUP(AY82,$DB$180:$DS$239,3,FALSE),
IF(VLOOKUP(AY82,$DB$180:$DS$239,2,FALSE)=0,VLOOKUP(BA82,DO!BA:BC,2,FALSE),
IF(AY82="","XXX-",AY82&amp;"-")&amp;
IF(VLOOKUP(AY82,$DB$180:$DS$239,2,FALSE)=0,"%?",IF(BB$4="","I?","I"&amp;BB$4+FLOOR((ROW()-7)/16,1)))&amp;
VLOOKUP(AY82,$DB$180:$DS$239,MOD(ROW()-7,16)+3,FALSE))),
IF(AY82="","XXX-%?#*",AY82&amp;"-%?#*")))</f>
        <v/>
      </c>
      <c r="BC82" s="228"/>
      <c r="BD82" s="226" t="str">
        <f t="shared" ca="1" si="29"/>
        <v/>
      </c>
      <c r="BE82" s="228"/>
      <c r="BF82" s="228"/>
      <c r="BG82" s="242"/>
      <c r="BH82" s="225" t="str">
        <f t="shared" si="30"/>
        <v/>
      </c>
      <c r="BI82" s="228"/>
      <c r="BJ82" s="226" t="str">
        <f>IF(BI82="","",IFERROR(
IF(VLOOKUP(BG82,$DB$180:$DS$239,2,FALSE)=2,VLOOKUP(BG82,$DB$180:$DS$239,3,FALSE),
IF(VLOOKUP(BG82,$DB$180:$DS$239,2,FALSE)=0,VLOOKUP(BI82,DO!BI:BK,2,FALSE),
IF(BG82="","XXX-",BG82&amp;"-")&amp;
IF(VLOOKUP(BG82,$DB$180:$DS$239,2,FALSE)=0,"%?",IF(BJ$4="","I?","I"&amp;BJ$4+FLOOR((ROW()-7)/16,1)))&amp;
VLOOKUP(BG82,$DB$180:$DS$239,MOD(ROW()-7,16)+3,FALSE))),
IF(BG82="","XXX-%?#*",BG82&amp;"-%?#*")))</f>
        <v/>
      </c>
      <c r="BK82" s="228"/>
      <c r="BL82" s="226" t="str">
        <f t="shared" ca="1" si="31"/>
        <v/>
      </c>
      <c r="BM82" s="228"/>
      <c r="BN82" s="228"/>
    </row>
    <row r="83" spans="4:66">
      <c r="D83" s="225" t="str">
        <f t="shared" si="16"/>
        <v/>
      </c>
      <c r="E83" s="228"/>
      <c r="F83" s="226" t="str">
        <f>IF(E83="","",IFERROR(
IF(VLOOKUP(C83,$DB$180:$DS$239,2,FALSE)=2,VLOOKUP(C83,$DB$180:$DS$239,3,FALSE),
IF(VLOOKUP(C83,$DB$180:$DS$239,2,FALSE)=0,VLOOKUP(E83,DO!E:G,2,FALSE),
IF(C83="","XXX-",C83&amp;"-")&amp;
IF(VLOOKUP(C83,$DB$180:$DS$239,2,FALSE)=0,"%?",IF(F$4="","I?","I"&amp;F$4+FLOOR((ROW()-7)/16,1)))&amp;
VLOOKUP(C83,$DB$180:$DS$239,MOD(ROW()-7,16)+3,FALSE))),
IF(C83="","XXX-%?#*",C83&amp;"-%?#*")))</f>
        <v/>
      </c>
      <c r="G83" s="226"/>
      <c r="H83" s="226" t="str">
        <f t="shared" ca="1" si="17"/>
        <v/>
      </c>
      <c r="I83" s="228"/>
      <c r="J83" s="228"/>
      <c r="K83" s="241" t="s">
        <v>688</v>
      </c>
      <c r="L83" s="297" t="str">
        <f t="shared" si="18"/>
        <v>019.4</v>
      </c>
      <c r="M83" s="237" t="s">
        <v>1189</v>
      </c>
      <c r="N83" s="235" t="str">
        <f>IF(M83="","",IFERROR(
IF(VLOOKUP(K83,$DB$180:$DS$239,2,FALSE)=2,VLOOKUP(K83,$DB$180:$DS$239,3,FALSE),
IF(VLOOKUP(K83,$DB$180:$DS$239,2,FALSE)=0,VLOOKUP(M83,DO!M:O,2,FALSE),
IF(K83="","XXX-",K83&amp;"-")&amp;
IF(VLOOKUP(K83,$DB$180:$DS$239,2,FALSE)=0,"%?",IF(N$4="","I?","I"&amp;N$4+FLOOR((ROW()-7)/16,1)))&amp;
VLOOKUP(K83,$DB$180:$DS$239,MOD(ROW()-7,16)+3,FALSE))),
IF(K83="","XXX-%?#*",K83&amp;"-%?#*")))</f>
        <v>LPBG-I15F3</v>
      </c>
      <c r="O83" s="237" t="s">
        <v>1170</v>
      </c>
      <c r="P83" s="235" t="str">
        <f t="shared" ca="1" si="19"/>
        <v>LPBG</v>
      </c>
      <c r="Q83" s="228"/>
      <c r="R83" s="228"/>
      <c r="S83" s="233" t="s">
        <v>364</v>
      </c>
      <c r="T83" s="225" t="str">
        <f t="shared" si="20"/>
        <v>029.4</v>
      </c>
      <c r="U83" s="257" t="s">
        <v>689</v>
      </c>
      <c r="V83" s="226" t="str">
        <f>IF(U83="","",IFERROR(
IF(VLOOKUP(S83,$DB$180:$DS$239,2,FALSE)=2,VLOOKUP(S83,$DB$180:$DS$239,3,FALSE),
IF(VLOOKUP(S83,$DB$180:$DS$239,2,FALSE)=0,VLOOKUP(U83,DO!U:W,2,FALSE),
IF(S83="","XXX-",S83&amp;"-")&amp;
IF(VLOOKUP(S83,$DB$180:$DS$239,2,FALSE)=0,"%?",IF(V$4="","I?","I"&amp;V$4+FLOOR((ROW()-7)/16,1)))&amp;
VLOOKUP(S83,$DB$180:$DS$239,MOD(ROW()-7,16)+3,FALSE))),
IF(S83="","XXX-%?#*",S83&amp;"-%?#*")))</f>
        <v>LPBG-I25F3</v>
      </c>
      <c r="W83" s="257"/>
      <c r="X83" s="226" t="str">
        <f t="shared" ca="1" si="21"/>
        <v>LPBG</v>
      </c>
      <c r="Y83" s="228"/>
      <c r="Z83" s="228"/>
      <c r="AA83" s="242" t="s">
        <v>364</v>
      </c>
      <c r="AB83" s="225" t="str">
        <f t="shared" si="22"/>
        <v>039.4</v>
      </c>
      <c r="AC83" s="257" t="s">
        <v>679</v>
      </c>
      <c r="AD83" s="226" t="str">
        <f>IF(AC83="","",IFERROR(
IF(VLOOKUP(AA83,$DB$180:$DS$239,2,FALSE)=2,VLOOKUP(AA83,$DB$180:$DS$239,3,FALSE),
IF(VLOOKUP(AA83,$DB$180:$DS$239,2,FALSE)=0,VLOOKUP(AC83,DO!AC:AE,2,FALSE),
IF(AA83="","XXX-",AA83&amp;"-")&amp;
IF(VLOOKUP(AA83,$DB$180:$DS$239,2,FALSE)=0,"%?",IF(AD$4="","I?","I"&amp;AD$4+FLOOR((ROW()-7)/16,1)))&amp;
VLOOKUP(AA83,$DB$180:$DS$239,MOD(ROW()-7,16)+3,FALSE))),
IF(AA83="","XXX-%?#*",AA83&amp;"-%?#*")))</f>
        <v>LPBG-I35F3</v>
      </c>
      <c r="AE83" s="257"/>
      <c r="AF83" s="226" t="str">
        <f t="shared" ca="1" si="23"/>
        <v>LPBG</v>
      </c>
      <c r="AG83" s="228"/>
      <c r="AH83" s="228"/>
      <c r="AI83" s="242"/>
      <c r="AJ83" s="225" t="str">
        <f t="shared" si="24"/>
        <v/>
      </c>
      <c r="AK83" s="228"/>
      <c r="AL83" s="226" t="str">
        <f>IF(AK83="","",IFERROR(
IF(VLOOKUP(AI83,$DB$180:$DS$239,2,FALSE)=2,VLOOKUP(AI83,$DB$180:$DS$239,3,FALSE),
IF(VLOOKUP(AI83,$DB$180:$DS$239,2,FALSE)=0,VLOOKUP(AK83,DO!AK:AM,2,FALSE),
IF(AI83="","XXX-",AI83&amp;"-")&amp;
IF(VLOOKUP(AI83,$DB$180:$DS$239,2,FALSE)=0,"%?",IF(AL$4="","I?","I"&amp;AL$4+FLOOR((ROW()-7)/16,1)))&amp;
VLOOKUP(AI83,$DB$180:$DS$239,MOD(ROW()-7,16)+3,FALSE))),
IF(AI83="","XXX-%?#*",AI83&amp;"-%?#*")))</f>
        <v/>
      </c>
      <c r="AM83" s="228"/>
      <c r="AN83" s="226" t="str">
        <f t="shared" ca="1" si="25"/>
        <v/>
      </c>
      <c r="AO83" s="228"/>
      <c r="AP83" s="228"/>
      <c r="AQ83" s="212"/>
      <c r="AR83" s="225" t="str">
        <f t="shared" si="26"/>
        <v/>
      </c>
      <c r="AS83" s="228"/>
      <c r="AT83" s="226" t="str">
        <f>IF(AS83="","",IFERROR(
IF(VLOOKUP(AQ83,$DB$180:$DS$239,2,FALSE)=2,VLOOKUP(AQ83,$DB$180:$DS$239,3,FALSE),
IF(VLOOKUP(AQ83,$DB$180:$DS$239,2,FALSE)=0,VLOOKUP(AS83,DO!AS:AU,2,FALSE),
IF(AQ83="","XXX-",AQ83&amp;"-")&amp;
IF(VLOOKUP(AQ83,$DB$180:$DS$239,2,FALSE)=0,"%?",IF(AT$4="","I?","I"&amp;AT$4+FLOOR((ROW()-7)/16,1)))&amp;
VLOOKUP(AQ83,$DB$180:$DS$239,MOD(ROW()-7,16)+3,FALSE))),
IF(AQ83="","XXX-%?#*",AQ83&amp;"-%?#*")))</f>
        <v/>
      </c>
      <c r="AU83" s="228"/>
      <c r="AV83" s="226" t="str">
        <f t="shared" ca="1" si="27"/>
        <v/>
      </c>
      <c r="AW83" s="228"/>
      <c r="AX83" s="228"/>
      <c r="AY83" s="242"/>
      <c r="AZ83" s="225" t="str">
        <f t="shared" si="28"/>
        <v/>
      </c>
      <c r="BA83" s="228"/>
      <c r="BB83" s="226" t="str">
        <f>IF(BA83="","",IFERROR(
IF(VLOOKUP(AY83,$DB$180:$DS$239,2,FALSE)=2,VLOOKUP(AY83,$DB$180:$DS$239,3,FALSE),
IF(VLOOKUP(AY83,$DB$180:$DS$239,2,FALSE)=0,VLOOKUP(BA83,DO!BA:BC,2,FALSE),
IF(AY83="","XXX-",AY83&amp;"-")&amp;
IF(VLOOKUP(AY83,$DB$180:$DS$239,2,FALSE)=0,"%?",IF(BB$4="","I?","I"&amp;BB$4+FLOOR((ROW()-7)/16,1)))&amp;
VLOOKUP(AY83,$DB$180:$DS$239,MOD(ROW()-7,16)+3,FALSE))),
IF(AY83="","XXX-%?#*",AY83&amp;"-%?#*")))</f>
        <v/>
      </c>
      <c r="BC83" s="228"/>
      <c r="BD83" s="226" t="str">
        <f t="shared" ca="1" si="29"/>
        <v/>
      </c>
      <c r="BE83" s="228"/>
      <c r="BF83" s="228"/>
      <c r="BG83" s="242"/>
      <c r="BH83" s="225" t="str">
        <f t="shared" si="30"/>
        <v/>
      </c>
      <c r="BI83" s="228"/>
      <c r="BJ83" s="226" t="str">
        <f>IF(BI83="","",IFERROR(
IF(VLOOKUP(BG83,$DB$180:$DS$239,2,FALSE)=2,VLOOKUP(BG83,$DB$180:$DS$239,3,FALSE),
IF(VLOOKUP(BG83,$DB$180:$DS$239,2,FALSE)=0,VLOOKUP(BI83,DO!BI:BK,2,FALSE),
IF(BG83="","XXX-",BG83&amp;"-")&amp;
IF(VLOOKUP(BG83,$DB$180:$DS$239,2,FALSE)=0,"%?",IF(BJ$4="","I?","I"&amp;BJ$4+FLOOR((ROW()-7)/16,1)))&amp;
VLOOKUP(BG83,$DB$180:$DS$239,MOD(ROW()-7,16)+3,FALSE))),
IF(BG83="","XXX-%?#*",BG83&amp;"-%?#*")))</f>
        <v/>
      </c>
      <c r="BK83" s="228"/>
      <c r="BL83" s="226" t="str">
        <f t="shared" ca="1" si="31"/>
        <v/>
      </c>
      <c r="BM83" s="228"/>
      <c r="BN83" s="228"/>
    </row>
    <row r="84" spans="4:66">
      <c r="D84" s="225" t="str">
        <f t="shared" si="16"/>
        <v/>
      </c>
      <c r="E84" s="228"/>
      <c r="F84" s="226" t="str">
        <f>IF(E84="","",IFERROR(
IF(VLOOKUP(C84,$DB$180:$DS$239,2,FALSE)=2,VLOOKUP(C84,$DB$180:$DS$239,3,FALSE),
IF(VLOOKUP(C84,$DB$180:$DS$239,2,FALSE)=0,VLOOKUP(E84,DO!E:G,2,FALSE),
IF(C84="","XXX-",C84&amp;"-")&amp;
IF(VLOOKUP(C84,$DB$180:$DS$239,2,FALSE)=0,"%?",IF(F$4="","I?","I"&amp;F$4+FLOOR((ROW()-7)/16,1)))&amp;
VLOOKUP(C84,$DB$180:$DS$239,MOD(ROW()-7,16)+3,FALSE))),
IF(C84="","XXX-%?#*",C84&amp;"-%?#*")))</f>
        <v/>
      </c>
      <c r="G84" s="226"/>
      <c r="H84" s="226" t="str">
        <f t="shared" ca="1" si="17"/>
        <v/>
      </c>
      <c r="I84" s="228"/>
      <c r="J84" s="228"/>
      <c r="K84" s="241" t="s">
        <v>690</v>
      </c>
      <c r="L84" s="297" t="str">
        <f t="shared" si="18"/>
        <v>019.5</v>
      </c>
      <c r="M84" s="237" t="s">
        <v>1186</v>
      </c>
      <c r="N84" s="235" t="str">
        <f>IF(M84="","",IFERROR(
IF(VLOOKUP(K84,$DB$180:$DS$239,2,FALSE)=2,VLOOKUP(K84,$DB$180:$DS$239,3,FALSE),
IF(VLOOKUP(K84,$DB$180:$DS$239,2,FALSE)=0,VLOOKUP(M84,DO!M:O,2,FALSE),
IF(K84="","XXX-",K84&amp;"-")&amp;
IF(VLOOKUP(K84,$DB$180:$DS$239,2,FALSE)=0,"%?",IF(N$4="","I?","I"&amp;N$4+FLOOR((ROW()-7)/16,1)))&amp;
VLOOKUP(K84,$DB$180:$DS$239,MOD(ROW()-7,16)+3,FALSE))),
IF(K84="","XXX-%?#*",K84&amp;"-%?#*")))</f>
        <v>LPBR-I15F8</v>
      </c>
      <c r="O84" s="237" t="s">
        <v>1170</v>
      </c>
      <c r="P84" s="235" t="str">
        <f t="shared" ca="1" si="19"/>
        <v>LPBR</v>
      </c>
      <c r="Q84" s="228"/>
      <c r="R84" s="228"/>
      <c r="S84" s="233" t="s">
        <v>364</v>
      </c>
      <c r="T84" s="225" t="str">
        <f t="shared" si="20"/>
        <v>029.5</v>
      </c>
      <c r="U84" s="257" t="s">
        <v>691</v>
      </c>
      <c r="V84" s="226" t="str">
        <f>IF(U84="","",IFERROR(
IF(VLOOKUP(S84,$DB$180:$DS$239,2,FALSE)=2,VLOOKUP(S84,$DB$180:$DS$239,3,FALSE),
IF(VLOOKUP(S84,$DB$180:$DS$239,2,FALSE)=0,VLOOKUP(U84,DO!U:W,2,FALSE),
IF(S84="","XXX-",S84&amp;"-")&amp;
IF(VLOOKUP(S84,$DB$180:$DS$239,2,FALSE)=0,"%?",IF(V$4="","I?","I"&amp;V$4+FLOOR((ROW()-7)/16,1)))&amp;
VLOOKUP(S84,$DB$180:$DS$239,MOD(ROW()-7,16)+3,FALSE))),
IF(S84="","XXX-%?#*",S84&amp;"-%?#*")))</f>
        <v>LPBG-I25F8</v>
      </c>
      <c r="W84" s="257"/>
      <c r="X84" s="226" t="str">
        <f t="shared" ca="1" si="21"/>
        <v>LPBG</v>
      </c>
      <c r="Y84" s="228"/>
      <c r="Z84" s="228"/>
      <c r="AA84" s="242" t="s">
        <v>364</v>
      </c>
      <c r="AB84" s="225" t="str">
        <f t="shared" si="22"/>
        <v>039.5</v>
      </c>
      <c r="AC84" s="257" t="s">
        <v>692</v>
      </c>
      <c r="AD84" s="226" t="str">
        <f>IF(AC84="","",IFERROR(
IF(VLOOKUP(AA84,$DB$180:$DS$239,2,FALSE)=2,VLOOKUP(AA84,$DB$180:$DS$239,3,FALSE),
IF(VLOOKUP(AA84,$DB$180:$DS$239,2,FALSE)=0,VLOOKUP(AC84,DO!AC:AE,2,FALSE),
IF(AA84="","XXX-",AA84&amp;"-")&amp;
IF(VLOOKUP(AA84,$DB$180:$DS$239,2,FALSE)=0,"%?",IF(AD$4="","I?","I"&amp;AD$4+FLOOR((ROW()-7)/16,1)))&amp;
VLOOKUP(AA84,$DB$180:$DS$239,MOD(ROW()-7,16)+3,FALSE))),
IF(AA84="","XXX-%?#*",AA84&amp;"-%?#*")))</f>
        <v>LPBG-I35F8</v>
      </c>
      <c r="AE84" s="257"/>
      <c r="AF84" s="226" t="str">
        <f t="shared" ca="1" si="23"/>
        <v>LPBG</v>
      </c>
      <c r="AG84" s="228"/>
      <c r="AH84" s="228"/>
      <c r="AI84" s="242"/>
      <c r="AJ84" s="225" t="str">
        <f t="shared" si="24"/>
        <v/>
      </c>
      <c r="AK84" s="228"/>
      <c r="AL84" s="226" t="str">
        <f>IF(AK84="","",IFERROR(
IF(VLOOKUP(AI84,$DB$180:$DS$239,2,FALSE)=2,VLOOKUP(AI84,$DB$180:$DS$239,3,FALSE),
IF(VLOOKUP(AI84,$DB$180:$DS$239,2,FALSE)=0,VLOOKUP(AK84,DO!AK:AM,2,FALSE),
IF(AI84="","XXX-",AI84&amp;"-")&amp;
IF(VLOOKUP(AI84,$DB$180:$DS$239,2,FALSE)=0,"%?",IF(AL$4="","I?","I"&amp;AL$4+FLOOR((ROW()-7)/16,1)))&amp;
VLOOKUP(AI84,$DB$180:$DS$239,MOD(ROW()-7,16)+3,FALSE))),
IF(AI84="","XXX-%?#*",AI84&amp;"-%?#*")))</f>
        <v/>
      </c>
      <c r="AM84" s="228"/>
      <c r="AN84" s="226" t="str">
        <f t="shared" ca="1" si="25"/>
        <v/>
      </c>
      <c r="AO84" s="228"/>
      <c r="AP84" s="228"/>
      <c r="AQ84" s="212"/>
      <c r="AR84" s="225" t="str">
        <f t="shared" si="26"/>
        <v/>
      </c>
      <c r="AS84" s="228"/>
      <c r="AT84" s="226" t="str">
        <f>IF(AS84="","",IFERROR(
IF(VLOOKUP(AQ84,$DB$180:$DS$239,2,FALSE)=2,VLOOKUP(AQ84,$DB$180:$DS$239,3,FALSE),
IF(VLOOKUP(AQ84,$DB$180:$DS$239,2,FALSE)=0,VLOOKUP(AS84,DO!AS:AU,2,FALSE),
IF(AQ84="","XXX-",AQ84&amp;"-")&amp;
IF(VLOOKUP(AQ84,$DB$180:$DS$239,2,FALSE)=0,"%?",IF(AT$4="","I?","I"&amp;AT$4+FLOOR((ROW()-7)/16,1)))&amp;
VLOOKUP(AQ84,$DB$180:$DS$239,MOD(ROW()-7,16)+3,FALSE))),
IF(AQ84="","XXX-%?#*",AQ84&amp;"-%?#*")))</f>
        <v/>
      </c>
      <c r="AU84" s="228"/>
      <c r="AV84" s="226" t="str">
        <f t="shared" ca="1" si="27"/>
        <v/>
      </c>
      <c r="AW84" s="228"/>
      <c r="AX84" s="228"/>
      <c r="AY84" s="242"/>
      <c r="AZ84" s="225" t="str">
        <f t="shared" si="28"/>
        <v/>
      </c>
      <c r="BA84" s="228"/>
      <c r="BB84" s="226" t="str">
        <f>IF(BA84="","",IFERROR(
IF(VLOOKUP(AY84,$DB$180:$DS$239,2,FALSE)=2,VLOOKUP(AY84,$DB$180:$DS$239,3,FALSE),
IF(VLOOKUP(AY84,$DB$180:$DS$239,2,FALSE)=0,VLOOKUP(BA84,DO!BA:BC,2,FALSE),
IF(AY84="","XXX-",AY84&amp;"-")&amp;
IF(VLOOKUP(AY84,$DB$180:$DS$239,2,FALSE)=0,"%?",IF(BB$4="","I?","I"&amp;BB$4+FLOOR((ROW()-7)/16,1)))&amp;
VLOOKUP(AY84,$DB$180:$DS$239,MOD(ROW()-7,16)+3,FALSE))),
IF(AY84="","XXX-%?#*",AY84&amp;"-%?#*")))</f>
        <v/>
      </c>
      <c r="BC84" s="228"/>
      <c r="BD84" s="226" t="str">
        <f t="shared" ca="1" si="29"/>
        <v/>
      </c>
      <c r="BE84" s="228"/>
      <c r="BF84" s="228"/>
      <c r="BG84" s="242"/>
      <c r="BH84" s="225" t="str">
        <f t="shared" si="30"/>
        <v/>
      </c>
      <c r="BI84" s="228"/>
      <c r="BJ84" s="226" t="str">
        <f>IF(BI84="","",IFERROR(
IF(VLOOKUP(BG84,$DB$180:$DS$239,2,FALSE)=2,VLOOKUP(BG84,$DB$180:$DS$239,3,FALSE),
IF(VLOOKUP(BG84,$DB$180:$DS$239,2,FALSE)=0,VLOOKUP(BI84,DO!BI:BK,2,FALSE),
IF(BG84="","XXX-",BG84&amp;"-")&amp;
IF(VLOOKUP(BG84,$DB$180:$DS$239,2,FALSE)=0,"%?",IF(BJ$4="","I?","I"&amp;BJ$4+FLOOR((ROW()-7)/16,1)))&amp;
VLOOKUP(BG84,$DB$180:$DS$239,MOD(ROW()-7,16)+3,FALSE))),
IF(BG84="","XXX-%?#*",BG84&amp;"-%?#*")))</f>
        <v/>
      </c>
      <c r="BK84" s="228"/>
      <c r="BL84" s="226" t="str">
        <f t="shared" ca="1" si="31"/>
        <v/>
      </c>
      <c r="BM84" s="228"/>
      <c r="BN84" s="228"/>
    </row>
    <row r="85" spans="4:66">
      <c r="D85" s="225" t="str">
        <f t="shared" si="16"/>
        <v/>
      </c>
      <c r="E85" s="228"/>
      <c r="F85" s="226" t="str">
        <f>IF(E85="","",IFERROR(
IF(VLOOKUP(C85,$DB$180:$DS$239,2,FALSE)=2,VLOOKUP(C85,$DB$180:$DS$239,3,FALSE),
IF(VLOOKUP(C85,$DB$180:$DS$239,2,FALSE)=0,VLOOKUP(E85,DO!E:G,2,FALSE),
IF(C85="","XXX-",C85&amp;"-")&amp;
IF(VLOOKUP(C85,$DB$180:$DS$239,2,FALSE)=0,"%?",IF(F$4="","I?","I"&amp;F$4+FLOOR((ROW()-7)/16,1)))&amp;
VLOOKUP(C85,$DB$180:$DS$239,MOD(ROW()-7,16)+3,FALSE))),
IF(C85="","XXX-%?#*",C85&amp;"-%?#*")))</f>
        <v/>
      </c>
      <c r="G85" s="226"/>
      <c r="H85" s="226" t="str">
        <f t="shared" ca="1" si="17"/>
        <v/>
      </c>
      <c r="I85" s="228"/>
      <c r="J85" s="228"/>
      <c r="K85" s="241" t="s">
        <v>364</v>
      </c>
      <c r="L85" s="297" t="str">
        <f t="shared" si="18"/>
        <v>019.6</v>
      </c>
      <c r="M85" s="237" t="s">
        <v>1187</v>
      </c>
      <c r="N85" s="235" t="str">
        <f>IF(M85="","",IFERROR(
IF(VLOOKUP(K85,$DB$180:$DS$239,2,FALSE)=2,VLOOKUP(K85,$DB$180:$DS$239,3,FALSE),
IF(VLOOKUP(K85,$DB$180:$DS$239,2,FALSE)=0,VLOOKUP(M85,DO!M:O,2,FALSE),
IF(K85="","XXX-",K85&amp;"-")&amp;
IF(VLOOKUP(K85,$DB$180:$DS$239,2,FALSE)=0,"%?",IF(N$4="","I?","I"&amp;N$4+FLOOR((ROW()-7)/16,1)))&amp;
VLOOKUP(K85,$DB$180:$DS$239,MOD(ROW()-7,16)+3,FALSE))),
IF(K85="","XXX-%?#*",K85&amp;"-%?#*")))</f>
        <v>LPBG-I15F2</v>
      </c>
      <c r="O85" s="237" t="s">
        <v>1170</v>
      </c>
      <c r="P85" s="235" t="str">
        <f t="shared" ca="1" si="19"/>
        <v>LPBG</v>
      </c>
      <c r="Q85" s="228"/>
      <c r="R85" s="228"/>
      <c r="S85" s="233"/>
      <c r="T85" s="225" t="str">
        <f t="shared" si="20"/>
        <v>029.6</v>
      </c>
      <c r="U85" s="257"/>
      <c r="V85" s="226" t="str">
        <f>IF(U85="","",IFERROR(
IF(VLOOKUP(S85,$DB$180:$DS$239,2,FALSE)=2,VLOOKUP(S85,$DB$180:$DS$239,3,FALSE),
IF(VLOOKUP(S85,$DB$180:$DS$239,2,FALSE)=0,VLOOKUP(U85,DO!U:W,2,FALSE),
IF(S85="","XXX-",S85&amp;"-")&amp;
IF(VLOOKUP(S85,$DB$180:$DS$239,2,FALSE)=0,"%?",IF(V$4="","I?","I"&amp;V$4+FLOOR((ROW()-7)/16,1)))&amp;
VLOOKUP(S85,$DB$180:$DS$239,MOD(ROW()-7,16)+3,FALSE))),
IF(S85="","XXX-%?#*",S85&amp;"-%?#*")))</f>
        <v/>
      </c>
      <c r="W85" s="257"/>
      <c r="X85" s="226" t="str">
        <f t="shared" ca="1" si="21"/>
        <v/>
      </c>
      <c r="Y85" s="228"/>
      <c r="Z85" s="228"/>
      <c r="AA85" s="242" t="s">
        <v>364</v>
      </c>
      <c r="AB85" s="225" t="str">
        <f t="shared" si="22"/>
        <v>039.6</v>
      </c>
      <c r="AC85" s="257" t="s">
        <v>693</v>
      </c>
      <c r="AD85" s="226" t="str">
        <f>IF(AC85="","",IFERROR(
IF(VLOOKUP(AA85,$DB$180:$DS$239,2,FALSE)=2,VLOOKUP(AA85,$DB$180:$DS$239,3,FALSE),
IF(VLOOKUP(AA85,$DB$180:$DS$239,2,FALSE)=0,VLOOKUP(AC85,DO!AC:AE,2,FALSE),
IF(AA85="","XXX-",AA85&amp;"-")&amp;
IF(VLOOKUP(AA85,$DB$180:$DS$239,2,FALSE)=0,"%?",IF(AD$4="","I?","I"&amp;AD$4+FLOOR((ROW()-7)/16,1)))&amp;
VLOOKUP(AA85,$DB$180:$DS$239,MOD(ROW()-7,16)+3,FALSE))),
IF(AA85="","XXX-%?#*",AA85&amp;"-%?#*")))</f>
        <v>LPBG-I35F2</v>
      </c>
      <c r="AE85" s="257"/>
      <c r="AF85" s="226" t="str">
        <f t="shared" ca="1" si="23"/>
        <v>LPBG</v>
      </c>
      <c r="AG85" s="228"/>
      <c r="AH85" s="228"/>
      <c r="AI85" s="242"/>
      <c r="AJ85" s="225" t="str">
        <f t="shared" si="24"/>
        <v/>
      </c>
      <c r="AK85" s="228"/>
      <c r="AL85" s="226" t="str">
        <f>IF(AK85="","",IFERROR(
IF(VLOOKUP(AI85,$DB$180:$DS$239,2,FALSE)=2,VLOOKUP(AI85,$DB$180:$DS$239,3,FALSE),
IF(VLOOKUP(AI85,$DB$180:$DS$239,2,FALSE)=0,VLOOKUP(AK85,DO!AK:AM,2,FALSE),
IF(AI85="","XXX-",AI85&amp;"-")&amp;
IF(VLOOKUP(AI85,$DB$180:$DS$239,2,FALSE)=0,"%?",IF(AL$4="","I?","I"&amp;AL$4+FLOOR((ROW()-7)/16,1)))&amp;
VLOOKUP(AI85,$DB$180:$DS$239,MOD(ROW()-7,16)+3,FALSE))),
IF(AI85="","XXX-%?#*",AI85&amp;"-%?#*")))</f>
        <v/>
      </c>
      <c r="AM85" s="228"/>
      <c r="AN85" s="226" t="str">
        <f t="shared" ca="1" si="25"/>
        <v/>
      </c>
      <c r="AO85" s="228"/>
      <c r="AP85" s="228"/>
      <c r="AQ85" s="212"/>
      <c r="AR85" s="225" t="str">
        <f t="shared" si="26"/>
        <v/>
      </c>
      <c r="AS85" s="228"/>
      <c r="AT85" s="226" t="str">
        <f>IF(AS85="","",IFERROR(
IF(VLOOKUP(AQ85,$DB$180:$DS$239,2,FALSE)=2,VLOOKUP(AQ85,$DB$180:$DS$239,3,FALSE),
IF(VLOOKUP(AQ85,$DB$180:$DS$239,2,FALSE)=0,VLOOKUP(AS85,DO!AS:AU,2,FALSE),
IF(AQ85="","XXX-",AQ85&amp;"-")&amp;
IF(VLOOKUP(AQ85,$DB$180:$DS$239,2,FALSE)=0,"%?",IF(AT$4="","I?","I"&amp;AT$4+FLOOR((ROW()-7)/16,1)))&amp;
VLOOKUP(AQ85,$DB$180:$DS$239,MOD(ROW()-7,16)+3,FALSE))),
IF(AQ85="","XXX-%?#*",AQ85&amp;"-%?#*")))</f>
        <v/>
      </c>
      <c r="AU85" s="228"/>
      <c r="AV85" s="226" t="str">
        <f t="shared" ca="1" si="27"/>
        <v/>
      </c>
      <c r="AW85" s="228"/>
      <c r="AX85" s="228"/>
      <c r="AY85" s="242"/>
      <c r="AZ85" s="225" t="str">
        <f t="shared" si="28"/>
        <v/>
      </c>
      <c r="BA85" s="228"/>
      <c r="BB85" s="226" t="str">
        <f>IF(BA85="","",IFERROR(
IF(VLOOKUP(AY85,$DB$180:$DS$239,2,FALSE)=2,VLOOKUP(AY85,$DB$180:$DS$239,3,FALSE),
IF(VLOOKUP(AY85,$DB$180:$DS$239,2,FALSE)=0,VLOOKUP(BA85,DO!BA:BC,2,FALSE),
IF(AY85="","XXX-",AY85&amp;"-")&amp;
IF(VLOOKUP(AY85,$DB$180:$DS$239,2,FALSE)=0,"%?",IF(BB$4="","I?","I"&amp;BB$4+FLOOR((ROW()-7)/16,1)))&amp;
VLOOKUP(AY85,$DB$180:$DS$239,MOD(ROW()-7,16)+3,FALSE))),
IF(AY85="","XXX-%?#*",AY85&amp;"-%?#*")))</f>
        <v/>
      </c>
      <c r="BC85" s="228"/>
      <c r="BD85" s="226" t="str">
        <f t="shared" ca="1" si="29"/>
        <v/>
      </c>
      <c r="BE85" s="228"/>
      <c r="BF85" s="228"/>
      <c r="BG85" s="242"/>
      <c r="BH85" s="225" t="str">
        <f t="shared" si="30"/>
        <v/>
      </c>
      <c r="BI85" s="228"/>
      <c r="BJ85" s="226" t="str">
        <f>IF(BI85="","",IFERROR(
IF(VLOOKUP(BG85,$DB$180:$DS$239,2,FALSE)=2,VLOOKUP(BG85,$DB$180:$DS$239,3,FALSE),
IF(VLOOKUP(BG85,$DB$180:$DS$239,2,FALSE)=0,VLOOKUP(BI85,DO!BI:BK,2,FALSE),
IF(BG85="","XXX-",BG85&amp;"-")&amp;
IF(VLOOKUP(BG85,$DB$180:$DS$239,2,FALSE)=0,"%?",IF(BJ$4="","I?","I"&amp;BJ$4+FLOOR((ROW()-7)/16,1)))&amp;
VLOOKUP(BG85,$DB$180:$DS$239,MOD(ROW()-7,16)+3,FALSE))),
IF(BG85="","XXX-%?#*",BG85&amp;"-%?#*")))</f>
        <v/>
      </c>
      <c r="BK85" s="228"/>
      <c r="BL85" s="226" t="str">
        <f t="shared" ca="1" si="31"/>
        <v/>
      </c>
      <c r="BM85" s="228"/>
      <c r="BN85" s="228"/>
    </row>
    <row r="86" spans="4:66">
      <c r="D86" s="225" t="str">
        <f t="shared" si="16"/>
        <v/>
      </c>
      <c r="E86" s="228"/>
      <c r="F86" s="226" t="str">
        <f>IF(E86="","",IFERROR(
IF(VLOOKUP(C86,$DB$180:$DS$239,2,FALSE)=2,VLOOKUP(C86,$DB$180:$DS$239,3,FALSE),
IF(VLOOKUP(C86,$DB$180:$DS$239,2,FALSE)=0,VLOOKUP(E86,DO!E:G,2,FALSE),
IF(C86="","XXX-",C86&amp;"-")&amp;
IF(VLOOKUP(C86,$DB$180:$DS$239,2,FALSE)=0,"%?",IF(F$4="","I?","I"&amp;F$4+FLOOR((ROW()-7)/16,1)))&amp;
VLOOKUP(C86,$DB$180:$DS$239,MOD(ROW()-7,16)+3,FALSE))),
IF(C86="","XXX-%?#*",C86&amp;"-%?#*")))</f>
        <v/>
      </c>
      <c r="G86" s="226"/>
      <c r="H86" s="226" t="str">
        <f t="shared" ca="1" si="17"/>
        <v/>
      </c>
      <c r="I86" s="228"/>
      <c r="J86" s="228"/>
      <c r="K86" s="241" t="s">
        <v>392</v>
      </c>
      <c r="L86" s="297" t="str">
        <f t="shared" si="18"/>
        <v>019.7</v>
      </c>
      <c r="M86" s="237" t="s">
        <v>1188</v>
      </c>
      <c r="N86" s="235" t="str">
        <f>IF(M86="","",IFERROR(
IF(VLOOKUP(K86,$DB$180:$DS$239,2,FALSE)=2,VLOOKUP(K86,$DB$180:$DS$239,3,FALSE),
IF(VLOOKUP(K86,$DB$180:$DS$239,2,FALSE)=0,VLOOKUP(M86,DO!M:O,2,FALSE),
IF(K86="","XXX-",K86&amp;"-")&amp;
IF(VLOOKUP(K86,$DB$180:$DS$239,2,FALSE)=0,"%?",IF(N$4="","I?","I"&amp;N$4+FLOOR((ROW()-7)/16,1)))&amp;
VLOOKUP(K86,$DB$180:$DS$239,MOD(ROW()-7,16)+3,FALSE))),
IF(K86="","XXX-%?#*",K86&amp;"-%?#*")))</f>
        <v>LPBR-I15F7</v>
      </c>
      <c r="O86" s="237" t="s">
        <v>1170</v>
      </c>
      <c r="P86" s="235" t="str">
        <f t="shared" ca="1" si="19"/>
        <v>LPBR</v>
      </c>
      <c r="Q86" s="228"/>
      <c r="R86" s="228"/>
      <c r="S86" s="233"/>
      <c r="T86" s="225" t="str">
        <f t="shared" si="20"/>
        <v>029.7</v>
      </c>
      <c r="U86" s="257"/>
      <c r="V86" s="226" t="str">
        <f>IF(U86="","",IFERROR(
IF(VLOOKUP(S86,$DB$180:$DS$239,2,FALSE)=2,VLOOKUP(S86,$DB$180:$DS$239,3,FALSE),
IF(VLOOKUP(S86,$DB$180:$DS$239,2,FALSE)=0,VLOOKUP(U86,DO!U:W,2,FALSE),
IF(S86="","XXX-",S86&amp;"-")&amp;
IF(VLOOKUP(S86,$DB$180:$DS$239,2,FALSE)=0,"%?",IF(V$4="","I?","I"&amp;V$4+FLOOR((ROW()-7)/16,1)))&amp;
VLOOKUP(S86,$DB$180:$DS$239,MOD(ROW()-7,16)+3,FALSE))),
IF(S86="","XXX-%?#*",S86&amp;"-%?#*")))</f>
        <v/>
      </c>
      <c r="W86" s="257"/>
      <c r="X86" s="226" t="str">
        <f t="shared" ca="1" si="21"/>
        <v/>
      </c>
      <c r="Y86" s="228"/>
      <c r="Z86" s="228"/>
      <c r="AA86" s="242" t="s">
        <v>364</v>
      </c>
      <c r="AB86" s="225" t="str">
        <f t="shared" si="22"/>
        <v>039.7</v>
      </c>
      <c r="AC86" s="228"/>
      <c r="AD86" s="226" t="str">
        <f>IF(AC86="","",IFERROR(
IF(VLOOKUP(AA86,$DB$180:$DS$239,2,FALSE)=2,VLOOKUP(AA86,$DB$180:$DS$239,3,FALSE),
IF(VLOOKUP(AA86,$DB$180:$DS$239,2,FALSE)=0,VLOOKUP(AC86,DO!AC:AE,2,FALSE),
IF(AA86="","XXX-",AA86&amp;"-")&amp;
IF(VLOOKUP(AA86,$DB$180:$DS$239,2,FALSE)=0,"%?",IF(AD$4="","I?","I"&amp;AD$4+FLOOR((ROW()-7)/16,1)))&amp;
VLOOKUP(AA86,$DB$180:$DS$239,MOD(ROW()-7,16)+3,FALSE))),
IF(AA86="","XXX-%?#*",AA86&amp;"-%?#*")))</f>
        <v/>
      </c>
      <c r="AE86" s="228"/>
      <c r="AF86" s="226" t="str">
        <f t="shared" ca="1" si="23"/>
        <v/>
      </c>
      <c r="AG86" s="228"/>
      <c r="AH86" s="228"/>
      <c r="AI86" s="242"/>
      <c r="AJ86" s="225" t="str">
        <f t="shared" si="24"/>
        <v/>
      </c>
      <c r="AK86" s="228"/>
      <c r="AL86" s="226" t="str">
        <f>IF(AK86="","",IFERROR(
IF(VLOOKUP(AI86,$DB$180:$DS$239,2,FALSE)=2,VLOOKUP(AI86,$DB$180:$DS$239,3,FALSE),
IF(VLOOKUP(AI86,$DB$180:$DS$239,2,FALSE)=0,VLOOKUP(AK86,DO!AK:AM,2,FALSE),
IF(AI86="","XXX-",AI86&amp;"-")&amp;
IF(VLOOKUP(AI86,$DB$180:$DS$239,2,FALSE)=0,"%?",IF(AL$4="","I?","I"&amp;AL$4+FLOOR((ROW()-7)/16,1)))&amp;
VLOOKUP(AI86,$DB$180:$DS$239,MOD(ROW()-7,16)+3,FALSE))),
IF(AI86="","XXX-%?#*",AI86&amp;"-%?#*")))</f>
        <v/>
      </c>
      <c r="AM86" s="228"/>
      <c r="AN86" s="226" t="str">
        <f t="shared" ca="1" si="25"/>
        <v/>
      </c>
      <c r="AO86" s="228"/>
      <c r="AP86" s="228"/>
      <c r="AQ86" s="212"/>
      <c r="AR86" s="225" t="str">
        <f t="shared" si="26"/>
        <v/>
      </c>
      <c r="AS86" s="228"/>
      <c r="AT86" s="226" t="str">
        <f>IF(AS86="","",IFERROR(
IF(VLOOKUP(AQ86,$DB$180:$DS$239,2,FALSE)=2,VLOOKUP(AQ86,$DB$180:$DS$239,3,FALSE),
IF(VLOOKUP(AQ86,$DB$180:$DS$239,2,FALSE)=0,VLOOKUP(AS86,DO!AS:AU,2,FALSE),
IF(AQ86="","XXX-",AQ86&amp;"-")&amp;
IF(VLOOKUP(AQ86,$DB$180:$DS$239,2,FALSE)=0,"%?",IF(AT$4="","I?","I"&amp;AT$4+FLOOR((ROW()-7)/16,1)))&amp;
VLOOKUP(AQ86,$DB$180:$DS$239,MOD(ROW()-7,16)+3,FALSE))),
IF(AQ86="","XXX-%?#*",AQ86&amp;"-%?#*")))</f>
        <v/>
      </c>
      <c r="AU86" s="228"/>
      <c r="AV86" s="226" t="str">
        <f t="shared" ca="1" si="27"/>
        <v/>
      </c>
      <c r="AW86" s="228"/>
      <c r="AX86" s="228"/>
      <c r="AY86" s="242"/>
      <c r="AZ86" s="225" t="str">
        <f t="shared" si="28"/>
        <v/>
      </c>
      <c r="BA86" s="228"/>
      <c r="BB86" s="226" t="str">
        <f>IF(BA86="","",IFERROR(
IF(VLOOKUP(AY86,$DB$180:$DS$239,2,FALSE)=2,VLOOKUP(AY86,$DB$180:$DS$239,3,FALSE),
IF(VLOOKUP(AY86,$DB$180:$DS$239,2,FALSE)=0,VLOOKUP(BA86,DO!BA:BC,2,FALSE),
IF(AY86="","XXX-",AY86&amp;"-")&amp;
IF(VLOOKUP(AY86,$DB$180:$DS$239,2,FALSE)=0,"%?",IF(BB$4="","I?","I"&amp;BB$4+FLOOR((ROW()-7)/16,1)))&amp;
VLOOKUP(AY86,$DB$180:$DS$239,MOD(ROW()-7,16)+3,FALSE))),
IF(AY86="","XXX-%?#*",AY86&amp;"-%?#*")))</f>
        <v/>
      </c>
      <c r="BC86" s="228"/>
      <c r="BD86" s="226" t="str">
        <f t="shared" ca="1" si="29"/>
        <v/>
      </c>
      <c r="BE86" s="228"/>
      <c r="BF86" s="228"/>
      <c r="BG86" s="242"/>
      <c r="BH86" s="225" t="str">
        <f t="shared" si="30"/>
        <v/>
      </c>
      <c r="BI86" s="228"/>
      <c r="BJ86" s="226" t="str">
        <f>IF(BI86="","",IFERROR(
IF(VLOOKUP(BG86,$DB$180:$DS$239,2,FALSE)=2,VLOOKUP(BG86,$DB$180:$DS$239,3,FALSE),
IF(VLOOKUP(BG86,$DB$180:$DS$239,2,FALSE)=0,VLOOKUP(BI86,DO!BI:BK,2,FALSE),
IF(BG86="","XXX-",BG86&amp;"-")&amp;
IF(VLOOKUP(BG86,$DB$180:$DS$239,2,FALSE)=0,"%?",IF(BJ$4="","I?","I"&amp;BJ$4+FLOOR((ROW()-7)/16,1)))&amp;
VLOOKUP(BG86,$DB$180:$DS$239,MOD(ROW()-7,16)+3,FALSE))),
IF(BG86="","XXX-%?#*",BG86&amp;"-%?#*")))</f>
        <v/>
      </c>
      <c r="BK86" s="228"/>
      <c r="BL86" s="226" t="str">
        <f t="shared" ca="1" si="31"/>
        <v/>
      </c>
      <c r="BM86" s="228"/>
      <c r="BN86" s="228"/>
    </row>
    <row r="87" spans="4:66">
      <c r="D87" s="225" t="str">
        <f t="shared" si="16"/>
        <v/>
      </c>
      <c r="E87" s="228"/>
      <c r="F87" s="226" t="str">
        <f>IF(E87="","",IFERROR(
IF(VLOOKUP(C87,$DB$180:$DS$239,2,FALSE)=2,VLOOKUP(C87,$DB$180:$DS$239,3,FALSE),
IF(VLOOKUP(C87,$DB$180:$DS$239,2,FALSE)=0,VLOOKUP(E87,DO!E:G,2,FALSE),
IF(C87="","XXX-",C87&amp;"-")&amp;
IF(VLOOKUP(C87,$DB$180:$DS$239,2,FALSE)=0,"%?",IF(F$4="","I?","I"&amp;F$4+FLOOR((ROW()-7)/16,1)))&amp;
VLOOKUP(C87,$DB$180:$DS$239,MOD(ROW()-7,16)+3,FALSE))),
IF(C87="","XXX-%?#*",C87&amp;"-%?#*")))</f>
        <v/>
      </c>
      <c r="G87" s="226"/>
      <c r="H87" s="226" t="str">
        <f t="shared" ca="1" si="17"/>
        <v/>
      </c>
      <c r="I87" s="228"/>
      <c r="J87" s="228"/>
      <c r="K87" s="241"/>
      <c r="L87" s="297" t="str">
        <f t="shared" si="18"/>
        <v/>
      </c>
      <c r="M87" s="237"/>
      <c r="N87" s="235" t="str">
        <f>IF(M87="","",IFERROR(
IF(VLOOKUP(K87,$DB$180:$DS$239,2,FALSE)=2,VLOOKUP(K87,$DB$180:$DS$239,3,FALSE),
IF(VLOOKUP(K87,$DB$180:$DS$239,2,FALSE)=0,VLOOKUP(M87,DO!M:O,2,FALSE),
IF(K87="","XXX-",K87&amp;"-")&amp;
IF(VLOOKUP(K87,$DB$180:$DS$239,2,FALSE)=0,"%?",IF(N$4="","I?","I"&amp;N$4+FLOOR((ROW()-7)/16,1)))&amp;
VLOOKUP(K87,$DB$180:$DS$239,MOD(ROW()-7,16)+3,FALSE))),
IF(K87="","XXX-%?#*",K87&amp;"-%?#*")))</f>
        <v/>
      </c>
      <c r="O87" s="237"/>
      <c r="P87" s="235" t="str">
        <f t="shared" ca="1" si="19"/>
        <v/>
      </c>
      <c r="Q87" s="228"/>
      <c r="R87" s="228"/>
      <c r="S87" s="241"/>
      <c r="T87" s="225" t="str">
        <f t="shared" si="20"/>
        <v/>
      </c>
      <c r="U87" s="228"/>
      <c r="V87" s="226" t="str">
        <f>IF(U87="","",IFERROR(
IF(VLOOKUP(S87,$DB$180:$DS$239,2,FALSE)=2,VLOOKUP(S87,$DB$180:$DS$239,3,FALSE),
IF(VLOOKUP(S87,$DB$180:$DS$239,2,FALSE)=0,VLOOKUP(U87,DO!U:W,2,FALSE),
IF(S87="","XXX-",S87&amp;"-")&amp;
IF(VLOOKUP(S87,$DB$180:$DS$239,2,FALSE)=0,"%?",IF(V$4="","I?","I"&amp;V$4+FLOOR((ROW()-7)/16,1)))&amp;
VLOOKUP(S87,$DB$180:$DS$239,MOD(ROW()-7,16)+3,FALSE))),
IF(S87="","XXX-%?#*",S87&amp;"-%?#*")))</f>
        <v/>
      </c>
      <c r="W87" s="228"/>
      <c r="X87" s="226" t="str">
        <f t="shared" ca="1" si="21"/>
        <v/>
      </c>
      <c r="Y87" s="228"/>
      <c r="Z87" s="228"/>
      <c r="AA87" s="242"/>
      <c r="AB87" s="225" t="str">
        <f t="shared" si="22"/>
        <v/>
      </c>
      <c r="AC87" s="228"/>
      <c r="AD87" s="226" t="str">
        <f>IF(AC87="","",IFERROR(
IF(VLOOKUP(AA87,$DB$180:$DS$239,2,FALSE)=2,VLOOKUP(AA87,$DB$180:$DS$239,3,FALSE),
IF(VLOOKUP(AA87,$DB$180:$DS$239,2,FALSE)=0,VLOOKUP(AC87,DO!AC:AE,2,FALSE),
IF(AA87="","XXX-",AA87&amp;"-")&amp;
IF(VLOOKUP(AA87,$DB$180:$DS$239,2,FALSE)=0,"%?",IF(AD$4="","I?","I"&amp;AD$4+FLOOR((ROW()-7)/16,1)))&amp;
VLOOKUP(AA87,$DB$180:$DS$239,MOD(ROW()-7,16)+3,FALSE))),
IF(AA87="","XXX-%?#*",AA87&amp;"-%?#*")))</f>
        <v/>
      </c>
      <c r="AE87" s="228"/>
      <c r="AF87" s="226" t="str">
        <f t="shared" ca="1" si="23"/>
        <v/>
      </c>
      <c r="AG87" s="228"/>
      <c r="AH87" s="228"/>
      <c r="AI87" s="242"/>
      <c r="AJ87" s="225" t="str">
        <f t="shared" si="24"/>
        <v/>
      </c>
      <c r="AK87" s="228"/>
      <c r="AL87" s="226" t="str">
        <f>IF(AK87="","",IFERROR(
IF(VLOOKUP(AI87,$DB$180:$DS$239,2,FALSE)=2,VLOOKUP(AI87,$DB$180:$DS$239,3,FALSE),
IF(VLOOKUP(AI87,$DB$180:$DS$239,2,FALSE)=0,VLOOKUP(AK87,DO!AK:AM,2,FALSE),
IF(AI87="","XXX-",AI87&amp;"-")&amp;
IF(VLOOKUP(AI87,$DB$180:$DS$239,2,FALSE)=0,"%?",IF(AL$4="","I?","I"&amp;AL$4+FLOOR((ROW()-7)/16,1)))&amp;
VLOOKUP(AI87,$DB$180:$DS$239,MOD(ROW()-7,16)+3,FALSE))),
IF(AI87="","XXX-%?#*",AI87&amp;"-%?#*")))</f>
        <v/>
      </c>
      <c r="AM87" s="228"/>
      <c r="AN87" s="226" t="str">
        <f t="shared" ca="1" si="25"/>
        <v/>
      </c>
      <c r="AO87" s="228"/>
      <c r="AP87" s="228"/>
      <c r="AQ87" s="212"/>
      <c r="AR87" s="225" t="str">
        <f t="shared" si="26"/>
        <v/>
      </c>
      <c r="AS87" s="228"/>
      <c r="AT87" s="226" t="str">
        <f>IF(AS87="","",IFERROR(
IF(VLOOKUP(AQ87,$DB$180:$DS$239,2,FALSE)=2,VLOOKUP(AQ87,$DB$180:$DS$239,3,FALSE),
IF(VLOOKUP(AQ87,$DB$180:$DS$239,2,FALSE)=0,VLOOKUP(AS87,DO!AS:AU,2,FALSE),
IF(AQ87="","XXX-",AQ87&amp;"-")&amp;
IF(VLOOKUP(AQ87,$DB$180:$DS$239,2,FALSE)=0,"%?",IF(AT$4="","I?","I"&amp;AT$4+FLOOR((ROW()-7)/16,1)))&amp;
VLOOKUP(AQ87,$DB$180:$DS$239,MOD(ROW()-7,16)+3,FALSE))),
IF(AQ87="","XXX-%?#*",AQ87&amp;"-%?#*")))</f>
        <v/>
      </c>
      <c r="AU87" s="228"/>
      <c r="AV87" s="226" t="str">
        <f t="shared" ca="1" si="27"/>
        <v/>
      </c>
      <c r="AW87" s="228"/>
      <c r="AX87" s="228"/>
      <c r="AY87" s="242"/>
      <c r="AZ87" s="225" t="str">
        <f t="shared" si="28"/>
        <v/>
      </c>
      <c r="BA87" s="228"/>
      <c r="BB87" s="226" t="str">
        <f>IF(BA87="","",IFERROR(
IF(VLOOKUP(AY87,$DB$180:$DS$239,2,FALSE)=2,VLOOKUP(AY87,$DB$180:$DS$239,3,FALSE),
IF(VLOOKUP(AY87,$DB$180:$DS$239,2,FALSE)=0,VLOOKUP(BA87,DO!BA:BC,2,FALSE),
IF(AY87="","XXX-",AY87&amp;"-")&amp;
IF(VLOOKUP(AY87,$DB$180:$DS$239,2,FALSE)=0,"%?",IF(BB$4="","I?","I"&amp;BB$4+FLOOR((ROW()-7)/16,1)))&amp;
VLOOKUP(AY87,$DB$180:$DS$239,MOD(ROW()-7,16)+3,FALSE))),
IF(AY87="","XXX-%?#*",AY87&amp;"-%?#*")))</f>
        <v/>
      </c>
      <c r="BC87" s="228"/>
      <c r="BD87" s="226" t="str">
        <f t="shared" ca="1" si="29"/>
        <v/>
      </c>
      <c r="BE87" s="228"/>
      <c r="BF87" s="228"/>
      <c r="BG87" s="242"/>
      <c r="BH87" s="225" t="str">
        <f t="shared" si="30"/>
        <v/>
      </c>
      <c r="BI87" s="228"/>
      <c r="BJ87" s="226" t="str">
        <f>IF(BI87="","",IFERROR(
IF(VLOOKUP(BG87,$DB$180:$DS$239,2,FALSE)=2,VLOOKUP(BG87,$DB$180:$DS$239,3,FALSE),
IF(VLOOKUP(BG87,$DB$180:$DS$239,2,FALSE)=0,VLOOKUP(BI87,DO!BI:BK,2,FALSE),
IF(BG87="","XXX-",BG87&amp;"-")&amp;
IF(VLOOKUP(BG87,$DB$180:$DS$239,2,FALSE)=0,"%?",IF(BJ$4="","I?","I"&amp;BJ$4+FLOOR((ROW()-7)/16,1)))&amp;
VLOOKUP(BG87,$DB$180:$DS$239,MOD(ROW()-7,16)+3,FALSE))),
IF(BG87="","XXX-%?#*",BG87&amp;"-%?#*")))</f>
        <v/>
      </c>
      <c r="BK87" s="228"/>
      <c r="BL87" s="226" t="str">
        <f t="shared" ca="1" si="31"/>
        <v/>
      </c>
      <c r="BM87" s="228"/>
      <c r="BN87" s="228"/>
    </row>
    <row r="88" spans="4:66">
      <c r="D88" s="225" t="str">
        <f t="shared" si="16"/>
        <v/>
      </c>
      <c r="E88" s="228"/>
      <c r="F88" s="226" t="str">
        <f>IF(E88="","",IFERROR(
IF(VLOOKUP(C88,$DB$180:$DS$239,2,FALSE)=2,VLOOKUP(C88,$DB$180:$DS$239,3,FALSE),
IF(VLOOKUP(C88,$DB$180:$DS$239,2,FALSE)=0,VLOOKUP(E88,DO!E:G,2,FALSE),
IF(C88="","XXX-",C88&amp;"-")&amp;
IF(VLOOKUP(C88,$DB$180:$DS$239,2,FALSE)=0,"%?",IF(F$4="","I?","I"&amp;F$4+FLOOR((ROW()-7)/16,1)))&amp;
VLOOKUP(C88,$DB$180:$DS$239,MOD(ROW()-7,16)+3,FALSE))),
IF(C88="","XXX-%?#*",C88&amp;"-%?#*")))</f>
        <v/>
      </c>
      <c r="G88" s="226"/>
      <c r="H88" s="226" t="str">
        <f t="shared" ca="1" si="17"/>
        <v/>
      </c>
      <c r="I88" s="228"/>
      <c r="J88" s="228"/>
      <c r="K88" s="241"/>
      <c r="L88" s="297" t="str">
        <f t="shared" si="18"/>
        <v/>
      </c>
      <c r="M88" s="237"/>
      <c r="N88" s="235" t="str">
        <f>IF(M88="","",IFERROR(
IF(VLOOKUP(K88,$DB$180:$DS$239,2,FALSE)=2,VLOOKUP(K88,$DB$180:$DS$239,3,FALSE),
IF(VLOOKUP(K88,$DB$180:$DS$239,2,FALSE)=0,VLOOKUP(M88,DO!M:O,2,FALSE),
IF(K88="","XXX-",K88&amp;"-")&amp;
IF(VLOOKUP(K88,$DB$180:$DS$239,2,FALSE)=0,"%?",IF(N$4="","I?","I"&amp;N$4+FLOOR((ROW()-7)/16,1)))&amp;
VLOOKUP(K88,$DB$180:$DS$239,MOD(ROW()-7,16)+3,FALSE))),
IF(K88="","XXX-%?#*",K88&amp;"-%?#*")))</f>
        <v/>
      </c>
      <c r="O88" s="237"/>
      <c r="P88" s="235" t="str">
        <f t="shared" ca="1" si="19"/>
        <v/>
      </c>
      <c r="Q88" s="228"/>
      <c r="R88" s="228"/>
      <c r="S88" s="241"/>
      <c r="T88" s="225" t="str">
        <f t="shared" si="20"/>
        <v/>
      </c>
      <c r="U88" s="228"/>
      <c r="V88" s="226" t="str">
        <f>IF(U88="","",IFERROR(
IF(VLOOKUP(S88,$DB$180:$DS$239,2,FALSE)=2,VLOOKUP(S88,$DB$180:$DS$239,3,FALSE),
IF(VLOOKUP(S88,$DB$180:$DS$239,2,FALSE)=0,VLOOKUP(U88,DO!U:W,2,FALSE),
IF(S88="","XXX-",S88&amp;"-")&amp;
IF(VLOOKUP(S88,$DB$180:$DS$239,2,FALSE)=0,"%?",IF(V$4="","I?","I"&amp;V$4+FLOOR((ROW()-7)/16,1)))&amp;
VLOOKUP(S88,$DB$180:$DS$239,MOD(ROW()-7,16)+3,FALSE))),
IF(S88="","XXX-%?#*",S88&amp;"-%?#*")))</f>
        <v/>
      </c>
      <c r="W88" s="228"/>
      <c r="X88" s="226" t="str">
        <f t="shared" ca="1" si="21"/>
        <v/>
      </c>
      <c r="Y88" s="228"/>
      <c r="Z88" s="228"/>
      <c r="AA88" s="242"/>
      <c r="AB88" s="225" t="str">
        <f t="shared" si="22"/>
        <v/>
      </c>
      <c r="AC88" s="228"/>
      <c r="AD88" s="226" t="str">
        <f>IF(AC88="","",IFERROR(
IF(VLOOKUP(AA88,$DB$180:$DS$239,2,FALSE)=2,VLOOKUP(AA88,$DB$180:$DS$239,3,FALSE),
IF(VLOOKUP(AA88,$DB$180:$DS$239,2,FALSE)=0,VLOOKUP(AC88,DO!AC:AE,2,FALSE),
IF(AA88="","XXX-",AA88&amp;"-")&amp;
IF(VLOOKUP(AA88,$DB$180:$DS$239,2,FALSE)=0,"%?",IF(AD$4="","I?","I"&amp;AD$4+FLOOR((ROW()-7)/16,1)))&amp;
VLOOKUP(AA88,$DB$180:$DS$239,MOD(ROW()-7,16)+3,FALSE))),
IF(AA88="","XXX-%?#*",AA88&amp;"-%?#*")))</f>
        <v/>
      </c>
      <c r="AE88" s="228"/>
      <c r="AF88" s="226" t="str">
        <f t="shared" ca="1" si="23"/>
        <v/>
      </c>
      <c r="AG88" s="228"/>
      <c r="AH88" s="228"/>
      <c r="AI88" s="242"/>
      <c r="AJ88" s="225" t="str">
        <f t="shared" si="24"/>
        <v/>
      </c>
      <c r="AK88" s="228"/>
      <c r="AL88" s="226" t="str">
        <f>IF(AK88="","",IFERROR(
IF(VLOOKUP(AI88,$DB$180:$DS$239,2,FALSE)=2,VLOOKUP(AI88,$DB$180:$DS$239,3,FALSE),
IF(VLOOKUP(AI88,$DB$180:$DS$239,2,FALSE)=0,VLOOKUP(AK88,DO!AK:AM,2,FALSE),
IF(AI88="","XXX-",AI88&amp;"-")&amp;
IF(VLOOKUP(AI88,$DB$180:$DS$239,2,FALSE)=0,"%?",IF(AL$4="","I?","I"&amp;AL$4+FLOOR((ROW()-7)/16,1)))&amp;
VLOOKUP(AI88,$DB$180:$DS$239,MOD(ROW()-7,16)+3,FALSE))),
IF(AI88="","XXX-%?#*",AI88&amp;"-%?#*")))</f>
        <v/>
      </c>
      <c r="AM88" s="228"/>
      <c r="AN88" s="226" t="str">
        <f t="shared" ca="1" si="25"/>
        <v/>
      </c>
      <c r="AO88" s="228"/>
      <c r="AP88" s="228"/>
      <c r="AQ88" s="212"/>
      <c r="AR88" s="225" t="str">
        <f t="shared" si="26"/>
        <v/>
      </c>
      <c r="AS88" s="228"/>
      <c r="AT88" s="226" t="str">
        <f>IF(AS88="","",IFERROR(
IF(VLOOKUP(AQ88,$DB$180:$DS$239,2,FALSE)=2,VLOOKUP(AQ88,$DB$180:$DS$239,3,FALSE),
IF(VLOOKUP(AQ88,$DB$180:$DS$239,2,FALSE)=0,VLOOKUP(AS88,DO!AS:AU,2,FALSE),
IF(AQ88="","XXX-",AQ88&amp;"-")&amp;
IF(VLOOKUP(AQ88,$DB$180:$DS$239,2,FALSE)=0,"%?",IF(AT$4="","I?","I"&amp;AT$4+FLOOR((ROW()-7)/16,1)))&amp;
VLOOKUP(AQ88,$DB$180:$DS$239,MOD(ROW()-7,16)+3,FALSE))),
IF(AQ88="","XXX-%?#*",AQ88&amp;"-%?#*")))</f>
        <v/>
      </c>
      <c r="AU88" s="228"/>
      <c r="AV88" s="226" t="str">
        <f t="shared" ca="1" si="27"/>
        <v/>
      </c>
      <c r="AW88" s="228"/>
      <c r="AX88" s="228"/>
      <c r="AY88" s="242"/>
      <c r="AZ88" s="225" t="str">
        <f t="shared" si="28"/>
        <v/>
      </c>
      <c r="BA88" s="228"/>
      <c r="BB88" s="226" t="str">
        <f>IF(BA88="","",IFERROR(
IF(VLOOKUP(AY88,$DB$180:$DS$239,2,FALSE)=2,VLOOKUP(AY88,$DB$180:$DS$239,3,FALSE),
IF(VLOOKUP(AY88,$DB$180:$DS$239,2,FALSE)=0,VLOOKUP(BA88,DO!BA:BC,2,FALSE),
IF(AY88="","XXX-",AY88&amp;"-")&amp;
IF(VLOOKUP(AY88,$DB$180:$DS$239,2,FALSE)=0,"%?",IF(BB$4="","I?","I"&amp;BB$4+FLOOR((ROW()-7)/16,1)))&amp;
VLOOKUP(AY88,$DB$180:$DS$239,MOD(ROW()-7,16)+3,FALSE))),
IF(AY88="","XXX-%?#*",AY88&amp;"-%?#*")))</f>
        <v/>
      </c>
      <c r="BC88" s="228"/>
      <c r="BD88" s="226" t="str">
        <f t="shared" ca="1" si="29"/>
        <v/>
      </c>
      <c r="BE88" s="228"/>
      <c r="BF88" s="228"/>
      <c r="BG88" s="242"/>
      <c r="BH88" s="225" t="str">
        <f t="shared" si="30"/>
        <v/>
      </c>
      <c r="BI88" s="228"/>
      <c r="BJ88" s="226" t="str">
        <f>IF(BI88="","",IFERROR(
IF(VLOOKUP(BG88,$DB$180:$DS$239,2,FALSE)=2,VLOOKUP(BG88,$DB$180:$DS$239,3,FALSE),
IF(VLOOKUP(BG88,$DB$180:$DS$239,2,FALSE)=0,VLOOKUP(BI88,DO!BI:BK,2,FALSE),
IF(BG88="","XXX-",BG88&amp;"-")&amp;
IF(VLOOKUP(BG88,$DB$180:$DS$239,2,FALSE)=0,"%?",IF(BJ$4="","I?","I"&amp;BJ$4+FLOOR((ROW()-7)/16,1)))&amp;
VLOOKUP(BG88,$DB$180:$DS$239,MOD(ROW()-7,16)+3,FALSE))),
IF(BG88="","XXX-%?#*",BG88&amp;"-%?#*")))</f>
        <v/>
      </c>
      <c r="BK88" s="228"/>
      <c r="BL88" s="226" t="str">
        <f t="shared" ca="1" si="31"/>
        <v/>
      </c>
      <c r="BM88" s="228"/>
      <c r="BN88" s="228"/>
    </row>
    <row r="89" spans="4:66">
      <c r="D89" s="225" t="str">
        <f t="shared" si="16"/>
        <v/>
      </c>
      <c r="E89" s="228"/>
      <c r="F89" s="226" t="str">
        <f>IF(E89="","",IFERROR(
IF(VLOOKUP(C89,$DB$180:$DS$239,2,FALSE)=2,VLOOKUP(C89,$DB$180:$DS$239,3,FALSE),
IF(VLOOKUP(C89,$DB$180:$DS$239,2,FALSE)=0,VLOOKUP(E89,DO!E:G,2,FALSE),
IF(C89="","XXX-",C89&amp;"-")&amp;
IF(VLOOKUP(C89,$DB$180:$DS$239,2,FALSE)=0,"%?",IF(F$4="","I?","I"&amp;F$4+FLOOR((ROW()-7)/16,1)))&amp;
VLOOKUP(C89,$DB$180:$DS$239,MOD(ROW()-7,16)+3,FALSE))),
IF(C89="","XXX-%?#*",C89&amp;"-%?#*")))</f>
        <v/>
      </c>
      <c r="G89" s="226"/>
      <c r="H89" s="226" t="str">
        <f t="shared" ca="1" si="17"/>
        <v/>
      </c>
      <c r="I89" s="228"/>
      <c r="J89" s="228"/>
      <c r="K89" s="241"/>
      <c r="L89" s="297" t="str">
        <f t="shared" si="18"/>
        <v/>
      </c>
      <c r="M89" s="237"/>
      <c r="N89" s="235" t="str">
        <f>IF(M89="","",IFERROR(
IF(VLOOKUP(K89,$DB$180:$DS$239,2,FALSE)=2,VLOOKUP(K89,$DB$180:$DS$239,3,FALSE),
IF(VLOOKUP(K89,$DB$180:$DS$239,2,FALSE)=0,VLOOKUP(M89,DO!M:O,2,FALSE),
IF(K89="","XXX-",K89&amp;"-")&amp;
IF(VLOOKUP(K89,$DB$180:$DS$239,2,FALSE)=0,"%?",IF(N$4="","I?","I"&amp;N$4+FLOOR((ROW()-7)/16,1)))&amp;
VLOOKUP(K89,$DB$180:$DS$239,MOD(ROW()-7,16)+3,FALSE))),
IF(K89="","XXX-%?#*",K89&amp;"-%?#*")))</f>
        <v/>
      </c>
      <c r="O89" s="237"/>
      <c r="P89" s="235" t="str">
        <f t="shared" ca="1" si="19"/>
        <v/>
      </c>
      <c r="Q89" s="228"/>
      <c r="R89" s="228"/>
      <c r="S89" s="241"/>
      <c r="T89" s="225" t="str">
        <f t="shared" si="20"/>
        <v/>
      </c>
      <c r="U89" s="228"/>
      <c r="V89" s="226" t="str">
        <f>IF(U89="","",IFERROR(
IF(VLOOKUP(S89,$DB$180:$DS$239,2,FALSE)=2,VLOOKUP(S89,$DB$180:$DS$239,3,FALSE),
IF(VLOOKUP(S89,$DB$180:$DS$239,2,FALSE)=0,VLOOKUP(U89,DO!U:W,2,FALSE),
IF(S89="","XXX-",S89&amp;"-")&amp;
IF(VLOOKUP(S89,$DB$180:$DS$239,2,FALSE)=0,"%?",IF(V$4="","I?","I"&amp;V$4+FLOOR((ROW()-7)/16,1)))&amp;
VLOOKUP(S89,$DB$180:$DS$239,MOD(ROW()-7,16)+3,FALSE))),
IF(S89="","XXX-%?#*",S89&amp;"-%?#*")))</f>
        <v/>
      </c>
      <c r="W89" s="228"/>
      <c r="X89" s="226" t="str">
        <f t="shared" ca="1" si="21"/>
        <v/>
      </c>
      <c r="Y89" s="228"/>
      <c r="Z89" s="228"/>
      <c r="AA89" s="242"/>
      <c r="AB89" s="225" t="str">
        <f t="shared" si="22"/>
        <v/>
      </c>
      <c r="AC89" s="228"/>
      <c r="AD89" s="226" t="str">
        <f>IF(AC89="","",IFERROR(
IF(VLOOKUP(AA89,$DB$180:$DS$239,2,FALSE)=2,VLOOKUP(AA89,$DB$180:$DS$239,3,FALSE),
IF(VLOOKUP(AA89,$DB$180:$DS$239,2,FALSE)=0,VLOOKUP(AC89,DO!AC:AE,2,FALSE),
IF(AA89="","XXX-",AA89&amp;"-")&amp;
IF(VLOOKUP(AA89,$DB$180:$DS$239,2,FALSE)=0,"%?",IF(AD$4="","I?","I"&amp;AD$4+FLOOR((ROW()-7)/16,1)))&amp;
VLOOKUP(AA89,$DB$180:$DS$239,MOD(ROW()-7,16)+3,FALSE))),
IF(AA89="","XXX-%?#*",AA89&amp;"-%?#*")))</f>
        <v/>
      </c>
      <c r="AE89" s="228"/>
      <c r="AF89" s="226" t="str">
        <f t="shared" ca="1" si="23"/>
        <v/>
      </c>
      <c r="AG89" s="228"/>
      <c r="AH89" s="228"/>
      <c r="AI89" s="242"/>
      <c r="AJ89" s="225" t="str">
        <f t="shared" si="24"/>
        <v/>
      </c>
      <c r="AK89" s="228"/>
      <c r="AL89" s="226" t="str">
        <f>IF(AK89="","",IFERROR(
IF(VLOOKUP(AI89,$DB$180:$DS$239,2,FALSE)=2,VLOOKUP(AI89,$DB$180:$DS$239,3,FALSE),
IF(VLOOKUP(AI89,$DB$180:$DS$239,2,FALSE)=0,VLOOKUP(AK89,DO!AK:AM,2,FALSE),
IF(AI89="","XXX-",AI89&amp;"-")&amp;
IF(VLOOKUP(AI89,$DB$180:$DS$239,2,FALSE)=0,"%?",IF(AL$4="","I?","I"&amp;AL$4+FLOOR((ROW()-7)/16,1)))&amp;
VLOOKUP(AI89,$DB$180:$DS$239,MOD(ROW()-7,16)+3,FALSE))),
IF(AI89="","XXX-%?#*",AI89&amp;"-%?#*")))</f>
        <v/>
      </c>
      <c r="AM89" s="228"/>
      <c r="AN89" s="226" t="str">
        <f t="shared" ca="1" si="25"/>
        <v/>
      </c>
      <c r="AO89" s="228"/>
      <c r="AP89" s="228"/>
      <c r="AQ89" s="212"/>
      <c r="AR89" s="225" t="str">
        <f t="shared" si="26"/>
        <v/>
      </c>
      <c r="AS89" s="228"/>
      <c r="AT89" s="226" t="str">
        <f>IF(AS89="","",IFERROR(
IF(VLOOKUP(AQ89,$DB$180:$DS$239,2,FALSE)=2,VLOOKUP(AQ89,$DB$180:$DS$239,3,FALSE),
IF(VLOOKUP(AQ89,$DB$180:$DS$239,2,FALSE)=0,VLOOKUP(AS89,DO!AS:AU,2,FALSE),
IF(AQ89="","XXX-",AQ89&amp;"-")&amp;
IF(VLOOKUP(AQ89,$DB$180:$DS$239,2,FALSE)=0,"%?",IF(AT$4="","I?","I"&amp;AT$4+FLOOR((ROW()-7)/16,1)))&amp;
VLOOKUP(AQ89,$DB$180:$DS$239,MOD(ROW()-7,16)+3,FALSE))),
IF(AQ89="","XXX-%?#*",AQ89&amp;"-%?#*")))</f>
        <v/>
      </c>
      <c r="AU89" s="228"/>
      <c r="AV89" s="226" t="str">
        <f t="shared" ca="1" si="27"/>
        <v/>
      </c>
      <c r="AW89" s="228"/>
      <c r="AX89" s="228"/>
      <c r="AY89" s="242"/>
      <c r="AZ89" s="225" t="str">
        <f t="shared" si="28"/>
        <v/>
      </c>
      <c r="BA89" s="228"/>
      <c r="BB89" s="226" t="str">
        <f>IF(BA89="","",IFERROR(
IF(VLOOKUP(AY89,$DB$180:$DS$239,2,FALSE)=2,VLOOKUP(AY89,$DB$180:$DS$239,3,FALSE),
IF(VLOOKUP(AY89,$DB$180:$DS$239,2,FALSE)=0,VLOOKUP(BA89,DO!BA:BC,2,FALSE),
IF(AY89="","XXX-",AY89&amp;"-")&amp;
IF(VLOOKUP(AY89,$DB$180:$DS$239,2,FALSE)=0,"%?",IF(BB$4="","I?","I"&amp;BB$4+FLOOR((ROW()-7)/16,1)))&amp;
VLOOKUP(AY89,$DB$180:$DS$239,MOD(ROW()-7,16)+3,FALSE))),
IF(AY89="","XXX-%?#*",AY89&amp;"-%?#*")))</f>
        <v/>
      </c>
      <c r="BC89" s="228"/>
      <c r="BD89" s="226" t="str">
        <f t="shared" ca="1" si="29"/>
        <v/>
      </c>
      <c r="BE89" s="228"/>
      <c r="BF89" s="228"/>
      <c r="BG89" s="242"/>
      <c r="BH89" s="225" t="str">
        <f t="shared" si="30"/>
        <v/>
      </c>
      <c r="BI89" s="228"/>
      <c r="BJ89" s="226" t="str">
        <f>IF(BI89="","",IFERROR(
IF(VLOOKUP(BG89,$DB$180:$DS$239,2,FALSE)=2,VLOOKUP(BG89,$DB$180:$DS$239,3,FALSE),
IF(VLOOKUP(BG89,$DB$180:$DS$239,2,FALSE)=0,VLOOKUP(BI89,DO!BI:BK,2,FALSE),
IF(BG89="","XXX-",BG89&amp;"-")&amp;
IF(VLOOKUP(BG89,$DB$180:$DS$239,2,FALSE)=0,"%?",IF(BJ$4="","I?","I"&amp;BJ$4+FLOOR((ROW()-7)/16,1)))&amp;
VLOOKUP(BG89,$DB$180:$DS$239,MOD(ROW()-7,16)+3,FALSE))),
IF(BG89="","XXX-%?#*",BG89&amp;"-%?#*")))</f>
        <v/>
      </c>
      <c r="BK89" s="228"/>
      <c r="BL89" s="226" t="str">
        <f t="shared" ca="1" si="31"/>
        <v/>
      </c>
      <c r="BM89" s="228"/>
      <c r="BN89" s="228"/>
    </row>
    <row r="90" spans="4:66">
      <c r="D90" s="225" t="str">
        <f t="shared" si="16"/>
        <v/>
      </c>
      <c r="E90" s="228"/>
      <c r="F90" s="226" t="str">
        <f>IF(E90="","",IFERROR(
IF(VLOOKUP(C90,$DB$180:$DS$239,2,FALSE)=2,VLOOKUP(C90,$DB$180:$DS$239,3,FALSE),
IF(VLOOKUP(C90,$DB$180:$DS$239,2,FALSE)=0,VLOOKUP(E90,DO!E:G,2,FALSE),
IF(C90="","XXX-",C90&amp;"-")&amp;
IF(VLOOKUP(C90,$DB$180:$DS$239,2,FALSE)=0,"%?",IF(F$4="","I?","I"&amp;F$4+FLOOR((ROW()-7)/16,1)))&amp;
VLOOKUP(C90,$DB$180:$DS$239,MOD(ROW()-7,16)+3,FALSE))),
IF(C90="","XXX-%?#*",C90&amp;"-%?#*")))</f>
        <v/>
      </c>
      <c r="G90" s="226"/>
      <c r="H90" s="226" t="str">
        <f t="shared" ca="1" si="17"/>
        <v/>
      </c>
      <c r="I90" s="228"/>
      <c r="J90" s="228"/>
      <c r="K90" s="241"/>
      <c r="L90" s="225" t="str">
        <f t="shared" si="18"/>
        <v/>
      </c>
      <c r="M90" s="228"/>
      <c r="N90" s="226" t="str">
        <f>IF(M90="","",IFERROR(
IF(VLOOKUP(K90,$DB$180:$DS$239,2,FALSE)=2,VLOOKUP(K90,$DB$180:$DS$239,3,FALSE),
IF(VLOOKUP(K90,$DB$180:$DS$239,2,FALSE)=0,VLOOKUP(M90,DO!M:O,2,FALSE),
IF(K90="","XXX-",K90&amp;"-")&amp;
IF(VLOOKUP(K90,$DB$180:$DS$239,2,FALSE)=0,"%?",IF(N$4="","I?","I"&amp;N$4+FLOOR((ROW()-7)/16,1)))&amp;
VLOOKUP(K90,$DB$180:$DS$239,MOD(ROW()-7,16)+3,FALSE))),
IF(K90="","XXX-%?#*",K90&amp;"-%?#*")))</f>
        <v/>
      </c>
      <c r="O90" s="228"/>
      <c r="P90" s="226" t="str">
        <f t="shared" ca="1" si="19"/>
        <v/>
      </c>
      <c r="Q90" s="228"/>
      <c r="R90" s="228"/>
      <c r="S90" s="241"/>
      <c r="T90" s="225" t="str">
        <f t="shared" si="20"/>
        <v/>
      </c>
      <c r="U90" s="228"/>
      <c r="V90" s="226" t="str">
        <f>IF(U90="","",IFERROR(
IF(VLOOKUP(S90,$DB$180:$DS$239,2,FALSE)=2,VLOOKUP(S90,$DB$180:$DS$239,3,FALSE),
IF(VLOOKUP(S90,$DB$180:$DS$239,2,FALSE)=0,VLOOKUP(U90,DO!U:W,2,FALSE),
IF(S90="","XXX-",S90&amp;"-")&amp;
IF(VLOOKUP(S90,$DB$180:$DS$239,2,FALSE)=0,"%?",IF(V$4="","I?","I"&amp;V$4+FLOOR((ROW()-7)/16,1)))&amp;
VLOOKUP(S90,$DB$180:$DS$239,MOD(ROW()-7,16)+3,FALSE))),
IF(S90="","XXX-%?#*",S90&amp;"-%?#*")))</f>
        <v/>
      </c>
      <c r="W90" s="228"/>
      <c r="X90" s="226" t="str">
        <f t="shared" ca="1" si="21"/>
        <v/>
      </c>
      <c r="Y90" s="228"/>
      <c r="Z90" s="228"/>
      <c r="AA90" s="242"/>
      <c r="AB90" s="225" t="str">
        <f t="shared" si="22"/>
        <v/>
      </c>
      <c r="AC90" s="228"/>
      <c r="AD90" s="226" t="str">
        <f>IF(AC90="","",IFERROR(
IF(VLOOKUP(AA90,$DB$180:$DS$239,2,FALSE)=2,VLOOKUP(AA90,$DB$180:$DS$239,3,FALSE),
IF(VLOOKUP(AA90,$DB$180:$DS$239,2,FALSE)=0,VLOOKUP(AC90,DO!AC:AE,2,FALSE),
IF(AA90="","XXX-",AA90&amp;"-")&amp;
IF(VLOOKUP(AA90,$DB$180:$DS$239,2,FALSE)=0,"%?",IF(AD$4="","I?","I"&amp;AD$4+FLOOR((ROW()-7)/16,1)))&amp;
VLOOKUP(AA90,$DB$180:$DS$239,MOD(ROW()-7,16)+3,FALSE))),
IF(AA90="","XXX-%?#*",AA90&amp;"-%?#*")))</f>
        <v/>
      </c>
      <c r="AE90" s="228"/>
      <c r="AF90" s="226" t="str">
        <f t="shared" ca="1" si="23"/>
        <v/>
      </c>
      <c r="AG90" s="228"/>
      <c r="AH90" s="228"/>
      <c r="AI90" s="242"/>
      <c r="AJ90" s="225" t="str">
        <f t="shared" si="24"/>
        <v/>
      </c>
      <c r="AK90" s="228"/>
      <c r="AL90" s="226" t="str">
        <f>IF(AK90="","",IFERROR(
IF(VLOOKUP(AI90,$DB$180:$DS$239,2,FALSE)=2,VLOOKUP(AI90,$DB$180:$DS$239,3,FALSE),
IF(VLOOKUP(AI90,$DB$180:$DS$239,2,FALSE)=0,VLOOKUP(AK90,DO!AK:AM,2,FALSE),
IF(AI90="","XXX-",AI90&amp;"-")&amp;
IF(VLOOKUP(AI90,$DB$180:$DS$239,2,FALSE)=0,"%?",IF(AL$4="","I?","I"&amp;AL$4+FLOOR((ROW()-7)/16,1)))&amp;
VLOOKUP(AI90,$DB$180:$DS$239,MOD(ROW()-7,16)+3,FALSE))),
IF(AI90="","XXX-%?#*",AI90&amp;"-%?#*")))</f>
        <v/>
      </c>
      <c r="AM90" s="228"/>
      <c r="AN90" s="226" t="str">
        <f t="shared" ca="1" si="25"/>
        <v/>
      </c>
      <c r="AO90" s="228"/>
      <c r="AP90" s="228"/>
      <c r="AQ90" s="212"/>
      <c r="AR90" s="225" t="str">
        <f t="shared" si="26"/>
        <v/>
      </c>
      <c r="AS90" s="228"/>
      <c r="AT90" s="226" t="str">
        <f>IF(AS90="","",IFERROR(
IF(VLOOKUP(AQ90,$DB$180:$DS$239,2,FALSE)=2,VLOOKUP(AQ90,$DB$180:$DS$239,3,FALSE),
IF(VLOOKUP(AQ90,$DB$180:$DS$239,2,FALSE)=0,VLOOKUP(AS90,DO!AS:AU,2,FALSE),
IF(AQ90="","XXX-",AQ90&amp;"-")&amp;
IF(VLOOKUP(AQ90,$DB$180:$DS$239,2,FALSE)=0,"%?",IF(AT$4="","I?","I"&amp;AT$4+FLOOR((ROW()-7)/16,1)))&amp;
VLOOKUP(AQ90,$DB$180:$DS$239,MOD(ROW()-7,16)+3,FALSE))),
IF(AQ90="","XXX-%?#*",AQ90&amp;"-%?#*")))</f>
        <v/>
      </c>
      <c r="AU90" s="228"/>
      <c r="AV90" s="226" t="str">
        <f t="shared" ca="1" si="27"/>
        <v/>
      </c>
      <c r="AW90" s="228"/>
      <c r="AX90" s="228"/>
      <c r="AY90" s="242"/>
      <c r="AZ90" s="225" t="str">
        <f t="shared" si="28"/>
        <v/>
      </c>
      <c r="BA90" s="228"/>
      <c r="BB90" s="226" t="str">
        <f>IF(BA90="","",IFERROR(
IF(VLOOKUP(AY90,$DB$180:$DS$239,2,FALSE)=2,VLOOKUP(AY90,$DB$180:$DS$239,3,FALSE),
IF(VLOOKUP(AY90,$DB$180:$DS$239,2,FALSE)=0,VLOOKUP(BA90,DO!BA:BC,2,FALSE),
IF(AY90="","XXX-",AY90&amp;"-")&amp;
IF(VLOOKUP(AY90,$DB$180:$DS$239,2,FALSE)=0,"%?",IF(BB$4="","I?","I"&amp;BB$4+FLOOR((ROW()-7)/16,1)))&amp;
VLOOKUP(AY90,$DB$180:$DS$239,MOD(ROW()-7,16)+3,FALSE))),
IF(AY90="","XXX-%?#*",AY90&amp;"-%?#*")))</f>
        <v/>
      </c>
      <c r="BC90" s="228"/>
      <c r="BD90" s="226" t="str">
        <f t="shared" ca="1" si="29"/>
        <v/>
      </c>
      <c r="BE90" s="228"/>
      <c r="BF90" s="228"/>
      <c r="BG90" s="242"/>
      <c r="BH90" s="225" t="str">
        <f t="shared" si="30"/>
        <v/>
      </c>
      <c r="BI90" s="228"/>
      <c r="BJ90" s="226" t="str">
        <f>IF(BI90="","",IFERROR(
IF(VLOOKUP(BG90,$DB$180:$DS$239,2,FALSE)=2,VLOOKUP(BG90,$DB$180:$DS$239,3,FALSE),
IF(VLOOKUP(BG90,$DB$180:$DS$239,2,FALSE)=0,VLOOKUP(BI90,DO!BI:BK,2,FALSE),
IF(BG90="","XXX-",BG90&amp;"-")&amp;
IF(VLOOKUP(BG90,$DB$180:$DS$239,2,FALSE)=0,"%?",IF(BJ$4="","I?","I"&amp;BJ$4+FLOOR((ROW()-7)/16,1)))&amp;
VLOOKUP(BG90,$DB$180:$DS$239,MOD(ROW()-7,16)+3,FALSE))),
IF(BG90="","XXX-%?#*",BG90&amp;"-%?#*")))</f>
        <v/>
      </c>
      <c r="BK90" s="228"/>
      <c r="BL90" s="226" t="str">
        <f t="shared" ca="1" si="31"/>
        <v/>
      </c>
      <c r="BM90" s="228"/>
      <c r="BN90" s="228"/>
    </row>
    <row r="91" spans="4:66">
      <c r="D91" s="225" t="str">
        <f t="shared" si="16"/>
        <v/>
      </c>
      <c r="E91" s="228"/>
      <c r="F91" s="226" t="str">
        <f>IF(E91="","",IFERROR(
IF(VLOOKUP(C91,$DB$180:$DS$239,2,FALSE)=2,VLOOKUP(C91,$DB$180:$DS$239,3,FALSE),
IF(VLOOKUP(C91,$DB$180:$DS$239,2,FALSE)=0,VLOOKUP(E91,DO!E:G,2,FALSE),
IF(C91="","XXX-",C91&amp;"-")&amp;
IF(VLOOKUP(C91,$DB$180:$DS$239,2,FALSE)=0,"%?",IF(F$4="","I?","I"&amp;F$4+FLOOR((ROW()-7)/16,1)))&amp;
VLOOKUP(C91,$DB$180:$DS$239,MOD(ROW()-7,16)+3,FALSE))),
IF(C91="","XXX-%?#*",C91&amp;"-%?#*")))</f>
        <v/>
      </c>
      <c r="G91" s="226"/>
      <c r="H91" s="226" t="str">
        <f t="shared" ca="1" si="17"/>
        <v/>
      </c>
      <c r="I91" s="228"/>
      <c r="J91" s="228"/>
      <c r="K91" s="241"/>
      <c r="L91" s="225" t="str">
        <f t="shared" si="18"/>
        <v/>
      </c>
      <c r="M91" s="228"/>
      <c r="N91" s="226" t="str">
        <f>IF(M91="","",IFERROR(
IF(VLOOKUP(K91,$DB$180:$DS$239,2,FALSE)=2,VLOOKUP(K91,$DB$180:$DS$239,3,FALSE),
IF(VLOOKUP(K91,$DB$180:$DS$239,2,FALSE)=0,VLOOKUP(M91,DO!M:O,2,FALSE),
IF(K91="","XXX-",K91&amp;"-")&amp;
IF(VLOOKUP(K91,$DB$180:$DS$239,2,FALSE)=0,"%?",IF(N$4="","I?","I"&amp;N$4+FLOOR((ROW()-7)/16,1)))&amp;
VLOOKUP(K91,$DB$180:$DS$239,MOD(ROW()-7,16)+3,FALSE))),
IF(K91="","XXX-%?#*",K91&amp;"-%?#*")))</f>
        <v/>
      </c>
      <c r="O91" s="228"/>
      <c r="P91" s="226" t="str">
        <f t="shared" ca="1" si="19"/>
        <v/>
      </c>
      <c r="Q91" s="228"/>
      <c r="R91" s="228"/>
      <c r="S91" s="241"/>
      <c r="T91" s="225" t="str">
        <f t="shared" si="20"/>
        <v/>
      </c>
      <c r="U91" s="228"/>
      <c r="V91" s="226" t="str">
        <f>IF(U91="","",IFERROR(
IF(VLOOKUP(S91,$DB$180:$DS$239,2,FALSE)=2,VLOOKUP(S91,$DB$180:$DS$239,3,FALSE),
IF(VLOOKUP(S91,$DB$180:$DS$239,2,FALSE)=0,VLOOKUP(U91,DO!U:W,2,FALSE),
IF(S91="","XXX-",S91&amp;"-")&amp;
IF(VLOOKUP(S91,$DB$180:$DS$239,2,FALSE)=0,"%?",IF(V$4="","I?","I"&amp;V$4+FLOOR((ROW()-7)/16,1)))&amp;
VLOOKUP(S91,$DB$180:$DS$239,MOD(ROW()-7,16)+3,FALSE))),
IF(S91="","XXX-%?#*",S91&amp;"-%?#*")))</f>
        <v/>
      </c>
      <c r="W91" s="228"/>
      <c r="X91" s="226" t="str">
        <f t="shared" ca="1" si="21"/>
        <v/>
      </c>
      <c r="Y91" s="228"/>
      <c r="Z91" s="228"/>
      <c r="AA91" s="242"/>
      <c r="AB91" s="225" t="str">
        <f t="shared" si="22"/>
        <v/>
      </c>
      <c r="AC91" s="228"/>
      <c r="AD91" s="226" t="str">
        <f>IF(AC91="","",IFERROR(
IF(VLOOKUP(AA91,$DB$180:$DS$239,2,FALSE)=2,VLOOKUP(AA91,$DB$180:$DS$239,3,FALSE),
IF(VLOOKUP(AA91,$DB$180:$DS$239,2,FALSE)=0,VLOOKUP(AC91,DO!AC:AE,2,FALSE),
IF(AA91="","XXX-",AA91&amp;"-")&amp;
IF(VLOOKUP(AA91,$DB$180:$DS$239,2,FALSE)=0,"%?",IF(AD$4="","I?","I"&amp;AD$4+FLOOR((ROW()-7)/16,1)))&amp;
VLOOKUP(AA91,$DB$180:$DS$239,MOD(ROW()-7,16)+3,FALSE))),
IF(AA91="","XXX-%?#*",AA91&amp;"-%?#*")))</f>
        <v/>
      </c>
      <c r="AE91" s="228"/>
      <c r="AF91" s="226" t="str">
        <f t="shared" ca="1" si="23"/>
        <v/>
      </c>
      <c r="AG91" s="228"/>
      <c r="AH91" s="228"/>
      <c r="AI91" s="242"/>
      <c r="AJ91" s="225" t="str">
        <f t="shared" si="24"/>
        <v/>
      </c>
      <c r="AK91" s="228"/>
      <c r="AL91" s="226" t="str">
        <f>IF(AK91="","",IFERROR(
IF(VLOOKUP(AI91,$DB$180:$DS$239,2,FALSE)=2,VLOOKUP(AI91,$DB$180:$DS$239,3,FALSE),
IF(VLOOKUP(AI91,$DB$180:$DS$239,2,FALSE)=0,VLOOKUP(AK91,DO!AK:AM,2,FALSE),
IF(AI91="","XXX-",AI91&amp;"-")&amp;
IF(VLOOKUP(AI91,$DB$180:$DS$239,2,FALSE)=0,"%?",IF(AL$4="","I?","I"&amp;AL$4+FLOOR((ROW()-7)/16,1)))&amp;
VLOOKUP(AI91,$DB$180:$DS$239,MOD(ROW()-7,16)+3,FALSE))),
IF(AI91="","XXX-%?#*",AI91&amp;"-%?#*")))</f>
        <v/>
      </c>
      <c r="AM91" s="228"/>
      <c r="AN91" s="226" t="str">
        <f t="shared" ca="1" si="25"/>
        <v/>
      </c>
      <c r="AO91" s="228"/>
      <c r="AP91" s="228"/>
      <c r="AQ91" s="212"/>
      <c r="AR91" s="225" t="str">
        <f t="shared" si="26"/>
        <v/>
      </c>
      <c r="AS91" s="228"/>
      <c r="AT91" s="226" t="str">
        <f>IF(AS91="","",IFERROR(
IF(VLOOKUP(AQ91,$DB$180:$DS$239,2,FALSE)=2,VLOOKUP(AQ91,$DB$180:$DS$239,3,FALSE),
IF(VLOOKUP(AQ91,$DB$180:$DS$239,2,FALSE)=0,VLOOKUP(AS91,DO!AS:AU,2,FALSE),
IF(AQ91="","XXX-",AQ91&amp;"-")&amp;
IF(VLOOKUP(AQ91,$DB$180:$DS$239,2,FALSE)=0,"%?",IF(AT$4="","I?","I"&amp;AT$4+FLOOR((ROW()-7)/16,1)))&amp;
VLOOKUP(AQ91,$DB$180:$DS$239,MOD(ROW()-7,16)+3,FALSE))),
IF(AQ91="","XXX-%?#*",AQ91&amp;"-%?#*")))</f>
        <v/>
      </c>
      <c r="AU91" s="228"/>
      <c r="AV91" s="226" t="str">
        <f t="shared" ca="1" si="27"/>
        <v/>
      </c>
      <c r="AW91" s="228"/>
      <c r="AX91" s="228"/>
      <c r="AY91" s="242"/>
      <c r="AZ91" s="225" t="str">
        <f t="shared" si="28"/>
        <v/>
      </c>
      <c r="BA91" s="228"/>
      <c r="BB91" s="226" t="str">
        <f>IF(BA91="","",IFERROR(
IF(VLOOKUP(AY91,$DB$180:$DS$239,2,FALSE)=2,VLOOKUP(AY91,$DB$180:$DS$239,3,FALSE),
IF(VLOOKUP(AY91,$DB$180:$DS$239,2,FALSE)=0,VLOOKUP(BA91,DO!BA:BC,2,FALSE),
IF(AY91="","XXX-",AY91&amp;"-")&amp;
IF(VLOOKUP(AY91,$DB$180:$DS$239,2,FALSE)=0,"%?",IF(BB$4="","I?","I"&amp;BB$4+FLOOR((ROW()-7)/16,1)))&amp;
VLOOKUP(AY91,$DB$180:$DS$239,MOD(ROW()-7,16)+3,FALSE))),
IF(AY91="","XXX-%?#*",AY91&amp;"-%?#*")))</f>
        <v/>
      </c>
      <c r="BC91" s="228"/>
      <c r="BD91" s="226" t="str">
        <f t="shared" ca="1" si="29"/>
        <v/>
      </c>
      <c r="BE91" s="228"/>
      <c r="BF91" s="228"/>
      <c r="BG91" s="242"/>
      <c r="BH91" s="225" t="str">
        <f t="shared" si="30"/>
        <v/>
      </c>
      <c r="BI91" s="228"/>
      <c r="BJ91" s="226" t="str">
        <f>IF(BI91="","",IFERROR(
IF(VLOOKUP(BG91,$DB$180:$DS$239,2,FALSE)=2,VLOOKUP(BG91,$DB$180:$DS$239,3,FALSE),
IF(VLOOKUP(BG91,$DB$180:$DS$239,2,FALSE)=0,VLOOKUP(BI91,DO!BI:BK,2,FALSE),
IF(BG91="","XXX-",BG91&amp;"-")&amp;
IF(VLOOKUP(BG91,$DB$180:$DS$239,2,FALSE)=0,"%?",IF(BJ$4="","I?","I"&amp;BJ$4+FLOOR((ROW()-7)/16,1)))&amp;
VLOOKUP(BG91,$DB$180:$DS$239,MOD(ROW()-7,16)+3,FALSE))),
IF(BG91="","XXX-%?#*",BG91&amp;"-%?#*")))</f>
        <v/>
      </c>
      <c r="BK91" s="228"/>
      <c r="BL91" s="226" t="str">
        <f t="shared" ca="1" si="31"/>
        <v/>
      </c>
      <c r="BM91" s="228"/>
      <c r="BN91" s="228"/>
    </row>
    <row r="92" spans="4:66">
      <c r="D92" s="225" t="str">
        <f t="shared" si="16"/>
        <v/>
      </c>
      <c r="E92" s="228"/>
      <c r="F92" s="226" t="str">
        <f>IF(E92="","",IFERROR(
IF(VLOOKUP(C92,$DB$180:$DS$239,2,FALSE)=2,VLOOKUP(C92,$DB$180:$DS$239,3,FALSE),
IF(VLOOKUP(C92,$DB$180:$DS$239,2,FALSE)=0,VLOOKUP(E92,DO!E:G,2,FALSE),
IF(C92="","XXX-",C92&amp;"-")&amp;
IF(VLOOKUP(C92,$DB$180:$DS$239,2,FALSE)=0,"%?",IF(F$4="","I?","I"&amp;F$4+FLOOR((ROW()-7)/16,1)))&amp;
VLOOKUP(C92,$DB$180:$DS$239,MOD(ROW()-7,16)+3,FALSE))),
IF(C92="","XXX-%?#*",C92&amp;"-%?#*")))</f>
        <v/>
      </c>
      <c r="G92" s="226"/>
      <c r="H92" s="226" t="str">
        <f t="shared" ca="1" si="17"/>
        <v/>
      </c>
      <c r="I92" s="228"/>
      <c r="J92" s="228"/>
      <c r="K92" s="241"/>
      <c r="L92" s="225" t="str">
        <f t="shared" si="18"/>
        <v/>
      </c>
      <c r="M92" s="228"/>
      <c r="N92" s="226" t="str">
        <f>IF(M92="","",IFERROR(
IF(VLOOKUP(K92,$DB$180:$DS$239,2,FALSE)=2,VLOOKUP(K92,$DB$180:$DS$239,3,FALSE),
IF(VLOOKUP(K92,$DB$180:$DS$239,2,FALSE)=0,VLOOKUP(M92,DO!M:O,2,FALSE),
IF(K92="","XXX-",K92&amp;"-")&amp;
IF(VLOOKUP(K92,$DB$180:$DS$239,2,FALSE)=0,"%?",IF(N$4="","I?","I"&amp;N$4+FLOOR((ROW()-7)/16,1)))&amp;
VLOOKUP(K92,$DB$180:$DS$239,MOD(ROW()-7,16)+3,FALSE))),
IF(K92="","XXX-%?#*",K92&amp;"-%?#*")))</f>
        <v/>
      </c>
      <c r="O92" s="228"/>
      <c r="P92" s="226" t="str">
        <f t="shared" ca="1" si="19"/>
        <v/>
      </c>
      <c r="Q92" s="228"/>
      <c r="R92" s="228"/>
      <c r="S92" s="241"/>
      <c r="T92" s="225" t="str">
        <f t="shared" si="20"/>
        <v/>
      </c>
      <c r="U92" s="228"/>
      <c r="V92" s="226" t="str">
        <f>IF(U92="","",IFERROR(
IF(VLOOKUP(S92,$DB$180:$DS$239,2,FALSE)=2,VLOOKUP(S92,$DB$180:$DS$239,3,FALSE),
IF(VLOOKUP(S92,$DB$180:$DS$239,2,FALSE)=0,VLOOKUP(U92,DO!U:W,2,FALSE),
IF(S92="","XXX-",S92&amp;"-")&amp;
IF(VLOOKUP(S92,$DB$180:$DS$239,2,FALSE)=0,"%?",IF(V$4="","I?","I"&amp;V$4+FLOOR((ROW()-7)/16,1)))&amp;
VLOOKUP(S92,$DB$180:$DS$239,MOD(ROW()-7,16)+3,FALSE))),
IF(S92="","XXX-%?#*",S92&amp;"-%?#*")))</f>
        <v/>
      </c>
      <c r="W92" s="228"/>
      <c r="X92" s="226" t="str">
        <f t="shared" ca="1" si="21"/>
        <v/>
      </c>
      <c r="Y92" s="228"/>
      <c r="Z92" s="228"/>
      <c r="AA92" s="242"/>
      <c r="AB92" s="225" t="str">
        <f t="shared" si="22"/>
        <v/>
      </c>
      <c r="AC92" s="228"/>
      <c r="AD92" s="226" t="str">
        <f>IF(AC92="","",IFERROR(
IF(VLOOKUP(AA92,$DB$180:$DS$239,2,FALSE)=2,VLOOKUP(AA92,$DB$180:$DS$239,3,FALSE),
IF(VLOOKUP(AA92,$DB$180:$DS$239,2,FALSE)=0,VLOOKUP(AC92,DO!AC:AE,2,FALSE),
IF(AA92="","XXX-",AA92&amp;"-")&amp;
IF(VLOOKUP(AA92,$DB$180:$DS$239,2,FALSE)=0,"%?",IF(AD$4="","I?","I"&amp;AD$4+FLOOR((ROW()-7)/16,1)))&amp;
VLOOKUP(AA92,$DB$180:$DS$239,MOD(ROW()-7,16)+3,FALSE))),
IF(AA92="","XXX-%?#*",AA92&amp;"-%?#*")))</f>
        <v/>
      </c>
      <c r="AE92" s="228"/>
      <c r="AF92" s="226" t="str">
        <f t="shared" ca="1" si="23"/>
        <v/>
      </c>
      <c r="AG92" s="228"/>
      <c r="AH92" s="228"/>
      <c r="AI92" s="242"/>
      <c r="AJ92" s="225" t="str">
        <f t="shared" si="24"/>
        <v/>
      </c>
      <c r="AK92" s="228"/>
      <c r="AL92" s="226" t="str">
        <f>IF(AK92="","",IFERROR(
IF(VLOOKUP(AI92,$DB$180:$DS$239,2,FALSE)=2,VLOOKUP(AI92,$DB$180:$DS$239,3,FALSE),
IF(VLOOKUP(AI92,$DB$180:$DS$239,2,FALSE)=0,VLOOKUP(AK92,DO!AK:AM,2,FALSE),
IF(AI92="","XXX-",AI92&amp;"-")&amp;
IF(VLOOKUP(AI92,$DB$180:$DS$239,2,FALSE)=0,"%?",IF(AL$4="","I?","I"&amp;AL$4+FLOOR((ROW()-7)/16,1)))&amp;
VLOOKUP(AI92,$DB$180:$DS$239,MOD(ROW()-7,16)+3,FALSE))),
IF(AI92="","XXX-%?#*",AI92&amp;"-%?#*")))</f>
        <v/>
      </c>
      <c r="AM92" s="228"/>
      <c r="AN92" s="226" t="str">
        <f t="shared" ca="1" si="25"/>
        <v/>
      </c>
      <c r="AO92" s="228"/>
      <c r="AP92" s="228"/>
      <c r="AQ92" s="212"/>
      <c r="AR92" s="225" t="str">
        <f t="shared" si="26"/>
        <v/>
      </c>
      <c r="AS92" s="228"/>
      <c r="AT92" s="226" t="str">
        <f>IF(AS92="","",IFERROR(
IF(VLOOKUP(AQ92,$DB$180:$DS$239,2,FALSE)=2,VLOOKUP(AQ92,$DB$180:$DS$239,3,FALSE),
IF(VLOOKUP(AQ92,$DB$180:$DS$239,2,FALSE)=0,VLOOKUP(AS92,DO!AS:AU,2,FALSE),
IF(AQ92="","XXX-",AQ92&amp;"-")&amp;
IF(VLOOKUP(AQ92,$DB$180:$DS$239,2,FALSE)=0,"%?",IF(AT$4="","I?","I"&amp;AT$4+FLOOR((ROW()-7)/16,1)))&amp;
VLOOKUP(AQ92,$DB$180:$DS$239,MOD(ROW()-7,16)+3,FALSE))),
IF(AQ92="","XXX-%?#*",AQ92&amp;"-%?#*")))</f>
        <v/>
      </c>
      <c r="AU92" s="228"/>
      <c r="AV92" s="226" t="str">
        <f t="shared" ca="1" si="27"/>
        <v/>
      </c>
      <c r="AW92" s="228"/>
      <c r="AX92" s="228"/>
      <c r="AY92" s="242"/>
      <c r="AZ92" s="225" t="str">
        <f t="shared" si="28"/>
        <v/>
      </c>
      <c r="BA92" s="228"/>
      <c r="BB92" s="226" t="str">
        <f>IF(BA92="","",IFERROR(
IF(VLOOKUP(AY92,$DB$180:$DS$239,2,FALSE)=2,VLOOKUP(AY92,$DB$180:$DS$239,3,FALSE),
IF(VLOOKUP(AY92,$DB$180:$DS$239,2,FALSE)=0,VLOOKUP(BA92,DO!BA:BC,2,FALSE),
IF(AY92="","XXX-",AY92&amp;"-")&amp;
IF(VLOOKUP(AY92,$DB$180:$DS$239,2,FALSE)=0,"%?",IF(BB$4="","I?","I"&amp;BB$4+FLOOR((ROW()-7)/16,1)))&amp;
VLOOKUP(AY92,$DB$180:$DS$239,MOD(ROW()-7,16)+3,FALSE))),
IF(AY92="","XXX-%?#*",AY92&amp;"-%?#*")))</f>
        <v/>
      </c>
      <c r="BC92" s="228"/>
      <c r="BD92" s="226" t="str">
        <f t="shared" ca="1" si="29"/>
        <v/>
      </c>
      <c r="BE92" s="228"/>
      <c r="BF92" s="228"/>
      <c r="BG92" s="242"/>
      <c r="BH92" s="225" t="str">
        <f t="shared" si="30"/>
        <v/>
      </c>
      <c r="BI92" s="228"/>
      <c r="BJ92" s="226" t="str">
        <f>IF(BI92="","",IFERROR(
IF(VLOOKUP(BG92,$DB$180:$DS$239,2,FALSE)=2,VLOOKUP(BG92,$DB$180:$DS$239,3,FALSE),
IF(VLOOKUP(BG92,$DB$180:$DS$239,2,FALSE)=0,VLOOKUP(BI92,DO!BI:BK,2,FALSE),
IF(BG92="","XXX-",BG92&amp;"-")&amp;
IF(VLOOKUP(BG92,$DB$180:$DS$239,2,FALSE)=0,"%?",IF(BJ$4="","I?","I"&amp;BJ$4+FLOOR((ROW()-7)/16,1)))&amp;
VLOOKUP(BG92,$DB$180:$DS$239,MOD(ROW()-7,16)+3,FALSE))),
IF(BG92="","XXX-%?#*",BG92&amp;"-%?#*")))</f>
        <v/>
      </c>
      <c r="BK92" s="228"/>
      <c r="BL92" s="226" t="str">
        <f t="shared" ca="1" si="31"/>
        <v/>
      </c>
      <c r="BM92" s="228"/>
      <c r="BN92" s="228"/>
    </row>
    <row r="93" spans="4:66">
      <c r="D93" s="225" t="str">
        <f t="shared" si="16"/>
        <v/>
      </c>
      <c r="E93" s="228"/>
      <c r="F93" s="226" t="str">
        <f>IF(E93="","",IFERROR(
IF(VLOOKUP(C93,$DB$180:$DS$239,2,FALSE)=2,VLOOKUP(C93,$DB$180:$DS$239,3,FALSE),
IF(VLOOKUP(C93,$DB$180:$DS$239,2,FALSE)=0,VLOOKUP(E93,DO!E:G,2,FALSE),
IF(C93="","XXX-",C93&amp;"-")&amp;
IF(VLOOKUP(C93,$DB$180:$DS$239,2,FALSE)=0,"%?",IF(F$4="","I?","I"&amp;F$4+FLOOR((ROW()-7)/16,1)))&amp;
VLOOKUP(C93,$DB$180:$DS$239,MOD(ROW()-7,16)+3,FALSE))),
IF(C93="","XXX-%?#*",C93&amp;"-%?#*")))</f>
        <v/>
      </c>
      <c r="G93" s="226"/>
      <c r="H93" s="226" t="str">
        <f t="shared" ca="1" si="17"/>
        <v/>
      </c>
      <c r="I93" s="228"/>
      <c r="J93" s="228"/>
      <c r="K93" s="241"/>
      <c r="L93" s="225" t="str">
        <f t="shared" si="18"/>
        <v/>
      </c>
      <c r="M93" s="228"/>
      <c r="N93" s="226" t="str">
        <f>IF(M93="","",IFERROR(
IF(VLOOKUP(K93,$DB$180:$DS$239,2,FALSE)=2,VLOOKUP(K93,$DB$180:$DS$239,3,FALSE),
IF(VLOOKUP(K93,$DB$180:$DS$239,2,FALSE)=0,VLOOKUP(M93,DO!M:O,2,FALSE),
IF(K93="","XXX-",K93&amp;"-")&amp;
IF(VLOOKUP(K93,$DB$180:$DS$239,2,FALSE)=0,"%?",IF(N$4="","I?","I"&amp;N$4+FLOOR((ROW()-7)/16,1)))&amp;
VLOOKUP(K93,$DB$180:$DS$239,MOD(ROW()-7,16)+3,FALSE))),
IF(K93="","XXX-%?#*",K93&amp;"-%?#*")))</f>
        <v/>
      </c>
      <c r="O93" s="228"/>
      <c r="P93" s="226" t="str">
        <f t="shared" ca="1" si="19"/>
        <v/>
      </c>
      <c r="Q93" s="228"/>
      <c r="R93" s="228"/>
      <c r="S93" s="241"/>
      <c r="T93" s="225" t="str">
        <f t="shared" si="20"/>
        <v/>
      </c>
      <c r="U93" s="228"/>
      <c r="V93" s="226" t="str">
        <f>IF(U93="","",IFERROR(
IF(VLOOKUP(S93,$DB$180:$DS$239,2,FALSE)=2,VLOOKUP(S93,$DB$180:$DS$239,3,FALSE),
IF(VLOOKUP(S93,$DB$180:$DS$239,2,FALSE)=0,VLOOKUP(U93,DO!U:W,2,FALSE),
IF(S93="","XXX-",S93&amp;"-")&amp;
IF(VLOOKUP(S93,$DB$180:$DS$239,2,FALSE)=0,"%?",IF(V$4="","I?","I"&amp;V$4+FLOOR((ROW()-7)/16,1)))&amp;
VLOOKUP(S93,$DB$180:$DS$239,MOD(ROW()-7,16)+3,FALSE))),
IF(S93="","XXX-%?#*",S93&amp;"-%?#*")))</f>
        <v/>
      </c>
      <c r="W93" s="228"/>
      <c r="X93" s="226" t="str">
        <f t="shared" ca="1" si="21"/>
        <v/>
      </c>
      <c r="Y93" s="228"/>
      <c r="Z93" s="228"/>
      <c r="AA93" s="242"/>
      <c r="AB93" s="225" t="str">
        <f t="shared" si="22"/>
        <v/>
      </c>
      <c r="AC93" s="228"/>
      <c r="AD93" s="226" t="str">
        <f>IF(AC93="","",IFERROR(
IF(VLOOKUP(AA93,$DB$180:$DS$239,2,FALSE)=2,VLOOKUP(AA93,$DB$180:$DS$239,3,FALSE),
IF(VLOOKUP(AA93,$DB$180:$DS$239,2,FALSE)=0,VLOOKUP(AC93,DO!AC:AE,2,FALSE),
IF(AA93="","XXX-",AA93&amp;"-")&amp;
IF(VLOOKUP(AA93,$DB$180:$DS$239,2,FALSE)=0,"%?",IF(AD$4="","I?","I"&amp;AD$4+FLOOR((ROW()-7)/16,1)))&amp;
VLOOKUP(AA93,$DB$180:$DS$239,MOD(ROW()-7,16)+3,FALSE))),
IF(AA93="","XXX-%?#*",AA93&amp;"-%?#*")))</f>
        <v/>
      </c>
      <c r="AE93" s="228"/>
      <c r="AF93" s="226" t="str">
        <f t="shared" ca="1" si="23"/>
        <v/>
      </c>
      <c r="AG93" s="228"/>
      <c r="AH93" s="228"/>
      <c r="AI93" s="242"/>
      <c r="AJ93" s="225" t="str">
        <f t="shared" si="24"/>
        <v/>
      </c>
      <c r="AK93" s="228"/>
      <c r="AL93" s="226" t="str">
        <f>IF(AK93="","",IFERROR(
IF(VLOOKUP(AI93,$DB$180:$DS$239,2,FALSE)=2,VLOOKUP(AI93,$DB$180:$DS$239,3,FALSE),
IF(VLOOKUP(AI93,$DB$180:$DS$239,2,FALSE)=0,VLOOKUP(AK93,DO!AK:AM,2,FALSE),
IF(AI93="","XXX-",AI93&amp;"-")&amp;
IF(VLOOKUP(AI93,$DB$180:$DS$239,2,FALSE)=0,"%?",IF(AL$4="","I?","I"&amp;AL$4+FLOOR((ROW()-7)/16,1)))&amp;
VLOOKUP(AI93,$DB$180:$DS$239,MOD(ROW()-7,16)+3,FALSE))),
IF(AI93="","XXX-%?#*",AI93&amp;"-%?#*")))</f>
        <v/>
      </c>
      <c r="AM93" s="228"/>
      <c r="AN93" s="226" t="str">
        <f t="shared" ca="1" si="25"/>
        <v/>
      </c>
      <c r="AO93" s="228"/>
      <c r="AP93" s="228"/>
      <c r="AQ93" s="212"/>
      <c r="AR93" s="225" t="str">
        <f t="shared" si="26"/>
        <v/>
      </c>
      <c r="AS93" s="228"/>
      <c r="AT93" s="226" t="str">
        <f>IF(AS93="","",IFERROR(
IF(VLOOKUP(AQ93,$DB$180:$DS$239,2,FALSE)=2,VLOOKUP(AQ93,$DB$180:$DS$239,3,FALSE),
IF(VLOOKUP(AQ93,$DB$180:$DS$239,2,FALSE)=0,VLOOKUP(AS93,DO!AS:AU,2,FALSE),
IF(AQ93="","XXX-",AQ93&amp;"-")&amp;
IF(VLOOKUP(AQ93,$DB$180:$DS$239,2,FALSE)=0,"%?",IF(AT$4="","I?","I"&amp;AT$4+FLOOR((ROW()-7)/16,1)))&amp;
VLOOKUP(AQ93,$DB$180:$DS$239,MOD(ROW()-7,16)+3,FALSE))),
IF(AQ93="","XXX-%?#*",AQ93&amp;"-%?#*")))</f>
        <v/>
      </c>
      <c r="AU93" s="228"/>
      <c r="AV93" s="226" t="str">
        <f t="shared" ca="1" si="27"/>
        <v/>
      </c>
      <c r="AW93" s="228"/>
      <c r="AX93" s="228"/>
      <c r="AY93" s="242"/>
      <c r="AZ93" s="225" t="str">
        <f t="shared" si="28"/>
        <v/>
      </c>
      <c r="BA93" s="228"/>
      <c r="BB93" s="226" t="str">
        <f>IF(BA93="","",IFERROR(
IF(VLOOKUP(AY93,$DB$180:$DS$239,2,FALSE)=2,VLOOKUP(AY93,$DB$180:$DS$239,3,FALSE),
IF(VLOOKUP(AY93,$DB$180:$DS$239,2,FALSE)=0,VLOOKUP(BA93,DO!BA:BC,2,FALSE),
IF(AY93="","XXX-",AY93&amp;"-")&amp;
IF(VLOOKUP(AY93,$DB$180:$DS$239,2,FALSE)=0,"%?",IF(BB$4="","I?","I"&amp;BB$4+FLOOR((ROW()-7)/16,1)))&amp;
VLOOKUP(AY93,$DB$180:$DS$239,MOD(ROW()-7,16)+3,FALSE))),
IF(AY93="","XXX-%?#*",AY93&amp;"-%?#*")))</f>
        <v/>
      </c>
      <c r="BC93" s="228"/>
      <c r="BD93" s="226" t="str">
        <f t="shared" ca="1" si="29"/>
        <v/>
      </c>
      <c r="BE93" s="228"/>
      <c r="BF93" s="228"/>
      <c r="BG93" s="242"/>
      <c r="BH93" s="225" t="str">
        <f t="shared" si="30"/>
        <v/>
      </c>
      <c r="BI93" s="228"/>
      <c r="BJ93" s="226" t="str">
        <f>IF(BI93="","",IFERROR(
IF(VLOOKUP(BG93,$DB$180:$DS$239,2,FALSE)=2,VLOOKUP(BG93,$DB$180:$DS$239,3,FALSE),
IF(VLOOKUP(BG93,$DB$180:$DS$239,2,FALSE)=0,VLOOKUP(BI93,DO!BI:BK,2,FALSE),
IF(BG93="","XXX-",BG93&amp;"-")&amp;
IF(VLOOKUP(BG93,$DB$180:$DS$239,2,FALSE)=0,"%?",IF(BJ$4="","I?","I"&amp;BJ$4+FLOOR((ROW()-7)/16,1)))&amp;
VLOOKUP(BG93,$DB$180:$DS$239,MOD(ROW()-7,16)+3,FALSE))),
IF(BG93="","XXX-%?#*",BG93&amp;"-%?#*")))</f>
        <v/>
      </c>
      <c r="BK93" s="228"/>
      <c r="BL93" s="226" t="str">
        <f t="shared" ca="1" si="31"/>
        <v/>
      </c>
      <c r="BM93" s="228"/>
      <c r="BN93" s="228"/>
    </row>
    <row r="94" spans="4:66">
      <c r="D94" s="225" t="str">
        <f t="shared" si="16"/>
        <v/>
      </c>
      <c r="E94" s="228"/>
      <c r="F94" s="226" t="str">
        <f>IF(E94="","",IFERROR(
IF(VLOOKUP(C94,$DB$180:$DS$239,2,FALSE)=2,VLOOKUP(C94,$DB$180:$DS$239,3,FALSE),
IF(VLOOKUP(C94,$DB$180:$DS$239,2,FALSE)=0,VLOOKUP(E94,DO!E:G,2,FALSE),
IF(C94="","XXX-",C94&amp;"-")&amp;
IF(VLOOKUP(C94,$DB$180:$DS$239,2,FALSE)=0,"%?",IF(F$4="","I?","I"&amp;F$4+FLOOR((ROW()-7)/16,1)))&amp;
VLOOKUP(C94,$DB$180:$DS$239,MOD(ROW()-7,16)+3,FALSE))),
IF(C94="","XXX-%?#*",C94&amp;"-%?#*")))</f>
        <v/>
      </c>
      <c r="G94" s="226"/>
      <c r="H94" s="226" t="str">
        <f t="shared" ca="1" si="17"/>
        <v/>
      </c>
      <c r="I94" s="228"/>
      <c r="J94" s="228"/>
      <c r="K94" s="241"/>
      <c r="L94" s="225" t="str">
        <f t="shared" si="18"/>
        <v/>
      </c>
      <c r="M94" s="228"/>
      <c r="N94" s="226" t="str">
        <f>IF(M94="","",IFERROR(
IF(VLOOKUP(K94,$DB$180:$DS$239,2,FALSE)=2,VLOOKUP(K94,$DB$180:$DS$239,3,FALSE),
IF(VLOOKUP(K94,$DB$180:$DS$239,2,FALSE)=0,VLOOKUP(M94,DO!M:O,2,FALSE),
IF(K94="","XXX-",K94&amp;"-")&amp;
IF(VLOOKUP(K94,$DB$180:$DS$239,2,FALSE)=0,"%?",IF(N$4="","I?","I"&amp;N$4+FLOOR((ROW()-7)/16,1)))&amp;
VLOOKUP(K94,$DB$180:$DS$239,MOD(ROW()-7,16)+3,FALSE))),
IF(K94="","XXX-%?#*",K94&amp;"-%?#*")))</f>
        <v/>
      </c>
      <c r="O94" s="228"/>
      <c r="P94" s="226" t="str">
        <f t="shared" ca="1" si="19"/>
        <v/>
      </c>
      <c r="Q94" s="228"/>
      <c r="R94" s="228"/>
      <c r="S94" s="241"/>
      <c r="T94" s="225" t="str">
        <f t="shared" si="20"/>
        <v/>
      </c>
      <c r="U94" s="228"/>
      <c r="V94" s="226" t="str">
        <f>IF(U94="","",IFERROR(
IF(VLOOKUP(S94,$DB$180:$DS$239,2,FALSE)=2,VLOOKUP(S94,$DB$180:$DS$239,3,FALSE),
IF(VLOOKUP(S94,$DB$180:$DS$239,2,FALSE)=0,VLOOKUP(U94,DO!U:W,2,FALSE),
IF(S94="","XXX-",S94&amp;"-")&amp;
IF(VLOOKUP(S94,$DB$180:$DS$239,2,FALSE)=0,"%?",IF(V$4="","I?","I"&amp;V$4+FLOOR((ROW()-7)/16,1)))&amp;
VLOOKUP(S94,$DB$180:$DS$239,MOD(ROW()-7,16)+3,FALSE))),
IF(S94="","XXX-%?#*",S94&amp;"-%?#*")))</f>
        <v/>
      </c>
      <c r="W94" s="228"/>
      <c r="X94" s="226" t="str">
        <f t="shared" ca="1" si="21"/>
        <v/>
      </c>
      <c r="Y94" s="228"/>
      <c r="Z94" s="228"/>
      <c r="AA94" s="242"/>
      <c r="AB94" s="225" t="str">
        <f t="shared" si="22"/>
        <v/>
      </c>
      <c r="AC94" s="228"/>
      <c r="AD94" s="226" t="str">
        <f>IF(AC94="","",IFERROR(
IF(VLOOKUP(AA94,$DB$180:$DS$239,2,FALSE)=2,VLOOKUP(AA94,$DB$180:$DS$239,3,FALSE),
IF(VLOOKUP(AA94,$DB$180:$DS$239,2,FALSE)=0,VLOOKUP(AC94,DO!AC:AE,2,FALSE),
IF(AA94="","XXX-",AA94&amp;"-")&amp;
IF(VLOOKUP(AA94,$DB$180:$DS$239,2,FALSE)=0,"%?",IF(AD$4="","I?","I"&amp;AD$4+FLOOR((ROW()-7)/16,1)))&amp;
VLOOKUP(AA94,$DB$180:$DS$239,MOD(ROW()-7,16)+3,FALSE))),
IF(AA94="","XXX-%?#*",AA94&amp;"-%?#*")))</f>
        <v/>
      </c>
      <c r="AE94" s="228"/>
      <c r="AF94" s="226" t="str">
        <f t="shared" ca="1" si="23"/>
        <v/>
      </c>
      <c r="AG94" s="228"/>
      <c r="AH94" s="228"/>
      <c r="AI94" s="242"/>
      <c r="AJ94" s="225" t="str">
        <f t="shared" si="24"/>
        <v/>
      </c>
      <c r="AK94" s="228"/>
      <c r="AL94" s="226" t="str">
        <f>IF(AK94="","",IFERROR(
IF(VLOOKUP(AI94,$DB$180:$DS$239,2,FALSE)=2,VLOOKUP(AI94,$DB$180:$DS$239,3,FALSE),
IF(VLOOKUP(AI94,$DB$180:$DS$239,2,FALSE)=0,VLOOKUP(AK94,DO!AK:AM,2,FALSE),
IF(AI94="","XXX-",AI94&amp;"-")&amp;
IF(VLOOKUP(AI94,$DB$180:$DS$239,2,FALSE)=0,"%?",IF(AL$4="","I?","I"&amp;AL$4+FLOOR((ROW()-7)/16,1)))&amp;
VLOOKUP(AI94,$DB$180:$DS$239,MOD(ROW()-7,16)+3,FALSE))),
IF(AI94="","XXX-%?#*",AI94&amp;"-%?#*")))</f>
        <v/>
      </c>
      <c r="AM94" s="228"/>
      <c r="AN94" s="226" t="str">
        <f t="shared" ca="1" si="25"/>
        <v/>
      </c>
      <c r="AO94" s="228"/>
      <c r="AP94" s="228"/>
      <c r="AQ94" s="212"/>
      <c r="AR94" s="225" t="str">
        <f t="shared" si="26"/>
        <v/>
      </c>
      <c r="AS94" s="228"/>
      <c r="AT94" s="226" t="str">
        <f>IF(AS94="","",IFERROR(
IF(VLOOKUP(AQ94,$DB$180:$DS$239,2,FALSE)=2,VLOOKUP(AQ94,$DB$180:$DS$239,3,FALSE),
IF(VLOOKUP(AQ94,$DB$180:$DS$239,2,FALSE)=0,VLOOKUP(AS94,DO!AS:AU,2,FALSE),
IF(AQ94="","XXX-",AQ94&amp;"-")&amp;
IF(VLOOKUP(AQ94,$DB$180:$DS$239,2,FALSE)=0,"%?",IF(AT$4="","I?","I"&amp;AT$4+FLOOR((ROW()-7)/16,1)))&amp;
VLOOKUP(AQ94,$DB$180:$DS$239,MOD(ROW()-7,16)+3,FALSE))),
IF(AQ94="","XXX-%?#*",AQ94&amp;"-%?#*")))</f>
        <v/>
      </c>
      <c r="AU94" s="228"/>
      <c r="AV94" s="226" t="str">
        <f t="shared" ca="1" si="27"/>
        <v/>
      </c>
      <c r="AW94" s="228"/>
      <c r="AX94" s="228"/>
      <c r="AY94" s="242"/>
      <c r="AZ94" s="225" t="str">
        <f t="shared" si="28"/>
        <v/>
      </c>
      <c r="BA94" s="228"/>
      <c r="BB94" s="226" t="str">
        <f>IF(BA94="","",IFERROR(
IF(VLOOKUP(AY94,$DB$180:$DS$239,2,FALSE)=2,VLOOKUP(AY94,$DB$180:$DS$239,3,FALSE),
IF(VLOOKUP(AY94,$DB$180:$DS$239,2,FALSE)=0,VLOOKUP(BA94,DO!BA:BC,2,FALSE),
IF(AY94="","XXX-",AY94&amp;"-")&amp;
IF(VLOOKUP(AY94,$DB$180:$DS$239,2,FALSE)=0,"%?",IF(BB$4="","I?","I"&amp;BB$4+FLOOR((ROW()-7)/16,1)))&amp;
VLOOKUP(AY94,$DB$180:$DS$239,MOD(ROW()-7,16)+3,FALSE))),
IF(AY94="","XXX-%?#*",AY94&amp;"-%?#*")))</f>
        <v/>
      </c>
      <c r="BC94" s="228"/>
      <c r="BD94" s="226" t="str">
        <f t="shared" ca="1" si="29"/>
        <v/>
      </c>
      <c r="BE94" s="228"/>
      <c r="BF94" s="228"/>
      <c r="BG94" s="242"/>
      <c r="BH94" s="225" t="str">
        <f t="shared" si="30"/>
        <v/>
      </c>
      <c r="BI94" s="228"/>
      <c r="BJ94" s="226" t="str">
        <f>IF(BI94="","",IFERROR(
IF(VLOOKUP(BG94,$DB$180:$DS$239,2,FALSE)=2,VLOOKUP(BG94,$DB$180:$DS$239,3,FALSE),
IF(VLOOKUP(BG94,$DB$180:$DS$239,2,FALSE)=0,VLOOKUP(BI94,DO!BI:BK,2,FALSE),
IF(BG94="","XXX-",BG94&amp;"-")&amp;
IF(VLOOKUP(BG94,$DB$180:$DS$239,2,FALSE)=0,"%?",IF(BJ$4="","I?","I"&amp;BJ$4+FLOOR((ROW()-7)/16,1)))&amp;
VLOOKUP(BG94,$DB$180:$DS$239,MOD(ROW()-7,16)+3,FALSE))),
IF(BG94="","XXX-%?#*",BG94&amp;"-%?#*")))</f>
        <v/>
      </c>
      <c r="BK94" s="228"/>
      <c r="BL94" s="226" t="str">
        <f t="shared" ca="1" si="31"/>
        <v/>
      </c>
      <c r="BM94" s="228"/>
      <c r="BN94" s="228"/>
    </row>
    <row r="95" spans="4:66">
      <c r="D95" s="225" t="str">
        <f t="shared" si="16"/>
        <v/>
      </c>
      <c r="E95" s="228"/>
      <c r="F95" s="226" t="str">
        <f>IF(E95="","",IFERROR(
IF(VLOOKUP(C95,$DB$180:$DS$239,2,FALSE)=2,VLOOKUP(C95,$DB$180:$DS$239,3,FALSE),
IF(VLOOKUP(C95,$DB$180:$DS$239,2,FALSE)=0,VLOOKUP(E95,DO!E:G,2,FALSE),
IF(C95="","XXX-",C95&amp;"-")&amp;
IF(VLOOKUP(C95,$DB$180:$DS$239,2,FALSE)=0,"%?",IF(F$4="","I?","I"&amp;F$4+FLOOR((ROW()-7)/16,1)))&amp;
VLOOKUP(C95,$DB$180:$DS$239,MOD(ROW()-7,16)+3,FALSE))),
IF(C95="","XXX-%?#*",C95&amp;"-%?#*")))</f>
        <v/>
      </c>
      <c r="G95" s="226"/>
      <c r="H95" s="226" t="str">
        <f t="shared" ca="1" si="17"/>
        <v/>
      </c>
      <c r="I95" s="228"/>
      <c r="J95" s="228"/>
      <c r="K95" s="241"/>
      <c r="L95" s="297"/>
      <c r="M95" s="237"/>
      <c r="N95" s="235"/>
      <c r="O95" s="237"/>
      <c r="P95" s="235"/>
      <c r="Q95" s="228"/>
      <c r="R95" s="228"/>
      <c r="S95" s="241"/>
      <c r="T95" s="225" t="str">
        <f t="shared" si="20"/>
        <v/>
      </c>
      <c r="U95" s="228"/>
      <c r="V95" s="226" t="str">
        <f>IF(U95="","",IFERROR(
IF(VLOOKUP(S95,$DB$180:$DS$239,2,FALSE)=2,VLOOKUP(S95,$DB$180:$DS$239,3,FALSE),
IF(VLOOKUP(S95,$DB$180:$DS$239,2,FALSE)=0,VLOOKUP(U95,DO!U:W,2,FALSE),
IF(S95="","XXX-",S95&amp;"-")&amp;
IF(VLOOKUP(S95,$DB$180:$DS$239,2,FALSE)=0,"%?",IF(V$4="","I?","I"&amp;V$4+FLOOR((ROW()-7)/16,1)))&amp;
VLOOKUP(S95,$DB$180:$DS$239,MOD(ROW()-7,16)+3,FALSE))),
IF(S95="","XXX-%?#*",S95&amp;"-%?#*")))</f>
        <v/>
      </c>
      <c r="W95" s="228"/>
      <c r="X95" s="226" t="str">
        <f t="shared" ca="1" si="21"/>
        <v/>
      </c>
      <c r="Y95" s="228"/>
      <c r="Z95" s="228"/>
      <c r="AA95" s="242"/>
      <c r="AB95" s="225" t="str">
        <f t="shared" si="22"/>
        <v/>
      </c>
      <c r="AC95" s="228"/>
      <c r="AD95" s="226" t="str">
        <f>IF(AC95="","",IFERROR(
IF(VLOOKUP(AA95,$DB$180:$DS$239,2,FALSE)=2,VLOOKUP(AA95,$DB$180:$DS$239,3,FALSE),
IF(VLOOKUP(AA95,$DB$180:$DS$239,2,FALSE)=0,VLOOKUP(AC95,DO!AC:AE,2,FALSE),
IF(AA95="","XXX-",AA95&amp;"-")&amp;
IF(VLOOKUP(AA95,$DB$180:$DS$239,2,FALSE)=0,"%?",IF(AD$4="","I?","I"&amp;AD$4+FLOOR((ROW()-7)/16,1)))&amp;
VLOOKUP(AA95,$DB$180:$DS$239,MOD(ROW()-7,16)+3,FALSE))),
IF(AA95="","XXX-%?#*",AA95&amp;"-%?#*")))</f>
        <v/>
      </c>
      <c r="AE95" s="228"/>
      <c r="AF95" s="226" t="str">
        <f t="shared" ca="1" si="23"/>
        <v/>
      </c>
      <c r="AG95" s="228"/>
      <c r="AH95" s="228"/>
      <c r="AI95" s="242"/>
      <c r="AJ95" s="225" t="str">
        <f t="shared" si="24"/>
        <v/>
      </c>
      <c r="AK95" s="228"/>
      <c r="AL95" s="226" t="str">
        <f>IF(AK95="","",IFERROR(
IF(VLOOKUP(AI95,$DB$180:$DS$239,2,FALSE)=2,VLOOKUP(AI95,$DB$180:$DS$239,3,FALSE),
IF(VLOOKUP(AI95,$DB$180:$DS$239,2,FALSE)=0,VLOOKUP(AK95,DO!AK:AM,2,FALSE),
IF(AI95="","XXX-",AI95&amp;"-")&amp;
IF(VLOOKUP(AI95,$DB$180:$DS$239,2,FALSE)=0,"%?",IF(AL$4="","I?","I"&amp;AL$4+FLOOR((ROW()-7)/16,1)))&amp;
VLOOKUP(AI95,$DB$180:$DS$239,MOD(ROW()-7,16)+3,FALSE))),
IF(AI95="","XXX-%?#*",AI95&amp;"-%?#*")))</f>
        <v/>
      </c>
      <c r="AM95" s="228"/>
      <c r="AN95" s="226" t="str">
        <f t="shared" ca="1" si="25"/>
        <v/>
      </c>
      <c r="AO95" s="228"/>
      <c r="AP95" s="228"/>
      <c r="AQ95" s="212"/>
      <c r="AR95" s="225" t="str">
        <f t="shared" si="26"/>
        <v/>
      </c>
      <c r="AS95" s="228"/>
      <c r="AT95" s="226" t="str">
        <f>IF(AS95="","",IFERROR(
IF(VLOOKUP(AQ95,$DB$180:$DS$239,2,FALSE)=2,VLOOKUP(AQ95,$DB$180:$DS$239,3,FALSE),
IF(VLOOKUP(AQ95,$DB$180:$DS$239,2,FALSE)=0,VLOOKUP(AS95,DO!AS:AU,2,FALSE),
IF(AQ95="","XXX-",AQ95&amp;"-")&amp;
IF(VLOOKUP(AQ95,$DB$180:$DS$239,2,FALSE)=0,"%?",IF(AT$4="","I?","I"&amp;AT$4+FLOOR((ROW()-7)/16,1)))&amp;
VLOOKUP(AQ95,$DB$180:$DS$239,MOD(ROW()-7,16)+3,FALSE))),
IF(AQ95="","XXX-%?#*",AQ95&amp;"-%?#*")))</f>
        <v/>
      </c>
      <c r="AU95" s="228"/>
      <c r="AV95" s="226" t="str">
        <f t="shared" ca="1" si="27"/>
        <v/>
      </c>
      <c r="AW95" s="228"/>
      <c r="AX95" s="228"/>
      <c r="AY95" s="242"/>
      <c r="AZ95" s="225" t="str">
        <f t="shared" si="28"/>
        <v/>
      </c>
      <c r="BA95" s="228"/>
      <c r="BB95" s="226" t="str">
        <f>IF(BA95="","",IFERROR(
IF(VLOOKUP(AY95,$DB$180:$DS$239,2,FALSE)=2,VLOOKUP(AY95,$DB$180:$DS$239,3,FALSE),
IF(VLOOKUP(AY95,$DB$180:$DS$239,2,FALSE)=0,VLOOKUP(BA95,DO!BA:BC,2,FALSE),
IF(AY95="","XXX-",AY95&amp;"-")&amp;
IF(VLOOKUP(AY95,$DB$180:$DS$239,2,FALSE)=0,"%?",IF(BB$4="","I?","I"&amp;BB$4+FLOOR((ROW()-7)/16,1)))&amp;
VLOOKUP(AY95,$DB$180:$DS$239,MOD(ROW()-7,16)+3,FALSE))),
IF(AY95="","XXX-%?#*",AY95&amp;"-%?#*")))</f>
        <v/>
      </c>
      <c r="BC95" s="228"/>
      <c r="BD95" s="226" t="str">
        <f t="shared" ca="1" si="29"/>
        <v/>
      </c>
      <c r="BE95" s="228"/>
      <c r="BF95" s="228"/>
      <c r="BG95" s="242"/>
      <c r="BH95" s="225" t="str">
        <f t="shared" si="30"/>
        <v/>
      </c>
      <c r="BI95" s="228"/>
      <c r="BJ95" s="226" t="str">
        <f>IF(BI95="","",IFERROR(
IF(VLOOKUP(BG95,$DB$180:$DS$239,2,FALSE)=2,VLOOKUP(BG95,$DB$180:$DS$239,3,FALSE),
IF(VLOOKUP(BG95,$DB$180:$DS$239,2,FALSE)=0,VLOOKUP(BI95,DO!BI:BK,2,FALSE),
IF(BG95="","XXX-",BG95&amp;"-")&amp;
IF(VLOOKUP(BG95,$DB$180:$DS$239,2,FALSE)=0,"%?",IF(BJ$4="","I?","I"&amp;BJ$4+FLOOR((ROW()-7)/16,1)))&amp;
VLOOKUP(BG95,$DB$180:$DS$239,MOD(ROW()-7,16)+3,FALSE))),
IF(BG95="","XXX-%?#*",BG95&amp;"-%?#*")))</f>
        <v/>
      </c>
      <c r="BK95" s="228"/>
      <c r="BL95" s="226" t="str">
        <f t="shared" ca="1" si="31"/>
        <v/>
      </c>
      <c r="BM95" s="228"/>
      <c r="BN95" s="228"/>
    </row>
    <row r="96" spans="4:66">
      <c r="D96" s="225" t="str">
        <f t="shared" si="16"/>
        <v/>
      </c>
      <c r="E96" s="228"/>
      <c r="F96" s="226" t="str">
        <f>IF(E96="","",IFERROR(
IF(VLOOKUP(C96,$DB$180:$DS$239,2,FALSE)=2,VLOOKUP(C96,$DB$180:$DS$239,3,FALSE),
IF(VLOOKUP(C96,$DB$180:$DS$239,2,FALSE)=0,VLOOKUP(E96,DO!E:G,2,FALSE),
IF(C96="","XXX-",C96&amp;"-")&amp;
IF(VLOOKUP(C96,$DB$180:$DS$239,2,FALSE)=0,"%?",IF(F$4="","I?","I"&amp;F$4+FLOOR((ROW()-7)/16,1)))&amp;
VLOOKUP(C96,$DB$180:$DS$239,MOD(ROW()-7,16)+3,FALSE))),
IF(C96="","XXX-%?#*",C96&amp;"-%?#*")))</f>
        <v/>
      </c>
      <c r="G96" s="226"/>
      <c r="H96" s="226" t="str">
        <f t="shared" ca="1" si="17"/>
        <v/>
      </c>
      <c r="I96" s="228"/>
      <c r="J96" s="228"/>
      <c r="K96" s="241"/>
      <c r="L96" s="297"/>
      <c r="M96" s="237"/>
      <c r="N96" s="235"/>
      <c r="O96" s="237"/>
      <c r="P96" s="235"/>
      <c r="Q96" s="228"/>
      <c r="R96" s="228"/>
      <c r="S96" s="241"/>
      <c r="T96" s="225" t="str">
        <f t="shared" si="20"/>
        <v/>
      </c>
      <c r="U96" s="228"/>
      <c r="V96" s="226" t="str">
        <f>IF(U96="","",IFERROR(
IF(VLOOKUP(S96,$DB$180:$DS$239,2,FALSE)=2,VLOOKUP(S96,$DB$180:$DS$239,3,FALSE),
IF(VLOOKUP(S96,$DB$180:$DS$239,2,FALSE)=0,VLOOKUP(U96,DO!U:W,2,FALSE),
IF(S96="","XXX-",S96&amp;"-")&amp;
IF(VLOOKUP(S96,$DB$180:$DS$239,2,FALSE)=0,"%?",IF(V$4="","I?","I"&amp;V$4+FLOOR((ROW()-7)/16,1)))&amp;
VLOOKUP(S96,$DB$180:$DS$239,MOD(ROW()-7,16)+3,FALSE))),
IF(S96="","XXX-%?#*",S96&amp;"-%?#*")))</f>
        <v/>
      </c>
      <c r="W96" s="228"/>
      <c r="X96" s="226" t="str">
        <f t="shared" ca="1" si="21"/>
        <v/>
      </c>
      <c r="Y96" s="228"/>
      <c r="Z96" s="228"/>
      <c r="AA96" s="242"/>
      <c r="AB96" s="225" t="str">
        <f t="shared" si="22"/>
        <v/>
      </c>
      <c r="AC96" s="228"/>
      <c r="AD96" s="226" t="str">
        <f>IF(AC96="","",IFERROR(
IF(VLOOKUP(AA96,$DB$180:$DS$239,2,FALSE)=2,VLOOKUP(AA96,$DB$180:$DS$239,3,FALSE),
IF(VLOOKUP(AA96,$DB$180:$DS$239,2,FALSE)=0,VLOOKUP(AC96,DO!AC:AE,2,FALSE),
IF(AA96="","XXX-",AA96&amp;"-")&amp;
IF(VLOOKUP(AA96,$DB$180:$DS$239,2,FALSE)=0,"%?",IF(AD$4="","I?","I"&amp;AD$4+FLOOR((ROW()-7)/16,1)))&amp;
VLOOKUP(AA96,$DB$180:$DS$239,MOD(ROW()-7,16)+3,FALSE))),
IF(AA96="","XXX-%?#*",AA96&amp;"-%?#*")))</f>
        <v/>
      </c>
      <c r="AE96" s="228"/>
      <c r="AF96" s="226" t="str">
        <f t="shared" ca="1" si="23"/>
        <v/>
      </c>
      <c r="AG96" s="228"/>
      <c r="AH96" s="228"/>
      <c r="AI96" s="242"/>
      <c r="AJ96" s="225" t="str">
        <f t="shared" si="24"/>
        <v/>
      </c>
      <c r="AK96" s="228"/>
      <c r="AL96" s="226" t="str">
        <f>IF(AK96="","",IFERROR(
IF(VLOOKUP(AI96,$DB$180:$DS$239,2,FALSE)=2,VLOOKUP(AI96,$DB$180:$DS$239,3,FALSE),
IF(VLOOKUP(AI96,$DB$180:$DS$239,2,FALSE)=0,VLOOKUP(AK96,DO!AK:AM,2,FALSE),
IF(AI96="","XXX-",AI96&amp;"-")&amp;
IF(VLOOKUP(AI96,$DB$180:$DS$239,2,FALSE)=0,"%?",IF(AL$4="","I?","I"&amp;AL$4+FLOOR((ROW()-7)/16,1)))&amp;
VLOOKUP(AI96,$DB$180:$DS$239,MOD(ROW()-7,16)+3,FALSE))),
IF(AI96="","XXX-%?#*",AI96&amp;"-%?#*")))</f>
        <v/>
      </c>
      <c r="AM96" s="228"/>
      <c r="AN96" s="226" t="str">
        <f t="shared" ca="1" si="25"/>
        <v/>
      </c>
      <c r="AO96" s="228"/>
      <c r="AP96" s="228"/>
      <c r="AQ96" s="212"/>
      <c r="AR96" s="225" t="str">
        <f t="shared" si="26"/>
        <v/>
      </c>
      <c r="AS96" s="228"/>
      <c r="AT96" s="226" t="str">
        <f>IF(AS96="","",IFERROR(
IF(VLOOKUP(AQ96,$DB$180:$DS$239,2,FALSE)=2,VLOOKUP(AQ96,$DB$180:$DS$239,3,FALSE),
IF(VLOOKUP(AQ96,$DB$180:$DS$239,2,FALSE)=0,VLOOKUP(AS96,DO!AS:AU,2,FALSE),
IF(AQ96="","XXX-",AQ96&amp;"-")&amp;
IF(VLOOKUP(AQ96,$DB$180:$DS$239,2,FALSE)=0,"%?",IF(AT$4="","I?","I"&amp;AT$4+FLOOR((ROW()-7)/16,1)))&amp;
VLOOKUP(AQ96,$DB$180:$DS$239,MOD(ROW()-7,16)+3,FALSE))),
IF(AQ96="","XXX-%?#*",AQ96&amp;"-%?#*")))</f>
        <v/>
      </c>
      <c r="AU96" s="228"/>
      <c r="AV96" s="226" t="str">
        <f t="shared" ca="1" si="27"/>
        <v/>
      </c>
      <c r="AW96" s="228"/>
      <c r="AX96" s="228"/>
      <c r="AY96" s="242"/>
      <c r="AZ96" s="225" t="str">
        <f t="shared" si="28"/>
        <v/>
      </c>
      <c r="BA96" s="228"/>
      <c r="BB96" s="226" t="str">
        <f>IF(BA96="","",IFERROR(
IF(VLOOKUP(AY96,$DB$180:$DS$239,2,FALSE)=2,VLOOKUP(AY96,$DB$180:$DS$239,3,FALSE),
IF(VLOOKUP(AY96,$DB$180:$DS$239,2,FALSE)=0,VLOOKUP(BA96,DO!BA:BC,2,FALSE),
IF(AY96="","XXX-",AY96&amp;"-")&amp;
IF(VLOOKUP(AY96,$DB$180:$DS$239,2,FALSE)=0,"%?",IF(BB$4="","I?","I"&amp;BB$4+FLOOR((ROW()-7)/16,1)))&amp;
VLOOKUP(AY96,$DB$180:$DS$239,MOD(ROW()-7,16)+3,FALSE))),
IF(AY96="","XXX-%?#*",AY96&amp;"-%?#*")))</f>
        <v/>
      </c>
      <c r="BC96" s="228"/>
      <c r="BD96" s="226" t="str">
        <f t="shared" ca="1" si="29"/>
        <v/>
      </c>
      <c r="BE96" s="228"/>
      <c r="BF96" s="228"/>
      <c r="BG96" s="242"/>
      <c r="BH96" s="225" t="str">
        <f t="shared" si="30"/>
        <v/>
      </c>
      <c r="BI96" s="228"/>
      <c r="BJ96" s="226" t="str">
        <f>IF(BI96="","",IFERROR(
IF(VLOOKUP(BG96,$DB$180:$DS$239,2,FALSE)=2,VLOOKUP(BG96,$DB$180:$DS$239,3,FALSE),
IF(VLOOKUP(BG96,$DB$180:$DS$239,2,FALSE)=0,VLOOKUP(BI96,DO!BI:BK,2,FALSE),
IF(BG96="","XXX-",BG96&amp;"-")&amp;
IF(VLOOKUP(BG96,$DB$180:$DS$239,2,FALSE)=0,"%?",IF(BJ$4="","I?","I"&amp;BJ$4+FLOOR((ROW()-7)/16,1)))&amp;
VLOOKUP(BG96,$DB$180:$DS$239,MOD(ROW()-7,16)+3,FALSE))),
IF(BG96="","XXX-%?#*",BG96&amp;"-%?#*")))</f>
        <v/>
      </c>
      <c r="BK96" s="228"/>
      <c r="BL96" s="226" t="str">
        <f t="shared" ca="1" si="31"/>
        <v/>
      </c>
      <c r="BM96" s="228"/>
      <c r="BN96" s="228"/>
    </row>
    <row r="97" spans="4:66">
      <c r="D97" s="225" t="str">
        <f t="shared" si="16"/>
        <v/>
      </c>
      <c r="E97" s="228"/>
      <c r="F97" s="226" t="str">
        <f>IF(E97="","",IFERROR(
IF(VLOOKUP(C97,$DB$180:$DS$239,2,FALSE)=2,VLOOKUP(C97,$DB$180:$DS$239,3,FALSE),
IF(VLOOKUP(C97,$DB$180:$DS$239,2,FALSE)=0,VLOOKUP(E97,DO!E:G,2,FALSE),
IF(C97="","XXX-",C97&amp;"-")&amp;
IF(VLOOKUP(C97,$DB$180:$DS$239,2,FALSE)=0,"%?",IF(F$4="","I?","I"&amp;F$4+FLOOR((ROW()-7)/16,1)))&amp;
VLOOKUP(C97,$DB$180:$DS$239,MOD(ROW()-7,16)+3,FALSE))),
IF(C97="","XXX-%?#*",C97&amp;"-%?#*")))</f>
        <v/>
      </c>
      <c r="G97" s="226"/>
      <c r="H97" s="226" t="str">
        <f t="shared" ca="1" si="17"/>
        <v/>
      </c>
      <c r="I97" s="228"/>
      <c r="J97" s="228"/>
      <c r="K97" s="241"/>
      <c r="L97" s="297"/>
      <c r="M97" s="237"/>
      <c r="N97" s="235"/>
      <c r="O97" s="237"/>
      <c r="P97" s="235"/>
      <c r="Q97" s="228"/>
      <c r="R97" s="228"/>
      <c r="S97" s="241"/>
      <c r="T97" s="225" t="str">
        <f t="shared" si="20"/>
        <v/>
      </c>
      <c r="U97" s="228"/>
      <c r="V97" s="226" t="str">
        <f>IF(U97="","",IFERROR(
IF(VLOOKUP(S97,$DB$180:$DS$239,2,FALSE)=2,VLOOKUP(S97,$DB$180:$DS$239,3,FALSE),
IF(VLOOKUP(S97,$DB$180:$DS$239,2,FALSE)=0,VLOOKUP(U97,DO!U:W,2,FALSE),
IF(S97="","XXX-",S97&amp;"-")&amp;
IF(VLOOKUP(S97,$DB$180:$DS$239,2,FALSE)=0,"%?",IF(V$4="","I?","I"&amp;V$4+FLOOR((ROW()-7)/16,1)))&amp;
VLOOKUP(S97,$DB$180:$DS$239,MOD(ROW()-7,16)+3,FALSE))),
IF(S97="","XXX-%?#*",S97&amp;"-%?#*")))</f>
        <v/>
      </c>
      <c r="W97" s="228"/>
      <c r="X97" s="226" t="str">
        <f t="shared" ca="1" si="21"/>
        <v/>
      </c>
      <c r="Y97" s="228"/>
      <c r="Z97" s="228"/>
      <c r="AA97" s="242"/>
      <c r="AB97" s="225" t="str">
        <f t="shared" si="22"/>
        <v/>
      </c>
      <c r="AC97" s="228"/>
      <c r="AD97" s="226" t="str">
        <f>IF(AC97="","",IFERROR(
IF(VLOOKUP(AA97,$DB$180:$DS$239,2,FALSE)=2,VLOOKUP(AA97,$DB$180:$DS$239,3,FALSE),
IF(VLOOKUP(AA97,$DB$180:$DS$239,2,FALSE)=0,VLOOKUP(AC97,DO!AC:AE,2,FALSE),
IF(AA97="","XXX-",AA97&amp;"-")&amp;
IF(VLOOKUP(AA97,$DB$180:$DS$239,2,FALSE)=0,"%?",IF(AD$4="","I?","I"&amp;AD$4+FLOOR((ROW()-7)/16,1)))&amp;
VLOOKUP(AA97,$DB$180:$DS$239,MOD(ROW()-7,16)+3,FALSE))),
IF(AA97="","XXX-%?#*",AA97&amp;"-%?#*")))</f>
        <v/>
      </c>
      <c r="AE97" s="228"/>
      <c r="AF97" s="226" t="str">
        <f t="shared" ca="1" si="23"/>
        <v/>
      </c>
      <c r="AG97" s="228"/>
      <c r="AH97" s="228"/>
      <c r="AI97" s="242"/>
      <c r="AJ97" s="225" t="str">
        <f t="shared" si="24"/>
        <v/>
      </c>
      <c r="AK97" s="228"/>
      <c r="AL97" s="226" t="str">
        <f>IF(AK97="","",IFERROR(
IF(VLOOKUP(AI97,$DB$180:$DS$239,2,FALSE)=2,VLOOKUP(AI97,$DB$180:$DS$239,3,FALSE),
IF(VLOOKUP(AI97,$DB$180:$DS$239,2,FALSE)=0,VLOOKUP(AK97,DO!AK:AM,2,FALSE),
IF(AI97="","XXX-",AI97&amp;"-")&amp;
IF(VLOOKUP(AI97,$DB$180:$DS$239,2,FALSE)=0,"%?",IF(AL$4="","I?","I"&amp;AL$4+FLOOR((ROW()-7)/16,1)))&amp;
VLOOKUP(AI97,$DB$180:$DS$239,MOD(ROW()-7,16)+3,FALSE))),
IF(AI97="","XXX-%?#*",AI97&amp;"-%?#*")))</f>
        <v/>
      </c>
      <c r="AM97" s="228"/>
      <c r="AN97" s="226" t="str">
        <f t="shared" ca="1" si="25"/>
        <v/>
      </c>
      <c r="AO97" s="228"/>
      <c r="AP97" s="228"/>
      <c r="AQ97" s="212"/>
      <c r="AR97" s="225" t="str">
        <f t="shared" si="26"/>
        <v/>
      </c>
      <c r="AS97" s="228"/>
      <c r="AT97" s="226" t="str">
        <f>IF(AS97="","",IFERROR(
IF(VLOOKUP(AQ97,$DB$180:$DS$239,2,FALSE)=2,VLOOKUP(AQ97,$DB$180:$DS$239,3,FALSE),
IF(VLOOKUP(AQ97,$DB$180:$DS$239,2,FALSE)=0,VLOOKUP(AS97,DO!AS:AU,2,FALSE),
IF(AQ97="","XXX-",AQ97&amp;"-")&amp;
IF(VLOOKUP(AQ97,$DB$180:$DS$239,2,FALSE)=0,"%?",IF(AT$4="","I?","I"&amp;AT$4+FLOOR((ROW()-7)/16,1)))&amp;
VLOOKUP(AQ97,$DB$180:$DS$239,MOD(ROW()-7,16)+3,FALSE))),
IF(AQ97="","XXX-%?#*",AQ97&amp;"-%?#*")))</f>
        <v/>
      </c>
      <c r="AU97" s="228"/>
      <c r="AV97" s="226" t="str">
        <f t="shared" ca="1" si="27"/>
        <v/>
      </c>
      <c r="AW97" s="228"/>
      <c r="AX97" s="228"/>
      <c r="AY97" s="242"/>
      <c r="AZ97" s="225" t="str">
        <f t="shared" si="28"/>
        <v/>
      </c>
      <c r="BA97" s="228"/>
      <c r="BB97" s="226" t="str">
        <f>IF(BA97="","",IFERROR(
IF(VLOOKUP(AY97,$DB$180:$DS$239,2,FALSE)=2,VLOOKUP(AY97,$DB$180:$DS$239,3,FALSE),
IF(VLOOKUP(AY97,$DB$180:$DS$239,2,FALSE)=0,VLOOKUP(BA97,DO!BA:BC,2,FALSE),
IF(AY97="","XXX-",AY97&amp;"-")&amp;
IF(VLOOKUP(AY97,$DB$180:$DS$239,2,FALSE)=0,"%?",IF(BB$4="","I?","I"&amp;BB$4+FLOOR((ROW()-7)/16,1)))&amp;
VLOOKUP(AY97,$DB$180:$DS$239,MOD(ROW()-7,16)+3,FALSE))),
IF(AY97="","XXX-%?#*",AY97&amp;"-%?#*")))</f>
        <v/>
      </c>
      <c r="BC97" s="228"/>
      <c r="BD97" s="226" t="str">
        <f t="shared" ca="1" si="29"/>
        <v/>
      </c>
      <c r="BE97" s="228"/>
      <c r="BF97" s="228"/>
      <c r="BG97" s="242"/>
      <c r="BH97" s="225" t="str">
        <f t="shared" si="30"/>
        <v/>
      </c>
      <c r="BI97" s="228"/>
      <c r="BJ97" s="226" t="str">
        <f>IF(BI97="","",IFERROR(
IF(VLOOKUP(BG97,$DB$180:$DS$239,2,FALSE)=2,VLOOKUP(BG97,$DB$180:$DS$239,3,FALSE),
IF(VLOOKUP(BG97,$DB$180:$DS$239,2,FALSE)=0,VLOOKUP(BI97,DO!BI:BK,2,FALSE),
IF(BG97="","XXX-",BG97&amp;"-")&amp;
IF(VLOOKUP(BG97,$DB$180:$DS$239,2,FALSE)=0,"%?",IF(BJ$4="","I?","I"&amp;BJ$4+FLOOR((ROW()-7)/16,1)))&amp;
VLOOKUP(BG97,$DB$180:$DS$239,MOD(ROW()-7,16)+3,FALSE))),
IF(BG97="","XXX-%?#*",BG97&amp;"-%?#*")))</f>
        <v/>
      </c>
      <c r="BK97" s="228"/>
      <c r="BL97" s="226" t="str">
        <f t="shared" ca="1" si="31"/>
        <v/>
      </c>
      <c r="BM97" s="228"/>
      <c r="BN97" s="228"/>
    </row>
    <row r="98" spans="4:66">
      <c r="D98" s="225" t="str">
        <f t="shared" si="16"/>
        <v/>
      </c>
      <c r="E98" s="228"/>
      <c r="F98" s="226" t="str">
        <f>IF(E98="","",IFERROR(
IF(VLOOKUP(C98,$DB$180:$DS$239,2,FALSE)=2,VLOOKUP(C98,$DB$180:$DS$239,3,FALSE),
IF(VLOOKUP(C98,$DB$180:$DS$239,2,FALSE)=0,VLOOKUP(E98,DO!E:G,2,FALSE),
IF(C98="","XXX-",C98&amp;"-")&amp;
IF(VLOOKUP(C98,$DB$180:$DS$239,2,FALSE)=0,"%?",IF(F$4="","I?","I"&amp;F$4+FLOOR((ROW()-7)/16,1)))&amp;
VLOOKUP(C98,$DB$180:$DS$239,MOD(ROW()-7,16)+3,FALSE))),
IF(C98="","XXX-%?#*",C98&amp;"-%?#*")))</f>
        <v/>
      </c>
      <c r="G98" s="226"/>
      <c r="H98" s="226" t="str">
        <f t="shared" ca="1" si="17"/>
        <v/>
      </c>
      <c r="I98" s="228"/>
      <c r="J98" s="228"/>
      <c r="K98" s="241"/>
      <c r="L98" s="225" t="str">
        <f t="shared" si="18"/>
        <v/>
      </c>
      <c r="M98" s="228"/>
      <c r="N98" s="226" t="str">
        <f>IF(M98="","",IFERROR(
IF(VLOOKUP(K98,$DB$180:$DS$239,2,FALSE)=2,VLOOKUP(K98,$DB$180:$DS$239,3,FALSE),
IF(VLOOKUP(K98,$DB$180:$DS$239,2,FALSE)=0,VLOOKUP(M98,DO!M:O,2,FALSE),
IF(K98="","XXX-",K98&amp;"-")&amp;
IF(VLOOKUP(K98,$DB$180:$DS$239,2,FALSE)=0,"%?",IF(N$4="","I?","I"&amp;N$4+FLOOR((ROW()-7)/16,1)))&amp;
VLOOKUP(K98,$DB$180:$DS$239,MOD(ROW()-7,16)+3,FALSE))),
IF(K98="","XXX-%?#*",K98&amp;"-%?#*")))</f>
        <v/>
      </c>
      <c r="O98" s="228"/>
      <c r="P98" s="226" t="str">
        <f t="shared" ca="1" si="19"/>
        <v/>
      </c>
      <c r="Q98" s="228"/>
      <c r="R98" s="228"/>
      <c r="S98" s="241"/>
      <c r="T98" s="225" t="str">
        <f t="shared" si="20"/>
        <v/>
      </c>
      <c r="U98" s="228"/>
      <c r="V98" s="226" t="str">
        <f>IF(U98="","",IFERROR(
IF(VLOOKUP(S98,$DB$180:$DS$239,2,FALSE)=2,VLOOKUP(S98,$DB$180:$DS$239,3,FALSE),
IF(VLOOKUP(S98,$DB$180:$DS$239,2,FALSE)=0,VLOOKUP(U98,DO!U:W,2,FALSE),
IF(S98="","XXX-",S98&amp;"-")&amp;
IF(VLOOKUP(S98,$DB$180:$DS$239,2,FALSE)=0,"%?",IF(V$4="","I?","I"&amp;V$4+FLOOR((ROW()-7)/16,1)))&amp;
VLOOKUP(S98,$DB$180:$DS$239,MOD(ROW()-7,16)+3,FALSE))),
IF(S98="","XXX-%?#*",S98&amp;"-%?#*")))</f>
        <v/>
      </c>
      <c r="W98" s="228"/>
      <c r="X98" s="226" t="str">
        <f t="shared" ca="1" si="21"/>
        <v/>
      </c>
      <c r="Y98" s="228"/>
      <c r="Z98" s="228"/>
      <c r="AA98" s="242"/>
      <c r="AB98" s="225" t="str">
        <f t="shared" si="22"/>
        <v/>
      </c>
      <c r="AC98" s="228"/>
      <c r="AD98" s="226" t="str">
        <f>IF(AC98="","",IFERROR(
IF(VLOOKUP(AA98,$DB$180:$DS$239,2,FALSE)=2,VLOOKUP(AA98,$DB$180:$DS$239,3,FALSE),
IF(VLOOKUP(AA98,$DB$180:$DS$239,2,FALSE)=0,VLOOKUP(AC98,DO!AC:AE,2,FALSE),
IF(AA98="","XXX-",AA98&amp;"-")&amp;
IF(VLOOKUP(AA98,$DB$180:$DS$239,2,FALSE)=0,"%?",IF(AD$4="","I?","I"&amp;AD$4+FLOOR((ROW()-7)/16,1)))&amp;
VLOOKUP(AA98,$DB$180:$DS$239,MOD(ROW()-7,16)+3,FALSE))),
IF(AA98="","XXX-%?#*",AA98&amp;"-%?#*")))</f>
        <v/>
      </c>
      <c r="AE98" s="228"/>
      <c r="AF98" s="226" t="str">
        <f t="shared" ca="1" si="23"/>
        <v/>
      </c>
      <c r="AG98" s="228"/>
      <c r="AH98" s="228"/>
      <c r="AI98" s="242"/>
      <c r="AJ98" s="225" t="str">
        <f t="shared" si="24"/>
        <v/>
      </c>
      <c r="AK98" s="228"/>
      <c r="AL98" s="226" t="str">
        <f>IF(AK98="","",IFERROR(
IF(VLOOKUP(AI98,$DB$180:$DS$239,2,FALSE)=2,VLOOKUP(AI98,$DB$180:$DS$239,3,FALSE),
IF(VLOOKUP(AI98,$DB$180:$DS$239,2,FALSE)=0,VLOOKUP(AK98,DO!AK:AM,2,FALSE),
IF(AI98="","XXX-",AI98&amp;"-")&amp;
IF(VLOOKUP(AI98,$DB$180:$DS$239,2,FALSE)=0,"%?",IF(AL$4="","I?","I"&amp;AL$4+FLOOR((ROW()-7)/16,1)))&amp;
VLOOKUP(AI98,$DB$180:$DS$239,MOD(ROW()-7,16)+3,FALSE))),
IF(AI98="","XXX-%?#*",AI98&amp;"-%?#*")))</f>
        <v/>
      </c>
      <c r="AM98" s="228"/>
      <c r="AN98" s="226" t="str">
        <f t="shared" ca="1" si="25"/>
        <v/>
      </c>
      <c r="AO98" s="228"/>
      <c r="AP98" s="228"/>
      <c r="AQ98" s="212"/>
      <c r="AR98" s="225" t="str">
        <f t="shared" si="26"/>
        <v/>
      </c>
      <c r="AS98" s="228"/>
      <c r="AT98" s="226" t="str">
        <f>IF(AS98="","",IFERROR(
IF(VLOOKUP(AQ98,$DB$180:$DS$239,2,FALSE)=2,VLOOKUP(AQ98,$DB$180:$DS$239,3,FALSE),
IF(VLOOKUP(AQ98,$DB$180:$DS$239,2,FALSE)=0,VLOOKUP(AS98,DO!AS:AU,2,FALSE),
IF(AQ98="","XXX-",AQ98&amp;"-")&amp;
IF(VLOOKUP(AQ98,$DB$180:$DS$239,2,FALSE)=0,"%?",IF(AT$4="","I?","I"&amp;AT$4+FLOOR((ROW()-7)/16,1)))&amp;
VLOOKUP(AQ98,$DB$180:$DS$239,MOD(ROW()-7,16)+3,FALSE))),
IF(AQ98="","XXX-%?#*",AQ98&amp;"-%?#*")))</f>
        <v/>
      </c>
      <c r="AU98" s="228"/>
      <c r="AV98" s="226" t="str">
        <f t="shared" ca="1" si="27"/>
        <v/>
      </c>
      <c r="AW98" s="228"/>
      <c r="AX98" s="228"/>
      <c r="AY98" s="242"/>
      <c r="AZ98" s="225" t="str">
        <f t="shared" si="28"/>
        <v/>
      </c>
      <c r="BA98" s="228"/>
      <c r="BB98" s="226" t="str">
        <f>IF(BA98="","",IFERROR(
IF(VLOOKUP(AY98,$DB$180:$DS$239,2,FALSE)=2,VLOOKUP(AY98,$DB$180:$DS$239,3,FALSE),
IF(VLOOKUP(AY98,$DB$180:$DS$239,2,FALSE)=0,VLOOKUP(BA98,DO!BA:BC,2,FALSE),
IF(AY98="","XXX-",AY98&amp;"-")&amp;
IF(VLOOKUP(AY98,$DB$180:$DS$239,2,FALSE)=0,"%?",IF(BB$4="","I?","I"&amp;BB$4+FLOOR((ROW()-7)/16,1)))&amp;
VLOOKUP(AY98,$DB$180:$DS$239,MOD(ROW()-7,16)+3,FALSE))),
IF(AY98="","XXX-%?#*",AY98&amp;"-%?#*")))</f>
        <v/>
      </c>
      <c r="BC98" s="228"/>
      <c r="BD98" s="226" t="str">
        <f t="shared" ca="1" si="29"/>
        <v/>
      </c>
      <c r="BE98" s="228"/>
      <c r="BF98" s="228"/>
      <c r="BG98" s="242"/>
      <c r="BH98" s="225" t="str">
        <f t="shared" si="30"/>
        <v/>
      </c>
      <c r="BI98" s="228"/>
      <c r="BJ98" s="226" t="str">
        <f>IF(BI98="","",IFERROR(
IF(VLOOKUP(BG98,$DB$180:$DS$239,2,FALSE)=2,VLOOKUP(BG98,$DB$180:$DS$239,3,FALSE),
IF(VLOOKUP(BG98,$DB$180:$DS$239,2,FALSE)=0,VLOOKUP(BI98,DO!BI:BK,2,FALSE),
IF(BG98="","XXX-",BG98&amp;"-")&amp;
IF(VLOOKUP(BG98,$DB$180:$DS$239,2,FALSE)=0,"%?",IF(BJ$4="","I?","I"&amp;BJ$4+FLOOR((ROW()-7)/16,1)))&amp;
VLOOKUP(BG98,$DB$180:$DS$239,MOD(ROW()-7,16)+3,FALSE))),
IF(BG98="","XXX-%?#*",BG98&amp;"-%?#*")))</f>
        <v/>
      </c>
      <c r="BK98" s="228"/>
      <c r="BL98" s="226" t="str">
        <f t="shared" ca="1" si="31"/>
        <v/>
      </c>
      <c r="BM98" s="228"/>
      <c r="BN98" s="228"/>
    </row>
    <row r="99" spans="4:66">
      <c r="D99" s="225" t="str">
        <f t="shared" si="16"/>
        <v/>
      </c>
      <c r="E99" s="228"/>
      <c r="F99" s="226" t="str">
        <f>IF(E99="","",IFERROR(
IF(VLOOKUP(C99,$DB$180:$DS$239,2,FALSE)=2,VLOOKUP(C99,$DB$180:$DS$239,3,FALSE),
IF(VLOOKUP(C99,$DB$180:$DS$239,2,FALSE)=0,VLOOKUP(E99,DO!E:G,2,FALSE),
IF(C99="","XXX-",C99&amp;"-")&amp;
IF(VLOOKUP(C99,$DB$180:$DS$239,2,FALSE)=0,"%?",IF(F$4="","I?","I"&amp;F$4+FLOOR((ROW()-7)/16,1)))&amp;
VLOOKUP(C99,$DB$180:$DS$239,MOD(ROW()-7,16)+3,FALSE))),
IF(C99="","XXX-%?#*",C99&amp;"-%?#*")))</f>
        <v/>
      </c>
      <c r="G99" s="226"/>
      <c r="H99" s="226" t="str">
        <f t="shared" ca="1" si="17"/>
        <v/>
      </c>
      <c r="I99" s="228"/>
      <c r="J99" s="228"/>
      <c r="K99" s="241"/>
      <c r="L99" s="225" t="str">
        <f t="shared" si="18"/>
        <v/>
      </c>
      <c r="M99" s="228"/>
      <c r="N99" s="226" t="str">
        <f>IF(M99="","",IFERROR(
IF(VLOOKUP(K99,$DB$180:$DS$239,2,FALSE)=2,VLOOKUP(K99,$DB$180:$DS$239,3,FALSE),
IF(VLOOKUP(K99,$DB$180:$DS$239,2,FALSE)=0,VLOOKUP(M99,DO!M:O,2,FALSE),
IF(K99="","XXX-",K99&amp;"-")&amp;
IF(VLOOKUP(K99,$DB$180:$DS$239,2,FALSE)=0,"%?",IF(N$4="","I?","I"&amp;N$4+FLOOR((ROW()-7)/16,1)))&amp;
VLOOKUP(K99,$DB$180:$DS$239,MOD(ROW()-7,16)+3,FALSE))),
IF(K99="","XXX-%?#*",K99&amp;"-%?#*")))</f>
        <v/>
      </c>
      <c r="O99" s="228"/>
      <c r="P99" s="226" t="str">
        <f t="shared" ca="1" si="19"/>
        <v/>
      </c>
      <c r="Q99" s="228"/>
      <c r="R99" s="228"/>
      <c r="S99" s="241"/>
      <c r="T99" s="225" t="str">
        <f t="shared" si="20"/>
        <v/>
      </c>
      <c r="U99" s="228"/>
      <c r="V99" s="226" t="str">
        <f>IF(U99="","",IFERROR(
IF(VLOOKUP(S99,$DB$180:$DS$239,2,FALSE)=2,VLOOKUP(S99,$DB$180:$DS$239,3,FALSE),
IF(VLOOKUP(S99,$DB$180:$DS$239,2,FALSE)=0,VLOOKUP(U99,DO!U:W,2,FALSE),
IF(S99="","XXX-",S99&amp;"-")&amp;
IF(VLOOKUP(S99,$DB$180:$DS$239,2,FALSE)=0,"%?",IF(V$4="","I?","I"&amp;V$4+FLOOR((ROW()-7)/16,1)))&amp;
VLOOKUP(S99,$DB$180:$DS$239,MOD(ROW()-7,16)+3,FALSE))),
IF(S99="","XXX-%?#*",S99&amp;"-%?#*")))</f>
        <v/>
      </c>
      <c r="W99" s="228"/>
      <c r="X99" s="226" t="str">
        <f t="shared" ca="1" si="21"/>
        <v/>
      </c>
      <c r="Y99" s="228"/>
      <c r="Z99" s="228"/>
      <c r="AA99" s="242"/>
      <c r="AB99" s="225" t="str">
        <f t="shared" si="22"/>
        <v/>
      </c>
      <c r="AC99" s="228"/>
      <c r="AD99" s="226" t="str">
        <f>IF(AC99="","",IFERROR(
IF(VLOOKUP(AA99,$DB$180:$DS$239,2,FALSE)=2,VLOOKUP(AA99,$DB$180:$DS$239,3,FALSE),
IF(VLOOKUP(AA99,$DB$180:$DS$239,2,FALSE)=0,VLOOKUP(AC99,DO!AC:AE,2,FALSE),
IF(AA99="","XXX-",AA99&amp;"-")&amp;
IF(VLOOKUP(AA99,$DB$180:$DS$239,2,FALSE)=0,"%?",IF(AD$4="","I?","I"&amp;AD$4+FLOOR((ROW()-7)/16,1)))&amp;
VLOOKUP(AA99,$DB$180:$DS$239,MOD(ROW()-7,16)+3,FALSE))),
IF(AA99="","XXX-%?#*",AA99&amp;"-%?#*")))</f>
        <v/>
      </c>
      <c r="AE99" s="228"/>
      <c r="AF99" s="226" t="str">
        <f t="shared" ca="1" si="23"/>
        <v/>
      </c>
      <c r="AG99" s="228"/>
      <c r="AH99" s="228"/>
      <c r="AI99" s="242"/>
      <c r="AJ99" s="225" t="str">
        <f t="shared" si="24"/>
        <v/>
      </c>
      <c r="AK99" s="228"/>
      <c r="AL99" s="226" t="str">
        <f>IF(AK99="","",IFERROR(
IF(VLOOKUP(AI99,$DB$180:$DS$239,2,FALSE)=2,VLOOKUP(AI99,$DB$180:$DS$239,3,FALSE),
IF(VLOOKUP(AI99,$DB$180:$DS$239,2,FALSE)=0,VLOOKUP(AK99,DO!AK:AM,2,FALSE),
IF(AI99="","XXX-",AI99&amp;"-")&amp;
IF(VLOOKUP(AI99,$DB$180:$DS$239,2,FALSE)=0,"%?",IF(AL$4="","I?","I"&amp;AL$4+FLOOR((ROW()-7)/16,1)))&amp;
VLOOKUP(AI99,$DB$180:$DS$239,MOD(ROW()-7,16)+3,FALSE))),
IF(AI99="","XXX-%?#*",AI99&amp;"-%?#*")))</f>
        <v/>
      </c>
      <c r="AM99" s="228"/>
      <c r="AN99" s="226" t="str">
        <f t="shared" ca="1" si="25"/>
        <v/>
      </c>
      <c r="AO99" s="228"/>
      <c r="AP99" s="228"/>
      <c r="AQ99" s="212"/>
      <c r="AR99" s="225" t="str">
        <f t="shared" si="26"/>
        <v/>
      </c>
      <c r="AS99" s="228"/>
      <c r="AT99" s="226" t="str">
        <f>IF(AS99="","",IFERROR(
IF(VLOOKUP(AQ99,$DB$180:$DS$239,2,FALSE)=2,VLOOKUP(AQ99,$DB$180:$DS$239,3,FALSE),
IF(VLOOKUP(AQ99,$DB$180:$DS$239,2,FALSE)=0,VLOOKUP(AS99,DO!AS:AU,2,FALSE),
IF(AQ99="","XXX-",AQ99&amp;"-")&amp;
IF(VLOOKUP(AQ99,$DB$180:$DS$239,2,FALSE)=0,"%?",IF(AT$4="","I?","I"&amp;AT$4+FLOOR((ROW()-7)/16,1)))&amp;
VLOOKUP(AQ99,$DB$180:$DS$239,MOD(ROW()-7,16)+3,FALSE))),
IF(AQ99="","XXX-%?#*",AQ99&amp;"-%?#*")))</f>
        <v/>
      </c>
      <c r="AU99" s="228"/>
      <c r="AV99" s="226" t="str">
        <f t="shared" ca="1" si="27"/>
        <v/>
      </c>
      <c r="AW99" s="228"/>
      <c r="AX99" s="228"/>
      <c r="AY99" s="242"/>
      <c r="AZ99" s="225" t="str">
        <f t="shared" si="28"/>
        <v/>
      </c>
      <c r="BA99" s="228"/>
      <c r="BB99" s="226" t="str">
        <f>IF(BA99="","",IFERROR(
IF(VLOOKUP(AY99,$DB$180:$DS$239,2,FALSE)=2,VLOOKUP(AY99,$DB$180:$DS$239,3,FALSE),
IF(VLOOKUP(AY99,$DB$180:$DS$239,2,FALSE)=0,VLOOKUP(BA99,DO!BA:BC,2,FALSE),
IF(AY99="","XXX-",AY99&amp;"-")&amp;
IF(VLOOKUP(AY99,$DB$180:$DS$239,2,FALSE)=0,"%?",IF(BB$4="","I?","I"&amp;BB$4+FLOOR((ROW()-7)/16,1)))&amp;
VLOOKUP(AY99,$DB$180:$DS$239,MOD(ROW()-7,16)+3,FALSE))),
IF(AY99="","XXX-%?#*",AY99&amp;"-%?#*")))</f>
        <v/>
      </c>
      <c r="BC99" s="228"/>
      <c r="BD99" s="226" t="str">
        <f t="shared" ca="1" si="29"/>
        <v/>
      </c>
      <c r="BE99" s="228"/>
      <c r="BF99" s="228"/>
      <c r="BG99" s="242"/>
      <c r="BH99" s="225" t="str">
        <f t="shared" si="30"/>
        <v/>
      </c>
      <c r="BI99" s="228"/>
      <c r="BJ99" s="226" t="str">
        <f>IF(BI99="","",IFERROR(
IF(VLOOKUP(BG99,$DB$180:$DS$239,2,FALSE)=2,VLOOKUP(BG99,$DB$180:$DS$239,3,FALSE),
IF(VLOOKUP(BG99,$DB$180:$DS$239,2,FALSE)=0,VLOOKUP(BI99,DO!BI:BK,2,FALSE),
IF(BG99="","XXX-",BG99&amp;"-")&amp;
IF(VLOOKUP(BG99,$DB$180:$DS$239,2,FALSE)=0,"%?",IF(BJ$4="","I?","I"&amp;BJ$4+FLOOR((ROW()-7)/16,1)))&amp;
VLOOKUP(BG99,$DB$180:$DS$239,MOD(ROW()-7,16)+3,FALSE))),
IF(BG99="","XXX-%?#*",BG99&amp;"-%?#*")))</f>
        <v/>
      </c>
      <c r="BK99" s="228"/>
      <c r="BL99" s="226" t="str">
        <f t="shared" ca="1" si="31"/>
        <v/>
      </c>
      <c r="BM99" s="228"/>
      <c r="BN99" s="228"/>
    </row>
    <row r="100" spans="4:66">
      <c r="D100" s="225" t="str">
        <f t="shared" si="16"/>
        <v/>
      </c>
      <c r="E100" s="228"/>
      <c r="F100" s="226" t="str">
        <f>IF(E100="","",IFERROR(
IF(VLOOKUP(C100,$DB$180:$DS$239,2,FALSE)=2,VLOOKUP(C100,$DB$180:$DS$239,3,FALSE),
IF(VLOOKUP(C100,$DB$180:$DS$239,2,FALSE)=0,VLOOKUP(E100,DO!E:G,2,FALSE),
IF(C100="","XXX-",C100&amp;"-")&amp;
IF(VLOOKUP(C100,$DB$180:$DS$239,2,FALSE)=0,"%?",IF(F$4="","I?","I"&amp;F$4+FLOOR((ROW()-7)/16,1)))&amp;
VLOOKUP(C100,$DB$180:$DS$239,MOD(ROW()-7,16)+3,FALSE))),
IF(C100="","XXX-%?#*",C100&amp;"-%?#*")))</f>
        <v/>
      </c>
      <c r="G100" s="226"/>
      <c r="H100" s="226" t="str">
        <f t="shared" ca="1" si="17"/>
        <v/>
      </c>
      <c r="I100" s="228"/>
      <c r="J100" s="228"/>
      <c r="K100" s="241"/>
      <c r="L100" s="225" t="str">
        <f t="shared" si="18"/>
        <v/>
      </c>
      <c r="M100" s="228"/>
      <c r="N100" s="226" t="str">
        <f>IF(M100="","",IFERROR(
IF(VLOOKUP(K100,$DB$180:$DS$239,2,FALSE)=2,VLOOKUP(K100,$DB$180:$DS$239,3,FALSE),
IF(VLOOKUP(K100,$DB$180:$DS$239,2,FALSE)=0,VLOOKUP(M100,DO!M:O,2,FALSE),
IF(K100="","XXX-",K100&amp;"-")&amp;
IF(VLOOKUP(K100,$DB$180:$DS$239,2,FALSE)=0,"%?",IF(N$4="","I?","I"&amp;N$4+FLOOR((ROW()-7)/16,1)))&amp;
VLOOKUP(K100,$DB$180:$DS$239,MOD(ROW()-7,16)+3,FALSE))),
IF(K100="","XXX-%?#*",K100&amp;"-%?#*")))</f>
        <v/>
      </c>
      <c r="O100" s="228"/>
      <c r="P100" s="226" t="str">
        <f t="shared" ca="1" si="19"/>
        <v/>
      </c>
      <c r="Q100" s="228"/>
      <c r="R100" s="228"/>
      <c r="S100" s="241"/>
      <c r="T100" s="225" t="str">
        <f t="shared" si="20"/>
        <v/>
      </c>
      <c r="U100" s="228"/>
      <c r="V100" s="226" t="str">
        <f>IF(U100="","",IFERROR(
IF(VLOOKUP(S100,$DB$180:$DS$239,2,FALSE)=2,VLOOKUP(S100,$DB$180:$DS$239,3,FALSE),
IF(VLOOKUP(S100,$DB$180:$DS$239,2,FALSE)=0,VLOOKUP(U100,DO!U:W,2,FALSE),
IF(S100="","XXX-",S100&amp;"-")&amp;
IF(VLOOKUP(S100,$DB$180:$DS$239,2,FALSE)=0,"%?",IF(V$4="","I?","I"&amp;V$4+FLOOR((ROW()-7)/16,1)))&amp;
VLOOKUP(S100,$DB$180:$DS$239,MOD(ROW()-7,16)+3,FALSE))),
IF(S100="","XXX-%?#*",S100&amp;"-%?#*")))</f>
        <v/>
      </c>
      <c r="W100" s="228"/>
      <c r="X100" s="226" t="str">
        <f t="shared" ca="1" si="21"/>
        <v/>
      </c>
      <c r="Y100" s="228"/>
      <c r="Z100" s="228"/>
      <c r="AA100" s="242"/>
      <c r="AB100" s="225" t="str">
        <f t="shared" si="22"/>
        <v/>
      </c>
      <c r="AC100" s="228"/>
      <c r="AD100" s="226" t="str">
        <f>IF(AC100="","",IFERROR(
IF(VLOOKUP(AA100,$DB$180:$DS$239,2,FALSE)=2,VLOOKUP(AA100,$DB$180:$DS$239,3,FALSE),
IF(VLOOKUP(AA100,$DB$180:$DS$239,2,FALSE)=0,VLOOKUP(AC100,DO!AC:AE,2,FALSE),
IF(AA100="","XXX-",AA100&amp;"-")&amp;
IF(VLOOKUP(AA100,$DB$180:$DS$239,2,FALSE)=0,"%?",IF(AD$4="","I?","I"&amp;AD$4+FLOOR((ROW()-7)/16,1)))&amp;
VLOOKUP(AA100,$DB$180:$DS$239,MOD(ROW()-7,16)+3,FALSE))),
IF(AA100="","XXX-%?#*",AA100&amp;"-%?#*")))</f>
        <v/>
      </c>
      <c r="AE100" s="228"/>
      <c r="AF100" s="226" t="str">
        <f t="shared" ca="1" si="23"/>
        <v/>
      </c>
      <c r="AG100" s="228"/>
      <c r="AH100" s="228"/>
      <c r="AI100" s="242"/>
      <c r="AJ100" s="225" t="str">
        <f t="shared" si="24"/>
        <v/>
      </c>
      <c r="AK100" s="228"/>
      <c r="AL100" s="226" t="str">
        <f>IF(AK100="","",IFERROR(
IF(VLOOKUP(AI100,$DB$180:$DS$239,2,FALSE)=2,VLOOKUP(AI100,$DB$180:$DS$239,3,FALSE),
IF(VLOOKUP(AI100,$DB$180:$DS$239,2,FALSE)=0,VLOOKUP(AK100,DO!AK:AM,2,FALSE),
IF(AI100="","XXX-",AI100&amp;"-")&amp;
IF(VLOOKUP(AI100,$DB$180:$DS$239,2,FALSE)=0,"%?",IF(AL$4="","I?","I"&amp;AL$4+FLOOR((ROW()-7)/16,1)))&amp;
VLOOKUP(AI100,$DB$180:$DS$239,MOD(ROW()-7,16)+3,FALSE))),
IF(AI100="","XXX-%?#*",AI100&amp;"-%?#*")))</f>
        <v/>
      </c>
      <c r="AM100" s="228"/>
      <c r="AN100" s="226" t="str">
        <f t="shared" ca="1" si="25"/>
        <v/>
      </c>
      <c r="AO100" s="228"/>
      <c r="AP100" s="228"/>
      <c r="AQ100" s="212"/>
      <c r="AR100" s="225" t="str">
        <f t="shared" si="26"/>
        <v/>
      </c>
      <c r="AS100" s="228"/>
      <c r="AT100" s="226" t="str">
        <f>IF(AS100="","",IFERROR(
IF(VLOOKUP(AQ100,$DB$180:$DS$239,2,FALSE)=2,VLOOKUP(AQ100,$DB$180:$DS$239,3,FALSE),
IF(VLOOKUP(AQ100,$DB$180:$DS$239,2,FALSE)=0,VLOOKUP(AS100,DO!AS:AU,2,FALSE),
IF(AQ100="","XXX-",AQ100&amp;"-")&amp;
IF(VLOOKUP(AQ100,$DB$180:$DS$239,2,FALSE)=0,"%?",IF(AT$4="","I?","I"&amp;AT$4+FLOOR((ROW()-7)/16,1)))&amp;
VLOOKUP(AQ100,$DB$180:$DS$239,MOD(ROW()-7,16)+3,FALSE))),
IF(AQ100="","XXX-%?#*",AQ100&amp;"-%?#*")))</f>
        <v/>
      </c>
      <c r="AU100" s="228"/>
      <c r="AV100" s="226" t="str">
        <f t="shared" ca="1" si="27"/>
        <v/>
      </c>
      <c r="AW100" s="228"/>
      <c r="AX100" s="228"/>
      <c r="AY100" s="242"/>
      <c r="AZ100" s="225" t="str">
        <f t="shared" si="28"/>
        <v/>
      </c>
      <c r="BA100" s="228"/>
      <c r="BB100" s="226" t="str">
        <f>IF(BA100="","",IFERROR(
IF(VLOOKUP(AY100,$DB$180:$DS$239,2,FALSE)=2,VLOOKUP(AY100,$DB$180:$DS$239,3,FALSE),
IF(VLOOKUP(AY100,$DB$180:$DS$239,2,FALSE)=0,VLOOKUP(BA100,DO!BA:BC,2,FALSE),
IF(AY100="","XXX-",AY100&amp;"-")&amp;
IF(VLOOKUP(AY100,$DB$180:$DS$239,2,FALSE)=0,"%?",IF(BB$4="","I?","I"&amp;BB$4+FLOOR((ROW()-7)/16,1)))&amp;
VLOOKUP(AY100,$DB$180:$DS$239,MOD(ROW()-7,16)+3,FALSE))),
IF(AY100="","XXX-%?#*",AY100&amp;"-%?#*")))</f>
        <v/>
      </c>
      <c r="BC100" s="228"/>
      <c r="BD100" s="226" t="str">
        <f t="shared" ca="1" si="29"/>
        <v/>
      </c>
      <c r="BE100" s="228"/>
      <c r="BF100" s="228"/>
      <c r="BG100" s="242"/>
      <c r="BH100" s="225" t="str">
        <f t="shared" si="30"/>
        <v/>
      </c>
      <c r="BI100" s="228"/>
      <c r="BJ100" s="226" t="str">
        <f>IF(BI100="","",IFERROR(
IF(VLOOKUP(BG100,$DB$180:$DS$239,2,FALSE)=2,VLOOKUP(BG100,$DB$180:$DS$239,3,FALSE),
IF(VLOOKUP(BG100,$DB$180:$DS$239,2,FALSE)=0,VLOOKUP(BI100,DO!BI:BK,2,FALSE),
IF(BG100="","XXX-",BG100&amp;"-")&amp;
IF(VLOOKUP(BG100,$DB$180:$DS$239,2,FALSE)=0,"%?",IF(BJ$4="","I?","I"&amp;BJ$4+FLOOR((ROW()-7)/16,1)))&amp;
VLOOKUP(BG100,$DB$180:$DS$239,MOD(ROW()-7,16)+3,FALSE))),
IF(BG100="","XXX-%?#*",BG100&amp;"-%?#*")))</f>
        <v/>
      </c>
      <c r="BK100" s="228"/>
      <c r="BL100" s="226" t="str">
        <f t="shared" ca="1" si="31"/>
        <v/>
      </c>
      <c r="BM100" s="228"/>
      <c r="BN100" s="228"/>
    </row>
    <row r="101" spans="4:66">
      <c r="D101" s="225" t="str">
        <f t="shared" si="16"/>
        <v/>
      </c>
      <c r="E101" s="228"/>
      <c r="F101" s="226" t="str">
        <f>IF(E101="","",IFERROR(
IF(VLOOKUP(C101,$DB$180:$DS$239,2,FALSE)=2,VLOOKUP(C101,$DB$180:$DS$239,3,FALSE),
IF(VLOOKUP(C101,$DB$180:$DS$239,2,FALSE)=0,VLOOKUP(E101,DO!E:G,2,FALSE),
IF(C101="","XXX-",C101&amp;"-")&amp;
IF(VLOOKUP(C101,$DB$180:$DS$239,2,FALSE)=0,"%?",IF(F$4="","I?","I"&amp;F$4+FLOOR((ROW()-7)/16,1)))&amp;
VLOOKUP(C101,$DB$180:$DS$239,MOD(ROW()-7,16)+3,FALSE))),
IF(C101="","XXX-%?#*",C101&amp;"-%?#*")))</f>
        <v/>
      </c>
      <c r="G101" s="226"/>
      <c r="H101" s="226" t="str">
        <f t="shared" ca="1" si="17"/>
        <v/>
      </c>
      <c r="I101" s="228"/>
      <c r="J101" s="228"/>
      <c r="K101" s="241"/>
      <c r="L101" s="225" t="str">
        <f t="shared" si="18"/>
        <v/>
      </c>
      <c r="M101" s="228"/>
      <c r="N101" s="226" t="str">
        <f>IF(M101="","",IFERROR(
IF(VLOOKUP(K101,$DB$180:$DS$239,2,FALSE)=2,VLOOKUP(K101,$DB$180:$DS$239,3,FALSE),
IF(VLOOKUP(K101,$DB$180:$DS$239,2,FALSE)=0,VLOOKUP(M101,DO!M:O,2,FALSE),
IF(K101="","XXX-",K101&amp;"-")&amp;
IF(VLOOKUP(K101,$DB$180:$DS$239,2,FALSE)=0,"%?",IF(N$4="","I?","I"&amp;N$4+FLOOR((ROW()-7)/16,1)))&amp;
VLOOKUP(K101,$DB$180:$DS$239,MOD(ROW()-7,16)+3,FALSE))),
IF(K101="","XXX-%?#*",K101&amp;"-%?#*")))</f>
        <v/>
      </c>
      <c r="O101" s="228"/>
      <c r="P101" s="226" t="str">
        <f t="shared" ca="1" si="19"/>
        <v/>
      </c>
      <c r="Q101" s="228"/>
      <c r="R101" s="228"/>
      <c r="S101" s="241"/>
      <c r="T101" s="225" t="str">
        <f t="shared" si="20"/>
        <v/>
      </c>
      <c r="U101" s="228"/>
      <c r="V101" s="226" t="str">
        <f>IF(U101="","",IFERROR(
IF(VLOOKUP(S101,$DB$180:$DS$239,2,FALSE)=2,VLOOKUP(S101,$DB$180:$DS$239,3,FALSE),
IF(VLOOKUP(S101,$DB$180:$DS$239,2,FALSE)=0,VLOOKUP(U101,DO!U:W,2,FALSE),
IF(S101="","XXX-",S101&amp;"-")&amp;
IF(VLOOKUP(S101,$DB$180:$DS$239,2,FALSE)=0,"%?",IF(V$4="","I?","I"&amp;V$4+FLOOR((ROW()-7)/16,1)))&amp;
VLOOKUP(S101,$DB$180:$DS$239,MOD(ROW()-7,16)+3,FALSE))),
IF(S101="","XXX-%?#*",S101&amp;"-%?#*")))</f>
        <v/>
      </c>
      <c r="W101" s="228"/>
      <c r="X101" s="226" t="str">
        <f t="shared" ca="1" si="21"/>
        <v/>
      </c>
      <c r="Y101" s="228"/>
      <c r="Z101" s="228"/>
      <c r="AA101" s="242"/>
      <c r="AB101" s="225" t="str">
        <f t="shared" si="22"/>
        <v/>
      </c>
      <c r="AC101" s="228"/>
      <c r="AD101" s="226" t="str">
        <f>IF(AC101="","",IFERROR(
IF(VLOOKUP(AA101,$DB$180:$DS$239,2,FALSE)=2,VLOOKUP(AA101,$DB$180:$DS$239,3,FALSE),
IF(VLOOKUP(AA101,$DB$180:$DS$239,2,FALSE)=0,VLOOKUP(AC101,DO!AC:AE,2,FALSE),
IF(AA101="","XXX-",AA101&amp;"-")&amp;
IF(VLOOKUP(AA101,$DB$180:$DS$239,2,FALSE)=0,"%?",IF(AD$4="","I?","I"&amp;AD$4+FLOOR((ROW()-7)/16,1)))&amp;
VLOOKUP(AA101,$DB$180:$DS$239,MOD(ROW()-7,16)+3,FALSE))),
IF(AA101="","XXX-%?#*",AA101&amp;"-%?#*")))</f>
        <v/>
      </c>
      <c r="AE101" s="228"/>
      <c r="AF101" s="226" t="str">
        <f t="shared" ca="1" si="23"/>
        <v/>
      </c>
      <c r="AG101" s="228"/>
      <c r="AH101" s="228"/>
      <c r="AI101" s="242"/>
      <c r="AJ101" s="225" t="str">
        <f t="shared" si="24"/>
        <v/>
      </c>
      <c r="AK101" s="228"/>
      <c r="AL101" s="226" t="str">
        <f>IF(AK101="","",IFERROR(
IF(VLOOKUP(AI101,$DB$180:$DS$239,2,FALSE)=2,VLOOKUP(AI101,$DB$180:$DS$239,3,FALSE),
IF(VLOOKUP(AI101,$DB$180:$DS$239,2,FALSE)=0,VLOOKUP(AK101,DO!AK:AM,2,FALSE),
IF(AI101="","XXX-",AI101&amp;"-")&amp;
IF(VLOOKUP(AI101,$DB$180:$DS$239,2,FALSE)=0,"%?",IF(AL$4="","I?","I"&amp;AL$4+FLOOR((ROW()-7)/16,1)))&amp;
VLOOKUP(AI101,$DB$180:$DS$239,MOD(ROW()-7,16)+3,FALSE))),
IF(AI101="","XXX-%?#*",AI101&amp;"-%?#*")))</f>
        <v/>
      </c>
      <c r="AM101" s="228"/>
      <c r="AN101" s="226" t="str">
        <f t="shared" ca="1" si="25"/>
        <v/>
      </c>
      <c r="AO101" s="228"/>
      <c r="AP101" s="228"/>
      <c r="AQ101" s="212"/>
      <c r="AR101" s="225" t="str">
        <f t="shared" si="26"/>
        <v/>
      </c>
      <c r="AS101" s="228"/>
      <c r="AT101" s="226" t="str">
        <f>IF(AS101="","",IFERROR(
IF(VLOOKUP(AQ101,$DB$180:$DS$239,2,FALSE)=2,VLOOKUP(AQ101,$DB$180:$DS$239,3,FALSE),
IF(VLOOKUP(AQ101,$DB$180:$DS$239,2,FALSE)=0,VLOOKUP(AS101,DO!AS:AU,2,FALSE),
IF(AQ101="","XXX-",AQ101&amp;"-")&amp;
IF(VLOOKUP(AQ101,$DB$180:$DS$239,2,FALSE)=0,"%?",IF(AT$4="","I?","I"&amp;AT$4+FLOOR((ROW()-7)/16,1)))&amp;
VLOOKUP(AQ101,$DB$180:$DS$239,MOD(ROW()-7,16)+3,FALSE))),
IF(AQ101="","XXX-%?#*",AQ101&amp;"-%?#*")))</f>
        <v/>
      </c>
      <c r="AU101" s="228"/>
      <c r="AV101" s="226" t="str">
        <f t="shared" ca="1" si="27"/>
        <v/>
      </c>
      <c r="AW101" s="228"/>
      <c r="AX101" s="228"/>
      <c r="AY101" s="242"/>
      <c r="AZ101" s="225" t="str">
        <f t="shared" si="28"/>
        <v/>
      </c>
      <c r="BA101" s="228"/>
      <c r="BB101" s="226" t="str">
        <f>IF(BA101="","",IFERROR(
IF(VLOOKUP(AY101,$DB$180:$DS$239,2,FALSE)=2,VLOOKUP(AY101,$DB$180:$DS$239,3,FALSE),
IF(VLOOKUP(AY101,$DB$180:$DS$239,2,FALSE)=0,VLOOKUP(BA101,DO!BA:BC,2,FALSE),
IF(AY101="","XXX-",AY101&amp;"-")&amp;
IF(VLOOKUP(AY101,$DB$180:$DS$239,2,FALSE)=0,"%?",IF(BB$4="","I?","I"&amp;BB$4+FLOOR((ROW()-7)/16,1)))&amp;
VLOOKUP(AY101,$DB$180:$DS$239,MOD(ROW()-7,16)+3,FALSE))),
IF(AY101="","XXX-%?#*",AY101&amp;"-%?#*")))</f>
        <v/>
      </c>
      <c r="BC101" s="228"/>
      <c r="BD101" s="226" t="str">
        <f t="shared" ca="1" si="29"/>
        <v/>
      </c>
      <c r="BE101" s="228"/>
      <c r="BF101" s="228"/>
      <c r="BG101" s="242"/>
      <c r="BH101" s="225" t="str">
        <f t="shared" si="30"/>
        <v/>
      </c>
      <c r="BI101" s="228"/>
      <c r="BJ101" s="226" t="str">
        <f>IF(BI101="","",IFERROR(
IF(VLOOKUP(BG101,$DB$180:$DS$239,2,FALSE)=2,VLOOKUP(BG101,$DB$180:$DS$239,3,FALSE),
IF(VLOOKUP(BG101,$DB$180:$DS$239,2,FALSE)=0,VLOOKUP(BI101,DO!BI:BK,2,FALSE),
IF(BG101="","XXX-",BG101&amp;"-")&amp;
IF(VLOOKUP(BG101,$DB$180:$DS$239,2,FALSE)=0,"%?",IF(BJ$4="","I?","I"&amp;BJ$4+FLOOR((ROW()-7)/16,1)))&amp;
VLOOKUP(BG101,$DB$180:$DS$239,MOD(ROW()-7,16)+3,FALSE))),
IF(BG101="","XXX-%?#*",BG101&amp;"-%?#*")))</f>
        <v/>
      </c>
      <c r="BK101" s="228"/>
      <c r="BL101" s="226" t="str">
        <f t="shared" ca="1" si="31"/>
        <v/>
      </c>
      <c r="BM101" s="228"/>
      <c r="BN101" s="228"/>
    </row>
    <row r="102" spans="4:66">
      <c r="D102" s="225" t="str">
        <f t="shared" si="16"/>
        <v/>
      </c>
      <c r="E102" s="228"/>
      <c r="F102" s="226" t="str">
        <f>IF(E102="","",IFERROR(
IF(VLOOKUP(C102,$DB$180:$DS$239,2,FALSE)=2,VLOOKUP(C102,$DB$180:$DS$239,3,FALSE),
IF(VLOOKUP(C102,$DB$180:$DS$239,2,FALSE)=0,VLOOKUP(E102,DO!E:G,2,FALSE),
IF(C102="","XXX-",C102&amp;"-")&amp;
IF(VLOOKUP(C102,$DB$180:$DS$239,2,FALSE)=0,"%?",IF(F$4="","I?","I"&amp;F$4+FLOOR((ROW()-7)/16,1)))&amp;
VLOOKUP(C102,$DB$180:$DS$239,MOD(ROW()-7,16)+3,FALSE))),
IF(C102="","XXX-%?#*",C102&amp;"-%?#*")))</f>
        <v/>
      </c>
      <c r="G102" s="226"/>
      <c r="H102" s="226" t="str">
        <f t="shared" ca="1" si="17"/>
        <v/>
      </c>
      <c r="I102" s="228"/>
      <c r="J102" s="228"/>
      <c r="K102" s="241"/>
      <c r="L102" s="225" t="str">
        <f t="shared" si="18"/>
        <v/>
      </c>
      <c r="M102" s="228"/>
      <c r="N102" s="226" t="str">
        <f>IF(M102="","",IFERROR(
IF(VLOOKUP(K102,$DB$180:$DS$239,2,FALSE)=2,VLOOKUP(K102,$DB$180:$DS$239,3,FALSE),
IF(VLOOKUP(K102,$DB$180:$DS$239,2,FALSE)=0,VLOOKUP(M102,DO!M:O,2,FALSE),
IF(K102="","XXX-",K102&amp;"-")&amp;
IF(VLOOKUP(K102,$DB$180:$DS$239,2,FALSE)=0,"%?",IF(N$4="","I?","I"&amp;N$4+FLOOR((ROW()-7)/16,1)))&amp;
VLOOKUP(K102,$DB$180:$DS$239,MOD(ROW()-7,16)+3,FALSE))),
IF(K102="","XXX-%?#*",K102&amp;"-%?#*")))</f>
        <v/>
      </c>
      <c r="O102" s="228"/>
      <c r="P102" s="226" t="str">
        <f t="shared" ca="1" si="19"/>
        <v/>
      </c>
      <c r="Q102" s="228"/>
      <c r="R102" s="228"/>
      <c r="S102" s="241"/>
      <c r="T102" s="225" t="str">
        <f t="shared" si="20"/>
        <v/>
      </c>
      <c r="U102" s="228"/>
      <c r="V102" s="226" t="str">
        <f>IF(U102="","",IFERROR(
IF(VLOOKUP(S102,$DB$180:$DS$239,2,FALSE)=2,VLOOKUP(S102,$DB$180:$DS$239,3,FALSE),
IF(VLOOKUP(S102,$DB$180:$DS$239,2,FALSE)=0,VLOOKUP(U102,DO!U:W,2,FALSE),
IF(S102="","XXX-",S102&amp;"-")&amp;
IF(VLOOKUP(S102,$DB$180:$DS$239,2,FALSE)=0,"%?",IF(V$4="","I?","I"&amp;V$4+FLOOR((ROW()-7)/16,1)))&amp;
VLOOKUP(S102,$DB$180:$DS$239,MOD(ROW()-7,16)+3,FALSE))),
IF(S102="","XXX-%?#*",S102&amp;"-%?#*")))</f>
        <v/>
      </c>
      <c r="W102" s="228"/>
      <c r="X102" s="226" t="str">
        <f t="shared" ca="1" si="21"/>
        <v/>
      </c>
      <c r="Y102" s="228"/>
      <c r="Z102" s="228"/>
      <c r="AA102" s="242"/>
      <c r="AB102" s="225" t="str">
        <f t="shared" si="22"/>
        <v/>
      </c>
      <c r="AC102" s="228"/>
      <c r="AD102" s="226" t="str">
        <f>IF(AC102="","",IFERROR(
IF(VLOOKUP(AA102,$DB$180:$DS$239,2,FALSE)=2,VLOOKUP(AA102,$DB$180:$DS$239,3,FALSE),
IF(VLOOKUP(AA102,$DB$180:$DS$239,2,FALSE)=0,VLOOKUP(AC102,DO!AC:AE,2,FALSE),
IF(AA102="","XXX-",AA102&amp;"-")&amp;
IF(VLOOKUP(AA102,$DB$180:$DS$239,2,FALSE)=0,"%?",IF(AD$4="","I?","I"&amp;AD$4+FLOOR((ROW()-7)/16,1)))&amp;
VLOOKUP(AA102,$DB$180:$DS$239,MOD(ROW()-7,16)+3,FALSE))),
IF(AA102="","XXX-%?#*",AA102&amp;"-%?#*")))</f>
        <v/>
      </c>
      <c r="AE102" s="228"/>
      <c r="AF102" s="226" t="str">
        <f t="shared" ca="1" si="23"/>
        <v/>
      </c>
      <c r="AG102" s="228"/>
      <c r="AH102" s="228"/>
      <c r="AI102" s="242"/>
      <c r="AJ102" s="225" t="str">
        <f t="shared" si="24"/>
        <v/>
      </c>
      <c r="AK102" s="228"/>
      <c r="AL102" s="226" t="str">
        <f>IF(AK102="","",IFERROR(
IF(VLOOKUP(AI102,$DB$180:$DS$239,2,FALSE)=2,VLOOKUP(AI102,$DB$180:$DS$239,3,FALSE),
IF(VLOOKUP(AI102,$DB$180:$DS$239,2,FALSE)=0,VLOOKUP(AK102,DO!AK:AM,2,FALSE),
IF(AI102="","XXX-",AI102&amp;"-")&amp;
IF(VLOOKUP(AI102,$DB$180:$DS$239,2,FALSE)=0,"%?",IF(AL$4="","I?","I"&amp;AL$4+FLOOR((ROW()-7)/16,1)))&amp;
VLOOKUP(AI102,$DB$180:$DS$239,MOD(ROW()-7,16)+3,FALSE))),
IF(AI102="","XXX-%?#*",AI102&amp;"-%?#*")))</f>
        <v/>
      </c>
      <c r="AM102" s="228"/>
      <c r="AN102" s="226" t="str">
        <f t="shared" ca="1" si="25"/>
        <v/>
      </c>
      <c r="AO102" s="228"/>
      <c r="AP102" s="228"/>
      <c r="AQ102" s="212"/>
      <c r="AR102" s="225" t="str">
        <f t="shared" si="26"/>
        <v/>
      </c>
      <c r="AS102" s="228"/>
      <c r="AT102" s="226" t="str">
        <f>IF(AS102="","",IFERROR(
IF(VLOOKUP(AQ102,$DB$180:$DS$239,2,FALSE)=2,VLOOKUP(AQ102,$DB$180:$DS$239,3,FALSE),
IF(VLOOKUP(AQ102,$DB$180:$DS$239,2,FALSE)=0,VLOOKUP(AS102,DO!AS:AU,2,FALSE),
IF(AQ102="","XXX-",AQ102&amp;"-")&amp;
IF(VLOOKUP(AQ102,$DB$180:$DS$239,2,FALSE)=0,"%?",IF(AT$4="","I?","I"&amp;AT$4+FLOOR((ROW()-7)/16,1)))&amp;
VLOOKUP(AQ102,$DB$180:$DS$239,MOD(ROW()-7,16)+3,FALSE))),
IF(AQ102="","XXX-%?#*",AQ102&amp;"-%?#*")))</f>
        <v/>
      </c>
      <c r="AU102" s="228"/>
      <c r="AV102" s="226" t="str">
        <f t="shared" ca="1" si="27"/>
        <v/>
      </c>
      <c r="AW102" s="228"/>
      <c r="AX102" s="228"/>
      <c r="AY102" s="242"/>
      <c r="AZ102" s="225" t="str">
        <f t="shared" si="28"/>
        <v/>
      </c>
      <c r="BA102" s="228"/>
      <c r="BB102" s="226" t="str">
        <f>IF(BA102="","",IFERROR(
IF(VLOOKUP(AY102,$DB$180:$DS$239,2,FALSE)=2,VLOOKUP(AY102,$DB$180:$DS$239,3,FALSE),
IF(VLOOKUP(AY102,$DB$180:$DS$239,2,FALSE)=0,VLOOKUP(BA102,DO!BA:BC,2,FALSE),
IF(AY102="","XXX-",AY102&amp;"-")&amp;
IF(VLOOKUP(AY102,$DB$180:$DS$239,2,FALSE)=0,"%?",IF(BB$4="","I?","I"&amp;BB$4+FLOOR((ROW()-7)/16,1)))&amp;
VLOOKUP(AY102,$DB$180:$DS$239,MOD(ROW()-7,16)+3,FALSE))),
IF(AY102="","XXX-%?#*",AY102&amp;"-%?#*")))</f>
        <v/>
      </c>
      <c r="BC102" s="228"/>
      <c r="BD102" s="226" t="str">
        <f t="shared" ca="1" si="29"/>
        <v/>
      </c>
      <c r="BE102" s="228"/>
      <c r="BF102" s="228"/>
      <c r="BG102" s="242"/>
      <c r="BH102" s="225" t="str">
        <f t="shared" si="30"/>
        <v/>
      </c>
      <c r="BI102" s="228"/>
      <c r="BJ102" s="226" t="str">
        <f>IF(BI102="","",IFERROR(
IF(VLOOKUP(BG102,$DB$180:$DS$239,2,FALSE)=2,VLOOKUP(BG102,$DB$180:$DS$239,3,FALSE),
IF(VLOOKUP(BG102,$DB$180:$DS$239,2,FALSE)=0,VLOOKUP(BI102,DO!BI:BK,2,FALSE),
IF(BG102="","XXX-",BG102&amp;"-")&amp;
IF(VLOOKUP(BG102,$DB$180:$DS$239,2,FALSE)=0,"%?",IF(BJ$4="","I?","I"&amp;BJ$4+FLOOR((ROW()-7)/16,1)))&amp;
VLOOKUP(BG102,$DB$180:$DS$239,MOD(ROW()-7,16)+3,FALSE))),
IF(BG102="","XXX-%?#*",BG102&amp;"-%?#*")))</f>
        <v/>
      </c>
      <c r="BK102" s="228"/>
      <c r="BL102" s="226" t="str">
        <f t="shared" ca="1" si="31"/>
        <v/>
      </c>
      <c r="BM102" s="228"/>
      <c r="BN102" s="228"/>
    </row>
    <row r="103" spans="4:66">
      <c r="D103" s="225" t="str">
        <f t="shared" si="16"/>
        <v/>
      </c>
      <c r="E103" s="228"/>
      <c r="F103" s="226" t="str">
        <f>IF(E103="","",IFERROR(
IF(VLOOKUP(C103,$DB$180:$DS$239,2,FALSE)=2,VLOOKUP(C103,$DB$180:$DS$239,3,FALSE),
IF(VLOOKUP(C103,$DB$180:$DS$239,2,FALSE)=0,VLOOKUP(E103,DO!E:G,2,FALSE),
IF(C103="","XXX-",C103&amp;"-")&amp;
IF(VLOOKUP(C103,$DB$180:$DS$239,2,FALSE)=0,"%?",IF(F$4="","I?","I"&amp;F$4+FLOOR((ROW()-7)/16,1)))&amp;
VLOOKUP(C103,$DB$180:$DS$239,MOD(ROW()-7,16)+3,FALSE))),
IF(C103="","XXX-%?#*",C103&amp;"-%?#*")))</f>
        <v/>
      </c>
      <c r="G103" s="226"/>
      <c r="H103" s="226" t="str">
        <f t="shared" ca="1" si="17"/>
        <v/>
      </c>
      <c r="I103" s="228"/>
      <c r="J103" s="228"/>
      <c r="K103" s="241"/>
      <c r="L103" s="225" t="str">
        <f t="shared" si="18"/>
        <v/>
      </c>
      <c r="M103" s="228"/>
      <c r="N103" s="226" t="str">
        <f>IF(M103="","",IFERROR(
IF(VLOOKUP(K103,$DB$180:$DS$239,2,FALSE)=2,VLOOKUP(K103,$DB$180:$DS$239,3,FALSE),
IF(VLOOKUP(K103,$DB$180:$DS$239,2,FALSE)=0,VLOOKUP(M103,DO!M:O,2,FALSE),
IF(K103="","XXX-",K103&amp;"-")&amp;
IF(VLOOKUP(K103,$DB$180:$DS$239,2,FALSE)=0,"%?",IF(N$4="","I?","I"&amp;N$4+FLOOR((ROW()-7)/16,1)))&amp;
VLOOKUP(K103,$DB$180:$DS$239,MOD(ROW()-7,16)+3,FALSE))),
IF(K103="","XXX-%?#*",K103&amp;"-%?#*")))</f>
        <v/>
      </c>
      <c r="O103" s="228"/>
      <c r="P103" s="226" t="str">
        <f t="shared" ca="1" si="19"/>
        <v/>
      </c>
      <c r="Q103" s="228"/>
      <c r="R103" s="228"/>
      <c r="S103" s="241"/>
      <c r="T103" s="225" t="str">
        <f t="shared" si="20"/>
        <v/>
      </c>
      <c r="U103" s="228"/>
      <c r="V103" s="226" t="str">
        <f>IF(U103="","",IFERROR(
IF(VLOOKUP(S103,$DB$180:$DS$239,2,FALSE)=2,VLOOKUP(S103,$DB$180:$DS$239,3,FALSE),
IF(VLOOKUP(S103,$DB$180:$DS$239,2,FALSE)=0,VLOOKUP(U103,DO!U:W,2,FALSE),
IF(S103="","XXX-",S103&amp;"-")&amp;
IF(VLOOKUP(S103,$DB$180:$DS$239,2,FALSE)=0,"%?",IF(V$4="","I?","I"&amp;V$4+FLOOR((ROW()-7)/16,1)))&amp;
VLOOKUP(S103,$DB$180:$DS$239,MOD(ROW()-7,16)+3,FALSE))),
IF(S103="","XXX-%?#*",S103&amp;"-%?#*")))</f>
        <v/>
      </c>
      <c r="W103" s="228"/>
      <c r="X103" s="226" t="str">
        <f t="shared" ca="1" si="21"/>
        <v/>
      </c>
      <c r="Y103" s="228"/>
      <c r="Z103" s="228"/>
      <c r="AA103" s="242"/>
      <c r="AB103" s="225" t="str">
        <f t="shared" si="22"/>
        <v/>
      </c>
      <c r="AC103" s="228"/>
      <c r="AD103" s="226" t="str">
        <f>IF(AC103="","",IFERROR(
IF(VLOOKUP(AA103,$DB$180:$DS$239,2,FALSE)=2,VLOOKUP(AA103,$DB$180:$DS$239,3,FALSE),
IF(VLOOKUP(AA103,$DB$180:$DS$239,2,FALSE)=0,VLOOKUP(AC103,DO!AC:AE,2,FALSE),
IF(AA103="","XXX-",AA103&amp;"-")&amp;
IF(VLOOKUP(AA103,$DB$180:$DS$239,2,FALSE)=0,"%?",IF(AD$4="","I?","I"&amp;AD$4+FLOOR((ROW()-7)/16,1)))&amp;
VLOOKUP(AA103,$DB$180:$DS$239,MOD(ROW()-7,16)+3,FALSE))),
IF(AA103="","XXX-%?#*",AA103&amp;"-%?#*")))</f>
        <v/>
      </c>
      <c r="AE103" s="228"/>
      <c r="AF103" s="226" t="str">
        <f t="shared" ca="1" si="23"/>
        <v/>
      </c>
      <c r="AG103" s="228"/>
      <c r="AH103" s="228"/>
      <c r="AI103" s="242"/>
      <c r="AJ103" s="225" t="str">
        <f t="shared" si="24"/>
        <v/>
      </c>
      <c r="AK103" s="228"/>
      <c r="AL103" s="226" t="str">
        <f>IF(AK103="","",IFERROR(
IF(VLOOKUP(AI103,$DB$180:$DS$239,2,FALSE)=2,VLOOKUP(AI103,$DB$180:$DS$239,3,FALSE),
IF(VLOOKUP(AI103,$DB$180:$DS$239,2,FALSE)=0,VLOOKUP(AK103,DO!AK:AM,2,FALSE),
IF(AI103="","XXX-",AI103&amp;"-")&amp;
IF(VLOOKUP(AI103,$DB$180:$DS$239,2,FALSE)=0,"%?",IF(AL$4="","I?","I"&amp;AL$4+FLOOR((ROW()-7)/16,1)))&amp;
VLOOKUP(AI103,$DB$180:$DS$239,MOD(ROW()-7,16)+3,FALSE))),
IF(AI103="","XXX-%?#*",AI103&amp;"-%?#*")))</f>
        <v/>
      </c>
      <c r="AM103" s="228"/>
      <c r="AN103" s="226" t="str">
        <f t="shared" ca="1" si="25"/>
        <v/>
      </c>
      <c r="AO103" s="228"/>
      <c r="AP103" s="228"/>
      <c r="AQ103" s="212"/>
      <c r="AR103" s="225" t="str">
        <f t="shared" si="26"/>
        <v/>
      </c>
      <c r="AS103" s="228"/>
      <c r="AT103" s="226" t="str">
        <f>IF(AS103="","",IFERROR(
IF(VLOOKUP(AQ103,$DB$180:$DS$239,2,FALSE)=2,VLOOKUP(AQ103,$DB$180:$DS$239,3,FALSE),
IF(VLOOKUP(AQ103,$DB$180:$DS$239,2,FALSE)=0,VLOOKUP(AS103,DO!AS:AU,2,FALSE),
IF(AQ103="","XXX-",AQ103&amp;"-")&amp;
IF(VLOOKUP(AQ103,$DB$180:$DS$239,2,FALSE)=0,"%?",IF(AT$4="","I?","I"&amp;AT$4+FLOOR((ROW()-7)/16,1)))&amp;
VLOOKUP(AQ103,$DB$180:$DS$239,MOD(ROW()-7,16)+3,FALSE))),
IF(AQ103="","XXX-%?#*",AQ103&amp;"-%?#*")))</f>
        <v/>
      </c>
      <c r="AU103" s="228"/>
      <c r="AV103" s="226" t="str">
        <f t="shared" ca="1" si="27"/>
        <v/>
      </c>
      <c r="AW103" s="228"/>
      <c r="AX103" s="228"/>
      <c r="AY103" s="242"/>
      <c r="AZ103" s="225" t="str">
        <f t="shared" si="28"/>
        <v/>
      </c>
      <c r="BA103" s="228"/>
      <c r="BB103" s="226" t="str">
        <f>IF(BA103="","",IFERROR(
IF(VLOOKUP(AY103,$DB$180:$DS$239,2,FALSE)=2,VLOOKUP(AY103,$DB$180:$DS$239,3,FALSE),
IF(VLOOKUP(AY103,$DB$180:$DS$239,2,FALSE)=0,VLOOKUP(BA103,DO!BA:BC,2,FALSE),
IF(AY103="","XXX-",AY103&amp;"-")&amp;
IF(VLOOKUP(AY103,$DB$180:$DS$239,2,FALSE)=0,"%?",IF(BB$4="","I?","I"&amp;BB$4+FLOOR((ROW()-7)/16,1)))&amp;
VLOOKUP(AY103,$DB$180:$DS$239,MOD(ROW()-7,16)+3,FALSE))),
IF(AY103="","XXX-%?#*",AY103&amp;"-%?#*")))</f>
        <v/>
      </c>
      <c r="BC103" s="228"/>
      <c r="BD103" s="226" t="str">
        <f t="shared" ca="1" si="29"/>
        <v/>
      </c>
      <c r="BE103" s="228"/>
      <c r="BF103" s="228"/>
      <c r="BG103" s="242"/>
      <c r="BH103" s="225" t="str">
        <f t="shared" si="30"/>
        <v/>
      </c>
      <c r="BI103" s="228"/>
      <c r="BJ103" s="226" t="str">
        <f>IF(BI103="","",IFERROR(
IF(VLOOKUP(BG103,$DB$180:$DS$239,2,FALSE)=2,VLOOKUP(BG103,$DB$180:$DS$239,3,FALSE),
IF(VLOOKUP(BG103,$DB$180:$DS$239,2,FALSE)=0,VLOOKUP(BI103,DO!BI:BK,2,FALSE),
IF(BG103="","XXX-",BG103&amp;"-")&amp;
IF(VLOOKUP(BG103,$DB$180:$DS$239,2,FALSE)=0,"%?",IF(BJ$4="","I?","I"&amp;BJ$4+FLOOR((ROW()-7)/16,1)))&amp;
VLOOKUP(BG103,$DB$180:$DS$239,MOD(ROW()-7,16)+3,FALSE))),
IF(BG103="","XXX-%?#*",BG103&amp;"-%?#*")))</f>
        <v/>
      </c>
      <c r="BK103" s="228"/>
      <c r="BL103" s="226" t="str">
        <f t="shared" ca="1" si="31"/>
        <v/>
      </c>
      <c r="BM103" s="228"/>
      <c r="BN103" s="228"/>
    </row>
    <row r="104" spans="4:66">
      <c r="D104" s="225" t="str">
        <f t="shared" si="16"/>
        <v/>
      </c>
      <c r="E104" s="228"/>
      <c r="F104" s="226" t="str">
        <f>IF(E104="","",IFERROR(
IF(VLOOKUP(C104,$DB$180:$DS$239,2,FALSE)=2,VLOOKUP(C104,$DB$180:$DS$239,3,FALSE),
IF(VLOOKUP(C104,$DB$180:$DS$239,2,FALSE)=0,VLOOKUP(E104,DO!E:G,2,FALSE),
IF(C104="","XXX-",C104&amp;"-")&amp;
IF(VLOOKUP(C104,$DB$180:$DS$239,2,FALSE)=0,"%?",IF(F$4="","I?","I"&amp;F$4+FLOOR((ROW()-7)/16,1)))&amp;
VLOOKUP(C104,$DB$180:$DS$239,MOD(ROW()-7,16)+3,FALSE))),
IF(C104="","XXX-%?#*",C104&amp;"-%?#*")))</f>
        <v/>
      </c>
      <c r="G104" s="226"/>
      <c r="H104" s="226" t="str">
        <f t="shared" ca="1" si="17"/>
        <v/>
      </c>
      <c r="I104" s="228"/>
      <c r="J104" s="228"/>
      <c r="K104" s="241"/>
      <c r="L104" s="225" t="str">
        <f t="shared" si="18"/>
        <v/>
      </c>
      <c r="M104" s="228"/>
      <c r="N104" s="226" t="str">
        <f>IF(M104="","",IFERROR(
IF(VLOOKUP(K104,$DB$180:$DS$239,2,FALSE)=2,VLOOKUP(K104,$DB$180:$DS$239,3,FALSE),
IF(VLOOKUP(K104,$DB$180:$DS$239,2,FALSE)=0,VLOOKUP(M104,DO!M:O,2,FALSE),
IF(K104="","XXX-",K104&amp;"-")&amp;
IF(VLOOKUP(K104,$DB$180:$DS$239,2,FALSE)=0,"%?",IF(N$4="","I?","I"&amp;N$4+FLOOR((ROW()-7)/16,1)))&amp;
VLOOKUP(K104,$DB$180:$DS$239,MOD(ROW()-7,16)+3,FALSE))),
IF(K104="","XXX-%?#*",K104&amp;"-%?#*")))</f>
        <v/>
      </c>
      <c r="O104" s="228"/>
      <c r="P104" s="226" t="str">
        <f t="shared" ca="1" si="19"/>
        <v/>
      </c>
      <c r="Q104" s="228"/>
      <c r="R104" s="228"/>
      <c r="S104" s="241"/>
      <c r="T104" s="225" t="str">
        <f t="shared" si="20"/>
        <v/>
      </c>
      <c r="U104" s="228"/>
      <c r="V104" s="226" t="str">
        <f>IF(U104="","",IFERROR(
IF(VLOOKUP(S104,$DB$180:$DS$239,2,FALSE)=2,VLOOKUP(S104,$DB$180:$DS$239,3,FALSE),
IF(VLOOKUP(S104,$DB$180:$DS$239,2,FALSE)=0,VLOOKUP(U104,DO!U:W,2,FALSE),
IF(S104="","XXX-",S104&amp;"-")&amp;
IF(VLOOKUP(S104,$DB$180:$DS$239,2,FALSE)=0,"%?",IF(V$4="","I?","I"&amp;V$4+FLOOR((ROW()-7)/16,1)))&amp;
VLOOKUP(S104,$DB$180:$DS$239,MOD(ROW()-7,16)+3,FALSE))),
IF(S104="","XXX-%?#*",S104&amp;"-%?#*")))</f>
        <v/>
      </c>
      <c r="W104" s="228"/>
      <c r="X104" s="226" t="str">
        <f t="shared" ca="1" si="21"/>
        <v/>
      </c>
      <c r="Y104" s="228"/>
      <c r="Z104" s="228"/>
      <c r="AA104" s="242"/>
      <c r="AB104" s="225" t="str">
        <f t="shared" si="22"/>
        <v/>
      </c>
      <c r="AC104" s="228"/>
      <c r="AD104" s="226" t="str">
        <f>IF(AC104="","",IFERROR(
IF(VLOOKUP(AA104,$DB$180:$DS$239,2,FALSE)=2,VLOOKUP(AA104,$DB$180:$DS$239,3,FALSE),
IF(VLOOKUP(AA104,$DB$180:$DS$239,2,FALSE)=0,VLOOKUP(AC104,DO!AC:AE,2,FALSE),
IF(AA104="","XXX-",AA104&amp;"-")&amp;
IF(VLOOKUP(AA104,$DB$180:$DS$239,2,FALSE)=0,"%?",IF(AD$4="","I?","I"&amp;AD$4+FLOOR((ROW()-7)/16,1)))&amp;
VLOOKUP(AA104,$DB$180:$DS$239,MOD(ROW()-7,16)+3,FALSE))),
IF(AA104="","XXX-%?#*",AA104&amp;"-%?#*")))</f>
        <v/>
      </c>
      <c r="AE104" s="228"/>
      <c r="AF104" s="226" t="str">
        <f t="shared" ca="1" si="23"/>
        <v/>
      </c>
      <c r="AG104" s="228"/>
      <c r="AH104" s="228"/>
      <c r="AI104" s="242"/>
      <c r="AJ104" s="225" t="str">
        <f t="shared" si="24"/>
        <v/>
      </c>
      <c r="AK104" s="228"/>
      <c r="AL104" s="226" t="str">
        <f>IF(AK104="","",IFERROR(
IF(VLOOKUP(AI104,$DB$180:$DS$239,2,FALSE)=2,VLOOKUP(AI104,$DB$180:$DS$239,3,FALSE),
IF(VLOOKUP(AI104,$DB$180:$DS$239,2,FALSE)=0,VLOOKUP(AK104,DO!AK:AM,2,FALSE),
IF(AI104="","XXX-",AI104&amp;"-")&amp;
IF(VLOOKUP(AI104,$DB$180:$DS$239,2,FALSE)=0,"%?",IF(AL$4="","I?","I"&amp;AL$4+FLOOR((ROW()-7)/16,1)))&amp;
VLOOKUP(AI104,$DB$180:$DS$239,MOD(ROW()-7,16)+3,FALSE))),
IF(AI104="","XXX-%?#*",AI104&amp;"-%?#*")))</f>
        <v/>
      </c>
      <c r="AM104" s="228"/>
      <c r="AN104" s="226" t="str">
        <f t="shared" ca="1" si="25"/>
        <v/>
      </c>
      <c r="AO104" s="228"/>
      <c r="AP104" s="228"/>
      <c r="AQ104" s="212"/>
      <c r="AR104" s="225" t="str">
        <f t="shared" si="26"/>
        <v/>
      </c>
      <c r="AS104" s="228"/>
      <c r="AT104" s="226" t="str">
        <f>IF(AS104="","",IFERROR(
IF(VLOOKUP(AQ104,$DB$180:$DS$239,2,FALSE)=2,VLOOKUP(AQ104,$DB$180:$DS$239,3,FALSE),
IF(VLOOKUP(AQ104,$DB$180:$DS$239,2,FALSE)=0,VLOOKUP(AS104,DO!AS:AU,2,FALSE),
IF(AQ104="","XXX-",AQ104&amp;"-")&amp;
IF(VLOOKUP(AQ104,$DB$180:$DS$239,2,FALSE)=0,"%?",IF(AT$4="","I?","I"&amp;AT$4+FLOOR((ROW()-7)/16,1)))&amp;
VLOOKUP(AQ104,$DB$180:$DS$239,MOD(ROW()-7,16)+3,FALSE))),
IF(AQ104="","XXX-%?#*",AQ104&amp;"-%?#*")))</f>
        <v/>
      </c>
      <c r="AU104" s="228"/>
      <c r="AV104" s="226" t="str">
        <f t="shared" ca="1" si="27"/>
        <v/>
      </c>
      <c r="AW104" s="228"/>
      <c r="AX104" s="228"/>
      <c r="AY104" s="242"/>
      <c r="AZ104" s="225" t="str">
        <f t="shared" si="28"/>
        <v/>
      </c>
      <c r="BA104" s="228"/>
      <c r="BB104" s="226" t="str">
        <f>IF(BA104="","",IFERROR(
IF(VLOOKUP(AY104,$DB$180:$DS$239,2,FALSE)=2,VLOOKUP(AY104,$DB$180:$DS$239,3,FALSE),
IF(VLOOKUP(AY104,$DB$180:$DS$239,2,FALSE)=0,VLOOKUP(BA104,DO!BA:BC,2,FALSE),
IF(AY104="","XXX-",AY104&amp;"-")&amp;
IF(VLOOKUP(AY104,$DB$180:$DS$239,2,FALSE)=0,"%?",IF(BB$4="","I?","I"&amp;BB$4+FLOOR((ROW()-7)/16,1)))&amp;
VLOOKUP(AY104,$DB$180:$DS$239,MOD(ROW()-7,16)+3,FALSE))),
IF(AY104="","XXX-%?#*",AY104&amp;"-%?#*")))</f>
        <v/>
      </c>
      <c r="BC104" s="228"/>
      <c r="BD104" s="226" t="str">
        <f t="shared" ca="1" si="29"/>
        <v/>
      </c>
      <c r="BE104" s="228"/>
      <c r="BF104" s="228"/>
      <c r="BG104" s="242"/>
      <c r="BH104" s="225" t="str">
        <f t="shared" si="30"/>
        <v/>
      </c>
      <c r="BI104" s="228"/>
      <c r="BJ104" s="226" t="str">
        <f>IF(BI104="","",IFERROR(
IF(VLOOKUP(BG104,$DB$180:$DS$239,2,FALSE)=2,VLOOKUP(BG104,$DB$180:$DS$239,3,FALSE),
IF(VLOOKUP(BG104,$DB$180:$DS$239,2,FALSE)=0,VLOOKUP(BI104,DO!BI:BK,2,FALSE),
IF(BG104="","XXX-",BG104&amp;"-")&amp;
IF(VLOOKUP(BG104,$DB$180:$DS$239,2,FALSE)=0,"%?",IF(BJ$4="","I?","I"&amp;BJ$4+FLOOR((ROW()-7)/16,1)))&amp;
VLOOKUP(BG104,$DB$180:$DS$239,MOD(ROW()-7,16)+3,FALSE))),
IF(BG104="","XXX-%?#*",BG104&amp;"-%?#*")))</f>
        <v/>
      </c>
      <c r="BK104" s="228"/>
      <c r="BL104" s="226" t="str">
        <f t="shared" ca="1" si="31"/>
        <v/>
      </c>
      <c r="BM104" s="228"/>
      <c r="BN104" s="228"/>
    </row>
    <row r="105" spans="4:66">
      <c r="D105" s="225" t="str">
        <f t="shared" si="16"/>
        <v/>
      </c>
      <c r="E105" s="228"/>
      <c r="F105" s="226" t="str">
        <f>IF(E105="","",IFERROR(
IF(VLOOKUP(C105,$DB$180:$DS$239,2,FALSE)=2,VLOOKUP(C105,$DB$180:$DS$239,3,FALSE),
IF(VLOOKUP(C105,$DB$180:$DS$239,2,FALSE)=0,VLOOKUP(E105,DO!E:G,2,FALSE),
IF(C105="","XXX-",C105&amp;"-")&amp;
IF(VLOOKUP(C105,$DB$180:$DS$239,2,FALSE)=0,"%?",IF(F$4="","I?","I"&amp;F$4+FLOOR((ROW()-7)/16,1)))&amp;
VLOOKUP(C105,$DB$180:$DS$239,MOD(ROW()-7,16)+3,FALSE))),
IF(C105="","XXX-%?#*",C105&amp;"-%?#*")))</f>
        <v/>
      </c>
      <c r="G105" s="226"/>
      <c r="H105" s="226" t="str">
        <f t="shared" ca="1" si="17"/>
        <v/>
      </c>
      <c r="I105" s="228"/>
      <c r="J105" s="228"/>
      <c r="K105" s="241"/>
      <c r="L105" s="225" t="str">
        <f t="shared" si="18"/>
        <v/>
      </c>
      <c r="M105" s="228"/>
      <c r="N105" s="226" t="str">
        <f>IF(M105="","",IFERROR(
IF(VLOOKUP(K105,$DB$180:$DS$239,2,FALSE)=2,VLOOKUP(K105,$DB$180:$DS$239,3,FALSE),
IF(VLOOKUP(K105,$DB$180:$DS$239,2,FALSE)=0,VLOOKUP(M105,DO!M:O,2,FALSE),
IF(K105="","XXX-",K105&amp;"-")&amp;
IF(VLOOKUP(K105,$DB$180:$DS$239,2,FALSE)=0,"%?",IF(N$4="","I?","I"&amp;N$4+FLOOR((ROW()-7)/16,1)))&amp;
VLOOKUP(K105,$DB$180:$DS$239,MOD(ROW()-7,16)+3,FALSE))),
IF(K105="","XXX-%?#*",K105&amp;"-%?#*")))</f>
        <v/>
      </c>
      <c r="O105" s="228"/>
      <c r="P105" s="226" t="str">
        <f t="shared" ca="1" si="19"/>
        <v/>
      </c>
      <c r="Q105" s="228"/>
      <c r="R105" s="228"/>
      <c r="S105" s="241"/>
      <c r="T105" s="225" t="str">
        <f t="shared" si="20"/>
        <v/>
      </c>
      <c r="U105" s="228"/>
      <c r="V105" s="226" t="str">
        <f>IF(U105="","",IFERROR(
IF(VLOOKUP(S105,$DB$180:$DS$239,2,FALSE)=2,VLOOKUP(S105,$DB$180:$DS$239,3,FALSE),
IF(VLOOKUP(S105,$DB$180:$DS$239,2,FALSE)=0,VLOOKUP(U105,DO!U:W,2,FALSE),
IF(S105="","XXX-",S105&amp;"-")&amp;
IF(VLOOKUP(S105,$DB$180:$DS$239,2,FALSE)=0,"%?",IF(V$4="","I?","I"&amp;V$4+FLOOR((ROW()-7)/16,1)))&amp;
VLOOKUP(S105,$DB$180:$DS$239,MOD(ROW()-7,16)+3,FALSE))),
IF(S105="","XXX-%?#*",S105&amp;"-%?#*")))</f>
        <v/>
      </c>
      <c r="W105" s="228"/>
      <c r="X105" s="226" t="str">
        <f t="shared" ca="1" si="21"/>
        <v/>
      </c>
      <c r="Y105" s="228"/>
      <c r="Z105" s="228"/>
      <c r="AA105" s="242"/>
      <c r="AB105" s="225" t="str">
        <f t="shared" si="22"/>
        <v/>
      </c>
      <c r="AC105" s="228"/>
      <c r="AD105" s="226" t="str">
        <f>IF(AC105="","",IFERROR(
IF(VLOOKUP(AA105,$DB$180:$DS$239,2,FALSE)=2,VLOOKUP(AA105,$DB$180:$DS$239,3,FALSE),
IF(VLOOKUP(AA105,$DB$180:$DS$239,2,FALSE)=0,VLOOKUP(AC105,DO!AC:AE,2,FALSE),
IF(AA105="","XXX-",AA105&amp;"-")&amp;
IF(VLOOKUP(AA105,$DB$180:$DS$239,2,FALSE)=0,"%?",IF(AD$4="","I?","I"&amp;AD$4+FLOOR((ROW()-7)/16,1)))&amp;
VLOOKUP(AA105,$DB$180:$DS$239,MOD(ROW()-7,16)+3,FALSE))),
IF(AA105="","XXX-%?#*",AA105&amp;"-%?#*")))</f>
        <v/>
      </c>
      <c r="AE105" s="228"/>
      <c r="AF105" s="226" t="str">
        <f t="shared" ca="1" si="23"/>
        <v/>
      </c>
      <c r="AG105" s="228"/>
      <c r="AH105" s="228"/>
      <c r="AI105" s="242"/>
      <c r="AJ105" s="225" t="str">
        <f t="shared" si="24"/>
        <v/>
      </c>
      <c r="AK105" s="228"/>
      <c r="AL105" s="226" t="str">
        <f>IF(AK105="","",IFERROR(
IF(VLOOKUP(AI105,$DB$180:$DS$239,2,FALSE)=2,VLOOKUP(AI105,$DB$180:$DS$239,3,FALSE),
IF(VLOOKUP(AI105,$DB$180:$DS$239,2,FALSE)=0,VLOOKUP(AK105,DO!AK:AM,2,FALSE),
IF(AI105="","XXX-",AI105&amp;"-")&amp;
IF(VLOOKUP(AI105,$DB$180:$DS$239,2,FALSE)=0,"%?",IF(AL$4="","I?","I"&amp;AL$4+FLOOR((ROW()-7)/16,1)))&amp;
VLOOKUP(AI105,$DB$180:$DS$239,MOD(ROW()-7,16)+3,FALSE))),
IF(AI105="","XXX-%?#*",AI105&amp;"-%?#*")))</f>
        <v/>
      </c>
      <c r="AM105" s="228"/>
      <c r="AN105" s="226" t="str">
        <f t="shared" ca="1" si="25"/>
        <v/>
      </c>
      <c r="AO105" s="228"/>
      <c r="AP105" s="228"/>
      <c r="AQ105" s="212"/>
      <c r="AR105" s="225" t="str">
        <f t="shared" si="26"/>
        <v/>
      </c>
      <c r="AS105" s="228"/>
      <c r="AT105" s="226" t="str">
        <f>IF(AS105="","",IFERROR(
IF(VLOOKUP(AQ105,$DB$180:$DS$239,2,FALSE)=2,VLOOKUP(AQ105,$DB$180:$DS$239,3,FALSE),
IF(VLOOKUP(AQ105,$DB$180:$DS$239,2,FALSE)=0,VLOOKUP(AS105,DO!AS:AU,2,FALSE),
IF(AQ105="","XXX-",AQ105&amp;"-")&amp;
IF(VLOOKUP(AQ105,$DB$180:$DS$239,2,FALSE)=0,"%?",IF(AT$4="","I?","I"&amp;AT$4+FLOOR((ROW()-7)/16,1)))&amp;
VLOOKUP(AQ105,$DB$180:$DS$239,MOD(ROW()-7,16)+3,FALSE))),
IF(AQ105="","XXX-%?#*",AQ105&amp;"-%?#*")))</f>
        <v/>
      </c>
      <c r="AU105" s="228"/>
      <c r="AV105" s="226" t="str">
        <f t="shared" ca="1" si="27"/>
        <v/>
      </c>
      <c r="AW105" s="228"/>
      <c r="AX105" s="228"/>
      <c r="AY105" s="242"/>
      <c r="AZ105" s="225" t="str">
        <f t="shared" si="28"/>
        <v/>
      </c>
      <c r="BA105" s="228"/>
      <c r="BB105" s="226" t="str">
        <f>IF(BA105="","",IFERROR(
IF(VLOOKUP(AY105,$DB$180:$DS$239,2,FALSE)=2,VLOOKUP(AY105,$DB$180:$DS$239,3,FALSE),
IF(VLOOKUP(AY105,$DB$180:$DS$239,2,FALSE)=0,VLOOKUP(BA105,DO!BA:BC,2,FALSE),
IF(AY105="","XXX-",AY105&amp;"-")&amp;
IF(VLOOKUP(AY105,$DB$180:$DS$239,2,FALSE)=0,"%?",IF(BB$4="","I?","I"&amp;BB$4+FLOOR((ROW()-7)/16,1)))&amp;
VLOOKUP(AY105,$DB$180:$DS$239,MOD(ROW()-7,16)+3,FALSE))),
IF(AY105="","XXX-%?#*",AY105&amp;"-%?#*")))</f>
        <v/>
      </c>
      <c r="BC105" s="228"/>
      <c r="BD105" s="226" t="str">
        <f t="shared" ca="1" si="29"/>
        <v/>
      </c>
      <c r="BE105" s="228"/>
      <c r="BF105" s="228"/>
      <c r="BG105" s="242"/>
      <c r="BH105" s="225" t="str">
        <f t="shared" si="30"/>
        <v/>
      </c>
      <c r="BI105" s="228"/>
      <c r="BJ105" s="226" t="str">
        <f>IF(BI105="","",IFERROR(
IF(VLOOKUP(BG105,$DB$180:$DS$239,2,FALSE)=2,VLOOKUP(BG105,$DB$180:$DS$239,3,FALSE),
IF(VLOOKUP(BG105,$DB$180:$DS$239,2,FALSE)=0,VLOOKUP(BI105,DO!BI:BK,2,FALSE),
IF(BG105="","XXX-",BG105&amp;"-")&amp;
IF(VLOOKUP(BG105,$DB$180:$DS$239,2,FALSE)=0,"%?",IF(BJ$4="","I?","I"&amp;BJ$4+FLOOR((ROW()-7)/16,1)))&amp;
VLOOKUP(BG105,$DB$180:$DS$239,MOD(ROW()-7,16)+3,FALSE))),
IF(BG105="","XXX-%?#*",BG105&amp;"-%?#*")))</f>
        <v/>
      </c>
      <c r="BK105" s="228"/>
      <c r="BL105" s="226" t="str">
        <f t="shared" ca="1" si="31"/>
        <v/>
      </c>
      <c r="BM105" s="228"/>
      <c r="BN105" s="228"/>
    </row>
    <row r="106" spans="4:66">
      <c r="D106" s="225" t="str">
        <f t="shared" si="16"/>
        <v/>
      </c>
      <c r="E106" s="228"/>
      <c r="F106" s="226" t="str">
        <f>IF(E106="","",IFERROR(
IF(VLOOKUP(C106,$DB$180:$DS$239,2,FALSE)=2,VLOOKUP(C106,$DB$180:$DS$239,3,FALSE),
IF(VLOOKUP(C106,$DB$180:$DS$239,2,FALSE)=0,VLOOKUP(E106,DO!E:G,2,FALSE),
IF(C106="","XXX-",C106&amp;"-")&amp;
IF(VLOOKUP(C106,$DB$180:$DS$239,2,FALSE)=0,"%?",IF(F$4="","I?","I"&amp;F$4+FLOOR((ROW()-7)/16,1)))&amp;
VLOOKUP(C106,$DB$180:$DS$239,MOD(ROW()-7,16)+3,FALSE))),
IF(C106="","XXX-%?#*",C106&amp;"-%?#*")))</f>
        <v/>
      </c>
      <c r="G106" s="226"/>
      <c r="H106" s="226" t="str">
        <f t="shared" ca="1" si="17"/>
        <v/>
      </c>
      <c r="I106" s="228"/>
      <c r="J106" s="228"/>
      <c r="K106" s="241"/>
      <c r="L106" s="225" t="str">
        <f t="shared" si="18"/>
        <v/>
      </c>
      <c r="M106" s="228"/>
      <c r="N106" s="226" t="str">
        <f>IF(M106="","",IFERROR(
IF(VLOOKUP(K106,$DB$180:$DS$239,2,FALSE)=2,VLOOKUP(K106,$DB$180:$DS$239,3,FALSE),
IF(VLOOKUP(K106,$DB$180:$DS$239,2,FALSE)=0,VLOOKUP(M106,DO!M:O,2,FALSE),
IF(K106="","XXX-",K106&amp;"-")&amp;
IF(VLOOKUP(K106,$DB$180:$DS$239,2,FALSE)=0,"%?",IF(N$4="","I?","I"&amp;N$4+FLOOR((ROW()-7)/16,1)))&amp;
VLOOKUP(K106,$DB$180:$DS$239,MOD(ROW()-7,16)+3,FALSE))),
IF(K106="","XXX-%?#*",K106&amp;"-%?#*")))</f>
        <v/>
      </c>
      <c r="O106" s="228"/>
      <c r="P106" s="226" t="str">
        <f t="shared" ca="1" si="19"/>
        <v/>
      </c>
      <c r="Q106" s="228"/>
      <c r="R106" s="228"/>
      <c r="S106" s="241"/>
      <c r="T106" s="225" t="str">
        <f t="shared" si="20"/>
        <v/>
      </c>
      <c r="U106" s="228"/>
      <c r="V106" s="226" t="str">
        <f>IF(U106="","",IFERROR(
IF(VLOOKUP(S106,$DB$180:$DS$239,2,FALSE)=2,VLOOKUP(S106,$DB$180:$DS$239,3,FALSE),
IF(VLOOKUP(S106,$DB$180:$DS$239,2,FALSE)=0,VLOOKUP(U106,DO!U:W,2,FALSE),
IF(S106="","XXX-",S106&amp;"-")&amp;
IF(VLOOKUP(S106,$DB$180:$DS$239,2,FALSE)=0,"%?",IF(V$4="","I?","I"&amp;V$4+FLOOR((ROW()-7)/16,1)))&amp;
VLOOKUP(S106,$DB$180:$DS$239,MOD(ROW()-7,16)+3,FALSE))),
IF(S106="","XXX-%?#*",S106&amp;"-%?#*")))</f>
        <v/>
      </c>
      <c r="W106" s="228"/>
      <c r="X106" s="226" t="str">
        <f t="shared" ca="1" si="21"/>
        <v/>
      </c>
      <c r="Y106" s="228"/>
      <c r="Z106" s="228"/>
      <c r="AA106" s="242"/>
      <c r="AB106" s="225" t="str">
        <f t="shared" si="22"/>
        <v/>
      </c>
      <c r="AC106" s="228"/>
      <c r="AD106" s="226" t="str">
        <f>IF(AC106="","",IFERROR(
IF(VLOOKUP(AA106,$DB$180:$DS$239,2,FALSE)=2,VLOOKUP(AA106,$DB$180:$DS$239,3,FALSE),
IF(VLOOKUP(AA106,$DB$180:$DS$239,2,FALSE)=0,VLOOKUP(AC106,DO!AC:AE,2,FALSE),
IF(AA106="","XXX-",AA106&amp;"-")&amp;
IF(VLOOKUP(AA106,$DB$180:$DS$239,2,FALSE)=0,"%?",IF(AD$4="","I?","I"&amp;AD$4+FLOOR((ROW()-7)/16,1)))&amp;
VLOOKUP(AA106,$DB$180:$DS$239,MOD(ROW()-7,16)+3,FALSE))),
IF(AA106="","XXX-%?#*",AA106&amp;"-%?#*")))</f>
        <v/>
      </c>
      <c r="AE106" s="228"/>
      <c r="AF106" s="226" t="str">
        <f t="shared" ca="1" si="23"/>
        <v/>
      </c>
      <c r="AG106" s="228"/>
      <c r="AH106" s="228"/>
      <c r="AI106" s="242"/>
      <c r="AJ106" s="225" t="str">
        <f t="shared" si="24"/>
        <v/>
      </c>
      <c r="AK106" s="228"/>
      <c r="AL106" s="226" t="str">
        <f>IF(AK106="","",IFERROR(
IF(VLOOKUP(AI106,$DB$180:$DS$239,2,FALSE)=2,VLOOKUP(AI106,$DB$180:$DS$239,3,FALSE),
IF(VLOOKUP(AI106,$DB$180:$DS$239,2,FALSE)=0,VLOOKUP(AK106,DO!AK:AM,2,FALSE),
IF(AI106="","XXX-",AI106&amp;"-")&amp;
IF(VLOOKUP(AI106,$DB$180:$DS$239,2,FALSE)=0,"%?",IF(AL$4="","I?","I"&amp;AL$4+FLOOR((ROW()-7)/16,1)))&amp;
VLOOKUP(AI106,$DB$180:$DS$239,MOD(ROW()-7,16)+3,FALSE))),
IF(AI106="","XXX-%?#*",AI106&amp;"-%?#*")))</f>
        <v/>
      </c>
      <c r="AM106" s="228"/>
      <c r="AN106" s="226" t="str">
        <f t="shared" ca="1" si="25"/>
        <v/>
      </c>
      <c r="AO106" s="228"/>
      <c r="AP106" s="228"/>
      <c r="AQ106" s="212"/>
      <c r="AR106" s="225" t="str">
        <f t="shared" si="26"/>
        <v/>
      </c>
      <c r="AS106" s="228"/>
      <c r="AT106" s="226" t="str">
        <f>IF(AS106="","",IFERROR(
IF(VLOOKUP(AQ106,$DB$180:$DS$239,2,FALSE)=2,VLOOKUP(AQ106,$DB$180:$DS$239,3,FALSE),
IF(VLOOKUP(AQ106,$DB$180:$DS$239,2,FALSE)=0,VLOOKUP(AS106,DO!AS:AU,2,FALSE),
IF(AQ106="","XXX-",AQ106&amp;"-")&amp;
IF(VLOOKUP(AQ106,$DB$180:$DS$239,2,FALSE)=0,"%?",IF(AT$4="","I?","I"&amp;AT$4+FLOOR((ROW()-7)/16,1)))&amp;
VLOOKUP(AQ106,$DB$180:$DS$239,MOD(ROW()-7,16)+3,FALSE))),
IF(AQ106="","XXX-%?#*",AQ106&amp;"-%?#*")))</f>
        <v/>
      </c>
      <c r="AU106" s="228"/>
      <c r="AV106" s="226" t="str">
        <f t="shared" ca="1" si="27"/>
        <v/>
      </c>
      <c r="AW106" s="228"/>
      <c r="AX106" s="228"/>
      <c r="AY106" s="242"/>
      <c r="AZ106" s="225" t="str">
        <f t="shared" si="28"/>
        <v/>
      </c>
      <c r="BA106" s="228"/>
      <c r="BB106" s="226" t="str">
        <f>IF(BA106="","",IFERROR(
IF(VLOOKUP(AY106,$DB$180:$DS$239,2,FALSE)=2,VLOOKUP(AY106,$DB$180:$DS$239,3,FALSE),
IF(VLOOKUP(AY106,$DB$180:$DS$239,2,FALSE)=0,VLOOKUP(BA106,DO!BA:BC,2,FALSE),
IF(AY106="","XXX-",AY106&amp;"-")&amp;
IF(VLOOKUP(AY106,$DB$180:$DS$239,2,FALSE)=0,"%?",IF(BB$4="","I?","I"&amp;BB$4+FLOOR((ROW()-7)/16,1)))&amp;
VLOOKUP(AY106,$DB$180:$DS$239,MOD(ROW()-7,16)+3,FALSE))),
IF(AY106="","XXX-%?#*",AY106&amp;"-%?#*")))</f>
        <v/>
      </c>
      <c r="BC106" s="228"/>
      <c r="BD106" s="226" t="str">
        <f t="shared" ca="1" si="29"/>
        <v/>
      </c>
      <c r="BE106" s="228"/>
      <c r="BF106" s="228"/>
      <c r="BG106" s="242"/>
      <c r="BH106" s="225" t="str">
        <f t="shared" si="30"/>
        <v/>
      </c>
      <c r="BI106" s="228"/>
      <c r="BJ106" s="226" t="str">
        <f>IF(BI106="","",IFERROR(
IF(VLOOKUP(BG106,$DB$180:$DS$239,2,FALSE)=2,VLOOKUP(BG106,$DB$180:$DS$239,3,FALSE),
IF(VLOOKUP(BG106,$DB$180:$DS$239,2,FALSE)=0,VLOOKUP(BI106,DO!BI:BK,2,FALSE),
IF(BG106="","XXX-",BG106&amp;"-")&amp;
IF(VLOOKUP(BG106,$DB$180:$DS$239,2,FALSE)=0,"%?",IF(BJ$4="","I?","I"&amp;BJ$4+FLOOR((ROW()-7)/16,1)))&amp;
VLOOKUP(BG106,$DB$180:$DS$239,MOD(ROW()-7,16)+3,FALSE))),
IF(BG106="","XXX-%?#*",BG106&amp;"-%?#*")))</f>
        <v/>
      </c>
      <c r="BK106" s="228"/>
      <c r="BL106" s="226" t="str">
        <f t="shared" ca="1" si="31"/>
        <v/>
      </c>
      <c r="BM106" s="228"/>
      <c r="BN106" s="228"/>
    </row>
    <row r="107" spans="4:66">
      <c r="D107" s="225" t="str">
        <f t="shared" si="16"/>
        <v/>
      </c>
      <c r="E107" s="228"/>
      <c r="F107" s="226" t="str">
        <f>IF(E107="","",IFERROR(
IF(VLOOKUP(C107,$DB$180:$DS$239,2,FALSE)=2,VLOOKUP(C107,$DB$180:$DS$239,3,FALSE),
IF(VLOOKUP(C107,$DB$180:$DS$239,2,FALSE)=0,VLOOKUP(E107,DO!E:G,2,FALSE),
IF(C107="","XXX-",C107&amp;"-")&amp;
IF(VLOOKUP(C107,$DB$180:$DS$239,2,FALSE)=0,"%?",IF(F$4="","I?","I"&amp;F$4+FLOOR((ROW()-7)/16,1)))&amp;
VLOOKUP(C107,$DB$180:$DS$239,MOD(ROW()-7,16)+3,FALSE))),
IF(C107="","XXX-%?#*",C107&amp;"-%?#*")))</f>
        <v/>
      </c>
      <c r="G107" s="226"/>
      <c r="H107" s="226" t="str">
        <f t="shared" ca="1" si="17"/>
        <v/>
      </c>
      <c r="I107" s="228"/>
      <c r="J107" s="228"/>
      <c r="K107" s="241"/>
      <c r="L107" s="225" t="str">
        <f t="shared" si="18"/>
        <v/>
      </c>
      <c r="M107" s="228"/>
      <c r="N107" s="226" t="str">
        <f>IF(M107="","",IFERROR(
IF(VLOOKUP(K107,$DB$180:$DS$239,2,FALSE)=2,VLOOKUP(K107,$DB$180:$DS$239,3,FALSE),
IF(VLOOKUP(K107,$DB$180:$DS$239,2,FALSE)=0,VLOOKUP(M107,DO!M:O,2,FALSE),
IF(K107="","XXX-",K107&amp;"-")&amp;
IF(VLOOKUP(K107,$DB$180:$DS$239,2,FALSE)=0,"%?",IF(N$4="","I?","I"&amp;N$4+FLOOR((ROW()-7)/16,1)))&amp;
VLOOKUP(K107,$DB$180:$DS$239,MOD(ROW()-7,16)+3,FALSE))),
IF(K107="","XXX-%?#*",K107&amp;"-%?#*")))</f>
        <v/>
      </c>
      <c r="O107" s="228"/>
      <c r="P107" s="226" t="str">
        <f t="shared" ca="1" si="19"/>
        <v/>
      </c>
      <c r="Q107" s="228"/>
      <c r="R107" s="228"/>
      <c r="S107" s="241"/>
      <c r="T107" s="225" t="str">
        <f t="shared" si="20"/>
        <v/>
      </c>
      <c r="U107" s="228"/>
      <c r="V107" s="226" t="str">
        <f>IF(U107="","",IFERROR(
IF(VLOOKUP(S107,$DB$180:$DS$239,2,FALSE)=2,VLOOKUP(S107,$DB$180:$DS$239,3,FALSE),
IF(VLOOKUP(S107,$DB$180:$DS$239,2,FALSE)=0,VLOOKUP(U107,DO!U:W,2,FALSE),
IF(S107="","XXX-",S107&amp;"-")&amp;
IF(VLOOKUP(S107,$DB$180:$DS$239,2,FALSE)=0,"%?",IF(V$4="","I?","I"&amp;V$4+FLOOR((ROW()-7)/16,1)))&amp;
VLOOKUP(S107,$DB$180:$DS$239,MOD(ROW()-7,16)+3,FALSE))),
IF(S107="","XXX-%?#*",S107&amp;"-%?#*")))</f>
        <v/>
      </c>
      <c r="W107" s="228"/>
      <c r="X107" s="226" t="str">
        <f t="shared" ca="1" si="21"/>
        <v/>
      </c>
      <c r="Y107" s="228"/>
      <c r="Z107" s="228"/>
      <c r="AA107" s="242"/>
      <c r="AB107" s="225" t="str">
        <f t="shared" si="22"/>
        <v/>
      </c>
      <c r="AC107" s="228"/>
      <c r="AD107" s="226" t="str">
        <f>IF(AC107="","",IFERROR(
IF(VLOOKUP(AA107,$DB$180:$DS$239,2,FALSE)=2,VLOOKUP(AA107,$DB$180:$DS$239,3,FALSE),
IF(VLOOKUP(AA107,$DB$180:$DS$239,2,FALSE)=0,VLOOKUP(AC107,DO!AC:AE,2,FALSE),
IF(AA107="","XXX-",AA107&amp;"-")&amp;
IF(VLOOKUP(AA107,$DB$180:$DS$239,2,FALSE)=0,"%?",IF(AD$4="","I?","I"&amp;AD$4+FLOOR((ROW()-7)/16,1)))&amp;
VLOOKUP(AA107,$DB$180:$DS$239,MOD(ROW()-7,16)+3,FALSE))),
IF(AA107="","XXX-%?#*",AA107&amp;"-%?#*")))</f>
        <v/>
      </c>
      <c r="AE107" s="228"/>
      <c r="AF107" s="226" t="str">
        <f t="shared" ca="1" si="23"/>
        <v/>
      </c>
      <c r="AG107" s="228"/>
      <c r="AH107" s="228"/>
      <c r="AI107" s="242"/>
      <c r="AJ107" s="225" t="str">
        <f t="shared" si="24"/>
        <v/>
      </c>
      <c r="AK107" s="228"/>
      <c r="AL107" s="226" t="str">
        <f>IF(AK107="","",IFERROR(
IF(VLOOKUP(AI107,$DB$180:$DS$239,2,FALSE)=2,VLOOKUP(AI107,$DB$180:$DS$239,3,FALSE),
IF(VLOOKUP(AI107,$DB$180:$DS$239,2,FALSE)=0,VLOOKUP(AK107,DO!AK:AM,2,FALSE),
IF(AI107="","XXX-",AI107&amp;"-")&amp;
IF(VLOOKUP(AI107,$DB$180:$DS$239,2,FALSE)=0,"%?",IF(AL$4="","I?","I"&amp;AL$4+FLOOR((ROW()-7)/16,1)))&amp;
VLOOKUP(AI107,$DB$180:$DS$239,MOD(ROW()-7,16)+3,FALSE))),
IF(AI107="","XXX-%?#*",AI107&amp;"-%?#*")))</f>
        <v/>
      </c>
      <c r="AM107" s="228"/>
      <c r="AN107" s="226" t="str">
        <f t="shared" ca="1" si="25"/>
        <v/>
      </c>
      <c r="AO107" s="228"/>
      <c r="AP107" s="228"/>
      <c r="AQ107" s="212"/>
      <c r="AR107" s="225" t="str">
        <f t="shared" si="26"/>
        <v/>
      </c>
      <c r="AS107" s="228"/>
      <c r="AT107" s="226" t="str">
        <f>IF(AS107="","",IFERROR(
IF(VLOOKUP(AQ107,$DB$180:$DS$239,2,FALSE)=2,VLOOKUP(AQ107,$DB$180:$DS$239,3,FALSE),
IF(VLOOKUP(AQ107,$DB$180:$DS$239,2,FALSE)=0,VLOOKUP(AS107,DO!AS:AU,2,FALSE),
IF(AQ107="","XXX-",AQ107&amp;"-")&amp;
IF(VLOOKUP(AQ107,$DB$180:$DS$239,2,FALSE)=0,"%?",IF(AT$4="","I?","I"&amp;AT$4+FLOOR((ROW()-7)/16,1)))&amp;
VLOOKUP(AQ107,$DB$180:$DS$239,MOD(ROW()-7,16)+3,FALSE))),
IF(AQ107="","XXX-%?#*",AQ107&amp;"-%?#*")))</f>
        <v/>
      </c>
      <c r="AU107" s="228"/>
      <c r="AV107" s="226" t="str">
        <f t="shared" ca="1" si="27"/>
        <v/>
      </c>
      <c r="AW107" s="228"/>
      <c r="AX107" s="228"/>
      <c r="AY107" s="242"/>
      <c r="AZ107" s="225" t="str">
        <f t="shared" si="28"/>
        <v/>
      </c>
      <c r="BA107" s="228"/>
      <c r="BB107" s="226" t="str">
        <f>IF(BA107="","",IFERROR(
IF(VLOOKUP(AY107,$DB$180:$DS$239,2,FALSE)=2,VLOOKUP(AY107,$DB$180:$DS$239,3,FALSE),
IF(VLOOKUP(AY107,$DB$180:$DS$239,2,FALSE)=0,VLOOKUP(BA107,DO!BA:BC,2,FALSE),
IF(AY107="","XXX-",AY107&amp;"-")&amp;
IF(VLOOKUP(AY107,$DB$180:$DS$239,2,FALSE)=0,"%?",IF(BB$4="","I?","I"&amp;BB$4+FLOOR((ROW()-7)/16,1)))&amp;
VLOOKUP(AY107,$DB$180:$DS$239,MOD(ROW()-7,16)+3,FALSE))),
IF(AY107="","XXX-%?#*",AY107&amp;"-%?#*")))</f>
        <v/>
      </c>
      <c r="BC107" s="228"/>
      <c r="BD107" s="226" t="str">
        <f t="shared" ca="1" si="29"/>
        <v/>
      </c>
      <c r="BE107" s="228"/>
      <c r="BF107" s="228"/>
      <c r="BG107" s="242"/>
      <c r="BH107" s="225" t="str">
        <f t="shared" si="30"/>
        <v/>
      </c>
      <c r="BI107" s="228"/>
      <c r="BJ107" s="226" t="str">
        <f>IF(BI107="","",IFERROR(
IF(VLOOKUP(BG107,$DB$180:$DS$239,2,FALSE)=2,VLOOKUP(BG107,$DB$180:$DS$239,3,FALSE),
IF(VLOOKUP(BG107,$DB$180:$DS$239,2,FALSE)=0,VLOOKUP(BI107,DO!BI:BK,2,FALSE),
IF(BG107="","XXX-",BG107&amp;"-")&amp;
IF(VLOOKUP(BG107,$DB$180:$DS$239,2,FALSE)=0,"%?",IF(BJ$4="","I?","I"&amp;BJ$4+FLOOR((ROW()-7)/16,1)))&amp;
VLOOKUP(BG107,$DB$180:$DS$239,MOD(ROW()-7,16)+3,FALSE))),
IF(BG107="","XXX-%?#*",BG107&amp;"-%?#*")))</f>
        <v/>
      </c>
      <c r="BK107" s="228"/>
      <c r="BL107" s="226" t="str">
        <f t="shared" ca="1" si="31"/>
        <v/>
      </c>
      <c r="BM107" s="228"/>
      <c r="BN107" s="228"/>
    </row>
    <row r="108" spans="4:66">
      <c r="D108" s="225" t="str">
        <f t="shared" si="16"/>
        <v/>
      </c>
      <c r="E108" s="228"/>
      <c r="F108" s="226" t="str">
        <f>IF(E108="","",IFERROR(
IF(VLOOKUP(C108,$DB$180:$DS$239,2,FALSE)=2,VLOOKUP(C108,$DB$180:$DS$239,3,FALSE),
IF(VLOOKUP(C108,$DB$180:$DS$239,2,FALSE)=0,VLOOKUP(E108,DO!E:G,2,FALSE),
IF(C108="","XXX-",C108&amp;"-")&amp;
IF(VLOOKUP(C108,$DB$180:$DS$239,2,FALSE)=0,"%?",IF(F$4="","I?","I"&amp;F$4+FLOOR((ROW()-7)/16,1)))&amp;
VLOOKUP(C108,$DB$180:$DS$239,MOD(ROW()-7,16)+3,FALSE))),
IF(C108="","XXX-%?#*",C108&amp;"-%?#*")))</f>
        <v/>
      </c>
      <c r="G108" s="226"/>
      <c r="H108" s="226" t="str">
        <f t="shared" ca="1" si="17"/>
        <v/>
      </c>
      <c r="I108" s="228"/>
      <c r="J108" s="228"/>
      <c r="K108" s="241"/>
      <c r="L108" s="225" t="str">
        <f t="shared" si="18"/>
        <v/>
      </c>
      <c r="M108" s="228"/>
      <c r="N108" s="226" t="str">
        <f>IF(M108="","",IFERROR(
IF(VLOOKUP(K108,$DB$180:$DS$239,2,FALSE)=2,VLOOKUP(K108,$DB$180:$DS$239,3,FALSE),
IF(VLOOKUP(K108,$DB$180:$DS$239,2,FALSE)=0,VLOOKUP(M108,DO!M:O,2,FALSE),
IF(K108="","XXX-",K108&amp;"-")&amp;
IF(VLOOKUP(K108,$DB$180:$DS$239,2,FALSE)=0,"%?",IF(N$4="","I?","I"&amp;N$4+FLOOR((ROW()-7)/16,1)))&amp;
VLOOKUP(K108,$DB$180:$DS$239,MOD(ROW()-7,16)+3,FALSE))),
IF(K108="","XXX-%?#*",K108&amp;"-%?#*")))</f>
        <v/>
      </c>
      <c r="O108" s="228"/>
      <c r="P108" s="226" t="str">
        <f t="shared" ca="1" si="19"/>
        <v/>
      </c>
      <c r="Q108" s="228"/>
      <c r="R108" s="228"/>
      <c r="S108" s="241"/>
      <c r="T108" s="225" t="str">
        <f t="shared" si="20"/>
        <v/>
      </c>
      <c r="U108" s="228"/>
      <c r="V108" s="226" t="str">
        <f>IF(U108="","",IFERROR(
IF(VLOOKUP(S108,$DB$180:$DS$239,2,FALSE)=2,VLOOKUP(S108,$DB$180:$DS$239,3,FALSE),
IF(VLOOKUP(S108,$DB$180:$DS$239,2,FALSE)=0,VLOOKUP(U108,DO!U:W,2,FALSE),
IF(S108="","XXX-",S108&amp;"-")&amp;
IF(VLOOKUP(S108,$DB$180:$DS$239,2,FALSE)=0,"%?",IF(V$4="","I?","I"&amp;V$4+FLOOR((ROW()-7)/16,1)))&amp;
VLOOKUP(S108,$DB$180:$DS$239,MOD(ROW()-7,16)+3,FALSE))),
IF(S108="","XXX-%?#*",S108&amp;"-%?#*")))</f>
        <v/>
      </c>
      <c r="W108" s="228"/>
      <c r="X108" s="226" t="str">
        <f t="shared" ca="1" si="21"/>
        <v/>
      </c>
      <c r="Y108" s="228"/>
      <c r="Z108" s="228"/>
      <c r="AA108" s="242"/>
      <c r="AB108" s="225" t="str">
        <f t="shared" si="22"/>
        <v/>
      </c>
      <c r="AC108" s="228"/>
      <c r="AD108" s="226" t="str">
        <f>IF(AC108="","",IFERROR(
IF(VLOOKUP(AA108,$DB$180:$DS$239,2,FALSE)=2,VLOOKUP(AA108,$DB$180:$DS$239,3,FALSE),
IF(VLOOKUP(AA108,$DB$180:$DS$239,2,FALSE)=0,VLOOKUP(AC108,DO!AC:AE,2,FALSE),
IF(AA108="","XXX-",AA108&amp;"-")&amp;
IF(VLOOKUP(AA108,$DB$180:$DS$239,2,FALSE)=0,"%?",IF(AD$4="","I?","I"&amp;AD$4+FLOOR((ROW()-7)/16,1)))&amp;
VLOOKUP(AA108,$DB$180:$DS$239,MOD(ROW()-7,16)+3,FALSE))),
IF(AA108="","XXX-%?#*",AA108&amp;"-%?#*")))</f>
        <v/>
      </c>
      <c r="AE108" s="228"/>
      <c r="AF108" s="226" t="str">
        <f t="shared" ca="1" si="23"/>
        <v/>
      </c>
      <c r="AG108" s="228"/>
      <c r="AH108" s="228"/>
      <c r="AI108" s="242"/>
      <c r="AJ108" s="225" t="str">
        <f t="shared" si="24"/>
        <v/>
      </c>
      <c r="AK108" s="228"/>
      <c r="AL108" s="226" t="str">
        <f>IF(AK108="","",IFERROR(
IF(VLOOKUP(AI108,$DB$180:$DS$239,2,FALSE)=2,VLOOKUP(AI108,$DB$180:$DS$239,3,FALSE),
IF(VLOOKUP(AI108,$DB$180:$DS$239,2,FALSE)=0,VLOOKUP(AK108,DO!AK:AM,2,FALSE),
IF(AI108="","XXX-",AI108&amp;"-")&amp;
IF(VLOOKUP(AI108,$DB$180:$DS$239,2,FALSE)=0,"%?",IF(AL$4="","I?","I"&amp;AL$4+FLOOR((ROW()-7)/16,1)))&amp;
VLOOKUP(AI108,$DB$180:$DS$239,MOD(ROW()-7,16)+3,FALSE))),
IF(AI108="","XXX-%?#*",AI108&amp;"-%?#*")))</f>
        <v/>
      </c>
      <c r="AM108" s="228"/>
      <c r="AN108" s="226" t="str">
        <f t="shared" ca="1" si="25"/>
        <v/>
      </c>
      <c r="AO108" s="228"/>
      <c r="AP108" s="228"/>
      <c r="AQ108" s="212"/>
      <c r="AR108" s="225" t="str">
        <f t="shared" si="26"/>
        <v/>
      </c>
      <c r="AS108" s="228"/>
      <c r="AT108" s="226" t="str">
        <f>IF(AS108="","",IFERROR(
IF(VLOOKUP(AQ108,$DB$180:$DS$239,2,FALSE)=2,VLOOKUP(AQ108,$DB$180:$DS$239,3,FALSE),
IF(VLOOKUP(AQ108,$DB$180:$DS$239,2,FALSE)=0,VLOOKUP(AS108,DO!AS:AU,2,FALSE),
IF(AQ108="","XXX-",AQ108&amp;"-")&amp;
IF(VLOOKUP(AQ108,$DB$180:$DS$239,2,FALSE)=0,"%?",IF(AT$4="","I?","I"&amp;AT$4+FLOOR((ROW()-7)/16,1)))&amp;
VLOOKUP(AQ108,$DB$180:$DS$239,MOD(ROW()-7,16)+3,FALSE))),
IF(AQ108="","XXX-%?#*",AQ108&amp;"-%?#*")))</f>
        <v/>
      </c>
      <c r="AU108" s="228"/>
      <c r="AV108" s="226" t="str">
        <f t="shared" ca="1" si="27"/>
        <v/>
      </c>
      <c r="AW108" s="228"/>
      <c r="AX108" s="228"/>
      <c r="AY108" s="242"/>
      <c r="AZ108" s="225" t="str">
        <f t="shared" si="28"/>
        <v/>
      </c>
      <c r="BA108" s="228"/>
      <c r="BB108" s="226" t="str">
        <f>IF(BA108="","",IFERROR(
IF(VLOOKUP(AY108,$DB$180:$DS$239,2,FALSE)=2,VLOOKUP(AY108,$DB$180:$DS$239,3,FALSE),
IF(VLOOKUP(AY108,$DB$180:$DS$239,2,FALSE)=0,VLOOKUP(BA108,DO!BA:BC,2,FALSE),
IF(AY108="","XXX-",AY108&amp;"-")&amp;
IF(VLOOKUP(AY108,$DB$180:$DS$239,2,FALSE)=0,"%?",IF(BB$4="","I?","I"&amp;BB$4+FLOOR((ROW()-7)/16,1)))&amp;
VLOOKUP(AY108,$DB$180:$DS$239,MOD(ROW()-7,16)+3,FALSE))),
IF(AY108="","XXX-%?#*",AY108&amp;"-%?#*")))</f>
        <v/>
      </c>
      <c r="BC108" s="228"/>
      <c r="BD108" s="226" t="str">
        <f t="shared" ca="1" si="29"/>
        <v/>
      </c>
      <c r="BE108" s="228"/>
      <c r="BF108" s="228"/>
      <c r="BG108" s="242"/>
      <c r="BH108" s="225" t="str">
        <f t="shared" si="30"/>
        <v/>
      </c>
      <c r="BI108" s="228"/>
      <c r="BJ108" s="226" t="str">
        <f>IF(BI108="","",IFERROR(
IF(VLOOKUP(BG108,$DB$180:$DS$239,2,FALSE)=2,VLOOKUP(BG108,$DB$180:$DS$239,3,FALSE),
IF(VLOOKUP(BG108,$DB$180:$DS$239,2,FALSE)=0,VLOOKUP(BI108,DO!BI:BK,2,FALSE),
IF(BG108="","XXX-",BG108&amp;"-")&amp;
IF(VLOOKUP(BG108,$DB$180:$DS$239,2,FALSE)=0,"%?",IF(BJ$4="","I?","I"&amp;BJ$4+FLOOR((ROW()-7)/16,1)))&amp;
VLOOKUP(BG108,$DB$180:$DS$239,MOD(ROW()-7,16)+3,FALSE))),
IF(BG108="","XXX-%?#*",BG108&amp;"-%?#*")))</f>
        <v/>
      </c>
      <c r="BK108" s="228"/>
      <c r="BL108" s="226" t="str">
        <f t="shared" ca="1" si="31"/>
        <v/>
      </c>
      <c r="BM108" s="228"/>
      <c r="BN108" s="228"/>
    </row>
    <row r="109" spans="4:66">
      <c r="D109" s="225" t="str">
        <f t="shared" si="16"/>
        <v/>
      </c>
      <c r="E109" s="228"/>
      <c r="F109" s="226" t="str">
        <f>IF(E109="","",IFERROR(
IF(VLOOKUP(C109,$DB$180:$DS$239,2,FALSE)=2,VLOOKUP(C109,$DB$180:$DS$239,3,FALSE),
IF(VLOOKUP(C109,$DB$180:$DS$239,2,FALSE)=0,VLOOKUP(E109,DO!E:G,2,FALSE),
IF(C109="","XXX-",C109&amp;"-")&amp;
IF(VLOOKUP(C109,$DB$180:$DS$239,2,FALSE)=0,"%?",IF(F$4="","I?","I"&amp;F$4+FLOOR((ROW()-7)/16,1)))&amp;
VLOOKUP(C109,$DB$180:$DS$239,MOD(ROW()-7,16)+3,FALSE))),
IF(C109="","XXX-%?#*",C109&amp;"-%?#*")))</f>
        <v/>
      </c>
      <c r="G109" s="226"/>
      <c r="H109" s="226" t="str">
        <f t="shared" ca="1" si="17"/>
        <v/>
      </c>
      <c r="I109" s="228"/>
      <c r="J109" s="228"/>
      <c r="K109" s="241"/>
      <c r="L109" s="225" t="str">
        <f t="shared" si="18"/>
        <v/>
      </c>
      <c r="M109" s="228"/>
      <c r="N109" s="226" t="str">
        <f>IF(M109="","",IFERROR(
IF(VLOOKUP(K109,$DB$180:$DS$239,2,FALSE)=2,VLOOKUP(K109,$DB$180:$DS$239,3,FALSE),
IF(VLOOKUP(K109,$DB$180:$DS$239,2,FALSE)=0,VLOOKUP(M109,DO!M:O,2,FALSE),
IF(K109="","XXX-",K109&amp;"-")&amp;
IF(VLOOKUP(K109,$DB$180:$DS$239,2,FALSE)=0,"%?",IF(N$4="","I?","I"&amp;N$4+FLOOR((ROW()-7)/16,1)))&amp;
VLOOKUP(K109,$DB$180:$DS$239,MOD(ROW()-7,16)+3,FALSE))),
IF(K109="","XXX-%?#*",K109&amp;"-%?#*")))</f>
        <v/>
      </c>
      <c r="O109" s="228"/>
      <c r="P109" s="226" t="str">
        <f t="shared" ca="1" si="19"/>
        <v/>
      </c>
      <c r="Q109" s="228"/>
      <c r="R109" s="228"/>
      <c r="S109" s="241"/>
      <c r="T109" s="225" t="str">
        <f t="shared" si="20"/>
        <v/>
      </c>
      <c r="U109" s="228"/>
      <c r="V109" s="226" t="str">
        <f>IF(U109="","",IFERROR(
IF(VLOOKUP(S109,$DB$180:$DS$239,2,FALSE)=2,VLOOKUP(S109,$DB$180:$DS$239,3,FALSE),
IF(VLOOKUP(S109,$DB$180:$DS$239,2,FALSE)=0,VLOOKUP(U109,DO!U:W,2,FALSE),
IF(S109="","XXX-",S109&amp;"-")&amp;
IF(VLOOKUP(S109,$DB$180:$DS$239,2,FALSE)=0,"%?",IF(V$4="","I?","I"&amp;V$4+FLOOR((ROW()-7)/16,1)))&amp;
VLOOKUP(S109,$DB$180:$DS$239,MOD(ROW()-7,16)+3,FALSE))),
IF(S109="","XXX-%?#*",S109&amp;"-%?#*")))</f>
        <v/>
      </c>
      <c r="W109" s="228"/>
      <c r="X109" s="226" t="str">
        <f t="shared" ca="1" si="21"/>
        <v/>
      </c>
      <c r="Y109" s="228"/>
      <c r="Z109" s="228"/>
      <c r="AA109" s="242"/>
      <c r="AB109" s="225" t="str">
        <f t="shared" si="22"/>
        <v/>
      </c>
      <c r="AC109" s="228"/>
      <c r="AD109" s="226" t="str">
        <f>IF(AC109="","",IFERROR(
IF(VLOOKUP(AA109,$DB$180:$DS$239,2,FALSE)=2,VLOOKUP(AA109,$DB$180:$DS$239,3,FALSE),
IF(VLOOKUP(AA109,$DB$180:$DS$239,2,FALSE)=0,VLOOKUP(AC109,DO!AC:AE,2,FALSE),
IF(AA109="","XXX-",AA109&amp;"-")&amp;
IF(VLOOKUP(AA109,$DB$180:$DS$239,2,FALSE)=0,"%?",IF(AD$4="","I?","I"&amp;AD$4+FLOOR((ROW()-7)/16,1)))&amp;
VLOOKUP(AA109,$DB$180:$DS$239,MOD(ROW()-7,16)+3,FALSE))),
IF(AA109="","XXX-%?#*",AA109&amp;"-%?#*")))</f>
        <v/>
      </c>
      <c r="AE109" s="228"/>
      <c r="AF109" s="226" t="str">
        <f t="shared" ca="1" si="23"/>
        <v/>
      </c>
      <c r="AG109" s="228"/>
      <c r="AH109" s="228"/>
      <c r="AI109" s="242"/>
      <c r="AJ109" s="225" t="str">
        <f t="shared" si="24"/>
        <v/>
      </c>
      <c r="AK109" s="228"/>
      <c r="AL109" s="226" t="str">
        <f>IF(AK109="","",IFERROR(
IF(VLOOKUP(AI109,$DB$180:$DS$239,2,FALSE)=2,VLOOKUP(AI109,$DB$180:$DS$239,3,FALSE),
IF(VLOOKUP(AI109,$DB$180:$DS$239,2,FALSE)=0,VLOOKUP(AK109,DO!AK:AM,2,FALSE),
IF(AI109="","XXX-",AI109&amp;"-")&amp;
IF(VLOOKUP(AI109,$DB$180:$DS$239,2,FALSE)=0,"%?",IF(AL$4="","I?","I"&amp;AL$4+FLOOR((ROW()-7)/16,1)))&amp;
VLOOKUP(AI109,$DB$180:$DS$239,MOD(ROW()-7,16)+3,FALSE))),
IF(AI109="","XXX-%?#*",AI109&amp;"-%?#*")))</f>
        <v/>
      </c>
      <c r="AM109" s="228"/>
      <c r="AN109" s="226" t="str">
        <f t="shared" ca="1" si="25"/>
        <v/>
      </c>
      <c r="AO109" s="228"/>
      <c r="AP109" s="228"/>
      <c r="AQ109" s="212"/>
      <c r="AR109" s="225" t="str">
        <f t="shared" si="26"/>
        <v/>
      </c>
      <c r="AS109" s="228"/>
      <c r="AT109" s="226" t="str">
        <f>IF(AS109="","",IFERROR(
IF(VLOOKUP(AQ109,$DB$180:$DS$239,2,FALSE)=2,VLOOKUP(AQ109,$DB$180:$DS$239,3,FALSE),
IF(VLOOKUP(AQ109,$DB$180:$DS$239,2,FALSE)=0,VLOOKUP(AS109,DO!AS:AU,2,FALSE),
IF(AQ109="","XXX-",AQ109&amp;"-")&amp;
IF(VLOOKUP(AQ109,$DB$180:$DS$239,2,FALSE)=0,"%?",IF(AT$4="","I?","I"&amp;AT$4+FLOOR((ROW()-7)/16,1)))&amp;
VLOOKUP(AQ109,$DB$180:$DS$239,MOD(ROW()-7,16)+3,FALSE))),
IF(AQ109="","XXX-%?#*",AQ109&amp;"-%?#*")))</f>
        <v/>
      </c>
      <c r="AU109" s="228"/>
      <c r="AV109" s="226" t="str">
        <f t="shared" ca="1" si="27"/>
        <v/>
      </c>
      <c r="AW109" s="228"/>
      <c r="AX109" s="228"/>
      <c r="AY109" s="242"/>
      <c r="AZ109" s="225" t="str">
        <f t="shared" si="28"/>
        <v/>
      </c>
      <c r="BA109" s="228"/>
      <c r="BB109" s="226" t="str">
        <f>IF(BA109="","",IFERROR(
IF(VLOOKUP(AY109,$DB$180:$DS$239,2,FALSE)=2,VLOOKUP(AY109,$DB$180:$DS$239,3,FALSE),
IF(VLOOKUP(AY109,$DB$180:$DS$239,2,FALSE)=0,VLOOKUP(BA109,DO!BA:BC,2,FALSE),
IF(AY109="","XXX-",AY109&amp;"-")&amp;
IF(VLOOKUP(AY109,$DB$180:$DS$239,2,FALSE)=0,"%?",IF(BB$4="","I?","I"&amp;BB$4+FLOOR((ROW()-7)/16,1)))&amp;
VLOOKUP(AY109,$DB$180:$DS$239,MOD(ROW()-7,16)+3,FALSE))),
IF(AY109="","XXX-%?#*",AY109&amp;"-%?#*")))</f>
        <v/>
      </c>
      <c r="BC109" s="228"/>
      <c r="BD109" s="226" t="str">
        <f t="shared" ca="1" si="29"/>
        <v/>
      </c>
      <c r="BE109" s="228"/>
      <c r="BF109" s="228"/>
      <c r="BG109" s="242"/>
      <c r="BH109" s="225" t="str">
        <f t="shared" si="30"/>
        <v/>
      </c>
      <c r="BI109" s="228"/>
      <c r="BJ109" s="226" t="str">
        <f>IF(BI109="","",IFERROR(
IF(VLOOKUP(BG109,$DB$180:$DS$239,2,FALSE)=2,VLOOKUP(BG109,$DB$180:$DS$239,3,FALSE),
IF(VLOOKUP(BG109,$DB$180:$DS$239,2,FALSE)=0,VLOOKUP(BI109,DO!BI:BK,2,FALSE),
IF(BG109="","XXX-",BG109&amp;"-")&amp;
IF(VLOOKUP(BG109,$DB$180:$DS$239,2,FALSE)=0,"%?",IF(BJ$4="","I?","I"&amp;BJ$4+FLOOR((ROW()-7)/16,1)))&amp;
VLOOKUP(BG109,$DB$180:$DS$239,MOD(ROW()-7,16)+3,FALSE))),
IF(BG109="","XXX-%?#*",BG109&amp;"-%?#*")))</f>
        <v/>
      </c>
      <c r="BK109" s="228"/>
      <c r="BL109" s="226" t="str">
        <f t="shared" ca="1" si="31"/>
        <v/>
      </c>
      <c r="BM109" s="228"/>
      <c r="BN109" s="228"/>
    </row>
    <row r="110" spans="4:66">
      <c r="D110" s="225" t="str">
        <f t="shared" si="16"/>
        <v/>
      </c>
      <c r="E110" s="228"/>
      <c r="F110" s="226" t="str">
        <f>IF(E110="","",IFERROR(
IF(VLOOKUP(C110,$DB$180:$DS$239,2,FALSE)=2,VLOOKUP(C110,$DB$180:$DS$239,3,FALSE),
IF(VLOOKUP(C110,$DB$180:$DS$239,2,FALSE)=0,VLOOKUP(E110,DO!E:G,2,FALSE),
IF(C110="","XXX-",C110&amp;"-")&amp;
IF(VLOOKUP(C110,$DB$180:$DS$239,2,FALSE)=0,"%?",IF(F$4="","I?","I"&amp;F$4+FLOOR((ROW()-7)/16,1)))&amp;
VLOOKUP(C110,$DB$180:$DS$239,MOD(ROW()-7,16)+3,FALSE))),
IF(C110="","XXX-%?#*",C110&amp;"-%?#*")))</f>
        <v/>
      </c>
      <c r="G110" s="226"/>
      <c r="H110" s="226" t="str">
        <f t="shared" ca="1" si="17"/>
        <v/>
      </c>
      <c r="I110" s="228"/>
      <c r="J110" s="228"/>
      <c r="K110" s="241"/>
      <c r="L110" s="225" t="str">
        <f t="shared" si="18"/>
        <v/>
      </c>
      <c r="M110" s="228"/>
      <c r="N110" s="226" t="str">
        <f>IF(M110="","",IFERROR(
IF(VLOOKUP(K110,$DB$180:$DS$239,2,FALSE)=2,VLOOKUP(K110,$DB$180:$DS$239,3,FALSE),
IF(VLOOKUP(K110,$DB$180:$DS$239,2,FALSE)=0,VLOOKUP(M110,DO!M:O,2,FALSE),
IF(K110="","XXX-",K110&amp;"-")&amp;
IF(VLOOKUP(K110,$DB$180:$DS$239,2,FALSE)=0,"%?",IF(N$4="","I?","I"&amp;N$4+FLOOR((ROW()-7)/16,1)))&amp;
VLOOKUP(K110,$DB$180:$DS$239,MOD(ROW()-7,16)+3,FALSE))),
IF(K110="","XXX-%?#*",K110&amp;"-%?#*")))</f>
        <v/>
      </c>
      <c r="O110" s="228"/>
      <c r="P110" s="226" t="str">
        <f t="shared" ca="1" si="19"/>
        <v/>
      </c>
      <c r="Q110" s="228"/>
      <c r="R110" s="228"/>
      <c r="S110" s="241"/>
      <c r="T110" s="225" t="str">
        <f t="shared" si="20"/>
        <v/>
      </c>
      <c r="U110" s="228"/>
      <c r="V110" s="226" t="str">
        <f>IF(U110="","",IFERROR(
IF(VLOOKUP(S110,$DB$180:$DS$239,2,FALSE)=2,VLOOKUP(S110,$DB$180:$DS$239,3,FALSE),
IF(VLOOKUP(S110,$DB$180:$DS$239,2,FALSE)=0,VLOOKUP(U110,DO!U:W,2,FALSE),
IF(S110="","XXX-",S110&amp;"-")&amp;
IF(VLOOKUP(S110,$DB$180:$DS$239,2,FALSE)=0,"%?",IF(V$4="","I?","I"&amp;V$4+FLOOR((ROW()-7)/16,1)))&amp;
VLOOKUP(S110,$DB$180:$DS$239,MOD(ROW()-7,16)+3,FALSE))),
IF(S110="","XXX-%?#*",S110&amp;"-%?#*")))</f>
        <v/>
      </c>
      <c r="W110" s="228"/>
      <c r="X110" s="226" t="str">
        <f t="shared" ca="1" si="21"/>
        <v/>
      </c>
      <c r="Y110" s="228"/>
      <c r="Z110" s="228"/>
      <c r="AA110" s="242"/>
      <c r="AB110" s="225" t="str">
        <f t="shared" si="22"/>
        <v/>
      </c>
      <c r="AC110" s="228"/>
      <c r="AD110" s="226" t="str">
        <f>IF(AC110="","",IFERROR(
IF(VLOOKUP(AA110,$DB$180:$DS$239,2,FALSE)=2,VLOOKUP(AA110,$DB$180:$DS$239,3,FALSE),
IF(VLOOKUP(AA110,$DB$180:$DS$239,2,FALSE)=0,VLOOKUP(AC110,DO!AC:AE,2,FALSE),
IF(AA110="","XXX-",AA110&amp;"-")&amp;
IF(VLOOKUP(AA110,$DB$180:$DS$239,2,FALSE)=0,"%?",IF(AD$4="","I?","I"&amp;AD$4+FLOOR((ROW()-7)/16,1)))&amp;
VLOOKUP(AA110,$DB$180:$DS$239,MOD(ROW()-7,16)+3,FALSE))),
IF(AA110="","XXX-%?#*",AA110&amp;"-%?#*")))</f>
        <v/>
      </c>
      <c r="AE110" s="228"/>
      <c r="AF110" s="226" t="str">
        <f t="shared" ca="1" si="23"/>
        <v/>
      </c>
      <c r="AG110" s="228"/>
      <c r="AH110" s="228"/>
      <c r="AI110" s="242"/>
      <c r="AJ110" s="225" t="str">
        <f t="shared" si="24"/>
        <v/>
      </c>
      <c r="AK110" s="228"/>
      <c r="AL110" s="226" t="str">
        <f>IF(AK110="","",IFERROR(
IF(VLOOKUP(AI110,$DB$180:$DS$239,2,FALSE)=2,VLOOKUP(AI110,$DB$180:$DS$239,3,FALSE),
IF(VLOOKUP(AI110,$DB$180:$DS$239,2,FALSE)=0,VLOOKUP(AK110,DO!AK:AM,2,FALSE),
IF(AI110="","XXX-",AI110&amp;"-")&amp;
IF(VLOOKUP(AI110,$DB$180:$DS$239,2,FALSE)=0,"%?",IF(AL$4="","I?","I"&amp;AL$4+FLOOR((ROW()-7)/16,1)))&amp;
VLOOKUP(AI110,$DB$180:$DS$239,MOD(ROW()-7,16)+3,FALSE))),
IF(AI110="","XXX-%?#*",AI110&amp;"-%?#*")))</f>
        <v/>
      </c>
      <c r="AM110" s="228"/>
      <c r="AN110" s="226" t="str">
        <f t="shared" ca="1" si="25"/>
        <v/>
      </c>
      <c r="AO110" s="228"/>
      <c r="AP110" s="228"/>
      <c r="AQ110" s="212"/>
      <c r="AR110" s="225" t="str">
        <f t="shared" si="26"/>
        <v/>
      </c>
      <c r="AS110" s="228"/>
      <c r="AT110" s="226" t="str">
        <f>IF(AS110="","",IFERROR(
IF(VLOOKUP(AQ110,$DB$180:$DS$239,2,FALSE)=2,VLOOKUP(AQ110,$DB$180:$DS$239,3,FALSE),
IF(VLOOKUP(AQ110,$DB$180:$DS$239,2,FALSE)=0,VLOOKUP(AS110,DO!AS:AU,2,FALSE),
IF(AQ110="","XXX-",AQ110&amp;"-")&amp;
IF(VLOOKUP(AQ110,$DB$180:$DS$239,2,FALSE)=0,"%?",IF(AT$4="","I?","I"&amp;AT$4+FLOOR((ROW()-7)/16,1)))&amp;
VLOOKUP(AQ110,$DB$180:$DS$239,MOD(ROW()-7,16)+3,FALSE))),
IF(AQ110="","XXX-%?#*",AQ110&amp;"-%?#*")))</f>
        <v/>
      </c>
      <c r="AU110" s="228"/>
      <c r="AV110" s="226" t="str">
        <f t="shared" ca="1" si="27"/>
        <v/>
      </c>
      <c r="AW110" s="228"/>
      <c r="AX110" s="228"/>
      <c r="AY110" s="242"/>
      <c r="AZ110" s="225" t="str">
        <f t="shared" si="28"/>
        <v/>
      </c>
      <c r="BA110" s="228"/>
      <c r="BB110" s="226" t="str">
        <f>IF(BA110="","",IFERROR(
IF(VLOOKUP(AY110,$DB$180:$DS$239,2,FALSE)=2,VLOOKUP(AY110,$DB$180:$DS$239,3,FALSE),
IF(VLOOKUP(AY110,$DB$180:$DS$239,2,FALSE)=0,VLOOKUP(BA110,DO!BA:BC,2,FALSE),
IF(AY110="","XXX-",AY110&amp;"-")&amp;
IF(VLOOKUP(AY110,$DB$180:$DS$239,2,FALSE)=0,"%?",IF(BB$4="","I?","I"&amp;BB$4+FLOOR((ROW()-7)/16,1)))&amp;
VLOOKUP(AY110,$DB$180:$DS$239,MOD(ROW()-7,16)+3,FALSE))),
IF(AY110="","XXX-%?#*",AY110&amp;"-%?#*")))</f>
        <v/>
      </c>
      <c r="BC110" s="228"/>
      <c r="BD110" s="226" t="str">
        <f t="shared" ca="1" si="29"/>
        <v/>
      </c>
      <c r="BE110" s="228"/>
      <c r="BF110" s="228"/>
      <c r="BG110" s="242"/>
      <c r="BH110" s="225" t="str">
        <f t="shared" si="30"/>
        <v/>
      </c>
      <c r="BI110" s="228"/>
      <c r="BJ110" s="226" t="str">
        <f>IF(BI110="","",IFERROR(
IF(VLOOKUP(BG110,$DB$180:$DS$239,2,FALSE)=2,VLOOKUP(BG110,$DB$180:$DS$239,3,FALSE),
IF(VLOOKUP(BG110,$DB$180:$DS$239,2,FALSE)=0,VLOOKUP(BI110,DO!BI:BK,2,FALSE),
IF(BG110="","XXX-",BG110&amp;"-")&amp;
IF(VLOOKUP(BG110,$DB$180:$DS$239,2,FALSE)=0,"%?",IF(BJ$4="","I?","I"&amp;BJ$4+FLOOR((ROW()-7)/16,1)))&amp;
VLOOKUP(BG110,$DB$180:$DS$239,MOD(ROW()-7,16)+3,FALSE))),
IF(BG110="","XXX-%?#*",BG110&amp;"-%?#*")))</f>
        <v/>
      </c>
      <c r="BK110" s="228"/>
      <c r="BL110" s="226" t="str">
        <f t="shared" ca="1" si="31"/>
        <v/>
      </c>
      <c r="BM110" s="228"/>
      <c r="BN110" s="228"/>
    </row>
    <row r="111" spans="4:66">
      <c r="D111" s="225" t="str">
        <f t="shared" si="16"/>
        <v/>
      </c>
      <c r="E111" s="228"/>
      <c r="F111" s="226" t="str">
        <f>IF(E111="","",IFERROR(
IF(VLOOKUP(C111,$DB$180:$DS$239,2,FALSE)=2,VLOOKUP(C111,$DB$180:$DS$239,3,FALSE),
IF(VLOOKUP(C111,$DB$180:$DS$239,2,FALSE)=0,VLOOKUP(E111,DO!E:G,2,FALSE),
IF(C111="","XXX-",C111&amp;"-")&amp;
IF(VLOOKUP(C111,$DB$180:$DS$239,2,FALSE)=0,"%?",IF(F$4="","I?","I"&amp;F$4+FLOOR((ROW()-7)/16,1)))&amp;
VLOOKUP(C111,$DB$180:$DS$239,MOD(ROW()-7,16)+3,FALSE))),
IF(C111="","XXX-%?#*",C111&amp;"-%?#*")))</f>
        <v/>
      </c>
      <c r="G111" s="226"/>
      <c r="H111" s="226" t="str">
        <f t="shared" ca="1" si="17"/>
        <v/>
      </c>
      <c r="I111" s="228"/>
      <c r="J111" s="228"/>
      <c r="K111" s="241"/>
      <c r="L111" s="225" t="str">
        <f t="shared" si="18"/>
        <v/>
      </c>
      <c r="M111" s="228"/>
      <c r="N111" s="226" t="str">
        <f>IF(M111="","",IFERROR(
IF(VLOOKUP(K111,$DB$180:$DS$239,2,FALSE)=2,VLOOKUP(K111,$DB$180:$DS$239,3,FALSE),
IF(VLOOKUP(K111,$DB$180:$DS$239,2,FALSE)=0,VLOOKUP(M111,DO!M:O,2,FALSE),
IF(K111="","XXX-",K111&amp;"-")&amp;
IF(VLOOKUP(K111,$DB$180:$DS$239,2,FALSE)=0,"%?",IF(N$4="","I?","I"&amp;N$4+FLOOR((ROW()-7)/16,1)))&amp;
VLOOKUP(K111,$DB$180:$DS$239,MOD(ROW()-7,16)+3,FALSE))),
IF(K111="","XXX-%?#*",K111&amp;"-%?#*")))</f>
        <v/>
      </c>
      <c r="O111" s="228"/>
      <c r="P111" s="226" t="str">
        <f t="shared" ca="1" si="19"/>
        <v/>
      </c>
      <c r="Q111" s="228"/>
      <c r="R111" s="228"/>
      <c r="S111" s="241"/>
      <c r="T111" s="225" t="str">
        <f t="shared" si="20"/>
        <v/>
      </c>
      <c r="U111" s="228"/>
      <c r="V111" s="226" t="str">
        <f>IF(U111="","",IFERROR(
IF(VLOOKUP(S111,$DB$180:$DS$239,2,FALSE)=2,VLOOKUP(S111,$DB$180:$DS$239,3,FALSE),
IF(VLOOKUP(S111,$DB$180:$DS$239,2,FALSE)=0,VLOOKUP(U111,DO!U:W,2,FALSE),
IF(S111="","XXX-",S111&amp;"-")&amp;
IF(VLOOKUP(S111,$DB$180:$DS$239,2,FALSE)=0,"%?",IF(V$4="","I?","I"&amp;V$4+FLOOR((ROW()-7)/16,1)))&amp;
VLOOKUP(S111,$DB$180:$DS$239,MOD(ROW()-7,16)+3,FALSE))),
IF(S111="","XXX-%?#*",S111&amp;"-%?#*")))</f>
        <v/>
      </c>
      <c r="W111" s="228"/>
      <c r="X111" s="226" t="str">
        <f t="shared" ca="1" si="21"/>
        <v/>
      </c>
      <c r="Y111" s="228"/>
      <c r="Z111" s="228"/>
      <c r="AA111" s="242"/>
      <c r="AB111" s="225" t="str">
        <f t="shared" si="22"/>
        <v/>
      </c>
      <c r="AC111" s="228"/>
      <c r="AD111" s="226" t="str">
        <f>IF(AC111="","",IFERROR(
IF(VLOOKUP(AA111,$DB$180:$DS$239,2,FALSE)=2,VLOOKUP(AA111,$DB$180:$DS$239,3,FALSE),
IF(VLOOKUP(AA111,$DB$180:$DS$239,2,FALSE)=0,VLOOKUP(AC111,DO!AC:AE,2,FALSE),
IF(AA111="","XXX-",AA111&amp;"-")&amp;
IF(VLOOKUP(AA111,$DB$180:$DS$239,2,FALSE)=0,"%?",IF(AD$4="","I?","I"&amp;AD$4+FLOOR((ROW()-7)/16,1)))&amp;
VLOOKUP(AA111,$DB$180:$DS$239,MOD(ROW()-7,16)+3,FALSE))),
IF(AA111="","XXX-%?#*",AA111&amp;"-%?#*")))</f>
        <v/>
      </c>
      <c r="AE111" s="228"/>
      <c r="AF111" s="226" t="str">
        <f t="shared" ca="1" si="23"/>
        <v/>
      </c>
      <c r="AG111" s="228"/>
      <c r="AH111" s="228"/>
      <c r="AI111" s="242"/>
      <c r="AJ111" s="225" t="str">
        <f t="shared" si="24"/>
        <v/>
      </c>
      <c r="AK111" s="228"/>
      <c r="AL111" s="226" t="str">
        <f>IF(AK111="","",IFERROR(
IF(VLOOKUP(AI111,$DB$180:$DS$239,2,FALSE)=2,VLOOKUP(AI111,$DB$180:$DS$239,3,FALSE),
IF(VLOOKUP(AI111,$DB$180:$DS$239,2,FALSE)=0,VLOOKUP(AK111,DO!AK:AM,2,FALSE),
IF(AI111="","XXX-",AI111&amp;"-")&amp;
IF(VLOOKUP(AI111,$DB$180:$DS$239,2,FALSE)=0,"%?",IF(AL$4="","I?","I"&amp;AL$4+FLOOR((ROW()-7)/16,1)))&amp;
VLOOKUP(AI111,$DB$180:$DS$239,MOD(ROW()-7,16)+3,FALSE))),
IF(AI111="","XXX-%?#*",AI111&amp;"-%?#*")))</f>
        <v/>
      </c>
      <c r="AM111" s="228"/>
      <c r="AN111" s="226" t="str">
        <f t="shared" ca="1" si="25"/>
        <v/>
      </c>
      <c r="AO111" s="228"/>
      <c r="AP111" s="228"/>
      <c r="AQ111" s="212"/>
      <c r="AR111" s="225" t="str">
        <f t="shared" si="26"/>
        <v/>
      </c>
      <c r="AS111" s="228"/>
      <c r="AT111" s="226" t="str">
        <f>IF(AS111="","",IFERROR(
IF(VLOOKUP(AQ111,$DB$180:$DS$239,2,FALSE)=2,VLOOKUP(AQ111,$DB$180:$DS$239,3,FALSE),
IF(VLOOKUP(AQ111,$DB$180:$DS$239,2,FALSE)=0,VLOOKUP(AS111,DO!AS:AU,2,FALSE),
IF(AQ111="","XXX-",AQ111&amp;"-")&amp;
IF(VLOOKUP(AQ111,$DB$180:$DS$239,2,FALSE)=0,"%?",IF(AT$4="","I?","I"&amp;AT$4+FLOOR((ROW()-7)/16,1)))&amp;
VLOOKUP(AQ111,$DB$180:$DS$239,MOD(ROW()-7,16)+3,FALSE))),
IF(AQ111="","XXX-%?#*",AQ111&amp;"-%?#*")))</f>
        <v/>
      </c>
      <c r="AU111" s="228"/>
      <c r="AV111" s="226" t="str">
        <f t="shared" ca="1" si="27"/>
        <v/>
      </c>
      <c r="AW111" s="228"/>
      <c r="AX111" s="228"/>
      <c r="AY111" s="242"/>
      <c r="AZ111" s="225" t="str">
        <f t="shared" si="28"/>
        <v/>
      </c>
      <c r="BA111" s="228"/>
      <c r="BB111" s="226" t="str">
        <f>IF(BA111="","",IFERROR(
IF(VLOOKUP(AY111,$DB$180:$DS$239,2,FALSE)=2,VLOOKUP(AY111,$DB$180:$DS$239,3,FALSE),
IF(VLOOKUP(AY111,$DB$180:$DS$239,2,FALSE)=0,VLOOKUP(BA111,DO!BA:BC,2,FALSE),
IF(AY111="","XXX-",AY111&amp;"-")&amp;
IF(VLOOKUP(AY111,$DB$180:$DS$239,2,FALSE)=0,"%?",IF(BB$4="","I?","I"&amp;BB$4+FLOOR((ROW()-7)/16,1)))&amp;
VLOOKUP(AY111,$DB$180:$DS$239,MOD(ROW()-7,16)+3,FALSE))),
IF(AY111="","XXX-%?#*",AY111&amp;"-%?#*")))</f>
        <v/>
      </c>
      <c r="BC111" s="228"/>
      <c r="BD111" s="226" t="str">
        <f t="shared" ca="1" si="29"/>
        <v/>
      </c>
      <c r="BE111" s="228"/>
      <c r="BF111" s="228"/>
      <c r="BG111" s="242"/>
      <c r="BH111" s="225" t="str">
        <f t="shared" si="30"/>
        <v/>
      </c>
      <c r="BI111" s="228"/>
      <c r="BJ111" s="226" t="str">
        <f>IF(BI111="","",IFERROR(
IF(VLOOKUP(BG111,$DB$180:$DS$239,2,FALSE)=2,VLOOKUP(BG111,$DB$180:$DS$239,3,FALSE),
IF(VLOOKUP(BG111,$DB$180:$DS$239,2,FALSE)=0,VLOOKUP(BI111,DO!BI:BK,2,FALSE),
IF(BG111="","XXX-",BG111&amp;"-")&amp;
IF(VLOOKUP(BG111,$DB$180:$DS$239,2,FALSE)=0,"%?",IF(BJ$4="","I?","I"&amp;BJ$4+FLOOR((ROW()-7)/16,1)))&amp;
VLOOKUP(BG111,$DB$180:$DS$239,MOD(ROW()-7,16)+3,FALSE))),
IF(BG111="","XXX-%?#*",BG111&amp;"-%?#*")))</f>
        <v/>
      </c>
      <c r="BK111" s="228"/>
      <c r="BL111" s="226" t="str">
        <f t="shared" ca="1" si="31"/>
        <v/>
      </c>
      <c r="BM111" s="228"/>
      <c r="BN111" s="228"/>
    </row>
    <row r="112" spans="4:66">
      <c r="D112" s="225" t="str">
        <f t="shared" si="16"/>
        <v/>
      </c>
      <c r="E112" s="228"/>
      <c r="F112" s="226" t="str">
        <f>IF(E112="","",IFERROR(
IF(VLOOKUP(C112,$DB$180:$DS$239,2,FALSE)=2,VLOOKUP(C112,$DB$180:$DS$239,3,FALSE),
IF(VLOOKUP(C112,$DB$180:$DS$239,2,FALSE)=0,VLOOKUP(E112,DO!E:G,2,FALSE),
IF(C112="","XXX-",C112&amp;"-")&amp;
IF(VLOOKUP(C112,$DB$180:$DS$239,2,FALSE)=0,"%?",IF(F$4="","I?","I"&amp;F$4+FLOOR((ROW()-7)/16,1)))&amp;
VLOOKUP(C112,$DB$180:$DS$239,MOD(ROW()-7,16)+3,FALSE))),
IF(C112="","XXX-%?#*",C112&amp;"-%?#*")))</f>
        <v/>
      </c>
      <c r="G112" s="226"/>
      <c r="H112" s="226" t="str">
        <f t="shared" ca="1" si="17"/>
        <v/>
      </c>
      <c r="I112" s="228"/>
      <c r="J112" s="228"/>
      <c r="K112" s="241"/>
      <c r="L112" s="225" t="str">
        <f t="shared" si="18"/>
        <v/>
      </c>
      <c r="M112" s="228"/>
      <c r="N112" s="226" t="str">
        <f>IF(M112="","",IFERROR(
IF(VLOOKUP(K112,$DB$180:$DS$239,2,FALSE)=2,VLOOKUP(K112,$DB$180:$DS$239,3,FALSE),
IF(VLOOKUP(K112,$DB$180:$DS$239,2,FALSE)=0,VLOOKUP(M112,DO!M:O,2,FALSE),
IF(K112="","XXX-",K112&amp;"-")&amp;
IF(VLOOKUP(K112,$DB$180:$DS$239,2,FALSE)=0,"%?",IF(N$4="","I?","I"&amp;N$4+FLOOR((ROW()-7)/16,1)))&amp;
VLOOKUP(K112,$DB$180:$DS$239,MOD(ROW()-7,16)+3,FALSE))),
IF(K112="","XXX-%?#*",K112&amp;"-%?#*")))</f>
        <v/>
      </c>
      <c r="O112" s="228"/>
      <c r="P112" s="226" t="str">
        <f t="shared" ca="1" si="19"/>
        <v/>
      </c>
      <c r="Q112" s="228"/>
      <c r="R112" s="228"/>
      <c r="S112" s="241"/>
      <c r="T112" s="225" t="str">
        <f t="shared" si="20"/>
        <v/>
      </c>
      <c r="U112" s="228"/>
      <c r="V112" s="226" t="str">
        <f>IF(U112="","",IFERROR(
IF(VLOOKUP(S112,$DB$180:$DS$239,2,FALSE)=2,VLOOKUP(S112,$DB$180:$DS$239,3,FALSE),
IF(VLOOKUP(S112,$DB$180:$DS$239,2,FALSE)=0,VLOOKUP(U112,DO!U:W,2,FALSE),
IF(S112="","XXX-",S112&amp;"-")&amp;
IF(VLOOKUP(S112,$DB$180:$DS$239,2,FALSE)=0,"%?",IF(V$4="","I?","I"&amp;V$4+FLOOR((ROW()-7)/16,1)))&amp;
VLOOKUP(S112,$DB$180:$DS$239,MOD(ROW()-7,16)+3,FALSE))),
IF(S112="","XXX-%?#*",S112&amp;"-%?#*")))</f>
        <v/>
      </c>
      <c r="W112" s="228"/>
      <c r="X112" s="226" t="str">
        <f t="shared" ca="1" si="21"/>
        <v/>
      </c>
      <c r="Y112" s="228"/>
      <c r="Z112" s="228"/>
      <c r="AA112" s="242"/>
      <c r="AB112" s="225" t="str">
        <f t="shared" si="22"/>
        <v/>
      </c>
      <c r="AC112" s="228"/>
      <c r="AD112" s="226" t="str">
        <f>IF(AC112="","",IFERROR(
IF(VLOOKUP(AA112,$DB$180:$DS$239,2,FALSE)=2,VLOOKUP(AA112,$DB$180:$DS$239,3,FALSE),
IF(VLOOKUP(AA112,$DB$180:$DS$239,2,FALSE)=0,VLOOKUP(AC112,DO!AC:AE,2,FALSE),
IF(AA112="","XXX-",AA112&amp;"-")&amp;
IF(VLOOKUP(AA112,$DB$180:$DS$239,2,FALSE)=0,"%?",IF(AD$4="","I?","I"&amp;AD$4+FLOOR((ROW()-7)/16,1)))&amp;
VLOOKUP(AA112,$DB$180:$DS$239,MOD(ROW()-7,16)+3,FALSE))),
IF(AA112="","XXX-%?#*",AA112&amp;"-%?#*")))</f>
        <v/>
      </c>
      <c r="AE112" s="228"/>
      <c r="AF112" s="226" t="str">
        <f t="shared" ca="1" si="23"/>
        <v/>
      </c>
      <c r="AG112" s="228"/>
      <c r="AH112" s="228"/>
      <c r="AI112" s="242"/>
      <c r="AJ112" s="225" t="str">
        <f t="shared" si="24"/>
        <v/>
      </c>
      <c r="AK112" s="228"/>
      <c r="AL112" s="226" t="str">
        <f>IF(AK112="","",IFERROR(
IF(VLOOKUP(AI112,$DB$180:$DS$239,2,FALSE)=2,VLOOKUP(AI112,$DB$180:$DS$239,3,FALSE),
IF(VLOOKUP(AI112,$DB$180:$DS$239,2,FALSE)=0,VLOOKUP(AK112,DO!AK:AM,2,FALSE),
IF(AI112="","XXX-",AI112&amp;"-")&amp;
IF(VLOOKUP(AI112,$DB$180:$DS$239,2,FALSE)=0,"%?",IF(AL$4="","I?","I"&amp;AL$4+FLOOR((ROW()-7)/16,1)))&amp;
VLOOKUP(AI112,$DB$180:$DS$239,MOD(ROW()-7,16)+3,FALSE))),
IF(AI112="","XXX-%?#*",AI112&amp;"-%?#*")))</f>
        <v/>
      </c>
      <c r="AM112" s="228"/>
      <c r="AN112" s="226" t="str">
        <f t="shared" ca="1" si="25"/>
        <v/>
      </c>
      <c r="AO112" s="228"/>
      <c r="AP112" s="228"/>
      <c r="AQ112" s="212"/>
      <c r="AR112" s="225" t="str">
        <f t="shared" si="26"/>
        <v/>
      </c>
      <c r="AS112" s="228"/>
      <c r="AT112" s="226" t="str">
        <f>IF(AS112="","",IFERROR(
IF(VLOOKUP(AQ112,$DB$180:$DS$239,2,FALSE)=2,VLOOKUP(AQ112,$DB$180:$DS$239,3,FALSE),
IF(VLOOKUP(AQ112,$DB$180:$DS$239,2,FALSE)=0,VLOOKUP(AS112,DO!AS:AU,2,FALSE),
IF(AQ112="","XXX-",AQ112&amp;"-")&amp;
IF(VLOOKUP(AQ112,$DB$180:$DS$239,2,FALSE)=0,"%?",IF(AT$4="","I?","I"&amp;AT$4+FLOOR((ROW()-7)/16,1)))&amp;
VLOOKUP(AQ112,$DB$180:$DS$239,MOD(ROW()-7,16)+3,FALSE))),
IF(AQ112="","XXX-%?#*",AQ112&amp;"-%?#*")))</f>
        <v/>
      </c>
      <c r="AU112" s="228"/>
      <c r="AV112" s="226" t="str">
        <f t="shared" ca="1" si="27"/>
        <v/>
      </c>
      <c r="AW112" s="228"/>
      <c r="AX112" s="228"/>
      <c r="AY112" s="242"/>
      <c r="AZ112" s="225" t="str">
        <f t="shared" si="28"/>
        <v/>
      </c>
      <c r="BA112" s="228"/>
      <c r="BB112" s="226" t="str">
        <f>IF(BA112="","",IFERROR(
IF(VLOOKUP(AY112,$DB$180:$DS$239,2,FALSE)=2,VLOOKUP(AY112,$DB$180:$DS$239,3,FALSE),
IF(VLOOKUP(AY112,$DB$180:$DS$239,2,FALSE)=0,VLOOKUP(BA112,DO!BA:BC,2,FALSE),
IF(AY112="","XXX-",AY112&amp;"-")&amp;
IF(VLOOKUP(AY112,$DB$180:$DS$239,2,FALSE)=0,"%?",IF(BB$4="","I?","I"&amp;BB$4+FLOOR((ROW()-7)/16,1)))&amp;
VLOOKUP(AY112,$DB$180:$DS$239,MOD(ROW()-7,16)+3,FALSE))),
IF(AY112="","XXX-%?#*",AY112&amp;"-%?#*")))</f>
        <v/>
      </c>
      <c r="BC112" s="228"/>
      <c r="BD112" s="226" t="str">
        <f t="shared" ca="1" si="29"/>
        <v/>
      </c>
      <c r="BE112" s="228"/>
      <c r="BF112" s="228"/>
      <c r="BG112" s="242"/>
      <c r="BH112" s="225" t="str">
        <f t="shared" si="30"/>
        <v/>
      </c>
      <c r="BI112" s="228"/>
      <c r="BJ112" s="226" t="str">
        <f>IF(BI112="","",IFERROR(
IF(VLOOKUP(BG112,$DB$180:$DS$239,2,FALSE)=2,VLOOKUP(BG112,$DB$180:$DS$239,3,FALSE),
IF(VLOOKUP(BG112,$DB$180:$DS$239,2,FALSE)=0,VLOOKUP(BI112,DO!BI:BK,2,FALSE),
IF(BG112="","XXX-",BG112&amp;"-")&amp;
IF(VLOOKUP(BG112,$DB$180:$DS$239,2,FALSE)=0,"%?",IF(BJ$4="","I?","I"&amp;BJ$4+FLOOR((ROW()-7)/16,1)))&amp;
VLOOKUP(BG112,$DB$180:$DS$239,MOD(ROW()-7,16)+3,FALSE))),
IF(BG112="","XXX-%?#*",BG112&amp;"-%?#*")))</f>
        <v/>
      </c>
      <c r="BK112" s="228"/>
      <c r="BL112" s="226" t="str">
        <f t="shared" ca="1" si="31"/>
        <v/>
      </c>
      <c r="BM112" s="228"/>
      <c r="BN112" s="228"/>
    </row>
    <row r="113" spans="4:66">
      <c r="D113" s="225" t="str">
        <f t="shared" si="16"/>
        <v/>
      </c>
      <c r="E113" s="228"/>
      <c r="F113" s="226" t="str">
        <f>IF(E113="","",IFERROR(
IF(VLOOKUP(C113,$DB$180:$DS$239,2,FALSE)=2,VLOOKUP(C113,$DB$180:$DS$239,3,FALSE),
IF(VLOOKUP(C113,$DB$180:$DS$239,2,FALSE)=0,VLOOKUP(E113,DO!E:G,2,FALSE),
IF(C113="","XXX-",C113&amp;"-")&amp;
IF(VLOOKUP(C113,$DB$180:$DS$239,2,FALSE)=0,"%?",IF(F$4="","I?","I"&amp;F$4+FLOOR((ROW()-7)/16,1)))&amp;
VLOOKUP(C113,$DB$180:$DS$239,MOD(ROW()-7,16)+3,FALSE))),
IF(C113="","XXX-%?#*",C113&amp;"-%?#*")))</f>
        <v/>
      </c>
      <c r="G113" s="226"/>
      <c r="H113" s="226" t="str">
        <f t="shared" ca="1" si="17"/>
        <v/>
      </c>
      <c r="I113" s="228"/>
      <c r="J113" s="228"/>
      <c r="K113" s="241"/>
      <c r="L113" s="225" t="str">
        <f t="shared" si="18"/>
        <v/>
      </c>
      <c r="M113" s="228"/>
      <c r="N113" s="226" t="str">
        <f>IF(M113="","",IFERROR(
IF(VLOOKUP(K113,$DB$180:$DS$239,2,FALSE)=2,VLOOKUP(K113,$DB$180:$DS$239,3,FALSE),
IF(VLOOKUP(K113,$DB$180:$DS$239,2,FALSE)=0,VLOOKUP(M113,DO!M:O,2,FALSE),
IF(K113="","XXX-",K113&amp;"-")&amp;
IF(VLOOKUP(K113,$DB$180:$DS$239,2,FALSE)=0,"%?",IF(N$4="","I?","I"&amp;N$4+FLOOR((ROW()-7)/16,1)))&amp;
VLOOKUP(K113,$DB$180:$DS$239,MOD(ROW()-7,16)+3,FALSE))),
IF(K113="","XXX-%?#*",K113&amp;"-%?#*")))</f>
        <v/>
      </c>
      <c r="O113" s="228"/>
      <c r="P113" s="226" t="str">
        <f t="shared" ca="1" si="19"/>
        <v/>
      </c>
      <c r="Q113" s="228"/>
      <c r="R113" s="228"/>
      <c r="S113" s="241"/>
      <c r="T113" s="225" t="str">
        <f t="shared" si="20"/>
        <v/>
      </c>
      <c r="U113" s="228"/>
      <c r="V113" s="226" t="str">
        <f>IF(U113="","",IFERROR(
IF(VLOOKUP(S113,$DB$180:$DS$239,2,FALSE)=2,VLOOKUP(S113,$DB$180:$DS$239,3,FALSE),
IF(VLOOKUP(S113,$DB$180:$DS$239,2,FALSE)=0,VLOOKUP(U113,DO!U:W,2,FALSE),
IF(S113="","XXX-",S113&amp;"-")&amp;
IF(VLOOKUP(S113,$DB$180:$DS$239,2,FALSE)=0,"%?",IF(V$4="","I?","I"&amp;V$4+FLOOR((ROW()-7)/16,1)))&amp;
VLOOKUP(S113,$DB$180:$DS$239,MOD(ROW()-7,16)+3,FALSE))),
IF(S113="","XXX-%?#*",S113&amp;"-%?#*")))</f>
        <v/>
      </c>
      <c r="W113" s="228"/>
      <c r="X113" s="226" t="str">
        <f t="shared" ca="1" si="21"/>
        <v/>
      </c>
      <c r="Y113" s="228"/>
      <c r="Z113" s="228"/>
      <c r="AA113" s="242"/>
      <c r="AB113" s="225" t="str">
        <f t="shared" si="22"/>
        <v/>
      </c>
      <c r="AC113" s="228"/>
      <c r="AD113" s="226" t="str">
        <f>IF(AC113="","",IFERROR(
IF(VLOOKUP(AA113,$DB$180:$DS$239,2,FALSE)=2,VLOOKUP(AA113,$DB$180:$DS$239,3,FALSE),
IF(VLOOKUP(AA113,$DB$180:$DS$239,2,FALSE)=0,VLOOKUP(AC113,DO!AC:AE,2,FALSE),
IF(AA113="","XXX-",AA113&amp;"-")&amp;
IF(VLOOKUP(AA113,$DB$180:$DS$239,2,FALSE)=0,"%?",IF(AD$4="","I?","I"&amp;AD$4+FLOOR((ROW()-7)/16,1)))&amp;
VLOOKUP(AA113,$DB$180:$DS$239,MOD(ROW()-7,16)+3,FALSE))),
IF(AA113="","XXX-%?#*",AA113&amp;"-%?#*")))</f>
        <v/>
      </c>
      <c r="AE113" s="228"/>
      <c r="AF113" s="226" t="str">
        <f t="shared" ca="1" si="23"/>
        <v/>
      </c>
      <c r="AG113" s="228"/>
      <c r="AH113" s="228"/>
      <c r="AI113" s="242"/>
      <c r="AJ113" s="225" t="str">
        <f t="shared" si="24"/>
        <v/>
      </c>
      <c r="AK113" s="228"/>
      <c r="AL113" s="226" t="str">
        <f>IF(AK113="","",IFERROR(
IF(VLOOKUP(AI113,$DB$180:$DS$239,2,FALSE)=2,VLOOKUP(AI113,$DB$180:$DS$239,3,FALSE),
IF(VLOOKUP(AI113,$DB$180:$DS$239,2,FALSE)=0,VLOOKUP(AK113,DO!AK:AM,2,FALSE),
IF(AI113="","XXX-",AI113&amp;"-")&amp;
IF(VLOOKUP(AI113,$DB$180:$DS$239,2,FALSE)=0,"%?",IF(AL$4="","I?","I"&amp;AL$4+FLOOR((ROW()-7)/16,1)))&amp;
VLOOKUP(AI113,$DB$180:$DS$239,MOD(ROW()-7,16)+3,FALSE))),
IF(AI113="","XXX-%?#*",AI113&amp;"-%?#*")))</f>
        <v/>
      </c>
      <c r="AM113" s="228"/>
      <c r="AN113" s="226" t="str">
        <f t="shared" ca="1" si="25"/>
        <v/>
      </c>
      <c r="AO113" s="228"/>
      <c r="AP113" s="228"/>
      <c r="AQ113" s="212"/>
      <c r="AR113" s="225" t="str">
        <f t="shared" si="26"/>
        <v/>
      </c>
      <c r="AS113" s="228"/>
      <c r="AT113" s="226" t="str">
        <f>IF(AS113="","",IFERROR(
IF(VLOOKUP(AQ113,$DB$180:$DS$239,2,FALSE)=2,VLOOKUP(AQ113,$DB$180:$DS$239,3,FALSE),
IF(VLOOKUP(AQ113,$DB$180:$DS$239,2,FALSE)=0,VLOOKUP(AS113,DO!AS:AU,2,FALSE),
IF(AQ113="","XXX-",AQ113&amp;"-")&amp;
IF(VLOOKUP(AQ113,$DB$180:$DS$239,2,FALSE)=0,"%?",IF(AT$4="","I?","I"&amp;AT$4+FLOOR((ROW()-7)/16,1)))&amp;
VLOOKUP(AQ113,$DB$180:$DS$239,MOD(ROW()-7,16)+3,FALSE))),
IF(AQ113="","XXX-%?#*",AQ113&amp;"-%?#*")))</f>
        <v/>
      </c>
      <c r="AU113" s="228"/>
      <c r="AV113" s="226" t="str">
        <f t="shared" ca="1" si="27"/>
        <v/>
      </c>
      <c r="AW113" s="228"/>
      <c r="AX113" s="228"/>
      <c r="AY113" s="242"/>
      <c r="AZ113" s="225" t="str">
        <f t="shared" si="28"/>
        <v/>
      </c>
      <c r="BA113" s="228"/>
      <c r="BB113" s="226" t="str">
        <f>IF(BA113="","",IFERROR(
IF(VLOOKUP(AY113,$DB$180:$DS$239,2,FALSE)=2,VLOOKUP(AY113,$DB$180:$DS$239,3,FALSE),
IF(VLOOKUP(AY113,$DB$180:$DS$239,2,FALSE)=0,VLOOKUP(BA113,DO!BA:BC,2,FALSE),
IF(AY113="","XXX-",AY113&amp;"-")&amp;
IF(VLOOKUP(AY113,$DB$180:$DS$239,2,FALSE)=0,"%?",IF(BB$4="","I?","I"&amp;BB$4+FLOOR((ROW()-7)/16,1)))&amp;
VLOOKUP(AY113,$DB$180:$DS$239,MOD(ROW()-7,16)+3,FALSE))),
IF(AY113="","XXX-%?#*",AY113&amp;"-%?#*")))</f>
        <v/>
      </c>
      <c r="BC113" s="228"/>
      <c r="BD113" s="226" t="str">
        <f t="shared" ca="1" si="29"/>
        <v/>
      </c>
      <c r="BE113" s="228"/>
      <c r="BF113" s="228"/>
      <c r="BG113" s="242"/>
      <c r="BH113" s="225" t="str">
        <f t="shared" si="30"/>
        <v/>
      </c>
      <c r="BI113" s="228"/>
      <c r="BJ113" s="226" t="str">
        <f>IF(BI113="","",IFERROR(
IF(VLOOKUP(BG113,$DB$180:$DS$239,2,FALSE)=2,VLOOKUP(BG113,$DB$180:$DS$239,3,FALSE),
IF(VLOOKUP(BG113,$DB$180:$DS$239,2,FALSE)=0,VLOOKUP(BI113,DO!BI:BK,2,FALSE),
IF(BG113="","XXX-",BG113&amp;"-")&amp;
IF(VLOOKUP(BG113,$DB$180:$DS$239,2,FALSE)=0,"%?",IF(BJ$4="","I?","I"&amp;BJ$4+FLOOR((ROW()-7)/16,1)))&amp;
VLOOKUP(BG113,$DB$180:$DS$239,MOD(ROW()-7,16)+3,FALSE))),
IF(BG113="","XXX-%?#*",BG113&amp;"-%?#*")))</f>
        <v/>
      </c>
      <c r="BK113" s="228"/>
      <c r="BL113" s="226" t="str">
        <f t="shared" ca="1" si="31"/>
        <v/>
      </c>
      <c r="BM113" s="228"/>
      <c r="BN113" s="228"/>
    </row>
    <row r="114" spans="4:66">
      <c r="D114" s="225" t="str">
        <f t="shared" si="16"/>
        <v/>
      </c>
      <c r="E114" s="228"/>
      <c r="F114" s="226" t="str">
        <f>IF(E114="","",IFERROR(
IF(VLOOKUP(C114,$DB$180:$DS$239,2,FALSE)=2,VLOOKUP(C114,$DB$180:$DS$239,3,FALSE),
IF(VLOOKUP(C114,$DB$180:$DS$239,2,FALSE)=0,VLOOKUP(E114,DO!E:G,2,FALSE),
IF(C114="","XXX-",C114&amp;"-")&amp;
IF(VLOOKUP(C114,$DB$180:$DS$239,2,FALSE)=0,"%?",IF(F$4="","I?","I"&amp;F$4+FLOOR((ROW()-7)/16,1)))&amp;
VLOOKUP(C114,$DB$180:$DS$239,MOD(ROW()-7,16)+3,FALSE))),
IF(C114="","XXX-%?#*",C114&amp;"-%?#*")))</f>
        <v/>
      </c>
      <c r="G114" s="226"/>
      <c r="H114" s="226" t="str">
        <f t="shared" ca="1" si="17"/>
        <v/>
      </c>
      <c r="I114" s="228"/>
      <c r="J114" s="228"/>
      <c r="K114" s="241"/>
      <c r="L114" s="225" t="str">
        <f t="shared" si="18"/>
        <v/>
      </c>
      <c r="M114" s="228"/>
      <c r="N114" s="226" t="str">
        <f>IF(M114="","",IFERROR(
IF(VLOOKUP(K114,$DB$180:$DS$239,2,FALSE)=2,VLOOKUP(K114,$DB$180:$DS$239,3,FALSE),
IF(VLOOKUP(K114,$DB$180:$DS$239,2,FALSE)=0,VLOOKUP(M114,DO!M:O,2,FALSE),
IF(K114="","XXX-",K114&amp;"-")&amp;
IF(VLOOKUP(K114,$DB$180:$DS$239,2,FALSE)=0,"%?",IF(N$4="","I?","I"&amp;N$4+FLOOR((ROW()-7)/16,1)))&amp;
VLOOKUP(K114,$DB$180:$DS$239,MOD(ROW()-7,16)+3,FALSE))),
IF(K114="","XXX-%?#*",K114&amp;"-%?#*")))</f>
        <v/>
      </c>
      <c r="O114" s="228"/>
      <c r="P114" s="226" t="str">
        <f t="shared" ca="1" si="19"/>
        <v/>
      </c>
      <c r="Q114" s="228"/>
      <c r="R114" s="228"/>
      <c r="S114" s="241"/>
      <c r="T114" s="225" t="str">
        <f t="shared" si="20"/>
        <v/>
      </c>
      <c r="U114" s="228"/>
      <c r="V114" s="226" t="str">
        <f>IF(U114="","",IFERROR(
IF(VLOOKUP(S114,$DB$180:$DS$239,2,FALSE)=2,VLOOKUP(S114,$DB$180:$DS$239,3,FALSE),
IF(VLOOKUP(S114,$DB$180:$DS$239,2,FALSE)=0,VLOOKUP(U114,DO!U:W,2,FALSE),
IF(S114="","XXX-",S114&amp;"-")&amp;
IF(VLOOKUP(S114,$DB$180:$DS$239,2,FALSE)=0,"%?",IF(V$4="","I?","I"&amp;V$4+FLOOR((ROW()-7)/16,1)))&amp;
VLOOKUP(S114,$DB$180:$DS$239,MOD(ROW()-7,16)+3,FALSE))),
IF(S114="","XXX-%?#*",S114&amp;"-%?#*")))</f>
        <v/>
      </c>
      <c r="W114" s="228"/>
      <c r="X114" s="226" t="str">
        <f t="shared" ca="1" si="21"/>
        <v/>
      </c>
      <c r="Y114" s="228"/>
      <c r="Z114" s="228"/>
      <c r="AA114" s="242"/>
      <c r="AB114" s="225" t="str">
        <f t="shared" si="22"/>
        <v/>
      </c>
      <c r="AC114" s="228"/>
      <c r="AD114" s="226" t="str">
        <f>IF(AC114="","",IFERROR(
IF(VLOOKUP(AA114,$DB$180:$DS$239,2,FALSE)=2,VLOOKUP(AA114,$DB$180:$DS$239,3,FALSE),
IF(VLOOKUP(AA114,$DB$180:$DS$239,2,FALSE)=0,VLOOKUP(AC114,DO!AC:AE,2,FALSE),
IF(AA114="","XXX-",AA114&amp;"-")&amp;
IF(VLOOKUP(AA114,$DB$180:$DS$239,2,FALSE)=0,"%?",IF(AD$4="","I?","I"&amp;AD$4+FLOOR((ROW()-7)/16,1)))&amp;
VLOOKUP(AA114,$DB$180:$DS$239,MOD(ROW()-7,16)+3,FALSE))),
IF(AA114="","XXX-%?#*",AA114&amp;"-%?#*")))</f>
        <v/>
      </c>
      <c r="AE114" s="228"/>
      <c r="AF114" s="226" t="str">
        <f t="shared" ca="1" si="23"/>
        <v/>
      </c>
      <c r="AG114" s="228"/>
      <c r="AH114" s="228"/>
      <c r="AI114" s="242"/>
      <c r="AJ114" s="225" t="str">
        <f t="shared" si="24"/>
        <v/>
      </c>
      <c r="AK114" s="228"/>
      <c r="AL114" s="226" t="str">
        <f>IF(AK114="","",IFERROR(
IF(VLOOKUP(AI114,$DB$180:$DS$239,2,FALSE)=2,VLOOKUP(AI114,$DB$180:$DS$239,3,FALSE),
IF(VLOOKUP(AI114,$DB$180:$DS$239,2,FALSE)=0,VLOOKUP(AK114,DO!AK:AM,2,FALSE),
IF(AI114="","XXX-",AI114&amp;"-")&amp;
IF(VLOOKUP(AI114,$DB$180:$DS$239,2,FALSE)=0,"%?",IF(AL$4="","I?","I"&amp;AL$4+FLOOR((ROW()-7)/16,1)))&amp;
VLOOKUP(AI114,$DB$180:$DS$239,MOD(ROW()-7,16)+3,FALSE))),
IF(AI114="","XXX-%?#*",AI114&amp;"-%?#*")))</f>
        <v/>
      </c>
      <c r="AM114" s="228"/>
      <c r="AN114" s="226" t="str">
        <f t="shared" ca="1" si="25"/>
        <v/>
      </c>
      <c r="AO114" s="228"/>
      <c r="AP114" s="228"/>
      <c r="AQ114" s="212"/>
      <c r="AR114" s="225" t="str">
        <f t="shared" si="26"/>
        <v/>
      </c>
      <c r="AS114" s="228"/>
      <c r="AT114" s="226" t="str">
        <f>IF(AS114="","",IFERROR(
IF(VLOOKUP(AQ114,$DB$180:$DS$239,2,FALSE)=2,VLOOKUP(AQ114,$DB$180:$DS$239,3,FALSE),
IF(VLOOKUP(AQ114,$DB$180:$DS$239,2,FALSE)=0,VLOOKUP(AS114,DO!AS:AU,2,FALSE),
IF(AQ114="","XXX-",AQ114&amp;"-")&amp;
IF(VLOOKUP(AQ114,$DB$180:$DS$239,2,FALSE)=0,"%?",IF(AT$4="","I?","I"&amp;AT$4+FLOOR((ROW()-7)/16,1)))&amp;
VLOOKUP(AQ114,$DB$180:$DS$239,MOD(ROW()-7,16)+3,FALSE))),
IF(AQ114="","XXX-%?#*",AQ114&amp;"-%?#*")))</f>
        <v/>
      </c>
      <c r="AU114" s="228"/>
      <c r="AV114" s="226" t="str">
        <f t="shared" ca="1" si="27"/>
        <v/>
      </c>
      <c r="AW114" s="228"/>
      <c r="AX114" s="228"/>
      <c r="AY114" s="242"/>
      <c r="AZ114" s="225" t="str">
        <f t="shared" si="28"/>
        <v/>
      </c>
      <c r="BA114" s="228"/>
      <c r="BB114" s="226" t="str">
        <f>IF(BA114="","",IFERROR(
IF(VLOOKUP(AY114,$DB$180:$DS$239,2,FALSE)=2,VLOOKUP(AY114,$DB$180:$DS$239,3,FALSE),
IF(VLOOKUP(AY114,$DB$180:$DS$239,2,FALSE)=0,VLOOKUP(BA114,DO!BA:BC,2,FALSE),
IF(AY114="","XXX-",AY114&amp;"-")&amp;
IF(VLOOKUP(AY114,$DB$180:$DS$239,2,FALSE)=0,"%?",IF(BB$4="","I?","I"&amp;BB$4+FLOOR((ROW()-7)/16,1)))&amp;
VLOOKUP(AY114,$DB$180:$DS$239,MOD(ROW()-7,16)+3,FALSE))),
IF(AY114="","XXX-%?#*",AY114&amp;"-%?#*")))</f>
        <v/>
      </c>
      <c r="BC114" s="228"/>
      <c r="BD114" s="226" t="str">
        <f t="shared" ca="1" si="29"/>
        <v/>
      </c>
      <c r="BE114" s="228"/>
      <c r="BF114" s="228"/>
      <c r="BG114" s="242"/>
      <c r="BH114" s="225" t="str">
        <f t="shared" si="30"/>
        <v/>
      </c>
      <c r="BI114" s="228"/>
      <c r="BJ114" s="226" t="str">
        <f>IF(BI114="","",IFERROR(
IF(VLOOKUP(BG114,$DB$180:$DS$239,2,FALSE)=2,VLOOKUP(BG114,$DB$180:$DS$239,3,FALSE),
IF(VLOOKUP(BG114,$DB$180:$DS$239,2,FALSE)=0,VLOOKUP(BI114,DO!BI:BK,2,FALSE),
IF(BG114="","XXX-",BG114&amp;"-")&amp;
IF(VLOOKUP(BG114,$DB$180:$DS$239,2,FALSE)=0,"%?",IF(BJ$4="","I?","I"&amp;BJ$4+FLOOR((ROW()-7)/16,1)))&amp;
VLOOKUP(BG114,$DB$180:$DS$239,MOD(ROW()-7,16)+3,FALSE))),
IF(BG114="","XXX-%?#*",BG114&amp;"-%?#*")))</f>
        <v/>
      </c>
      <c r="BK114" s="228"/>
      <c r="BL114" s="226" t="str">
        <f t="shared" ca="1" si="31"/>
        <v/>
      </c>
      <c r="BM114" s="228"/>
      <c r="BN114" s="228"/>
    </row>
    <row r="115" spans="4:66">
      <c r="D115" s="225" t="str">
        <f t="shared" si="16"/>
        <v/>
      </c>
      <c r="E115" s="228"/>
      <c r="F115" s="226" t="str">
        <f>IF(E115="","",IFERROR(
IF(VLOOKUP(C115,$DB$180:$DS$239,2,FALSE)=2,VLOOKUP(C115,$DB$180:$DS$239,3,FALSE),
IF(VLOOKUP(C115,$DB$180:$DS$239,2,FALSE)=0,VLOOKUP(E115,DO!E:G,2,FALSE),
IF(C115="","XXX-",C115&amp;"-")&amp;
IF(VLOOKUP(C115,$DB$180:$DS$239,2,FALSE)=0,"%?",IF(F$4="","I?","I"&amp;F$4+FLOOR((ROW()-7)/16,1)))&amp;
VLOOKUP(C115,$DB$180:$DS$239,MOD(ROW()-7,16)+3,FALSE))),
IF(C115="","XXX-%?#*",C115&amp;"-%?#*")))</f>
        <v/>
      </c>
      <c r="G115" s="226"/>
      <c r="H115" s="226" t="str">
        <f t="shared" ca="1" si="17"/>
        <v/>
      </c>
      <c r="I115" s="228"/>
      <c r="J115" s="228"/>
      <c r="K115" s="241"/>
      <c r="L115" s="225" t="str">
        <f t="shared" si="18"/>
        <v/>
      </c>
      <c r="M115" s="228"/>
      <c r="N115" s="226" t="str">
        <f>IF(M115="","",IFERROR(
IF(VLOOKUP(K115,$DB$180:$DS$239,2,FALSE)=2,VLOOKUP(K115,$DB$180:$DS$239,3,FALSE),
IF(VLOOKUP(K115,$DB$180:$DS$239,2,FALSE)=0,VLOOKUP(M115,DO!M:O,2,FALSE),
IF(K115="","XXX-",K115&amp;"-")&amp;
IF(VLOOKUP(K115,$DB$180:$DS$239,2,FALSE)=0,"%?",IF(N$4="","I?","I"&amp;N$4+FLOOR((ROW()-7)/16,1)))&amp;
VLOOKUP(K115,$DB$180:$DS$239,MOD(ROW()-7,16)+3,FALSE))),
IF(K115="","XXX-%?#*",K115&amp;"-%?#*")))</f>
        <v/>
      </c>
      <c r="O115" s="228"/>
      <c r="P115" s="226" t="str">
        <f t="shared" ca="1" si="19"/>
        <v/>
      </c>
      <c r="Q115" s="228"/>
      <c r="R115" s="228"/>
      <c r="S115" s="241"/>
      <c r="T115" s="225" t="str">
        <f t="shared" si="20"/>
        <v/>
      </c>
      <c r="U115" s="228"/>
      <c r="V115" s="226" t="str">
        <f>IF(U115="","",IFERROR(
IF(VLOOKUP(S115,$DB$180:$DS$239,2,FALSE)=2,VLOOKUP(S115,$DB$180:$DS$239,3,FALSE),
IF(VLOOKUP(S115,$DB$180:$DS$239,2,FALSE)=0,VLOOKUP(U115,DO!U:W,2,FALSE),
IF(S115="","XXX-",S115&amp;"-")&amp;
IF(VLOOKUP(S115,$DB$180:$DS$239,2,FALSE)=0,"%?",IF(V$4="","I?","I"&amp;V$4+FLOOR((ROW()-7)/16,1)))&amp;
VLOOKUP(S115,$DB$180:$DS$239,MOD(ROW()-7,16)+3,FALSE))),
IF(S115="","XXX-%?#*",S115&amp;"-%?#*")))</f>
        <v/>
      </c>
      <c r="W115" s="228"/>
      <c r="X115" s="226" t="str">
        <f t="shared" ca="1" si="21"/>
        <v/>
      </c>
      <c r="Y115" s="228"/>
      <c r="Z115" s="228"/>
      <c r="AA115" s="242"/>
      <c r="AB115" s="225" t="str">
        <f t="shared" si="22"/>
        <v/>
      </c>
      <c r="AC115" s="228"/>
      <c r="AD115" s="226" t="str">
        <f>IF(AC115="","",IFERROR(
IF(VLOOKUP(AA115,$DB$180:$DS$239,2,FALSE)=2,VLOOKUP(AA115,$DB$180:$DS$239,3,FALSE),
IF(VLOOKUP(AA115,$DB$180:$DS$239,2,FALSE)=0,VLOOKUP(AC115,DO!AC:AE,2,FALSE),
IF(AA115="","XXX-",AA115&amp;"-")&amp;
IF(VLOOKUP(AA115,$DB$180:$DS$239,2,FALSE)=0,"%?",IF(AD$4="","I?","I"&amp;AD$4+FLOOR((ROW()-7)/16,1)))&amp;
VLOOKUP(AA115,$DB$180:$DS$239,MOD(ROW()-7,16)+3,FALSE))),
IF(AA115="","XXX-%?#*",AA115&amp;"-%?#*")))</f>
        <v/>
      </c>
      <c r="AE115" s="228"/>
      <c r="AF115" s="226" t="str">
        <f t="shared" ca="1" si="23"/>
        <v/>
      </c>
      <c r="AG115" s="228"/>
      <c r="AH115" s="228"/>
      <c r="AI115" s="242"/>
      <c r="AJ115" s="225" t="str">
        <f t="shared" si="24"/>
        <v/>
      </c>
      <c r="AK115" s="228"/>
      <c r="AL115" s="226" t="str">
        <f>IF(AK115="","",IFERROR(
IF(VLOOKUP(AI115,$DB$180:$DS$239,2,FALSE)=2,VLOOKUP(AI115,$DB$180:$DS$239,3,FALSE),
IF(VLOOKUP(AI115,$DB$180:$DS$239,2,FALSE)=0,VLOOKUP(AK115,DO!AK:AM,2,FALSE),
IF(AI115="","XXX-",AI115&amp;"-")&amp;
IF(VLOOKUP(AI115,$DB$180:$DS$239,2,FALSE)=0,"%?",IF(AL$4="","I?","I"&amp;AL$4+FLOOR((ROW()-7)/16,1)))&amp;
VLOOKUP(AI115,$DB$180:$DS$239,MOD(ROW()-7,16)+3,FALSE))),
IF(AI115="","XXX-%?#*",AI115&amp;"-%?#*")))</f>
        <v/>
      </c>
      <c r="AM115" s="228"/>
      <c r="AN115" s="226" t="str">
        <f t="shared" ca="1" si="25"/>
        <v/>
      </c>
      <c r="AO115" s="228"/>
      <c r="AP115" s="228"/>
      <c r="AQ115" s="212"/>
      <c r="AR115" s="225" t="str">
        <f t="shared" si="26"/>
        <v/>
      </c>
      <c r="AS115" s="228"/>
      <c r="AT115" s="226" t="str">
        <f>IF(AS115="","",IFERROR(
IF(VLOOKUP(AQ115,$DB$180:$DS$239,2,FALSE)=2,VLOOKUP(AQ115,$DB$180:$DS$239,3,FALSE),
IF(VLOOKUP(AQ115,$DB$180:$DS$239,2,FALSE)=0,VLOOKUP(AS115,DO!AS:AU,2,FALSE),
IF(AQ115="","XXX-",AQ115&amp;"-")&amp;
IF(VLOOKUP(AQ115,$DB$180:$DS$239,2,FALSE)=0,"%?",IF(AT$4="","I?","I"&amp;AT$4+FLOOR((ROW()-7)/16,1)))&amp;
VLOOKUP(AQ115,$DB$180:$DS$239,MOD(ROW()-7,16)+3,FALSE))),
IF(AQ115="","XXX-%?#*",AQ115&amp;"-%?#*")))</f>
        <v/>
      </c>
      <c r="AU115" s="228"/>
      <c r="AV115" s="226" t="str">
        <f t="shared" ca="1" si="27"/>
        <v/>
      </c>
      <c r="AW115" s="228"/>
      <c r="AX115" s="228"/>
      <c r="AY115" s="242"/>
      <c r="AZ115" s="225" t="str">
        <f t="shared" si="28"/>
        <v/>
      </c>
      <c r="BA115" s="228"/>
      <c r="BB115" s="226" t="str">
        <f>IF(BA115="","",IFERROR(
IF(VLOOKUP(AY115,$DB$180:$DS$239,2,FALSE)=2,VLOOKUP(AY115,$DB$180:$DS$239,3,FALSE),
IF(VLOOKUP(AY115,$DB$180:$DS$239,2,FALSE)=0,VLOOKUP(BA115,DO!BA:BC,2,FALSE),
IF(AY115="","XXX-",AY115&amp;"-")&amp;
IF(VLOOKUP(AY115,$DB$180:$DS$239,2,FALSE)=0,"%?",IF(BB$4="","I?","I"&amp;BB$4+FLOOR((ROW()-7)/16,1)))&amp;
VLOOKUP(AY115,$DB$180:$DS$239,MOD(ROW()-7,16)+3,FALSE))),
IF(AY115="","XXX-%?#*",AY115&amp;"-%?#*")))</f>
        <v/>
      </c>
      <c r="BC115" s="228"/>
      <c r="BD115" s="226" t="str">
        <f t="shared" ca="1" si="29"/>
        <v/>
      </c>
      <c r="BE115" s="228"/>
      <c r="BF115" s="228"/>
      <c r="BG115" s="242"/>
      <c r="BH115" s="225" t="str">
        <f t="shared" si="30"/>
        <v/>
      </c>
      <c r="BI115" s="228"/>
      <c r="BJ115" s="226" t="str">
        <f>IF(BI115="","",IFERROR(
IF(VLOOKUP(BG115,$DB$180:$DS$239,2,FALSE)=2,VLOOKUP(BG115,$DB$180:$DS$239,3,FALSE),
IF(VLOOKUP(BG115,$DB$180:$DS$239,2,FALSE)=0,VLOOKUP(BI115,DO!BI:BK,2,FALSE),
IF(BG115="","XXX-",BG115&amp;"-")&amp;
IF(VLOOKUP(BG115,$DB$180:$DS$239,2,FALSE)=0,"%?",IF(BJ$4="","I?","I"&amp;BJ$4+FLOOR((ROW()-7)/16,1)))&amp;
VLOOKUP(BG115,$DB$180:$DS$239,MOD(ROW()-7,16)+3,FALSE))),
IF(BG115="","XXX-%?#*",BG115&amp;"-%?#*")))</f>
        <v/>
      </c>
      <c r="BK115" s="228"/>
      <c r="BL115" s="226" t="str">
        <f t="shared" ca="1" si="31"/>
        <v/>
      </c>
      <c r="BM115" s="228"/>
      <c r="BN115" s="228"/>
    </row>
    <row r="116" spans="4:66">
      <c r="D116" s="225" t="str">
        <f t="shared" si="16"/>
        <v/>
      </c>
      <c r="E116" s="228"/>
      <c r="F116" s="226" t="str">
        <f>IF(E116="","",IFERROR(
IF(VLOOKUP(C116,$DB$180:$DS$239,2,FALSE)=2,VLOOKUP(C116,$DB$180:$DS$239,3,FALSE),
IF(VLOOKUP(C116,$DB$180:$DS$239,2,FALSE)=0,VLOOKUP(E116,DO!E:G,2,FALSE),
IF(C116="","XXX-",C116&amp;"-")&amp;
IF(VLOOKUP(C116,$DB$180:$DS$239,2,FALSE)=0,"%?",IF(F$4="","I?","I"&amp;F$4+FLOOR((ROW()-7)/16,1)))&amp;
VLOOKUP(C116,$DB$180:$DS$239,MOD(ROW()-7,16)+3,FALSE))),
IF(C116="","XXX-%?#*",C116&amp;"-%?#*")))</f>
        <v/>
      </c>
      <c r="G116" s="226"/>
      <c r="H116" s="226" t="str">
        <f t="shared" ca="1" si="17"/>
        <v/>
      </c>
      <c r="I116" s="228"/>
      <c r="J116" s="228"/>
      <c r="K116" s="241"/>
      <c r="L116" s="225" t="str">
        <f t="shared" si="18"/>
        <v/>
      </c>
      <c r="M116" s="228"/>
      <c r="N116" s="226" t="str">
        <f>IF(M116="","",IFERROR(
IF(VLOOKUP(K116,$DB$180:$DS$239,2,FALSE)=2,VLOOKUP(K116,$DB$180:$DS$239,3,FALSE),
IF(VLOOKUP(K116,$DB$180:$DS$239,2,FALSE)=0,VLOOKUP(M116,DO!M:O,2,FALSE),
IF(K116="","XXX-",K116&amp;"-")&amp;
IF(VLOOKUP(K116,$DB$180:$DS$239,2,FALSE)=0,"%?",IF(N$4="","I?","I"&amp;N$4+FLOOR((ROW()-7)/16,1)))&amp;
VLOOKUP(K116,$DB$180:$DS$239,MOD(ROW()-7,16)+3,FALSE))),
IF(K116="","XXX-%?#*",K116&amp;"-%?#*")))</f>
        <v/>
      </c>
      <c r="O116" s="228"/>
      <c r="P116" s="226" t="str">
        <f t="shared" ca="1" si="19"/>
        <v/>
      </c>
      <c r="Q116" s="228"/>
      <c r="R116" s="228"/>
      <c r="S116" s="241"/>
      <c r="T116" s="225" t="str">
        <f t="shared" si="20"/>
        <v/>
      </c>
      <c r="U116" s="228"/>
      <c r="V116" s="226" t="str">
        <f>IF(U116="","",IFERROR(
IF(VLOOKUP(S116,$DB$180:$DS$239,2,FALSE)=2,VLOOKUP(S116,$DB$180:$DS$239,3,FALSE),
IF(VLOOKUP(S116,$DB$180:$DS$239,2,FALSE)=0,VLOOKUP(U116,DO!U:W,2,FALSE),
IF(S116="","XXX-",S116&amp;"-")&amp;
IF(VLOOKUP(S116,$DB$180:$DS$239,2,FALSE)=0,"%?",IF(V$4="","I?","I"&amp;V$4+FLOOR((ROW()-7)/16,1)))&amp;
VLOOKUP(S116,$DB$180:$DS$239,MOD(ROW()-7,16)+3,FALSE))),
IF(S116="","XXX-%?#*",S116&amp;"-%?#*")))</f>
        <v/>
      </c>
      <c r="W116" s="228"/>
      <c r="X116" s="226" t="str">
        <f t="shared" ca="1" si="21"/>
        <v/>
      </c>
      <c r="Y116" s="228"/>
      <c r="Z116" s="228"/>
      <c r="AA116" s="242"/>
      <c r="AB116" s="225" t="str">
        <f t="shared" si="22"/>
        <v/>
      </c>
      <c r="AC116" s="228"/>
      <c r="AD116" s="226" t="str">
        <f>IF(AC116="","",IFERROR(
IF(VLOOKUP(AA116,$DB$180:$DS$239,2,FALSE)=2,VLOOKUP(AA116,$DB$180:$DS$239,3,FALSE),
IF(VLOOKUP(AA116,$DB$180:$DS$239,2,FALSE)=0,VLOOKUP(AC116,DO!AC:AE,2,FALSE),
IF(AA116="","XXX-",AA116&amp;"-")&amp;
IF(VLOOKUP(AA116,$DB$180:$DS$239,2,FALSE)=0,"%?",IF(AD$4="","I?","I"&amp;AD$4+FLOOR((ROW()-7)/16,1)))&amp;
VLOOKUP(AA116,$DB$180:$DS$239,MOD(ROW()-7,16)+3,FALSE))),
IF(AA116="","XXX-%?#*",AA116&amp;"-%?#*")))</f>
        <v/>
      </c>
      <c r="AE116" s="228"/>
      <c r="AF116" s="226" t="str">
        <f t="shared" ca="1" si="23"/>
        <v/>
      </c>
      <c r="AG116" s="228"/>
      <c r="AH116" s="228"/>
      <c r="AI116" s="242"/>
      <c r="AJ116" s="225" t="str">
        <f t="shared" si="24"/>
        <v/>
      </c>
      <c r="AK116" s="228"/>
      <c r="AL116" s="226" t="str">
        <f>IF(AK116="","",IFERROR(
IF(VLOOKUP(AI116,$DB$180:$DS$239,2,FALSE)=2,VLOOKUP(AI116,$DB$180:$DS$239,3,FALSE),
IF(VLOOKUP(AI116,$DB$180:$DS$239,2,FALSE)=0,VLOOKUP(AK116,DO!AK:AM,2,FALSE),
IF(AI116="","XXX-",AI116&amp;"-")&amp;
IF(VLOOKUP(AI116,$DB$180:$DS$239,2,FALSE)=0,"%?",IF(AL$4="","I?","I"&amp;AL$4+FLOOR((ROW()-7)/16,1)))&amp;
VLOOKUP(AI116,$DB$180:$DS$239,MOD(ROW()-7,16)+3,FALSE))),
IF(AI116="","XXX-%?#*",AI116&amp;"-%?#*")))</f>
        <v/>
      </c>
      <c r="AM116" s="228"/>
      <c r="AN116" s="226" t="str">
        <f t="shared" ca="1" si="25"/>
        <v/>
      </c>
      <c r="AO116" s="228"/>
      <c r="AP116" s="228"/>
      <c r="AQ116" s="212"/>
      <c r="AR116" s="225" t="str">
        <f t="shared" si="26"/>
        <v/>
      </c>
      <c r="AS116" s="228"/>
      <c r="AT116" s="226" t="str">
        <f>IF(AS116="","",IFERROR(
IF(VLOOKUP(AQ116,$DB$180:$DS$239,2,FALSE)=2,VLOOKUP(AQ116,$DB$180:$DS$239,3,FALSE),
IF(VLOOKUP(AQ116,$DB$180:$DS$239,2,FALSE)=0,VLOOKUP(AS116,DO!AS:AU,2,FALSE),
IF(AQ116="","XXX-",AQ116&amp;"-")&amp;
IF(VLOOKUP(AQ116,$DB$180:$DS$239,2,FALSE)=0,"%?",IF(AT$4="","I?","I"&amp;AT$4+FLOOR((ROW()-7)/16,1)))&amp;
VLOOKUP(AQ116,$DB$180:$DS$239,MOD(ROW()-7,16)+3,FALSE))),
IF(AQ116="","XXX-%?#*",AQ116&amp;"-%?#*")))</f>
        <v/>
      </c>
      <c r="AU116" s="228"/>
      <c r="AV116" s="226" t="str">
        <f t="shared" ca="1" si="27"/>
        <v/>
      </c>
      <c r="AW116" s="228"/>
      <c r="AX116" s="228"/>
      <c r="AY116" s="242"/>
      <c r="AZ116" s="225" t="str">
        <f t="shared" si="28"/>
        <v/>
      </c>
      <c r="BA116" s="228"/>
      <c r="BB116" s="226" t="str">
        <f>IF(BA116="","",IFERROR(
IF(VLOOKUP(AY116,$DB$180:$DS$239,2,FALSE)=2,VLOOKUP(AY116,$DB$180:$DS$239,3,FALSE),
IF(VLOOKUP(AY116,$DB$180:$DS$239,2,FALSE)=0,VLOOKUP(BA116,DO!BA:BC,2,FALSE),
IF(AY116="","XXX-",AY116&amp;"-")&amp;
IF(VLOOKUP(AY116,$DB$180:$DS$239,2,FALSE)=0,"%?",IF(BB$4="","I?","I"&amp;BB$4+FLOOR((ROW()-7)/16,1)))&amp;
VLOOKUP(AY116,$DB$180:$DS$239,MOD(ROW()-7,16)+3,FALSE))),
IF(AY116="","XXX-%?#*",AY116&amp;"-%?#*")))</f>
        <v/>
      </c>
      <c r="BC116" s="228"/>
      <c r="BD116" s="226" t="str">
        <f t="shared" ca="1" si="29"/>
        <v/>
      </c>
      <c r="BE116" s="228"/>
      <c r="BF116" s="228"/>
      <c r="BG116" s="242"/>
      <c r="BH116" s="225" t="str">
        <f t="shared" si="30"/>
        <v/>
      </c>
      <c r="BI116" s="228"/>
      <c r="BJ116" s="226" t="str">
        <f>IF(BI116="","",IFERROR(
IF(VLOOKUP(BG116,$DB$180:$DS$239,2,FALSE)=2,VLOOKUP(BG116,$DB$180:$DS$239,3,FALSE),
IF(VLOOKUP(BG116,$DB$180:$DS$239,2,FALSE)=0,VLOOKUP(BI116,DO!BI:BK,2,FALSE),
IF(BG116="","XXX-",BG116&amp;"-")&amp;
IF(VLOOKUP(BG116,$DB$180:$DS$239,2,FALSE)=0,"%?",IF(BJ$4="","I?","I"&amp;BJ$4+FLOOR((ROW()-7)/16,1)))&amp;
VLOOKUP(BG116,$DB$180:$DS$239,MOD(ROW()-7,16)+3,FALSE))),
IF(BG116="","XXX-%?#*",BG116&amp;"-%?#*")))</f>
        <v/>
      </c>
      <c r="BK116" s="228"/>
      <c r="BL116" s="226" t="str">
        <f t="shared" ca="1" si="31"/>
        <v/>
      </c>
      <c r="BM116" s="228"/>
      <c r="BN116" s="228"/>
    </row>
    <row r="117" spans="4:66">
      <c r="D117" s="225" t="str">
        <f t="shared" si="16"/>
        <v/>
      </c>
      <c r="E117" s="228"/>
      <c r="F117" s="226" t="str">
        <f>IF(E117="","",IFERROR(
IF(VLOOKUP(C117,$DB$180:$DS$239,2,FALSE)=2,VLOOKUP(C117,$DB$180:$DS$239,3,FALSE),
IF(VLOOKUP(C117,$DB$180:$DS$239,2,FALSE)=0,VLOOKUP(E117,DO!E:G,2,FALSE),
IF(C117="","XXX-",C117&amp;"-")&amp;
IF(VLOOKUP(C117,$DB$180:$DS$239,2,FALSE)=0,"%?",IF(F$4="","I?","I"&amp;F$4+FLOOR((ROW()-7)/16,1)))&amp;
VLOOKUP(C117,$DB$180:$DS$239,MOD(ROW()-7,16)+3,FALSE))),
IF(C117="","XXX-%?#*",C117&amp;"-%?#*")))</f>
        <v/>
      </c>
      <c r="G117" s="226"/>
      <c r="H117" s="226" t="str">
        <f t="shared" ca="1" si="17"/>
        <v/>
      </c>
      <c r="I117" s="228"/>
      <c r="J117" s="228"/>
      <c r="K117" s="241"/>
      <c r="L117" s="225" t="str">
        <f t="shared" si="18"/>
        <v/>
      </c>
      <c r="M117" s="228"/>
      <c r="N117" s="226" t="str">
        <f>IF(M117="","",IFERROR(
IF(VLOOKUP(K117,$DB$180:$DS$239,2,FALSE)=2,VLOOKUP(K117,$DB$180:$DS$239,3,FALSE),
IF(VLOOKUP(K117,$DB$180:$DS$239,2,FALSE)=0,VLOOKUP(M117,DO!M:O,2,FALSE),
IF(K117="","XXX-",K117&amp;"-")&amp;
IF(VLOOKUP(K117,$DB$180:$DS$239,2,FALSE)=0,"%?",IF(N$4="","I?","I"&amp;N$4+FLOOR((ROW()-7)/16,1)))&amp;
VLOOKUP(K117,$DB$180:$DS$239,MOD(ROW()-7,16)+3,FALSE))),
IF(K117="","XXX-%?#*",K117&amp;"-%?#*")))</f>
        <v/>
      </c>
      <c r="O117" s="228"/>
      <c r="P117" s="226" t="str">
        <f t="shared" ca="1" si="19"/>
        <v/>
      </c>
      <c r="Q117" s="228"/>
      <c r="R117" s="228"/>
      <c r="S117" s="241"/>
      <c r="T117" s="225" t="str">
        <f t="shared" si="20"/>
        <v/>
      </c>
      <c r="U117" s="228"/>
      <c r="V117" s="226" t="str">
        <f>IF(U117="","",IFERROR(
IF(VLOOKUP(S117,$DB$180:$DS$239,2,FALSE)=2,VLOOKUP(S117,$DB$180:$DS$239,3,FALSE),
IF(VLOOKUP(S117,$DB$180:$DS$239,2,FALSE)=0,VLOOKUP(U117,DO!U:W,2,FALSE),
IF(S117="","XXX-",S117&amp;"-")&amp;
IF(VLOOKUP(S117,$DB$180:$DS$239,2,FALSE)=0,"%?",IF(V$4="","I?","I"&amp;V$4+FLOOR((ROW()-7)/16,1)))&amp;
VLOOKUP(S117,$DB$180:$DS$239,MOD(ROW()-7,16)+3,FALSE))),
IF(S117="","XXX-%?#*",S117&amp;"-%?#*")))</f>
        <v/>
      </c>
      <c r="W117" s="228"/>
      <c r="X117" s="226" t="str">
        <f t="shared" ca="1" si="21"/>
        <v/>
      </c>
      <c r="Y117" s="228"/>
      <c r="Z117" s="228"/>
      <c r="AA117" s="242"/>
      <c r="AB117" s="225" t="str">
        <f t="shared" si="22"/>
        <v/>
      </c>
      <c r="AC117" s="228"/>
      <c r="AD117" s="226" t="str">
        <f>IF(AC117="","",IFERROR(
IF(VLOOKUP(AA117,$DB$180:$DS$239,2,FALSE)=2,VLOOKUP(AA117,$DB$180:$DS$239,3,FALSE),
IF(VLOOKUP(AA117,$DB$180:$DS$239,2,FALSE)=0,VLOOKUP(AC117,DO!AC:AE,2,FALSE),
IF(AA117="","XXX-",AA117&amp;"-")&amp;
IF(VLOOKUP(AA117,$DB$180:$DS$239,2,FALSE)=0,"%?",IF(AD$4="","I?","I"&amp;AD$4+FLOOR((ROW()-7)/16,1)))&amp;
VLOOKUP(AA117,$DB$180:$DS$239,MOD(ROW()-7,16)+3,FALSE))),
IF(AA117="","XXX-%?#*",AA117&amp;"-%?#*")))</f>
        <v/>
      </c>
      <c r="AE117" s="228"/>
      <c r="AF117" s="226" t="str">
        <f t="shared" ca="1" si="23"/>
        <v/>
      </c>
      <c r="AG117" s="228"/>
      <c r="AH117" s="228"/>
      <c r="AI117" s="242"/>
      <c r="AJ117" s="225" t="str">
        <f t="shared" si="24"/>
        <v/>
      </c>
      <c r="AK117" s="228"/>
      <c r="AL117" s="226" t="str">
        <f>IF(AK117="","",IFERROR(
IF(VLOOKUP(AI117,$DB$180:$DS$239,2,FALSE)=2,VLOOKUP(AI117,$DB$180:$DS$239,3,FALSE),
IF(VLOOKUP(AI117,$DB$180:$DS$239,2,FALSE)=0,VLOOKUP(AK117,DO!AK:AM,2,FALSE),
IF(AI117="","XXX-",AI117&amp;"-")&amp;
IF(VLOOKUP(AI117,$DB$180:$DS$239,2,FALSE)=0,"%?",IF(AL$4="","I?","I"&amp;AL$4+FLOOR((ROW()-7)/16,1)))&amp;
VLOOKUP(AI117,$DB$180:$DS$239,MOD(ROW()-7,16)+3,FALSE))),
IF(AI117="","XXX-%?#*",AI117&amp;"-%?#*")))</f>
        <v/>
      </c>
      <c r="AM117" s="228"/>
      <c r="AN117" s="226" t="str">
        <f t="shared" ca="1" si="25"/>
        <v/>
      </c>
      <c r="AO117" s="228"/>
      <c r="AP117" s="228"/>
      <c r="AQ117" s="212"/>
      <c r="AR117" s="225" t="str">
        <f t="shared" si="26"/>
        <v/>
      </c>
      <c r="AS117" s="228"/>
      <c r="AT117" s="226" t="str">
        <f>IF(AS117="","",IFERROR(
IF(VLOOKUP(AQ117,$DB$180:$DS$239,2,FALSE)=2,VLOOKUP(AQ117,$DB$180:$DS$239,3,FALSE),
IF(VLOOKUP(AQ117,$DB$180:$DS$239,2,FALSE)=0,VLOOKUP(AS117,DO!AS:AU,2,FALSE),
IF(AQ117="","XXX-",AQ117&amp;"-")&amp;
IF(VLOOKUP(AQ117,$DB$180:$DS$239,2,FALSE)=0,"%?",IF(AT$4="","I?","I"&amp;AT$4+FLOOR((ROW()-7)/16,1)))&amp;
VLOOKUP(AQ117,$DB$180:$DS$239,MOD(ROW()-7,16)+3,FALSE))),
IF(AQ117="","XXX-%?#*",AQ117&amp;"-%?#*")))</f>
        <v/>
      </c>
      <c r="AU117" s="228"/>
      <c r="AV117" s="226" t="str">
        <f t="shared" ca="1" si="27"/>
        <v/>
      </c>
      <c r="AW117" s="228"/>
      <c r="AX117" s="228"/>
      <c r="AY117" s="242"/>
      <c r="AZ117" s="225" t="str">
        <f t="shared" si="28"/>
        <v/>
      </c>
      <c r="BA117" s="228"/>
      <c r="BB117" s="226" t="str">
        <f>IF(BA117="","",IFERROR(
IF(VLOOKUP(AY117,$DB$180:$DS$239,2,FALSE)=2,VLOOKUP(AY117,$DB$180:$DS$239,3,FALSE),
IF(VLOOKUP(AY117,$DB$180:$DS$239,2,FALSE)=0,VLOOKUP(BA117,DO!BA:BC,2,FALSE),
IF(AY117="","XXX-",AY117&amp;"-")&amp;
IF(VLOOKUP(AY117,$DB$180:$DS$239,2,FALSE)=0,"%?",IF(BB$4="","I?","I"&amp;BB$4+FLOOR((ROW()-7)/16,1)))&amp;
VLOOKUP(AY117,$DB$180:$DS$239,MOD(ROW()-7,16)+3,FALSE))),
IF(AY117="","XXX-%?#*",AY117&amp;"-%?#*")))</f>
        <v/>
      </c>
      <c r="BC117" s="228"/>
      <c r="BD117" s="226" t="str">
        <f t="shared" ca="1" si="29"/>
        <v/>
      </c>
      <c r="BE117" s="228"/>
      <c r="BF117" s="228"/>
      <c r="BG117" s="242"/>
      <c r="BH117" s="225" t="str">
        <f t="shared" si="30"/>
        <v/>
      </c>
      <c r="BI117" s="228"/>
      <c r="BJ117" s="226" t="str">
        <f>IF(BI117="","",IFERROR(
IF(VLOOKUP(BG117,$DB$180:$DS$239,2,FALSE)=2,VLOOKUP(BG117,$DB$180:$DS$239,3,FALSE),
IF(VLOOKUP(BG117,$DB$180:$DS$239,2,FALSE)=0,VLOOKUP(BI117,DO!BI:BK,2,FALSE),
IF(BG117="","XXX-",BG117&amp;"-")&amp;
IF(VLOOKUP(BG117,$DB$180:$DS$239,2,FALSE)=0,"%?",IF(BJ$4="","I?","I"&amp;BJ$4+FLOOR((ROW()-7)/16,1)))&amp;
VLOOKUP(BG117,$DB$180:$DS$239,MOD(ROW()-7,16)+3,FALSE))),
IF(BG117="","XXX-%?#*",BG117&amp;"-%?#*")))</f>
        <v/>
      </c>
      <c r="BK117" s="228"/>
      <c r="BL117" s="226" t="str">
        <f t="shared" ca="1" si="31"/>
        <v/>
      </c>
      <c r="BM117" s="228"/>
      <c r="BN117" s="228"/>
    </row>
    <row r="118" spans="4:66">
      <c r="D118" s="225" t="str">
        <f t="shared" si="16"/>
        <v/>
      </c>
      <c r="E118" s="228"/>
      <c r="F118" s="226" t="str">
        <f>IF(E118="","",IFERROR(
IF(VLOOKUP(C118,$DB$180:$DS$239,2,FALSE)=2,VLOOKUP(C118,$DB$180:$DS$239,3,FALSE),
IF(VLOOKUP(C118,$DB$180:$DS$239,2,FALSE)=0,VLOOKUP(E118,DO!E:G,2,FALSE),
IF(C118="","XXX-",C118&amp;"-")&amp;
IF(VLOOKUP(C118,$DB$180:$DS$239,2,FALSE)=0,"%?",IF(F$4="","I?","I"&amp;F$4+FLOOR((ROW()-7)/16,1)))&amp;
VLOOKUP(C118,$DB$180:$DS$239,MOD(ROW()-7,16)+3,FALSE))),
IF(C118="","XXX-%?#*",C118&amp;"-%?#*")))</f>
        <v/>
      </c>
      <c r="G118" s="226"/>
      <c r="H118" s="226" t="str">
        <f t="shared" ca="1" si="17"/>
        <v/>
      </c>
      <c r="I118" s="228"/>
      <c r="J118" s="228"/>
      <c r="K118" s="241"/>
      <c r="L118" s="225" t="str">
        <f t="shared" si="18"/>
        <v/>
      </c>
      <c r="M118" s="228"/>
      <c r="N118" s="226" t="str">
        <f>IF(M118="","",IFERROR(
IF(VLOOKUP(K118,$DB$180:$DS$239,2,FALSE)=2,VLOOKUP(K118,$DB$180:$DS$239,3,FALSE),
IF(VLOOKUP(K118,$DB$180:$DS$239,2,FALSE)=0,VLOOKUP(M118,DO!M:O,2,FALSE),
IF(K118="","XXX-",K118&amp;"-")&amp;
IF(VLOOKUP(K118,$DB$180:$DS$239,2,FALSE)=0,"%?",IF(N$4="","I?","I"&amp;N$4+FLOOR((ROW()-7)/16,1)))&amp;
VLOOKUP(K118,$DB$180:$DS$239,MOD(ROW()-7,16)+3,FALSE))),
IF(K118="","XXX-%?#*",K118&amp;"-%?#*")))</f>
        <v/>
      </c>
      <c r="O118" s="228"/>
      <c r="P118" s="226" t="str">
        <f t="shared" ca="1" si="19"/>
        <v/>
      </c>
      <c r="Q118" s="228"/>
      <c r="R118" s="228"/>
      <c r="S118" s="241"/>
      <c r="T118" s="225" t="str">
        <f t="shared" si="20"/>
        <v/>
      </c>
      <c r="U118" s="228"/>
      <c r="V118" s="226" t="str">
        <f>IF(U118="","",IFERROR(
IF(VLOOKUP(S118,$DB$180:$DS$239,2,FALSE)=2,VLOOKUP(S118,$DB$180:$DS$239,3,FALSE),
IF(VLOOKUP(S118,$DB$180:$DS$239,2,FALSE)=0,VLOOKUP(U118,DO!U:W,2,FALSE),
IF(S118="","XXX-",S118&amp;"-")&amp;
IF(VLOOKUP(S118,$DB$180:$DS$239,2,FALSE)=0,"%?",IF(V$4="","I?","I"&amp;V$4+FLOOR((ROW()-7)/16,1)))&amp;
VLOOKUP(S118,$DB$180:$DS$239,MOD(ROW()-7,16)+3,FALSE))),
IF(S118="","XXX-%?#*",S118&amp;"-%?#*")))</f>
        <v/>
      </c>
      <c r="W118" s="228"/>
      <c r="X118" s="226" t="str">
        <f t="shared" ca="1" si="21"/>
        <v/>
      </c>
      <c r="Y118" s="228"/>
      <c r="Z118" s="228"/>
      <c r="AA118" s="242"/>
      <c r="AB118" s="225" t="str">
        <f t="shared" si="22"/>
        <v/>
      </c>
      <c r="AC118" s="228"/>
      <c r="AD118" s="226" t="str">
        <f>IF(AC118="","",IFERROR(
IF(VLOOKUP(AA118,$DB$180:$DS$239,2,FALSE)=2,VLOOKUP(AA118,$DB$180:$DS$239,3,FALSE),
IF(VLOOKUP(AA118,$DB$180:$DS$239,2,FALSE)=0,VLOOKUP(AC118,DO!AC:AE,2,FALSE),
IF(AA118="","XXX-",AA118&amp;"-")&amp;
IF(VLOOKUP(AA118,$DB$180:$DS$239,2,FALSE)=0,"%?",IF(AD$4="","I?","I"&amp;AD$4+FLOOR((ROW()-7)/16,1)))&amp;
VLOOKUP(AA118,$DB$180:$DS$239,MOD(ROW()-7,16)+3,FALSE))),
IF(AA118="","XXX-%?#*",AA118&amp;"-%?#*")))</f>
        <v/>
      </c>
      <c r="AE118" s="228"/>
      <c r="AF118" s="226" t="str">
        <f t="shared" ca="1" si="23"/>
        <v/>
      </c>
      <c r="AG118" s="228"/>
      <c r="AH118" s="228"/>
      <c r="AI118" s="242"/>
      <c r="AJ118" s="225" t="str">
        <f t="shared" si="24"/>
        <v/>
      </c>
      <c r="AK118" s="228"/>
      <c r="AL118" s="226" t="str">
        <f>IF(AK118="","",IFERROR(
IF(VLOOKUP(AI118,$DB$180:$DS$239,2,FALSE)=2,VLOOKUP(AI118,$DB$180:$DS$239,3,FALSE),
IF(VLOOKUP(AI118,$DB$180:$DS$239,2,FALSE)=0,VLOOKUP(AK118,DO!AK:AM,2,FALSE),
IF(AI118="","XXX-",AI118&amp;"-")&amp;
IF(VLOOKUP(AI118,$DB$180:$DS$239,2,FALSE)=0,"%?",IF(AL$4="","I?","I"&amp;AL$4+FLOOR((ROW()-7)/16,1)))&amp;
VLOOKUP(AI118,$DB$180:$DS$239,MOD(ROW()-7,16)+3,FALSE))),
IF(AI118="","XXX-%?#*",AI118&amp;"-%?#*")))</f>
        <v/>
      </c>
      <c r="AM118" s="228"/>
      <c r="AN118" s="226" t="str">
        <f t="shared" ca="1" si="25"/>
        <v/>
      </c>
      <c r="AO118" s="228"/>
      <c r="AP118" s="228"/>
      <c r="AQ118" s="212"/>
      <c r="AR118" s="225" t="str">
        <f t="shared" si="26"/>
        <v/>
      </c>
      <c r="AS118" s="228"/>
      <c r="AT118" s="226" t="str">
        <f>IF(AS118="","",IFERROR(
IF(VLOOKUP(AQ118,$DB$180:$DS$239,2,FALSE)=2,VLOOKUP(AQ118,$DB$180:$DS$239,3,FALSE),
IF(VLOOKUP(AQ118,$DB$180:$DS$239,2,FALSE)=0,VLOOKUP(AS118,DO!AS:AU,2,FALSE),
IF(AQ118="","XXX-",AQ118&amp;"-")&amp;
IF(VLOOKUP(AQ118,$DB$180:$DS$239,2,FALSE)=0,"%?",IF(AT$4="","I?","I"&amp;AT$4+FLOOR((ROW()-7)/16,1)))&amp;
VLOOKUP(AQ118,$DB$180:$DS$239,MOD(ROW()-7,16)+3,FALSE))),
IF(AQ118="","XXX-%?#*",AQ118&amp;"-%?#*")))</f>
        <v/>
      </c>
      <c r="AU118" s="228"/>
      <c r="AV118" s="226" t="str">
        <f t="shared" ca="1" si="27"/>
        <v/>
      </c>
      <c r="AW118" s="228"/>
      <c r="AX118" s="228"/>
      <c r="AY118" s="242"/>
      <c r="AZ118" s="225" t="str">
        <f t="shared" si="28"/>
        <v/>
      </c>
      <c r="BA118" s="228"/>
      <c r="BB118" s="226" t="str">
        <f>IF(BA118="","",IFERROR(
IF(VLOOKUP(AY118,$DB$180:$DS$239,2,FALSE)=2,VLOOKUP(AY118,$DB$180:$DS$239,3,FALSE),
IF(VLOOKUP(AY118,$DB$180:$DS$239,2,FALSE)=0,VLOOKUP(BA118,DO!BA:BC,2,FALSE),
IF(AY118="","XXX-",AY118&amp;"-")&amp;
IF(VLOOKUP(AY118,$DB$180:$DS$239,2,FALSE)=0,"%?",IF(BB$4="","I?","I"&amp;BB$4+FLOOR((ROW()-7)/16,1)))&amp;
VLOOKUP(AY118,$DB$180:$DS$239,MOD(ROW()-7,16)+3,FALSE))),
IF(AY118="","XXX-%?#*",AY118&amp;"-%?#*")))</f>
        <v/>
      </c>
      <c r="BC118" s="228"/>
      <c r="BD118" s="226" t="str">
        <f t="shared" ca="1" si="29"/>
        <v/>
      </c>
      <c r="BE118" s="228"/>
      <c r="BF118" s="228"/>
      <c r="BG118" s="242"/>
      <c r="BH118" s="225" t="str">
        <f t="shared" si="30"/>
        <v/>
      </c>
      <c r="BI118" s="228"/>
      <c r="BJ118" s="226" t="str">
        <f>IF(BI118="","",IFERROR(
IF(VLOOKUP(BG118,$DB$180:$DS$239,2,FALSE)=2,VLOOKUP(BG118,$DB$180:$DS$239,3,FALSE),
IF(VLOOKUP(BG118,$DB$180:$DS$239,2,FALSE)=0,VLOOKUP(BI118,DO!BI:BK,2,FALSE),
IF(BG118="","XXX-",BG118&amp;"-")&amp;
IF(VLOOKUP(BG118,$DB$180:$DS$239,2,FALSE)=0,"%?",IF(BJ$4="","I?","I"&amp;BJ$4+FLOOR((ROW()-7)/16,1)))&amp;
VLOOKUP(BG118,$DB$180:$DS$239,MOD(ROW()-7,16)+3,FALSE))),
IF(BG118="","XXX-%?#*",BG118&amp;"-%?#*")))</f>
        <v/>
      </c>
      <c r="BK118" s="228"/>
      <c r="BL118" s="226" t="str">
        <f t="shared" ca="1" si="31"/>
        <v/>
      </c>
      <c r="BM118" s="228"/>
      <c r="BN118" s="228"/>
    </row>
    <row r="119" spans="4:66">
      <c r="D119" s="225" t="str">
        <f t="shared" si="16"/>
        <v/>
      </c>
      <c r="E119" s="228"/>
      <c r="F119" s="226" t="str">
        <f>IF(E119="","",IFERROR(
IF(VLOOKUP(C119,$DB$180:$DS$239,2,FALSE)=2,VLOOKUP(C119,$DB$180:$DS$239,3,FALSE),
IF(VLOOKUP(C119,$DB$180:$DS$239,2,FALSE)=0,VLOOKUP(E119,DO!E:G,2,FALSE),
IF(C119="","XXX-",C119&amp;"-")&amp;
IF(VLOOKUP(C119,$DB$180:$DS$239,2,FALSE)=0,"%?",IF(F$4="","I?","I"&amp;F$4+FLOOR((ROW()-7)/16,1)))&amp;
VLOOKUP(C119,$DB$180:$DS$239,MOD(ROW()-7,16)+3,FALSE))),
IF(C119="","XXX-%?#*",C119&amp;"-%?#*")))</f>
        <v/>
      </c>
      <c r="G119" s="226"/>
      <c r="H119" s="226" t="str">
        <f t="shared" ca="1" si="17"/>
        <v/>
      </c>
      <c r="I119" s="228"/>
      <c r="J119" s="228"/>
      <c r="K119" s="241"/>
      <c r="L119" s="225" t="str">
        <f t="shared" si="18"/>
        <v/>
      </c>
      <c r="M119" s="228"/>
      <c r="N119" s="226" t="str">
        <f>IF(M119="","",IFERROR(
IF(VLOOKUP(K119,$DB$180:$DS$239,2,FALSE)=2,VLOOKUP(K119,$DB$180:$DS$239,3,FALSE),
IF(VLOOKUP(K119,$DB$180:$DS$239,2,FALSE)=0,VLOOKUP(M119,DO!M:O,2,FALSE),
IF(K119="","XXX-",K119&amp;"-")&amp;
IF(VLOOKUP(K119,$DB$180:$DS$239,2,FALSE)=0,"%?",IF(N$4="","I?","I"&amp;N$4+FLOOR((ROW()-7)/16,1)))&amp;
VLOOKUP(K119,$DB$180:$DS$239,MOD(ROW()-7,16)+3,FALSE))),
IF(K119="","XXX-%?#*",K119&amp;"-%?#*")))</f>
        <v/>
      </c>
      <c r="O119" s="228"/>
      <c r="P119" s="226" t="str">
        <f t="shared" ca="1" si="19"/>
        <v/>
      </c>
      <c r="Q119" s="228"/>
      <c r="R119" s="228"/>
      <c r="S119" s="241"/>
      <c r="T119" s="225" t="str">
        <f t="shared" si="20"/>
        <v/>
      </c>
      <c r="U119" s="228"/>
      <c r="V119" s="226" t="str">
        <f>IF(U119="","",IFERROR(
IF(VLOOKUP(S119,$DB$180:$DS$239,2,FALSE)=2,VLOOKUP(S119,$DB$180:$DS$239,3,FALSE),
IF(VLOOKUP(S119,$DB$180:$DS$239,2,FALSE)=0,VLOOKUP(U119,DO!U:W,2,FALSE),
IF(S119="","XXX-",S119&amp;"-")&amp;
IF(VLOOKUP(S119,$DB$180:$DS$239,2,FALSE)=0,"%?",IF(V$4="","I?","I"&amp;V$4+FLOOR((ROW()-7)/16,1)))&amp;
VLOOKUP(S119,$DB$180:$DS$239,MOD(ROW()-7,16)+3,FALSE))),
IF(S119="","XXX-%?#*",S119&amp;"-%?#*")))</f>
        <v/>
      </c>
      <c r="W119" s="228"/>
      <c r="X119" s="226" t="str">
        <f t="shared" ca="1" si="21"/>
        <v/>
      </c>
      <c r="Y119" s="228"/>
      <c r="Z119" s="228"/>
      <c r="AA119" s="242"/>
      <c r="AB119" s="225" t="str">
        <f t="shared" si="22"/>
        <v/>
      </c>
      <c r="AC119" s="228"/>
      <c r="AD119" s="226" t="str">
        <f>IF(AC119="","",IFERROR(
IF(VLOOKUP(AA119,$DB$180:$DS$239,2,FALSE)=2,VLOOKUP(AA119,$DB$180:$DS$239,3,FALSE),
IF(VLOOKUP(AA119,$DB$180:$DS$239,2,FALSE)=0,VLOOKUP(AC119,DO!AC:AE,2,FALSE),
IF(AA119="","XXX-",AA119&amp;"-")&amp;
IF(VLOOKUP(AA119,$DB$180:$DS$239,2,FALSE)=0,"%?",IF(AD$4="","I?","I"&amp;AD$4+FLOOR((ROW()-7)/16,1)))&amp;
VLOOKUP(AA119,$DB$180:$DS$239,MOD(ROW()-7,16)+3,FALSE))),
IF(AA119="","XXX-%?#*",AA119&amp;"-%?#*")))</f>
        <v/>
      </c>
      <c r="AE119" s="228"/>
      <c r="AF119" s="226" t="str">
        <f t="shared" ca="1" si="23"/>
        <v/>
      </c>
      <c r="AG119" s="228"/>
      <c r="AH119" s="228"/>
      <c r="AI119" s="242"/>
      <c r="AJ119" s="225" t="str">
        <f t="shared" si="24"/>
        <v/>
      </c>
      <c r="AK119" s="228"/>
      <c r="AL119" s="226" t="str">
        <f>IF(AK119="","",IFERROR(
IF(VLOOKUP(AI119,$DB$180:$DS$239,2,FALSE)=2,VLOOKUP(AI119,$DB$180:$DS$239,3,FALSE),
IF(VLOOKUP(AI119,$DB$180:$DS$239,2,FALSE)=0,VLOOKUP(AK119,DO!AK:AM,2,FALSE),
IF(AI119="","XXX-",AI119&amp;"-")&amp;
IF(VLOOKUP(AI119,$DB$180:$DS$239,2,FALSE)=0,"%?",IF(AL$4="","I?","I"&amp;AL$4+FLOOR((ROW()-7)/16,1)))&amp;
VLOOKUP(AI119,$DB$180:$DS$239,MOD(ROW()-7,16)+3,FALSE))),
IF(AI119="","XXX-%?#*",AI119&amp;"-%?#*")))</f>
        <v/>
      </c>
      <c r="AM119" s="228"/>
      <c r="AN119" s="226" t="str">
        <f t="shared" ca="1" si="25"/>
        <v/>
      </c>
      <c r="AO119" s="228"/>
      <c r="AP119" s="228"/>
      <c r="AQ119" s="212"/>
      <c r="AR119" s="225" t="str">
        <f t="shared" si="26"/>
        <v/>
      </c>
      <c r="AS119" s="228"/>
      <c r="AT119" s="226" t="str">
        <f>IF(AS119="","",IFERROR(
IF(VLOOKUP(AQ119,$DB$180:$DS$239,2,FALSE)=2,VLOOKUP(AQ119,$DB$180:$DS$239,3,FALSE),
IF(VLOOKUP(AQ119,$DB$180:$DS$239,2,FALSE)=0,VLOOKUP(AS119,DO!AS:AU,2,FALSE),
IF(AQ119="","XXX-",AQ119&amp;"-")&amp;
IF(VLOOKUP(AQ119,$DB$180:$DS$239,2,FALSE)=0,"%?",IF(AT$4="","I?","I"&amp;AT$4+FLOOR((ROW()-7)/16,1)))&amp;
VLOOKUP(AQ119,$DB$180:$DS$239,MOD(ROW()-7,16)+3,FALSE))),
IF(AQ119="","XXX-%?#*",AQ119&amp;"-%?#*")))</f>
        <v/>
      </c>
      <c r="AU119" s="228"/>
      <c r="AV119" s="226" t="str">
        <f t="shared" ca="1" si="27"/>
        <v/>
      </c>
      <c r="AW119" s="228"/>
      <c r="AX119" s="228"/>
      <c r="AY119" s="242"/>
      <c r="AZ119" s="225" t="str">
        <f t="shared" si="28"/>
        <v/>
      </c>
      <c r="BA119" s="228"/>
      <c r="BB119" s="226" t="str">
        <f>IF(BA119="","",IFERROR(
IF(VLOOKUP(AY119,$DB$180:$DS$239,2,FALSE)=2,VLOOKUP(AY119,$DB$180:$DS$239,3,FALSE),
IF(VLOOKUP(AY119,$DB$180:$DS$239,2,FALSE)=0,VLOOKUP(BA119,DO!BA:BC,2,FALSE),
IF(AY119="","XXX-",AY119&amp;"-")&amp;
IF(VLOOKUP(AY119,$DB$180:$DS$239,2,FALSE)=0,"%?",IF(BB$4="","I?","I"&amp;BB$4+FLOOR((ROW()-7)/16,1)))&amp;
VLOOKUP(AY119,$DB$180:$DS$239,MOD(ROW()-7,16)+3,FALSE))),
IF(AY119="","XXX-%?#*",AY119&amp;"-%?#*")))</f>
        <v/>
      </c>
      <c r="BC119" s="228"/>
      <c r="BD119" s="226" t="str">
        <f t="shared" ca="1" si="29"/>
        <v/>
      </c>
      <c r="BE119" s="228"/>
      <c r="BF119" s="228"/>
      <c r="BG119" s="242"/>
      <c r="BH119" s="225" t="str">
        <f t="shared" si="30"/>
        <v/>
      </c>
      <c r="BI119" s="228"/>
      <c r="BJ119" s="226" t="str">
        <f>IF(BI119="","",IFERROR(
IF(VLOOKUP(BG119,$DB$180:$DS$239,2,FALSE)=2,VLOOKUP(BG119,$DB$180:$DS$239,3,FALSE),
IF(VLOOKUP(BG119,$DB$180:$DS$239,2,FALSE)=0,VLOOKUP(BI119,DO!BI:BK,2,FALSE),
IF(BG119="","XXX-",BG119&amp;"-")&amp;
IF(VLOOKUP(BG119,$DB$180:$DS$239,2,FALSE)=0,"%?",IF(BJ$4="","I?","I"&amp;BJ$4+FLOOR((ROW()-7)/16,1)))&amp;
VLOOKUP(BG119,$DB$180:$DS$239,MOD(ROW()-7,16)+3,FALSE))),
IF(BG119="","XXX-%?#*",BG119&amp;"-%?#*")))</f>
        <v/>
      </c>
      <c r="BK119" s="228"/>
      <c r="BL119" s="226" t="str">
        <f t="shared" ca="1" si="31"/>
        <v/>
      </c>
      <c r="BM119" s="228"/>
      <c r="BN119" s="228"/>
    </row>
    <row r="120" spans="4:66">
      <c r="D120" s="225" t="str">
        <f t="shared" si="16"/>
        <v/>
      </c>
      <c r="E120" s="228"/>
      <c r="F120" s="226" t="str">
        <f>IF(E120="","",IFERROR(
IF(VLOOKUP(C120,$DB$180:$DS$239,2,FALSE)=2,VLOOKUP(C120,$DB$180:$DS$239,3,FALSE),
IF(VLOOKUP(C120,$DB$180:$DS$239,2,FALSE)=0,VLOOKUP(E120,DO!E:G,2,FALSE),
IF(C120="","XXX-",C120&amp;"-")&amp;
IF(VLOOKUP(C120,$DB$180:$DS$239,2,FALSE)=0,"%?",IF(F$4="","I?","I"&amp;F$4+FLOOR((ROW()-7)/16,1)))&amp;
VLOOKUP(C120,$DB$180:$DS$239,MOD(ROW()-7,16)+3,FALSE))),
IF(C120="","XXX-%?#*",C120&amp;"-%?#*")))</f>
        <v/>
      </c>
      <c r="G120" s="226"/>
      <c r="H120" s="226" t="str">
        <f t="shared" ca="1" si="17"/>
        <v/>
      </c>
      <c r="I120" s="228"/>
      <c r="J120" s="228"/>
      <c r="K120" s="241"/>
      <c r="L120" s="225" t="str">
        <f t="shared" si="18"/>
        <v/>
      </c>
      <c r="M120" s="228"/>
      <c r="N120" s="226" t="str">
        <f>IF(M120="","",IFERROR(
IF(VLOOKUP(K120,$DB$180:$DS$239,2,FALSE)=2,VLOOKUP(K120,$DB$180:$DS$239,3,FALSE),
IF(VLOOKUP(K120,$DB$180:$DS$239,2,FALSE)=0,VLOOKUP(M120,DO!M:O,2,FALSE),
IF(K120="","XXX-",K120&amp;"-")&amp;
IF(VLOOKUP(K120,$DB$180:$DS$239,2,FALSE)=0,"%?",IF(N$4="","I?","I"&amp;N$4+FLOOR((ROW()-7)/16,1)))&amp;
VLOOKUP(K120,$DB$180:$DS$239,MOD(ROW()-7,16)+3,FALSE))),
IF(K120="","XXX-%?#*",K120&amp;"-%?#*")))</f>
        <v/>
      </c>
      <c r="O120" s="228"/>
      <c r="P120" s="226" t="str">
        <f t="shared" ca="1" si="19"/>
        <v/>
      </c>
      <c r="Q120" s="228"/>
      <c r="R120" s="228"/>
      <c r="S120" s="241"/>
      <c r="T120" s="225" t="str">
        <f t="shared" si="20"/>
        <v/>
      </c>
      <c r="U120" s="228"/>
      <c r="V120" s="226" t="str">
        <f>IF(U120="","",IFERROR(
IF(VLOOKUP(S120,$DB$180:$DS$239,2,FALSE)=2,VLOOKUP(S120,$DB$180:$DS$239,3,FALSE),
IF(VLOOKUP(S120,$DB$180:$DS$239,2,FALSE)=0,VLOOKUP(U120,DO!U:W,2,FALSE),
IF(S120="","XXX-",S120&amp;"-")&amp;
IF(VLOOKUP(S120,$DB$180:$DS$239,2,FALSE)=0,"%?",IF(V$4="","I?","I"&amp;V$4+FLOOR((ROW()-7)/16,1)))&amp;
VLOOKUP(S120,$DB$180:$DS$239,MOD(ROW()-7,16)+3,FALSE))),
IF(S120="","XXX-%?#*",S120&amp;"-%?#*")))</f>
        <v/>
      </c>
      <c r="W120" s="228"/>
      <c r="X120" s="226" t="str">
        <f t="shared" ca="1" si="21"/>
        <v/>
      </c>
      <c r="Y120" s="228"/>
      <c r="Z120" s="228"/>
      <c r="AA120" s="242"/>
      <c r="AB120" s="225" t="str">
        <f t="shared" si="22"/>
        <v/>
      </c>
      <c r="AC120" s="228"/>
      <c r="AD120" s="226" t="str">
        <f>IF(AC120="","",IFERROR(
IF(VLOOKUP(AA120,$DB$180:$DS$239,2,FALSE)=2,VLOOKUP(AA120,$DB$180:$DS$239,3,FALSE),
IF(VLOOKUP(AA120,$DB$180:$DS$239,2,FALSE)=0,VLOOKUP(AC120,DO!AC:AE,2,FALSE),
IF(AA120="","XXX-",AA120&amp;"-")&amp;
IF(VLOOKUP(AA120,$DB$180:$DS$239,2,FALSE)=0,"%?",IF(AD$4="","I?","I"&amp;AD$4+FLOOR((ROW()-7)/16,1)))&amp;
VLOOKUP(AA120,$DB$180:$DS$239,MOD(ROW()-7,16)+3,FALSE))),
IF(AA120="","XXX-%?#*",AA120&amp;"-%?#*")))</f>
        <v/>
      </c>
      <c r="AE120" s="228"/>
      <c r="AF120" s="226" t="str">
        <f t="shared" ca="1" si="23"/>
        <v/>
      </c>
      <c r="AG120" s="228"/>
      <c r="AH120" s="228"/>
      <c r="AI120" s="242"/>
      <c r="AJ120" s="225" t="str">
        <f t="shared" si="24"/>
        <v/>
      </c>
      <c r="AK120" s="228"/>
      <c r="AL120" s="226" t="str">
        <f>IF(AK120="","",IFERROR(
IF(VLOOKUP(AI120,$DB$180:$DS$239,2,FALSE)=2,VLOOKUP(AI120,$DB$180:$DS$239,3,FALSE),
IF(VLOOKUP(AI120,$DB$180:$DS$239,2,FALSE)=0,VLOOKUP(AK120,DO!AK:AM,2,FALSE),
IF(AI120="","XXX-",AI120&amp;"-")&amp;
IF(VLOOKUP(AI120,$DB$180:$DS$239,2,FALSE)=0,"%?",IF(AL$4="","I?","I"&amp;AL$4+FLOOR((ROW()-7)/16,1)))&amp;
VLOOKUP(AI120,$DB$180:$DS$239,MOD(ROW()-7,16)+3,FALSE))),
IF(AI120="","XXX-%?#*",AI120&amp;"-%?#*")))</f>
        <v/>
      </c>
      <c r="AM120" s="228"/>
      <c r="AN120" s="226" t="str">
        <f t="shared" ca="1" si="25"/>
        <v/>
      </c>
      <c r="AO120" s="228"/>
      <c r="AP120" s="228"/>
      <c r="AQ120" s="212"/>
      <c r="AR120" s="225" t="str">
        <f t="shared" si="26"/>
        <v/>
      </c>
      <c r="AS120" s="228"/>
      <c r="AT120" s="226" t="str">
        <f>IF(AS120="","",IFERROR(
IF(VLOOKUP(AQ120,$DB$180:$DS$239,2,FALSE)=2,VLOOKUP(AQ120,$DB$180:$DS$239,3,FALSE),
IF(VLOOKUP(AQ120,$DB$180:$DS$239,2,FALSE)=0,VLOOKUP(AS120,DO!AS:AU,2,FALSE),
IF(AQ120="","XXX-",AQ120&amp;"-")&amp;
IF(VLOOKUP(AQ120,$DB$180:$DS$239,2,FALSE)=0,"%?",IF(AT$4="","I?","I"&amp;AT$4+FLOOR((ROW()-7)/16,1)))&amp;
VLOOKUP(AQ120,$DB$180:$DS$239,MOD(ROW()-7,16)+3,FALSE))),
IF(AQ120="","XXX-%?#*",AQ120&amp;"-%?#*")))</f>
        <v/>
      </c>
      <c r="AU120" s="228"/>
      <c r="AV120" s="226" t="str">
        <f t="shared" ca="1" si="27"/>
        <v/>
      </c>
      <c r="AW120" s="228"/>
      <c r="AX120" s="228"/>
      <c r="AY120" s="242"/>
      <c r="AZ120" s="225" t="str">
        <f t="shared" si="28"/>
        <v/>
      </c>
      <c r="BA120" s="228"/>
      <c r="BB120" s="226" t="str">
        <f>IF(BA120="","",IFERROR(
IF(VLOOKUP(AY120,$DB$180:$DS$239,2,FALSE)=2,VLOOKUP(AY120,$DB$180:$DS$239,3,FALSE),
IF(VLOOKUP(AY120,$DB$180:$DS$239,2,FALSE)=0,VLOOKUP(BA120,DO!BA:BC,2,FALSE),
IF(AY120="","XXX-",AY120&amp;"-")&amp;
IF(VLOOKUP(AY120,$DB$180:$DS$239,2,FALSE)=0,"%?",IF(BB$4="","I?","I"&amp;BB$4+FLOOR((ROW()-7)/16,1)))&amp;
VLOOKUP(AY120,$DB$180:$DS$239,MOD(ROW()-7,16)+3,FALSE))),
IF(AY120="","XXX-%?#*",AY120&amp;"-%?#*")))</f>
        <v/>
      </c>
      <c r="BC120" s="228"/>
      <c r="BD120" s="226" t="str">
        <f t="shared" ca="1" si="29"/>
        <v/>
      </c>
      <c r="BE120" s="228"/>
      <c r="BF120" s="228"/>
      <c r="BG120" s="242"/>
      <c r="BH120" s="225" t="str">
        <f t="shared" si="30"/>
        <v/>
      </c>
      <c r="BI120" s="228"/>
      <c r="BJ120" s="226" t="str">
        <f>IF(BI120="","",IFERROR(
IF(VLOOKUP(BG120,$DB$180:$DS$239,2,FALSE)=2,VLOOKUP(BG120,$DB$180:$DS$239,3,FALSE),
IF(VLOOKUP(BG120,$DB$180:$DS$239,2,FALSE)=0,VLOOKUP(BI120,DO!BI:BK,2,FALSE),
IF(BG120="","XXX-",BG120&amp;"-")&amp;
IF(VLOOKUP(BG120,$DB$180:$DS$239,2,FALSE)=0,"%?",IF(BJ$4="","I?","I"&amp;BJ$4+FLOOR((ROW()-7)/16,1)))&amp;
VLOOKUP(BG120,$DB$180:$DS$239,MOD(ROW()-7,16)+3,FALSE))),
IF(BG120="","XXX-%?#*",BG120&amp;"-%?#*")))</f>
        <v/>
      </c>
      <c r="BK120" s="228"/>
      <c r="BL120" s="226" t="str">
        <f t="shared" ca="1" si="31"/>
        <v/>
      </c>
      <c r="BM120" s="228"/>
      <c r="BN120" s="228"/>
    </row>
    <row r="121" spans="4:66">
      <c r="D121" s="225" t="str">
        <f t="shared" si="16"/>
        <v/>
      </c>
      <c r="E121" s="228"/>
      <c r="F121" s="226" t="str">
        <f>IF(E121="","",IFERROR(
IF(VLOOKUP(C121,$DB$180:$DS$239,2,FALSE)=2,VLOOKUP(C121,$DB$180:$DS$239,3,FALSE),
IF(VLOOKUP(C121,$DB$180:$DS$239,2,FALSE)=0,VLOOKUP(E121,DO!E:G,2,FALSE),
IF(C121="","XXX-",C121&amp;"-")&amp;
IF(VLOOKUP(C121,$DB$180:$DS$239,2,FALSE)=0,"%?",IF(F$4="","I?","I"&amp;F$4+FLOOR((ROW()-7)/16,1)))&amp;
VLOOKUP(C121,$DB$180:$DS$239,MOD(ROW()-7,16)+3,FALSE))),
IF(C121="","XXX-%?#*",C121&amp;"-%?#*")))</f>
        <v/>
      </c>
      <c r="G121" s="226"/>
      <c r="H121" s="226" t="str">
        <f t="shared" ca="1" si="17"/>
        <v/>
      </c>
      <c r="I121" s="228"/>
      <c r="J121" s="228"/>
      <c r="K121" s="241"/>
      <c r="L121" s="225" t="str">
        <f t="shared" si="18"/>
        <v/>
      </c>
      <c r="M121" s="228"/>
      <c r="N121" s="226" t="str">
        <f>IF(M121="","",IFERROR(
IF(VLOOKUP(K121,$DB$180:$DS$239,2,FALSE)=2,VLOOKUP(K121,$DB$180:$DS$239,3,FALSE),
IF(VLOOKUP(K121,$DB$180:$DS$239,2,FALSE)=0,VLOOKUP(M121,DO!M:O,2,FALSE),
IF(K121="","XXX-",K121&amp;"-")&amp;
IF(VLOOKUP(K121,$DB$180:$DS$239,2,FALSE)=0,"%?",IF(N$4="","I?","I"&amp;N$4+FLOOR((ROW()-7)/16,1)))&amp;
VLOOKUP(K121,$DB$180:$DS$239,MOD(ROW()-7,16)+3,FALSE))),
IF(K121="","XXX-%?#*",K121&amp;"-%?#*")))</f>
        <v/>
      </c>
      <c r="O121" s="228"/>
      <c r="P121" s="226" t="str">
        <f t="shared" ca="1" si="19"/>
        <v/>
      </c>
      <c r="Q121" s="228"/>
      <c r="R121" s="228"/>
      <c r="S121" s="241"/>
      <c r="T121" s="225" t="str">
        <f t="shared" si="20"/>
        <v/>
      </c>
      <c r="U121" s="228"/>
      <c r="V121" s="226" t="str">
        <f>IF(U121="","",IFERROR(
IF(VLOOKUP(S121,$DB$180:$DS$239,2,FALSE)=2,VLOOKUP(S121,$DB$180:$DS$239,3,FALSE),
IF(VLOOKUP(S121,$DB$180:$DS$239,2,FALSE)=0,VLOOKUP(U121,DO!U:W,2,FALSE),
IF(S121="","XXX-",S121&amp;"-")&amp;
IF(VLOOKUP(S121,$DB$180:$DS$239,2,FALSE)=0,"%?",IF(V$4="","I?","I"&amp;V$4+FLOOR((ROW()-7)/16,1)))&amp;
VLOOKUP(S121,$DB$180:$DS$239,MOD(ROW()-7,16)+3,FALSE))),
IF(S121="","XXX-%?#*",S121&amp;"-%?#*")))</f>
        <v/>
      </c>
      <c r="W121" s="228"/>
      <c r="X121" s="226" t="str">
        <f t="shared" ca="1" si="21"/>
        <v/>
      </c>
      <c r="Y121" s="228"/>
      <c r="Z121" s="228"/>
      <c r="AA121" s="242"/>
      <c r="AB121" s="225" t="str">
        <f t="shared" si="22"/>
        <v/>
      </c>
      <c r="AC121" s="228"/>
      <c r="AD121" s="226" t="str">
        <f>IF(AC121="","",IFERROR(
IF(VLOOKUP(AA121,$DB$180:$DS$239,2,FALSE)=2,VLOOKUP(AA121,$DB$180:$DS$239,3,FALSE),
IF(VLOOKUP(AA121,$DB$180:$DS$239,2,FALSE)=0,VLOOKUP(AC121,DO!AC:AE,2,FALSE),
IF(AA121="","XXX-",AA121&amp;"-")&amp;
IF(VLOOKUP(AA121,$DB$180:$DS$239,2,FALSE)=0,"%?",IF(AD$4="","I?","I"&amp;AD$4+FLOOR((ROW()-7)/16,1)))&amp;
VLOOKUP(AA121,$DB$180:$DS$239,MOD(ROW()-7,16)+3,FALSE))),
IF(AA121="","XXX-%?#*",AA121&amp;"-%?#*")))</f>
        <v/>
      </c>
      <c r="AE121" s="228"/>
      <c r="AF121" s="226" t="str">
        <f t="shared" ca="1" si="23"/>
        <v/>
      </c>
      <c r="AG121" s="228"/>
      <c r="AH121" s="228"/>
      <c r="AI121" s="242"/>
      <c r="AJ121" s="225" t="str">
        <f t="shared" si="24"/>
        <v/>
      </c>
      <c r="AK121" s="228"/>
      <c r="AL121" s="226" t="str">
        <f>IF(AK121="","",IFERROR(
IF(VLOOKUP(AI121,$DB$180:$DS$239,2,FALSE)=2,VLOOKUP(AI121,$DB$180:$DS$239,3,FALSE),
IF(VLOOKUP(AI121,$DB$180:$DS$239,2,FALSE)=0,VLOOKUP(AK121,DO!AK:AM,2,FALSE),
IF(AI121="","XXX-",AI121&amp;"-")&amp;
IF(VLOOKUP(AI121,$DB$180:$DS$239,2,FALSE)=0,"%?",IF(AL$4="","I?","I"&amp;AL$4+FLOOR((ROW()-7)/16,1)))&amp;
VLOOKUP(AI121,$DB$180:$DS$239,MOD(ROW()-7,16)+3,FALSE))),
IF(AI121="","XXX-%?#*",AI121&amp;"-%?#*")))</f>
        <v/>
      </c>
      <c r="AM121" s="228"/>
      <c r="AN121" s="226" t="str">
        <f t="shared" ca="1" si="25"/>
        <v/>
      </c>
      <c r="AO121" s="228"/>
      <c r="AP121" s="228"/>
      <c r="AQ121" s="212"/>
      <c r="AR121" s="225" t="str">
        <f t="shared" si="26"/>
        <v/>
      </c>
      <c r="AS121" s="228"/>
      <c r="AT121" s="226" t="str">
        <f>IF(AS121="","",IFERROR(
IF(VLOOKUP(AQ121,$DB$180:$DS$239,2,FALSE)=2,VLOOKUP(AQ121,$DB$180:$DS$239,3,FALSE),
IF(VLOOKUP(AQ121,$DB$180:$DS$239,2,FALSE)=0,VLOOKUP(AS121,DO!AS:AU,2,FALSE),
IF(AQ121="","XXX-",AQ121&amp;"-")&amp;
IF(VLOOKUP(AQ121,$DB$180:$DS$239,2,FALSE)=0,"%?",IF(AT$4="","I?","I"&amp;AT$4+FLOOR((ROW()-7)/16,1)))&amp;
VLOOKUP(AQ121,$DB$180:$DS$239,MOD(ROW()-7,16)+3,FALSE))),
IF(AQ121="","XXX-%?#*",AQ121&amp;"-%?#*")))</f>
        <v/>
      </c>
      <c r="AU121" s="228"/>
      <c r="AV121" s="226" t="str">
        <f t="shared" ca="1" si="27"/>
        <v/>
      </c>
      <c r="AW121" s="228"/>
      <c r="AX121" s="228"/>
      <c r="AY121" s="242"/>
      <c r="AZ121" s="225" t="str">
        <f t="shared" si="28"/>
        <v/>
      </c>
      <c r="BA121" s="228"/>
      <c r="BB121" s="226" t="str">
        <f>IF(BA121="","",IFERROR(
IF(VLOOKUP(AY121,$DB$180:$DS$239,2,FALSE)=2,VLOOKUP(AY121,$DB$180:$DS$239,3,FALSE),
IF(VLOOKUP(AY121,$DB$180:$DS$239,2,FALSE)=0,VLOOKUP(BA121,DO!BA:BC,2,FALSE),
IF(AY121="","XXX-",AY121&amp;"-")&amp;
IF(VLOOKUP(AY121,$DB$180:$DS$239,2,FALSE)=0,"%?",IF(BB$4="","I?","I"&amp;BB$4+FLOOR((ROW()-7)/16,1)))&amp;
VLOOKUP(AY121,$DB$180:$DS$239,MOD(ROW()-7,16)+3,FALSE))),
IF(AY121="","XXX-%?#*",AY121&amp;"-%?#*")))</f>
        <v/>
      </c>
      <c r="BC121" s="228"/>
      <c r="BD121" s="226" t="str">
        <f t="shared" ca="1" si="29"/>
        <v/>
      </c>
      <c r="BE121" s="228"/>
      <c r="BF121" s="228"/>
      <c r="BG121" s="242"/>
      <c r="BH121" s="225" t="str">
        <f t="shared" si="30"/>
        <v/>
      </c>
      <c r="BI121" s="228"/>
      <c r="BJ121" s="226" t="str">
        <f>IF(BI121="","",IFERROR(
IF(VLOOKUP(BG121,$DB$180:$DS$239,2,FALSE)=2,VLOOKUP(BG121,$DB$180:$DS$239,3,FALSE),
IF(VLOOKUP(BG121,$DB$180:$DS$239,2,FALSE)=0,VLOOKUP(BI121,DO!BI:BK,2,FALSE),
IF(BG121="","XXX-",BG121&amp;"-")&amp;
IF(VLOOKUP(BG121,$DB$180:$DS$239,2,FALSE)=0,"%?",IF(BJ$4="","I?","I"&amp;BJ$4+FLOOR((ROW()-7)/16,1)))&amp;
VLOOKUP(BG121,$DB$180:$DS$239,MOD(ROW()-7,16)+3,FALSE))),
IF(BG121="","XXX-%?#*",BG121&amp;"-%?#*")))</f>
        <v/>
      </c>
      <c r="BK121" s="228"/>
      <c r="BL121" s="226" t="str">
        <f t="shared" ca="1" si="31"/>
        <v/>
      </c>
      <c r="BM121" s="228"/>
      <c r="BN121" s="228"/>
    </row>
    <row r="122" spans="4:66">
      <c r="D122" s="225" t="str">
        <f t="shared" si="16"/>
        <v/>
      </c>
      <c r="E122" s="228"/>
      <c r="F122" s="226" t="str">
        <f>IF(E122="","",IFERROR(
IF(VLOOKUP(C122,$DB$180:$DS$239,2,FALSE)=2,VLOOKUP(C122,$DB$180:$DS$239,3,FALSE),
IF(VLOOKUP(C122,$DB$180:$DS$239,2,FALSE)=0,VLOOKUP(E122,DO!E:G,2,FALSE),
IF(C122="","XXX-",C122&amp;"-")&amp;
IF(VLOOKUP(C122,$DB$180:$DS$239,2,FALSE)=0,"%?",IF(F$4="","I?","I"&amp;F$4+FLOOR((ROW()-7)/16,1)))&amp;
VLOOKUP(C122,$DB$180:$DS$239,MOD(ROW()-7,16)+3,FALSE))),
IF(C122="","XXX-%?#*",C122&amp;"-%?#*")))</f>
        <v/>
      </c>
      <c r="G122" s="226"/>
      <c r="H122" s="226" t="str">
        <f t="shared" ca="1" si="17"/>
        <v/>
      </c>
      <c r="I122" s="228"/>
      <c r="J122" s="228"/>
      <c r="K122" s="241"/>
      <c r="L122" s="225" t="str">
        <f t="shared" si="18"/>
        <v/>
      </c>
      <c r="M122" s="228"/>
      <c r="N122" s="226" t="str">
        <f>IF(M122="","",IFERROR(
IF(VLOOKUP(K122,$DB$180:$DS$239,2,FALSE)=2,VLOOKUP(K122,$DB$180:$DS$239,3,FALSE),
IF(VLOOKUP(K122,$DB$180:$DS$239,2,FALSE)=0,VLOOKUP(M122,DO!M:O,2,FALSE),
IF(K122="","XXX-",K122&amp;"-")&amp;
IF(VLOOKUP(K122,$DB$180:$DS$239,2,FALSE)=0,"%?",IF(N$4="","I?","I"&amp;N$4+FLOOR((ROW()-7)/16,1)))&amp;
VLOOKUP(K122,$DB$180:$DS$239,MOD(ROW()-7,16)+3,FALSE))),
IF(K122="","XXX-%?#*",K122&amp;"-%?#*")))</f>
        <v/>
      </c>
      <c r="O122" s="228"/>
      <c r="P122" s="226" t="str">
        <f t="shared" ca="1" si="19"/>
        <v/>
      </c>
      <c r="Q122" s="228"/>
      <c r="R122" s="228"/>
      <c r="S122" s="241"/>
      <c r="T122" s="225" t="str">
        <f t="shared" si="20"/>
        <v/>
      </c>
      <c r="U122" s="228"/>
      <c r="V122" s="226" t="str">
        <f>IF(U122="","",IFERROR(
IF(VLOOKUP(S122,$DB$180:$DS$239,2,FALSE)=2,VLOOKUP(S122,$DB$180:$DS$239,3,FALSE),
IF(VLOOKUP(S122,$DB$180:$DS$239,2,FALSE)=0,VLOOKUP(U122,DO!U:W,2,FALSE),
IF(S122="","XXX-",S122&amp;"-")&amp;
IF(VLOOKUP(S122,$DB$180:$DS$239,2,FALSE)=0,"%?",IF(V$4="","I?","I"&amp;V$4+FLOOR((ROW()-7)/16,1)))&amp;
VLOOKUP(S122,$DB$180:$DS$239,MOD(ROW()-7,16)+3,FALSE))),
IF(S122="","XXX-%?#*",S122&amp;"-%?#*")))</f>
        <v/>
      </c>
      <c r="W122" s="228"/>
      <c r="X122" s="226" t="str">
        <f t="shared" ca="1" si="21"/>
        <v/>
      </c>
      <c r="Y122" s="228"/>
      <c r="Z122" s="228"/>
      <c r="AA122" s="242"/>
      <c r="AB122" s="225" t="str">
        <f t="shared" si="22"/>
        <v/>
      </c>
      <c r="AC122" s="228"/>
      <c r="AD122" s="226" t="str">
        <f>IF(AC122="","",IFERROR(
IF(VLOOKUP(AA122,$DB$180:$DS$239,2,FALSE)=2,VLOOKUP(AA122,$DB$180:$DS$239,3,FALSE),
IF(VLOOKUP(AA122,$DB$180:$DS$239,2,FALSE)=0,VLOOKUP(AC122,DO!AC:AE,2,FALSE),
IF(AA122="","XXX-",AA122&amp;"-")&amp;
IF(VLOOKUP(AA122,$DB$180:$DS$239,2,FALSE)=0,"%?",IF(AD$4="","I?","I"&amp;AD$4+FLOOR((ROW()-7)/16,1)))&amp;
VLOOKUP(AA122,$DB$180:$DS$239,MOD(ROW()-7,16)+3,FALSE))),
IF(AA122="","XXX-%?#*",AA122&amp;"-%?#*")))</f>
        <v/>
      </c>
      <c r="AE122" s="228"/>
      <c r="AF122" s="226" t="str">
        <f t="shared" ca="1" si="23"/>
        <v/>
      </c>
      <c r="AG122" s="228"/>
      <c r="AH122" s="228"/>
      <c r="AI122" s="242"/>
      <c r="AJ122" s="225" t="str">
        <f t="shared" si="24"/>
        <v/>
      </c>
      <c r="AK122" s="228"/>
      <c r="AL122" s="226" t="str">
        <f>IF(AK122="","",IFERROR(
IF(VLOOKUP(AI122,$DB$180:$DS$239,2,FALSE)=2,VLOOKUP(AI122,$DB$180:$DS$239,3,FALSE),
IF(VLOOKUP(AI122,$DB$180:$DS$239,2,FALSE)=0,VLOOKUP(AK122,DO!AK:AM,2,FALSE),
IF(AI122="","XXX-",AI122&amp;"-")&amp;
IF(VLOOKUP(AI122,$DB$180:$DS$239,2,FALSE)=0,"%?",IF(AL$4="","I?","I"&amp;AL$4+FLOOR((ROW()-7)/16,1)))&amp;
VLOOKUP(AI122,$DB$180:$DS$239,MOD(ROW()-7,16)+3,FALSE))),
IF(AI122="","XXX-%?#*",AI122&amp;"-%?#*")))</f>
        <v/>
      </c>
      <c r="AM122" s="228"/>
      <c r="AN122" s="226" t="str">
        <f t="shared" ca="1" si="25"/>
        <v/>
      </c>
      <c r="AO122" s="228"/>
      <c r="AP122" s="228"/>
      <c r="AQ122" s="212"/>
      <c r="AR122" s="225" t="str">
        <f t="shared" si="26"/>
        <v/>
      </c>
      <c r="AS122" s="228"/>
      <c r="AT122" s="226" t="str">
        <f>IF(AS122="","",IFERROR(
IF(VLOOKUP(AQ122,$DB$180:$DS$239,2,FALSE)=2,VLOOKUP(AQ122,$DB$180:$DS$239,3,FALSE),
IF(VLOOKUP(AQ122,$DB$180:$DS$239,2,FALSE)=0,VLOOKUP(AS122,DO!AS:AU,2,FALSE),
IF(AQ122="","XXX-",AQ122&amp;"-")&amp;
IF(VLOOKUP(AQ122,$DB$180:$DS$239,2,FALSE)=0,"%?",IF(AT$4="","I?","I"&amp;AT$4+FLOOR((ROW()-7)/16,1)))&amp;
VLOOKUP(AQ122,$DB$180:$DS$239,MOD(ROW()-7,16)+3,FALSE))),
IF(AQ122="","XXX-%?#*",AQ122&amp;"-%?#*")))</f>
        <v/>
      </c>
      <c r="AU122" s="228"/>
      <c r="AV122" s="226" t="str">
        <f t="shared" ca="1" si="27"/>
        <v/>
      </c>
      <c r="AW122" s="228"/>
      <c r="AX122" s="228"/>
      <c r="AY122" s="242"/>
      <c r="AZ122" s="225" t="str">
        <f t="shared" si="28"/>
        <v/>
      </c>
      <c r="BA122" s="228"/>
      <c r="BB122" s="226" t="str">
        <f>IF(BA122="","",IFERROR(
IF(VLOOKUP(AY122,$DB$180:$DS$239,2,FALSE)=2,VLOOKUP(AY122,$DB$180:$DS$239,3,FALSE),
IF(VLOOKUP(AY122,$DB$180:$DS$239,2,FALSE)=0,VLOOKUP(BA122,DO!BA:BC,2,FALSE),
IF(AY122="","XXX-",AY122&amp;"-")&amp;
IF(VLOOKUP(AY122,$DB$180:$DS$239,2,FALSE)=0,"%?",IF(BB$4="","I?","I"&amp;BB$4+FLOOR((ROW()-7)/16,1)))&amp;
VLOOKUP(AY122,$DB$180:$DS$239,MOD(ROW()-7,16)+3,FALSE))),
IF(AY122="","XXX-%?#*",AY122&amp;"-%?#*")))</f>
        <v/>
      </c>
      <c r="BC122" s="228"/>
      <c r="BD122" s="226" t="str">
        <f t="shared" ca="1" si="29"/>
        <v/>
      </c>
      <c r="BE122" s="228"/>
      <c r="BF122" s="228"/>
      <c r="BG122" s="242"/>
      <c r="BH122" s="225" t="str">
        <f t="shared" si="30"/>
        <v/>
      </c>
      <c r="BI122" s="228"/>
      <c r="BJ122" s="226" t="str">
        <f>IF(BI122="","",IFERROR(
IF(VLOOKUP(BG122,$DB$180:$DS$239,2,FALSE)=2,VLOOKUP(BG122,$DB$180:$DS$239,3,FALSE),
IF(VLOOKUP(BG122,$DB$180:$DS$239,2,FALSE)=0,VLOOKUP(BI122,DO!BI:BK,2,FALSE),
IF(BG122="","XXX-",BG122&amp;"-")&amp;
IF(VLOOKUP(BG122,$DB$180:$DS$239,2,FALSE)=0,"%?",IF(BJ$4="","I?","I"&amp;BJ$4+FLOOR((ROW()-7)/16,1)))&amp;
VLOOKUP(BG122,$DB$180:$DS$239,MOD(ROW()-7,16)+3,FALSE))),
IF(BG122="","XXX-%?#*",BG122&amp;"-%?#*")))</f>
        <v/>
      </c>
      <c r="BK122" s="228"/>
      <c r="BL122" s="226" t="str">
        <f t="shared" ca="1" si="31"/>
        <v/>
      </c>
      <c r="BM122" s="228"/>
      <c r="BN122" s="228"/>
    </row>
    <row r="123" spans="4:66">
      <c r="D123" s="225" t="str">
        <f t="shared" si="16"/>
        <v/>
      </c>
      <c r="E123" s="228"/>
      <c r="F123" s="226" t="str">
        <f>IF(E123="","",IFERROR(
IF(VLOOKUP(C123,$DB$180:$DS$239,2,FALSE)=2,VLOOKUP(C123,$DB$180:$DS$239,3,FALSE),
IF(VLOOKUP(C123,$DB$180:$DS$239,2,FALSE)=0,VLOOKUP(E123,DO!E:G,2,FALSE),
IF(C123="","XXX-",C123&amp;"-")&amp;
IF(VLOOKUP(C123,$DB$180:$DS$239,2,FALSE)=0,"%?",IF(F$4="","I?","I"&amp;F$4+FLOOR((ROW()-7)/16,1)))&amp;
VLOOKUP(C123,$DB$180:$DS$239,MOD(ROW()-7,16)+3,FALSE))),
IF(C123="","XXX-%?#*",C123&amp;"-%?#*")))</f>
        <v/>
      </c>
      <c r="G123" s="226"/>
      <c r="H123" s="226" t="str">
        <f t="shared" ca="1" si="17"/>
        <v/>
      </c>
      <c r="I123" s="228"/>
      <c r="J123" s="228"/>
      <c r="K123" s="241"/>
      <c r="L123" s="225" t="str">
        <f t="shared" si="18"/>
        <v/>
      </c>
      <c r="M123" s="228"/>
      <c r="N123" s="226" t="str">
        <f>IF(M123="","",IFERROR(
IF(VLOOKUP(K123,$DB$180:$DS$239,2,FALSE)=2,VLOOKUP(K123,$DB$180:$DS$239,3,FALSE),
IF(VLOOKUP(K123,$DB$180:$DS$239,2,FALSE)=0,VLOOKUP(M123,DO!M:O,2,FALSE),
IF(K123="","XXX-",K123&amp;"-")&amp;
IF(VLOOKUP(K123,$DB$180:$DS$239,2,FALSE)=0,"%?",IF(N$4="","I?","I"&amp;N$4+FLOOR((ROW()-7)/16,1)))&amp;
VLOOKUP(K123,$DB$180:$DS$239,MOD(ROW()-7,16)+3,FALSE))),
IF(K123="","XXX-%?#*",K123&amp;"-%?#*")))</f>
        <v/>
      </c>
      <c r="O123" s="228"/>
      <c r="P123" s="226" t="str">
        <f t="shared" ca="1" si="19"/>
        <v/>
      </c>
      <c r="Q123" s="228"/>
      <c r="R123" s="228"/>
      <c r="S123" s="241"/>
      <c r="T123" s="225" t="str">
        <f t="shared" si="20"/>
        <v/>
      </c>
      <c r="U123" s="228"/>
      <c r="V123" s="226" t="str">
        <f>IF(U123="","",IFERROR(
IF(VLOOKUP(S123,$DB$180:$DS$239,2,FALSE)=2,VLOOKUP(S123,$DB$180:$DS$239,3,FALSE),
IF(VLOOKUP(S123,$DB$180:$DS$239,2,FALSE)=0,VLOOKUP(U123,DO!U:W,2,FALSE),
IF(S123="","XXX-",S123&amp;"-")&amp;
IF(VLOOKUP(S123,$DB$180:$DS$239,2,FALSE)=0,"%?",IF(V$4="","I?","I"&amp;V$4+FLOOR((ROW()-7)/16,1)))&amp;
VLOOKUP(S123,$DB$180:$DS$239,MOD(ROW()-7,16)+3,FALSE))),
IF(S123="","XXX-%?#*",S123&amp;"-%?#*")))</f>
        <v/>
      </c>
      <c r="W123" s="228"/>
      <c r="X123" s="226" t="str">
        <f t="shared" ca="1" si="21"/>
        <v/>
      </c>
      <c r="Y123" s="228"/>
      <c r="Z123" s="228"/>
      <c r="AA123" s="242"/>
      <c r="AB123" s="225" t="str">
        <f t="shared" si="22"/>
        <v/>
      </c>
      <c r="AC123" s="228"/>
      <c r="AD123" s="226" t="str">
        <f>IF(AC123="","",IFERROR(
IF(VLOOKUP(AA123,$DB$180:$DS$239,2,FALSE)=2,VLOOKUP(AA123,$DB$180:$DS$239,3,FALSE),
IF(VLOOKUP(AA123,$DB$180:$DS$239,2,FALSE)=0,VLOOKUP(AC123,DO!AC:AE,2,FALSE),
IF(AA123="","XXX-",AA123&amp;"-")&amp;
IF(VLOOKUP(AA123,$DB$180:$DS$239,2,FALSE)=0,"%?",IF(AD$4="","I?","I"&amp;AD$4+FLOOR((ROW()-7)/16,1)))&amp;
VLOOKUP(AA123,$DB$180:$DS$239,MOD(ROW()-7,16)+3,FALSE))),
IF(AA123="","XXX-%?#*",AA123&amp;"-%?#*")))</f>
        <v/>
      </c>
      <c r="AE123" s="228"/>
      <c r="AF123" s="226" t="str">
        <f t="shared" ca="1" si="23"/>
        <v/>
      </c>
      <c r="AG123" s="228"/>
      <c r="AH123" s="228"/>
      <c r="AI123" s="242"/>
      <c r="AJ123" s="225" t="str">
        <f t="shared" si="24"/>
        <v/>
      </c>
      <c r="AK123" s="228"/>
      <c r="AL123" s="226" t="str">
        <f>IF(AK123="","",IFERROR(
IF(VLOOKUP(AI123,$DB$180:$DS$239,2,FALSE)=2,VLOOKUP(AI123,$DB$180:$DS$239,3,FALSE),
IF(VLOOKUP(AI123,$DB$180:$DS$239,2,FALSE)=0,VLOOKUP(AK123,DO!AK:AM,2,FALSE),
IF(AI123="","XXX-",AI123&amp;"-")&amp;
IF(VLOOKUP(AI123,$DB$180:$DS$239,2,FALSE)=0,"%?",IF(AL$4="","I?","I"&amp;AL$4+FLOOR((ROW()-7)/16,1)))&amp;
VLOOKUP(AI123,$DB$180:$DS$239,MOD(ROW()-7,16)+3,FALSE))),
IF(AI123="","XXX-%?#*",AI123&amp;"-%?#*")))</f>
        <v/>
      </c>
      <c r="AM123" s="228"/>
      <c r="AN123" s="226" t="str">
        <f t="shared" ca="1" si="25"/>
        <v/>
      </c>
      <c r="AO123" s="228"/>
      <c r="AP123" s="228"/>
      <c r="AQ123" s="212"/>
      <c r="AR123" s="225" t="str">
        <f t="shared" si="26"/>
        <v/>
      </c>
      <c r="AS123" s="228"/>
      <c r="AT123" s="226" t="str">
        <f>IF(AS123="","",IFERROR(
IF(VLOOKUP(AQ123,$DB$180:$DS$239,2,FALSE)=2,VLOOKUP(AQ123,$DB$180:$DS$239,3,FALSE),
IF(VLOOKUP(AQ123,$DB$180:$DS$239,2,FALSE)=0,VLOOKUP(AS123,DO!AS:AU,2,FALSE),
IF(AQ123="","XXX-",AQ123&amp;"-")&amp;
IF(VLOOKUP(AQ123,$DB$180:$DS$239,2,FALSE)=0,"%?",IF(AT$4="","I?","I"&amp;AT$4+FLOOR((ROW()-7)/16,1)))&amp;
VLOOKUP(AQ123,$DB$180:$DS$239,MOD(ROW()-7,16)+3,FALSE))),
IF(AQ123="","XXX-%?#*",AQ123&amp;"-%?#*")))</f>
        <v/>
      </c>
      <c r="AU123" s="228"/>
      <c r="AV123" s="226" t="str">
        <f t="shared" ca="1" si="27"/>
        <v/>
      </c>
      <c r="AW123" s="228"/>
      <c r="AX123" s="228"/>
      <c r="AY123" s="242"/>
      <c r="AZ123" s="225" t="str">
        <f t="shared" si="28"/>
        <v/>
      </c>
      <c r="BA123" s="228"/>
      <c r="BB123" s="226" t="str">
        <f>IF(BA123="","",IFERROR(
IF(VLOOKUP(AY123,$DB$180:$DS$239,2,FALSE)=2,VLOOKUP(AY123,$DB$180:$DS$239,3,FALSE),
IF(VLOOKUP(AY123,$DB$180:$DS$239,2,FALSE)=0,VLOOKUP(BA123,DO!BA:BC,2,FALSE),
IF(AY123="","XXX-",AY123&amp;"-")&amp;
IF(VLOOKUP(AY123,$DB$180:$DS$239,2,FALSE)=0,"%?",IF(BB$4="","I?","I"&amp;BB$4+FLOOR((ROW()-7)/16,1)))&amp;
VLOOKUP(AY123,$DB$180:$DS$239,MOD(ROW()-7,16)+3,FALSE))),
IF(AY123="","XXX-%?#*",AY123&amp;"-%?#*")))</f>
        <v/>
      </c>
      <c r="BC123" s="228"/>
      <c r="BD123" s="226" t="str">
        <f t="shared" ca="1" si="29"/>
        <v/>
      </c>
      <c r="BE123" s="228"/>
      <c r="BF123" s="228"/>
      <c r="BG123" s="242"/>
      <c r="BH123" s="225" t="str">
        <f t="shared" si="30"/>
        <v/>
      </c>
      <c r="BI123" s="228"/>
      <c r="BJ123" s="226" t="str">
        <f>IF(BI123="","",IFERROR(
IF(VLOOKUP(BG123,$DB$180:$DS$239,2,FALSE)=2,VLOOKUP(BG123,$DB$180:$DS$239,3,FALSE),
IF(VLOOKUP(BG123,$DB$180:$DS$239,2,FALSE)=0,VLOOKUP(BI123,DO!BI:BK,2,FALSE),
IF(BG123="","XXX-",BG123&amp;"-")&amp;
IF(VLOOKUP(BG123,$DB$180:$DS$239,2,FALSE)=0,"%?",IF(BJ$4="","I?","I"&amp;BJ$4+FLOOR((ROW()-7)/16,1)))&amp;
VLOOKUP(BG123,$DB$180:$DS$239,MOD(ROW()-7,16)+3,FALSE))),
IF(BG123="","XXX-%?#*",BG123&amp;"-%?#*")))</f>
        <v/>
      </c>
      <c r="BK123" s="228"/>
      <c r="BL123" s="226" t="str">
        <f t="shared" ca="1" si="31"/>
        <v/>
      </c>
      <c r="BM123" s="228"/>
      <c r="BN123" s="228"/>
    </row>
    <row r="124" spans="4:66">
      <c r="D124" s="225" t="str">
        <f t="shared" si="16"/>
        <v/>
      </c>
      <c r="E124" s="228"/>
      <c r="F124" s="226" t="str">
        <f>IF(E124="","",IFERROR(
IF(VLOOKUP(C124,$DB$180:$DS$239,2,FALSE)=2,VLOOKUP(C124,$DB$180:$DS$239,3,FALSE),
IF(VLOOKUP(C124,$DB$180:$DS$239,2,FALSE)=0,VLOOKUP(E124,DO!E:G,2,FALSE),
IF(C124="","XXX-",C124&amp;"-")&amp;
IF(VLOOKUP(C124,$DB$180:$DS$239,2,FALSE)=0,"%?",IF(F$4="","I?","I"&amp;F$4+FLOOR((ROW()-7)/16,1)))&amp;
VLOOKUP(C124,$DB$180:$DS$239,MOD(ROW()-7,16)+3,FALSE))),
IF(C124="","XXX-%?#*",C124&amp;"-%?#*")))</f>
        <v/>
      </c>
      <c r="G124" s="226"/>
      <c r="H124" s="226" t="str">
        <f t="shared" ca="1" si="17"/>
        <v/>
      </c>
      <c r="I124" s="228"/>
      <c r="J124" s="228"/>
      <c r="K124" s="241"/>
      <c r="L124" s="225" t="str">
        <f t="shared" si="18"/>
        <v/>
      </c>
      <c r="M124" s="228"/>
      <c r="N124" s="226" t="str">
        <f>IF(M124="","",IFERROR(
IF(VLOOKUP(K124,$DB$180:$DS$239,2,FALSE)=2,VLOOKUP(K124,$DB$180:$DS$239,3,FALSE),
IF(VLOOKUP(K124,$DB$180:$DS$239,2,FALSE)=0,VLOOKUP(M124,DO!M:O,2,FALSE),
IF(K124="","XXX-",K124&amp;"-")&amp;
IF(VLOOKUP(K124,$DB$180:$DS$239,2,FALSE)=0,"%?",IF(N$4="","I?","I"&amp;N$4+FLOOR((ROW()-7)/16,1)))&amp;
VLOOKUP(K124,$DB$180:$DS$239,MOD(ROW()-7,16)+3,FALSE))),
IF(K124="","XXX-%?#*",K124&amp;"-%?#*")))</f>
        <v/>
      </c>
      <c r="O124" s="228"/>
      <c r="P124" s="226" t="str">
        <f t="shared" ca="1" si="19"/>
        <v/>
      </c>
      <c r="Q124" s="228"/>
      <c r="R124" s="228"/>
      <c r="S124" s="241"/>
      <c r="T124" s="225" t="str">
        <f t="shared" si="20"/>
        <v/>
      </c>
      <c r="U124" s="228"/>
      <c r="V124" s="226" t="str">
        <f>IF(U124="","",IFERROR(
IF(VLOOKUP(S124,$DB$180:$DS$239,2,FALSE)=2,VLOOKUP(S124,$DB$180:$DS$239,3,FALSE),
IF(VLOOKUP(S124,$DB$180:$DS$239,2,FALSE)=0,VLOOKUP(U124,DO!U:W,2,FALSE),
IF(S124="","XXX-",S124&amp;"-")&amp;
IF(VLOOKUP(S124,$DB$180:$DS$239,2,FALSE)=0,"%?",IF(V$4="","I?","I"&amp;V$4+FLOOR((ROW()-7)/16,1)))&amp;
VLOOKUP(S124,$DB$180:$DS$239,MOD(ROW()-7,16)+3,FALSE))),
IF(S124="","XXX-%?#*",S124&amp;"-%?#*")))</f>
        <v/>
      </c>
      <c r="W124" s="228"/>
      <c r="X124" s="226" t="str">
        <f t="shared" ca="1" si="21"/>
        <v/>
      </c>
      <c r="Y124" s="228"/>
      <c r="Z124" s="228"/>
      <c r="AA124" s="242"/>
      <c r="AB124" s="225" t="str">
        <f t="shared" si="22"/>
        <v/>
      </c>
      <c r="AC124" s="228"/>
      <c r="AD124" s="226" t="str">
        <f>IF(AC124="","",IFERROR(
IF(VLOOKUP(AA124,$DB$180:$DS$239,2,FALSE)=2,VLOOKUP(AA124,$DB$180:$DS$239,3,FALSE),
IF(VLOOKUP(AA124,$DB$180:$DS$239,2,FALSE)=0,VLOOKUP(AC124,DO!AC:AE,2,FALSE),
IF(AA124="","XXX-",AA124&amp;"-")&amp;
IF(VLOOKUP(AA124,$DB$180:$DS$239,2,FALSE)=0,"%?",IF(AD$4="","I?","I"&amp;AD$4+FLOOR((ROW()-7)/16,1)))&amp;
VLOOKUP(AA124,$DB$180:$DS$239,MOD(ROW()-7,16)+3,FALSE))),
IF(AA124="","XXX-%?#*",AA124&amp;"-%?#*")))</f>
        <v/>
      </c>
      <c r="AE124" s="228"/>
      <c r="AF124" s="226" t="str">
        <f t="shared" ca="1" si="23"/>
        <v/>
      </c>
      <c r="AG124" s="228"/>
      <c r="AH124" s="228"/>
      <c r="AI124" s="242"/>
      <c r="AJ124" s="225" t="str">
        <f t="shared" si="24"/>
        <v/>
      </c>
      <c r="AK124" s="228"/>
      <c r="AL124" s="226" t="str">
        <f>IF(AK124="","",IFERROR(
IF(VLOOKUP(AI124,$DB$180:$DS$239,2,FALSE)=2,VLOOKUP(AI124,$DB$180:$DS$239,3,FALSE),
IF(VLOOKUP(AI124,$DB$180:$DS$239,2,FALSE)=0,VLOOKUP(AK124,DO!AK:AM,2,FALSE),
IF(AI124="","XXX-",AI124&amp;"-")&amp;
IF(VLOOKUP(AI124,$DB$180:$DS$239,2,FALSE)=0,"%?",IF(AL$4="","I?","I"&amp;AL$4+FLOOR((ROW()-7)/16,1)))&amp;
VLOOKUP(AI124,$DB$180:$DS$239,MOD(ROW()-7,16)+3,FALSE))),
IF(AI124="","XXX-%?#*",AI124&amp;"-%?#*")))</f>
        <v/>
      </c>
      <c r="AM124" s="228"/>
      <c r="AN124" s="226" t="str">
        <f t="shared" ca="1" si="25"/>
        <v/>
      </c>
      <c r="AO124" s="228"/>
      <c r="AP124" s="228"/>
      <c r="AQ124" s="212"/>
      <c r="AR124" s="225" t="str">
        <f t="shared" si="26"/>
        <v/>
      </c>
      <c r="AS124" s="228"/>
      <c r="AT124" s="226" t="str">
        <f>IF(AS124="","",IFERROR(
IF(VLOOKUP(AQ124,$DB$180:$DS$239,2,FALSE)=2,VLOOKUP(AQ124,$DB$180:$DS$239,3,FALSE),
IF(VLOOKUP(AQ124,$DB$180:$DS$239,2,FALSE)=0,VLOOKUP(AS124,DO!AS:AU,2,FALSE),
IF(AQ124="","XXX-",AQ124&amp;"-")&amp;
IF(VLOOKUP(AQ124,$DB$180:$DS$239,2,FALSE)=0,"%?",IF(AT$4="","I?","I"&amp;AT$4+FLOOR((ROW()-7)/16,1)))&amp;
VLOOKUP(AQ124,$DB$180:$DS$239,MOD(ROW()-7,16)+3,FALSE))),
IF(AQ124="","XXX-%?#*",AQ124&amp;"-%?#*")))</f>
        <v/>
      </c>
      <c r="AU124" s="228"/>
      <c r="AV124" s="226" t="str">
        <f t="shared" ca="1" si="27"/>
        <v/>
      </c>
      <c r="AW124" s="228"/>
      <c r="AX124" s="228"/>
      <c r="AY124" s="242"/>
      <c r="AZ124" s="225" t="str">
        <f t="shared" si="28"/>
        <v/>
      </c>
      <c r="BA124" s="228"/>
      <c r="BB124" s="226" t="str">
        <f>IF(BA124="","",IFERROR(
IF(VLOOKUP(AY124,$DB$180:$DS$239,2,FALSE)=2,VLOOKUP(AY124,$DB$180:$DS$239,3,FALSE),
IF(VLOOKUP(AY124,$DB$180:$DS$239,2,FALSE)=0,VLOOKUP(BA124,DO!BA:BC,2,FALSE),
IF(AY124="","XXX-",AY124&amp;"-")&amp;
IF(VLOOKUP(AY124,$DB$180:$DS$239,2,FALSE)=0,"%?",IF(BB$4="","I?","I"&amp;BB$4+FLOOR((ROW()-7)/16,1)))&amp;
VLOOKUP(AY124,$DB$180:$DS$239,MOD(ROW()-7,16)+3,FALSE))),
IF(AY124="","XXX-%?#*",AY124&amp;"-%?#*")))</f>
        <v/>
      </c>
      <c r="BC124" s="228"/>
      <c r="BD124" s="226" t="str">
        <f t="shared" ca="1" si="29"/>
        <v/>
      </c>
      <c r="BE124" s="228"/>
      <c r="BF124" s="228"/>
      <c r="BG124" s="242"/>
      <c r="BH124" s="225" t="str">
        <f t="shared" si="30"/>
        <v/>
      </c>
      <c r="BI124" s="228"/>
      <c r="BJ124" s="226" t="str">
        <f>IF(BI124="","",IFERROR(
IF(VLOOKUP(BG124,$DB$180:$DS$239,2,FALSE)=2,VLOOKUP(BG124,$DB$180:$DS$239,3,FALSE),
IF(VLOOKUP(BG124,$DB$180:$DS$239,2,FALSE)=0,VLOOKUP(BI124,DO!BI:BK,2,FALSE),
IF(BG124="","XXX-",BG124&amp;"-")&amp;
IF(VLOOKUP(BG124,$DB$180:$DS$239,2,FALSE)=0,"%?",IF(BJ$4="","I?","I"&amp;BJ$4+FLOOR((ROW()-7)/16,1)))&amp;
VLOOKUP(BG124,$DB$180:$DS$239,MOD(ROW()-7,16)+3,FALSE))),
IF(BG124="","XXX-%?#*",BG124&amp;"-%?#*")))</f>
        <v/>
      </c>
      <c r="BK124" s="228"/>
      <c r="BL124" s="226" t="str">
        <f t="shared" ca="1" si="31"/>
        <v/>
      </c>
      <c r="BM124" s="228"/>
      <c r="BN124" s="228"/>
    </row>
    <row r="125" spans="4:66">
      <c r="D125" s="225" t="str">
        <f t="shared" si="16"/>
        <v/>
      </c>
      <c r="E125" s="228"/>
      <c r="F125" s="226" t="str">
        <f>IF(E125="","",IFERROR(
IF(VLOOKUP(C125,$DB$180:$DS$239,2,FALSE)=2,VLOOKUP(C125,$DB$180:$DS$239,3,FALSE),
IF(VLOOKUP(C125,$DB$180:$DS$239,2,FALSE)=0,VLOOKUP(E125,DO!E:G,2,FALSE),
IF(C125="","XXX-",C125&amp;"-")&amp;
IF(VLOOKUP(C125,$DB$180:$DS$239,2,FALSE)=0,"%?",IF(F$4="","I?","I"&amp;F$4+FLOOR((ROW()-7)/16,1)))&amp;
VLOOKUP(C125,$DB$180:$DS$239,MOD(ROW()-7,16)+3,FALSE))),
IF(C125="","XXX-%?#*",C125&amp;"-%?#*")))</f>
        <v/>
      </c>
      <c r="G125" s="226"/>
      <c r="H125" s="226" t="str">
        <f t="shared" ca="1" si="17"/>
        <v/>
      </c>
      <c r="I125" s="228"/>
      <c r="J125" s="228"/>
      <c r="K125" s="241"/>
      <c r="L125" s="225" t="str">
        <f t="shared" si="18"/>
        <v/>
      </c>
      <c r="M125" s="228"/>
      <c r="N125" s="226" t="str">
        <f>IF(M125="","",IFERROR(
IF(VLOOKUP(K125,$DB$180:$DS$239,2,FALSE)=2,VLOOKUP(K125,$DB$180:$DS$239,3,FALSE),
IF(VLOOKUP(K125,$DB$180:$DS$239,2,FALSE)=0,VLOOKUP(M125,DO!M:O,2,FALSE),
IF(K125="","XXX-",K125&amp;"-")&amp;
IF(VLOOKUP(K125,$DB$180:$DS$239,2,FALSE)=0,"%?",IF(N$4="","I?","I"&amp;N$4+FLOOR((ROW()-7)/16,1)))&amp;
VLOOKUP(K125,$DB$180:$DS$239,MOD(ROW()-7,16)+3,FALSE))),
IF(K125="","XXX-%?#*",K125&amp;"-%?#*")))</f>
        <v/>
      </c>
      <c r="O125" s="228"/>
      <c r="P125" s="226" t="str">
        <f t="shared" ca="1" si="19"/>
        <v/>
      </c>
      <c r="Q125" s="228"/>
      <c r="R125" s="228"/>
      <c r="S125" s="241"/>
      <c r="T125" s="225" t="str">
        <f t="shared" si="20"/>
        <v/>
      </c>
      <c r="U125" s="228"/>
      <c r="V125" s="226" t="str">
        <f>IF(U125="","",IFERROR(
IF(VLOOKUP(S125,$DB$180:$DS$239,2,FALSE)=2,VLOOKUP(S125,$DB$180:$DS$239,3,FALSE),
IF(VLOOKUP(S125,$DB$180:$DS$239,2,FALSE)=0,VLOOKUP(U125,DO!U:W,2,FALSE),
IF(S125="","XXX-",S125&amp;"-")&amp;
IF(VLOOKUP(S125,$DB$180:$DS$239,2,FALSE)=0,"%?",IF(V$4="","I?","I"&amp;V$4+FLOOR((ROW()-7)/16,1)))&amp;
VLOOKUP(S125,$DB$180:$DS$239,MOD(ROW()-7,16)+3,FALSE))),
IF(S125="","XXX-%?#*",S125&amp;"-%?#*")))</f>
        <v/>
      </c>
      <c r="W125" s="228"/>
      <c r="X125" s="226" t="str">
        <f t="shared" ca="1" si="21"/>
        <v/>
      </c>
      <c r="Y125" s="228"/>
      <c r="Z125" s="228"/>
      <c r="AA125" s="242"/>
      <c r="AB125" s="225" t="str">
        <f t="shared" si="22"/>
        <v/>
      </c>
      <c r="AC125" s="228"/>
      <c r="AD125" s="226" t="str">
        <f>IF(AC125="","",IFERROR(
IF(VLOOKUP(AA125,$DB$180:$DS$239,2,FALSE)=2,VLOOKUP(AA125,$DB$180:$DS$239,3,FALSE),
IF(VLOOKUP(AA125,$DB$180:$DS$239,2,FALSE)=0,VLOOKUP(AC125,DO!AC:AE,2,FALSE),
IF(AA125="","XXX-",AA125&amp;"-")&amp;
IF(VLOOKUP(AA125,$DB$180:$DS$239,2,FALSE)=0,"%?",IF(AD$4="","I?","I"&amp;AD$4+FLOOR((ROW()-7)/16,1)))&amp;
VLOOKUP(AA125,$DB$180:$DS$239,MOD(ROW()-7,16)+3,FALSE))),
IF(AA125="","XXX-%?#*",AA125&amp;"-%?#*")))</f>
        <v/>
      </c>
      <c r="AE125" s="228"/>
      <c r="AF125" s="226" t="str">
        <f t="shared" ca="1" si="23"/>
        <v/>
      </c>
      <c r="AG125" s="228"/>
      <c r="AH125" s="228"/>
      <c r="AI125" s="242"/>
      <c r="AJ125" s="225" t="str">
        <f t="shared" si="24"/>
        <v/>
      </c>
      <c r="AK125" s="228"/>
      <c r="AL125" s="226" t="str">
        <f>IF(AK125="","",IFERROR(
IF(VLOOKUP(AI125,$DB$180:$DS$239,2,FALSE)=2,VLOOKUP(AI125,$DB$180:$DS$239,3,FALSE),
IF(VLOOKUP(AI125,$DB$180:$DS$239,2,FALSE)=0,VLOOKUP(AK125,DO!AK:AM,2,FALSE),
IF(AI125="","XXX-",AI125&amp;"-")&amp;
IF(VLOOKUP(AI125,$DB$180:$DS$239,2,FALSE)=0,"%?",IF(AL$4="","I?","I"&amp;AL$4+FLOOR((ROW()-7)/16,1)))&amp;
VLOOKUP(AI125,$DB$180:$DS$239,MOD(ROW()-7,16)+3,FALSE))),
IF(AI125="","XXX-%?#*",AI125&amp;"-%?#*")))</f>
        <v/>
      </c>
      <c r="AM125" s="228"/>
      <c r="AN125" s="226" t="str">
        <f t="shared" ca="1" si="25"/>
        <v/>
      </c>
      <c r="AO125" s="228"/>
      <c r="AP125" s="228"/>
      <c r="AQ125" s="212"/>
      <c r="AR125" s="225" t="str">
        <f t="shared" si="26"/>
        <v/>
      </c>
      <c r="AS125" s="228"/>
      <c r="AT125" s="226" t="str">
        <f>IF(AS125="","",IFERROR(
IF(VLOOKUP(AQ125,$DB$180:$DS$239,2,FALSE)=2,VLOOKUP(AQ125,$DB$180:$DS$239,3,FALSE),
IF(VLOOKUP(AQ125,$DB$180:$DS$239,2,FALSE)=0,VLOOKUP(AS125,DO!AS:AU,2,FALSE),
IF(AQ125="","XXX-",AQ125&amp;"-")&amp;
IF(VLOOKUP(AQ125,$DB$180:$DS$239,2,FALSE)=0,"%?",IF(AT$4="","I?","I"&amp;AT$4+FLOOR((ROW()-7)/16,1)))&amp;
VLOOKUP(AQ125,$DB$180:$DS$239,MOD(ROW()-7,16)+3,FALSE))),
IF(AQ125="","XXX-%?#*",AQ125&amp;"-%?#*")))</f>
        <v/>
      </c>
      <c r="AU125" s="228"/>
      <c r="AV125" s="226" t="str">
        <f t="shared" ca="1" si="27"/>
        <v/>
      </c>
      <c r="AW125" s="228"/>
      <c r="AX125" s="228"/>
      <c r="AY125" s="242"/>
      <c r="AZ125" s="225" t="str">
        <f t="shared" si="28"/>
        <v/>
      </c>
      <c r="BA125" s="228"/>
      <c r="BB125" s="226" t="str">
        <f>IF(BA125="","",IFERROR(
IF(VLOOKUP(AY125,$DB$180:$DS$239,2,FALSE)=2,VLOOKUP(AY125,$DB$180:$DS$239,3,FALSE),
IF(VLOOKUP(AY125,$DB$180:$DS$239,2,FALSE)=0,VLOOKUP(BA125,DO!BA:BC,2,FALSE),
IF(AY125="","XXX-",AY125&amp;"-")&amp;
IF(VLOOKUP(AY125,$DB$180:$DS$239,2,FALSE)=0,"%?",IF(BB$4="","I?","I"&amp;BB$4+FLOOR((ROW()-7)/16,1)))&amp;
VLOOKUP(AY125,$DB$180:$DS$239,MOD(ROW()-7,16)+3,FALSE))),
IF(AY125="","XXX-%?#*",AY125&amp;"-%?#*")))</f>
        <v/>
      </c>
      <c r="BC125" s="228"/>
      <c r="BD125" s="226" t="str">
        <f t="shared" ca="1" si="29"/>
        <v/>
      </c>
      <c r="BE125" s="228"/>
      <c r="BF125" s="228"/>
      <c r="BG125" s="242"/>
      <c r="BH125" s="225" t="str">
        <f t="shared" si="30"/>
        <v/>
      </c>
      <c r="BI125" s="228"/>
      <c r="BJ125" s="226" t="str">
        <f>IF(BI125="","",IFERROR(
IF(VLOOKUP(BG125,$DB$180:$DS$239,2,FALSE)=2,VLOOKUP(BG125,$DB$180:$DS$239,3,FALSE),
IF(VLOOKUP(BG125,$DB$180:$DS$239,2,FALSE)=0,VLOOKUP(BI125,DO!BI:BK,2,FALSE),
IF(BG125="","XXX-",BG125&amp;"-")&amp;
IF(VLOOKUP(BG125,$DB$180:$DS$239,2,FALSE)=0,"%?",IF(BJ$4="","I?","I"&amp;BJ$4+FLOOR((ROW()-7)/16,1)))&amp;
VLOOKUP(BG125,$DB$180:$DS$239,MOD(ROW()-7,16)+3,FALSE))),
IF(BG125="","XXX-%?#*",BG125&amp;"-%?#*")))</f>
        <v/>
      </c>
      <c r="BK125" s="228"/>
      <c r="BL125" s="226" t="str">
        <f t="shared" ca="1" si="31"/>
        <v/>
      </c>
      <c r="BM125" s="228"/>
      <c r="BN125" s="228"/>
    </row>
    <row r="126" spans="4:66">
      <c r="D126" s="225" t="str">
        <f t="shared" si="16"/>
        <v/>
      </c>
      <c r="E126" s="228"/>
      <c r="F126" s="226" t="str">
        <f>IF(E126="","",IFERROR(
IF(VLOOKUP(C126,$DB$180:$DS$239,2,FALSE)=2,VLOOKUP(C126,$DB$180:$DS$239,3,FALSE),
IF(VLOOKUP(C126,$DB$180:$DS$239,2,FALSE)=0,VLOOKUP(E126,DO!E:G,2,FALSE),
IF(C126="","XXX-",C126&amp;"-")&amp;
IF(VLOOKUP(C126,$DB$180:$DS$239,2,FALSE)=0,"%?",IF(F$4="","I?","I"&amp;F$4+FLOOR((ROW()-7)/16,1)))&amp;
VLOOKUP(C126,$DB$180:$DS$239,MOD(ROW()-7,16)+3,FALSE))),
IF(C126="","XXX-%?#*",C126&amp;"-%?#*")))</f>
        <v/>
      </c>
      <c r="G126" s="226"/>
      <c r="H126" s="226" t="str">
        <f t="shared" ca="1" si="17"/>
        <v/>
      </c>
      <c r="I126" s="228"/>
      <c r="J126" s="228"/>
      <c r="K126" s="241"/>
      <c r="L126" s="225" t="str">
        <f t="shared" si="18"/>
        <v/>
      </c>
      <c r="M126" s="228"/>
      <c r="N126" s="226" t="str">
        <f>IF(M126="","",IFERROR(
IF(VLOOKUP(K126,$DB$180:$DS$239,2,FALSE)=2,VLOOKUP(K126,$DB$180:$DS$239,3,FALSE),
IF(VLOOKUP(K126,$DB$180:$DS$239,2,FALSE)=0,VLOOKUP(M126,DO!M:O,2,FALSE),
IF(K126="","XXX-",K126&amp;"-")&amp;
IF(VLOOKUP(K126,$DB$180:$DS$239,2,FALSE)=0,"%?",IF(N$4="","I?","I"&amp;N$4+FLOOR((ROW()-7)/16,1)))&amp;
VLOOKUP(K126,$DB$180:$DS$239,MOD(ROW()-7,16)+3,FALSE))),
IF(K126="","XXX-%?#*",K126&amp;"-%?#*")))</f>
        <v/>
      </c>
      <c r="O126" s="228"/>
      <c r="P126" s="226" t="str">
        <f t="shared" ca="1" si="19"/>
        <v/>
      </c>
      <c r="Q126" s="228"/>
      <c r="R126" s="228"/>
      <c r="S126" s="241"/>
      <c r="T126" s="225" t="str">
        <f t="shared" si="20"/>
        <v/>
      </c>
      <c r="U126" s="228"/>
      <c r="V126" s="226" t="str">
        <f>IF(U126="","",IFERROR(
IF(VLOOKUP(S126,$DB$180:$DS$239,2,FALSE)=2,VLOOKUP(S126,$DB$180:$DS$239,3,FALSE),
IF(VLOOKUP(S126,$DB$180:$DS$239,2,FALSE)=0,VLOOKUP(U126,DO!U:W,2,FALSE),
IF(S126="","XXX-",S126&amp;"-")&amp;
IF(VLOOKUP(S126,$DB$180:$DS$239,2,FALSE)=0,"%?",IF(V$4="","I?","I"&amp;V$4+FLOOR((ROW()-7)/16,1)))&amp;
VLOOKUP(S126,$DB$180:$DS$239,MOD(ROW()-7,16)+3,FALSE))),
IF(S126="","XXX-%?#*",S126&amp;"-%?#*")))</f>
        <v/>
      </c>
      <c r="W126" s="228"/>
      <c r="X126" s="226" t="str">
        <f t="shared" ca="1" si="21"/>
        <v/>
      </c>
      <c r="Y126" s="228"/>
      <c r="Z126" s="228"/>
      <c r="AA126" s="242"/>
      <c r="AB126" s="225" t="str">
        <f t="shared" si="22"/>
        <v/>
      </c>
      <c r="AC126" s="228"/>
      <c r="AD126" s="226" t="str">
        <f>IF(AC126="","",IFERROR(
IF(VLOOKUP(AA126,$DB$180:$DS$239,2,FALSE)=2,VLOOKUP(AA126,$DB$180:$DS$239,3,FALSE),
IF(VLOOKUP(AA126,$DB$180:$DS$239,2,FALSE)=0,VLOOKUP(AC126,DO!AC:AE,2,FALSE),
IF(AA126="","XXX-",AA126&amp;"-")&amp;
IF(VLOOKUP(AA126,$DB$180:$DS$239,2,FALSE)=0,"%?",IF(AD$4="","I?","I"&amp;AD$4+FLOOR((ROW()-7)/16,1)))&amp;
VLOOKUP(AA126,$DB$180:$DS$239,MOD(ROW()-7,16)+3,FALSE))),
IF(AA126="","XXX-%?#*",AA126&amp;"-%?#*")))</f>
        <v/>
      </c>
      <c r="AE126" s="228"/>
      <c r="AF126" s="226" t="str">
        <f t="shared" ca="1" si="23"/>
        <v/>
      </c>
      <c r="AG126" s="228"/>
      <c r="AH126" s="228"/>
      <c r="AI126" s="242"/>
      <c r="AJ126" s="225" t="str">
        <f t="shared" si="24"/>
        <v/>
      </c>
      <c r="AK126" s="228"/>
      <c r="AL126" s="226" t="str">
        <f>IF(AK126="","",IFERROR(
IF(VLOOKUP(AI126,$DB$180:$DS$239,2,FALSE)=2,VLOOKUP(AI126,$DB$180:$DS$239,3,FALSE),
IF(VLOOKUP(AI126,$DB$180:$DS$239,2,FALSE)=0,VLOOKUP(AK126,DO!AK:AM,2,FALSE),
IF(AI126="","XXX-",AI126&amp;"-")&amp;
IF(VLOOKUP(AI126,$DB$180:$DS$239,2,FALSE)=0,"%?",IF(AL$4="","I?","I"&amp;AL$4+FLOOR((ROW()-7)/16,1)))&amp;
VLOOKUP(AI126,$DB$180:$DS$239,MOD(ROW()-7,16)+3,FALSE))),
IF(AI126="","XXX-%?#*",AI126&amp;"-%?#*")))</f>
        <v/>
      </c>
      <c r="AM126" s="228"/>
      <c r="AN126" s="226" t="str">
        <f t="shared" ca="1" si="25"/>
        <v/>
      </c>
      <c r="AO126" s="228"/>
      <c r="AP126" s="228"/>
      <c r="AQ126" s="212"/>
      <c r="AR126" s="225" t="str">
        <f t="shared" si="26"/>
        <v/>
      </c>
      <c r="AS126" s="228"/>
      <c r="AT126" s="226" t="str">
        <f>IF(AS126="","",IFERROR(
IF(VLOOKUP(AQ126,$DB$180:$DS$239,2,FALSE)=2,VLOOKUP(AQ126,$DB$180:$DS$239,3,FALSE),
IF(VLOOKUP(AQ126,$DB$180:$DS$239,2,FALSE)=0,VLOOKUP(AS126,DO!AS:AU,2,FALSE),
IF(AQ126="","XXX-",AQ126&amp;"-")&amp;
IF(VLOOKUP(AQ126,$DB$180:$DS$239,2,FALSE)=0,"%?",IF(AT$4="","I?","I"&amp;AT$4+FLOOR((ROW()-7)/16,1)))&amp;
VLOOKUP(AQ126,$DB$180:$DS$239,MOD(ROW()-7,16)+3,FALSE))),
IF(AQ126="","XXX-%?#*",AQ126&amp;"-%?#*")))</f>
        <v/>
      </c>
      <c r="AU126" s="228"/>
      <c r="AV126" s="226" t="str">
        <f t="shared" ca="1" si="27"/>
        <v/>
      </c>
      <c r="AW126" s="228"/>
      <c r="AX126" s="228"/>
      <c r="AY126" s="242"/>
      <c r="AZ126" s="225" t="str">
        <f t="shared" si="28"/>
        <v/>
      </c>
      <c r="BA126" s="228"/>
      <c r="BB126" s="226" t="str">
        <f>IF(BA126="","",IFERROR(
IF(VLOOKUP(AY126,$DB$180:$DS$239,2,FALSE)=2,VLOOKUP(AY126,$DB$180:$DS$239,3,FALSE),
IF(VLOOKUP(AY126,$DB$180:$DS$239,2,FALSE)=0,VLOOKUP(BA126,DO!BA:BC,2,FALSE),
IF(AY126="","XXX-",AY126&amp;"-")&amp;
IF(VLOOKUP(AY126,$DB$180:$DS$239,2,FALSE)=0,"%?",IF(BB$4="","I?","I"&amp;BB$4+FLOOR((ROW()-7)/16,1)))&amp;
VLOOKUP(AY126,$DB$180:$DS$239,MOD(ROW()-7,16)+3,FALSE))),
IF(AY126="","XXX-%?#*",AY126&amp;"-%?#*")))</f>
        <v/>
      </c>
      <c r="BC126" s="228"/>
      <c r="BD126" s="226" t="str">
        <f t="shared" ca="1" si="29"/>
        <v/>
      </c>
      <c r="BE126" s="228"/>
      <c r="BF126" s="228"/>
      <c r="BG126" s="242"/>
      <c r="BH126" s="225" t="str">
        <f t="shared" si="30"/>
        <v/>
      </c>
      <c r="BI126" s="228"/>
      <c r="BJ126" s="226" t="str">
        <f>IF(BI126="","",IFERROR(
IF(VLOOKUP(BG126,$DB$180:$DS$239,2,FALSE)=2,VLOOKUP(BG126,$DB$180:$DS$239,3,FALSE),
IF(VLOOKUP(BG126,$DB$180:$DS$239,2,FALSE)=0,VLOOKUP(BI126,DO!BI:BK,2,FALSE),
IF(BG126="","XXX-",BG126&amp;"-")&amp;
IF(VLOOKUP(BG126,$DB$180:$DS$239,2,FALSE)=0,"%?",IF(BJ$4="","I?","I"&amp;BJ$4+FLOOR((ROW()-7)/16,1)))&amp;
VLOOKUP(BG126,$DB$180:$DS$239,MOD(ROW()-7,16)+3,FALSE))),
IF(BG126="","XXX-%?#*",BG126&amp;"-%?#*")))</f>
        <v/>
      </c>
      <c r="BK126" s="228"/>
      <c r="BL126" s="226" t="str">
        <f t="shared" ca="1" si="31"/>
        <v/>
      </c>
      <c r="BM126" s="228"/>
      <c r="BN126" s="228"/>
    </row>
    <row r="127" spans="4:66">
      <c r="D127" s="225" t="str">
        <f t="shared" si="16"/>
        <v/>
      </c>
      <c r="E127" s="228"/>
      <c r="F127" s="226" t="str">
        <f>IF(E127="","",IFERROR(
IF(VLOOKUP(C127,$DB$180:$DS$239,2,FALSE)=2,VLOOKUP(C127,$DB$180:$DS$239,3,FALSE),
IF(VLOOKUP(C127,$DB$180:$DS$239,2,FALSE)=0,VLOOKUP(E127,DO!E:G,2,FALSE),
IF(C127="","XXX-",C127&amp;"-")&amp;
IF(VLOOKUP(C127,$DB$180:$DS$239,2,FALSE)=0,"%?",IF(F$4="","I?","I"&amp;F$4+FLOOR((ROW()-7)/16,1)))&amp;
VLOOKUP(C127,$DB$180:$DS$239,MOD(ROW()-7,16)+3,FALSE))),
IF(C127="","XXX-%?#*",C127&amp;"-%?#*")))</f>
        <v/>
      </c>
      <c r="G127" s="226"/>
      <c r="H127" s="226" t="str">
        <f t="shared" ca="1" si="17"/>
        <v/>
      </c>
      <c r="I127" s="228"/>
      <c r="J127" s="228"/>
      <c r="K127" s="241"/>
      <c r="L127" s="225" t="str">
        <f t="shared" si="18"/>
        <v/>
      </c>
      <c r="M127" s="228"/>
      <c r="N127" s="226" t="str">
        <f>IF(M127="","",IFERROR(
IF(VLOOKUP(K127,$DB$180:$DS$239,2,FALSE)=2,VLOOKUP(K127,$DB$180:$DS$239,3,FALSE),
IF(VLOOKUP(K127,$DB$180:$DS$239,2,FALSE)=0,VLOOKUP(M127,DO!M:O,2,FALSE),
IF(K127="","XXX-",K127&amp;"-")&amp;
IF(VLOOKUP(K127,$DB$180:$DS$239,2,FALSE)=0,"%?",IF(N$4="","I?","I"&amp;N$4+FLOOR((ROW()-7)/16,1)))&amp;
VLOOKUP(K127,$DB$180:$DS$239,MOD(ROW()-7,16)+3,FALSE))),
IF(K127="","XXX-%?#*",K127&amp;"-%?#*")))</f>
        <v/>
      </c>
      <c r="O127" s="228"/>
      <c r="P127" s="226" t="str">
        <f t="shared" ca="1" si="19"/>
        <v/>
      </c>
      <c r="Q127" s="228"/>
      <c r="R127" s="228"/>
      <c r="S127" s="241"/>
      <c r="T127" s="225" t="str">
        <f t="shared" si="20"/>
        <v/>
      </c>
      <c r="U127" s="228"/>
      <c r="V127" s="226" t="str">
        <f>IF(U127="","",IFERROR(
IF(VLOOKUP(S127,$DB$180:$DS$239,2,FALSE)=2,VLOOKUP(S127,$DB$180:$DS$239,3,FALSE),
IF(VLOOKUP(S127,$DB$180:$DS$239,2,FALSE)=0,VLOOKUP(U127,DO!U:W,2,FALSE),
IF(S127="","XXX-",S127&amp;"-")&amp;
IF(VLOOKUP(S127,$DB$180:$DS$239,2,FALSE)=0,"%?",IF(V$4="","I?","I"&amp;V$4+FLOOR((ROW()-7)/16,1)))&amp;
VLOOKUP(S127,$DB$180:$DS$239,MOD(ROW()-7,16)+3,FALSE))),
IF(S127="","XXX-%?#*",S127&amp;"-%?#*")))</f>
        <v/>
      </c>
      <c r="W127" s="228"/>
      <c r="X127" s="226" t="str">
        <f t="shared" ca="1" si="21"/>
        <v/>
      </c>
      <c r="Y127" s="228"/>
      <c r="Z127" s="228"/>
      <c r="AA127" s="242"/>
      <c r="AB127" s="225" t="str">
        <f t="shared" si="22"/>
        <v/>
      </c>
      <c r="AC127" s="228"/>
      <c r="AD127" s="226" t="str">
        <f>IF(AC127="","",IFERROR(
IF(VLOOKUP(AA127,$DB$180:$DS$239,2,FALSE)=2,VLOOKUP(AA127,$DB$180:$DS$239,3,FALSE),
IF(VLOOKUP(AA127,$DB$180:$DS$239,2,FALSE)=0,VLOOKUP(AC127,DO!AC:AE,2,FALSE),
IF(AA127="","XXX-",AA127&amp;"-")&amp;
IF(VLOOKUP(AA127,$DB$180:$DS$239,2,FALSE)=0,"%?",IF(AD$4="","I?","I"&amp;AD$4+FLOOR((ROW()-7)/16,1)))&amp;
VLOOKUP(AA127,$DB$180:$DS$239,MOD(ROW()-7,16)+3,FALSE))),
IF(AA127="","XXX-%?#*",AA127&amp;"-%?#*")))</f>
        <v/>
      </c>
      <c r="AE127" s="228"/>
      <c r="AF127" s="226" t="str">
        <f t="shared" ca="1" si="23"/>
        <v/>
      </c>
      <c r="AG127" s="228"/>
      <c r="AH127" s="228"/>
      <c r="AI127" s="242"/>
      <c r="AJ127" s="225" t="str">
        <f t="shared" si="24"/>
        <v/>
      </c>
      <c r="AK127" s="228"/>
      <c r="AL127" s="226" t="str">
        <f>IF(AK127="","",IFERROR(
IF(VLOOKUP(AI127,$DB$180:$DS$239,2,FALSE)=2,VLOOKUP(AI127,$DB$180:$DS$239,3,FALSE),
IF(VLOOKUP(AI127,$DB$180:$DS$239,2,FALSE)=0,VLOOKUP(AK127,DO!AK:AM,2,FALSE),
IF(AI127="","XXX-",AI127&amp;"-")&amp;
IF(VLOOKUP(AI127,$DB$180:$DS$239,2,FALSE)=0,"%?",IF(AL$4="","I?","I"&amp;AL$4+FLOOR((ROW()-7)/16,1)))&amp;
VLOOKUP(AI127,$DB$180:$DS$239,MOD(ROW()-7,16)+3,FALSE))),
IF(AI127="","XXX-%?#*",AI127&amp;"-%?#*")))</f>
        <v/>
      </c>
      <c r="AM127" s="228"/>
      <c r="AN127" s="226" t="str">
        <f t="shared" ca="1" si="25"/>
        <v/>
      </c>
      <c r="AO127" s="228"/>
      <c r="AP127" s="228"/>
      <c r="AQ127" s="212"/>
      <c r="AR127" s="225" t="str">
        <f t="shared" si="26"/>
        <v/>
      </c>
      <c r="AS127" s="228"/>
      <c r="AT127" s="226" t="str">
        <f>IF(AS127="","",IFERROR(
IF(VLOOKUP(AQ127,$DB$180:$DS$239,2,FALSE)=2,VLOOKUP(AQ127,$DB$180:$DS$239,3,FALSE),
IF(VLOOKUP(AQ127,$DB$180:$DS$239,2,FALSE)=0,VLOOKUP(AS127,DO!AS:AU,2,FALSE),
IF(AQ127="","XXX-",AQ127&amp;"-")&amp;
IF(VLOOKUP(AQ127,$DB$180:$DS$239,2,FALSE)=0,"%?",IF(AT$4="","I?","I"&amp;AT$4+FLOOR((ROW()-7)/16,1)))&amp;
VLOOKUP(AQ127,$DB$180:$DS$239,MOD(ROW()-7,16)+3,FALSE))),
IF(AQ127="","XXX-%?#*",AQ127&amp;"-%?#*")))</f>
        <v/>
      </c>
      <c r="AU127" s="228"/>
      <c r="AV127" s="226" t="str">
        <f t="shared" ca="1" si="27"/>
        <v/>
      </c>
      <c r="AW127" s="228"/>
      <c r="AX127" s="228"/>
      <c r="AY127" s="242"/>
      <c r="AZ127" s="225" t="str">
        <f t="shared" si="28"/>
        <v/>
      </c>
      <c r="BA127" s="228"/>
      <c r="BB127" s="226" t="str">
        <f>IF(BA127="","",IFERROR(
IF(VLOOKUP(AY127,$DB$180:$DS$239,2,FALSE)=2,VLOOKUP(AY127,$DB$180:$DS$239,3,FALSE),
IF(VLOOKUP(AY127,$DB$180:$DS$239,2,FALSE)=0,VLOOKUP(BA127,DO!BA:BC,2,FALSE),
IF(AY127="","XXX-",AY127&amp;"-")&amp;
IF(VLOOKUP(AY127,$DB$180:$DS$239,2,FALSE)=0,"%?",IF(BB$4="","I?","I"&amp;BB$4+FLOOR((ROW()-7)/16,1)))&amp;
VLOOKUP(AY127,$DB$180:$DS$239,MOD(ROW()-7,16)+3,FALSE))),
IF(AY127="","XXX-%?#*",AY127&amp;"-%?#*")))</f>
        <v/>
      </c>
      <c r="BC127" s="228"/>
      <c r="BD127" s="226" t="str">
        <f t="shared" ca="1" si="29"/>
        <v/>
      </c>
      <c r="BE127" s="228"/>
      <c r="BF127" s="228"/>
      <c r="BG127" s="242"/>
      <c r="BH127" s="225" t="str">
        <f t="shared" si="30"/>
        <v/>
      </c>
      <c r="BI127" s="228"/>
      <c r="BJ127" s="226" t="str">
        <f>IF(BI127="","",IFERROR(
IF(VLOOKUP(BG127,$DB$180:$DS$239,2,FALSE)=2,VLOOKUP(BG127,$DB$180:$DS$239,3,FALSE),
IF(VLOOKUP(BG127,$DB$180:$DS$239,2,FALSE)=0,VLOOKUP(BI127,DO!BI:BK,2,FALSE),
IF(BG127="","XXX-",BG127&amp;"-")&amp;
IF(VLOOKUP(BG127,$DB$180:$DS$239,2,FALSE)=0,"%?",IF(BJ$4="","I?","I"&amp;BJ$4+FLOOR((ROW()-7)/16,1)))&amp;
VLOOKUP(BG127,$DB$180:$DS$239,MOD(ROW()-7,16)+3,FALSE))),
IF(BG127="","XXX-%?#*",BG127&amp;"-%?#*")))</f>
        <v/>
      </c>
      <c r="BK127" s="228"/>
      <c r="BL127" s="226" t="str">
        <f t="shared" ca="1" si="31"/>
        <v/>
      </c>
      <c r="BM127" s="228"/>
      <c r="BN127" s="228"/>
    </row>
    <row r="128" spans="4:66">
      <c r="D128" s="225" t="str">
        <f t="shared" si="16"/>
        <v/>
      </c>
      <c r="E128" s="228"/>
      <c r="F128" s="226" t="str">
        <f>IF(E128="","",IFERROR(
IF(VLOOKUP(C128,$DB$180:$DS$239,2,FALSE)=2,VLOOKUP(C128,$DB$180:$DS$239,3,FALSE),
IF(VLOOKUP(C128,$DB$180:$DS$239,2,FALSE)=0,VLOOKUP(E128,DO!E:G,2,FALSE),
IF(C128="","XXX-",C128&amp;"-")&amp;
IF(VLOOKUP(C128,$DB$180:$DS$239,2,FALSE)=0,"%?",IF(F$4="","I?","I"&amp;F$4+FLOOR((ROW()-7)/16,1)))&amp;
VLOOKUP(C128,$DB$180:$DS$239,MOD(ROW()-7,16)+3,FALSE))),
IF(C128="","XXX-%?#*",C128&amp;"-%?#*")))</f>
        <v/>
      </c>
      <c r="G128" s="226"/>
      <c r="H128" s="226" t="str">
        <f t="shared" ca="1" si="17"/>
        <v/>
      </c>
      <c r="I128" s="228"/>
      <c r="J128" s="228"/>
      <c r="K128" s="241"/>
      <c r="L128" s="225" t="str">
        <f t="shared" si="18"/>
        <v/>
      </c>
      <c r="M128" s="228"/>
      <c r="N128" s="226" t="str">
        <f>IF(M128="","",IFERROR(
IF(VLOOKUP(K128,$DB$180:$DS$239,2,FALSE)=2,VLOOKUP(K128,$DB$180:$DS$239,3,FALSE),
IF(VLOOKUP(K128,$DB$180:$DS$239,2,FALSE)=0,VLOOKUP(M128,DO!M:O,2,FALSE),
IF(K128="","XXX-",K128&amp;"-")&amp;
IF(VLOOKUP(K128,$DB$180:$DS$239,2,FALSE)=0,"%?",IF(N$4="","I?","I"&amp;N$4+FLOOR((ROW()-7)/16,1)))&amp;
VLOOKUP(K128,$DB$180:$DS$239,MOD(ROW()-7,16)+3,FALSE))),
IF(K128="","XXX-%?#*",K128&amp;"-%?#*")))</f>
        <v/>
      </c>
      <c r="O128" s="228"/>
      <c r="P128" s="226" t="str">
        <f t="shared" ca="1" si="19"/>
        <v/>
      </c>
      <c r="Q128" s="228"/>
      <c r="R128" s="228"/>
      <c r="S128" s="241"/>
      <c r="T128" s="225" t="str">
        <f t="shared" si="20"/>
        <v/>
      </c>
      <c r="U128" s="228"/>
      <c r="V128" s="226" t="str">
        <f>IF(U128="","",IFERROR(
IF(VLOOKUP(S128,$DB$180:$DS$239,2,FALSE)=2,VLOOKUP(S128,$DB$180:$DS$239,3,FALSE),
IF(VLOOKUP(S128,$DB$180:$DS$239,2,FALSE)=0,VLOOKUP(U128,DO!U:W,2,FALSE),
IF(S128="","XXX-",S128&amp;"-")&amp;
IF(VLOOKUP(S128,$DB$180:$DS$239,2,FALSE)=0,"%?",IF(V$4="","I?","I"&amp;V$4+FLOOR((ROW()-7)/16,1)))&amp;
VLOOKUP(S128,$DB$180:$DS$239,MOD(ROW()-7,16)+3,FALSE))),
IF(S128="","XXX-%?#*",S128&amp;"-%?#*")))</f>
        <v/>
      </c>
      <c r="W128" s="228"/>
      <c r="X128" s="226" t="str">
        <f t="shared" ca="1" si="21"/>
        <v/>
      </c>
      <c r="Y128" s="228"/>
      <c r="Z128" s="228"/>
      <c r="AA128" s="242"/>
      <c r="AB128" s="225" t="str">
        <f t="shared" si="22"/>
        <v/>
      </c>
      <c r="AC128" s="228"/>
      <c r="AD128" s="226" t="str">
        <f>IF(AC128="","",IFERROR(
IF(VLOOKUP(AA128,$DB$180:$DS$239,2,FALSE)=2,VLOOKUP(AA128,$DB$180:$DS$239,3,FALSE),
IF(VLOOKUP(AA128,$DB$180:$DS$239,2,FALSE)=0,VLOOKUP(AC128,DO!AC:AE,2,FALSE),
IF(AA128="","XXX-",AA128&amp;"-")&amp;
IF(VLOOKUP(AA128,$DB$180:$DS$239,2,FALSE)=0,"%?",IF(AD$4="","I?","I"&amp;AD$4+FLOOR((ROW()-7)/16,1)))&amp;
VLOOKUP(AA128,$DB$180:$DS$239,MOD(ROW()-7,16)+3,FALSE))),
IF(AA128="","XXX-%?#*",AA128&amp;"-%?#*")))</f>
        <v/>
      </c>
      <c r="AE128" s="228"/>
      <c r="AF128" s="226" t="str">
        <f t="shared" ca="1" si="23"/>
        <v/>
      </c>
      <c r="AG128" s="228"/>
      <c r="AH128" s="228"/>
      <c r="AI128" s="242"/>
      <c r="AJ128" s="225" t="str">
        <f t="shared" si="24"/>
        <v/>
      </c>
      <c r="AK128" s="228"/>
      <c r="AL128" s="226" t="str">
        <f>IF(AK128="","",IFERROR(
IF(VLOOKUP(AI128,$DB$180:$DS$239,2,FALSE)=2,VLOOKUP(AI128,$DB$180:$DS$239,3,FALSE),
IF(VLOOKUP(AI128,$DB$180:$DS$239,2,FALSE)=0,VLOOKUP(AK128,DO!AK:AM,2,FALSE),
IF(AI128="","XXX-",AI128&amp;"-")&amp;
IF(VLOOKUP(AI128,$DB$180:$DS$239,2,FALSE)=0,"%?",IF(AL$4="","I?","I"&amp;AL$4+FLOOR((ROW()-7)/16,1)))&amp;
VLOOKUP(AI128,$DB$180:$DS$239,MOD(ROW()-7,16)+3,FALSE))),
IF(AI128="","XXX-%?#*",AI128&amp;"-%?#*")))</f>
        <v/>
      </c>
      <c r="AM128" s="228"/>
      <c r="AN128" s="226" t="str">
        <f t="shared" ca="1" si="25"/>
        <v/>
      </c>
      <c r="AO128" s="228"/>
      <c r="AP128" s="228"/>
      <c r="AQ128" s="212"/>
      <c r="AR128" s="225" t="str">
        <f t="shared" si="26"/>
        <v/>
      </c>
      <c r="AS128" s="228"/>
      <c r="AT128" s="226" t="str">
        <f>IF(AS128="","",IFERROR(
IF(VLOOKUP(AQ128,$DB$180:$DS$239,2,FALSE)=2,VLOOKUP(AQ128,$DB$180:$DS$239,3,FALSE),
IF(VLOOKUP(AQ128,$DB$180:$DS$239,2,FALSE)=0,VLOOKUP(AS128,DO!AS:AU,2,FALSE),
IF(AQ128="","XXX-",AQ128&amp;"-")&amp;
IF(VLOOKUP(AQ128,$DB$180:$DS$239,2,FALSE)=0,"%?",IF(AT$4="","I?","I"&amp;AT$4+FLOOR((ROW()-7)/16,1)))&amp;
VLOOKUP(AQ128,$DB$180:$DS$239,MOD(ROW()-7,16)+3,FALSE))),
IF(AQ128="","XXX-%?#*",AQ128&amp;"-%?#*")))</f>
        <v/>
      </c>
      <c r="AU128" s="228"/>
      <c r="AV128" s="226" t="str">
        <f t="shared" ca="1" si="27"/>
        <v/>
      </c>
      <c r="AW128" s="228"/>
      <c r="AX128" s="228"/>
      <c r="AY128" s="242"/>
      <c r="AZ128" s="225" t="str">
        <f t="shared" si="28"/>
        <v/>
      </c>
      <c r="BA128" s="228"/>
      <c r="BB128" s="226" t="str">
        <f>IF(BA128="","",IFERROR(
IF(VLOOKUP(AY128,$DB$180:$DS$239,2,FALSE)=2,VLOOKUP(AY128,$DB$180:$DS$239,3,FALSE),
IF(VLOOKUP(AY128,$DB$180:$DS$239,2,FALSE)=0,VLOOKUP(BA128,DO!BA:BC,2,FALSE),
IF(AY128="","XXX-",AY128&amp;"-")&amp;
IF(VLOOKUP(AY128,$DB$180:$DS$239,2,FALSE)=0,"%?",IF(BB$4="","I?","I"&amp;BB$4+FLOOR((ROW()-7)/16,1)))&amp;
VLOOKUP(AY128,$DB$180:$DS$239,MOD(ROW()-7,16)+3,FALSE))),
IF(AY128="","XXX-%?#*",AY128&amp;"-%?#*")))</f>
        <v/>
      </c>
      <c r="BC128" s="228"/>
      <c r="BD128" s="226" t="str">
        <f t="shared" ca="1" si="29"/>
        <v/>
      </c>
      <c r="BE128" s="228"/>
      <c r="BF128" s="228"/>
      <c r="BG128" s="242"/>
      <c r="BH128" s="225" t="str">
        <f t="shared" si="30"/>
        <v/>
      </c>
      <c r="BI128" s="228"/>
      <c r="BJ128" s="226" t="str">
        <f>IF(BI128="","",IFERROR(
IF(VLOOKUP(BG128,$DB$180:$DS$239,2,FALSE)=2,VLOOKUP(BG128,$DB$180:$DS$239,3,FALSE),
IF(VLOOKUP(BG128,$DB$180:$DS$239,2,FALSE)=0,VLOOKUP(BI128,DO!BI:BK,2,FALSE),
IF(BG128="","XXX-",BG128&amp;"-")&amp;
IF(VLOOKUP(BG128,$DB$180:$DS$239,2,FALSE)=0,"%?",IF(BJ$4="","I?","I"&amp;BJ$4+FLOOR((ROW()-7)/16,1)))&amp;
VLOOKUP(BG128,$DB$180:$DS$239,MOD(ROW()-7,16)+3,FALSE))),
IF(BG128="","XXX-%?#*",BG128&amp;"-%?#*")))</f>
        <v/>
      </c>
      <c r="BK128" s="228"/>
      <c r="BL128" s="226" t="str">
        <f t="shared" ca="1" si="31"/>
        <v/>
      </c>
      <c r="BM128" s="228"/>
      <c r="BN128" s="228"/>
    </row>
    <row r="129" spans="4:66">
      <c r="D129" s="225" t="str">
        <f t="shared" si="16"/>
        <v/>
      </c>
      <c r="E129" s="228"/>
      <c r="F129" s="226" t="str">
        <f>IF(E129="","",IFERROR(
IF(VLOOKUP(C129,$DB$180:$DS$239,2,FALSE)=2,VLOOKUP(C129,$DB$180:$DS$239,3,FALSE),
IF(VLOOKUP(C129,$DB$180:$DS$239,2,FALSE)=0,VLOOKUP(E129,DO!E:G,2,FALSE),
IF(C129="","XXX-",C129&amp;"-")&amp;
IF(VLOOKUP(C129,$DB$180:$DS$239,2,FALSE)=0,"%?",IF(F$4="","I?","I"&amp;F$4+FLOOR((ROW()-7)/16,1)))&amp;
VLOOKUP(C129,$DB$180:$DS$239,MOD(ROW()-7,16)+3,FALSE))),
IF(C129="","XXX-%?#*",C129&amp;"-%?#*")))</f>
        <v/>
      </c>
      <c r="G129" s="226"/>
      <c r="H129" s="226" t="str">
        <f t="shared" ca="1" si="17"/>
        <v/>
      </c>
      <c r="I129" s="228"/>
      <c r="J129" s="228"/>
      <c r="K129" s="241"/>
      <c r="L129" s="225" t="str">
        <f t="shared" si="18"/>
        <v/>
      </c>
      <c r="M129" s="228"/>
      <c r="N129" s="226" t="str">
        <f>IF(M129="","",IFERROR(
IF(VLOOKUP(K129,$DB$180:$DS$239,2,FALSE)=2,VLOOKUP(K129,$DB$180:$DS$239,3,FALSE),
IF(VLOOKUP(K129,$DB$180:$DS$239,2,FALSE)=0,VLOOKUP(M129,DO!M:O,2,FALSE),
IF(K129="","XXX-",K129&amp;"-")&amp;
IF(VLOOKUP(K129,$DB$180:$DS$239,2,FALSE)=0,"%?",IF(N$4="","I?","I"&amp;N$4+FLOOR((ROW()-7)/16,1)))&amp;
VLOOKUP(K129,$DB$180:$DS$239,MOD(ROW()-7,16)+3,FALSE))),
IF(K129="","XXX-%?#*",K129&amp;"-%?#*")))</f>
        <v/>
      </c>
      <c r="O129" s="228"/>
      <c r="P129" s="226" t="str">
        <f t="shared" ca="1" si="19"/>
        <v/>
      </c>
      <c r="Q129" s="228"/>
      <c r="R129" s="228"/>
      <c r="S129" s="241"/>
      <c r="T129" s="225" t="str">
        <f t="shared" si="20"/>
        <v/>
      </c>
      <c r="U129" s="228"/>
      <c r="V129" s="226" t="str">
        <f>IF(U129="","",IFERROR(
IF(VLOOKUP(S129,$DB$180:$DS$239,2,FALSE)=2,VLOOKUP(S129,$DB$180:$DS$239,3,FALSE),
IF(VLOOKUP(S129,$DB$180:$DS$239,2,FALSE)=0,VLOOKUP(U129,DO!U:W,2,FALSE),
IF(S129="","XXX-",S129&amp;"-")&amp;
IF(VLOOKUP(S129,$DB$180:$DS$239,2,FALSE)=0,"%?",IF(V$4="","I?","I"&amp;V$4+FLOOR((ROW()-7)/16,1)))&amp;
VLOOKUP(S129,$DB$180:$DS$239,MOD(ROW()-7,16)+3,FALSE))),
IF(S129="","XXX-%?#*",S129&amp;"-%?#*")))</f>
        <v/>
      </c>
      <c r="W129" s="228"/>
      <c r="X129" s="226" t="str">
        <f t="shared" ca="1" si="21"/>
        <v/>
      </c>
      <c r="Y129" s="228"/>
      <c r="Z129" s="228"/>
      <c r="AA129" s="242"/>
      <c r="AB129" s="225" t="str">
        <f t="shared" si="22"/>
        <v/>
      </c>
      <c r="AC129" s="228"/>
      <c r="AD129" s="226" t="str">
        <f>IF(AC129="","",IFERROR(
IF(VLOOKUP(AA129,$DB$180:$DS$239,2,FALSE)=2,VLOOKUP(AA129,$DB$180:$DS$239,3,FALSE),
IF(VLOOKUP(AA129,$DB$180:$DS$239,2,FALSE)=0,VLOOKUP(AC129,DO!AC:AE,2,FALSE),
IF(AA129="","XXX-",AA129&amp;"-")&amp;
IF(VLOOKUP(AA129,$DB$180:$DS$239,2,FALSE)=0,"%?",IF(AD$4="","I?","I"&amp;AD$4+FLOOR((ROW()-7)/16,1)))&amp;
VLOOKUP(AA129,$DB$180:$DS$239,MOD(ROW()-7,16)+3,FALSE))),
IF(AA129="","XXX-%?#*",AA129&amp;"-%?#*")))</f>
        <v/>
      </c>
      <c r="AE129" s="228"/>
      <c r="AF129" s="226" t="str">
        <f t="shared" ca="1" si="23"/>
        <v/>
      </c>
      <c r="AG129" s="228"/>
      <c r="AH129" s="228"/>
      <c r="AI129" s="242"/>
      <c r="AJ129" s="225" t="str">
        <f t="shared" si="24"/>
        <v/>
      </c>
      <c r="AK129" s="228"/>
      <c r="AL129" s="226" t="str">
        <f>IF(AK129="","",IFERROR(
IF(VLOOKUP(AI129,$DB$180:$DS$239,2,FALSE)=2,VLOOKUP(AI129,$DB$180:$DS$239,3,FALSE),
IF(VLOOKUP(AI129,$DB$180:$DS$239,2,FALSE)=0,VLOOKUP(AK129,DO!AK:AM,2,FALSE),
IF(AI129="","XXX-",AI129&amp;"-")&amp;
IF(VLOOKUP(AI129,$DB$180:$DS$239,2,FALSE)=0,"%?",IF(AL$4="","I?","I"&amp;AL$4+FLOOR((ROW()-7)/16,1)))&amp;
VLOOKUP(AI129,$DB$180:$DS$239,MOD(ROW()-7,16)+3,FALSE))),
IF(AI129="","XXX-%?#*",AI129&amp;"-%?#*")))</f>
        <v/>
      </c>
      <c r="AM129" s="228"/>
      <c r="AN129" s="226" t="str">
        <f t="shared" ca="1" si="25"/>
        <v/>
      </c>
      <c r="AO129" s="228"/>
      <c r="AP129" s="228"/>
      <c r="AQ129" s="212"/>
      <c r="AR129" s="225" t="str">
        <f t="shared" si="26"/>
        <v/>
      </c>
      <c r="AS129" s="228"/>
      <c r="AT129" s="226" t="str">
        <f>IF(AS129="","",IFERROR(
IF(VLOOKUP(AQ129,$DB$180:$DS$239,2,FALSE)=2,VLOOKUP(AQ129,$DB$180:$DS$239,3,FALSE),
IF(VLOOKUP(AQ129,$DB$180:$DS$239,2,FALSE)=0,VLOOKUP(AS129,DO!AS:AU,2,FALSE),
IF(AQ129="","XXX-",AQ129&amp;"-")&amp;
IF(VLOOKUP(AQ129,$DB$180:$DS$239,2,FALSE)=0,"%?",IF(AT$4="","I?","I"&amp;AT$4+FLOOR((ROW()-7)/16,1)))&amp;
VLOOKUP(AQ129,$DB$180:$DS$239,MOD(ROW()-7,16)+3,FALSE))),
IF(AQ129="","XXX-%?#*",AQ129&amp;"-%?#*")))</f>
        <v/>
      </c>
      <c r="AU129" s="228"/>
      <c r="AV129" s="226" t="str">
        <f t="shared" ca="1" si="27"/>
        <v/>
      </c>
      <c r="AW129" s="228"/>
      <c r="AX129" s="228"/>
      <c r="AY129" s="242"/>
      <c r="AZ129" s="225" t="str">
        <f t="shared" si="28"/>
        <v/>
      </c>
      <c r="BA129" s="228"/>
      <c r="BB129" s="226" t="str">
        <f>IF(BA129="","",IFERROR(
IF(VLOOKUP(AY129,$DB$180:$DS$239,2,FALSE)=2,VLOOKUP(AY129,$DB$180:$DS$239,3,FALSE),
IF(VLOOKUP(AY129,$DB$180:$DS$239,2,FALSE)=0,VLOOKUP(BA129,DO!BA:BC,2,FALSE),
IF(AY129="","XXX-",AY129&amp;"-")&amp;
IF(VLOOKUP(AY129,$DB$180:$DS$239,2,FALSE)=0,"%?",IF(BB$4="","I?","I"&amp;BB$4+FLOOR((ROW()-7)/16,1)))&amp;
VLOOKUP(AY129,$DB$180:$DS$239,MOD(ROW()-7,16)+3,FALSE))),
IF(AY129="","XXX-%?#*",AY129&amp;"-%?#*")))</f>
        <v/>
      </c>
      <c r="BC129" s="228"/>
      <c r="BD129" s="226" t="str">
        <f t="shared" ca="1" si="29"/>
        <v/>
      </c>
      <c r="BE129" s="228"/>
      <c r="BF129" s="228"/>
      <c r="BG129" s="242"/>
      <c r="BH129" s="225" t="str">
        <f t="shared" si="30"/>
        <v/>
      </c>
      <c r="BI129" s="228"/>
      <c r="BJ129" s="226" t="str">
        <f>IF(BI129="","",IFERROR(
IF(VLOOKUP(BG129,$DB$180:$DS$239,2,FALSE)=2,VLOOKUP(BG129,$DB$180:$DS$239,3,FALSE),
IF(VLOOKUP(BG129,$DB$180:$DS$239,2,FALSE)=0,VLOOKUP(BI129,DO!BI:BK,2,FALSE),
IF(BG129="","XXX-",BG129&amp;"-")&amp;
IF(VLOOKUP(BG129,$DB$180:$DS$239,2,FALSE)=0,"%?",IF(BJ$4="","I?","I"&amp;BJ$4+FLOOR((ROW()-7)/16,1)))&amp;
VLOOKUP(BG129,$DB$180:$DS$239,MOD(ROW()-7,16)+3,FALSE))),
IF(BG129="","XXX-%?#*",BG129&amp;"-%?#*")))</f>
        <v/>
      </c>
      <c r="BK129" s="228"/>
      <c r="BL129" s="226" t="str">
        <f t="shared" ca="1" si="31"/>
        <v/>
      </c>
      <c r="BM129" s="228"/>
      <c r="BN129" s="228"/>
    </row>
    <row r="130" spans="4:66">
      <c r="D130" s="225" t="str">
        <f t="shared" si="16"/>
        <v/>
      </c>
      <c r="E130" s="228"/>
      <c r="F130" s="226" t="str">
        <f>IF(E130="","",IFERROR(
IF(VLOOKUP(C130,$DB$180:$DS$239,2,FALSE)=2,VLOOKUP(C130,$DB$180:$DS$239,3,FALSE),
IF(VLOOKUP(C130,$DB$180:$DS$239,2,FALSE)=0,VLOOKUP(E130,DO!E:G,2,FALSE),
IF(C130="","XXX-",C130&amp;"-")&amp;
IF(VLOOKUP(C130,$DB$180:$DS$239,2,FALSE)=0,"%?",IF(F$4="","I?","I"&amp;F$4+FLOOR((ROW()-7)/16,1)))&amp;
VLOOKUP(C130,$DB$180:$DS$239,MOD(ROW()-7,16)+3,FALSE))),
IF(C130="","XXX-%?#*",C130&amp;"-%?#*")))</f>
        <v/>
      </c>
      <c r="G130" s="226"/>
      <c r="H130" s="226" t="str">
        <f t="shared" ca="1" si="17"/>
        <v/>
      </c>
      <c r="I130" s="228"/>
      <c r="J130" s="228"/>
      <c r="K130" s="241"/>
      <c r="L130" s="225" t="str">
        <f t="shared" si="18"/>
        <v/>
      </c>
      <c r="M130" s="228"/>
      <c r="N130" s="226" t="str">
        <f>IF(M130="","",IFERROR(
IF(VLOOKUP(K130,$DB$180:$DS$239,2,FALSE)=2,VLOOKUP(K130,$DB$180:$DS$239,3,FALSE),
IF(VLOOKUP(K130,$DB$180:$DS$239,2,FALSE)=0,VLOOKUP(M130,DO!M:O,2,FALSE),
IF(K130="","XXX-",K130&amp;"-")&amp;
IF(VLOOKUP(K130,$DB$180:$DS$239,2,FALSE)=0,"%?",IF(N$4="","I?","I"&amp;N$4+FLOOR((ROW()-7)/16,1)))&amp;
VLOOKUP(K130,$DB$180:$DS$239,MOD(ROW()-7,16)+3,FALSE))),
IF(K130="","XXX-%?#*",K130&amp;"-%?#*")))</f>
        <v/>
      </c>
      <c r="O130" s="228"/>
      <c r="P130" s="226" t="str">
        <f t="shared" ca="1" si="19"/>
        <v/>
      </c>
      <c r="Q130" s="228"/>
      <c r="R130" s="228"/>
      <c r="S130" s="241"/>
      <c r="T130" s="225" t="str">
        <f t="shared" si="20"/>
        <v/>
      </c>
      <c r="U130" s="228"/>
      <c r="V130" s="226" t="str">
        <f>IF(U130="","",IFERROR(
IF(VLOOKUP(S130,$DB$180:$DS$239,2,FALSE)=2,VLOOKUP(S130,$DB$180:$DS$239,3,FALSE),
IF(VLOOKUP(S130,$DB$180:$DS$239,2,FALSE)=0,VLOOKUP(U130,DO!U:W,2,FALSE),
IF(S130="","XXX-",S130&amp;"-")&amp;
IF(VLOOKUP(S130,$DB$180:$DS$239,2,FALSE)=0,"%?",IF(V$4="","I?","I"&amp;V$4+FLOOR((ROW()-7)/16,1)))&amp;
VLOOKUP(S130,$DB$180:$DS$239,MOD(ROW()-7,16)+3,FALSE))),
IF(S130="","XXX-%?#*",S130&amp;"-%?#*")))</f>
        <v/>
      </c>
      <c r="W130" s="228"/>
      <c r="X130" s="226" t="str">
        <f t="shared" ca="1" si="21"/>
        <v/>
      </c>
      <c r="Y130" s="228"/>
      <c r="Z130" s="228"/>
      <c r="AA130" s="242"/>
      <c r="AB130" s="225" t="str">
        <f t="shared" si="22"/>
        <v/>
      </c>
      <c r="AC130" s="228"/>
      <c r="AD130" s="226" t="str">
        <f>IF(AC130="","",IFERROR(
IF(VLOOKUP(AA130,$DB$180:$DS$239,2,FALSE)=2,VLOOKUP(AA130,$DB$180:$DS$239,3,FALSE),
IF(VLOOKUP(AA130,$DB$180:$DS$239,2,FALSE)=0,VLOOKUP(AC130,DO!AC:AE,2,FALSE),
IF(AA130="","XXX-",AA130&amp;"-")&amp;
IF(VLOOKUP(AA130,$DB$180:$DS$239,2,FALSE)=0,"%?",IF(AD$4="","I?","I"&amp;AD$4+FLOOR((ROW()-7)/16,1)))&amp;
VLOOKUP(AA130,$DB$180:$DS$239,MOD(ROW()-7,16)+3,FALSE))),
IF(AA130="","XXX-%?#*",AA130&amp;"-%?#*")))</f>
        <v/>
      </c>
      <c r="AE130" s="228"/>
      <c r="AF130" s="226" t="str">
        <f t="shared" ca="1" si="23"/>
        <v/>
      </c>
      <c r="AG130" s="228"/>
      <c r="AH130" s="228"/>
      <c r="AI130" s="242"/>
      <c r="AJ130" s="225" t="str">
        <f t="shared" si="24"/>
        <v/>
      </c>
      <c r="AK130" s="228"/>
      <c r="AL130" s="226" t="str">
        <f>IF(AK130="","",IFERROR(
IF(VLOOKUP(AI130,$DB$180:$DS$239,2,FALSE)=2,VLOOKUP(AI130,$DB$180:$DS$239,3,FALSE),
IF(VLOOKUP(AI130,$DB$180:$DS$239,2,FALSE)=0,VLOOKUP(AK130,DO!AK:AM,2,FALSE),
IF(AI130="","XXX-",AI130&amp;"-")&amp;
IF(VLOOKUP(AI130,$DB$180:$DS$239,2,FALSE)=0,"%?",IF(AL$4="","I?","I"&amp;AL$4+FLOOR((ROW()-7)/16,1)))&amp;
VLOOKUP(AI130,$DB$180:$DS$239,MOD(ROW()-7,16)+3,FALSE))),
IF(AI130="","XXX-%?#*",AI130&amp;"-%?#*")))</f>
        <v/>
      </c>
      <c r="AM130" s="228"/>
      <c r="AN130" s="226" t="str">
        <f t="shared" ca="1" si="25"/>
        <v/>
      </c>
      <c r="AO130" s="228"/>
      <c r="AP130" s="228"/>
      <c r="AQ130" s="212"/>
      <c r="AR130" s="225" t="str">
        <f t="shared" si="26"/>
        <v/>
      </c>
      <c r="AS130" s="228"/>
      <c r="AT130" s="226" t="str">
        <f>IF(AS130="","",IFERROR(
IF(VLOOKUP(AQ130,$DB$180:$DS$239,2,FALSE)=2,VLOOKUP(AQ130,$DB$180:$DS$239,3,FALSE),
IF(VLOOKUP(AQ130,$DB$180:$DS$239,2,FALSE)=0,VLOOKUP(AS130,DO!AS:AU,2,FALSE),
IF(AQ130="","XXX-",AQ130&amp;"-")&amp;
IF(VLOOKUP(AQ130,$DB$180:$DS$239,2,FALSE)=0,"%?",IF(AT$4="","I?","I"&amp;AT$4+FLOOR((ROW()-7)/16,1)))&amp;
VLOOKUP(AQ130,$DB$180:$DS$239,MOD(ROW()-7,16)+3,FALSE))),
IF(AQ130="","XXX-%?#*",AQ130&amp;"-%?#*")))</f>
        <v/>
      </c>
      <c r="AU130" s="228"/>
      <c r="AV130" s="226" t="str">
        <f t="shared" ca="1" si="27"/>
        <v/>
      </c>
      <c r="AW130" s="228"/>
      <c r="AX130" s="228"/>
      <c r="AY130" s="242"/>
      <c r="AZ130" s="225" t="str">
        <f t="shared" si="28"/>
        <v/>
      </c>
      <c r="BA130" s="228"/>
      <c r="BB130" s="226" t="str">
        <f>IF(BA130="","",IFERROR(
IF(VLOOKUP(AY130,$DB$180:$DS$239,2,FALSE)=2,VLOOKUP(AY130,$DB$180:$DS$239,3,FALSE),
IF(VLOOKUP(AY130,$DB$180:$DS$239,2,FALSE)=0,VLOOKUP(BA130,DO!BA:BC,2,FALSE),
IF(AY130="","XXX-",AY130&amp;"-")&amp;
IF(VLOOKUP(AY130,$DB$180:$DS$239,2,FALSE)=0,"%?",IF(BB$4="","I?","I"&amp;BB$4+FLOOR((ROW()-7)/16,1)))&amp;
VLOOKUP(AY130,$DB$180:$DS$239,MOD(ROW()-7,16)+3,FALSE))),
IF(AY130="","XXX-%?#*",AY130&amp;"-%?#*")))</f>
        <v/>
      </c>
      <c r="BC130" s="228"/>
      <c r="BD130" s="226" t="str">
        <f t="shared" ca="1" si="29"/>
        <v/>
      </c>
      <c r="BE130" s="228"/>
      <c r="BF130" s="228"/>
      <c r="BG130" s="242"/>
      <c r="BH130" s="225" t="str">
        <f t="shared" si="30"/>
        <v/>
      </c>
      <c r="BI130" s="228"/>
      <c r="BJ130" s="226" t="str">
        <f>IF(BI130="","",IFERROR(
IF(VLOOKUP(BG130,$DB$180:$DS$239,2,FALSE)=2,VLOOKUP(BG130,$DB$180:$DS$239,3,FALSE),
IF(VLOOKUP(BG130,$DB$180:$DS$239,2,FALSE)=0,VLOOKUP(BI130,DO!BI:BK,2,FALSE),
IF(BG130="","XXX-",BG130&amp;"-")&amp;
IF(VLOOKUP(BG130,$DB$180:$DS$239,2,FALSE)=0,"%?",IF(BJ$4="","I?","I"&amp;BJ$4+FLOOR((ROW()-7)/16,1)))&amp;
VLOOKUP(BG130,$DB$180:$DS$239,MOD(ROW()-7,16)+3,FALSE))),
IF(BG130="","XXX-%?#*",BG130&amp;"-%?#*")))</f>
        <v/>
      </c>
      <c r="BK130" s="228"/>
      <c r="BL130" s="226" t="str">
        <f t="shared" ca="1" si="31"/>
        <v/>
      </c>
      <c r="BM130" s="228"/>
      <c r="BN130" s="228"/>
    </row>
    <row r="131" spans="4:66">
      <c r="D131" s="225" t="str">
        <f t="shared" si="16"/>
        <v/>
      </c>
      <c r="E131" s="228"/>
      <c r="F131" s="226" t="str">
        <f>IF(E131="","",IFERROR(
IF(VLOOKUP(C131,$DB$180:$DS$239,2,FALSE)=2,VLOOKUP(C131,$DB$180:$DS$239,3,FALSE),
IF(VLOOKUP(C131,$DB$180:$DS$239,2,FALSE)=0,VLOOKUP(E131,DO!E:G,2,FALSE),
IF(C131="","XXX-",C131&amp;"-")&amp;
IF(VLOOKUP(C131,$DB$180:$DS$239,2,FALSE)=0,"%?",IF(F$4="","I?","I"&amp;F$4+FLOOR((ROW()-7)/16,1)))&amp;
VLOOKUP(C131,$DB$180:$DS$239,MOD(ROW()-7,16)+3,FALSE))),
IF(C131="","XXX-%?#*",C131&amp;"-%?#*")))</f>
        <v/>
      </c>
      <c r="G131" s="226"/>
      <c r="H131" s="226" t="str">
        <f t="shared" ca="1" si="17"/>
        <v/>
      </c>
      <c r="I131" s="228"/>
      <c r="J131" s="228"/>
      <c r="K131" s="241"/>
      <c r="L131" s="225" t="str">
        <f t="shared" si="18"/>
        <v/>
      </c>
      <c r="M131" s="228"/>
      <c r="N131" s="226" t="str">
        <f>IF(M131="","",IFERROR(
IF(VLOOKUP(K131,$DB$180:$DS$239,2,FALSE)=2,VLOOKUP(K131,$DB$180:$DS$239,3,FALSE),
IF(VLOOKUP(K131,$DB$180:$DS$239,2,FALSE)=0,VLOOKUP(M131,DO!M:O,2,FALSE),
IF(K131="","XXX-",K131&amp;"-")&amp;
IF(VLOOKUP(K131,$DB$180:$DS$239,2,FALSE)=0,"%?",IF(N$4="","I?","I"&amp;N$4+FLOOR((ROW()-7)/16,1)))&amp;
VLOOKUP(K131,$DB$180:$DS$239,MOD(ROW()-7,16)+3,FALSE))),
IF(K131="","XXX-%?#*",K131&amp;"-%?#*")))</f>
        <v/>
      </c>
      <c r="O131" s="228"/>
      <c r="P131" s="226" t="str">
        <f t="shared" ca="1" si="19"/>
        <v/>
      </c>
      <c r="Q131" s="228"/>
      <c r="R131" s="228"/>
      <c r="S131" s="241"/>
      <c r="T131" s="225" t="str">
        <f t="shared" si="20"/>
        <v/>
      </c>
      <c r="U131" s="228"/>
      <c r="V131" s="226" t="str">
        <f>IF(U131="","",IFERROR(
IF(VLOOKUP(S131,$DB$180:$DS$239,2,FALSE)=2,VLOOKUP(S131,$DB$180:$DS$239,3,FALSE),
IF(VLOOKUP(S131,$DB$180:$DS$239,2,FALSE)=0,VLOOKUP(U131,DO!U:W,2,FALSE),
IF(S131="","XXX-",S131&amp;"-")&amp;
IF(VLOOKUP(S131,$DB$180:$DS$239,2,FALSE)=0,"%?",IF(V$4="","I?","I"&amp;V$4+FLOOR((ROW()-7)/16,1)))&amp;
VLOOKUP(S131,$DB$180:$DS$239,MOD(ROW()-7,16)+3,FALSE))),
IF(S131="","XXX-%?#*",S131&amp;"-%?#*")))</f>
        <v/>
      </c>
      <c r="W131" s="228"/>
      <c r="X131" s="226" t="str">
        <f t="shared" ca="1" si="21"/>
        <v/>
      </c>
      <c r="Y131" s="228"/>
      <c r="Z131" s="228"/>
      <c r="AA131" s="242"/>
      <c r="AB131" s="225" t="str">
        <f t="shared" si="22"/>
        <v/>
      </c>
      <c r="AC131" s="228"/>
      <c r="AD131" s="226" t="str">
        <f>IF(AC131="","",IFERROR(
IF(VLOOKUP(AA131,$DB$180:$DS$239,2,FALSE)=2,VLOOKUP(AA131,$DB$180:$DS$239,3,FALSE),
IF(VLOOKUP(AA131,$DB$180:$DS$239,2,FALSE)=0,VLOOKUP(AC131,DO!AC:AE,2,FALSE),
IF(AA131="","XXX-",AA131&amp;"-")&amp;
IF(VLOOKUP(AA131,$DB$180:$DS$239,2,FALSE)=0,"%?",IF(AD$4="","I?","I"&amp;AD$4+FLOOR((ROW()-7)/16,1)))&amp;
VLOOKUP(AA131,$DB$180:$DS$239,MOD(ROW()-7,16)+3,FALSE))),
IF(AA131="","XXX-%?#*",AA131&amp;"-%?#*")))</f>
        <v/>
      </c>
      <c r="AE131" s="228"/>
      <c r="AF131" s="226" t="str">
        <f t="shared" ca="1" si="23"/>
        <v/>
      </c>
      <c r="AG131" s="228"/>
      <c r="AH131" s="228"/>
      <c r="AI131" s="242"/>
      <c r="AJ131" s="225" t="str">
        <f t="shared" si="24"/>
        <v/>
      </c>
      <c r="AK131" s="228"/>
      <c r="AL131" s="226" t="str">
        <f>IF(AK131="","",IFERROR(
IF(VLOOKUP(AI131,$DB$180:$DS$239,2,FALSE)=2,VLOOKUP(AI131,$DB$180:$DS$239,3,FALSE),
IF(VLOOKUP(AI131,$DB$180:$DS$239,2,FALSE)=0,VLOOKUP(AK131,DO!AK:AM,2,FALSE),
IF(AI131="","XXX-",AI131&amp;"-")&amp;
IF(VLOOKUP(AI131,$DB$180:$DS$239,2,FALSE)=0,"%?",IF(AL$4="","I?","I"&amp;AL$4+FLOOR((ROW()-7)/16,1)))&amp;
VLOOKUP(AI131,$DB$180:$DS$239,MOD(ROW()-7,16)+3,FALSE))),
IF(AI131="","XXX-%?#*",AI131&amp;"-%?#*")))</f>
        <v/>
      </c>
      <c r="AM131" s="228"/>
      <c r="AN131" s="226" t="str">
        <f t="shared" ca="1" si="25"/>
        <v/>
      </c>
      <c r="AO131" s="228"/>
      <c r="AP131" s="228"/>
      <c r="AQ131" s="212"/>
      <c r="AR131" s="225" t="str">
        <f t="shared" si="26"/>
        <v/>
      </c>
      <c r="AS131" s="228"/>
      <c r="AT131" s="226" t="str">
        <f>IF(AS131="","",IFERROR(
IF(VLOOKUP(AQ131,$DB$180:$DS$239,2,FALSE)=2,VLOOKUP(AQ131,$DB$180:$DS$239,3,FALSE),
IF(VLOOKUP(AQ131,$DB$180:$DS$239,2,FALSE)=0,VLOOKUP(AS131,DO!AS:AU,2,FALSE),
IF(AQ131="","XXX-",AQ131&amp;"-")&amp;
IF(VLOOKUP(AQ131,$DB$180:$DS$239,2,FALSE)=0,"%?",IF(AT$4="","I?","I"&amp;AT$4+FLOOR((ROW()-7)/16,1)))&amp;
VLOOKUP(AQ131,$DB$180:$DS$239,MOD(ROW()-7,16)+3,FALSE))),
IF(AQ131="","XXX-%?#*",AQ131&amp;"-%?#*")))</f>
        <v/>
      </c>
      <c r="AU131" s="228"/>
      <c r="AV131" s="226" t="str">
        <f t="shared" ca="1" si="27"/>
        <v/>
      </c>
      <c r="AW131" s="228"/>
      <c r="AX131" s="228"/>
      <c r="AY131" s="242"/>
      <c r="AZ131" s="225" t="str">
        <f t="shared" si="28"/>
        <v/>
      </c>
      <c r="BA131" s="228"/>
      <c r="BB131" s="226" t="str">
        <f>IF(BA131="","",IFERROR(
IF(VLOOKUP(AY131,$DB$180:$DS$239,2,FALSE)=2,VLOOKUP(AY131,$DB$180:$DS$239,3,FALSE),
IF(VLOOKUP(AY131,$DB$180:$DS$239,2,FALSE)=0,VLOOKUP(BA131,DO!BA:BC,2,FALSE),
IF(AY131="","XXX-",AY131&amp;"-")&amp;
IF(VLOOKUP(AY131,$DB$180:$DS$239,2,FALSE)=0,"%?",IF(BB$4="","I?","I"&amp;BB$4+FLOOR((ROW()-7)/16,1)))&amp;
VLOOKUP(AY131,$DB$180:$DS$239,MOD(ROW()-7,16)+3,FALSE))),
IF(AY131="","XXX-%?#*",AY131&amp;"-%?#*")))</f>
        <v/>
      </c>
      <c r="BC131" s="228"/>
      <c r="BD131" s="226" t="str">
        <f t="shared" ca="1" si="29"/>
        <v/>
      </c>
      <c r="BE131" s="228"/>
      <c r="BF131" s="228"/>
      <c r="BG131" s="242"/>
      <c r="BH131" s="225" t="str">
        <f t="shared" si="30"/>
        <v/>
      </c>
      <c r="BI131" s="228"/>
      <c r="BJ131" s="226" t="str">
        <f>IF(BI131="","",IFERROR(
IF(VLOOKUP(BG131,$DB$180:$DS$239,2,FALSE)=2,VLOOKUP(BG131,$DB$180:$DS$239,3,FALSE),
IF(VLOOKUP(BG131,$DB$180:$DS$239,2,FALSE)=0,VLOOKUP(BI131,DO!BI:BK,2,FALSE),
IF(BG131="","XXX-",BG131&amp;"-")&amp;
IF(VLOOKUP(BG131,$DB$180:$DS$239,2,FALSE)=0,"%?",IF(BJ$4="","I?","I"&amp;BJ$4+FLOOR((ROW()-7)/16,1)))&amp;
VLOOKUP(BG131,$DB$180:$DS$239,MOD(ROW()-7,16)+3,FALSE))),
IF(BG131="","XXX-%?#*",BG131&amp;"-%?#*")))</f>
        <v/>
      </c>
      <c r="BK131" s="228"/>
      <c r="BL131" s="226" t="str">
        <f t="shared" ca="1" si="31"/>
        <v/>
      </c>
      <c r="BM131" s="228"/>
      <c r="BN131" s="228"/>
    </row>
    <row r="132" spans="4:66">
      <c r="D132" s="225" t="str">
        <f t="shared" si="16"/>
        <v/>
      </c>
      <c r="E132" s="228"/>
      <c r="F132" s="226" t="str">
        <f>IF(E132="","",IFERROR(
IF(VLOOKUP(C132,$DB$180:$DS$239,2,FALSE)=2,VLOOKUP(C132,$DB$180:$DS$239,3,FALSE),
IF(VLOOKUP(C132,$DB$180:$DS$239,2,FALSE)=0,VLOOKUP(E132,DO!E:G,2,FALSE),
IF(C132="","XXX-",C132&amp;"-")&amp;
IF(VLOOKUP(C132,$DB$180:$DS$239,2,FALSE)=0,"%?",IF(F$4="","I?","I"&amp;F$4+FLOOR((ROW()-7)/16,1)))&amp;
VLOOKUP(C132,$DB$180:$DS$239,MOD(ROW()-7,16)+3,FALSE))),
IF(C132="","XXX-%?#*",C132&amp;"-%?#*")))</f>
        <v/>
      </c>
      <c r="G132" s="226"/>
      <c r="H132" s="226" t="str">
        <f t="shared" ca="1" si="17"/>
        <v/>
      </c>
      <c r="I132" s="228"/>
      <c r="J132" s="228"/>
      <c r="K132" s="241"/>
      <c r="L132" s="225" t="str">
        <f t="shared" si="18"/>
        <v/>
      </c>
      <c r="M132" s="228"/>
      <c r="N132" s="226" t="str">
        <f>IF(M132="","",IFERROR(
IF(VLOOKUP(K132,$DB$180:$DS$239,2,FALSE)=2,VLOOKUP(K132,$DB$180:$DS$239,3,FALSE),
IF(VLOOKUP(K132,$DB$180:$DS$239,2,FALSE)=0,VLOOKUP(M132,DO!M:O,2,FALSE),
IF(K132="","XXX-",K132&amp;"-")&amp;
IF(VLOOKUP(K132,$DB$180:$DS$239,2,FALSE)=0,"%?",IF(N$4="","I?","I"&amp;N$4+FLOOR((ROW()-7)/16,1)))&amp;
VLOOKUP(K132,$DB$180:$DS$239,MOD(ROW()-7,16)+3,FALSE))),
IF(K132="","XXX-%?#*",K132&amp;"-%?#*")))</f>
        <v/>
      </c>
      <c r="O132" s="228"/>
      <c r="P132" s="226" t="str">
        <f t="shared" ca="1" si="19"/>
        <v/>
      </c>
      <c r="Q132" s="228"/>
      <c r="R132" s="228"/>
      <c r="S132" s="241"/>
      <c r="T132" s="225" t="str">
        <f t="shared" si="20"/>
        <v/>
      </c>
      <c r="U132" s="228"/>
      <c r="V132" s="226" t="str">
        <f>IF(U132="","",IFERROR(
IF(VLOOKUP(S132,$DB$180:$DS$239,2,FALSE)=2,VLOOKUP(S132,$DB$180:$DS$239,3,FALSE),
IF(VLOOKUP(S132,$DB$180:$DS$239,2,FALSE)=0,VLOOKUP(U132,DO!U:W,2,FALSE),
IF(S132="","XXX-",S132&amp;"-")&amp;
IF(VLOOKUP(S132,$DB$180:$DS$239,2,FALSE)=0,"%?",IF(V$4="","I?","I"&amp;V$4+FLOOR((ROW()-7)/16,1)))&amp;
VLOOKUP(S132,$DB$180:$DS$239,MOD(ROW()-7,16)+3,FALSE))),
IF(S132="","XXX-%?#*",S132&amp;"-%?#*")))</f>
        <v/>
      </c>
      <c r="W132" s="228"/>
      <c r="X132" s="226" t="str">
        <f t="shared" ca="1" si="21"/>
        <v/>
      </c>
      <c r="Y132" s="228"/>
      <c r="Z132" s="228"/>
      <c r="AA132" s="242"/>
      <c r="AB132" s="225" t="str">
        <f t="shared" si="22"/>
        <v/>
      </c>
      <c r="AC132" s="228"/>
      <c r="AD132" s="226" t="str">
        <f>IF(AC132="","",IFERROR(
IF(VLOOKUP(AA132,$DB$180:$DS$239,2,FALSE)=2,VLOOKUP(AA132,$DB$180:$DS$239,3,FALSE),
IF(VLOOKUP(AA132,$DB$180:$DS$239,2,FALSE)=0,VLOOKUP(AC132,DO!AC:AE,2,FALSE),
IF(AA132="","XXX-",AA132&amp;"-")&amp;
IF(VLOOKUP(AA132,$DB$180:$DS$239,2,FALSE)=0,"%?",IF(AD$4="","I?","I"&amp;AD$4+FLOOR((ROW()-7)/16,1)))&amp;
VLOOKUP(AA132,$DB$180:$DS$239,MOD(ROW()-7,16)+3,FALSE))),
IF(AA132="","XXX-%?#*",AA132&amp;"-%?#*")))</f>
        <v/>
      </c>
      <c r="AE132" s="228"/>
      <c r="AF132" s="226" t="str">
        <f t="shared" ca="1" si="23"/>
        <v/>
      </c>
      <c r="AG132" s="228"/>
      <c r="AH132" s="228"/>
      <c r="AI132" s="242"/>
      <c r="AJ132" s="225" t="str">
        <f t="shared" si="24"/>
        <v/>
      </c>
      <c r="AK132" s="228"/>
      <c r="AL132" s="226" t="str">
        <f>IF(AK132="","",IFERROR(
IF(VLOOKUP(AI132,$DB$180:$DS$239,2,FALSE)=2,VLOOKUP(AI132,$DB$180:$DS$239,3,FALSE),
IF(VLOOKUP(AI132,$DB$180:$DS$239,2,FALSE)=0,VLOOKUP(AK132,DO!AK:AM,2,FALSE),
IF(AI132="","XXX-",AI132&amp;"-")&amp;
IF(VLOOKUP(AI132,$DB$180:$DS$239,2,FALSE)=0,"%?",IF(AL$4="","I?","I"&amp;AL$4+FLOOR((ROW()-7)/16,1)))&amp;
VLOOKUP(AI132,$DB$180:$DS$239,MOD(ROW()-7,16)+3,FALSE))),
IF(AI132="","XXX-%?#*",AI132&amp;"-%?#*")))</f>
        <v/>
      </c>
      <c r="AM132" s="228"/>
      <c r="AN132" s="226" t="str">
        <f t="shared" ca="1" si="25"/>
        <v/>
      </c>
      <c r="AO132" s="228"/>
      <c r="AP132" s="228"/>
      <c r="AQ132" s="212"/>
      <c r="AR132" s="225" t="str">
        <f t="shared" si="26"/>
        <v/>
      </c>
      <c r="AS132" s="228"/>
      <c r="AT132" s="226" t="str">
        <f>IF(AS132="","",IFERROR(
IF(VLOOKUP(AQ132,$DB$180:$DS$239,2,FALSE)=2,VLOOKUP(AQ132,$DB$180:$DS$239,3,FALSE),
IF(VLOOKUP(AQ132,$DB$180:$DS$239,2,FALSE)=0,VLOOKUP(AS132,DO!AS:AU,2,FALSE),
IF(AQ132="","XXX-",AQ132&amp;"-")&amp;
IF(VLOOKUP(AQ132,$DB$180:$DS$239,2,FALSE)=0,"%?",IF(AT$4="","I?","I"&amp;AT$4+FLOOR((ROW()-7)/16,1)))&amp;
VLOOKUP(AQ132,$DB$180:$DS$239,MOD(ROW()-7,16)+3,FALSE))),
IF(AQ132="","XXX-%?#*",AQ132&amp;"-%?#*")))</f>
        <v/>
      </c>
      <c r="AU132" s="228"/>
      <c r="AV132" s="226" t="str">
        <f t="shared" ca="1" si="27"/>
        <v/>
      </c>
      <c r="AW132" s="228"/>
      <c r="AX132" s="228"/>
      <c r="AY132" s="242"/>
      <c r="AZ132" s="225" t="str">
        <f t="shared" si="28"/>
        <v/>
      </c>
      <c r="BA132" s="228"/>
      <c r="BB132" s="226" t="str">
        <f>IF(BA132="","",IFERROR(
IF(VLOOKUP(AY132,$DB$180:$DS$239,2,FALSE)=2,VLOOKUP(AY132,$DB$180:$DS$239,3,FALSE),
IF(VLOOKUP(AY132,$DB$180:$DS$239,2,FALSE)=0,VLOOKUP(BA132,DO!BA:BC,2,FALSE),
IF(AY132="","XXX-",AY132&amp;"-")&amp;
IF(VLOOKUP(AY132,$DB$180:$DS$239,2,FALSE)=0,"%?",IF(BB$4="","I?","I"&amp;BB$4+FLOOR((ROW()-7)/16,1)))&amp;
VLOOKUP(AY132,$DB$180:$DS$239,MOD(ROW()-7,16)+3,FALSE))),
IF(AY132="","XXX-%?#*",AY132&amp;"-%?#*")))</f>
        <v/>
      </c>
      <c r="BC132" s="228"/>
      <c r="BD132" s="226" t="str">
        <f t="shared" ca="1" si="29"/>
        <v/>
      </c>
      <c r="BE132" s="228"/>
      <c r="BF132" s="228"/>
      <c r="BG132" s="242"/>
      <c r="BH132" s="225" t="str">
        <f t="shared" si="30"/>
        <v/>
      </c>
      <c r="BI132" s="228"/>
      <c r="BJ132" s="226" t="str">
        <f>IF(BI132="","",IFERROR(
IF(VLOOKUP(BG132,$DB$180:$DS$239,2,FALSE)=2,VLOOKUP(BG132,$DB$180:$DS$239,3,FALSE),
IF(VLOOKUP(BG132,$DB$180:$DS$239,2,FALSE)=0,VLOOKUP(BI132,DO!BI:BK,2,FALSE),
IF(BG132="","XXX-",BG132&amp;"-")&amp;
IF(VLOOKUP(BG132,$DB$180:$DS$239,2,FALSE)=0,"%?",IF(BJ$4="","I?","I"&amp;BJ$4+FLOOR((ROW()-7)/16,1)))&amp;
VLOOKUP(BG132,$DB$180:$DS$239,MOD(ROW()-7,16)+3,FALSE))),
IF(BG132="","XXX-%?#*",BG132&amp;"-%?#*")))</f>
        <v/>
      </c>
      <c r="BK132" s="228"/>
      <c r="BL132" s="226" t="str">
        <f t="shared" ca="1" si="31"/>
        <v/>
      </c>
      <c r="BM132" s="228"/>
      <c r="BN132" s="228"/>
    </row>
    <row r="133" spans="4:66">
      <c r="D133" s="225" t="str">
        <f t="shared" si="16"/>
        <v/>
      </c>
      <c r="E133" s="228"/>
      <c r="F133" s="226" t="str">
        <f>IF(E133="","",IFERROR(
IF(VLOOKUP(C133,$DB$180:$DS$239,2,FALSE)=2,VLOOKUP(C133,$DB$180:$DS$239,3,FALSE),
IF(VLOOKUP(C133,$DB$180:$DS$239,2,FALSE)=0,VLOOKUP(E133,DO!E:G,2,FALSE),
IF(C133="","XXX-",C133&amp;"-")&amp;
IF(VLOOKUP(C133,$DB$180:$DS$239,2,FALSE)=0,"%?",IF(F$4="","I?","I"&amp;F$4+FLOOR((ROW()-7)/16,1)))&amp;
VLOOKUP(C133,$DB$180:$DS$239,MOD(ROW()-7,16)+3,FALSE))),
IF(C133="","XXX-%?#*",C133&amp;"-%?#*")))</f>
        <v/>
      </c>
      <c r="G133" s="226"/>
      <c r="H133" s="226" t="str">
        <f t="shared" ca="1" si="17"/>
        <v/>
      </c>
      <c r="I133" s="228"/>
      <c r="J133" s="228"/>
      <c r="K133" s="241"/>
      <c r="L133" s="225" t="str">
        <f t="shared" si="18"/>
        <v/>
      </c>
      <c r="M133" s="228"/>
      <c r="N133" s="226" t="str">
        <f>IF(M133="","",IFERROR(
IF(VLOOKUP(K133,$DB$180:$DS$239,2,FALSE)=2,VLOOKUP(K133,$DB$180:$DS$239,3,FALSE),
IF(VLOOKUP(K133,$DB$180:$DS$239,2,FALSE)=0,VLOOKUP(M133,DO!M:O,2,FALSE),
IF(K133="","XXX-",K133&amp;"-")&amp;
IF(VLOOKUP(K133,$DB$180:$DS$239,2,FALSE)=0,"%?",IF(N$4="","I?","I"&amp;N$4+FLOOR((ROW()-7)/16,1)))&amp;
VLOOKUP(K133,$DB$180:$DS$239,MOD(ROW()-7,16)+3,FALSE))),
IF(K133="","XXX-%?#*",K133&amp;"-%?#*")))</f>
        <v/>
      </c>
      <c r="O133" s="228"/>
      <c r="P133" s="226" t="str">
        <f t="shared" ca="1" si="19"/>
        <v/>
      </c>
      <c r="Q133" s="228"/>
      <c r="R133" s="228"/>
      <c r="S133" s="241"/>
      <c r="T133" s="225" t="str">
        <f t="shared" si="20"/>
        <v/>
      </c>
      <c r="U133" s="228"/>
      <c r="V133" s="226" t="str">
        <f>IF(U133="","",IFERROR(
IF(VLOOKUP(S133,$DB$180:$DS$239,2,FALSE)=2,VLOOKUP(S133,$DB$180:$DS$239,3,FALSE),
IF(VLOOKUP(S133,$DB$180:$DS$239,2,FALSE)=0,VLOOKUP(U133,DO!U:W,2,FALSE),
IF(S133="","XXX-",S133&amp;"-")&amp;
IF(VLOOKUP(S133,$DB$180:$DS$239,2,FALSE)=0,"%?",IF(V$4="","I?","I"&amp;V$4+FLOOR((ROW()-7)/16,1)))&amp;
VLOOKUP(S133,$DB$180:$DS$239,MOD(ROW()-7,16)+3,FALSE))),
IF(S133="","XXX-%?#*",S133&amp;"-%?#*")))</f>
        <v/>
      </c>
      <c r="W133" s="228"/>
      <c r="X133" s="226" t="str">
        <f t="shared" ca="1" si="21"/>
        <v/>
      </c>
      <c r="Y133" s="228"/>
      <c r="Z133" s="228"/>
      <c r="AA133" s="242"/>
      <c r="AB133" s="225" t="str">
        <f t="shared" si="22"/>
        <v/>
      </c>
      <c r="AC133" s="228"/>
      <c r="AD133" s="226" t="str">
        <f>IF(AC133="","",IFERROR(
IF(VLOOKUP(AA133,$DB$180:$DS$239,2,FALSE)=2,VLOOKUP(AA133,$DB$180:$DS$239,3,FALSE),
IF(VLOOKUP(AA133,$DB$180:$DS$239,2,FALSE)=0,VLOOKUP(AC133,DO!AC:AE,2,FALSE),
IF(AA133="","XXX-",AA133&amp;"-")&amp;
IF(VLOOKUP(AA133,$DB$180:$DS$239,2,FALSE)=0,"%?",IF(AD$4="","I?","I"&amp;AD$4+FLOOR((ROW()-7)/16,1)))&amp;
VLOOKUP(AA133,$DB$180:$DS$239,MOD(ROW()-7,16)+3,FALSE))),
IF(AA133="","XXX-%?#*",AA133&amp;"-%?#*")))</f>
        <v/>
      </c>
      <c r="AE133" s="228"/>
      <c r="AF133" s="226" t="str">
        <f t="shared" ca="1" si="23"/>
        <v/>
      </c>
      <c r="AG133" s="228"/>
      <c r="AH133" s="228"/>
      <c r="AI133" s="242"/>
      <c r="AJ133" s="225" t="str">
        <f t="shared" si="24"/>
        <v/>
      </c>
      <c r="AK133" s="228"/>
      <c r="AL133" s="226" t="str">
        <f>IF(AK133="","",IFERROR(
IF(VLOOKUP(AI133,$DB$180:$DS$239,2,FALSE)=2,VLOOKUP(AI133,$DB$180:$DS$239,3,FALSE),
IF(VLOOKUP(AI133,$DB$180:$DS$239,2,FALSE)=0,VLOOKUP(AK133,DO!AK:AM,2,FALSE),
IF(AI133="","XXX-",AI133&amp;"-")&amp;
IF(VLOOKUP(AI133,$DB$180:$DS$239,2,FALSE)=0,"%?",IF(AL$4="","I?","I"&amp;AL$4+FLOOR((ROW()-7)/16,1)))&amp;
VLOOKUP(AI133,$DB$180:$DS$239,MOD(ROW()-7,16)+3,FALSE))),
IF(AI133="","XXX-%?#*",AI133&amp;"-%?#*")))</f>
        <v/>
      </c>
      <c r="AM133" s="228"/>
      <c r="AN133" s="226" t="str">
        <f t="shared" ca="1" si="25"/>
        <v/>
      </c>
      <c r="AO133" s="228"/>
      <c r="AP133" s="228"/>
      <c r="AQ133" s="212"/>
      <c r="AR133" s="225" t="str">
        <f t="shared" si="26"/>
        <v/>
      </c>
      <c r="AS133" s="228"/>
      <c r="AT133" s="226" t="str">
        <f>IF(AS133="","",IFERROR(
IF(VLOOKUP(AQ133,$DB$180:$DS$239,2,FALSE)=2,VLOOKUP(AQ133,$DB$180:$DS$239,3,FALSE),
IF(VLOOKUP(AQ133,$DB$180:$DS$239,2,FALSE)=0,VLOOKUP(AS133,DO!AS:AU,2,FALSE),
IF(AQ133="","XXX-",AQ133&amp;"-")&amp;
IF(VLOOKUP(AQ133,$DB$180:$DS$239,2,FALSE)=0,"%?",IF(AT$4="","I?","I"&amp;AT$4+FLOOR((ROW()-7)/16,1)))&amp;
VLOOKUP(AQ133,$DB$180:$DS$239,MOD(ROW()-7,16)+3,FALSE))),
IF(AQ133="","XXX-%?#*",AQ133&amp;"-%?#*")))</f>
        <v/>
      </c>
      <c r="AU133" s="228"/>
      <c r="AV133" s="226" t="str">
        <f t="shared" ca="1" si="27"/>
        <v/>
      </c>
      <c r="AW133" s="228"/>
      <c r="AX133" s="228"/>
      <c r="AY133" s="242"/>
      <c r="AZ133" s="225" t="str">
        <f t="shared" si="28"/>
        <v/>
      </c>
      <c r="BA133" s="228"/>
      <c r="BB133" s="226" t="str">
        <f>IF(BA133="","",IFERROR(
IF(VLOOKUP(AY133,$DB$180:$DS$239,2,FALSE)=2,VLOOKUP(AY133,$DB$180:$DS$239,3,FALSE),
IF(VLOOKUP(AY133,$DB$180:$DS$239,2,FALSE)=0,VLOOKUP(BA133,DO!BA:BC,2,FALSE),
IF(AY133="","XXX-",AY133&amp;"-")&amp;
IF(VLOOKUP(AY133,$DB$180:$DS$239,2,FALSE)=0,"%?",IF(BB$4="","I?","I"&amp;BB$4+FLOOR((ROW()-7)/16,1)))&amp;
VLOOKUP(AY133,$DB$180:$DS$239,MOD(ROW()-7,16)+3,FALSE))),
IF(AY133="","XXX-%?#*",AY133&amp;"-%?#*")))</f>
        <v/>
      </c>
      <c r="BC133" s="228"/>
      <c r="BD133" s="226" t="str">
        <f t="shared" ca="1" si="29"/>
        <v/>
      </c>
      <c r="BE133" s="228"/>
      <c r="BF133" s="228"/>
      <c r="BG133" s="242"/>
      <c r="BH133" s="225" t="str">
        <f t="shared" si="30"/>
        <v/>
      </c>
      <c r="BI133" s="228"/>
      <c r="BJ133" s="226" t="str">
        <f>IF(BI133="","",IFERROR(
IF(VLOOKUP(BG133,$DB$180:$DS$239,2,FALSE)=2,VLOOKUP(BG133,$DB$180:$DS$239,3,FALSE),
IF(VLOOKUP(BG133,$DB$180:$DS$239,2,FALSE)=0,VLOOKUP(BI133,DO!BI:BK,2,FALSE),
IF(BG133="","XXX-",BG133&amp;"-")&amp;
IF(VLOOKUP(BG133,$DB$180:$DS$239,2,FALSE)=0,"%?",IF(BJ$4="","I?","I"&amp;BJ$4+FLOOR((ROW()-7)/16,1)))&amp;
VLOOKUP(BG133,$DB$180:$DS$239,MOD(ROW()-7,16)+3,FALSE))),
IF(BG133="","XXX-%?#*",BG133&amp;"-%?#*")))</f>
        <v/>
      </c>
      <c r="BK133" s="228"/>
      <c r="BL133" s="226" t="str">
        <f t="shared" ca="1" si="31"/>
        <v/>
      </c>
      <c r="BM133" s="228"/>
      <c r="BN133" s="228"/>
    </row>
    <row r="134" spans="4:66">
      <c r="D134" s="225" t="str">
        <f t="shared" si="16"/>
        <v/>
      </c>
      <c r="E134" s="228"/>
      <c r="F134" s="226" t="str">
        <f>IF(E134="","",IFERROR(
IF(VLOOKUP(C134,$DB$180:$DS$239,2,FALSE)=2,VLOOKUP(C134,$DB$180:$DS$239,3,FALSE),
IF(VLOOKUP(C134,$DB$180:$DS$239,2,FALSE)=0,VLOOKUP(E134,DO!E:G,2,FALSE),
IF(C134="","XXX-",C134&amp;"-")&amp;
IF(VLOOKUP(C134,$DB$180:$DS$239,2,FALSE)=0,"%?",IF(F$4="","I?","I"&amp;F$4+FLOOR((ROW()-7)/16,1)))&amp;
VLOOKUP(C134,$DB$180:$DS$239,MOD(ROW()-7,16)+3,FALSE))),
IF(C134="","XXX-%?#*",C134&amp;"-%?#*")))</f>
        <v/>
      </c>
      <c r="G134" s="226"/>
      <c r="H134" s="226" t="str">
        <f t="shared" ca="1" si="17"/>
        <v/>
      </c>
      <c r="I134" s="228"/>
      <c r="J134" s="228"/>
      <c r="K134" s="241"/>
      <c r="L134" s="225" t="str">
        <f t="shared" si="18"/>
        <v/>
      </c>
      <c r="M134" s="228"/>
      <c r="N134" s="226" t="str">
        <f>IF(M134="","",IFERROR(
IF(VLOOKUP(K134,$DB$180:$DS$239,2,FALSE)=2,VLOOKUP(K134,$DB$180:$DS$239,3,FALSE),
IF(VLOOKUP(K134,$DB$180:$DS$239,2,FALSE)=0,VLOOKUP(M134,DO!M:O,2,FALSE),
IF(K134="","XXX-",K134&amp;"-")&amp;
IF(VLOOKUP(K134,$DB$180:$DS$239,2,FALSE)=0,"%?",IF(N$4="","I?","I"&amp;N$4+FLOOR((ROW()-7)/16,1)))&amp;
VLOOKUP(K134,$DB$180:$DS$239,MOD(ROW()-7,16)+3,FALSE))),
IF(K134="","XXX-%?#*",K134&amp;"-%?#*")))</f>
        <v/>
      </c>
      <c r="O134" s="228"/>
      <c r="P134" s="226" t="str">
        <f t="shared" ca="1" si="19"/>
        <v/>
      </c>
      <c r="Q134" s="228"/>
      <c r="R134" s="228"/>
      <c r="S134" s="241"/>
      <c r="T134" s="225" t="str">
        <f t="shared" si="20"/>
        <v/>
      </c>
      <c r="U134" s="228"/>
      <c r="V134" s="226" t="str">
        <f>IF(U134="","",IFERROR(
IF(VLOOKUP(S134,$DB$180:$DS$239,2,FALSE)=2,VLOOKUP(S134,$DB$180:$DS$239,3,FALSE),
IF(VLOOKUP(S134,$DB$180:$DS$239,2,FALSE)=0,VLOOKUP(U134,DO!U:W,2,FALSE),
IF(S134="","XXX-",S134&amp;"-")&amp;
IF(VLOOKUP(S134,$DB$180:$DS$239,2,FALSE)=0,"%?",IF(V$4="","I?","I"&amp;V$4+FLOOR((ROW()-7)/16,1)))&amp;
VLOOKUP(S134,$DB$180:$DS$239,MOD(ROW()-7,16)+3,FALSE))),
IF(S134="","XXX-%?#*",S134&amp;"-%?#*")))</f>
        <v/>
      </c>
      <c r="W134" s="228"/>
      <c r="X134" s="226" t="str">
        <f t="shared" ca="1" si="21"/>
        <v/>
      </c>
      <c r="Y134" s="228"/>
      <c r="Z134" s="228"/>
      <c r="AA134" s="242"/>
      <c r="AB134" s="225" t="str">
        <f t="shared" si="22"/>
        <v/>
      </c>
      <c r="AC134" s="228"/>
      <c r="AD134" s="226" t="str">
        <f>IF(AC134="","",IFERROR(
IF(VLOOKUP(AA134,$DB$180:$DS$239,2,FALSE)=2,VLOOKUP(AA134,$DB$180:$DS$239,3,FALSE),
IF(VLOOKUP(AA134,$DB$180:$DS$239,2,FALSE)=0,VLOOKUP(AC134,DO!AC:AE,2,FALSE),
IF(AA134="","XXX-",AA134&amp;"-")&amp;
IF(VLOOKUP(AA134,$DB$180:$DS$239,2,FALSE)=0,"%?",IF(AD$4="","I?","I"&amp;AD$4+FLOOR((ROW()-7)/16,1)))&amp;
VLOOKUP(AA134,$DB$180:$DS$239,MOD(ROW()-7,16)+3,FALSE))),
IF(AA134="","XXX-%?#*",AA134&amp;"-%?#*")))</f>
        <v/>
      </c>
      <c r="AE134" s="228"/>
      <c r="AF134" s="226" t="str">
        <f t="shared" ca="1" si="23"/>
        <v/>
      </c>
      <c r="AG134" s="228"/>
      <c r="AH134" s="228"/>
      <c r="AI134" s="242"/>
      <c r="AJ134" s="225" t="str">
        <f t="shared" si="24"/>
        <v/>
      </c>
      <c r="AK134" s="228"/>
      <c r="AL134" s="226" t="str">
        <f>IF(AK134="","",IFERROR(
IF(VLOOKUP(AI134,$DB$180:$DS$239,2,FALSE)=2,VLOOKUP(AI134,$DB$180:$DS$239,3,FALSE),
IF(VLOOKUP(AI134,$DB$180:$DS$239,2,FALSE)=0,VLOOKUP(AK134,DO!AK:AM,2,FALSE),
IF(AI134="","XXX-",AI134&amp;"-")&amp;
IF(VLOOKUP(AI134,$DB$180:$DS$239,2,FALSE)=0,"%?",IF(AL$4="","I?","I"&amp;AL$4+FLOOR((ROW()-7)/16,1)))&amp;
VLOOKUP(AI134,$DB$180:$DS$239,MOD(ROW()-7,16)+3,FALSE))),
IF(AI134="","XXX-%?#*",AI134&amp;"-%?#*")))</f>
        <v/>
      </c>
      <c r="AM134" s="228"/>
      <c r="AN134" s="226" t="str">
        <f t="shared" ca="1" si="25"/>
        <v/>
      </c>
      <c r="AO134" s="228"/>
      <c r="AP134" s="228"/>
      <c r="AQ134" s="212"/>
      <c r="AR134" s="225" t="str">
        <f t="shared" si="26"/>
        <v/>
      </c>
      <c r="AS134" s="228"/>
      <c r="AT134" s="226" t="str">
        <f>IF(AS134="","",IFERROR(
IF(VLOOKUP(AQ134,$DB$180:$DS$239,2,FALSE)=2,VLOOKUP(AQ134,$DB$180:$DS$239,3,FALSE),
IF(VLOOKUP(AQ134,$DB$180:$DS$239,2,FALSE)=0,VLOOKUP(AS134,DO!AS:AU,2,FALSE),
IF(AQ134="","XXX-",AQ134&amp;"-")&amp;
IF(VLOOKUP(AQ134,$DB$180:$DS$239,2,FALSE)=0,"%?",IF(AT$4="","I?","I"&amp;AT$4+FLOOR((ROW()-7)/16,1)))&amp;
VLOOKUP(AQ134,$DB$180:$DS$239,MOD(ROW()-7,16)+3,FALSE))),
IF(AQ134="","XXX-%?#*",AQ134&amp;"-%?#*")))</f>
        <v/>
      </c>
      <c r="AU134" s="228"/>
      <c r="AV134" s="226" t="str">
        <f t="shared" ca="1" si="27"/>
        <v/>
      </c>
      <c r="AW134" s="228"/>
      <c r="AX134" s="228"/>
      <c r="AY134" s="242"/>
      <c r="AZ134" s="225" t="str">
        <f t="shared" si="28"/>
        <v/>
      </c>
      <c r="BA134" s="228"/>
      <c r="BB134" s="226" t="str">
        <f>IF(BA134="","",IFERROR(
IF(VLOOKUP(AY134,$DB$180:$DS$239,2,FALSE)=2,VLOOKUP(AY134,$DB$180:$DS$239,3,FALSE),
IF(VLOOKUP(AY134,$DB$180:$DS$239,2,FALSE)=0,VLOOKUP(BA134,DO!BA:BC,2,FALSE),
IF(AY134="","XXX-",AY134&amp;"-")&amp;
IF(VLOOKUP(AY134,$DB$180:$DS$239,2,FALSE)=0,"%?",IF(BB$4="","I?","I"&amp;BB$4+FLOOR((ROW()-7)/16,1)))&amp;
VLOOKUP(AY134,$DB$180:$DS$239,MOD(ROW()-7,16)+3,FALSE))),
IF(AY134="","XXX-%?#*",AY134&amp;"-%?#*")))</f>
        <v/>
      </c>
      <c r="BC134" s="228"/>
      <c r="BD134" s="226" t="str">
        <f t="shared" ca="1" si="29"/>
        <v/>
      </c>
      <c r="BE134" s="228"/>
      <c r="BF134" s="228"/>
      <c r="BG134" s="242"/>
      <c r="BH134" s="225" t="str">
        <f t="shared" si="30"/>
        <v/>
      </c>
      <c r="BI134" s="228"/>
      <c r="BJ134" s="226" t="str">
        <f>IF(BI134="","",IFERROR(
IF(VLOOKUP(BG134,$DB$180:$DS$239,2,FALSE)=2,VLOOKUP(BG134,$DB$180:$DS$239,3,FALSE),
IF(VLOOKUP(BG134,$DB$180:$DS$239,2,FALSE)=0,VLOOKUP(BI134,DO!BI:BK,2,FALSE),
IF(BG134="","XXX-",BG134&amp;"-")&amp;
IF(VLOOKUP(BG134,$DB$180:$DS$239,2,FALSE)=0,"%?",IF(BJ$4="","I?","I"&amp;BJ$4+FLOOR((ROW()-7)/16,1)))&amp;
VLOOKUP(BG134,$DB$180:$DS$239,MOD(ROW()-7,16)+3,FALSE))),
IF(BG134="","XXX-%?#*",BG134&amp;"-%?#*")))</f>
        <v/>
      </c>
      <c r="BK134" s="228"/>
      <c r="BL134" s="226" t="str">
        <f t="shared" ca="1" si="31"/>
        <v/>
      </c>
      <c r="BM134" s="228"/>
      <c r="BN134" s="228"/>
    </row>
    <row r="135" spans="4:66">
      <c r="D135" s="225" t="str">
        <f t="shared" si="16"/>
        <v/>
      </c>
      <c r="E135" s="228"/>
      <c r="F135" s="226" t="str">
        <f>IF(E135="","",IFERROR(
IF(VLOOKUP(C135,$DB$180:$DS$239,2,FALSE)=2,VLOOKUP(C135,$DB$180:$DS$239,3,FALSE),
IF(VLOOKUP(C135,$DB$180:$DS$239,2,FALSE)=0,VLOOKUP(E135,DO!E:G,2,FALSE),
IF(C135="","XXX-",C135&amp;"-")&amp;
IF(VLOOKUP(C135,$DB$180:$DS$239,2,FALSE)=0,"%?",IF(F$4="","I?","I"&amp;F$4+FLOOR((ROW()-7)/16,1)))&amp;
VLOOKUP(C135,$DB$180:$DS$239,MOD(ROW()-7,16)+3,FALSE))),
IF(C135="","XXX-%?#*",C135&amp;"-%?#*")))</f>
        <v/>
      </c>
      <c r="G135" s="226"/>
      <c r="H135" s="226" t="str">
        <f t="shared" ca="1" si="17"/>
        <v/>
      </c>
      <c r="I135" s="228"/>
      <c r="J135" s="228"/>
      <c r="K135" s="241"/>
      <c r="L135" s="225" t="str">
        <f t="shared" si="18"/>
        <v/>
      </c>
      <c r="M135" s="228"/>
      <c r="N135" s="226" t="str">
        <f>IF(M135="","",IFERROR(
IF(VLOOKUP(K135,$DB$180:$DS$239,2,FALSE)=2,VLOOKUP(K135,$DB$180:$DS$239,3,FALSE),
IF(VLOOKUP(K135,$DB$180:$DS$239,2,FALSE)=0,VLOOKUP(M135,DO!M:O,2,FALSE),
IF(K135="","XXX-",K135&amp;"-")&amp;
IF(VLOOKUP(K135,$DB$180:$DS$239,2,FALSE)=0,"%?",IF(N$4="","I?","I"&amp;N$4+FLOOR((ROW()-7)/16,1)))&amp;
VLOOKUP(K135,$DB$180:$DS$239,MOD(ROW()-7,16)+3,FALSE))),
IF(K135="","XXX-%?#*",K135&amp;"-%?#*")))</f>
        <v/>
      </c>
      <c r="O135" s="228"/>
      <c r="P135" s="226" t="str">
        <f t="shared" ca="1" si="19"/>
        <v/>
      </c>
      <c r="Q135" s="228"/>
      <c r="R135" s="228"/>
      <c r="S135" s="241"/>
      <c r="T135" s="225" t="str">
        <f t="shared" si="20"/>
        <v/>
      </c>
      <c r="U135" s="228"/>
      <c r="V135" s="226" t="str">
        <f>IF(U135="","",IFERROR(
IF(VLOOKUP(S135,$DB$180:$DS$239,2,FALSE)=2,VLOOKUP(S135,$DB$180:$DS$239,3,FALSE),
IF(VLOOKUP(S135,$DB$180:$DS$239,2,FALSE)=0,VLOOKUP(U135,DO!U:W,2,FALSE),
IF(S135="","XXX-",S135&amp;"-")&amp;
IF(VLOOKUP(S135,$DB$180:$DS$239,2,FALSE)=0,"%?",IF(V$4="","I?","I"&amp;V$4+FLOOR((ROW()-7)/16,1)))&amp;
VLOOKUP(S135,$DB$180:$DS$239,MOD(ROW()-7,16)+3,FALSE))),
IF(S135="","XXX-%?#*",S135&amp;"-%?#*")))</f>
        <v/>
      </c>
      <c r="W135" s="228"/>
      <c r="X135" s="226" t="str">
        <f t="shared" ca="1" si="21"/>
        <v/>
      </c>
      <c r="Y135" s="228"/>
      <c r="Z135" s="228"/>
      <c r="AA135" s="242"/>
      <c r="AB135" s="225" t="str">
        <f t="shared" si="22"/>
        <v/>
      </c>
      <c r="AC135" s="228"/>
      <c r="AD135" s="226" t="str">
        <f>IF(AC135="","",IFERROR(
IF(VLOOKUP(AA135,$DB$180:$DS$239,2,FALSE)=2,VLOOKUP(AA135,$DB$180:$DS$239,3,FALSE),
IF(VLOOKUP(AA135,$DB$180:$DS$239,2,FALSE)=0,VLOOKUP(AC135,DO!AC:AE,2,FALSE),
IF(AA135="","XXX-",AA135&amp;"-")&amp;
IF(VLOOKUP(AA135,$DB$180:$DS$239,2,FALSE)=0,"%?",IF(AD$4="","I?","I"&amp;AD$4+FLOOR((ROW()-7)/16,1)))&amp;
VLOOKUP(AA135,$DB$180:$DS$239,MOD(ROW()-7,16)+3,FALSE))),
IF(AA135="","XXX-%?#*",AA135&amp;"-%?#*")))</f>
        <v/>
      </c>
      <c r="AE135" s="228"/>
      <c r="AF135" s="226" t="str">
        <f t="shared" ca="1" si="23"/>
        <v/>
      </c>
      <c r="AG135" s="228"/>
      <c r="AH135" s="228"/>
      <c r="AI135" s="242"/>
      <c r="AJ135" s="225" t="str">
        <f t="shared" si="24"/>
        <v/>
      </c>
      <c r="AK135" s="228"/>
      <c r="AL135" s="226" t="str">
        <f>IF(AK135="","",IFERROR(
IF(VLOOKUP(AI135,$DB$180:$DS$239,2,FALSE)=2,VLOOKUP(AI135,$DB$180:$DS$239,3,FALSE),
IF(VLOOKUP(AI135,$DB$180:$DS$239,2,FALSE)=0,VLOOKUP(AK135,DO!AK:AM,2,FALSE),
IF(AI135="","XXX-",AI135&amp;"-")&amp;
IF(VLOOKUP(AI135,$DB$180:$DS$239,2,FALSE)=0,"%?",IF(AL$4="","I?","I"&amp;AL$4+FLOOR((ROW()-7)/16,1)))&amp;
VLOOKUP(AI135,$DB$180:$DS$239,MOD(ROW()-7,16)+3,FALSE))),
IF(AI135="","XXX-%?#*",AI135&amp;"-%?#*")))</f>
        <v/>
      </c>
      <c r="AM135" s="228"/>
      <c r="AN135" s="226" t="str">
        <f t="shared" ca="1" si="25"/>
        <v/>
      </c>
      <c r="AO135" s="228"/>
      <c r="AP135" s="228"/>
      <c r="AQ135" s="212"/>
      <c r="AR135" s="225" t="str">
        <f t="shared" si="26"/>
        <v/>
      </c>
      <c r="AS135" s="228"/>
      <c r="AT135" s="226" t="str">
        <f>IF(AS135="","",IFERROR(
IF(VLOOKUP(AQ135,$DB$180:$DS$239,2,FALSE)=2,VLOOKUP(AQ135,$DB$180:$DS$239,3,FALSE),
IF(VLOOKUP(AQ135,$DB$180:$DS$239,2,FALSE)=0,VLOOKUP(AS135,DO!AS:AU,2,FALSE),
IF(AQ135="","XXX-",AQ135&amp;"-")&amp;
IF(VLOOKUP(AQ135,$DB$180:$DS$239,2,FALSE)=0,"%?",IF(AT$4="","I?","I"&amp;AT$4+FLOOR((ROW()-7)/16,1)))&amp;
VLOOKUP(AQ135,$DB$180:$DS$239,MOD(ROW()-7,16)+3,FALSE))),
IF(AQ135="","XXX-%?#*",AQ135&amp;"-%?#*")))</f>
        <v/>
      </c>
      <c r="AU135" s="228"/>
      <c r="AV135" s="226" t="str">
        <f t="shared" ca="1" si="27"/>
        <v/>
      </c>
      <c r="AW135" s="228"/>
      <c r="AX135" s="228"/>
      <c r="AY135" s="242"/>
      <c r="AZ135" s="225" t="str">
        <f t="shared" si="28"/>
        <v/>
      </c>
      <c r="BA135" s="228"/>
      <c r="BB135" s="226" t="str">
        <f>IF(BA135="","",IFERROR(
IF(VLOOKUP(AY135,$DB$180:$DS$239,2,FALSE)=2,VLOOKUP(AY135,$DB$180:$DS$239,3,FALSE),
IF(VLOOKUP(AY135,$DB$180:$DS$239,2,FALSE)=0,VLOOKUP(BA135,DO!BA:BC,2,FALSE),
IF(AY135="","XXX-",AY135&amp;"-")&amp;
IF(VLOOKUP(AY135,$DB$180:$DS$239,2,FALSE)=0,"%?",IF(BB$4="","I?","I"&amp;BB$4+FLOOR((ROW()-7)/16,1)))&amp;
VLOOKUP(AY135,$DB$180:$DS$239,MOD(ROW()-7,16)+3,FALSE))),
IF(AY135="","XXX-%?#*",AY135&amp;"-%?#*")))</f>
        <v/>
      </c>
      <c r="BC135" s="228"/>
      <c r="BD135" s="226" t="str">
        <f t="shared" ca="1" si="29"/>
        <v/>
      </c>
      <c r="BE135" s="228"/>
      <c r="BF135" s="228"/>
      <c r="BG135" s="242"/>
      <c r="BH135" s="225" t="str">
        <f t="shared" si="30"/>
        <v/>
      </c>
      <c r="BI135" s="228"/>
      <c r="BJ135" s="226" t="str">
        <f>IF(BI135="","",IFERROR(
IF(VLOOKUP(BG135,$DB$180:$DS$239,2,FALSE)=2,VLOOKUP(BG135,$DB$180:$DS$239,3,FALSE),
IF(VLOOKUP(BG135,$DB$180:$DS$239,2,FALSE)=0,VLOOKUP(BI135,DO!BI:BK,2,FALSE),
IF(BG135="","XXX-",BG135&amp;"-")&amp;
IF(VLOOKUP(BG135,$DB$180:$DS$239,2,FALSE)=0,"%?",IF(BJ$4="","I?","I"&amp;BJ$4+FLOOR((ROW()-7)/16,1)))&amp;
VLOOKUP(BG135,$DB$180:$DS$239,MOD(ROW()-7,16)+3,FALSE))),
IF(BG135="","XXX-%?#*",BG135&amp;"-%?#*")))</f>
        <v/>
      </c>
      <c r="BK135" s="228"/>
      <c r="BL135" s="226" t="str">
        <f t="shared" ca="1" si="31"/>
        <v/>
      </c>
      <c r="BM135" s="228"/>
      <c r="BN135" s="228"/>
    </row>
    <row r="136" spans="4:66">
      <c r="D136" s="225" t="str">
        <f t="shared" ref="D136:D166" si="32">IF(ROW(A130)&gt;($E$4*16),"",TEXT($D$4+FLOOR((MOD((ROW(A130)-1)/8,20)),1)+FLOOR((MOD((ROW(A130)-1),8)),1)*0.1,"000.0"))</f>
        <v/>
      </c>
      <c r="E136" s="228"/>
      <c r="F136" s="226" t="str">
        <f>IF(E136="","",IFERROR(
IF(VLOOKUP(C136,$DB$180:$DS$239,2,FALSE)=2,VLOOKUP(C136,$DB$180:$DS$239,3,FALSE),
IF(VLOOKUP(C136,$DB$180:$DS$239,2,FALSE)=0,VLOOKUP(E136,DO!E:G,2,FALSE),
IF(C136="","XXX-",C136&amp;"-")&amp;
IF(VLOOKUP(C136,$DB$180:$DS$239,2,FALSE)=0,"%?",IF(F$4="","I?","I"&amp;F$4+FLOOR((ROW()-7)/16,1)))&amp;
VLOOKUP(C136,$DB$180:$DS$239,MOD(ROW()-7,16)+3,FALSE))),
IF(C136="","XXX-%?#*",C136&amp;"-%?#*")))</f>
        <v/>
      </c>
      <c r="G136" s="226"/>
      <c r="H136" s="226" t="str">
        <f t="shared" ref="H136:H166" ca="1" si="33">IFERROR(
IF(INDIRECT(ADDRESS(ROW(),COLUMN()-2))="","",
LEFT(INDIRECT(ADDRESS(ROW(),COLUMN()-2)),SEARCH("-",INDIRECT(ADDRESS(ROW(),COLUMN()-2)),1)-1)),"")</f>
        <v/>
      </c>
      <c r="I136" s="228"/>
      <c r="J136" s="228"/>
      <c r="K136" s="241"/>
      <c r="L136" s="225" t="str">
        <f t="shared" ref="L136:L166" si="34">IF(ROW(E130)&gt;($M$4*16),"",TEXT($L$4+FLOOR((MOD((ROW(E130)-1)/8,20)),1)+FLOOR((MOD((ROW(E130)-1),8)),1)*0.1,"000.0"))</f>
        <v/>
      </c>
      <c r="M136" s="228"/>
      <c r="N136" s="226" t="str">
        <f>IF(M136="","",IFERROR(
IF(VLOOKUP(K136,$DB$180:$DS$239,2,FALSE)=2,VLOOKUP(K136,$DB$180:$DS$239,3,FALSE),
IF(VLOOKUP(K136,$DB$180:$DS$239,2,FALSE)=0,VLOOKUP(M136,DO!M:O,2,FALSE),
IF(K136="","XXX-",K136&amp;"-")&amp;
IF(VLOOKUP(K136,$DB$180:$DS$239,2,FALSE)=0,"%?",IF(N$4="","I?","I"&amp;N$4+FLOOR((ROW()-7)/16,1)))&amp;
VLOOKUP(K136,$DB$180:$DS$239,MOD(ROW()-7,16)+3,FALSE))),
IF(K136="","XXX-%?#*",K136&amp;"-%?#*")))</f>
        <v/>
      </c>
      <c r="O136" s="228"/>
      <c r="P136" s="226" t="str">
        <f t="shared" ref="P136:P166" ca="1" si="35">IFERROR(
IF(INDIRECT(ADDRESS(ROW(),COLUMN()-2))="","",
LEFT(INDIRECT(ADDRESS(ROW(),COLUMN()-2)),SEARCH("-",INDIRECT(ADDRESS(ROW(),COLUMN()-2)),1)-1)),"")</f>
        <v/>
      </c>
      <c r="Q136" s="228"/>
      <c r="R136" s="228"/>
      <c r="S136" s="241"/>
      <c r="T136" s="225" t="str">
        <f t="shared" ref="T136:T166" si="36">IF(ROW(M130)&gt;($U$4*16),"",TEXT($T$4+FLOOR((MOD((ROW(M130)-1)/8,20)),1)+FLOOR((MOD((ROW(M130)-1),8)),1)*0.1,"000.0"))</f>
        <v/>
      </c>
      <c r="U136" s="228"/>
      <c r="V136" s="226" t="str">
        <f>IF(U136="","",IFERROR(
IF(VLOOKUP(S136,$DB$180:$DS$239,2,FALSE)=2,VLOOKUP(S136,$DB$180:$DS$239,3,FALSE),
IF(VLOOKUP(S136,$DB$180:$DS$239,2,FALSE)=0,VLOOKUP(U136,DO!U:W,2,FALSE),
IF(S136="","XXX-",S136&amp;"-")&amp;
IF(VLOOKUP(S136,$DB$180:$DS$239,2,FALSE)=0,"%?",IF(V$4="","I?","I"&amp;V$4+FLOOR((ROW()-7)/16,1)))&amp;
VLOOKUP(S136,$DB$180:$DS$239,MOD(ROW()-7,16)+3,FALSE))),
IF(S136="","XXX-%?#*",S136&amp;"-%?#*")))</f>
        <v/>
      </c>
      <c r="W136" s="228"/>
      <c r="X136" s="226" t="str">
        <f t="shared" ref="X136:X166" ca="1" si="37">IFERROR(
IF(INDIRECT(ADDRESS(ROW(),COLUMN()-2))="","",
LEFT(INDIRECT(ADDRESS(ROW(),COLUMN()-2)),SEARCH("-",INDIRECT(ADDRESS(ROW(),COLUMN()-2)),1)-1)),"")</f>
        <v/>
      </c>
      <c r="Y136" s="228"/>
      <c r="Z136" s="228"/>
      <c r="AA136" s="242"/>
      <c r="AB136" s="225" t="str">
        <f t="shared" ref="AB136:AB166" si="38">IF(ROW(U130)&gt;($AC$4*16),"",TEXT($AB$4+FLOOR((MOD((ROW(U130)-1)/8,20)),1)+FLOOR((MOD((ROW(U130)-1),8)),1)*0.1,"000.0"))</f>
        <v/>
      </c>
      <c r="AC136" s="228"/>
      <c r="AD136" s="226" t="str">
        <f>IF(AC136="","",IFERROR(
IF(VLOOKUP(AA136,$DB$180:$DS$239,2,FALSE)=2,VLOOKUP(AA136,$DB$180:$DS$239,3,FALSE),
IF(VLOOKUP(AA136,$DB$180:$DS$239,2,FALSE)=0,VLOOKUP(AC136,DO!AC:AE,2,FALSE),
IF(AA136="","XXX-",AA136&amp;"-")&amp;
IF(VLOOKUP(AA136,$DB$180:$DS$239,2,FALSE)=0,"%?",IF(AD$4="","I?","I"&amp;AD$4+FLOOR((ROW()-7)/16,1)))&amp;
VLOOKUP(AA136,$DB$180:$DS$239,MOD(ROW()-7,16)+3,FALSE))),
IF(AA136="","XXX-%?#*",AA136&amp;"-%?#*")))</f>
        <v/>
      </c>
      <c r="AE136" s="228"/>
      <c r="AF136" s="226" t="str">
        <f t="shared" ref="AF136:AF166" ca="1" si="39">IFERROR(
IF(INDIRECT(ADDRESS(ROW(),COLUMN()-2))="","",
LEFT(INDIRECT(ADDRESS(ROW(),COLUMN()-2)),SEARCH("-",INDIRECT(ADDRESS(ROW(),COLUMN()-2)),1)-1)),"")</f>
        <v/>
      </c>
      <c r="AG136" s="228"/>
      <c r="AH136" s="228"/>
      <c r="AI136" s="242"/>
      <c r="AJ136" s="225" t="str">
        <f t="shared" ref="AJ136:AJ166" si="40">IF(ROW(AC130)&gt;($AK$4*16),"",TEXT($AJ$4+FLOOR((MOD((ROW(AC130)-1)/8,20)),1)+FLOOR((MOD((ROW(AC130)-1),8)),1)*0.1,"000.0"))</f>
        <v/>
      </c>
      <c r="AK136" s="228"/>
      <c r="AL136" s="226" t="str">
        <f>IF(AK136="","",IFERROR(
IF(VLOOKUP(AI136,$DB$180:$DS$239,2,FALSE)=2,VLOOKUP(AI136,$DB$180:$DS$239,3,FALSE),
IF(VLOOKUP(AI136,$DB$180:$DS$239,2,FALSE)=0,VLOOKUP(AK136,DO!AK:AM,2,FALSE),
IF(AI136="","XXX-",AI136&amp;"-")&amp;
IF(VLOOKUP(AI136,$DB$180:$DS$239,2,FALSE)=0,"%?",IF(AL$4="","I?","I"&amp;AL$4+FLOOR((ROW()-7)/16,1)))&amp;
VLOOKUP(AI136,$DB$180:$DS$239,MOD(ROW()-7,16)+3,FALSE))),
IF(AI136="","XXX-%?#*",AI136&amp;"-%?#*")))</f>
        <v/>
      </c>
      <c r="AM136" s="228"/>
      <c r="AN136" s="226" t="str">
        <f t="shared" ref="AN136:AN166" ca="1" si="41">IFERROR(
IF(INDIRECT(ADDRESS(ROW(),COLUMN()-2))="","",
LEFT(INDIRECT(ADDRESS(ROW(),COLUMN()-2)),SEARCH("-",INDIRECT(ADDRESS(ROW(),COLUMN()-2)),1)-1)),"")</f>
        <v/>
      </c>
      <c r="AO136" s="228"/>
      <c r="AP136" s="228"/>
      <c r="AQ136" s="212"/>
      <c r="AR136" s="225" t="str">
        <f t="shared" ref="AR136:AR166" si="42">IF(ROW(AK130)&gt;($AS$4*16),"",TEXT($AR$4+FLOOR((MOD((ROW(AK130)-1)/8,20)),1)+FLOOR((MOD((ROW(AK130)-1),8)),1)*0.1,"000.0"))</f>
        <v/>
      </c>
      <c r="AS136" s="228"/>
      <c r="AT136" s="226" t="str">
        <f>IF(AS136="","",IFERROR(
IF(VLOOKUP(AQ136,$DB$180:$DS$239,2,FALSE)=2,VLOOKUP(AQ136,$DB$180:$DS$239,3,FALSE),
IF(VLOOKUP(AQ136,$DB$180:$DS$239,2,FALSE)=0,VLOOKUP(AS136,DO!AS:AU,2,FALSE),
IF(AQ136="","XXX-",AQ136&amp;"-")&amp;
IF(VLOOKUP(AQ136,$DB$180:$DS$239,2,FALSE)=0,"%?",IF(AT$4="","I?","I"&amp;AT$4+FLOOR((ROW()-7)/16,1)))&amp;
VLOOKUP(AQ136,$DB$180:$DS$239,MOD(ROW()-7,16)+3,FALSE))),
IF(AQ136="","XXX-%?#*",AQ136&amp;"-%?#*")))</f>
        <v/>
      </c>
      <c r="AU136" s="228"/>
      <c r="AV136" s="226" t="str">
        <f t="shared" ref="AV136:AV166" ca="1" si="43">IFERROR(
IF(INDIRECT(ADDRESS(ROW(),COLUMN()-2))="","",
LEFT(INDIRECT(ADDRESS(ROW(),COLUMN()-2)),SEARCH("-",INDIRECT(ADDRESS(ROW(),COLUMN()-2)),1)-1)),"")</f>
        <v/>
      </c>
      <c r="AW136" s="228"/>
      <c r="AX136" s="228"/>
      <c r="AY136" s="242"/>
      <c r="AZ136" s="225" t="str">
        <f t="shared" ref="AZ136:AZ166" si="44">IF(ROW(AS130)&gt;($BA$4*16),"",TEXT($AZ$4+FLOOR((MOD((ROW(AS130)-1)/8,20)),1)+FLOOR((MOD((ROW(AS130)-1),8)),1)*0.1,"000.0"))</f>
        <v/>
      </c>
      <c r="BA136" s="228"/>
      <c r="BB136" s="226" t="str">
        <f>IF(BA136="","",IFERROR(
IF(VLOOKUP(AY136,$DB$180:$DS$239,2,FALSE)=2,VLOOKUP(AY136,$DB$180:$DS$239,3,FALSE),
IF(VLOOKUP(AY136,$DB$180:$DS$239,2,FALSE)=0,VLOOKUP(BA136,DO!BA:BC,2,FALSE),
IF(AY136="","XXX-",AY136&amp;"-")&amp;
IF(VLOOKUP(AY136,$DB$180:$DS$239,2,FALSE)=0,"%?",IF(BB$4="","I?","I"&amp;BB$4+FLOOR((ROW()-7)/16,1)))&amp;
VLOOKUP(AY136,$DB$180:$DS$239,MOD(ROW()-7,16)+3,FALSE))),
IF(AY136="","XXX-%?#*",AY136&amp;"-%?#*")))</f>
        <v/>
      </c>
      <c r="BC136" s="228"/>
      <c r="BD136" s="226" t="str">
        <f t="shared" ref="BD136:BD166" ca="1" si="45">IFERROR(
IF(INDIRECT(ADDRESS(ROW(),COLUMN()-2))="","",
LEFT(INDIRECT(ADDRESS(ROW(),COLUMN()-2)),SEARCH("-",INDIRECT(ADDRESS(ROW(),COLUMN()-2)),1)-1)),"")</f>
        <v/>
      </c>
      <c r="BE136" s="228"/>
      <c r="BF136" s="228"/>
      <c r="BG136" s="242"/>
      <c r="BH136" s="225" t="str">
        <f t="shared" ref="BH136:BH166" si="46">IF(ROW(BA130)&gt;($BI$4*16),"",TEXT($BH$4+FLOOR((MOD((ROW(BA130)-1)/8,20)),1)+FLOOR((MOD((ROW(BA130)-1),8)),1)*0.1,"000.0"))</f>
        <v/>
      </c>
      <c r="BI136" s="228"/>
      <c r="BJ136" s="226" t="str">
        <f>IF(BI136="","",IFERROR(
IF(VLOOKUP(BG136,$DB$180:$DS$239,2,FALSE)=2,VLOOKUP(BG136,$DB$180:$DS$239,3,FALSE),
IF(VLOOKUP(BG136,$DB$180:$DS$239,2,FALSE)=0,VLOOKUP(BI136,DO!BI:BK,2,FALSE),
IF(BG136="","XXX-",BG136&amp;"-")&amp;
IF(VLOOKUP(BG136,$DB$180:$DS$239,2,FALSE)=0,"%?",IF(BJ$4="","I?","I"&amp;BJ$4+FLOOR((ROW()-7)/16,1)))&amp;
VLOOKUP(BG136,$DB$180:$DS$239,MOD(ROW()-7,16)+3,FALSE))),
IF(BG136="","XXX-%?#*",BG136&amp;"-%?#*")))</f>
        <v/>
      </c>
      <c r="BK136" s="228"/>
      <c r="BL136" s="226" t="str">
        <f t="shared" ref="BL136:BL166" ca="1" si="47">IFERROR(
IF(INDIRECT(ADDRESS(ROW(),COLUMN()-2))="","",
LEFT(INDIRECT(ADDRESS(ROW(),COLUMN()-2)),SEARCH("-",INDIRECT(ADDRESS(ROW(),COLUMN()-2)),1)-1)),"")</f>
        <v/>
      </c>
      <c r="BM136" s="228"/>
      <c r="BN136" s="228"/>
    </row>
    <row r="137" spans="4:66">
      <c r="D137" s="225" t="str">
        <f t="shared" si="32"/>
        <v/>
      </c>
      <c r="E137" s="228"/>
      <c r="F137" s="226" t="str">
        <f>IF(E137="","",IFERROR(
IF(VLOOKUP(C137,$DB$180:$DS$239,2,FALSE)=2,VLOOKUP(C137,$DB$180:$DS$239,3,FALSE),
IF(VLOOKUP(C137,$DB$180:$DS$239,2,FALSE)=0,VLOOKUP(E137,DO!E:G,2,FALSE),
IF(C137="","XXX-",C137&amp;"-")&amp;
IF(VLOOKUP(C137,$DB$180:$DS$239,2,FALSE)=0,"%?",IF(F$4="","I?","I"&amp;F$4+FLOOR((ROW()-7)/16,1)))&amp;
VLOOKUP(C137,$DB$180:$DS$239,MOD(ROW()-7,16)+3,FALSE))),
IF(C137="","XXX-%?#*",C137&amp;"-%?#*")))</f>
        <v/>
      </c>
      <c r="G137" s="226"/>
      <c r="H137" s="226" t="str">
        <f t="shared" ca="1" si="33"/>
        <v/>
      </c>
      <c r="I137" s="228"/>
      <c r="J137" s="228"/>
      <c r="K137" s="241"/>
      <c r="L137" s="225" t="str">
        <f t="shared" si="34"/>
        <v/>
      </c>
      <c r="M137" s="228"/>
      <c r="N137" s="226" t="str">
        <f>IF(M137="","",IFERROR(
IF(VLOOKUP(K137,$DB$180:$DS$239,2,FALSE)=2,VLOOKUP(K137,$DB$180:$DS$239,3,FALSE),
IF(VLOOKUP(K137,$DB$180:$DS$239,2,FALSE)=0,VLOOKUP(M137,DO!M:O,2,FALSE),
IF(K137="","XXX-",K137&amp;"-")&amp;
IF(VLOOKUP(K137,$DB$180:$DS$239,2,FALSE)=0,"%?",IF(N$4="","I?","I"&amp;N$4+FLOOR((ROW()-7)/16,1)))&amp;
VLOOKUP(K137,$DB$180:$DS$239,MOD(ROW()-7,16)+3,FALSE))),
IF(K137="","XXX-%?#*",K137&amp;"-%?#*")))</f>
        <v/>
      </c>
      <c r="O137" s="228"/>
      <c r="P137" s="226" t="str">
        <f t="shared" ca="1" si="35"/>
        <v/>
      </c>
      <c r="Q137" s="228"/>
      <c r="R137" s="228"/>
      <c r="S137" s="241"/>
      <c r="T137" s="225" t="str">
        <f t="shared" si="36"/>
        <v/>
      </c>
      <c r="U137" s="228"/>
      <c r="V137" s="226" t="str">
        <f>IF(U137="","",IFERROR(
IF(VLOOKUP(S137,$DB$180:$DS$239,2,FALSE)=2,VLOOKUP(S137,$DB$180:$DS$239,3,FALSE),
IF(VLOOKUP(S137,$DB$180:$DS$239,2,FALSE)=0,VLOOKUP(U137,DO!U:W,2,FALSE),
IF(S137="","XXX-",S137&amp;"-")&amp;
IF(VLOOKUP(S137,$DB$180:$DS$239,2,FALSE)=0,"%?",IF(V$4="","I?","I"&amp;V$4+FLOOR((ROW()-7)/16,1)))&amp;
VLOOKUP(S137,$DB$180:$DS$239,MOD(ROW()-7,16)+3,FALSE))),
IF(S137="","XXX-%?#*",S137&amp;"-%?#*")))</f>
        <v/>
      </c>
      <c r="W137" s="228"/>
      <c r="X137" s="226" t="str">
        <f t="shared" ca="1" si="37"/>
        <v/>
      </c>
      <c r="Y137" s="228"/>
      <c r="Z137" s="228"/>
      <c r="AA137" s="242"/>
      <c r="AB137" s="225" t="str">
        <f t="shared" si="38"/>
        <v/>
      </c>
      <c r="AC137" s="228"/>
      <c r="AD137" s="226" t="str">
        <f>IF(AC137="","",IFERROR(
IF(VLOOKUP(AA137,$DB$180:$DS$239,2,FALSE)=2,VLOOKUP(AA137,$DB$180:$DS$239,3,FALSE),
IF(VLOOKUP(AA137,$DB$180:$DS$239,2,FALSE)=0,VLOOKUP(AC137,DO!AC:AE,2,FALSE),
IF(AA137="","XXX-",AA137&amp;"-")&amp;
IF(VLOOKUP(AA137,$DB$180:$DS$239,2,FALSE)=0,"%?",IF(AD$4="","I?","I"&amp;AD$4+FLOOR((ROW()-7)/16,1)))&amp;
VLOOKUP(AA137,$DB$180:$DS$239,MOD(ROW()-7,16)+3,FALSE))),
IF(AA137="","XXX-%?#*",AA137&amp;"-%?#*")))</f>
        <v/>
      </c>
      <c r="AE137" s="228"/>
      <c r="AF137" s="226" t="str">
        <f t="shared" ca="1" si="39"/>
        <v/>
      </c>
      <c r="AG137" s="228"/>
      <c r="AH137" s="228"/>
      <c r="AI137" s="242"/>
      <c r="AJ137" s="225" t="str">
        <f t="shared" si="40"/>
        <v/>
      </c>
      <c r="AK137" s="228"/>
      <c r="AL137" s="226" t="str">
        <f>IF(AK137="","",IFERROR(
IF(VLOOKUP(AI137,$DB$180:$DS$239,2,FALSE)=2,VLOOKUP(AI137,$DB$180:$DS$239,3,FALSE),
IF(VLOOKUP(AI137,$DB$180:$DS$239,2,FALSE)=0,VLOOKUP(AK137,DO!AK:AM,2,FALSE),
IF(AI137="","XXX-",AI137&amp;"-")&amp;
IF(VLOOKUP(AI137,$DB$180:$DS$239,2,FALSE)=0,"%?",IF(AL$4="","I?","I"&amp;AL$4+FLOOR((ROW()-7)/16,1)))&amp;
VLOOKUP(AI137,$DB$180:$DS$239,MOD(ROW()-7,16)+3,FALSE))),
IF(AI137="","XXX-%?#*",AI137&amp;"-%?#*")))</f>
        <v/>
      </c>
      <c r="AM137" s="228"/>
      <c r="AN137" s="226" t="str">
        <f t="shared" ca="1" si="41"/>
        <v/>
      </c>
      <c r="AO137" s="228"/>
      <c r="AP137" s="228"/>
      <c r="AQ137" s="212"/>
      <c r="AR137" s="225" t="str">
        <f t="shared" si="42"/>
        <v/>
      </c>
      <c r="AS137" s="228"/>
      <c r="AT137" s="226" t="str">
        <f>IF(AS137="","",IFERROR(
IF(VLOOKUP(AQ137,$DB$180:$DS$239,2,FALSE)=2,VLOOKUP(AQ137,$DB$180:$DS$239,3,FALSE),
IF(VLOOKUP(AQ137,$DB$180:$DS$239,2,FALSE)=0,VLOOKUP(AS137,DO!AS:AU,2,FALSE),
IF(AQ137="","XXX-",AQ137&amp;"-")&amp;
IF(VLOOKUP(AQ137,$DB$180:$DS$239,2,FALSE)=0,"%?",IF(AT$4="","I?","I"&amp;AT$4+FLOOR((ROW()-7)/16,1)))&amp;
VLOOKUP(AQ137,$DB$180:$DS$239,MOD(ROW()-7,16)+3,FALSE))),
IF(AQ137="","XXX-%?#*",AQ137&amp;"-%?#*")))</f>
        <v/>
      </c>
      <c r="AU137" s="228"/>
      <c r="AV137" s="226" t="str">
        <f t="shared" ca="1" si="43"/>
        <v/>
      </c>
      <c r="AW137" s="228"/>
      <c r="AX137" s="228"/>
      <c r="AY137" s="242"/>
      <c r="AZ137" s="225" t="str">
        <f t="shared" si="44"/>
        <v/>
      </c>
      <c r="BA137" s="228"/>
      <c r="BB137" s="226" t="str">
        <f>IF(BA137="","",IFERROR(
IF(VLOOKUP(AY137,$DB$180:$DS$239,2,FALSE)=2,VLOOKUP(AY137,$DB$180:$DS$239,3,FALSE),
IF(VLOOKUP(AY137,$DB$180:$DS$239,2,FALSE)=0,VLOOKUP(BA137,DO!BA:BC,2,FALSE),
IF(AY137="","XXX-",AY137&amp;"-")&amp;
IF(VLOOKUP(AY137,$DB$180:$DS$239,2,FALSE)=0,"%?",IF(BB$4="","I?","I"&amp;BB$4+FLOOR((ROW()-7)/16,1)))&amp;
VLOOKUP(AY137,$DB$180:$DS$239,MOD(ROW()-7,16)+3,FALSE))),
IF(AY137="","XXX-%?#*",AY137&amp;"-%?#*")))</f>
        <v/>
      </c>
      <c r="BC137" s="228"/>
      <c r="BD137" s="226" t="str">
        <f t="shared" ca="1" si="45"/>
        <v/>
      </c>
      <c r="BE137" s="228"/>
      <c r="BF137" s="228"/>
      <c r="BG137" s="242"/>
      <c r="BH137" s="225" t="str">
        <f t="shared" si="46"/>
        <v/>
      </c>
      <c r="BI137" s="228"/>
      <c r="BJ137" s="226" t="str">
        <f>IF(BI137="","",IFERROR(
IF(VLOOKUP(BG137,$DB$180:$DS$239,2,FALSE)=2,VLOOKUP(BG137,$DB$180:$DS$239,3,FALSE),
IF(VLOOKUP(BG137,$DB$180:$DS$239,2,FALSE)=0,VLOOKUP(BI137,DO!BI:BK,2,FALSE),
IF(BG137="","XXX-",BG137&amp;"-")&amp;
IF(VLOOKUP(BG137,$DB$180:$DS$239,2,FALSE)=0,"%?",IF(BJ$4="","I?","I"&amp;BJ$4+FLOOR((ROW()-7)/16,1)))&amp;
VLOOKUP(BG137,$DB$180:$DS$239,MOD(ROW()-7,16)+3,FALSE))),
IF(BG137="","XXX-%?#*",BG137&amp;"-%?#*")))</f>
        <v/>
      </c>
      <c r="BK137" s="228"/>
      <c r="BL137" s="226" t="str">
        <f t="shared" ca="1" si="47"/>
        <v/>
      </c>
      <c r="BM137" s="228"/>
      <c r="BN137" s="228"/>
    </row>
    <row r="138" spans="4:66">
      <c r="D138" s="225" t="str">
        <f t="shared" si="32"/>
        <v/>
      </c>
      <c r="E138" s="228"/>
      <c r="F138" s="226" t="str">
        <f>IF(E138="","",IFERROR(
IF(VLOOKUP(C138,$DB$180:$DS$239,2,FALSE)=2,VLOOKUP(C138,$DB$180:$DS$239,3,FALSE),
IF(VLOOKUP(C138,$DB$180:$DS$239,2,FALSE)=0,VLOOKUP(E138,DO!E:G,2,FALSE),
IF(C138="","XXX-",C138&amp;"-")&amp;
IF(VLOOKUP(C138,$DB$180:$DS$239,2,FALSE)=0,"%?",IF(F$4="","I?","I"&amp;F$4+FLOOR((ROW()-7)/16,1)))&amp;
VLOOKUP(C138,$DB$180:$DS$239,MOD(ROW()-7,16)+3,FALSE))),
IF(C138="","XXX-%?#*",C138&amp;"-%?#*")))</f>
        <v/>
      </c>
      <c r="G138" s="226"/>
      <c r="H138" s="226" t="str">
        <f t="shared" ca="1" si="33"/>
        <v/>
      </c>
      <c r="I138" s="228"/>
      <c r="J138" s="228"/>
      <c r="K138" s="241"/>
      <c r="L138" s="225" t="str">
        <f t="shared" si="34"/>
        <v/>
      </c>
      <c r="M138" s="228"/>
      <c r="N138" s="226" t="str">
        <f>IF(M138="","",IFERROR(
IF(VLOOKUP(K138,$DB$180:$DS$239,2,FALSE)=2,VLOOKUP(K138,$DB$180:$DS$239,3,FALSE),
IF(VLOOKUP(K138,$DB$180:$DS$239,2,FALSE)=0,VLOOKUP(M138,DO!M:O,2,FALSE),
IF(K138="","XXX-",K138&amp;"-")&amp;
IF(VLOOKUP(K138,$DB$180:$DS$239,2,FALSE)=0,"%?",IF(N$4="","I?","I"&amp;N$4+FLOOR((ROW()-7)/16,1)))&amp;
VLOOKUP(K138,$DB$180:$DS$239,MOD(ROW()-7,16)+3,FALSE))),
IF(K138="","XXX-%?#*",K138&amp;"-%?#*")))</f>
        <v/>
      </c>
      <c r="O138" s="228"/>
      <c r="P138" s="226" t="str">
        <f t="shared" ca="1" si="35"/>
        <v/>
      </c>
      <c r="Q138" s="228"/>
      <c r="R138" s="228"/>
      <c r="S138" s="241"/>
      <c r="T138" s="225" t="str">
        <f t="shared" si="36"/>
        <v/>
      </c>
      <c r="U138" s="228"/>
      <c r="V138" s="226" t="str">
        <f>IF(U138="","",IFERROR(
IF(VLOOKUP(S138,$DB$180:$DS$239,2,FALSE)=2,VLOOKUP(S138,$DB$180:$DS$239,3,FALSE),
IF(VLOOKUP(S138,$DB$180:$DS$239,2,FALSE)=0,VLOOKUP(U138,DO!U:W,2,FALSE),
IF(S138="","XXX-",S138&amp;"-")&amp;
IF(VLOOKUP(S138,$DB$180:$DS$239,2,FALSE)=0,"%?",IF(V$4="","I?","I"&amp;V$4+FLOOR((ROW()-7)/16,1)))&amp;
VLOOKUP(S138,$DB$180:$DS$239,MOD(ROW()-7,16)+3,FALSE))),
IF(S138="","XXX-%?#*",S138&amp;"-%?#*")))</f>
        <v/>
      </c>
      <c r="W138" s="228"/>
      <c r="X138" s="226" t="str">
        <f t="shared" ca="1" si="37"/>
        <v/>
      </c>
      <c r="Y138" s="228"/>
      <c r="Z138" s="228"/>
      <c r="AA138" s="242"/>
      <c r="AB138" s="225" t="str">
        <f t="shared" si="38"/>
        <v/>
      </c>
      <c r="AC138" s="228"/>
      <c r="AD138" s="226" t="str">
        <f>IF(AC138="","",IFERROR(
IF(VLOOKUP(AA138,$DB$180:$DS$239,2,FALSE)=2,VLOOKUP(AA138,$DB$180:$DS$239,3,FALSE),
IF(VLOOKUP(AA138,$DB$180:$DS$239,2,FALSE)=0,VLOOKUP(AC138,DO!AC:AE,2,FALSE),
IF(AA138="","XXX-",AA138&amp;"-")&amp;
IF(VLOOKUP(AA138,$DB$180:$DS$239,2,FALSE)=0,"%?",IF(AD$4="","I?","I"&amp;AD$4+FLOOR((ROW()-7)/16,1)))&amp;
VLOOKUP(AA138,$DB$180:$DS$239,MOD(ROW()-7,16)+3,FALSE))),
IF(AA138="","XXX-%?#*",AA138&amp;"-%?#*")))</f>
        <v/>
      </c>
      <c r="AE138" s="228"/>
      <c r="AF138" s="226" t="str">
        <f t="shared" ca="1" si="39"/>
        <v/>
      </c>
      <c r="AG138" s="228"/>
      <c r="AH138" s="228"/>
      <c r="AI138" s="242"/>
      <c r="AJ138" s="225" t="str">
        <f t="shared" si="40"/>
        <v/>
      </c>
      <c r="AK138" s="228"/>
      <c r="AL138" s="226" t="str">
        <f>IF(AK138="","",IFERROR(
IF(VLOOKUP(AI138,$DB$180:$DS$239,2,FALSE)=2,VLOOKUP(AI138,$DB$180:$DS$239,3,FALSE),
IF(VLOOKUP(AI138,$DB$180:$DS$239,2,FALSE)=0,VLOOKUP(AK138,DO!AK:AM,2,FALSE),
IF(AI138="","XXX-",AI138&amp;"-")&amp;
IF(VLOOKUP(AI138,$DB$180:$DS$239,2,FALSE)=0,"%?",IF(AL$4="","I?","I"&amp;AL$4+FLOOR((ROW()-7)/16,1)))&amp;
VLOOKUP(AI138,$DB$180:$DS$239,MOD(ROW()-7,16)+3,FALSE))),
IF(AI138="","XXX-%?#*",AI138&amp;"-%?#*")))</f>
        <v/>
      </c>
      <c r="AM138" s="228"/>
      <c r="AN138" s="226" t="str">
        <f t="shared" ca="1" si="41"/>
        <v/>
      </c>
      <c r="AO138" s="228"/>
      <c r="AP138" s="228"/>
      <c r="AQ138" s="212"/>
      <c r="AR138" s="225" t="str">
        <f t="shared" si="42"/>
        <v/>
      </c>
      <c r="AS138" s="228"/>
      <c r="AT138" s="226" t="str">
        <f>IF(AS138="","",IFERROR(
IF(VLOOKUP(AQ138,$DB$180:$DS$239,2,FALSE)=2,VLOOKUP(AQ138,$DB$180:$DS$239,3,FALSE),
IF(VLOOKUP(AQ138,$DB$180:$DS$239,2,FALSE)=0,VLOOKUP(AS138,DO!AS:AU,2,FALSE),
IF(AQ138="","XXX-",AQ138&amp;"-")&amp;
IF(VLOOKUP(AQ138,$DB$180:$DS$239,2,FALSE)=0,"%?",IF(AT$4="","I?","I"&amp;AT$4+FLOOR((ROW()-7)/16,1)))&amp;
VLOOKUP(AQ138,$DB$180:$DS$239,MOD(ROW()-7,16)+3,FALSE))),
IF(AQ138="","XXX-%?#*",AQ138&amp;"-%?#*")))</f>
        <v/>
      </c>
      <c r="AU138" s="228"/>
      <c r="AV138" s="226" t="str">
        <f t="shared" ca="1" si="43"/>
        <v/>
      </c>
      <c r="AW138" s="228"/>
      <c r="AX138" s="228"/>
      <c r="AY138" s="242"/>
      <c r="AZ138" s="225" t="str">
        <f t="shared" si="44"/>
        <v/>
      </c>
      <c r="BA138" s="228"/>
      <c r="BB138" s="226" t="str">
        <f>IF(BA138="","",IFERROR(
IF(VLOOKUP(AY138,$DB$180:$DS$239,2,FALSE)=2,VLOOKUP(AY138,$DB$180:$DS$239,3,FALSE),
IF(VLOOKUP(AY138,$DB$180:$DS$239,2,FALSE)=0,VLOOKUP(BA138,DO!BA:BC,2,FALSE),
IF(AY138="","XXX-",AY138&amp;"-")&amp;
IF(VLOOKUP(AY138,$DB$180:$DS$239,2,FALSE)=0,"%?",IF(BB$4="","I?","I"&amp;BB$4+FLOOR((ROW()-7)/16,1)))&amp;
VLOOKUP(AY138,$DB$180:$DS$239,MOD(ROW()-7,16)+3,FALSE))),
IF(AY138="","XXX-%?#*",AY138&amp;"-%?#*")))</f>
        <v/>
      </c>
      <c r="BC138" s="228"/>
      <c r="BD138" s="226" t="str">
        <f t="shared" ca="1" si="45"/>
        <v/>
      </c>
      <c r="BE138" s="228"/>
      <c r="BF138" s="228"/>
      <c r="BG138" s="242"/>
      <c r="BH138" s="225" t="str">
        <f t="shared" si="46"/>
        <v/>
      </c>
      <c r="BI138" s="228"/>
      <c r="BJ138" s="226" t="str">
        <f>IF(BI138="","",IFERROR(
IF(VLOOKUP(BG138,$DB$180:$DS$239,2,FALSE)=2,VLOOKUP(BG138,$DB$180:$DS$239,3,FALSE),
IF(VLOOKUP(BG138,$DB$180:$DS$239,2,FALSE)=0,VLOOKUP(BI138,DO!BI:BK,2,FALSE),
IF(BG138="","XXX-",BG138&amp;"-")&amp;
IF(VLOOKUP(BG138,$DB$180:$DS$239,2,FALSE)=0,"%?",IF(BJ$4="","I?","I"&amp;BJ$4+FLOOR((ROW()-7)/16,1)))&amp;
VLOOKUP(BG138,$DB$180:$DS$239,MOD(ROW()-7,16)+3,FALSE))),
IF(BG138="","XXX-%?#*",BG138&amp;"-%?#*")))</f>
        <v/>
      </c>
      <c r="BK138" s="228"/>
      <c r="BL138" s="226" t="str">
        <f t="shared" ca="1" si="47"/>
        <v/>
      </c>
      <c r="BM138" s="228"/>
      <c r="BN138" s="228"/>
    </row>
    <row r="139" spans="4:66">
      <c r="D139" s="225" t="str">
        <f t="shared" si="32"/>
        <v/>
      </c>
      <c r="E139" s="228"/>
      <c r="F139" s="226" t="str">
        <f>IF(E139="","",IFERROR(
IF(VLOOKUP(C139,$DB$180:$DS$239,2,FALSE)=2,VLOOKUP(C139,$DB$180:$DS$239,3,FALSE),
IF(VLOOKUP(C139,$DB$180:$DS$239,2,FALSE)=0,VLOOKUP(E139,DO!E:G,2,FALSE),
IF(C139="","XXX-",C139&amp;"-")&amp;
IF(VLOOKUP(C139,$DB$180:$DS$239,2,FALSE)=0,"%?",IF(F$4="","I?","I"&amp;F$4+FLOOR((ROW()-7)/16,1)))&amp;
VLOOKUP(C139,$DB$180:$DS$239,MOD(ROW()-7,16)+3,FALSE))),
IF(C139="","XXX-%?#*",C139&amp;"-%?#*")))</f>
        <v/>
      </c>
      <c r="G139" s="226"/>
      <c r="H139" s="226" t="str">
        <f t="shared" ca="1" si="33"/>
        <v/>
      </c>
      <c r="I139" s="228"/>
      <c r="J139" s="228"/>
      <c r="K139" s="241"/>
      <c r="L139" s="225" t="str">
        <f t="shared" si="34"/>
        <v/>
      </c>
      <c r="M139" s="228"/>
      <c r="N139" s="226" t="str">
        <f>IF(M139="","",IFERROR(
IF(VLOOKUP(K139,$DB$180:$DS$239,2,FALSE)=2,VLOOKUP(K139,$DB$180:$DS$239,3,FALSE),
IF(VLOOKUP(K139,$DB$180:$DS$239,2,FALSE)=0,VLOOKUP(M139,DO!M:O,2,FALSE),
IF(K139="","XXX-",K139&amp;"-")&amp;
IF(VLOOKUP(K139,$DB$180:$DS$239,2,FALSE)=0,"%?",IF(N$4="","I?","I"&amp;N$4+FLOOR((ROW()-7)/16,1)))&amp;
VLOOKUP(K139,$DB$180:$DS$239,MOD(ROW()-7,16)+3,FALSE))),
IF(K139="","XXX-%?#*",K139&amp;"-%?#*")))</f>
        <v/>
      </c>
      <c r="O139" s="228"/>
      <c r="P139" s="226" t="str">
        <f t="shared" ca="1" si="35"/>
        <v/>
      </c>
      <c r="Q139" s="228"/>
      <c r="R139" s="228"/>
      <c r="S139" s="241"/>
      <c r="T139" s="225" t="str">
        <f t="shared" si="36"/>
        <v/>
      </c>
      <c r="U139" s="228"/>
      <c r="V139" s="226" t="str">
        <f>IF(U139="","",IFERROR(
IF(VLOOKUP(S139,$DB$180:$DS$239,2,FALSE)=2,VLOOKUP(S139,$DB$180:$DS$239,3,FALSE),
IF(VLOOKUP(S139,$DB$180:$DS$239,2,FALSE)=0,VLOOKUP(U139,DO!U:W,2,FALSE),
IF(S139="","XXX-",S139&amp;"-")&amp;
IF(VLOOKUP(S139,$DB$180:$DS$239,2,FALSE)=0,"%?",IF(V$4="","I?","I"&amp;V$4+FLOOR((ROW()-7)/16,1)))&amp;
VLOOKUP(S139,$DB$180:$DS$239,MOD(ROW()-7,16)+3,FALSE))),
IF(S139="","XXX-%?#*",S139&amp;"-%?#*")))</f>
        <v/>
      </c>
      <c r="W139" s="228"/>
      <c r="X139" s="226" t="str">
        <f t="shared" ca="1" si="37"/>
        <v/>
      </c>
      <c r="Y139" s="228"/>
      <c r="Z139" s="228"/>
      <c r="AA139" s="242"/>
      <c r="AB139" s="225" t="str">
        <f t="shared" si="38"/>
        <v/>
      </c>
      <c r="AC139" s="228"/>
      <c r="AD139" s="226" t="str">
        <f>IF(AC139="","",IFERROR(
IF(VLOOKUP(AA139,$DB$180:$DS$239,2,FALSE)=2,VLOOKUP(AA139,$DB$180:$DS$239,3,FALSE),
IF(VLOOKUP(AA139,$DB$180:$DS$239,2,FALSE)=0,VLOOKUP(AC139,DO!AC:AE,2,FALSE),
IF(AA139="","XXX-",AA139&amp;"-")&amp;
IF(VLOOKUP(AA139,$DB$180:$DS$239,2,FALSE)=0,"%?",IF(AD$4="","I?","I"&amp;AD$4+FLOOR((ROW()-7)/16,1)))&amp;
VLOOKUP(AA139,$DB$180:$DS$239,MOD(ROW()-7,16)+3,FALSE))),
IF(AA139="","XXX-%?#*",AA139&amp;"-%?#*")))</f>
        <v/>
      </c>
      <c r="AE139" s="228"/>
      <c r="AF139" s="226" t="str">
        <f t="shared" ca="1" si="39"/>
        <v/>
      </c>
      <c r="AG139" s="228"/>
      <c r="AH139" s="228"/>
      <c r="AI139" s="242"/>
      <c r="AJ139" s="225" t="str">
        <f t="shared" si="40"/>
        <v/>
      </c>
      <c r="AK139" s="228"/>
      <c r="AL139" s="226" t="str">
        <f>IF(AK139="","",IFERROR(
IF(VLOOKUP(AI139,$DB$180:$DS$239,2,FALSE)=2,VLOOKUP(AI139,$DB$180:$DS$239,3,FALSE),
IF(VLOOKUP(AI139,$DB$180:$DS$239,2,FALSE)=0,VLOOKUP(AK139,DO!AK:AM,2,FALSE),
IF(AI139="","XXX-",AI139&amp;"-")&amp;
IF(VLOOKUP(AI139,$DB$180:$DS$239,2,FALSE)=0,"%?",IF(AL$4="","I?","I"&amp;AL$4+FLOOR((ROW()-7)/16,1)))&amp;
VLOOKUP(AI139,$DB$180:$DS$239,MOD(ROW()-7,16)+3,FALSE))),
IF(AI139="","XXX-%?#*",AI139&amp;"-%?#*")))</f>
        <v/>
      </c>
      <c r="AM139" s="228"/>
      <c r="AN139" s="226" t="str">
        <f t="shared" ca="1" si="41"/>
        <v/>
      </c>
      <c r="AO139" s="228"/>
      <c r="AP139" s="228"/>
      <c r="AQ139" s="212"/>
      <c r="AR139" s="225" t="str">
        <f t="shared" si="42"/>
        <v/>
      </c>
      <c r="AS139" s="228"/>
      <c r="AT139" s="226" t="str">
        <f>IF(AS139="","",IFERROR(
IF(VLOOKUP(AQ139,$DB$180:$DS$239,2,FALSE)=2,VLOOKUP(AQ139,$DB$180:$DS$239,3,FALSE),
IF(VLOOKUP(AQ139,$DB$180:$DS$239,2,FALSE)=0,VLOOKUP(AS139,DO!AS:AU,2,FALSE),
IF(AQ139="","XXX-",AQ139&amp;"-")&amp;
IF(VLOOKUP(AQ139,$DB$180:$DS$239,2,FALSE)=0,"%?",IF(AT$4="","I?","I"&amp;AT$4+FLOOR((ROW()-7)/16,1)))&amp;
VLOOKUP(AQ139,$DB$180:$DS$239,MOD(ROW()-7,16)+3,FALSE))),
IF(AQ139="","XXX-%?#*",AQ139&amp;"-%?#*")))</f>
        <v/>
      </c>
      <c r="AU139" s="228"/>
      <c r="AV139" s="226" t="str">
        <f t="shared" ca="1" si="43"/>
        <v/>
      </c>
      <c r="AW139" s="228"/>
      <c r="AX139" s="228"/>
      <c r="AY139" s="242"/>
      <c r="AZ139" s="225" t="str">
        <f t="shared" si="44"/>
        <v/>
      </c>
      <c r="BA139" s="228"/>
      <c r="BB139" s="226" t="str">
        <f>IF(BA139="","",IFERROR(
IF(VLOOKUP(AY139,$DB$180:$DS$239,2,FALSE)=2,VLOOKUP(AY139,$DB$180:$DS$239,3,FALSE),
IF(VLOOKUP(AY139,$DB$180:$DS$239,2,FALSE)=0,VLOOKUP(BA139,DO!BA:BC,2,FALSE),
IF(AY139="","XXX-",AY139&amp;"-")&amp;
IF(VLOOKUP(AY139,$DB$180:$DS$239,2,FALSE)=0,"%?",IF(BB$4="","I?","I"&amp;BB$4+FLOOR((ROW()-7)/16,1)))&amp;
VLOOKUP(AY139,$DB$180:$DS$239,MOD(ROW()-7,16)+3,FALSE))),
IF(AY139="","XXX-%?#*",AY139&amp;"-%?#*")))</f>
        <v/>
      </c>
      <c r="BC139" s="228"/>
      <c r="BD139" s="226" t="str">
        <f t="shared" ca="1" si="45"/>
        <v/>
      </c>
      <c r="BE139" s="228"/>
      <c r="BF139" s="228"/>
      <c r="BG139" s="242"/>
      <c r="BH139" s="225" t="str">
        <f t="shared" si="46"/>
        <v/>
      </c>
      <c r="BI139" s="228"/>
      <c r="BJ139" s="226" t="str">
        <f>IF(BI139="","",IFERROR(
IF(VLOOKUP(BG139,$DB$180:$DS$239,2,FALSE)=2,VLOOKUP(BG139,$DB$180:$DS$239,3,FALSE),
IF(VLOOKUP(BG139,$DB$180:$DS$239,2,FALSE)=0,VLOOKUP(BI139,DO!BI:BK,2,FALSE),
IF(BG139="","XXX-",BG139&amp;"-")&amp;
IF(VLOOKUP(BG139,$DB$180:$DS$239,2,FALSE)=0,"%?",IF(BJ$4="","I?","I"&amp;BJ$4+FLOOR((ROW()-7)/16,1)))&amp;
VLOOKUP(BG139,$DB$180:$DS$239,MOD(ROW()-7,16)+3,FALSE))),
IF(BG139="","XXX-%?#*",BG139&amp;"-%?#*")))</f>
        <v/>
      </c>
      <c r="BK139" s="228"/>
      <c r="BL139" s="226" t="str">
        <f t="shared" ca="1" si="47"/>
        <v/>
      </c>
      <c r="BM139" s="228"/>
      <c r="BN139" s="228"/>
    </row>
    <row r="140" spans="4:66">
      <c r="D140" s="225" t="str">
        <f t="shared" si="32"/>
        <v/>
      </c>
      <c r="E140" s="228"/>
      <c r="F140" s="226" t="str">
        <f>IF(E140="","",IFERROR(
IF(VLOOKUP(C140,$DB$180:$DS$239,2,FALSE)=2,VLOOKUP(C140,$DB$180:$DS$239,3,FALSE),
IF(VLOOKUP(C140,$DB$180:$DS$239,2,FALSE)=0,VLOOKUP(E140,DO!E:G,2,FALSE),
IF(C140="","XXX-",C140&amp;"-")&amp;
IF(VLOOKUP(C140,$DB$180:$DS$239,2,FALSE)=0,"%?",IF(F$4="","I?","I"&amp;F$4+FLOOR((ROW()-7)/16,1)))&amp;
VLOOKUP(C140,$DB$180:$DS$239,MOD(ROW()-7,16)+3,FALSE))),
IF(C140="","XXX-%?#*",C140&amp;"-%?#*")))</f>
        <v/>
      </c>
      <c r="G140" s="226"/>
      <c r="H140" s="226" t="str">
        <f t="shared" ca="1" si="33"/>
        <v/>
      </c>
      <c r="I140" s="228"/>
      <c r="J140" s="228"/>
      <c r="K140" s="241"/>
      <c r="L140" s="225" t="str">
        <f t="shared" si="34"/>
        <v/>
      </c>
      <c r="M140" s="228"/>
      <c r="N140" s="226" t="str">
        <f>IF(M140="","",IFERROR(
IF(VLOOKUP(K140,$DB$180:$DS$239,2,FALSE)=2,VLOOKUP(K140,$DB$180:$DS$239,3,FALSE),
IF(VLOOKUP(K140,$DB$180:$DS$239,2,FALSE)=0,VLOOKUP(M140,DO!M:O,2,FALSE),
IF(K140="","XXX-",K140&amp;"-")&amp;
IF(VLOOKUP(K140,$DB$180:$DS$239,2,FALSE)=0,"%?",IF(N$4="","I?","I"&amp;N$4+FLOOR((ROW()-7)/16,1)))&amp;
VLOOKUP(K140,$DB$180:$DS$239,MOD(ROW()-7,16)+3,FALSE))),
IF(K140="","XXX-%?#*",K140&amp;"-%?#*")))</f>
        <v/>
      </c>
      <c r="O140" s="228"/>
      <c r="P140" s="226" t="str">
        <f t="shared" ca="1" si="35"/>
        <v/>
      </c>
      <c r="Q140" s="228"/>
      <c r="R140" s="228"/>
      <c r="S140" s="241"/>
      <c r="T140" s="225" t="str">
        <f t="shared" si="36"/>
        <v/>
      </c>
      <c r="U140" s="228"/>
      <c r="V140" s="226" t="str">
        <f>IF(U140="","",IFERROR(
IF(VLOOKUP(S140,$DB$180:$DS$239,2,FALSE)=2,VLOOKUP(S140,$DB$180:$DS$239,3,FALSE),
IF(VLOOKUP(S140,$DB$180:$DS$239,2,FALSE)=0,VLOOKUP(U140,DO!U:W,2,FALSE),
IF(S140="","XXX-",S140&amp;"-")&amp;
IF(VLOOKUP(S140,$DB$180:$DS$239,2,FALSE)=0,"%?",IF(V$4="","I?","I"&amp;V$4+FLOOR((ROW()-7)/16,1)))&amp;
VLOOKUP(S140,$DB$180:$DS$239,MOD(ROW()-7,16)+3,FALSE))),
IF(S140="","XXX-%?#*",S140&amp;"-%?#*")))</f>
        <v/>
      </c>
      <c r="W140" s="228"/>
      <c r="X140" s="226" t="str">
        <f t="shared" ca="1" si="37"/>
        <v/>
      </c>
      <c r="Y140" s="228"/>
      <c r="Z140" s="228"/>
      <c r="AA140" s="242"/>
      <c r="AB140" s="225" t="str">
        <f t="shared" si="38"/>
        <v/>
      </c>
      <c r="AC140" s="228"/>
      <c r="AD140" s="226" t="str">
        <f>IF(AC140="","",IFERROR(
IF(VLOOKUP(AA140,$DB$180:$DS$239,2,FALSE)=2,VLOOKUP(AA140,$DB$180:$DS$239,3,FALSE),
IF(VLOOKUP(AA140,$DB$180:$DS$239,2,FALSE)=0,VLOOKUP(AC140,DO!AC:AE,2,FALSE),
IF(AA140="","XXX-",AA140&amp;"-")&amp;
IF(VLOOKUP(AA140,$DB$180:$DS$239,2,FALSE)=0,"%?",IF(AD$4="","I?","I"&amp;AD$4+FLOOR((ROW()-7)/16,1)))&amp;
VLOOKUP(AA140,$DB$180:$DS$239,MOD(ROW()-7,16)+3,FALSE))),
IF(AA140="","XXX-%?#*",AA140&amp;"-%?#*")))</f>
        <v/>
      </c>
      <c r="AE140" s="228"/>
      <c r="AF140" s="226" t="str">
        <f t="shared" ca="1" si="39"/>
        <v/>
      </c>
      <c r="AG140" s="228"/>
      <c r="AH140" s="228"/>
      <c r="AI140" s="242"/>
      <c r="AJ140" s="225" t="str">
        <f t="shared" si="40"/>
        <v/>
      </c>
      <c r="AK140" s="228"/>
      <c r="AL140" s="226" t="str">
        <f>IF(AK140="","",IFERROR(
IF(VLOOKUP(AI140,$DB$180:$DS$239,2,FALSE)=2,VLOOKUP(AI140,$DB$180:$DS$239,3,FALSE),
IF(VLOOKUP(AI140,$DB$180:$DS$239,2,FALSE)=0,VLOOKUP(AK140,DO!AK:AM,2,FALSE),
IF(AI140="","XXX-",AI140&amp;"-")&amp;
IF(VLOOKUP(AI140,$DB$180:$DS$239,2,FALSE)=0,"%?",IF(AL$4="","I?","I"&amp;AL$4+FLOOR((ROW()-7)/16,1)))&amp;
VLOOKUP(AI140,$DB$180:$DS$239,MOD(ROW()-7,16)+3,FALSE))),
IF(AI140="","XXX-%?#*",AI140&amp;"-%?#*")))</f>
        <v/>
      </c>
      <c r="AM140" s="228"/>
      <c r="AN140" s="226" t="str">
        <f t="shared" ca="1" si="41"/>
        <v/>
      </c>
      <c r="AO140" s="228"/>
      <c r="AP140" s="228"/>
      <c r="AQ140" s="212"/>
      <c r="AR140" s="225" t="str">
        <f t="shared" si="42"/>
        <v/>
      </c>
      <c r="AS140" s="228"/>
      <c r="AT140" s="226" t="str">
        <f>IF(AS140="","",IFERROR(
IF(VLOOKUP(AQ140,$DB$180:$DS$239,2,FALSE)=2,VLOOKUP(AQ140,$DB$180:$DS$239,3,FALSE),
IF(VLOOKUP(AQ140,$DB$180:$DS$239,2,FALSE)=0,VLOOKUP(AS140,DO!AS:AU,2,FALSE),
IF(AQ140="","XXX-",AQ140&amp;"-")&amp;
IF(VLOOKUP(AQ140,$DB$180:$DS$239,2,FALSE)=0,"%?",IF(AT$4="","I?","I"&amp;AT$4+FLOOR((ROW()-7)/16,1)))&amp;
VLOOKUP(AQ140,$DB$180:$DS$239,MOD(ROW()-7,16)+3,FALSE))),
IF(AQ140="","XXX-%?#*",AQ140&amp;"-%?#*")))</f>
        <v/>
      </c>
      <c r="AU140" s="228"/>
      <c r="AV140" s="226" t="str">
        <f t="shared" ca="1" si="43"/>
        <v/>
      </c>
      <c r="AW140" s="228"/>
      <c r="AX140" s="228"/>
      <c r="AY140" s="242"/>
      <c r="AZ140" s="225" t="str">
        <f t="shared" si="44"/>
        <v/>
      </c>
      <c r="BA140" s="228"/>
      <c r="BB140" s="226" t="str">
        <f>IF(BA140="","",IFERROR(
IF(VLOOKUP(AY140,$DB$180:$DS$239,2,FALSE)=2,VLOOKUP(AY140,$DB$180:$DS$239,3,FALSE),
IF(VLOOKUP(AY140,$DB$180:$DS$239,2,FALSE)=0,VLOOKUP(BA140,DO!BA:BC,2,FALSE),
IF(AY140="","XXX-",AY140&amp;"-")&amp;
IF(VLOOKUP(AY140,$DB$180:$DS$239,2,FALSE)=0,"%?",IF(BB$4="","I?","I"&amp;BB$4+FLOOR((ROW()-7)/16,1)))&amp;
VLOOKUP(AY140,$DB$180:$DS$239,MOD(ROW()-7,16)+3,FALSE))),
IF(AY140="","XXX-%?#*",AY140&amp;"-%?#*")))</f>
        <v/>
      </c>
      <c r="BC140" s="228"/>
      <c r="BD140" s="226" t="str">
        <f t="shared" ca="1" si="45"/>
        <v/>
      </c>
      <c r="BE140" s="228"/>
      <c r="BF140" s="228"/>
      <c r="BG140" s="242"/>
      <c r="BH140" s="225" t="str">
        <f t="shared" si="46"/>
        <v/>
      </c>
      <c r="BI140" s="228"/>
      <c r="BJ140" s="226" t="str">
        <f>IF(BI140="","",IFERROR(
IF(VLOOKUP(BG140,$DB$180:$DS$239,2,FALSE)=2,VLOOKUP(BG140,$DB$180:$DS$239,3,FALSE),
IF(VLOOKUP(BG140,$DB$180:$DS$239,2,FALSE)=0,VLOOKUP(BI140,DO!BI:BK,2,FALSE),
IF(BG140="","XXX-",BG140&amp;"-")&amp;
IF(VLOOKUP(BG140,$DB$180:$DS$239,2,FALSE)=0,"%?",IF(BJ$4="","I?","I"&amp;BJ$4+FLOOR((ROW()-7)/16,1)))&amp;
VLOOKUP(BG140,$DB$180:$DS$239,MOD(ROW()-7,16)+3,FALSE))),
IF(BG140="","XXX-%?#*",BG140&amp;"-%?#*")))</f>
        <v/>
      </c>
      <c r="BK140" s="228"/>
      <c r="BL140" s="226" t="str">
        <f t="shared" ca="1" si="47"/>
        <v/>
      </c>
      <c r="BM140" s="228"/>
      <c r="BN140" s="228"/>
    </row>
    <row r="141" spans="4:66">
      <c r="D141" s="225" t="str">
        <f t="shared" si="32"/>
        <v/>
      </c>
      <c r="E141" s="228"/>
      <c r="F141" s="226" t="str">
        <f>IF(E141="","",IFERROR(
IF(VLOOKUP(C141,$DB$180:$DS$239,2,FALSE)=2,VLOOKUP(C141,$DB$180:$DS$239,3,FALSE),
IF(VLOOKUP(C141,$DB$180:$DS$239,2,FALSE)=0,VLOOKUP(E141,DO!E:G,2,FALSE),
IF(C141="","XXX-",C141&amp;"-")&amp;
IF(VLOOKUP(C141,$DB$180:$DS$239,2,FALSE)=0,"%?",IF(F$4="","I?","I"&amp;F$4+FLOOR((ROW()-7)/16,1)))&amp;
VLOOKUP(C141,$DB$180:$DS$239,MOD(ROW()-7,16)+3,FALSE))),
IF(C141="","XXX-%?#*",C141&amp;"-%?#*")))</f>
        <v/>
      </c>
      <c r="G141" s="226"/>
      <c r="H141" s="226" t="str">
        <f t="shared" ca="1" si="33"/>
        <v/>
      </c>
      <c r="I141" s="228"/>
      <c r="J141" s="228"/>
      <c r="K141" s="241"/>
      <c r="L141" s="225" t="str">
        <f t="shared" si="34"/>
        <v/>
      </c>
      <c r="M141" s="228"/>
      <c r="N141" s="226" t="str">
        <f>IF(M141="","",IFERROR(
IF(VLOOKUP(K141,$DB$180:$DS$239,2,FALSE)=2,VLOOKUP(K141,$DB$180:$DS$239,3,FALSE),
IF(VLOOKUP(K141,$DB$180:$DS$239,2,FALSE)=0,VLOOKUP(M141,DO!M:O,2,FALSE),
IF(K141="","XXX-",K141&amp;"-")&amp;
IF(VLOOKUP(K141,$DB$180:$DS$239,2,FALSE)=0,"%?",IF(N$4="","I?","I"&amp;N$4+FLOOR((ROW()-7)/16,1)))&amp;
VLOOKUP(K141,$DB$180:$DS$239,MOD(ROW()-7,16)+3,FALSE))),
IF(K141="","XXX-%?#*",K141&amp;"-%?#*")))</f>
        <v/>
      </c>
      <c r="O141" s="228"/>
      <c r="P141" s="226" t="str">
        <f t="shared" ca="1" si="35"/>
        <v/>
      </c>
      <c r="Q141" s="228"/>
      <c r="R141" s="228"/>
      <c r="S141" s="241"/>
      <c r="T141" s="225" t="str">
        <f t="shared" si="36"/>
        <v/>
      </c>
      <c r="U141" s="228"/>
      <c r="V141" s="226" t="str">
        <f>IF(U141="","",IFERROR(
IF(VLOOKUP(S141,$DB$180:$DS$239,2,FALSE)=2,VLOOKUP(S141,$DB$180:$DS$239,3,FALSE),
IF(VLOOKUP(S141,$DB$180:$DS$239,2,FALSE)=0,VLOOKUP(U141,DO!U:W,2,FALSE),
IF(S141="","XXX-",S141&amp;"-")&amp;
IF(VLOOKUP(S141,$DB$180:$DS$239,2,FALSE)=0,"%?",IF(V$4="","I?","I"&amp;V$4+FLOOR((ROW()-7)/16,1)))&amp;
VLOOKUP(S141,$DB$180:$DS$239,MOD(ROW()-7,16)+3,FALSE))),
IF(S141="","XXX-%?#*",S141&amp;"-%?#*")))</f>
        <v/>
      </c>
      <c r="W141" s="228"/>
      <c r="X141" s="226" t="str">
        <f t="shared" ca="1" si="37"/>
        <v/>
      </c>
      <c r="Y141" s="228"/>
      <c r="Z141" s="228"/>
      <c r="AA141" s="242"/>
      <c r="AB141" s="225" t="str">
        <f t="shared" si="38"/>
        <v/>
      </c>
      <c r="AC141" s="228"/>
      <c r="AD141" s="226" t="str">
        <f>IF(AC141="","",IFERROR(
IF(VLOOKUP(AA141,$DB$180:$DS$239,2,FALSE)=2,VLOOKUP(AA141,$DB$180:$DS$239,3,FALSE),
IF(VLOOKUP(AA141,$DB$180:$DS$239,2,FALSE)=0,VLOOKUP(AC141,DO!AC:AE,2,FALSE),
IF(AA141="","XXX-",AA141&amp;"-")&amp;
IF(VLOOKUP(AA141,$DB$180:$DS$239,2,FALSE)=0,"%?",IF(AD$4="","I?","I"&amp;AD$4+FLOOR((ROW()-7)/16,1)))&amp;
VLOOKUP(AA141,$DB$180:$DS$239,MOD(ROW()-7,16)+3,FALSE))),
IF(AA141="","XXX-%?#*",AA141&amp;"-%?#*")))</f>
        <v/>
      </c>
      <c r="AE141" s="228"/>
      <c r="AF141" s="226" t="str">
        <f t="shared" ca="1" si="39"/>
        <v/>
      </c>
      <c r="AG141" s="228"/>
      <c r="AH141" s="228"/>
      <c r="AI141" s="242"/>
      <c r="AJ141" s="225" t="str">
        <f t="shared" si="40"/>
        <v/>
      </c>
      <c r="AK141" s="228"/>
      <c r="AL141" s="226" t="str">
        <f>IF(AK141="","",IFERROR(
IF(VLOOKUP(AI141,$DB$180:$DS$239,2,FALSE)=2,VLOOKUP(AI141,$DB$180:$DS$239,3,FALSE),
IF(VLOOKUP(AI141,$DB$180:$DS$239,2,FALSE)=0,VLOOKUP(AK141,DO!AK:AM,2,FALSE),
IF(AI141="","XXX-",AI141&amp;"-")&amp;
IF(VLOOKUP(AI141,$DB$180:$DS$239,2,FALSE)=0,"%?",IF(AL$4="","I?","I"&amp;AL$4+FLOOR((ROW()-7)/16,1)))&amp;
VLOOKUP(AI141,$DB$180:$DS$239,MOD(ROW()-7,16)+3,FALSE))),
IF(AI141="","XXX-%?#*",AI141&amp;"-%?#*")))</f>
        <v/>
      </c>
      <c r="AM141" s="228"/>
      <c r="AN141" s="226" t="str">
        <f t="shared" ca="1" si="41"/>
        <v/>
      </c>
      <c r="AO141" s="228"/>
      <c r="AP141" s="228"/>
      <c r="AQ141" s="212"/>
      <c r="AR141" s="225" t="str">
        <f t="shared" si="42"/>
        <v/>
      </c>
      <c r="AS141" s="228"/>
      <c r="AT141" s="226" t="str">
        <f>IF(AS141="","",IFERROR(
IF(VLOOKUP(AQ141,$DB$180:$DS$239,2,FALSE)=2,VLOOKUP(AQ141,$DB$180:$DS$239,3,FALSE),
IF(VLOOKUP(AQ141,$DB$180:$DS$239,2,FALSE)=0,VLOOKUP(AS141,DO!AS:AU,2,FALSE),
IF(AQ141="","XXX-",AQ141&amp;"-")&amp;
IF(VLOOKUP(AQ141,$DB$180:$DS$239,2,FALSE)=0,"%?",IF(AT$4="","I?","I"&amp;AT$4+FLOOR((ROW()-7)/16,1)))&amp;
VLOOKUP(AQ141,$DB$180:$DS$239,MOD(ROW()-7,16)+3,FALSE))),
IF(AQ141="","XXX-%?#*",AQ141&amp;"-%?#*")))</f>
        <v/>
      </c>
      <c r="AU141" s="228"/>
      <c r="AV141" s="226" t="str">
        <f t="shared" ca="1" si="43"/>
        <v/>
      </c>
      <c r="AW141" s="228"/>
      <c r="AX141" s="228"/>
      <c r="AY141" s="242"/>
      <c r="AZ141" s="225" t="str">
        <f t="shared" si="44"/>
        <v/>
      </c>
      <c r="BA141" s="228"/>
      <c r="BB141" s="226" t="str">
        <f>IF(BA141="","",IFERROR(
IF(VLOOKUP(AY141,$DB$180:$DS$239,2,FALSE)=2,VLOOKUP(AY141,$DB$180:$DS$239,3,FALSE),
IF(VLOOKUP(AY141,$DB$180:$DS$239,2,FALSE)=0,VLOOKUP(BA141,DO!BA:BC,2,FALSE),
IF(AY141="","XXX-",AY141&amp;"-")&amp;
IF(VLOOKUP(AY141,$DB$180:$DS$239,2,FALSE)=0,"%?",IF(BB$4="","I?","I"&amp;BB$4+FLOOR((ROW()-7)/16,1)))&amp;
VLOOKUP(AY141,$DB$180:$DS$239,MOD(ROW()-7,16)+3,FALSE))),
IF(AY141="","XXX-%?#*",AY141&amp;"-%?#*")))</f>
        <v/>
      </c>
      <c r="BC141" s="228"/>
      <c r="BD141" s="226" t="str">
        <f t="shared" ca="1" si="45"/>
        <v/>
      </c>
      <c r="BE141" s="228"/>
      <c r="BF141" s="228"/>
      <c r="BG141" s="242"/>
      <c r="BH141" s="225" t="str">
        <f t="shared" si="46"/>
        <v/>
      </c>
      <c r="BI141" s="228"/>
      <c r="BJ141" s="226" t="str">
        <f>IF(BI141="","",IFERROR(
IF(VLOOKUP(BG141,$DB$180:$DS$239,2,FALSE)=2,VLOOKUP(BG141,$DB$180:$DS$239,3,FALSE),
IF(VLOOKUP(BG141,$DB$180:$DS$239,2,FALSE)=0,VLOOKUP(BI141,DO!BI:BK,2,FALSE),
IF(BG141="","XXX-",BG141&amp;"-")&amp;
IF(VLOOKUP(BG141,$DB$180:$DS$239,2,FALSE)=0,"%?",IF(BJ$4="","I?","I"&amp;BJ$4+FLOOR((ROW()-7)/16,1)))&amp;
VLOOKUP(BG141,$DB$180:$DS$239,MOD(ROW()-7,16)+3,FALSE))),
IF(BG141="","XXX-%?#*",BG141&amp;"-%?#*")))</f>
        <v/>
      </c>
      <c r="BK141" s="228"/>
      <c r="BL141" s="226" t="str">
        <f t="shared" ca="1" si="47"/>
        <v/>
      </c>
      <c r="BM141" s="228"/>
      <c r="BN141" s="228"/>
    </row>
    <row r="142" spans="4:66">
      <c r="D142" s="225" t="str">
        <f t="shared" si="32"/>
        <v/>
      </c>
      <c r="E142" s="228"/>
      <c r="F142" s="226" t="str">
        <f>IF(E142="","",IFERROR(
IF(VLOOKUP(C142,$DB$180:$DS$239,2,FALSE)=2,VLOOKUP(C142,$DB$180:$DS$239,3,FALSE),
IF(VLOOKUP(C142,$DB$180:$DS$239,2,FALSE)=0,VLOOKUP(E142,DO!E:G,2,FALSE),
IF(C142="","XXX-",C142&amp;"-")&amp;
IF(VLOOKUP(C142,$DB$180:$DS$239,2,FALSE)=0,"%?",IF(F$4="","I?","I"&amp;F$4+FLOOR((ROW()-7)/16,1)))&amp;
VLOOKUP(C142,$DB$180:$DS$239,MOD(ROW()-7,16)+3,FALSE))),
IF(C142="","XXX-%?#*",C142&amp;"-%?#*")))</f>
        <v/>
      </c>
      <c r="G142" s="226"/>
      <c r="H142" s="226" t="str">
        <f t="shared" ca="1" si="33"/>
        <v/>
      </c>
      <c r="I142" s="228"/>
      <c r="J142" s="228"/>
      <c r="K142" s="241"/>
      <c r="L142" s="225" t="str">
        <f t="shared" si="34"/>
        <v/>
      </c>
      <c r="M142" s="228"/>
      <c r="N142" s="226" t="str">
        <f>IF(M142="","",IFERROR(
IF(VLOOKUP(K142,$DB$180:$DS$239,2,FALSE)=2,VLOOKUP(K142,$DB$180:$DS$239,3,FALSE),
IF(VLOOKUP(K142,$DB$180:$DS$239,2,FALSE)=0,VLOOKUP(M142,DO!M:O,2,FALSE),
IF(K142="","XXX-",K142&amp;"-")&amp;
IF(VLOOKUP(K142,$DB$180:$DS$239,2,FALSE)=0,"%?",IF(N$4="","I?","I"&amp;N$4+FLOOR((ROW()-7)/16,1)))&amp;
VLOOKUP(K142,$DB$180:$DS$239,MOD(ROW()-7,16)+3,FALSE))),
IF(K142="","XXX-%?#*",K142&amp;"-%?#*")))</f>
        <v/>
      </c>
      <c r="O142" s="228"/>
      <c r="P142" s="226" t="str">
        <f t="shared" ca="1" si="35"/>
        <v/>
      </c>
      <c r="Q142" s="228"/>
      <c r="R142" s="228"/>
      <c r="S142" s="241"/>
      <c r="T142" s="225" t="str">
        <f t="shared" si="36"/>
        <v/>
      </c>
      <c r="U142" s="228"/>
      <c r="V142" s="226" t="str">
        <f>IF(U142="","",IFERROR(
IF(VLOOKUP(S142,$DB$180:$DS$239,2,FALSE)=2,VLOOKUP(S142,$DB$180:$DS$239,3,FALSE),
IF(VLOOKUP(S142,$DB$180:$DS$239,2,FALSE)=0,VLOOKUP(U142,DO!U:W,2,FALSE),
IF(S142="","XXX-",S142&amp;"-")&amp;
IF(VLOOKUP(S142,$DB$180:$DS$239,2,FALSE)=0,"%?",IF(V$4="","I?","I"&amp;V$4+FLOOR((ROW()-7)/16,1)))&amp;
VLOOKUP(S142,$DB$180:$DS$239,MOD(ROW()-7,16)+3,FALSE))),
IF(S142="","XXX-%?#*",S142&amp;"-%?#*")))</f>
        <v/>
      </c>
      <c r="W142" s="228"/>
      <c r="X142" s="226" t="str">
        <f t="shared" ca="1" si="37"/>
        <v/>
      </c>
      <c r="Y142" s="228"/>
      <c r="Z142" s="228"/>
      <c r="AA142" s="242"/>
      <c r="AB142" s="225" t="str">
        <f t="shared" si="38"/>
        <v/>
      </c>
      <c r="AC142" s="228"/>
      <c r="AD142" s="226" t="str">
        <f>IF(AC142="","",IFERROR(
IF(VLOOKUP(AA142,$DB$180:$DS$239,2,FALSE)=2,VLOOKUP(AA142,$DB$180:$DS$239,3,FALSE),
IF(VLOOKUP(AA142,$DB$180:$DS$239,2,FALSE)=0,VLOOKUP(AC142,DO!AC:AE,2,FALSE),
IF(AA142="","XXX-",AA142&amp;"-")&amp;
IF(VLOOKUP(AA142,$DB$180:$DS$239,2,FALSE)=0,"%?",IF(AD$4="","I?","I"&amp;AD$4+FLOOR((ROW()-7)/16,1)))&amp;
VLOOKUP(AA142,$DB$180:$DS$239,MOD(ROW()-7,16)+3,FALSE))),
IF(AA142="","XXX-%?#*",AA142&amp;"-%?#*")))</f>
        <v/>
      </c>
      <c r="AE142" s="228"/>
      <c r="AF142" s="226" t="str">
        <f t="shared" ca="1" si="39"/>
        <v/>
      </c>
      <c r="AG142" s="228"/>
      <c r="AH142" s="228"/>
      <c r="AI142" s="242"/>
      <c r="AJ142" s="225" t="str">
        <f t="shared" si="40"/>
        <v/>
      </c>
      <c r="AK142" s="228"/>
      <c r="AL142" s="226" t="str">
        <f>IF(AK142="","",IFERROR(
IF(VLOOKUP(AI142,$DB$180:$DS$239,2,FALSE)=2,VLOOKUP(AI142,$DB$180:$DS$239,3,FALSE),
IF(VLOOKUP(AI142,$DB$180:$DS$239,2,FALSE)=0,VLOOKUP(AK142,DO!AK:AM,2,FALSE),
IF(AI142="","XXX-",AI142&amp;"-")&amp;
IF(VLOOKUP(AI142,$DB$180:$DS$239,2,FALSE)=0,"%?",IF(AL$4="","I?","I"&amp;AL$4+FLOOR((ROW()-7)/16,1)))&amp;
VLOOKUP(AI142,$DB$180:$DS$239,MOD(ROW()-7,16)+3,FALSE))),
IF(AI142="","XXX-%?#*",AI142&amp;"-%?#*")))</f>
        <v/>
      </c>
      <c r="AM142" s="228"/>
      <c r="AN142" s="226" t="str">
        <f t="shared" ca="1" si="41"/>
        <v/>
      </c>
      <c r="AO142" s="228"/>
      <c r="AP142" s="228"/>
      <c r="AQ142" s="212"/>
      <c r="AR142" s="225" t="str">
        <f t="shared" si="42"/>
        <v/>
      </c>
      <c r="AS142" s="228"/>
      <c r="AT142" s="226" t="str">
        <f>IF(AS142="","",IFERROR(
IF(VLOOKUP(AQ142,$DB$180:$DS$239,2,FALSE)=2,VLOOKUP(AQ142,$DB$180:$DS$239,3,FALSE),
IF(VLOOKUP(AQ142,$DB$180:$DS$239,2,FALSE)=0,VLOOKUP(AS142,DO!AS:AU,2,FALSE),
IF(AQ142="","XXX-",AQ142&amp;"-")&amp;
IF(VLOOKUP(AQ142,$DB$180:$DS$239,2,FALSE)=0,"%?",IF(AT$4="","I?","I"&amp;AT$4+FLOOR((ROW()-7)/16,1)))&amp;
VLOOKUP(AQ142,$DB$180:$DS$239,MOD(ROW()-7,16)+3,FALSE))),
IF(AQ142="","XXX-%?#*",AQ142&amp;"-%?#*")))</f>
        <v/>
      </c>
      <c r="AU142" s="228"/>
      <c r="AV142" s="226" t="str">
        <f t="shared" ca="1" si="43"/>
        <v/>
      </c>
      <c r="AW142" s="228"/>
      <c r="AX142" s="228"/>
      <c r="AY142" s="242"/>
      <c r="AZ142" s="225" t="str">
        <f t="shared" si="44"/>
        <v/>
      </c>
      <c r="BA142" s="228"/>
      <c r="BB142" s="226" t="str">
        <f>IF(BA142="","",IFERROR(
IF(VLOOKUP(AY142,$DB$180:$DS$239,2,FALSE)=2,VLOOKUP(AY142,$DB$180:$DS$239,3,FALSE),
IF(VLOOKUP(AY142,$DB$180:$DS$239,2,FALSE)=0,VLOOKUP(BA142,DO!BA:BC,2,FALSE),
IF(AY142="","XXX-",AY142&amp;"-")&amp;
IF(VLOOKUP(AY142,$DB$180:$DS$239,2,FALSE)=0,"%?",IF(BB$4="","I?","I"&amp;BB$4+FLOOR((ROW()-7)/16,1)))&amp;
VLOOKUP(AY142,$DB$180:$DS$239,MOD(ROW()-7,16)+3,FALSE))),
IF(AY142="","XXX-%?#*",AY142&amp;"-%?#*")))</f>
        <v/>
      </c>
      <c r="BC142" s="228"/>
      <c r="BD142" s="226" t="str">
        <f t="shared" ca="1" si="45"/>
        <v/>
      </c>
      <c r="BE142" s="228"/>
      <c r="BF142" s="228"/>
      <c r="BG142" s="242"/>
      <c r="BH142" s="225" t="str">
        <f t="shared" si="46"/>
        <v/>
      </c>
      <c r="BI142" s="228"/>
      <c r="BJ142" s="226" t="str">
        <f>IF(BI142="","",IFERROR(
IF(VLOOKUP(BG142,$DB$180:$DS$239,2,FALSE)=2,VLOOKUP(BG142,$DB$180:$DS$239,3,FALSE),
IF(VLOOKUP(BG142,$DB$180:$DS$239,2,FALSE)=0,VLOOKUP(BI142,DO!BI:BK,2,FALSE),
IF(BG142="","XXX-",BG142&amp;"-")&amp;
IF(VLOOKUP(BG142,$DB$180:$DS$239,2,FALSE)=0,"%?",IF(BJ$4="","I?","I"&amp;BJ$4+FLOOR((ROW()-7)/16,1)))&amp;
VLOOKUP(BG142,$DB$180:$DS$239,MOD(ROW()-7,16)+3,FALSE))),
IF(BG142="","XXX-%?#*",BG142&amp;"-%?#*")))</f>
        <v/>
      </c>
      <c r="BK142" s="228"/>
      <c r="BL142" s="226" t="str">
        <f t="shared" ca="1" si="47"/>
        <v/>
      </c>
      <c r="BM142" s="228"/>
      <c r="BN142" s="228"/>
    </row>
    <row r="143" spans="4:66">
      <c r="D143" s="225" t="str">
        <f t="shared" si="32"/>
        <v/>
      </c>
      <c r="E143" s="228"/>
      <c r="F143" s="226" t="str">
        <f>IF(E143="","",IFERROR(
IF(VLOOKUP(C143,$DB$180:$DS$239,2,FALSE)=2,VLOOKUP(C143,$DB$180:$DS$239,3,FALSE),
IF(VLOOKUP(C143,$DB$180:$DS$239,2,FALSE)=0,VLOOKUP(E143,DO!E:G,2,FALSE),
IF(C143="","XXX-",C143&amp;"-")&amp;
IF(VLOOKUP(C143,$DB$180:$DS$239,2,FALSE)=0,"%?",IF(F$4="","I?","I"&amp;F$4+FLOOR((ROW()-7)/16,1)))&amp;
VLOOKUP(C143,$DB$180:$DS$239,MOD(ROW()-7,16)+3,FALSE))),
IF(C143="","XXX-%?#*",C143&amp;"-%?#*")))</f>
        <v/>
      </c>
      <c r="G143" s="226"/>
      <c r="H143" s="226" t="str">
        <f t="shared" ca="1" si="33"/>
        <v/>
      </c>
      <c r="I143" s="228"/>
      <c r="J143" s="228"/>
      <c r="K143" s="241"/>
      <c r="L143" s="225" t="str">
        <f t="shared" si="34"/>
        <v/>
      </c>
      <c r="M143" s="228"/>
      <c r="N143" s="226" t="str">
        <f>IF(M143="","",IFERROR(
IF(VLOOKUP(K143,$DB$180:$DS$239,2,FALSE)=2,VLOOKUP(K143,$DB$180:$DS$239,3,FALSE),
IF(VLOOKUP(K143,$DB$180:$DS$239,2,FALSE)=0,VLOOKUP(M143,DO!M:O,2,FALSE),
IF(K143="","XXX-",K143&amp;"-")&amp;
IF(VLOOKUP(K143,$DB$180:$DS$239,2,FALSE)=0,"%?",IF(N$4="","I?","I"&amp;N$4+FLOOR((ROW()-7)/16,1)))&amp;
VLOOKUP(K143,$DB$180:$DS$239,MOD(ROW()-7,16)+3,FALSE))),
IF(K143="","XXX-%?#*",K143&amp;"-%?#*")))</f>
        <v/>
      </c>
      <c r="O143" s="228"/>
      <c r="P143" s="226" t="str">
        <f t="shared" ca="1" si="35"/>
        <v/>
      </c>
      <c r="Q143" s="228"/>
      <c r="R143" s="228"/>
      <c r="S143" s="241"/>
      <c r="T143" s="225" t="str">
        <f t="shared" si="36"/>
        <v/>
      </c>
      <c r="U143" s="228"/>
      <c r="V143" s="226" t="str">
        <f>IF(U143="","",IFERROR(
IF(VLOOKUP(S143,$DB$180:$DS$239,2,FALSE)=2,VLOOKUP(S143,$DB$180:$DS$239,3,FALSE),
IF(VLOOKUP(S143,$DB$180:$DS$239,2,FALSE)=0,VLOOKUP(U143,DO!U:W,2,FALSE),
IF(S143="","XXX-",S143&amp;"-")&amp;
IF(VLOOKUP(S143,$DB$180:$DS$239,2,FALSE)=0,"%?",IF(V$4="","I?","I"&amp;V$4+FLOOR((ROW()-7)/16,1)))&amp;
VLOOKUP(S143,$DB$180:$DS$239,MOD(ROW()-7,16)+3,FALSE))),
IF(S143="","XXX-%?#*",S143&amp;"-%?#*")))</f>
        <v/>
      </c>
      <c r="W143" s="228"/>
      <c r="X143" s="226" t="str">
        <f t="shared" ca="1" si="37"/>
        <v/>
      </c>
      <c r="Y143" s="228"/>
      <c r="Z143" s="228"/>
      <c r="AA143" s="242"/>
      <c r="AB143" s="225" t="str">
        <f t="shared" si="38"/>
        <v/>
      </c>
      <c r="AC143" s="228"/>
      <c r="AD143" s="226" t="str">
        <f>IF(AC143="","",IFERROR(
IF(VLOOKUP(AA143,$DB$180:$DS$239,2,FALSE)=2,VLOOKUP(AA143,$DB$180:$DS$239,3,FALSE),
IF(VLOOKUP(AA143,$DB$180:$DS$239,2,FALSE)=0,VLOOKUP(AC143,DO!AC:AE,2,FALSE),
IF(AA143="","XXX-",AA143&amp;"-")&amp;
IF(VLOOKUP(AA143,$DB$180:$DS$239,2,FALSE)=0,"%?",IF(AD$4="","I?","I"&amp;AD$4+FLOOR((ROW()-7)/16,1)))&amp;
VLOOKUP(AA143,$DB$180:$DS$239,MOD(ROW()-7,16)+3,FALSE))),
IF(AA143="","XXX-%?#*",AA143&amp;"-%?#*")))</f>
        <v/>
      </c>
      <c r="AE143" s="228"/>
      <c r="AF143" s="226" t="str">
        <f t="shared" ca="1" si="39"/>
        <v/>
      </c>
      <c r="AG143" s="228"/>
      <c r="AH143" s="228"/>
      <c r="AI143" s="242"/>
      <c r="AJ143" s="225" t="str">
        <f t="shared" si="40"/>
        <v/>
      </c>
      <c r="AK143" s="228"/>
      <c r="AL143" s="226" t="str">
        <f>IF(AK143="","",IFERROR(
IF(VLOOKUP(AI143,$DB$180:$DS$239,2,FALSE)=2,VLOOKUP(AI143,$DB$180:$DS$239,3,FALSE),
IF(VLOOKUP(AI143,$DB$180:$DS$239,2,FALSE)=0,VLOOKUP(AK143,DO!AK:AM,2,FALSE),
IF(AI143="","XXX-",AI143&amp;"-")&amp;
IF(VLOOKUP(AI143,$DB$180:$DS$239,2,FALSE)=0,"%?",IF(AL$4="","I?","I"&amp;AL$4+FLOOR((ROW()-7)/16,1)))&amp;
VLOOKUP(AI143,$DB$180:$DS$239,MOD(ROW()-7,16)+3,FALSE))),
IF(AI143="","XXX-%?#*",AI143&amp;"-%?#*")))</f>
        <v/>
      </c>
      <c r="AM143" s="228"/>
      <c r="AN143" s="226" t="str">
        <f t="shared" ca="1" si="41"/>
        <v/>
      </c>
      <c r="AO143" s="228"/>
      <c r="AP143" s="228"/>
      <c r="AQ143" s="212"/>
      <c r="AR143" s="225" t="str">
        <f t="shared" si="42"/>
        <v/>
      </c>
      <c r="AS143" s="228"/>
      <c r="AT143" s="226" t="str">
        <f>IF(AS143="","",IFERROR(
IF(VLOOKUP(AQ143,$DB$180:$DS$239,2,FALSE)=2,VLOOKUP(AQ143,$DB$180:$DS$239,3,FALSE),
IF(VLOOKUP(AQ143,$DB$180:$DS$239,2,FALSE)=0,VLOOKUP(AS143,DO!AS:AU,2,FALSE),
IF(AQ143="","XXX-",AQ143&amp;"-")&amp;
IF(VLOOKUP(AQ143,$DB$180:$DS$239,2,FALSE)=0,"%?",IF(AT$4="","I?","I"&amp;AT$4+FLOOR((ROW()-7)/16,1)))&amp;
VLOOKUP(AQ143,$DB$180:$DS$239,MOD(ROW()-7,16)+3,FALSE))),
IF(AQ143="","XXX-%?#*",AQ143&amp;"-%?#*")))</f>
        <v/>
      </c>
      <c r="AU143" s="228"/>
      <c r="AV143" s="226" t="str">
        <f t="shared" ca="1" si="43"/>
        <v/>
      </c>
      <c r="AW143" s="228"/>
      <c r="AX143" s="228"/>
      <c r="AY143" s="242"/>
      <c r="AZ143" s="225" t="str">
        <f t="shared" si="44"/>
        <v/>
      </c>
      <c r="BA143" s="228"/>
      <c r="BB143" s="226" t="str">
        <f>IF(BA143="","",IFERROR(
IF(VLOOKUP(AY143,$DB$180:$DS$239,2,FALSE)=2,VLOOKUP(AY143,$DB$180:$DS$239,3,FALSE),
IF(VLOOKUP(AY143,$DB$180:$DS$239,2,FALSE)=0,VLOOKUP(BA143,DO!BA:BC,2,FALSE),
IF(AY143="","XXX-",AY143&amp;"-")&amp;
IF(VLOOKUP(AY143,$DB$180:$DS$239,2,FALSE)=0,"%?",IF(BB$4="","I?","I"&amp;BB$4+FLOOR((ROW()-7)/16,1)))&amp;
VLOOKUP(AY143,$DB$180:$DS$239,MOD(ROW()-7,16)+3,FALSE))),
IF(AY143="","XXX-%?#*",AY143&amp;"-%?#*")))</f>
        <v/>
      </c>
      <c r="BC143" s="228"/>
      <c r="BD143" s="226" t="str">
        <f t="shared" ca="1" si="45"/>
        <v/>
      </c>
      <c r="BE143" s="228"/>
      <c r="BF143" s="228"/>
      <c r="BG143" s="242"/>
      <c r="BH143" s="225" t="str">
        <f t="shared" si="46"/>
        <v/>
      </c>
      <c r="BI143" s="228"/>
      <c r="BJ143" s="226" t="str">
        <f>IF(BI143="","",IFERROR(
IF(VLOOKUP(BG143,$DB$180:$DS$239,2,FALSE)=2,VLOOKUP(BG143,$DB$180:$DS$239,3,FALSE),
IF(VLOOKUP(BG143,$DB$180:$DS$239,2,FALSE)=0,VLOOKUP(BI143,DO!BI:BK,2,FALSE),
IF(BG143="","XXX-",BG143&amp;"-")&amp;
IF(VLOOKUP(BG143,$DB$180:$DS$239,2,FALSE)=0,"%?",IF(BJ$4="","I?","I"&amp;BJ$4+FLOOR((ROW()-7)/16,1)))&amp;
VLOOKUP(BG143,$DB$180:$DS$239,MOD(ROW()-7,16)+3,FALSE))),
IF(BG143="","XXX-%?#*",BG143&amp;"-%?#*")))</f>
        <v/>
      </c>
      <c r="BK143" s="228"/>
      <c r="BL143" s="226" t="str">
        <f t="shared" ca="1" si="47"/>
        <v/>
      </c>
      <c r="BM143" s="228"/>
      <c r="BN143" s="228"/>
    </row>
    <row r="144" spans="4:66">
      <c r="D144" s="225" t="str">
        <f t="shared" si="32"/>
        <v/>
      </c>
      <c r="E144" s="228"/>
      <c r="F144" s="226" t="str">
        <f>IF(E144="","",IFERROR(
IF(VLOOKUP(C144,$DB$180:$DS$239,2,FALSE)=2,VLOOKUP(C144,$DB$180:$DS$239,3,FALSE),
IF(VLOOKUP(C144,$DB$180:$DS$239,2,FALSE)=0,VLOOKUP(E144,DO!E:G,2,FALSE),
IF(C144="","XXX-",C144&amp;"-")&amp;
IF(VLOOKUP(C144,$DB$180:$DS$239,2,FALSE)=0,"%?",IF(F$4="","I?","I"&amp;F$4+FLOOR((ROW()-7)/16,1)))&amp;
VLOOKUP(C144,$DB$180:$DS$239,MOD(ROW()-7,16)+3,FALSE))),
IF(C144="","XXX-%?#*",C144&amp;"-%?#*")))</f>
        <v/>
      </c>
      <c r="G144" s="226"/>
      <c r="H144" s="226" t="str">
        <f t="shared" ca="1" si="33"/>
        <v/>
      </c>
      <c r="I144" s="228"/>
      <c r="J144" s="228"/>
      <c r="K144" s="241"/>
      <c r="L144" s="225" t="str">
        <f t="shared" si="34"/>
        <v/>
      </c>
      <c r="M144" s="228"/>
      <c r="N144" s="226" t="str">
        <f>IF(M144="","",IFERROR(
IF(VLOOKUP(K144,$DB$180:$DS$239,2,FALSE)=2,VLOOKUP(K144,$DB$180:$DS$239,3,FALSE),
IF(VLOOKUP(K144,$DB$180:$DS$239,2,FALSE)=0,VLOOKUP(M144,DO!M:O,2,FALSE),
IF(K144="","XXX-",K144&amp;"-")&amp;
IF(VLOOKUP(K144,$DB$180:$DS$239,2,FALSE)=0,"%?",IF(N$4="","I?","I"&amp;N$4+FLOOR((ROW()-7)/16,1)))&amp;
VLOOKUP(K144,$DB$180:$DS$239,MOD(ROW()-7,16)+3,FALSE))),
IF(K144="","XXX-%?#*",K144&amp;"-%?#*")))</f>
        <v/>
      </c>
      <c r="O144" s="228"/>
      <c r="P144" s="226" t="str">
        <f t="shared" ca="1" si="35"/>
        <v/>
      </c>
      <c r="Q144" s="228"/>
      <c r="R144" s="228"/>
      <c r="S144" s="241"/>
      <c r="T144" s="225" t="str">
        <f t="shared" si="36"/>
        <v/>
      </c>
      <c r="U144" s="228"/>
      <c r="V144" s="226" t="str">
        <f>IF(U144="","",IFERROR(
IF(VLOOKUP(S144,$DB$180:$DS$239,2,FALSE)=2,VLOOKUP(S144,$DB$180:$DS$239,3,FALSE),
IF(VLOOKUP(S144,$DB$180:$DS$239,2,FALSE)=0,VLOOKUP(U144,DO!U:W,2,FALSE),
IF(S144="","XXX-",S144&amp;"-")&amp;
IF(VLOOKUP(S144,$DB$180:$DS$239,2,FALSE)=0,"%?",IF(V$4="","I?","I"&amp;V$4+FLOOR((ROW()-7)/16,1)))&amp;
VLOOKUP(S144,$DB$180:$DS$239,MOD(ROW()-7,16)+3,FALSE))),
IF(S144="","XXX-%?#*",S144&amp;"-%?#*")))</f>
        <v/>
      </c>
      <c r="W144" s="228"/>
      <c r="X144" s="226" t="str">
        <f t="shared" ca="1" si="37"/>
        <v/>
      </c>
      <c r="Y144" s="228"/>
      <c r="Z144" s="228"/>
      <c r="AA144" s="242"/>
      <c r="AB144" s="225" t="str">
        <f t="shared" si="38"/>
        <v/>
      </c>
      <c r="AC144" s="228"/>
      <c r="AD144" s="226" t="str">
        <f>IF(AC144="","",IFERROR(
IF(VLOOKUP(AA144,$DB$180:$DS$239,2,FALSE)=2,VLOOKUP(AA144,$DB$180:$DS$239,3,FALSE),
IF(VLOOKUP(AA144,$DB$180:$DS$239,2,FALSE)=0,VLOOKUP(AC144,DO!AC:AE,2,FALSE),
IF(AA144="","XXX-",AA144&amp;"-")&amp;
IF(VLOOKUP(AA144,$DB$180:$DS$239,2,FALSE)=0,"%?",IF(AD$4="","I?","I"&amp;AD$4+FLOOR((ROW()-7)/16,1)))&amp;
VLOOKUP(AA144,$DB$180:$DS$239,MOD(ROW()-7,16)+3,FALSE))),
IF(AA144="","XXX-%?#*",AA144&amp;"-%?#*")))</f>
        <v/>
      </c>
      <c r="AE144" s="228"/>
      <c r="AF144" s="226" t="str">
        <f t="shared" ca="1" si="39"/>
        <v/>
      </c>
      <c r="AG144" s="228"/>
      <c r="AH144" s="228"/>
      <c r="AI144" s="242"/>
      <c r="AJ144" s="225" t="str">
        <f t="shared" si="40"/>
        <v/>
      </c>
      <c r="AK144" s="228"/>
      <c r="AL144" s="226" t="str">
        <f>IF(AK144="","",IFERROR(
IF(VLOOKUP(AI144,$DB$180:$DS$239,2,FALSE)=2,VLOOKUP(AI144,$DB$180:$DS$239,3,FALSE),
IF(VLOOKUP(AI144,$DB$180:$DS$239,2,FALSE)=0,VLOOKUP(AK144,DO!AK:AM,2,FALSE),
IF(AI144="","XXX-",AI144&amp;"-")&amp;
IF(VLOOKUP(AI144,$DB$180:$DS$239,2,FALSE)=0,"%?",IF(AL$4="","I?","I"&amp;AL$4+FLOOR((ROW()-7)/16,1)))&amp;
VLOOKUP(AI144,$DB$180:$DS$239,MOD(ROW()-7,16)+3,FALSE))),
IF(AI144="","XXX-%?#*",AI144&amp;"-%?#*")))</f>
        <v/>
      </c>
      <c r="AM144" s="228"/>
      <c r="AN144" s="226" t="str">
        <f t="shared" ca="1" si="41"/>
        <v/>
      </c>
      <c r="AO144" s="228"/>
      <c r="AP144" s="228"/>
      <c r="AQ144" s="212"/>
      <c r="AR144" s="225" t="str">
        <f t="shared" si="42"/>
        <v/>
      </c>
      <c r="AS144" s="228"/>
      <c r="AT144" s="226" t="str">
        <f>IF(AS144="","",IFERROR(
IF(VLOOKUP(AQ144,$DB$180:$DS$239,2,FALSE)=2,VLOOKUP(AQ144,$DB$180:$DS$239,3,FALSE),
IF(VLOOKUP(AQ144,$DB$180:$DS$239,2,FALSE)=0,VLOOKUP(AS144,DO!AS:AU,2,FALSE),
IF(AQ144="","XXX-",AQ144&amp;"-")&amp;
IF(VLOOKUP(AQ144,$DB$180:$DS$239,2,FALSE)=0,"%?",IF(AT$4="","I?","I"&amp;AT$4+FLOOR((ROW()-7)/16,1)))&amp;
VLOOKUP(AQ144,$DB$180:$DS$239,MOD(ROW()-7,16)+3,FALSE))),
IF(AQ144="","XXX-%?#*",AQ144&amp;"-%?#*")))</f>
        <v/>
      </c>
      <c r="AU144" s="228"/>
      <c r="AV144" s="226" t="str">
        <f t="shared" ca="1" si="43"/>
        <v/>
      </c>
      <c r="AW144" s="228"/>
      <c r="AX144" s="228"/>
      <c r="AY144" s="242"/>
      <c r="AZ144" s="225" t="str">
        <f t="shared" si="44"/>
        <v/>
      </c>
      <c r="BA144" s="228"/>
      <c r="BB144" s="226" t="str">
        <f>IF(BA144="","",IFERROR(
IF(VLOOKUP(AY144,$DB$180:$DS$239,2,FALSE)=2,VLOOKUP(AY144,$DB$180:$DS$239,3,FALSE),
IF(VLOOKUP(AY144,$DB$180:$DS$239,2,FALSE)=0,VLOOKUP(BA144,DO!BA:BC,2,FALSE),
IF(AY144="","XXX-",AY144&amp;"-")&amp;
IF(VLOOKUP(AY144,$DB$180:$DS$239,2,FALSE)=0,"%?",IF(BB$4="","I?","I"&amp;BB$4+FLOOR((ROW()-7)/16,1)))&amp;
VLOOKUP(AY144,$DB$180:$DS$239,MOD(ROW()-7,16)+3,FALSE))),
IF(AY144="","XXX-%?#*",AY144&amp;"-%?#*")))</f>
        <v/>
      </c>
      <c r="BC144" s="228"/>
      <c r="BD144" s="226" t="str">
        <f t="shared" ca="1" si="45"/>
        <v/>
      </c>
      <c r="BE144" s="228"/>
      <c r="BF144" s="228"/>
      <c r="BG144" s="242"/>
      <c r="BH144" s="225" t="str">
        <f t="shared" si="46"/>
        <v/>
      </c>
      <c r="BI144" s="228"/>
      <c r="BJ144" s="226" t="str">
        <f>IF(BI144="","",IFERROR(
IF(VLOOKUP(BG144,$DB$180:$DS$239,2,FALSE)=2,VLOOKUP(BG144,$DB$180:$DS$239,3,FALSE),
IF(VLOOKUP(BG144,$DB$180:$DS$239,2,FALSE)=0,VLOOKUP(BI144,DO!BI:BK,2,FALSE),
IF(BG144="","XXX-",BG144&amp;"-")&amp;
IF(VLOOKUP(BG144,$DB$180:$DS$239,2,FALSE)=0,"%?",IF(BJ$4="","I?","I"&amp;BJ$4+FLOOR((ROW()-7)/16,1)))&amp;
VLOOKUP(BG144,$DB$180:$DS$239,MOD(ROW()-7,16)+3,FALSE))),
IF(BG144="","XXX-%?#*",BG144&amp;"-%?#*")))</f>
        <v/>
      </c>
      <c r="BK144" s="228"/>
      <c r="BL144" s="226" t="str">
        <f t="shared" ca="1" si="47"/>
        <v/>
      </c>
      <c r="BM144" s="228"/>
      <c r="BN144" s="228"/>
    </row>
    <row r="145" spans="4:66">
      <c r="D145" s="225" t="str">
        <f t="shared" si="32"/>
        <v/>
      </c>
      <c r="E145" s="228"/>
      <c r="F145" s="226" t="str">
        <f>IF(E145="","",IFERROR(
IF(VLOOKUP(C145,$DB$180:$DS$239,2,FALSE)=2,VLOOKUP(C145,$DB$180:$DS$239,3,FALSE),
IF(VLOOKUP(C145,$DB$180:$DS$239,2,FALSE)=0,VLOOKUP(E145,DO!E:G,2,FALSE),
IF(C145="","XXX-",C145&amp;"-")&amp;
IF(VLOOKUP(C145,$DB$180:$DS$239,2,FALSE)=0,"%?",IF(F$4="","I?","I"&amp;F$4+FLOOR((ROW()-7)/16,1)))&amp;
VLOOKUP(C145,$DB$180:$DS$239,MOD(ROW()-7,16)+3,FALSE))),
IF(C145="","XXX-%?#*",C145&amp;"-%?#*")))</f>
        <v/>
      </c>
      <c r="G145" s="226"/>
      <c r="H145" s="226" t="str">
        <f t="shared" ca="1" si="33"/>
        <v/>
      </c>
      <c r="I145" s="228"/>
      <c r="J145" s="228"/>
      <c r="K145" s="241"/>
      <c r="L145" s="225" t="str">
        <f t="shared" si="34"/>
        <v/>
      </c>
      <c r="M145" s="228"/>
      <c r="N145" s="226" t="str">
        <f>IF(M145="","",IFERROR(
IF(VLOOKUP(K145,$DB$180:$DS$239,2,FALSE)=2,VLOOKUP(K145,$DB$180:$DS$239,3,FALSE),
IF(VLOOKUP(K145,$DB$180:$DS$239,2,FALSE)=0,VLOOKUP(M145,DO!M:O,2,FALSE),
IF(K145="","XXX-",K145&amp;"-")&amp;
IF(VLOOKUP(K145,$DB$180:$DS$239,2,FALSE)=0,"%?",IF(N$4="","I?","I"&amp;N$4+FLOOR((ROW()-7)/16,1)))&amp;
VLOOKUP(K145,$DB$180:$DS$239,MOD(ROW()-7,16)+3,FALSE))),
IF(K145="","XXX-%?#*",K145&amp;"-%?#*")))</f>
        <v/>
      </c>
      <c r="O145" s="228"/>
      <c r="P145" s="226" t="str">
        <f t="shared" ca="1" si="35"/>
        <v/>
      </c>
      <c r="Q145" s="228"/>
      <c r="R145" s="228"/>
      <c r="S145" s="241"/>
      <c r="T145" s="225" t="str">
        <f t="shared" si="36"/>
        <v/>
      </c>
      <c r="U145" s="228"/>
      <c r="V145" s="226" t="str">
        <f>IF(U145="","",IFERROR(
IF(VLOOKUP(S145,$DB$180:$DS$239,2,FALSE)=2,VLOOKUP(S145,$DB$180:$DS$239,3,FALSE),
IF(VLOOKUP(S145,$DB$180:$DS$239,2,FALSE)=0,VLOOKUP(U145,DO!U:W,2,FALSE),
IF(S145="","XXX-",S145&amp;"-")&amp;
IF(VLOOKUP(S145,$DB$180:$DS$239,2,FALSE)=0,"%?",IF(V$4="","I?","I"&amp;V$4+FLOOR((ROW()-7)/16,1)))&amp;
VLOOKUP(S145,$DB$180:$DS$239,MOD(ROW()-7,16)+3,FALSE))),
IF(S145="","XXX-%?#*",S145&amp;"-%?#*")))</f>
        <v/>
      </c>
      <c r="W145" s="228"/>
      <c r="X145" s="226" t="str">
        <f t="shared" ca="1" si="37"/>
        <v/>
      </c>
      <c r="Y145" s="228"/>
      <c r="Z145" s="228"/>
      <c r="AA145" s="242"/>
      <c r="AB145" s="225" t="str">
        <f t="shared" si="38"/>
        <v/>
      </c>
      <c r="AC145" s="228"/>
      <c r="AD145" s="226" t="str">
        <f>IF(AC145="","",IFERROR(
IF(VLOOKUP(AA145,$DB$180:$DS$239,2,FALSE)=2,VLOOKUP(AA145,$DB$180:$DS$239,3,FALSE),
IF(VLOOKUP(AA145,$DB$180:$DS$239,2,FALSE)=0,VLOOKUP(AC145,DO!AC:AE,2,FALSE),
IF(AA145="","XXX-",AA145&amp;"-")&amp;
IF(VLOOKUP(AA145,$DB$180:$DS$239,2,FALSE)=0,"%?",IF(AD$4="","I?","I"&amp;AD$4+FLOOR((ROW()-7)/16,1)))&amp;
VLOOKUP(AA145,$DB$180:$DS$239,MOD(ROW()-7,16)+3,FALSE))),
IF(AA145="","XXX-%?#*",AA145&amp;"-%?#*")))</f>
        <v/>
      </c>
      <c r="AE145" s="228"/>
      <c r="AF145" s="226" t="str">
        <f t="shared" ca="1" si="39"/>
        <v/>
      </c>
      <c r="AG145" s="228"/>
      <c r="AH145" s="228"/>
      <c r="AI145" s="242"/>
      <c r="AJ145" s="225" t="str">
        <f t="shared" si="40"/>
        <v/>
      </c>
      <c r="AK145" s="228"/>
      <c r="AL145" s="226" t="str">
        <f>IF(AK145="","",IFERROR(
IF(VLOOKUP(AI145,$DB$180:$DS$239,2,FALSE)=2,VLOOKUP(AI145,$DB$180:$DS$239,3,FALSE),
IF(VLOOKUP(AI145,$DB$180:$DS$239,2,FALSE)=0,VLOOKUP(AK145,DO!AK:AM,2,FALSE),
IF(AI145="","XXX-",AI145&amp;"-")&amp;
IF(VLOOKUP(AI145,$DB$180:$DS$239,2,FALSE)=0,"%?",IF(AL$4="","I?","I"&amp;AL$4+FLOOR((ROW()-7)/16,1)))&amp;
VLOOKUP(AI145,$DB$180:$DS$239,MOD(ROW()-7,16)+3,FALSE))),
IF(AI145="","XXX-%?#*",AI145&amp;"-%?#*")))</f>
        <v/>
      </c>
      <c r="AM145" s="228"/>
      <c r="AN145" s="226" t="str">
        <f t="shared" ca="1" si="41"/>
        <v/>
      </c>
      <c r="AO145" s="228"/>
      <c r="AP145" s="228"/>
      <c r="AQ145" s="212"/>
      <c r="AR145" s="225" t="str">
        <f t="shared" si="42"/>
        <v/>
      </c>
      <c r="AS145" s="228"/>
      <c r="AT145" s="226" t="str">
        <f>IF(AS145="","",IFERROR(
IF(VLOOKUP(AQ145,$DB$180:$DS$239,2,FALSE)=2,VLOOKUP(AQ145,$DB$180:$DS$239,3,FALSE),
IF(VLOOKUP(AQ145,$DB$180:$DS$239,2,FALSE)=0,VLOOKUP(AS145,DO!AS:AU,2,FALSE),
IF(AQ145="","XXX-",AQ145&amp;"-")&amp;
IF(VLOOKUP(AQ145,$DB$180:$DS$239,2,FALSE)=0,"%?",IF(AT$4="","I?","I"&amp;AT$4+FLOOR((ROW()-7)/16,1)))&amp;
VLOOKUP(AQ145,$DB$180:$DS$239,MOD(ROW()-7,16)+3,FALSE))),
IF(AQ145="","XXX-%?#*",AQ145&amp;"-%?#*")))</f>
        <v/>
      </c>
      <c r="AU145" s="228"/>
      <c r="AV145" s="226" t="str">
        <f t="shared" ca="1" si="43"/>
        <v/>
      </c>
      <c r="AW145" s="228"/>
      <c r="AX145" s="228"/>
      <c r="AY145" s="242"/>
      <c r="AZ145" s="225" t="str">
        <f t="shared" si="44"/>
        <v/>
      </c>
      <c r="BA145" s="228"/>
      <c r="BB145" s="226" t="str">
        <f>IF(BA145="","",IFERROR(
IF(VLOOKUP(AY145,$DB$180:$DS$239,2,FALSE)=2,VLOOKUP(AY145,$DB$180:$DS$239,3,FALSE),
IF(VLOOKUP(AY145,$DB$180:$DS$239,2,FALSE)=0,VLOOKUP(BA145,DO!BA:BC,2,FALSE),
IF(AY145="","XXX-",AY145&amp;"-")&amp;
IF(VLOOKUP(AY145,$DB$180:$DS$239,2,FALSE)=0,"%?",IF(BB$4="","I?","I"&amp;BB$4+FLOOR((ROW()-7)/16,1)))&amp;
VLOOKUP(AY145,$DB$180:$DS$239,MOD(ROW()-7,16)+3,FALSE))),
IF(AY145="","XXX-%?#*",AY145&amp;"-%?#*")))</f>
        <v/>
      </c>
      <c r="BC145" s="228"/>
      <c r="BD145" s="226" t="str">
        <f t="shared" ca="1" si="45"/>
        <v/>
      </c>
      <c r="BE145" s="228"/>
      <c r="BF145" s="228"/>
      <c r="BG145" s="242"/>
      <c r="BH145" s="225" t="str">
        <f t="shared" si="46"/>
        <v/>
      </c>
      <c r="BI145" s="228"/>
      <c r="BJ145" s="226" t="str">
        <f>IF(BI145="","",IFERROR(
IF(VLOOKUP(BG145,$DB$180:$DS$239,2,FALSE)=2,VLOOKUP(BG145,$DB$180:$DS$239,3,FALSE),
IF(VLOOKUP(BG145,$DB$180:$DS$239,2,FALSE)=0,VLOOKUP(BI145,DO!BI:BK,2,FALSE),
IF(BG145="","XXX-",BG145&amp;"-")&amp;
IF(VLOOKUP(BG145,$DB$180:$DS$239,2,FALSE)=0,"%?",IF(BJ$4="","I?","I"&amp;BJ$4+FLOOR((ROW()-7)/16,1)))&amp;
VLOOKUP(BG145,$DB$180:$DS$239,MOD(ROW()-7,16)+3,FALSE))),
IF(BG145="","XXX-%?#*",BG145&amp;"-%?#*")))</f>
        <v/>
      </c>
      <c r="BK145" s="228"/>
      <c r="BL145" s="226" t="str">
        <f t="shared" ca="1" si="47"/>
        <v/>
      </c>
      <c r="BM145" s="228"/>
      <c r="BN145" s="228"/>
    </row>
    <row r="146" spans="4:66">
      <c r="D146" s="225" t="str">
        <f t="shared" si="32"/>
        <v/>
      </c>
      <c r="E146" s="228"/>
      <c r="F146" s="226" t="str">
        <f>IF(E146="","",IFERROR(
IF(VLOOKUP(C146,$DB$180:$DS$239,2,FALSE)=2,VLOOKUP(C146,$DB$180:$DS$239,3,FALSE),
IF(VLOOKUP(C146,$DB$180:$DS$239,2,FALSE)=0,VLOOKUP(E146,DO!E:G,2,FALSE),
IF(C146="","XXX-",C146&amp;"-")&amp;
IF(VLOOKUP(C146,$DB$180:$DS$239,2,FALSE)=0,"%?",IF(F$4="","I?","I"&amp;F$4+FLOOR((ROW()-7)/16,1)))&amp;
VLOOKUP(C146,$DB$180:$DS$239,MOD(ROW()-7,16)+3,FALSE))),
IF(C146="","XXX-%?#*",C146&amp;"-%?#*")))</f>
        <v/>
      </c>
      <c r="G146" s="226"/>
      <c r="H146" s="226" t="str">
        <f t="shared" ca="1" si="33"/>
        <v/>
      </c>
      <c r="I146" s="228"/>
      <c r="J146" s="228"/>
      <c r="K146" s="241"/>
      <c r="L146" s="225" t="str">
        <f t="shared" si="34"/>
        <v/>
      </c>
      <c r="M146" s="228"/>
      <c r="N146" s="226" t="str">
        <f>IF(M146="","",IFERROR(
IF(VLOOKUP(K146,$DB$180:$DS$239,2,FALSE)=2,VLOOKUP(K146,$DB$180:$DS$239,3,FALSE),
IF(VLOOKUP(K146,$DB$180:$DS$239,2,FALSE)=0,VLOOKUP(M146,DO!M:O,2,FALSE),
IF(K146="","XXX-",K146&amp;"-")&amp;
IF(VLOOKUP(K146,$DB$180:$DS$239,2,FALSE)=0,"%?",IF(N$4="","I?","I"&amp;N$4+FLOOR((ROW()-7)/16,1)))&amp;
VLOOKUP(K146,$DB$180:$DS$239,MOD(ROW()-7,16)+3,FALSE))),
IF(K146="","XXX-%?#*",K146&amp;"-%?#*")))</f>
        <v/>
      </c>
      <c r="O146" s="228"/>
      <c r="P146" s="226" t="str">
        <f t="shared" ca="1" si="35"/>
        <v/>
      </c>
      <c r="Q146" s="228"/>
      <c r="R146" s="228"/>
      <c r="S146" s="241"/>
      <c r="T146" s="225" t="str">
        <f t="shared" si="36"/>
        <v/>
      </c>
      <c r="U146" s="228"/>
      <c r="V146" s="226" t="str">
        <f>IF(U146="","",IFERROR(
IF(VLOOKUP(S146,$DB$180:$DS$239,2,FALSE)=2,VLOOKUP(S146,$DB$180:$DS$239,3,FALSE),
IF(VLOOKUP(S146,$DB$180:$DS$239,2,FALSE)=0,VLOOKUP(U146,DO!U:W,2,FALSE),
IF(S146="","XXX-",S146&amp;"-")&amp;
IF(VLOOKUP(S146,$DB$180:$DS$239,2,FALSE)=0,"%?",IF(V$4="","I?","I"&amp;V$4+FLOOR((ROW()-7)/16,1)))&amp;
VLOOKUP(S146,$DB$180:$DS$239,MOD(ROW()-7,16)+3,FALSE))),
IF(S146="","XXX-%?#*",S146&amp;"-%?#*")))</f>
        <v/>
      </c>
      <c r="W146" s="228"/>
      <c r="X146" s="226" t="str">
        <f t="shared" ca="1" si="37"/>
        <v/>
      </c>
      <c r="Y146" s="228"/>
      <c r="Z146" s="228"/>
      <c r="AA146" s="242"/>
      <c r="AB146" s="225" t="str">
        <f t="shared" si="38"/>
        <v/>
      </c>
      <c r="AC146" s="228"/>
      <c r="AD146" s="226" t="str">
        <f>IF(AC146="","",IFERROR(
IF(VLOOKUP(AA146,$DB$180:$DS$239,2,FALSE)=2,VLOOKUP(AA146,$DB$180:$DS$239,3,FALSE),
IF(VLOOKUP(AA146,$DB$180:$DS$239,2,FALSE)=0,VLOOKUP(AC146,DO!AC:AE,2,FALSE),
IF(AA146="","XXX-",AA146&amp;"-")&amp;
IF(VLOOKUP(AA146,$DB$180:$DS$239,2,FALSE)=0,"%?",IF(AD$4="","I?","I"&amp;AD$4+FLOOR((ROW()-7)/16,1)))&amp;
VLOOKUP(AA146,$DB$180:$DS$239,MOD(ROW()-7,16)+3,FALSE))),
IF(AA146="","XXX-%?#*",AA146&amp;"-%?#*")))</f>
        <v/>
      </c>
      <c r="AE146" s="228"/>
      <c r="AF146" s="226" t="str">
        <f t="shared" ca="1" si="39"/>
        <v/>
      </c>
      <c r="AG146" s="228"/>
      <c r="AH146" s="228"/>
      <c r="AI146" s="242"/>
      <c r="AJ146" s="225" t="str">
        <f t="shared" si="40"/>
        <v/>
      </c>
      <c r="AK146" s="228"/>
      <c r="AL146" s="226" t="str">
        <f>IF(AK146="","",IFERROR(
IF(VLOOKUP(AI146,$DB$180:$DS$239,2,FALSE)=2,VLOOKUP(AI146,$DB$180:$DS$239,3,FALSE),
IF(VLOOKUP(AI146,$DB$180:$DS$239,2,FALSE)=0,VLOOKUP(AK146,DO!AK:AM,2,FALSE),
IF(AI146="","XXX-",AI146&amp;"-")&amp;
IF(VLOOKUP(AI146,$DB$180:$DS$239,2,FALSE)=0,"%?",IF(AL$4="","I?","I"&amp;AL$4+FLOOR((ROW()-7)/16,1)))&amp;
VLOOKUP(AI146,$DB$180:$DS$239,MOD(ROW()-7,16)+3,FALSE))),
IF(AI146="","XXX-%?#*",AI146&amp;"-%?#*")))</f>
        <v/>
      </c>
      <c r="AM146" s="228"/>
      <c r="AN146" s="226" t="str">
        <f t="shared" ca="1" si="41"/>
        <v/>
      </c>
      <c r="AO146" s="228"/>
      <c r="AP146" s="228"/>
      <c r="AQ146" s="212"/>
      <c r="AR146" s="225" t="str">
        <f t="shared" si="42"/>
        <v/>
      </c>
      <c r="AS146" s="228"/>
      <c r="AT146" s="226" t="str">
        <f>IF(AS146="","",IFERROR(
IF(VLOOKUP(AQ146,$DB$180:$DS$239,2,FALSE)=2,VLOOKUP(AQ146,$DB$180:$DS$239,3,FALSE),
IF(VLOOKUP(AQ146,$DB$180:$DS$239,2,FALSE)=0,VLOOKUP(AS146,DO!AS:AU,2,FALSE),
IF(AQ146="","XXX-",AQ146&amp;"-")&amp;
IF(VLOOKUP(AQ146,$DB$180:$DS$239,2,FALSE)=0,"%?",IF(AT$4="","I?","I"&amp;AT$4+FLOOR((ROW()-7)/16,1)))&amp;
VLOOKUP(AQ146,$DB$180:$DS$239,MOD(ROW()-7,16)+3,FALSE))),
IF(AQ146="","XXX-%?#*",AQ146&amp;"-%?#*")))</f>
        <v/>
      </c>
      <c r="AU146" s="228"/>
      <c r="AV146" s="226" t="str">
        <f t="shared" ca="1" si="43"/>
        <v/>
      </c>
      <c r="AW146" s="228"/>
      <c r="AX146" s="228"/>
      <c r="AY146" s="242"/>
      <c r="AZ146" s="225" t="str">
        <f t="shared" si="44"/>
        <v/>
      </c>
      <c r="BA146" s="228"/>
      <c r="BB146" s="226" t="str">
        <f>IF(BA146="","",IFERROR(
IF(VLOOKUP(AY146,$DB$180:$DS$239,2,FALSE)=2,VLOOKUP(AY146,$DB$180:$DS$239,3,FALSE),
IF(VLOOKUP(AY146,$DB$180:$DS$239,2,FALSE)=0,VLOOKUP(BA146,DO!BA:BC,2,FALSE),
IF(AY146="","XXX-",AY146&amp;"-")&amp;
IF(VLOOKUP(AY146,$DB$180:$DS$239,2,FALSE)=0,"%?",IF(BB$4="","I?","I"&amp;BB$4+FLOOR((ROW()-7)/16,1)))&amp;
VLOOKUP(AY146,$DB$180:$DS$239,MOD(ROW()-7,16)+3,FALSE))),
IF(AY146="","XXX-%?#*",AY146&amp;"-%?#*")))</f>
        <v/>
      </c>
      <c r="BC146" s="228"/>
      <c r="BD146" s="226" t="str">
        <f t="shared" ca="1" si="45"/>
        <v/>
      </c>
      <c r="BE146" s="228"/>
      <c r="BF146" s="228"/>
      <c r="BG146" s="242"/>
      <c r="BH146" s="225" t="str">
        <f t="shared" si="46"/>
        <v/>
      </c>
      <c r="BI146" s="228"/>
      <c r="BJ146" s="226" t="str">
        <f>IF(BI146="","",IFERROR(
IF(VLOOKUP(BG146,$DB$180:$DS$239,2,FALSE)=2,VLOOKUP(BG146,$DB$180:$DS$239,3,FALSE),
IF(VLOOKUP(BG146,$DB$180:$DS$239,2,FALSE)=0,VLOOKUP(BI146,DO!BI:BK,2,FALSE),
IF(BG146="","XXX-",BG146&amp;"-")&amp;
IF(VLOOKUP(BG146,$DB$180:$DS$239,2,FALSE)=0,"%?",IF(BJ$4="","I?","I"&amp;BJ$4+FLOOR((ROW()-7)/16,1)))&amp;
VLOOKUP(BG146,$DB$180:$DS$239,MOD(ROW()-7,16)+3,FALSE))),
IF(BG146="","XXX-%?#*",BG146&amp;"-%?#*")))</f>
        <v/>
      </c>
      <c r="BK146" s="228"/>
      <c r="BL146" s="226" t="str">
        <f t="shared" ca="1" si="47"/>
        <v/>
      </c>
      <c r="BM146" s="228"/>
      <c r="BN146" s="228"/>
    </row>
    <row r="147" spans="4:66">
      <c r="D147" s="225" t="str">
        <f t="shared" si="32"/>
        <v/>
      </c>
      <c r="E147" s="228"/>
      <c r="F147" s="226" t="str">
        <f>IF(E147="","",IFERROR(
IF(VLOOKUP(C147,$DB$180:$DS$239,2,FALSE)=2,VLOOKUP(C147,$DB$180:$DS$239,3,FALSE),
IF(VLOOKUP(C147,$DB$180:$DS$239,2,FALSE)=0,VLOOKUP(E147,DO!E:G,2,FALSE),
IF(C147="","XXX-",C147&amp;"-")&amp;
IF(VLOOKUP(C147,$DB$180:$DS$239,2,FALSE)=0,"%?",IF(F$4="","I?","I"&amp;F$4+FLOOR((ROW()-7)/16,1)))&amp;
VLOOKUP(C147,$DB$180:$DS$239,MOD(ROW()-7,16)+3,FALSE))),
IF(C147="","XXX-%?#*",C147&amp;"-%?#*")))</f>
        <v/>
      </c>
      <c r="G147" s="226"/>
      <c r="H147" s="226" t="str">
        <f t="shared" ca="1" si="33"/>
        <v/>
      </c>
      <c r="I147" s="228"/>
      <c r="J147" s="228"/>
      <c r="K147" s="241"/>
      <c r="L147" s="225" t="str">
        <f t="shared" si="34"/>
        <v/>
      </c>
      <c r="M147" s="228"/>
      <c r="N147" s="226" t="str">
        <f>IF(M147="","",IFERROR(
IF(VLOOKUP(K147,$DB$180:$DS$239,2,FALSE)=2,VLOOKUP(K147,$DB$180:$DS$239,3,FALSE),
IF(VLOOKUP(K147,$DB$180:$DS$239,2,FALSE)=0,VLOOKUP(M147,DO!M:O,2,FALSE),
IF(K147="","XXX-",K147&amp;"-")&amp;
IF(VLOOKUP(K147,$DB$180:$DS$239,2,FALSE)=0,"%?",IF(N$4="","I?","I"&amp;N$4+FLOOR((ROW()-7)/16,1)))&amp;
VLOOKUP(K147,$DB$180:$DS$239,MOD(ROW()-7,16)+3,FALSE))),
IF(K147="","XXX-%?#*",K147&amp;"-%?#*")))</f>
        <v/>
      </c>
      <c r="O147" s="228"/>
      <c r="P147" s="226" t="str">
        <f t="shared" ca="1" si="35"/>
        <v/>
      </c>
      <c r="Q147" s="228"/>
      <c r="R147" s="228"/>
      <c r="S147" s="241"/>
      <c r="T147" s="225" t="str">
        <f t="shared" si="36"/>
        <v/>
      </c>
      <c r="U147" s="228"/>
      <c r="V147" s="226" t="str">
        <f>IF(U147="","",IFERROR(
IF(VLOOKUP(S147,$DB$180:$DS$239,2,FALSE)=2,VLOOKUP(S147,$DB$180:$DS$239,3,FALSE),
IF(VLOOKUP(S147,$DB$180:$DS$239,2,FALSE)=0,VLOOKUP(U147,DO!U:W,2,FALSE),
IF(S147="","XXX-",S147&amp;"-")&amp;
IF(VLOOKUP(S147,$DB$180:$DS$239,2,FALSE)=0,"%?",IF(V$4="","I?","I"&amp;V$4+FLOOR((ROW()-7)/16,1)))&amp;
VLOOKUP(S147,$DB$180:$DS$239,MOD(ROW()-7,16)+3,FALSE))),
IF(S147="","XXX-%?#*",S147&amp;"-%?#*")))</f>
        <v/>
      </c>
      <c r="W147" s="228"/>
      <c r="X147" s="226" t="str">
        <f t="shared" ca="1" si="37"/>
        <v/>
      </c>
      <c r="Y147" s="228"/>
      <c r="Z147" s="228"/>
      <c r="AA147" s="242"/>
      <c r="AB147" s="225" t="str">
        <f t="shared" si="38"/>
        <v/>
      </c>
      <c r="AC147" s="228"/>
      <c r="AD147" s="226" t="str">
        <f>IF(AC147="","",IFERROR(
IF(VLOOKUP(AA147,$DB$180:$DS$239,2,FALSE)=2,VLOOKUP(AA147,$DB$180:$DS$239,3,FALSE),
IF(VLOOKUP(AA147,$DB$180:$DS$239,2,FALSE)=0,VLOOKUP(AC147,DO!AC:AE,2,FALSE),
IF(AA147="","XXX-",AA147&amp;"-")&amp;
IF(VLOOKUP(AA147,$DB$180:$DS$239,2,FALSE)=0,"%?",IF(AD$4="","I?","I"&amp;AD$4+FLOOR((ROW()-7)/16,1)))&amp;
VLOOKUP(AA147,$DB$180:$DS$239,MOD(ROW()-7,16)+3,FALSE))),
IF(AA147="","XXX-%?#*",AA147&amp;"-%?#*")))</f>
        <v/>
      </c>
      <c r="AE147" s="228"/>
      <c r="AF147" s="226" t="str">
        <f t="shared" ca="1" si="39"/>
        <v/>
      </c>
      <c r="AG147" s="228"/>
      <c r="AH147" s="228"/>
      <c r="AI147" s="242"/>
      <c r="AJ147" s="225" t="str">
        <f t="shared" si="40"/>
        <v/>
      </c>
      <c r="AK147" s="228"/>
      <c r="AL147" s="226" t="str">
        <f>IF(AK147="","",IFERROR(
IF(VLOOKUP(AI147,$DB$180:$DS$239,2,FALSE)=2,VLOOKUP(AI147,$DB$180:$DS$239,3,FALSE),
IF(VLOOKUP(AI147,$DB$180:$DS$239,2,FALSE)=0,VLOOKUP(AK147,DO!AK:AM,2,FALSE),
IF(AI147="","XXX-",AI147&amp;"-")&amp;
IF(VLOOKUP(AI147,$DB$180:$DS$239,2,FALSE)=0,"%?",IF(AL$4="","I?","I"&amp;AL$4+FLOOR((ROW()-7)/16,1)))&amp;
VLOOKUP(AI147,$DB$180:$DS$239,MOD(ROW()-7,16)+3,FALSE))),
IF(AI147="","XXX-%?#*",AI147&amp;"-%?#*")))</f>
        <v/>
      </c>
      <c r="AM147" s="228"/>
      <c r="AN147" s="226" t="str">
        <f t="shared" ca="1" si="41"/>
        <v/>
      </c>
      <c r="AO147" s="228"/>
      <c r="AP147" s="228"/>
      <c r="AQ147" s="212"/>
      <c r="AR147" s="225" t="str">
        <f t="shared" si="42"/>
        <v/>
      </c>
      <c r="AS147" s="228"/>
      <c r="AT147" s="226" t="str">
        <f>IF(AS147="","",IFERROR(
IF(VLOOKUP(AQ147,$DB$180:$DS$239,2,FALSE)=2,VLOOKUP(AQ147,$DB$180:$DS$239,3,FALSE),
IF(VLOOKUP(AQ147,$DB$180:$DS$239,2,FALSE)=0,VLOOKUP(AS147,DO!AS:AU,2,FALSE),
IF(AQ147="","XXX-",AQ147&amp;"-")&amp;
IF(VLOOKUP(AQ147,$DB$180:$DS$239,2,FALSE)=0,"%?",IF(AT$4="","I?","I"&amp;AT$4+FLOOR((ROW()-7)/16,1)))&amp;
VLOOKUP(AQ147,$DB$180:$DS$239,MOD(ROW()-7,16)+3,FALSE))),
IF(AQ147="","XXX-%?#*",AQ147&amp;"-%?#*")))</f>
        <v/>
      </c>
      <c r="AU147" s="228"/>
      <c r="AV147" s="226" t="str">
        <f t="shared" ca="1" si="43"/>
        <v/>
      </c>
      <c r="AW147" s="228"/>
      <c r="AX147" s="228"/>
      <c r="AY147" s="242"/>
      <c r="AZ147" s="225" t="str">
        <f t="shared" si="44"/>
        <v/>
      </c>
      <c r="BA147" s="228"/>
      <c r="BB147" s="226" t="str">
        <f>IF(BA147="","",IFERROR(
IF(VLOOKUP(AY147,$DB$180:$DS$239,2,FALSE)=2,VLOOKUP(AY147,$DB$180:$DS$239,3,FALSE),
IF(VLOOKUP(AY147,$DB$180:$DS$239,2,FALSE)=0,VLOOKUP(BA147,DO!BA:BC,2,FALSE),
IF(AY147="","XXX-",AY147&amp;"-")&amp;
IF(VLOOKUP(AY147,$DB$180:$DS$239,2,FALSE)=0,"%?",IF(BB$4="","I?","I"&amp;BB$4+FLOOR((ROW()-7)/16,1)))&amp;
VLOOKUP(AY147,$DB$180:$DS$239,MOD(ROW()-7,16)+3,FALSE))),
IF(AY147="","XXX-%?#*",AY147&amp;"-%?#*")))</f>
        <v/>
      </c>
      <c r="BC147" s="228"/>
      <c r="BD147" s="226" t="str">
        <f t="shared" ca="1" si="45"/>
        <v/>
      </c>
      <c r="BE147" s="228"/>
      <c r="BF147" s="228"/>
      <c r="BG147" s="242"/>
      <c r="BH147" s="225" t="str">
        <f t="shared" si="46"/>
        <v/>
      </c>
      <c r="BI147" s="228"/>
      <c r="BJ147" s="226" t="str">
        <f>IF(BI147="","",IFERROR(
IF(VLOOKUP(BG147,$DB$180:$DS$239,2,FALSE)=2,VLOOKUP(BG147,$DB$180:$DS$239,3,FALSE),
IF(VLOOKUP(BG147,$DB$180:$DS$239,2,FALSE)=0,VLOOKUP(BI147,DO!BI:BK,2,FALSE),
IF(BG147="","XXX-",BG147&amp;"-")&amp;
IF(VLOOKUP(BG147,$DB$180:$DS$239,2,FALSE)=0,"%?",IF(BJ$4="","I?","I"&amp;BJ$4+FLOOR((ROW()-7)/16,1)))&amp;
VLOOKUP(BG147,$DB$180:$DS$239,MOD(ROW()-7,16)+3,FALSE))),
IF(BG147="","XXX-%?#*",BG147&amp;"-%?#*")))</f>
        <v/>
      </c>
      <c r="BK147" s="228"/>
      <c r="BL147" s="226" t="str">
        <f t="shared" ca="1" si="47"/>
        <v/>
      </c>
      <c r="BM147" s="228"/>
      <c r="BN147" s="228"/>
    </row>
    <row r="148" spans="4:66">
      <c r="D148" s="225" t="str">
        <f t="shared" si="32"/>
        <v/>
      </c>
      <c r="E148" s="228"/>
      <c r="F148" s="226" t="str">
        <f>IF(E148="","",IFERROR(
IF(VLOOKUP(C148,$DB$180:$DS$239,2,FALSE)=2,VLOOKUP(C148,$DB$180:$DS$239,3,FALSE),
IF(VLOOKUP(C148,$DB$180:$DS$239,2,FALSE)=0,VLOOKUP(E148,DO!E:G,2,FALSE),
IF(C148="","XXX-",C148&amp;"-")&amp;
IF(VLOOKUP(C148,$DB$180:$DS$239,2,FALSE)=0,"%?",IF(F$4="","I?","I"&amp;F$4+FLOOR((ROW()-7)/16,1)))&amp;
VLOOKUP(C148,$DB$180:$DS$239,MOD(ROW()-7,16)+3,FALSE))),
IF(C148="","XXX-%?#*",C148&amp;"-%?#*")))</f>
        <v/>
      </c>
      <c r="G148" s="226"/>
      <c r="H148" s="226" t="str">
        <f t="shared" ca="1" si="33"/>
        <v/>
      </c>
      <c r="I148" s="228"/>
      <c r="J148" s="228"/>
      <c r="K148" s="241"/>
      <c r="L148" s="225" t="str">
        <f t="shared" si="34"/>
        <v/>
      </c>
      <c r="M148" s="228"/>
      <c r="N148" s="226" t="str">
        <f>IF(M148="","",IFERROR(
IF(VLOOKUP(K148,$DB$180:$DS$239,2,FALSE)=2,VLOOKUP(K148,$DB$180:$DS$239,3,FALSE),
IF(VLOOKUP(K148,$DB$180:$DS$239,2,FALSE)=0,VLOOKUP(M148,DO!M:O,2,FALSE),
IF(K148="","XXX-",K148&amp;"-")&amp;
IF(VLOOKUP(K148,$DB$180:$DS$239,2,FALSE)=0,"%?",IF(N$4="","I?","I"&amp;N$4+FLOOR((ROW()-7)/16,1)))&amp;
VLOOKUP(K148,$DB$180:$DS$239,MOD(ROW()-7,16)+3,FALSE))),
IF(K148="","XXX-%?#*",K148&amp;"-%?#*")))</f>
        <v/>
      </c>
      <c r="O148" s="228"/>
      <c r="P148" s="226" t="str">
        <f t="shared" ca="1" si="35"/>
        <v/>
      </c>
      <c r="Q148" s="228"/>
      <c r="R148" s="228"/>
      <c r="S148" s="241"/>
      <c r="T148" s="225" t="str">
        <f t="shared" si="36"/>
        <v/>
      </c>
      <c r="U148" s="228"/>
      <c r="V148" s="226" t="str">
        <f>IF(U148="","",IFERROR(
IF(VLOOKUP(S148,$DB$180:$DS$239,2,FALSE)=2,VLOOKUP(S148,$DB$180:$DS$239,3,FALSE),
IF(VLOOKUP(S148,$DB$180:$DS$239,2,FALSE)=0,VLOOKUP(U148,DO!U:W,2,FALSE),
IF(S148="","XXX-",S148&amp;"-")&amp;
IF(VLOOKUP(S148,$DB$180:$DS$239,2,FALSE)=0,"%?",IF(V$4="","I?","I"&amp;V$4+FLOOR((ROW()-7)/16,1)))&amp;
VLOOKUP(S148,$DB$180:$DS$239,MOD(ROW()-7,16)+3,FALSE))),
IF(S148="","XXX-%?#*",S148&amp;"-%?#*")))</f>
        <v/>
      </c>
      <c r="W148" s="228"/>
      <c r="X148" s="226" t="str">
        <f t="shared" ca="1" si="37"/>
        <v/>
      </c>
      <c r="Y148" s="228"/>
      <c r="Z148" s="228"/>
      <c r="AA148" s="242"/>
      <c r="AB148" s="225" t="str">
        <f t="shared" si="38"/>
        <v/>
      </c>
      <c r="AC148" s="228"/>
      <c r="AD148" s="226" t="str">
        <f>IF(AC148="","",IFERROR(
IF(VLOOKUP(AA148,$DB$180:$DS$239,2,FALSE)=2,VLOOKUP(AA148,$DB$180:$DS$239,3,FALSE),
IF(VLOOKUP(AA148,$DB$180:$DS$239,2,FALSE)=0,VLOOKUP(AC148,DO!AC:AE,2,FALSE),
IF(AA148="","XXX-",AA148&amp;"-")&amp;
IF(VLOOKUP(AA148,$DB$180:$DS$239,2,FALSE)=0,"%?",IF(AD$4="","I?","I"&amp;AD$4+FLOOR((ROW()-7)/16,1)))&amp;
VLOOKUP(AA148,$DB$180:$DS$239,MOD(ROW()-7,16)+3,FALSE))),
IF(AA148="","XXX-%?#*",AA148&amp;"-%?#*")))</f>
        <v/>
      </c>
      <c r="AE148" s="228"/>
      <c r="AF148" s="226" t="str">
        <f t="shared" ca="1" si="39"/>
        <v/>
      </c>
      <c r="AG148" s="228"/>
      <c r="AH148" s="228"/>
      <c r="AI148" s="242"/>
      <c r="AJ148" s="225" t="str">
        <f t="shared" si="40"/>
        <v/>
      </c>
      <c r="AK148" s="228"/>
      <c r="AL148" s="226" t="str">
        <f>IF(AK148="","",IFERROR(
IF(VLOOKUP(AI148,$DB$180:$DS$239,2,FALSE)=2,VLOOKUP(AI148,$DB$180:$DS$239,3,FALSE),
IF(VLOOKUP(AI148,$DB$180:$DS$239,2,FALSE)=0,VLOOKUP(AK148,DO!AK:AM,2,FALSE),
IF(AI148="","XXX-",AI148&amp;"-")&amp;
IF(VLOOKUP(AI148,$DB$180:$DS$239,2,FALSE)=0,"%?",IF(AL$4="","I?","I"&amp;AL$4+FLOOR((ROW()-7)/16,1)))&amp;
VLOOKUP(AI148,$DB$180:$DS$239,MOD(ROW()-7,16)+3,FALSE))),
IF(AI148="","XXX-%?#*",AI148&amp;"-%?#*")))</f>
        <v/>
      </c>
      <c r="AM148" s="228"/>
      <c r="AN148" s="226" t="str">
        <f t="shared" ca="1" si="41"/>
        <v/>
      </c>
      <c r="AO148" s="228"/>
      <c r="AP148" s="228"/>
      <c r="AQ148" s="212"/>
      <c r="AR148" s="225" t="str">
        <f t="shared" si="42"/>
        <v/>
      </c>
      <c r="AS148" s="228"/>
      <c r="AT148" s="226" t="str">
        <f>IF(AS148="","",IFERROR(
IF(VLOOKUP(AQ148,$DB$180:$DS$239,2,FALSE)=2,VLOOKUP(AQ148,$DB$180:$DS$239,3,FALSE),
IF(VLOOKUP(AQ148,$DB$180:$DS$239,2,FALSE)=0,VLOOKUP(AS148,DO!AS:AU,2,FALSE),
IF(AQ148="","XXX-",AQ148&amp;"-")&amp;
IF(VLOOKUP(AQ148,$DB$180:$DS$239,2,FALSE)=0,"%?",IF(AT$4="","I?","I"&amp;AT$4+FLOOR((ROW()-7)/16,1)))&amp;
VLOOKUP(AQ148,$DB$180:$DS$239,MOD(ROW()-7,16)+3,FALSE))),
IF(AQ148="","XXX-%?#*",AQ148&amp;"-%?#*")))</f>
        <v/>
      </c>
      <c r="AU148" s="228"/>
      <c r="AV148" s="226" t="str">
        <f t="shared" ca="1" si="43"/>
        <v/>
      </c>
      <c r="AW148" s="228"/>
      <c r="AX148" s="228"/>
      <c r="AY148" s="242"/>
      <c r="AZ148" s="225" t="str">
        <f t="shared" si="44"/>
        <v/>
      </c>
      <c r="BA148" s="228"/>
      <c r="BB148" s="226" t="str">
        <f>IF(BA148="","",IFERROR(
IF(VLOOKUP(AY148,$DB$180:$DS$239,2,FALSE)=2,VLOOKUP(AY148,$DB$180:$DS$239,3,FALSE),
IF(VLOOKUP(AY148,$DB$180:$DS$239,2,FALSE)=0,VLOOKUP(BA148,DO!BA:BC,2,FALSE),
IF(AY148="","XXX-",AY148&amp;"-")&amp;
IF(VLOOKUP(AY148,$DB$180:$DS$239,2,FALSE)=0,"%?",IF(BB$4="","I?","I"&amp;BB$4+FLOOR((ROW()-7)/16,1)))&amp;
VLOOKUP(AY148,$DB$180:$DS$239,MOD(ROW()-7,16)+3,FALSE))),
IF(AY148="","XXX-%?#*",AY148&amp;"-%?#*")))</f>
        <v/>
      </c>
      <c r="BC148" s="228"/>
      <c r="BD148" s="226" t="str">
        <f t="shared" ca="1" si="45"/>
        <v/>
      </c>
      <c r="BE148" s="228"/>
      <c r="BF148" s="228"/>
      <c r="BG148" s="242"/>
      <c r="BH148" s="225" t="str">
        <f t="shared" si="46"/>
        <v/>
      </c>
      <c r="BI148" s="228"/>
      <c r="BJ148" s="226" t="str">
        <f>IF(BI148="","",IFERROR(
IF(VLOOKUP(BG148,$DB$180:$DS$239,2,FALSE)=2,VLOOKUP(BG148,$DB$180:$DS$239,3,FALSE),
IF(VLOOKUP(BG148,$DB$180:$DS$239,2,FALSE)=0,VLOOKUP(BI148,DO!BI:BK,2,FALSE),
IF(BG148="","XXX-",BG148&amp;"-")&amp;
IF(VLOOKUP(BG148,$DB$180:$DS$239,2,FALSE)=0,"%?",IF(BJ$4="","I?","I"&amp;BJ$4+FLOOR((ROW()-7)/16,1)))&amp;
VLOOKUP(BG148,$DB$180:$DS$239,MOD(ROW()-7,16)+3,FALSE))),
IF(BG148="","XXX-%?#*",BG148&amp;"-%?#*")))</f>
        <v/>
      </c>
      <c r="BK148" s="228"/>
      <c r="BL148" s="226" t="str">
        <f t="shared" ca="1" si="47"/>
        <v/>
      </c>
      <c r="BM148" s="228"/>
      <c r="BN148" s="228"/>
    </row>
    <row r="149" spans="4:66">
      <c r="D149" s="225" t="str">
        <f t="shared" si="32"/>
        <v/>
      </c>
      <c r="E149" s="228"/>
      <c r="F149" s="226" t="str">
        <f>IF(E149="","",IFERROR(
IF(VLOOKUP(C149,$DB$180:$DS$239,2,FALSE)=2,VLOOKUP(C149,$DB$180:$DS$239,3,FALSE),
IF(VLOOKUP(C149,$DB$180:$DS$239,2,FALSE)=0,VLOOKUP(E149,DO!E:G,2,FALSE),
IF(C149="","XXX-",C149&amp;"-")&amp;
IF(VLOOKUP(C149,$DB$180:$DS$239,2,FALSE)=0,"%?",IF(F$4="","I?","I"&amp;F$4+FLOOR((ROW()-7)/16,1)))&amp;
VLOOKUP(C149,$DB$180:$DS$239,MOD(ROW()-7,16)+3,FALSE))),
IF(C149="","XXX-%?#*",C149&amp;"-%?#*")))</f>
        <v/>
      </c>
      <c r="G149" s="226"/>
      <c r="H149" s="226" t="str">
        <f t="shared" ca="1" si="33"/>
        <v/>
      </c>
      <c r="I149" s="228"/>
      <c r="J149" s="228"/>
      <c r="K149" s="241"/>
      <c r="L149" s="225" t="str">
        <f t="shared" si="34"/>
        <v/>
      </c>
      <c r="M149" s="228"/>
      <c r="N149" s="226" t="str">
        <f>IF(M149="","",IFERROR(
IF(VLOOKUP(K149,$DB$180:$DS$239,2,FALSE)=2,VLOOKUP(K149,$DB$180:$DS$239,3,FALSE),
IF(VLOOKUP(K149,$DB$180:$DS$239,2,FALSE)=0,VLOOKUP(M149,DO!M:O,2,FALSE),
IF(K149="","XXX-",K149&amp;"-")&amp;
IF(VLOOKUP(K149,$DB$180:$DS$239,2,FALSE)=0,"%?",IF(N$4="","I?","I"&amp;N$4+FLOOR((ROW()-7)/16,1)))&amp;
VLOOKUP(K149,$DB$180:$DS$239,MOD(ROW()-7,16)+3,FALSE))),
IF(K149="","XXX-%?#*",K149&amp;"-%?#*")))</f>
        <v/>
      </c>
      <c r="O149" s="228"/>
      <c r="P149" s="226" t="str">
        <f t="shared" ca="1" si="35"/>
        <v/>
      </c>
      <c r="Q149" s="228"/>
      <c r="R149" s="228"/>
      <c r="S149" s="241"/>
      <c r="T149" s="225" t="str">
        <f t="shared" si="36"/>
        <v/>
      </c>
      <c r="U149" s="228"/>
      <c r="V149" s="226" t="str">
        <f>IF(U149="","",IFERROR(
IF(VLOOKUP(S149,$DB$180:$DS$239,2,FALSE)=2,VLOOKUP(S149,$DB$180:$DS$239,3,FALSE),
IF(VLOOKUP(S149,$DB$180:$DS$239,2,FALSE)=0,VLOOKUP(U149,DO!U:W,2,FALSE),
IF(S149="","XXX-",S149&amp;"-")&amp;
IF(VLOOKUP(S149,$DB$180:$DS$239,2,FALSE)=0,"%?",IF(V$4="","I?","I"&amp;V$4+FLOOR((ROW()-7)/16,1)))&amp;
VLOOKUP(S149,$DB$180:$DS$239,MOD(ROW()-7,16)+3,FALSE))),
IF(S149="","XXX-%?#*",S149&amp;"-%?#*")))</f>
        <v/>
      </c>
      <c r="W149" s="228"/>
      <c r="X149" s="226" t="str">
        <f t="shared" ca="1" si="37"/>
        <v/>
      </c>
      <c r="Y149" s="228"/>
      <c r="Z149" s="228"/>
      <c r="AA149" s="242"/>
      <c r="AB149" s="225" t="str">
        <f t="shared" si="38"/>
        <v/>
      </c>
      <c r="AC149" s="228"/>
      <c r="AD149" s="226" t="str">
        <f>IF(AC149="","",IFERROR(
IF(VLOOKUP(AA149,$DB$180:$DS$239,2,FALSE)=2,VLOOKUP(AA149,$DB$180:$DS$239,3,FALSE),
IF(VLOOKUP(AA149,$DB$180:$DS$239,2,FALSE)=0,VLOOKUP(AC149,DO!AC:AE,2,FALSE),
IF(AA149="","XXX-",AA149&amp;"-")&amp;
IF(VLOOKUP(AA149,$DB$180:$DS$239,2,FALSE)=0,"%?",IF(AD$4="","I?","I"&amp;AD$4+FLOOR((ROW()-7)/16,1)))&amp;
VLOOKUP(AA149,$DB$180:$DS$239,MOD(ROW()-7,16)+3,FALSE))),
IF(AA149="","XXX-%?#*",AA149&amp;"-%?#*")))</f>
        <v/>
      </c>
      <c r="AE149" s="228"/>
      <c r="AF149" s="226" t="str">
        <f t="shared" ca="1" si="39"/>
        <v/>
      </c>
      <c r="AG149" s="228"/>
      <c r="AH149" s="228"/>
      <c r="AI149" s="242"/>
      <c r="AJ149" s="225" t="str">
        <f t="shared" si="40"/>
        <v/>
      </c>
      <c r="AK149" s="228"/>
      <c r="AL149" s="226" t="str">
        <f>IF(AK149="","",IFERROR(
IF(VLOOKUP(AI149,$DB$180:$DS$239,2,FALSE)=2,VLOOKUP(AI149,$DB$180:$DS$239,3,FALSE),
IF(VLOOKUP(AI149,$DB$180:$DS$239,2,FALSE)=0,VLOOKUP(AK149,DO!AK:AM,2,FALSE),
IF(AI149="","XXX-",AI149&amp;"-")&amp;
IF(VLOOKUP(AI149,$DB$180:$DS$239,2,FALSE)=0,"%?",IF(AL$4="","I?","I"&amp;AL$4+FLOOR((ROW()-7)/16,1)))&amp;
VLOOKUP(AI149,$DB$180:$DS$239,MOD(ROW()-7,16)+3,FALSE))),
IF(AI149="","XXX-%?#*",AI149&amp;"-%?#*")))</f>
        <v/>
      </c>
      <c r="AM149" s="228"/>
      <c r="AN149" s="226" t="str">
        <f t="shared" ca="1" si="41"/>
        <v/>
      </c>
      <c r="AO149" s="228"/>
      <c r="AP149" s="228"/>
      <c r="AQ149" s="212"/>
      <c r="AR149" s="225" t="str">
        <f t="shared" si="42"/>
        <v/>
      </c>
      <c r="AS149" s="228"/>
      <c r="AT149" s="226" t="str">
        <f>IF(AS149="","",IFERROR(
IF(VLOOKUP(AQ149,$DB$180:$DS$239,2,FALSE)=2,VLOOKUP(AQ149,$DB$180:$DS$239,3,FALSE),
IF(VLOOKUP(AQ149,$DB$180:$DS$239,2,FALSE)=0,VLOOKUP(AS149,DO!AS:AU,2,FALSE),
IF(AQ149="","XXX-",AQ149&amp;"-")&amp;
IF(VLOOKUP(AQ149,$DB$180:$DS$239,2,FALSE)=0,"%?",IF(AT$4="","I?","I"&amp;AT$4+FLOOR((ROW()-7)/16,1)))&amp;
VLOOKUP(AQ149,$DB$180:$DS$239,MOD(ROW()-7,16)+3,FALSE))),
IF(AQ149="","XXX-%?#*",AQ149&amp;"-%?#*")))</f>
        <v/>
      </c>
      <c r="AU149" s="228"/>
      <c r="AV149" s="226" t="str">
        <f t="shared" ca="1" si="43"/>
        <v/>
      </c>
      <c r="AW149" s="228"/>
      <c r="AX149" s="228"/>
      <c r="AY149" s="242"/>
      <c r="AZ149" s="225" t="str">
        <f t="shared" si="44"/>
        <v/>
      </c>
      <c r="BA149" s="228"/>
      <c r="BB149" s="226" t="str">
        <f>IF(BA149="","",IFERROR(
IF(VLOOKUP(AY149,$DB$180:$DS$239,2,FALSE)=2,VLOOKUP(AY149,$DB$180:$DS$239,3,FALSE),
IF(VLOOKUP(AY149,$DB$180:$DS$239,2,FALSE)=0,VLOOKUP(BA149,DO!BA:BC,2,FALSE),
IF(AY149="","XXX-",AY149&amp;"-")&amp;
IF(VLOOKUP(AY149,$DB$180:$DS$239,2,FALSE)=0,"%?",IF(BB$4="","I?","I"&amp;BB$4+FLOOR((ROW()-7)/16,1)))&amp;
VLOOKUP(AY149,$DB$180:$DS$239,MOD(ROW()-7,16)+3,FALSE))),
IF(AY149="","XXX-%?#*",AY149&amp;"-%?#*")))</f>
        <v/>
      </c>
      <c r="BC149" s="228"/>
      <c r="BD149" s="226" t="str">
        <f t="shared" ca="1" si="45"/>
        <v/>
      </c>
      <c r="BE149" s="228"/>
      <c r="BF149" s="228"/>
      <c r="BG149" s="242"/>
      <c r="BH149" s="225" t="str">
        <f t="shared" si="46"/>
        <v/>
      </c>
      <c r="BI149" s="228"/>
      <c r="BJ149" s="226" t="str">
        <f>IF(BI149="","",IFERROR(
IF(VLOOKUP(BG149,$DB$180:$DS$239,2,FALSE)=2,VLOOKUP(BG149,$DB$180:$DS$239,3,FALSE),
IF(VLOOKUP(BG149,$DB$180:$DS$239,2,FALSE)=0,VLOOKUP(BI149,DO!BI:BK,2,FALSE),
IF(BG149="","XXX-",BG149&amp;"-")&amp;
IF(VLOOKUP(BG149,$DB$180:$DS$239,2,FALSE)=0,"%?",IF(BJ$4="","I?","I"&amp;BJ$4+FLOOR((ROW()-7)/16,1)))&amp;
VLOOKUP(BG149,$DB$180:$DS$239,MOD(ROW()-7,16)+3,FALSE))),
IF(BG149="","XXX-%?#*",BG149&amp;"-%?#*")))</f>
        <v/>
      </c>
      <c r="BK149" s="228"/>
      <c r="BL149" s="226" t="str">
        <f t="shared" ca="1" si="47"/>
        <v/>
      </c>
      <c r="BM149" s="228"/>
      <c r="BN149" s="228"/>
    </row>
    <row r="150" spans="4:66">
      <c r="D150" s="225" t="str">
        <f t="shared" si="32"/>
        <v/>
      </c>
      <c r="E150" s="228"/>
      <c r="F150" s="226" t="str">
        <f>IF(E150="","",IFERROR(
IF(VLOOKUP(C150,$DB$180:$DS$239,2,FALSE)=2,VLOOKUP(C150,$DB$180:$DS$239,3,FALSE),
IF(VLOOKUP(C150,$DB$180:$DS$239,2,FALSE)=0,VLOOKUP(E150,DO!E:G,2,FALSE),
IF(C150="","XXX-",C150&amp;"-")&amp;
IF(VLOOKUP(C150,$DB$180:$DS$239,2,FALSE)=0,"%?",IF(F$4="","I?","I"&amp;F$4+FLOOR((ROW()-7)/16,1)))&amp;
VLOOKUP(C150,$DB$180:$DS$239,MOD(ROW()-7,16)+3,FALSE))),
IF(C150="","XXX-%?#*",C150&amp;"-%?#*")))</f>
        <v/>
      </c>
      <c r="G150" s="226"/>
      <c r="H150" s="226" t="str">
        <f t="shared" ca="1" si="33"/>
        <v/>
      </c>
      <c r="I150" s="228"/>
      <c r="J150" s="228"/>
      <c r="K150" s="241"/>
      <c r="L150" s="225" t="str">
        <f t="shared" si="34"/>
        <v/>
      </c>
      <c r="M150" s="228"/>
      <c r="N150" s="226" t="str">
        <f>IF(M150="","",IFERROR(
IF(VLOOKUP(K150,$DB$180:$DS$239,2,FALSE)=2,VLOOKUP(K150,$DB$180:$DS$239,3,FALSE),
IF(VLOOKUP(K150,$DB$180:$DS$239,2,FALSE)=0,VLOOKUP(M150,DO!M:O,2,FALSE),
IF(K150="","XXX-",K150&amp;"-")&amp;
IF(VLOOKUP(K150,$DB$180:$DS$239,2,FALSE)=0,"%?",IF(N$4="","I?","I"&amp;N$4+FLOOR((ROW()-7)/16,1)))&amp;
VLOOKUP(K150,$DB$180:$DS$239,MOD(ROW()-7,16)+3,FALSE))),
IF(K150="","XXX-%?#*",K150&amp;"-%?#*")))</f>
        <v/>
      </c>
      <c r="O150" s="228"/>
      <c r="P150" s="226" t="str">
        <f t="shared" ca="1" si="35"/>
        <v/>
      </c>
      <c r="Q150" s="228"/>
      <c r="R150" s="228"/>
      <c r="S150" s="241"/>
      <c r="T150" s="225" t="str">
        <f t="shared" si="36"/>
        <v/>
      </c>
      <c r="U150" s="228"/>
      <c r="V150" s="226" t="str">
        <f>IF(U150="","",IFERROR(
IF(VLOOKUP(S150,$DB$180:$DS$239,2,FALSE)=2,VLOOKUP(S150,$DB$180:$DS$239,3,FALSE),
IF(VLOOKUP(S150,$DB$180:$DS$239,2,FALSE)=0,VLOOKUP(U150,DO!U:W,2,FALSE),
IF(S150="","XXX-",S150&amp;"-")&amp;
IF(VLOOKUP(S150,$DB$180:$DS$239,2,FALSE)=0,"%?",IF(V$4="","I?","I"&amp;V$4+FLOOR((ROW()-7)/16,1)))&amp;
VLOOKUP(S150,$DB$180:$DS$239,MOD(ROW()-7,16)+3,FALSE))),
IF(S150="","XXX-%?#*",S150&amp;"-%?#*")))</f>
        <v/>
      </c>
      <c r="W150" s="228"/>
      <c r="X150" s="226" t="str">
        <f t="shared" ca="1" si="37"/>
        <v/>
      </c>
      <c r="Y150" s="228"/>
      <c r="Z150" s="228"/>
      <c r="AA150" s="242"/>
      <c r="AB150" s="225" t="str">
        <f t="shared" si="38"/>
        <v/>
      </c>
      <c r="AC150" s="228"/>
      <c r="AD150" s="226" t="str">
        <f>IF(AC150="","",IFERROR(
IF(VLOOKUP(AA150,$DB$180:$DS$239,2,FALSE)=2,VLOOKUP(AA150,$DB$180:$DS$239,3,FALSE),
IF(VLOOKUP(AA150,$DB$180:$DS$239,2,FALSE)=0,VLOOKUP(AC150,DO!AC:AE,2,FALSE),
IF(AA150="","XXX-",AA150&amp;"-")&amp;
IF(VLOOKUP(AA150,$DB$180:$DS$239,2,FALSE)=0,"%?",IF(AD$4="","I?","I"&amp;AD$4+FLOOR((ROW()-7)/16,1)))&amp;
VLOOKUP(AA150,$DB$180:$DS$239,MOD(ROW()-7,16)+3,FALSE))),
IF(AA150="","XXX-%?#*",AA150&amp;"-%?#*")))</f>
        <v/>
      </c>
      <c r="AE150" s="228"/>
      <c r="AF150" s="226" t="str">
        <f t="shared" ca="1" si="39"/>
        <v/>
      </c>
      <c r="AG150" s="228"/>
      <c r="AH150" s="228"/>
      <c r="AI150" s="242"/>
      <c r="AJ150" s="225" t="str">
        <f t="shared" si="40"/>
        <v/>
      </c>
      <c r="AK150" s="228"/>
      <c r="AL150" s="226" t="str">
        <f>IF(AK150="","",IFERROR(
IF(VLOOKUP(AI150,$DB$180:$DS$239,2,FALSE)=2,VLOOKUP(AI150,$DB$180:$DS$239,3,FALSE),
IF(VLOOKUP(AI150,$DB$180:$DS$239,2,FALSE)=0,VLOOKUP(AK150,DO!AK:AM,2,FALSE),
IF(AI150="","XXX-",AI150&amp;"-")&amp;
IF(VLOOKUP(AI150,$DB$180:$DS$239,2,FALSE)=0,"%?",IF(AL$4="","I?","I"&amp;AL$4+FLOOR((ROW()-7)/16,1)))&amp;
VLOOKUP(AI150,$DB$180:$DS$239,MOD(ROW()-7,16)+3,FALSE))),
IF(AI150="","XXX-%?#*",AI150&amp;"-%?#*")))</f>
        <v/>
      </c>
      <c r="AM150" s="228"/>
      <c r="AN150" s="226" t="str">
        <f t="shared" ca="1" si="41"/>
        <v/>
      </c>
      <c r="AO150" s="228"/>
      <c r="AP150" s="228"/>
      <c r="AQ150" s="212"/>
      <c r="AR150" s="225" t="str">
        <f t="shared" si="42"/>
        <v/>
      </c>
      <c r="AS150" s="228"/>
      <c r="AT150" s="226" t="str">
        <f>IF(AS150="","",IFERROR(
IF(VLOOKUP(AQ150,$DB$180:$DS$239,2,FALSE)=2,VLOOKUP(AQ150,$DB$180:$DS$239,3,FALSE),
IF(VLOOKUP(AQ150,$DB$180:$DS$239,2,FALSE)=0,VLOOKUP(AS150,DO!AS:AU,2,FALSE),
IF(AQ150="","XXX-",AQ150&amp;"-")&amp;
IF(VLOOKUP(AQ150,$DB$180:$DS$239,2,FALSE)=0,"%?",IF(AT$4="","I?","I"&amp;AT$4+FLOOR((ROW()-7)/16,1)))&amp;
VLOOKUP(AQ150,$DB$180:$DS$239,MOD(ROW()-7,16)+3,FALSE))),
IF(AQ150="","XXX-%?#*",AQ150&amp;"-%?#*")))</f>
        <v/>
      </c>
      <c r="AU150" s="228"/>
      <c r="AV150" s="226" t="str">
        <f t="shared" ca="1" si="43"/>
        <v/>
      </c>
      <c r="AW150" s="228"/>
      <c r="AX150" s="228"/>
      <c r="AY150" s="242"/>
      <c r="AZ150" s="225" t="str">
        <f t="shared" si="44"/>
        <v/>
      </c>
      <c r="BA150" s="228"/>
      <c r="BB150" s="226" t="str">
        <f>IF(BA150="","",IFERROR(
IF(VLOOKUP(AY150,$DB$180:$DS$239,2,FALSE)=2,VLOOKUP(AY150,$DB$180:$DS$239,3,FALSE),
IF(VLOOKUP(AY150,$DB$180:$DS$239,2,FALSE)=0,VLOOKUP(BA150,DO!BA:BC,2,FALSE),
IF(AY150="","XXX-",AY150&amp;"-")&amp;
IF(VLOOKUP(AY150,$DB$180:$DS$239,2,FALSE)=0,"%?",IF(BB$4="","I?","I"&amp;BB$4+FLOOR((ROW()-7)/16,1)))&amp;
VLOOKUP(AY150,$DB$180:$DS$239,MOD(ROW()-7,16)+3,FALSE))),
IF(AY150="","XXX-%?#*",AY150&amp;"-%?#*")))</f>
        <v/>
      </c>
      <c r="BC150" s="228"/>
      <c r="BD150" s="226" t="str">
        <f t="shared" ca="1" si="45"/>
        <v/>
      </c>
      <c r="BE150" s="228"/>
      <c r="BF150" s="228"/>
      <c r="BG150" s="242"/>
      <c r="BH150" s="225" t="str">
        <f t="shared" si="46"/>
        <v/>
      </c>
      <c r="BI150" s="228"/>
      <c r="BJ150" s="226" t="str">
        <f>IF(BI150="","",IFERROR(
IF(VLOOKUP(BG150,$DB$180:$DS$239,2,FALSE)=2,VLOOKUP(BG150,$DB$180:$DS$239,3,FALSE),
IF(VLOOKUP(BG150,$DB$180:$DS$239,2,FALSE)=0,VLOOKUP(BI150,DO!BI:BK,2,FALSE),
IF(BG150="","XXX-",BG150&amp;"-")&amp;
IF(VLOOKUP(BG150,$DB$180:$DS$239,2,FALSE)=0,"%?",IF(BJ$4="","I?","I"&amp;BJ$4+FLOOR((ROW()-7)/16,1)))&amp;
VLOOKUP(BG150,$DB$180:$DS$239,MOD(ROW()-7,16)+3,FALSE))),
IF(BG150="","XXX-%?#*",BG150&amp;"-%?#*")))</f>
        <v/>
      </c>
      <c r="BK150" s="228"/>
      <c r="BL150" s="226" t="str">
        <f t="shared" ca="1" si="47"/>
        <v/>
      </c>
      <c r="BM150" s="228"/>
      <c r="BN150" s="228"/>
    </row>
    <row r="151" spans="4:66">
      <c r="D151" s="225" t="str">
        <f t="shared" si="32"/>
        <v/>
      </c>
      <c r="E151" s="228"/>
      <c r="F151" s="226" t="str">
        <f>IF(E151="","",IFERROR(
IF(VLOOKUP(C151,$DB$180:$DS$239,2,FALSE)=2,VLOOKUP(C151,$DB$180:$DS$239,3,FALSE),
IF(VLOOKUP(C151,$DB$180:$DS$239,2,FALSE)=0,VLOOKUP(E151,DO!E:G,2,FALSE),
IF(C151="","XXX-",C151&amp;"-")&amp;
IF(VLOOKUP(C151,$DB$180:$DS$239,2,FALSE)=0,"%?",IF(F$4="","I?","I"&amp;F$4+FLOOR((ROW()-7)/16,1)))&amp;
VLOOKUP(C151,$DB$180:$DS$239,MOD(ROW()-7,16)+3,FALSE))),
IF(C151="","XXX-%?#*",C151&amp;"-%?#*")))</f>
        <v/>
      </c>
      <c r="G151" s="226"/>
      <c r="H151" s="226" t="str">
        <f t="shared" ca="1" si="33"/>
        <v/>
      </c>
      <c r="I151" s="228"/>
      <c r="J151" s="228"/>
      <c r="K151" s="241"/>
      <c r="L151" s="225" t="str">
        <f t="shared" si="34"/>
        <v/>
      </c>
      <c r="M151" s="228"/>
      <c r="N151" s="226" t="str">
        <f>IF(M151="","",IFERROR(
IF(VLOOKUP(K151,$DB$180:$DS$239,2,FALSE)=2,VLOOKUP(K151,$DB$180:$DS$239,3,FALSE),
IF(VLOOKUP(K151,$DB$180:$DS$239,2,FALSE)=0,VLOOKUP(M151,DO!M:O,2,FALSE),
IF(K151="","XXX-",K151&amp;"-")&amp;
IF(VLOOKUP(K151,$DB$180:$DS$239,2,FALSE)=0,"%?",IF(N$4="","I?","I"&amp;N$4+FLOOR((ROW()-7)/16,1)))&amp;
VLOOKUP(K151,$DB$180:$DS$239,MOD(ROW()-7,16)+3,FALSE))),
IF(K151="","XXX-%?#*",K151&amp;"-%?#*")))</f>
        <v/>
      </c>
      <c r="O151" s="228"/>
      <c r="P151" s="226" t="str">
        <f t="shared" ca="1" si="35"/>
        <v/>
      </c>
      <c r="Q151" s="228"/>
      <c r="R151" s="228"/>
      <c r="S151" s="241"/>
      <c r="T151" s="225" t="str">
        <f t="shared" si="36"/>
        <v/>
      </c>
      <c r="U151" s="228"/>
      <c r="V151" s="226" t="str">
        <f>IF(U151="","",IFERROR(
IF(VLOOKUP(S151,$DB$180:$DS$239,2,FALSE)=2,VLOOKUP(S151,$DB$180:$DS$239,3,FALSE),
IF(VLOOKUP(S151,$DB$180:$DS$239,2,FALSE)=0,VLOOKUP(U151,DO!U:W,2,FALSE),
IF(S151="","XXX-",S151&amp;"-")&amp;
IF(VLOOKUP(S151,$DB$180:$DS$239,2,FALSE)=0,"%?",IF(V$4="","I?","I"&amp;V$4+FLOOR((ROW()-7)/16,1)))&amp;
VLOOKUP(S151,$DB$180:$DS$239,MOD(ROW()-7,16)+3,FALSE))),
IF(S151="","XXX-%?#*",S151&amp;"-%?#*")))</f>
        <v/>
      </c>
      <c r="W151" s="228"/>
      <c r="X151" s="226" t="str">
        <f t="shared" ca="1" si="37"/>
        <v/>
      </c>
      <c r="Y151" s="228"/>
      <c r="Z151" s="228"/>
      <c r="AA151" s="242"/>
      <c r="AB151" s="225" t="str">
        <f t="shared" si="38"/>
        <v/>
      </c>
      <c r="AC151" s="228"/>
      <c r="AD151" s="226" t="str">
        <f>IF(AC151="","",IFERROR(
IF(VLOOKUP(AA151,$DB$180:$DS$239,2,FALSE)=2,VLOOKUP(AA151,$DB$180:$DS$239,3,FALSE),
IF(VLOOKUP(AA151,$DB$180:$DS$239,2,FALSE)=0,VLOOKUP(AC151,DO!AC:AE,2,FALSE),
IF(AA151="","XXX-",AA151&amp;"-")&amp;
IF(VLOOKUP(AA151,$DB$180:$DS$239,2,FALSE)=0,"%?",IF(AD$4="","I?","I"&amp;AD$4+FLOOR((ROW()-7)/16,1)))&amp;
VLOOKUP(AA151,$DB$180:$DS$239,MOD(ROW()-7,16)+3,FALSE))),
IF(AA151="","XXX-%?#*",AA151&amp;"-%?#*")))</f>
        <v/>
      </c>
      <c r="AE151" s="228"/>
      <c r="AF151" s="226" t="str">
        <f t="shared" ca="1" si="39"/>
        <v/>
      </c>
      <c r="AG151" s="228"/>
      <c r="AH151" s="228"/>
      <c r="AI151" s="242"/>
      <c r="AJ151" s="225" t="str">
        <f t="shared" si="40"/>
        <v/>
      </c>
      <c r="AK151" s="228"/>
      <c r="AL151" s="226" t="str">
        <f>IF(AK151="","",IFERROR(
IF(VLOOKUP(AI151,$DB$180:$DS$239,2,FALSE)=2,VLOOKUP(AI151,$DB$180:$DS$239,3,FALSE),
IF(VLOOKUP(AI151,$DB$180:$DS$239,2,FALSE)=0,VLOOKUP(AK151,DO!AK:AM,2,FALSE),
IF(AI151="","XXX-",AI151&amp;"-")&amp;
IF(VLOOKUP(AI151,$DB$180:$DS$239,2,FALSE)=0,"%?",IF(AL$4="","I?","I"&amp;AL$4+FLOOR((ROW()-7)/16,1)))&amp;
VLOOKUP(AI151,$DB$180:$DS$239,MOD(ROW()-7,16)+3,FALSE))),
IF(AI151="","XXX-%?#*",AI151&amp;"-%?#*")))</f>
        <v/>
      </c>
      <c r="AM151" s="228"/>
      <c r="AN151" s="226" t="str">
        <f t="shared" ca="1" si="41"/>
        <v/>
      </c>
      <c r="AO151" s="228"/>
      <c r="AP151" s="228"/>
      <c r="AQ151" s="212"/>
      <c r="AR151" s="225" t="str">
        <f t="shared" si="42"/>
        <v/>
      </c>
      <c r="AS151" s="228"/>
      <c r="AT151" s="226" t="str">
        <f>IF(AS151="","",IFERROR(
IF(VLOOKUP(AQ151,$DB$180:$DS$239,2,FALSE)=2,VLOOKUP(AQ151,$DB$180:$DS$239,3,FALSE),
IF(VLOOKUP(AQ151,$DB$180:$DS$239,2,FALSE)=0,VLOOKUP(AS151,DO!AS:AU,2,FALSE),
IF(AQ151="","XXX-",AQ151&amp;"-")&amp;
IF(VLOOKUP(AQ151,$DB$180:$DS$239,2,FALSE)=0,"%?",IF(AT$4="","I?","I"&amp;AT$4+FLOOR((ROW()-7)/16,1)))&amp;
VLOOKUP(AQ151,$DB$180:$DS$239,MOD(ROW()-7,16)+3,FALSE))),
IF(AQ151="","XXX-%?#*",AQ151&amp;"-%?#*")))</f>
        <v/>
      </c>
      <c r="AU151" s="228"/>
      <c r="AV151" s="226" t="str">
        <f t="shared" ca="1" si="43"/>
        <v/>
      </c>
      <c r="AW151" s="228"/>
      <c r="AX151" s="228"/>
      <c r="AY151" s="242"/>
      <c r="AZ151" s="225" t="str">
        <f t="shared" si="44"/>
        <v/>
      </c>
      <c r="BA151" s="228"/>
      <c r="BB151" s="226" t="str">
        <f>IF(BA151="","",IFERROR(
IF(VLOOKUP(AY151,$DB$180:$DS$239,2,FALSE)=2,VLOOKUP(AY151,$DB$180:$DS$239,3,FALSE),
IF(VLOOKUP(AY151,$DB$180:$DS$239,2,FALSE)=0,VLOOKUP(BA151,DO!BA:BC,2,FALSE),
IF(AY151="","XXX-",AY151&amp;"-")&amp;
IF(VLOOKUP(AY151,$DB$180:$DS$239,2,FALSE)=0,"%?",IF(BB$4="","I?","I"&amp;BB$4+FLOOR((ROW()-7)/16,1)))&amp;
VLOOKUP(AY151,$DB$180:$DS$239,MOD(ROW()-7,16)+3,FALSE))),
IF(AY151="","XXX-%?#*",AY151&amp;"-%?#*")))</f>
        <v/>
      </c>
      <c r="BC151" s="228"/>
      <c r="BD151" s="226" t="str">
        <f t="shared" ca="1" si="45"/>
        <v/>
      </c>
      <c r="BE151" s="228"/>
      <c r="BF151" s="228"/>
      <c r="BG151" s="242"/>
      <c r="BH151" s="225" t="str">
        <f t="shared" si="46"/>
        <v/>
      </c>
      <c r="BI151" s="228"/>
      <c r="BJ151" s="226" t="str">
        <f>IF(BI151="","",IFERROR(
IF(VLOOKUP(BG151,$DB$180:$DS$239,2,FALSE)=2,VLOOKUP(BG151,$DB$180:$DS$239,3,FALSE),
IF(VLOOKUP(BG151,$DB$180:$DS$239,2,FALSE)=0,VLOOKUP(BI151,DO!BI:BK,2,FALSE),
IF(BG151="","XXX-",BG151&amp;"-")&amp;
IF(VLOOKUP(BG151,$DB$180:$DS$239,2,FALSE)=0,"%?",IF(BJ$4="","I?","I"&amp;BJ$4+FLOOR((ROW()-7)/16,1)))&amp;
VLOOKUP(BG151,$DB$180:$DS$239,MOD(ROW()-7,16)+3,FALSE))),
IF(BG151="","XXX-%?#*",BG151&amp;"-%?#*")))</f>
        <v/>
      </c>
      <c r="BK151" s="228"/>
      <c r="BL151" s="226" t="str">
        <f t="shared" ca="1" si="47"/>
        <v/>
      </c>
      <c r="BM151" s="228"/>
      <c r="BN151" s="228"/>
    </row>
    <row r="152" spans="4:66">
      <c r="D152" s="225" t="str">
        <f t="shared" si="32"/>
        <v/>
      </c>
      <c r="E152" s="228"/>
      <c r="F152" s="226" t="str">
        <f>IF(E152="","",IFERROR(
IF(VLOOKUP(C152,$DB$180:$DS$239,2,FALSE)=2,VLOOKUP(C152,$DB$180:$DS$239,3,FALSE),
IF(VLOOKUP(C152,$DB$180:$DS$239,2,FALSE)=0,VLOOKUP(E152,DO!E:G,2,FALSE),
IF(C152="","XXX-",C152&amp;"-")&amp;
IF(VLOOKUP(C152,$DB$180:$DS$239,2,FALSE)=0,"%?",IF(F$4="","I?","I"&amp;F$4+FLOOR((ROW()-7)/16,1)))&amp;
VLOOKUP(C152,$DB$180:$DS$239,MOD(ROW()-7,16)+3,FALSE))),
IF(C152="","XXX-%?#*",C152&amp;"-%?#*")))</f>
        <v/>
      </c>
      <c r="G152" s="226"/>
      <c r="H152" s="226" t="str">
        <f t="shared" ca="1" si="33"/>
        <v/>
      </c>
      <c r="I152" s="228"/>
      <c r="J152" s="228"/>
      <c r="K152" s="241"/>
      <c r="L152" s="225" t="str">
        <f t="shared" si="34"/>
        <v/>
      </c>
      <c r="M152" s="228"/>
      <c r="N152" s="226" t="str">
        <f>IF(M152="","",IFERROR(
IF(VLOOKUP(K152,$DB$180:$DS$239,2,FALSE)=2,VLOOKUP(K152,$DB$180:$DS$239,3,FALSE),
IF(VLOOKUP(K152,$DB$180:$DS$239,2,FALSE)=0,VLOOKUP(M152,DO!M:O,2,FALSE),
IF(K152="","XXX-",K152&amp;"-")&amp;
IF(VLOOKUP(K152,$DB$180:$DS$239,2,FALSE)=0,"%?",IF(N$4="","I?","I"&amp;N$4+FLOOR((ROW()-7)/16,1)))&amp;
VLOOKUP(K152,$DB$180:$DS$239,MOD(ROW()-7,16)+3,FALSE))),
IF(K152="","XXX-%?#*",K152&amp;"-%?#*")))</f>
        <v/>
      </c>
      <c r="O152" s="228"/>
      <c r="P152" s="226" t="str">
        <f t="shared" ca="1" si="35"/>
        <v/>
      </c>
      <c r="Q152" s="228"/>
      <c r="R152" s="228"/>
      <c r="S152" s="241"/>
      <c r="T152" s="225" t="str">
        <f t="shared" si="36"/>
        <v/>
      </c>
      <c r="U152" s="228"/>
      <c r="V152" s="226" t="str">
        <f>IF(U152="","",IFERROR(
IF(VLOOKUP(S152,$DB$180:$DS$239,2,FALSE)=2,VLOOKUP(S152,$DB$180:$DS$239,3,FALSE),
IF(VLOOKUP(S152,$DB$180:$DS$239,2,FALSE)=0,VLOOKUP(U152,DO!U:W,2,FALSE),
IF(S152="","XXX-",S152&amp;"-")&amp;
IF(VLOOKUP(S152,$DB$180:$DS$239,2,FALSE)=0,"%?",IF(V$4="","I?","I"&amp;V$4+FLOOR((ROW()-7)/16,1)))&amp;
VLOOKUP(S152,$DB$180:$DS$239,MOD(ROW()-7,16)+3,FALSE))),
IF(S152="","XXX-%?#*",S152&amp;"-%?#*")))</f>
        <v/>
      </c>
      <c r="W152" s="228"/>
      <c r="X152" s="226" t="str">
        <f t="shared" ca="1" si="37"/>
        <v/>
      </c>
      <c r="Y152" s="228"/>
      <c r="Z152" s="228"/>
      <c r="AA152" s="242"/>
      <c r="AB152" s="225" t="str">
        <f t="shared" si="38"/>
        <v/>
      </c>
      <c r="AC152" s="228"/>
      <c r="AD152" s="226" t="str">
        <f>IF(AC152="","",IFERROR(
IF(VLOOKUP(AA152,$DB$180:$DS$239,2,FALSE)=2,VLOOKUP(AA152,$DB$180:$DS$239,3,FALSE),
IF(VLOOKUP(AA152,$DB$180:$DS$239,2,FALSE)=0,VLOOKUP(AC152,DO!AC:AE,2,FALSE),
IF(AA152="","XXX-",AA152&amp;"-")&amp;
IF(VLOOKUP(AA152,$DB$180:$DS$239,2,FALSE)=0,"%?",IF(AD$4="","I?","I"&amp;AD$4+FLOOR((ROW()-7)/16,1)))&amp;
VLOOKUP(AA152,$DB$180:$DS$239,MOD(ROW()-7,16)+3,FALSE))),
IF(AA152="","XXX-%?#*",AA152&amp;"-%?#*")))</f>
        <v/>
      </c>
      <c r="AE152" s="228"/>
      <c r="AF152" s="226" t="str">
        <f t="shared" ca="1" si="39"/>
        <v/>
      </c>
      <c r="AG152" s="228"/>
      <c r="AH152" s="228"/>
      <c r="AI152" s="242"/>
      <c r="AJ152" s="225" t="str">
        <f t="shared" si="40"/>
        <v/>
      </c>
      <c r="AK152" s="228"/>
      <c r="AL152" s="226" t="str">
        <f>IF(AK152="","",IFERROR(
IF(VLOOKUP(AI152,$DB$180:$DS$239,2,FALSE)=2,VLOOKUP(AI152,$DB$180:$DS$239,3,FALSE),
IF(VLOOKUP(AI152,$DB$180:$DS$239,2,FALSE)=0,VLOOKUP(AK152,DO!AK:AM,2,FALSE),
IF(AI152="","XXX-",AI152&amp;"-")&amp;
IF(VLOOKUP(AI152,$DB$180:$DS$239,2,FALSE)=0,"%?",IF(AL$4="","I?","I"&amp;AL$4+FLOOR((ROW()-7)/16,1)))&amp;
VLOOKUP(AI152,$DB$180:$DS$239,MOD(ROW()-7,16)+3,FALSE))),
IF(AI152="","XXX-%?#*",AI152&amp;"-%?#*")))</f>
        <v/>
      </c>
      <c r="AM152" s="228"/>
      <c r="AN152" s="226" t="str">
        <f t="shared" ca="1" si="41"/>
        <v/>
      </c>
      <c r="AO152" s="228"/>
      <c r="AP152" s="228"/>
      <c r="AQ152" s="212"/>
      <c r="AR152" s="225" t="str">
        <f t="shared" si="42"/>
        <v/>
      </c>
      <c r="AS152" s="228"/>
      <c r="AT152" s="226" t="str">
        <f>IF(AS152="","",IFERROR(
IF(VLOOKUP(AQ152,$DB$180:$DS$239,2,FALSE)=2,VLOOKUP(AQ152,$DB$180:$DS$239,3,FALSE),
IF(VLOOKUP(AQ152,$DB$180:$DS$239,2,FALSE)=0,VLOOKUP(AS152,DO!AS:AU,2,FALSE),
IF(AQ152="","XXX-",AQ152&amp;"-")&amp;
IF(VLOOKUP(AQ152,$DB$180:$DS$239,2,FALSE)=0,"%?",IF(AT$4="","I?","I"&amp;AT$4+FLOOR((ROW()-7)/16,1)))&amp;
VLOOKUP(AQ152,$DB$180:$DS$239,MOD(ROW()-7,16)+3,FALSE))),
IF(AQ152="","XXX-%?#*",AQ152&amp;"-%?#*")))</f>
        <v/>
      </c>
      <c r="AU152" s="228"/>
      <c r="AV152" s="226" t="str">
        <f t="shared" ca="1" si="43"/>
        <v/>
      </c>
      <c r="AW152" s="228"/>
      <c r="AX152" s="228"/>
      <c r="AY152" s="242"/>
      <c r="AZ152" s="225" t="str">
        <f t="shared" si="44"/>
        <v/>
      </c>
      <c r="BA152" s="228"/>
      <c r="BB152" s="226" t="str">
        <f>IF(BA152="","",IFERROR(
IF(VLOOKUP(AY152,$DB$180:$DS$239,2,FALSE)=2,VLOOKUP(AY152,$DB$180:$DS$239,3,FALSE),
IF(VLOOKUP(AY152,$DB$180:$DS$239,2,FALSE)=0,VLOOKUP(BA152,DO!BA:BC,2,FALSE),
IF(AY152="","XXX-",AY152&amp;"-")&amp;
IF(VLOOKUP(AY152,$DB$180:$DS$239,2,FALSE)=0,"%?",IF(BB$4="","I?","I"&amp;BB$4+FLOOR((ROW()-7)/16,1)))&amp;
VLOOKUP(AY152,$DB$180:$DS$239,MOD(ROW()-7,16)+3,FALSE))),
IF(AY152="","XXX-%?#*",AY152&amp;"-%?#*")))</f>
        <v/>
      </c>
      <c r="BC152" s="228"/>
      <c r="BD152" s="226" t="str">
        <f t="shared" ca="1" si="45"/>
        <v/>
      </c>
      <c r="BE152" s="228"/>
      <c r="BF152" s="228"/>
      <c r="BG152" s="242"/>
      <c r="BH152" s="225" t="str">
        <f t="shared" si="46"/>
        <v/>
      </c>
      <c r="BI152" s="228"/>
      <c r="BJ152" s="226" t="str">
        <f>IF(BI152="","",IFERROR(
IF(VLOOKUP(BG152,$DB$180:$DS$239,2,FALSE)=2,VLOOKUP(BG152,$DB$180:$DS$239,3,FALSE),
IF(VLOOKUP(BG152,$DB$180:$DS$239,2,FALSE)=0,VLOOKUP(BI152,DO!BI:BK,2,FALSE),
IF(BG152="","XXX-",BG152&amp;"-")&amp;
IF(VLOOKUP(BG152,$DB$180:$DS$239,2,FALSE)=0,"%?",IF(BJ$4="","I?","I"&amp;BJ$4+FLOOR((ROW()-7)/16,1)))&amp;
VLOOKUP(BG152,$DB$180:$DS$239,MOD(ROW()-7,16)+3,FALSE))),
IF(BG152="","XXX-%?#*",BG152&amp;"-%?#*")))</f>
        <v/>
      </c>
      <c r="BK152" s="228"/>
      <c r="BL152" s="226" t="str">
        <f t="shared" ca="1" si="47"/>
        <v/>
      </c>
      <c r="BM152" s="228"/>
      <c r="BN152" s="228"/>
    </row>
    <row r="153" spans="4:66">
      <c r="D153" s="225" t="str">
        <f t="shared" si="32"/>
        <v/>
      </c>
      <c r="E153" s="228"/>
      <c r="F153" s="226" t="str">
        <f>IF(E153="","",IFERROR(
IF(VLOOKUP(C153,$DB$180:$DS$239,2,FALSE)=2,VLOOKUP(C153,$DB$180:$DS$239,3,FALSE),
IF(VLOOKUP(C153,$DB$180:$DS$239,2,FALSE)=0,VLOOKUP(E153,DO!E:G,2,FALSE),
IF(C153="","XXX-",C153&amp;"-")&amp;
IF(VLOOKUP(C153,$DB$180:$DS$239,2,FALSE)=0,"%?",IF(F$4="","I?","I"&amp;F$4+FLOOR((ROW()-7)/16,1)))&amp;
VLOOKUP(C153,$DB$180:$DS$239,MOD(ROW()-7,16)+3,FALSE))),
IF(C153="","XXX-%?#*",C153&amp;"-%?#*")))</f>
        <v/>
      </c>
      <c r="G153" s="226"/>
      <c r="H153" s="226" t="str">
        <f t="shared" ca="1" si="33"/>
        <v/>
      </c>
      <c r="I153" s="228"/>
      <c r="J153" s="228"/>
      <c r="K153" s="241"/>
      <c r="L153" s="225" t="str">
        <f t="shared" si="34"/>
        <v/>
      </c>
      <c r="M153" s="228"/>
      <c r="N153" s="226" t="str">
        <f>IF(M153="","",IFERROR(
IF(VLOOKUP(K153,$DB$180:$DS$239,2,FALSE)=2,VLOOKUP(K153,$DB$180:$DS$239,3,FALSE),
IF(VLOOKUP(K153,$DB$180:$DS$239,2,FALSE)=0,VLOOKUP(M153,DO!M:O,2,FALSE),
IF(K153="","XXX-",K153&amp;"-")&amp;
IF(VLOOKUP(K153,$DB$180:$DS$239,2,FALSE)=0,"%?",IF(N$4="","I?","I"&amp;N$4+FLOOR((ROW()-7)/16,1)))&amp;
VLOOKUP(K153,$DB$180:$DS$239,MOD(ROW()-7,16)+3,FALSE))),
IF(K153="","XXX-%?#*",K153&amp;"-%?#*")))</f>
        <v/>
      </c>
      <c r="O153" s="228"/>
      <c r="P153" s="226" t="str">
        <f t="shared" ca="1" si="35"/>
        <v/>
      </c>
      <c r="Q153" s="228"/>
      <c r="R153" s="228"/>
      <c r="S153" s="241"/>
      <c r="T153" s="225" t="str">
        <f t="shared" si="36"/>
        <v/>
      </c>
      <c r="U153" s="228"/>
      <c r="V153" s="226" t="str">
        <f>IF(U153="","",IFERROR(
IF(VLOOKUP(S153,$DB$180:$DS$239,2,FALSE)=2,VLOOKUP(S153,$DB$180:$DS$239,3,FALSE),
IF(VLOOKUP(S153,$DB$180:$DS$239,2,FALSE)=0,VLOOKUP(U153,DO!U:W,2,FALSE),
IF(S153="","XXX-",S153&amp;"-")&amp;
IF(VLOOKUP(S153,$DB$180:$DS$239,2,FALSE)=0,"%?",IF(V$4="","I?","I"&amp;V$4+FLOOR((ROW()-7)/16,1)))&amp;
VLOOKUP(S153,$DB$180:$DS$239,MOD(ROW()-7,16)+3,FALSE))),
IF(S153="","XXX-%?#*",S153&amp;"-%?#*")))</f>
        <v/>
      </c>
      <c r="W153" s="228"/>
      <c r="X153" s="226" t="str">
        <f t="shared" ca="1" si="37"/>
        <v/>
      </c>
      <c r="Y153" s="228"/>
      <c r="Z153" s="228"/>
      <c r="AA153" s="242"/>
      <c r="AB153" s="225" t="str">
        <f t="shared" si="38"/>
        <v/>
      </c>
      <c r="AC153" s="228"/>
      <c r="AD153" s="226" t="str">
        <f>IF(AC153="","",IFERROR(
IF(VLOOKUP(AA153,$DB$180:$DS$239,2,FALSE)=2,VLOOKUP(AA153,$DB$180:$DS$239,3,FALSE),
IF(VLOOKUP(AA153,$DB$180:$DS$239,2,FALSE)=0,VLOOKUP(AC153,DO!AC:AE,2,FALSE),
IF(AA153="","XXX-",AA153&amp;"-")&amp;
IF(VLOOKUP(AA153,$DB$180:$DS$239,2,FALSE)=0,"%?",IF(AD$4="","I?","I"&amp;AD$4+FLOOR((ROW()-7)/16,1)))&amp;
VLOOKUP(AA153,$DB$180:$DS$239,MOD(ROW()-7,16)+3,FALSE))),
IF(AA153="","XXX-%?#*",AA153&amp;"-%?#*")))</f>
        <v/>
      </c>
      <c r="AE153" s="228"/>
      <c r="AF153" s="226" t="str">
        <f t="shared" ca="1" si="39"/>
        <v/>
      </c>
      <c r="AG153" s="228"/>
      <c r="AH153" s="228"/>
      <c r="AI153" s="242"/>
      <c r="AJ153" s="225" t="str">
        <f t="shared" si="40"/>
        <v/>
      </c>
      <c r="AK153" s="228"/>
      <c r="AL153" s="226" t="str">
        <f>IF(AK153="","",IFERROR(
IF(VLOOKUP(AI153,$DB$180:$DS$239,2,FALSE)=2,VLOOKUP(AI153,$DB$180:$DS$239,3,FALSE),
IF(VLOOKUP(AI153,$DB$180:$DS$239,2,FALSE)=0,VLOOKUP(AK153,DO!AK:AM,2,FALSE),
IF(AI153="","XXX-",AI153&amp;"-")&amp;
IF(VLOOKUP(AI153,$DB$180:$DS$239,2,FALSE)=0,"%?",IF(AL$4="","I?","I"&amp;AL$4+FLOOR((ROW()-7)/16,1)))&amp;
VLOOKUP(AI153,$DB$180:$DS$239,MOD(ROW()-7,16)+3,FALSE))),
IF(AI153="","XXX-%?#*",AI153&amp;"-%?#*")))</f>
        <v/>
      </c>
      <c r="AM153" s="228"/>
      <c r="AN153" s="226" t="str">
        <f t="shared" ca="1" si="41"/>
        <v/>
      </c>
      <c r="AO153" s="228"/>
      <c r="AP153" s="228"/>
      <c r="AQ153" s="212"/>
      <c r="AR153" s="225" t="str">
        <f t="shared" si="42"/>
        <v/>
      </c>
      <c r="AS153" s="228"/>
      <c r="AT153" s="226" t="str">
        <f>IF(AS153="","",IFERROR(
IF(VLOOKUP(AQ153,$DB$180:$DS$239,2,FALSE)=2,VLOOKUP(AQ153,$DB$180:$DS$239,3,FALSE),
IF(VLOOKUP(AQ153,$DB$180:$DS$239,2,FALSE)=0,VLOOKUP(AS153,DO!AS:AU,2,FALSE),
IF(AQ153="","XXX-",AQ153&amp;"-")&amp;
IF(VLOOKUP(AQ153,$DB$180:$DS$239,2,FALSE)=0,"%?",IF(AT$4="","I?","I"&amp;AT$4+FLOOR((ROW()-7)/16,1)))&amp;
VLOOKUP(AQ153,$DB$180:$DS$239,MOD(ROW()-7,16)+3,FALSE))),
IF(AQ153="","XXX-%?#*",AQ153&amp;"-%?#*")))</f>
        <v/>
      </c>
      <c r="AU153" s="228"/>
      <c r="AV153" s="226" t="str">
        <f t="shared" ca="1" si="43"/>
        <v/>
      </c>
      <c r="AW153" s="228"/>
      <c r="AX153" s="228"/>
      <c r="AY153" s="242"/>
      <c r="AZ153" s="225" t="str">
        <f t="shared" si="44"/>
        <v/>
      </c>
      <c r="BA153" s="228"/>
      <c r="BB153" s="226" t="str">
        <f>IF(BA153="","",IFERROR(
IF(VLOOKUP(AY153,$DB$180:$DS$239,2,FALSE)=2,VLOOKUP(AY153,$DB$180:$DS$239,3,FALSE),
IF(VLOOKUP(AY153,$DB$180:$DS$239,2,FALSE)=0,VLOOKUP(BA153,DO!BA:BC,2,FALSE),
IF(AY153="","XXX-",AY153&amp;"-")&amp;
IF(VLOOKUP(AY153,$DB$180:$DS$239,2,FALSE)=0,"%?",IF(BB$4="","I?","I"&amp;BB$4+FLOOR((ROW()-7)/16,1)))&amp;
VLOOKUP(AY153,$DB$180:$DS$239,MOD(ROW()-7,16)+3,FALSE))),
IF(AY153="","XXX-%?#*",AY153&amp;"-%?#*")))</f>
        <v/>
      </c>
      <c r="BC153" s="228"/>
      <c r="BD153" s="226" t="str">
        <f t="shared" ca="1" si="45"/>
        <v/>
      </c>
      <c r="BE153" s="228"/>
      <c r="BF153" s="228"/>
      <c r="BG153" s="242"/>
      <c r="BH153" s="225" t="str">
        <f t="shared" si="46"/>
        <v/>
      </c>
      <c r="BI153" s="228"/>
      <c r="BJ153" s="226" t="str">
        <f>IF(BI153="","",IFERROR(
IF(VLOOKUP(BG153,$DB$180:$DS$239,2,FALSE)=2,VLOOKUP(BG153,$DB$180:$DS$239,3,FALSE),
IF(VLOOKUP(BG153,$DB$180:$DS$239,2,FALSE)=0,VLOOKUP(BI153,DO!BI:BK,2,FALSE),
IF(BG153="","XXX-",BG153&amp;"-")&amp;
IF(VLOOKUP(BG153,$DB$180:$DS$239,2,FALSE)=0,"%?",IF(BJ$4="","I?","I"&amp;BJ$4+FLOOR((ROW()-7)/16,1)))&amp;
VLOOKUP(BG153,$DB$180:$DS$239,MOD(ROW()-7,16)+3,FALSE))),
IF(BG153="","XXX-%?#*",BG153&amp;"-%?#*")))</f>
        <v/>
      </c>
      <c r="BK153" s="228"/>
      <c r="BL153" s="226" t="str">
        <f t="shared" ca="1" si="47"/>
        <v/>
      </c>
      <c r="BM153" s="228"/>
      <c r="BN153" s="228"/>
    </row>
    <row r="154" spans="4:66">
      <c r="D154" s="225" t="str">
        <f t="shared" si="32"/>
        <v/>
      </c>
      <c r="E154" s="228"/>
      <c r="F154" s="226" t="str">
        <f>IF(E154="","",IFERROR(
IF(VLOOKUP(C154,$DB$180:$DS$239,2,FALSE)=2,VLOOKUP(C154,$DB$180:$DS$239,3,FALSE),
IF(VLOOKUP(C154,$DB$180:$DS$239,2,FALSE)=0,VLOOKUP(E154,DO!E:G,2,FALSE),
IF(C154="","XXX-",C154&amp;"-")&amp;
IF(VLOOKUP(C154,$DB$180:$DS$239,2,FALSE)=0,"%?",IF(F$4="","I?","I"&amp;F$4+FLOOR((ROW()-7)/16,1)))&amp;
VLOOKUP(C154,$DB$180:$DS$239,MOD(ROW()-7,16)+3,FALSE))),
IF(C154="","XXX-%?#*",C154&amp;"-%?#*")))</f>
        <v/>
      </c>
      <c r="G154" s="226"/>
      <c r="H154" s="226" t="str">
        <f t="shared" ca="1" si="33"/>
        <v/>
      </c>
      <c r="I154" s="228"/>
      <c r="J154" s="228"/>
      <c r="K154" s="241"/>
      <c r="L154" s="225" t="str">
        <f t="shared" si="34"/>
        <v/>
      </c>
      <c r="M154" s="228"/>
      <c r="N154" s="226" t="str">
        <f>IF(M154="","",IFERROR(
IF(VLOOKUP(K154,$DB$180:$DS$239,2,FALSE)=2,VLOOKUP(K154,$DB$180:$DS$239,3,FALSE),
IF(VLOOKUP(K154,$DB$180:$DS$239,2,FALSE)=0,VLOOKUP(M154,DO!M:O,2,FALSE),
IF(K154="","XXX-",K154&amp;"-")&amp;
IF(VLOOKUP(K154,$DB$180:$DS$239,2,FALSE)=0,"%?",IF(N$4="","I?","I"&amp;N$4+FLOOR((ROW()-7)/16,1)))&amp;
VLOOKUP(K154,$DB$180:$DS$239,MOD(ROW()-7,16)+3,FALSE))),
IF(K154="","XXX-%?#*",K154&amp;"-%?#*")))</f>
        <v/>
      </c>
      <c r="O154" s="228"/>
      <c r="P154" s="226" t="str">
        <f t="shared" ca="1" si="35"/>
        <v/>
      </c>
      <c r="Q154" s="228"/>
      <c r="R154" s="228"/>
      <c r="S154" s="241"/>
      <c r="T154" s="225" t="str">
        <f t="shared" si="36"/>
        <v/>
      </c>
      <c r="U154" s="228"/>
      <c r="V154" s="226" t="str">
        <f>IF(U154="","",IFERROR(
IF(VLOOKUP(S154,$DB$180:$DS$239,2,FALSE)=2,VLOOKUP(S154,$DB$180:$DS$239,3,FALSE),
IF(VLOOKUP(S154,$DB$180:$DS$239,2,FALSE)=0,VLOOKUP(U154,DO!U:W,2,FALSE),
IF(S154="","XXX-",S154&amp;"-")&amp;
IF(VLOOKUP(S154,$DB$180:$DS$239,2,FALSE)=0,"%?",IF(V$4="","I?","I"&amp;V$4+FLOOR((ROW()-7)/16,1)))&amp;
VLOOKUP(S154,$DB$180:$DS$239,MOD(ROW()-7,16)+3,FALSE))),
IF(S154="","XXX-%?#*",S154&amp;"-%?#*")))</f>
        <v/>
      </c>
      <c r="W154" s="228"/>
      <c r="X154" s="226" t="str">
        <f t="shared" ca="1" si="37"/>
        <v/>
      </c>
      <c r="Y154" s="228"/>
      <c r="Z154" s="228"/>
      <c r="AA154" s="242"/>
      <c r="AB154" s="225" t="str">
        <f t="shared" si="38"/>
        <v/>
      </c>
      <c r="AC154" s="228"/>
      <c r="AD154" s="226" t="str">
        <f>IF(AC154="","",IFERROR(
IF(VLOOKUP(AA154,$DB$180:$DS$239,2,FALSE)=2,VLOOKUP(AA154,$DB$180:$DS$239,3,FALSE),
IF(VLOOKUP(AA154,$DB$180:$DS$239,2,FALSE)=0,VLOOKUP(AC154,DO!AC:AE,2,FALSE),
IF(AA154="","XXX-",AA154&amp;"-")&amp;
IF(VLOOKUP(AA154,$DB$180:$DS$239,2,FALSE)=0,"%?",IF(AD$4="","I?","I"&amp;AD$4+FLOOR((ROW()-7)/16,1)))&amp;
VLOOKUP(AA154,$DB$180:$DS$239,MOD(ROW()-7,16)+3,FALSE))),
IF(AA154="","XXX-%?#*",AA154&amp;"-%?#*")))</f>
        <v/>
      </c>
      <c r="AE154" s="228"/>
      <c r="AF154" s="226" t="str">
        <f t="shared" ca="1" si="39"/>
        <v/>
      </c>
      <c r="AG154" s="228"/>
      <c r="AH154" s="228"/>
      <c r="AI154" s="242"/>
      <c r="AJ154" s="225" t="str">
        <f t="shared" si="40"/>
        <v/>
      </c>
      <c r="AK154" s="228"/>
      <c r="AL154" s="226" t="str">
        <f>IF(AK154="","",IFERROR(
IF(VLOOKUP(AI154,$DB$180:$DS$239,2,FALSE)=2,VLOOKUP(AI154,$DB$180:$DS$239,3,FALSE),
IF(VLOOKUP(AI154,$DB$180:$DS$239,2,FALSE)=0,VLOOKUP(AK154,DO!AK:AM,2,FALSE),
IF(AI154="","XXX-",AI154&amp;"-")&amp;
IF(VLOOKUP(AI154,$DB$180:$DS$239,2,FALSE)=0,"%?",IF(AL$4="","I?","I"&amp;AL$4+FLOOR((ROW()-7)/16,1)))&amp;
VLOOKUP(AI154,$DB$180:$DS$239,MOD(ROW()-7,16)+3,FALSE))),
IF(AI154="","XXX-%?#*",AI154&amp;"-%?#*")))</f>
        <v/>
      </c>
      <c r="AM154" s="228"/>
      <c r="AN154" s="226" t="str">
        <f t="shared" ca="1" si="41"/>
        <v/>
      </c>
      <c r="AO154" s="228"/>
      <c r="AP154" s="228"/>
      <c r="AQ154" s="212"/>
      <c r="AR154" s="225" t="str">
        <f t="shared" si="42"/>
        <v/>
      </c>
      <c r="AS154" s="228"/>
      <c r="AT154" s="226" t="str">
        <f>IF(AS154="","",IFERROR(
IF(VLOOKUP(AQ154,$DB$180:$DS$239,2,FALSE)=2,VLOOKUP(AQ154,$DB$180:$DS$239,3,FALSE),
IF(VLOOKUP(AQ154,$DB$180:$DS$239,2,FALSE)=0,VLOOKUP(AS154,DO!AS:AU,2,FALSE),
IF(AQ154="","XXX-",AQ154&amp;"-")&amp;
IF(VLOOKUP(AQ154,$DB$180:$DS$239,2,FALSE)=0,"%?",IF(AT$4="","I?","I"&amp;AT$4+FLOOR((ROW()-7)/16,1)))&amp;
VLOOKUP(AQ154,$DB$180:$DS$239,MOD(ROW()-7,16)+3,FALSE))),
IF(AQ154="","XXX-%?#*",AQ154&amp;"-%?#*")))</f>
        <v/>
      </c>
      <c r="AU154" s="228"/>
      <c r="AV154" s="226" t="str">
        <f t="shared" ca="1" si="43"/>
        <v/>
      </c>
      <c r="AW154" s="228"/>
      <c r="AX154" s="228"/>
      <c r="AY154" s="242"/>
      <c r="AZ154" s="225" t="str">
        <f t="shared" si="44"/>
        <v/>
      </c>
      <c r="BA154" s="228"/>
      <c r="BB154" s="226" t="str">
        <f>IF(BA154="","",IFERROR(
IF(VLOOKUP(AY154,$DB$180:$DS$239,2,FALSE)=2,VLOOKUP(AY154,$DB$180:$DS$239,3,FALSE),
IF(VLOOKUP(AY154,$DB$180:$DS$239,2,FALSE)=0,VLOOKUP(BA154,DO!BA:BC,2,FALSE),
IF(AY154="","XXX-",AY154&amp;"-")&amp;
IF(VLOOKUP(AY154,$DB$180:$DS$239,2,FALSE)=0,"%?",IF(BB$4="","I?","I"&amp;BB$4+FLOOR((ROW()-7)/16,1)))&amp;
VLOOKUP(AY154,$DB$180:$DS$239,MOD(ROW()-7,16)+3,FALSE))),
IF(AY154="","XXX-%?#*",AY154&amp;"-%?#*")))</f>
        <v/>
      </c>
      <c r="BC154" s="228"/>
      <c r="BD154" s="226" t="str">
        <f t="shared" ca="1" si="45"/>
        <v/>
      </c>
      <c r="BE154" s="228"/>
      <c r="BF154" s="228"/>
      <c r="BG154" s="242"/>
      <c r="BH154" s="225" t="str">
        <f t="shared" si="46"/>
        <v/>
      </c>
      <c r="BI154" s="228"/>
      <c r="BJ154" s="226" t="str">
        <f>IF(BI154="","",IFERROR(
IF(VLOOKUP(BG154,$DB$180:$DS$239,2,FALSE)=2,VLOOKUP(BG154,$DB$180:$DS$239,3,FALSE),
IF(VLOOKUP(BG154,$DB$180:$DS$239,2,FALSE)=0,VLOOKUP(BI154,DO!BI:BK,2,FALSE),
IF(BG154="","XXX-",BG154&amp;"-")&amp;
IF(VLOOKUP(BG154,$DB$180:$DS$239,2,FALSE)=0,"%?",IF(BJ$4="","I?","I"&amp;BJ$4+FLOOR((ROW()-7)/16,1)))&amp;
VLOOKUP(BG154,$DB$180:$DS$239,MOD(ROW()-7,16)+3,FALSE))),
IF(BG154="","XXX-%?#*",BG154&amp;"-%?#*")))</f>
        <v/>
      </c>
      <c r="BK154" s="228"/>
      <c r="BL154" s="226" t="str">
        <f t="shared" ca="1" si="47"/>
        <v/>
      </c>
      <c r="BM154" s="228"/>
      <c r="BN154" s="228"/>
    </row>
    <row r="155" spans="4:66">
      <c r="D155" s="225" t="str">
        <f t="shared" si="32"/>
        <v/>
      </c>
      <c r="E155" s="228"/>
      <c r="F155" s="226" t="str">
        <f>IF(E155="","",IFERROR(
IF(VLOOKUP(C155,$DB$180:$DS$239,2,FALSE)=2,VLOOKUP(C155,$DB$180:$DS$239,3,FALSE),
IF(VLOOKUP(C155,$DB$180:$DS$239,2,FALSE)=0,VLOOKUP(E155,DO!E:G,2,FALSE),
IF(C155="","XXX-",C155&amp;"-")&amp;
IF(VLOOKUP(C155,$DB$180:$DS$239,2,FALSE)=0,"%?",IF(F$4="","I?","I"&amp;F$4+FLOOR((ROW()-7)/16,1)))&amp;
VLOOKUP(C155,$DB$180:$DS$239,MOD(ROW()-7,16)+3,FALSE))),
IF(C155="","XXX-%?#*",C155&amp;"-%?#*")))</f>
        <v/>
      </c>
      <c r="G155" s="226"/>
      <c r="H155" s="226" t="str">
        <f t="shared" ca="1" si="33"/>
        <v/>
      </c>
      <c r="I155" s="228"/>
      <c r="J155" s="228"/>
      <c r="K155" s="241"/>
      <c r="L155" s="225" t="str">
        <f t="shared" si="34"/>
        <v/>
      </c>
      <c r="M155" s="228"/>
      <c r="N155" s="226" t="str">
        <f>IF(M155="","",IFERROR(
IF(VLOOKUP(K155,$DB$180:$DS$239,2,FALSE)=2,VLOOKUP(K155,$DB$180:$DS$239,3,FALSE),
IF(VLOOKUP(K155,$DB$180:$DS$239,2,FALSE)=0,VLOOKUP(M155,DO!M:O,2,FALSE),
IF(K155="","XXX-",K155&amp;"-")&amp;
IF(VLOOKUP(K155,$DB$180:$DS$239,2,FALSE)=0,"%?",IF(N$4="","I?","I"&amp;N$4+FLOOR((ROW()-7)/16,1)))&amp;
VLOOKUP(K155,$DB$180:$DS$239,MOD(ROW()-7,16)+3,FALSE))),
IF(K155="","XXX-%?#*",K155&amp;"-%?#*")))</f>
        <v/>
      </c>
      <c r="O155" s="228"/>
      <c r="P155" s="226" t="str">
        <f t="shared" ca="1" si="35"/>
        <v/>
      </c>
      <c r="Q155" s="228"/>
      <c r="R155" s="228"/>
      <c r="S155" s="241"/>
      <c r="T155" s="225" t="str">
        <f t="shared" si="36"/>
        <v/>
      </c>
      <c r="U155" s="228"/>
      <c r="V155" s="226" t="str">
        <f>IF(U155="","",IFERROR(
IF(VLOOKUP(S155,$DB$180:$DS$239,2,FALSE)=2,VLOOKUP(S155,$DB$180:$DS$239,3,FALSE),
IF(VLOOKUP(S155,$DB$180:$DS$239,2,FALSE)=0,VLOOKUP(U155,DO!U:W,2,FALSE),
IF(S155="","XXX-",S155&amp;"-")&amp;
IF(VLOOKUP(S155,$DB$180:$DS$239,2,FALSE)=0,"%?",IF(V$4="","I?","I"&amp;V$4+FLOOR((ROW()-7)/16,1)))&amp;
VLOOKUP(S155,$DB$180:$DS$239,MOD(ROW()-7,16)+3,FALSE))),
IF(S155="","XXX-%?#*",S155&amp;"-%?#*")))</f>
        <v/>
      </c>
      <c r="W155" s="228"/>
      <c r="X155" s="226" t="str">
        <f t="shared" ca="1" si="37"/>
        <v/>
      </c>
      <c r="Y155" s="228"/>
      <c r="Z155" s="228"/>
      <c r="AA155" s="242"/>
      <c r="AB155" s="225" t="str">
        <f t="shared" si="38"/>
        <v/>
      </c>
      <c r="AC155" s="228"/>
      <c r="AD155" s="226" t="str">
        <f>IF(AC155="","",IFERROR(
IF(VLOOKUP(AA155,$DB$180:$DS$239,2,FALSE)=2,VLOOKUP(AA155,$DB$180:$DS$239,3,FALSE),
IF(VLOOKUP(AA155,$DB$180:$DS$239,2,FALSE)=0,VLOOKUP(AC155,DO!AC:AE,2,FALSE),
IF(AA155="","XXX-",AA155&amp;"-")&amp;
IF(VLOOKUP(AA155,$DB$180:$DS$239,2,FALSE)=0,"%?",IF(AD$4="","I?","I"&amp;AD$4+FLOOR((ROW()-7)/16,1)))&amp;
VLOOKUP(AA155,$DB$180:$DS$239,MOD(ROW()-7,16)+3,FALSE))),
IF(AA155="","XXX-%?#*",AA155&amp;"-%?#*")))</f>
        <v/>
      </c>
      <c r="AE155" s="228"/>
      <c r="AF155" s="226" t="str">
        <f t="shared" ca="1" si="39"/>
        <v/>
      </c>
      <c r="AG155" s="228"/>
      <c r="AH155" s="228"/>
      <c r="AI155" s="242"/>
      <c r="AJ155" s="225" t="str">
        <f t="shared" si="40"/>
        <v/>
      </c>
      <c r="AK155" s="228"/>
      <c r="AL155" s="226" t="str">
        <f>IF(AK155="","",IFERROR(
IF(VLOOKUP(AI155,$DB$180:$DS$239,2,FALSE)=2,VLOOKUP(AI155,$DB$180:$DS$239,3,FALSE),
IF(VLOOKUP(AI155,$DB$180:$DS$239,2,FALSE)=0,VLOOKUP(AK155,DO!AK:AM,2,FALSE),
IF(AI155="","XXX-",AI155&amp;"-")&amp;
IF(VLOOKUP(AI155,$DB$180:$DS$239,2,FALSE)=0,"%?",IF(AL$4="","I?","I"&amp;AL$4+FLOOR((ROW()-7)/16,1)))&amp;
VLOOKUP(AI155,$DB$180:$DS$239,MOD(ROW()-7,16)+3,FALSE))),
IF(AI155="","XXX-%?#*",AI155&amp;"-%?#*")))</f>
        <v/>
      </c>
      <c r="AM155" s="228"/>
      <c r="AN155" s="226" t="str">
        <f t="shared" ca="1" si="41"/>
        <v/>
      </c>
      <c r="AO155" s="228"/>
      <c r="AP155" s="228"/>
      <c r="AQ155" s="212"/>
      <c r="AR155" s="225" t="str">
        <f t="shared" si="42"/>
        <v/>
      </c>
      <c r="AS155" s="228"/>
      <c r="AT155" s="226" t="str">
        <f>IF(AS155="","",IFERROR(
IF(VLOOKUP(AQ155,$DB$180:$DS$239,2,FALSE)=2,VLOOKUP(AQ155,$DB$180:$DS$239,3,FALSE),
IF(VLOOKUP(AQ155,$DB$180:$DS$239,2,FALSE)=0,VLOOKUP(AS155,DO!AS:AU,2,FALSE),
IF(AQ155="","XXX-",AQ155&amp;"-")&amp;
IF(VLOOKUP(AQ155,$DB$180:$DS$239,2,FALSE)=0,"%?",IF(AT$4="","I?","I"&amp;AT$4+FLOOR((ROW()-7)/16,1)))&amp;
VLOOKUP(AQ155,$DB$180:$DS$239,MOD(ROW()-7,16)+3,FALSE))),
IF(AQ155="","XXX-%?#*",AQ155&amp;"-%?#*")))</f>
        <v/>
      </c>
      <c r="AU155" s="228"/>
      <c r="AV155" s="226" t="str">
        <f t="shared" ca="1" si="43"/>
        <v/>
      </c>
      <c r="AW155" s="228"/>
      <c r="AX155" s="228"/>
      <c r="AY155" s="242"/>
      <c r="AZ155" s="225" t="str">
        <f t="shared" si="44"/>
        <v/>
      </c>
      <c r="BA155" s="228"/>
      <c r="BB155" s="226" t="str">
        <f>IF(BA155="","",IFERROR(
IF(VLOOKUP(AY155,$DB$180:$DS$239,2,FALSE)=2,VLOOKUP(AY155,$DB$180:$DS$239,3,FALSE),
IF(VLOOKUP(AY155,$DB$180:$DS$239,2,FALSE)=0,VLOOKUP(BA155,DO!BA:BC,2,FALSE),
IF(AY155="","XXX-",AY155&amp;"-")&amp;
IF(VLOOKUP(AY155,$DB$180:$DS$239,2,FALSE)=0,"%?",IF(BB$4="","I?","I"&amp;BB$4+FLOOR((ROW()-7)/16,1)))&amp;
VLOOKUP(AY155,$DB$180:$DS$239,MOD(ROW()-7,16)+3,FALSE))),
IF(AY155="","XXX-%?#*",AY155&amp;"-%?#*")))</f>
        <v/>
      </c>
      <c r="BC155" s="228"/>
      <c r="BD155" s="226" t="str">
        <f t="shared" ca="1" si="45"/>
        <v/>
      </c>
      <c r="BE155" s="228"/>
      <c r="BF155" s="228"/>
      <c r="BG155" s="242"/>
      <c r="BH155" s="225" t="str">
        <f t="shared" si="46"/>
        <v/>
      </c>
      <c r="BI155" s="228"/>
      <c r="BJ155" s="226" t="str">
        <f>IF(BI155="","",IFERROR(
IF(VLOOKUP(BG155,$DB$180:$DS$239,2,FALSE)=2,VLOOKUP(BG155,$DB$180:$DS$239,3,FALSE),
IF(VLOOKUP(BG155,$DB$180:$DS$239,2,FALSE)=0,VLOOKUP(BI155,DO!BI:BK,2,FALSE),
IF(BG155="","XXX-",BG155&amp;"-")&amp;
IF(VLOOKUP(BG155,$DB$180:$DS$239,2,FALSE)=0,"%?",IF(BJ$4="","I?","I"&amp;BJ$4+FLOOR((ROW()-7)/16,1)))&amp;
VLOOKUP(BG155,$DB$180:$DS$239,MOD(ROW()-7,16)+3,FALSE))),
IF(BG155="","XXX-%?#*",BG155&amp;"-%?#*")))</f>
        <v/>
      </c>
      <c r="BK155" s="228"/>
      <c r="BL155" s="226" t="str">
        <f t="shared" ca="1" si="47"/>
        <v/>
      </c>
      <c r="BM155" s="228"/>
      <c r="BN155" s="228"/>
    </row>
    <row r="156" spans="4:66">
      <c r="D156" s="225" t="str">
        <f t="shared" si="32"/>
        <v/>
      </c>
      <c r="E156" s="228"/>
      <c r="F156" s="226" t="str">
        <f>IF(E156="","",IFERROR(
IF(VLOOKUP(C156,$DB$180:$DS$239,2,FALSE)=2,VLOOKUP(C156,$DB$180:$DS$239,3,FALSE),
IF(VLOOKUP(C156,$DB$180:$DS$239,2,FALSE)=0,VLOOKUP(E156,DO!E:G,2,FALSE),
IF(C156="","XXX-",C156&amp;"-")&amp;
IF(VLOOKUP(C156,$DB$180:$DS$239,2,FALSE)=0,"%?",IF(F$4="","I?","I"&amp;F$4+FLOOR((ROW()-7)/16,1)))&amp;
VLOOKUP(C156,$DB$180:$DS$239,MOD(ROW()-7,16)+3,FALSE))),
IF(C156="","XXX-%?#*",C156&amp;"-%?#*")))</f>
        <v/>
      </c>
      <c r="G156" s="226"/>
      <c r="H156" s="226" t="str">
        <f t="shared" ca="1" si="33"/>
        <v/>
      </c>
      <c r="I156" s="228"/>
      <c r="J156" s="228"/>
      <c r="K156" s="241"/>
      <c r="L156" s="225" t="str">
        <f t="shared" si="34"/>
        <v/>
      </c>
      <c r="M156" s="228"/>
      <c r="N156" s="226" t="str">
        <f>IF(M156="","",IFERROR(
IF(VLOOKUP(K156,$DB$180:$DS$239,2,FALSE)=2,VLOOKUP(K156,$DB$180:$DS$239,3,FALSE),
IF(VLOOKUP(K156,$DB$180:$DS$239,2,FALSE)=0,VLOOKUP(M156,DO!M:O,2,FALSE),
IF(K156="","XXX-",K156&amp;"-")&amp;
IF(VLOOKUP(K156,$DB$180:$DS$239,2,FALSE)=0,"%?",IF(N$4="","I?","I"&amp;N$4+FLOOR((ROW()-7)/16,1)))&amp;
VLOOKUP(K156,$DB$180:$DS$239,MOD(ROW()-7,16)+3,FALSE))),
IF(K156="","XXX-%?#*",K156&amp;"-%?#*")))</f>
        <v/>
      </c>
      <c r="O156" s="228"/>
      <c r="P156" s="226" t="str">
        <f t="shared" ca="1" si="35"/>
        <v/>
      </c>
      <c r="Q156" s="228"/>
      <c r="R156" s="228"/>
      <c r="S156" s="241"/>
      <c r="T156" s="225" t="str">
        <f t="shared" si="36"/>
        <v/>
      </c>
      <c r="U156" s="228"/>
      <c r="V156" s="226" t="str">
        <f>IF(U156="","",IFERROR(
IF(VLOOKUP(S156,$DB$180:$DS$239,2,FALSE)=2,VLOOKUP(S156,$DB$180:$DS$239,3,FALSE),
IF(VLOOKUP(S156,$DB$180:$DS$239,2,FALSE)=0,VLOOKUP(U156,DO!U:W,2,FALSE),
IF(S156="","XXX-",S156&amp;"-")&amp;
IF(VLOOKUP(S156,$DB$180:$DS$239,2,FALSE)=0,"%?",IF(V$4="","I?","I"&amp;V$4+FLOOR((ROW()-7)/16,1)))&amp;
VLOOKUP(S156,$DB$180:$DS$239,MOD(ROW()-7,16)+3,FALSE))),
IF(S156="","XXX-%?#*",S156&amp;"-%?#*")))</f>
        <v/>
      </c>
      <c r="W156" s="228"/>
      <c r="X156" s="226" t="str">
        <f t="shared" ca="1" si="37"/>
        <v/>
      </c>
      <c r="Y156" s="228"/>
      <c r="Z156" s="228"/>
      <c r="AA156" s="242"/>
      <c r="AB156" s="225" t="str">
        <f t="shared" si="38"/>
        <v/>
      </c>
      <c r="AC156" s="228"/>
      <c r="AD156" s="226" t="str">
        <f>IF(AC156="","",IFERROR(
IF(VLOOKUP(AA156,$DB$180:$DS$239,2,FALSE)=2,VLOOKUP(AA156,$DB$180:$DS$239,3,FALSE),
IF(VLOOKUP(AA156,$DB$180:$DS$239,2,FALSE)=0,VLOOKUP(AC156,DO!AC:AE,2,FALSE),
IF(AA156="","XXX-",AA156&amp;"-")&amp;
IF(VLOOKUP(AA156,$DB$180:$DS$239,2,FALSE)=0,"%?",IF(AD$4="","I?","I"&amp;AD$4+FLOOR((ROW()-7)/16,1)))&amp;
VLOOKUP(AA156,$DB$180:$DS$239,MOD(ROW()-7,16)+3,FALSE))),
IF(AA156="","XXX-%?#*",AA156&amp;"-%?#*")))</f>
        <v/>
      </c>
      <c r="AE156" s="228"/>
      <c r="AF156" s="226" t="str">
        <f t="shared" ca="1" si="39"/>
        <v/>
      </c>
      <c r="AG156" s="228"/>
      <c r="AH156" s="228"/>
      <c r="AI156" s="242"/>
      <c r="AJ156" s="225" t="str">
        <f t="shared" si="40"/>
        <v/>
      </c>
      <c r="AK156" s="228"/>
      <c r="AL156" s="226" t="str">
        <f>IF(AK156="","",IFERROR(
IF(VLOOKUP(AI156,$DB$180:$DS$239,2,FALSE)=2,VLOOKUP(AI156,$DB$180:$DS$239,3,FALSE),
IF(VLOOKUP(AI156,$DB$180:$DS$239,2,FALSE)=0,VLOOKUP(AK156,DO!AK:AM,2,FALSE),
IF(AI156="","XXX-",AI156&amp;"-")&amp;
IF(VLOOKUP(AI156,$DB$180:$DS$239,2,FALSE)=0,"%?",IF(AL$4="","I?","I"&amp;AL$4+FLOOR((ROW()-7)/16,1)))&amp;
VLOOKUP(AI156,$DB$180:$DS$239,MOD(ROW()-7,16)+3,FALSE))),
IF(AI156="","XXX-%?#*",AI156&amp;"-%?#*")))</f>
        <v/>
      </c>
      <c r="AM156" s="228"/>
      <c r="AN156" s="226" t="str">
        <f t="shared" ca="1" si="41"/>
        <v/>
      </c>
      <c r="AO156" s="228"/>
      <c r="AP156" s="228"/>
      <c r="AQ156" s="212"/>
      <c r="AR156" s="225" t="str">
        <f t="shared" si="42"/>
        <v/>
      </c>
      <c r="AS156" s="228"/>
      <c r="AT156" s="226" t="str">
        <f>IF(AS156="","",IFERROR(
IF(VLOOKUP(AQ156,$DB$180:$DS$239,2,FALSE)=2,VLOOKUP(AQ156,$DB$180:$DS$239,3,FALSE),
IF(VLOOKUP(AQ156,$DB$180:$DS$239,2,FALSE)=0,VLOOKUP(AS156,DO!AS:AU,2,FALSE),
IF(AQ156="","XXX-",AQ156&amp;"-")&amp;
IF(VLOOKUP(AQ156,$DB$180:$DS$239,2,FALSE)=0,"%?",IF(AT$4="","I?","I"&amp;AT$4+FLOOR((ROW()-7)/16,1)))&amp;
VLOOKUP(AQ156,$DB$180:$DS$239,MOD(ROW()-7,16)+3,FALSE))),
IF(AQ156="","XXX-%?#*",AQ156&amp;"-%?#*")))</f>
        <v/>
      </c>
      <c r="AU156" s="228"/>
      <c r="AV156" s="226" t="str">
        <f t="shared" ca="1" si="43"/>
        <v/>
      </c>
      <c r="AW156" s="228"/>
      <c r="AX156" s="228"/>
      <c r="AY156" s="242"/>
      <c r="AZ156" s="225" t="str">
        <f t="shared" si="44"/>
        <v/>
      </c>
      <c r="BA156" s="228"/>
      <c r="BB156" s="226" t="str">
        <f>IF(BA156="","",IFERROR(
IF(VLOOKUP(AY156,$DB$180:$DS$239,2,FALSE)=2,VLOOKUP(AY156,$DB$180:$DS$239,3,FALSE),
IF(VLOOKUP(AY156,$DB$180:$DS$239,2,FALSE)=0,VLOOKUP(BA156,DO!BA:BC,2,FALSE),
IF(AY156="","XXX-",AY156&amp;"-")&amp;
IF(VLOOKUP(AY156,$DB$180:$DS$239,2,FALSE)=0,"%?",IF(BB$4="","I?","I"&amp;BB$4+FLOOR((ROW()-7)/16,1)))&amp;
VLOOKUP(AY156,$DB$180:$DS$239,MOD(ROW()-7,16)+3,FALSE))),
IF(AY156="","XXX-%?#*",AY156&amp;"-%?#*")))</f>
        <v/>
      </c>
      <c r="BC156" s="228"/>
      <c r="BD156" s="226" t="str">
        <f t="shared" ca="1" si="45"/>
        <v/>
      </c>
      <c r="BE156" s="228"/>
      <c r="BF156" s="228"/>
      <c r="BG156" s="242"/>
      <c r="BH156" s="225" t="str">
        <f t="shared" si="46"/>
        <v/>
      </c>
      <c r="BI156" s="228"/>
      <c r="BJ156" s="226" t="str">
        <f>IF(BI156="","",IFERROR(
IF(VLOOKUP(BG156,$DB$180:$DS$239,2,FALSE)=2,VLOOKUP(BG156,$DB$180:$DS$239,3,FALSE),
IF(VLOOKUP(BG156,$DB$180:$DS$239,2,FALSE)=0,VLOOKUP(BI156,DO!BI:BK,2,FALSE),
IF(BG156="","XXX-",BG156&amp;"-")&amp;
IF(VLOOKUP(BG156,$DB$180:$DS$239,2,FALSE)=0,"%?",IF(BJ$4="","I?","I"&amp;BJ$4+FLOOR((ROW()-7)/16,1)))&amp;
VLOOKUP(BG156,$DB$180:$DS$239,MOD(ROW()-7,16)+3,FALSE))),
IF(BG156="","XXX-%?#*",BG156&amp;"-%?#*")))</f>
        <v/>
      </c>
      <c r="BK156" s="228"/>
      <c r="BL156" s="226" t="str">
        <f t="shared" ca="1" si="47"/>
        <v/>
      </c>
      <c r="BM156" s="228"/>
      <c r="BN156" s="228"/>
    </row>
    <row r="157" spans="4:66">
      <c r="D157" s="225" t="str">
        <f t="shared" si="32"/>
        <v/>
      </c>
      <c r="E157" s="228"/>
      <c r="F157" s="226" t="str">
        <f>IF(E157="","",IFERROR(
IF(VLOOKUP(C157,$DB$180:$DS$239,2,FALSE)=2,VLOOKUP(C157,$DB$180:$DS$239,3,FALSE),
IF(VLOOKUP(C157,$DB$180:$DS$239,2,FALSE)=0,VLOOKUP(E157,DO!E:G,2,FALSE),
IF(C157="","XXX-",C157&amp;"-")&amp;
IF(VLOOKUP(C157,$DB$180:$DS$239,2,FALSE)=0,"%?",IF(F$4="","I?","I"&amp;F$4+FLOOR((ROW()-7)/16,1)))&amp;
VLOOKUP(C157,$DB$180:$DS$239,MOD(ROW()-7,16)+3,FALSE))),
IF(C157="","XXX-%?#*",C157&amp;"-%?#*")))</f>
        <v/>
      </c>
      <c r="G157" s="226"/>
      <c r="H157" s="226" t="str">
        <f t="shared" ca="1" si="33"/>
        <v/>
      </c>
      <c r="I157" s="228"/>
      <c r="J157" s="228"/>
      <c r="K157" s="241"/>
      <c r="L157" s="225" t="str">
        <f t="shared" si="34"/>
        <v/>
      </c>
      <c r="M157" s="228"/>
      <c r="N157" s="226" t="str">
        <f>IF(M157="","",IFERROR(
IF(VLOOKUP(K157,$DB$180:$DS$239,2,FALSE)=2,VLOOKUP(K157,$DB$180:$DS$239,3,FALSE),
IF(VLOOKUP(K157,$DB$180:$DS$239,2,FALSE)=0,VLOOKUP(M157,DO!M:O,2,FALSE),
IF(K157="","XXX-",K157&amp;"-")&amp;
IF(VLOOKUP(K157,$DB$180:$DS$239,2,FALSE)=0,"%?",IF(N$4="","I?","I"&amp;N$4+FLOOR((ROW()-7)/16,1)))&amp;
VLOOKUP(K157,$DB$180:$DS$239,MOD(ROW()-7,16)+3,FALSE))),
IF(K157="","XXX-%?#*",K157&amp;"-%?#*")))</f>
        <v/>
      </c>
      <c r="O157" s="228"/>
      <c r="P157" s="226" t="str">
        <f t="shared" ca="1" si="35"/>
        <v/>
      </c>
      <c r="Q157" s="228"/>
      <c r="R157" s="228"/>
      <c r="S157" s="241"/>
      <c r="T157" s="225" t="str">
        <f t="shared" si="36"/>
        <v/>
      </c>
      <c r="U157" s="228"/>
      <c r="V157" s="226" t="str">
        <f>IF(U157="","",IFERROR(
IF(VLOOKUP(S157,$DB$180:$DS$239,2,FALSE)=2,VLOOKUP(S157,$DB$180:$DS$239,3,FALSE),
IF(VLOOKUP(S157,$DB$180:$DS$239,2,FALSE)=0,VLOOKUP(U157,DO!U:W,2,FALSE),
IF(S157="","XXX-",S157&amp;"-")&amp;
IF(VLOOKUP(S157,$DB$180:$DS$239,2,FALSE)=0,"%?",IF(V$4="","I?","I"&amp;V$4+FLOOR((ROW()-7)/16,1)))&amp;
VLOOKUP(S157,$DB$180:$DS$239,MOD(ROW()-7,16)+3,FALSE))),
IF(S157="","XXX-%?#*",S157&amp;"-%?#*")))</f>
        <v/>
      </c>
      <c r="W157" s="228"/>
      <c r="X157" s="226" t="str">
        <f t="shared" ca="1" si="37"/>
        <v/>
      </c>
      <c r="Y157" s="228"/>
      <c r="Z157" s="228"/>
      <c r="AA157" s="242"/>
      <c r="AB157" s="225" t="str">
        <f t="shared" si="38"/>
        <v/>
      </c>
      <c r="AC157" s="228"/>
      <c r="AD157" s="226" t="str">
        <f>IF(AC157="","",IFERROR(
IF(VLOOKUP(AA157,$DB$180:$DS$239,2,FALSE)=2,VLOOKUP(AA157,$DB$180:$DS$239,3,FALSE),
IF(VLOOKUP(AA157,$DB$180:$DS$239,2,FALSE)=0,VLOOKUP(AC157,DO!AC:AE,2,FALSE),
IF(AA157="","XXX-",AA157&amp;"-")&amp;
IF(VLOOKUP(AA157,$DB$180:$DS$239,2,FALSE)=0,"%?",IF(AD$4="","I?","I"&amp;AD$4+FLOOR((ROW()-7)/16,1)))&amp;
VLOOKUP(AA157,$DB$180:$DS$239,MOD(ROW()-7,16)+3,FALSE))),
IF(AA157="","XXX-%?#*",AA157&amp;"-%?#*")))</f>
        <v/>
      </c>
      <c r="AE157" s="228"/>
      <c r="AF157" s="226" t="str">
        <f t="shared" ca="1" si="39"/>
        <v/>
      </c>
      <c r="AG157" s="228"/>
      <c r="AH157" s="228"/>
      <c r="AI157" s="242"/>
      <c r="AJ157" s="225" t="str">
        <f t="shared" si="40"/>
        <v/>
      </c>
      <c r="AK157" s="228"/>
      <c r="AL157" s="226" t="str">
        <f>IF(AK157="","",IFERROR(
IF(VLOOKUP(AI157,$DB$180:$DS$239,2,FALSE)=2,VLOOKUP(AI157,$DB$180:$DS$239,3,FALSE),
IF(VLOOKUP(AI157,$DB$180:$DS$239,2,FALSE)=0,VLOOKUP(AK157,DO!AK:AM,2,FALSE),
IF(AI157="","XXX-",AI157&amp;"-")&amp;
IF(VLOOKUP(AI157,$DB$180:$DS$239,2,FALSE)=0,"%?",IF(AL$4="","I?","I"&amp;AL$4+FLOOR((ROW()-7)/16,1)))&amp;
VLOOKUP(AI157,$DB$180:$DS$239,MOD(ROW()-7,16)+3,FALSE))),
IF(AI157="","XXX-%?#*",AI157&amp;"-%?#*")))</f>
        <v/>
      </c>
      <c r="AM157" s="228"/>
      <c r="AN157" s="226" t="str">
        <f t="shared" ca="1" si="41"/>
        <v/>
      </c>
      <c r="AO157" s="228"/>
      <c r="AP157" s="228"/>
      <c r="AQ157" s="212"/>
      <c r="AR157" s="225" t="str">
        <f t="shared" si="42"/>
        <v/>
      </c>
      <c r="AS157" s="228"/>
      <c r="AT157" s="226" t="str">
        <f>IF(AS157="","",IFERROR(
IF(VLOOKUP(AQ157,$DB$180:$DS$239,2,FALSE)=2,VLOOKUP(AQ157,$DB$180:$DS$239,3,FALSE),
IF(VLOOKUP(AQ157,$DB$180:$DS$239,2,FALSE)=0,VLOOKUP(AS157,DO!AS:AU,2,FALSE),
IF(AQ157="","XXX-",AQ157&amp;"-")&amp;
IF(VLOOKUP(AQ157,$DB$180:$DS$239,2,FALSE)=0,"%?",IF(AT$4="","I?","I"&amp;AT$4+FLOOR((ROW()-7)/16,1)))&amp;
VLOOKUP(AQ157,$DB$180:$DS$239,MOD(ROW()-7,16)+3,FALSE))),
IF(AQ157="","XXX-%?#*",AQ157&amp;"-%?#*")))</f>
        <v/>
      </c>
      <c r="AU157" s="228"/>
      <c r="AV157" s="226" t="str">
        <f t="shared" ca="1" si="43"/>
        <v/>
      </c>
      <c r="AW157" s="228"/>
      <c r="AX157" s="228"/>
      <c r="AY157" s="242"/>
      <c r="AZ157" s="225" t="str">
        <f t="shared" si="44"/>
        <v/>
      </c>
      <c r="BA157" s="228"/>
      <c r="BB157" s="226" t="str">
        <f>IF(BA157="","",IFERROR(
IF(VLOOKUP(AY157,$DB$180:$DS$239,2,FALSE)=2,VLOOKUP(AY157,$DB$180:$DS$239,3,FALSE),
IF(VLOOKUP(AY157,$DB$180:$DS$239,2,FALSE)=0,VLOOKUP(BA157,DO!BA:BC,2,FALSE),
IF(AY157="","XXX-",AY157&amp;"-")&amp;
IF(VLOOKUP(AY157,$DB$180:$DS$239,2,FALSE)=0,"%?",IF(BB$4="","I?","I"&amp;BB$4+FLOOR((ROW()-7)/16,1)))&amp;
VLOOKUP(AY157,$DB$180:$DS$239,MOD(ROW()-7,16)+3,FALSE))),
IF(AY157="","XXX-%?#*",AY157&amp;"-%?#*")))</f>
        <v/>
      </c>
      <c r="BC157" s="228"/>
      <c r="BD157" s="226" t="str">
        <f t="shared" ca="1" si="45"/>
        <v/>
      </c>
      <c r="BE157" s="228"/>
      <c r="BF157" s="228"/>
      <c r="BG157" s="242"/>
      <c r="BH157" s="225" t="str">
        <f t="shared" si="46"/>
        <v/>
      </c>
      <c r="BI157" s="228"/>
      <c r="BJ157" s="226" t="str">
        <f>IF(BI157="","",IFERROR(
IF(VLOOKUP(BG157,$DB$180:$DS$239,2,FALSE)=2,VLOOKUP(BG157,$DB$180:$DS$239,3,FALSE),
IF(VLOOKUP(BG157,$DB$180:$DS$239,2,FALSE)=0,VLOOKUP(BI157,DO!BI:BK,2,FALSE),
IF(BG157="","XXX-",BG157&amp;"-")&amp;
IF(VLOOKUP(BG157,$DB$180:$DS$239,2,FALSE)=0,"%?",IF(BJ$4="","I?","I"&amp;BJ$4+FLOOR((ROW()-7)/16,1)))&amp;
VLOOKUP(BG157,$DB$180:$DS$239,MOD(ROW()-7,16)+3,FALSE))),
IF(BG157="","XXX-%?#*",BG157&amp;"-%?#*")))</f>
        <v/>
      </c>
      <c r="BK157" s="228"/>
      <c r="BL157" s="226" t="str">
        <f t="shared" ca="1" si="47"/>
        <v/>
      </c>
      <c r="BM157" s="228"/>
      <c r="BN157" s="228"/>
    </row>
    <row r="158" spans="4:66">
      <c r="D158" s="225" t="str">
        <f t="shared" si="32"/>
        <v/>
      </c>
      <c r="E158" s="228"/>
      <c r="F158" s="226" t="str">
        <f>IF(E158="","",IFERROR(
IF(VLOOKUP(C158,$DB$180:$DS$239,2,FALSE)=2,VLOOKUP(C158,$DB$180:$DS$239,3,FALSE),
IF(VLOOKUP(C158,$DB$180:$DS$239,2,FALSE)=0,VLOOKUP(E158,DO!E:G,2,FALSE),
IF(C158="","XXX-",C158&amp;"-")&amp;
IF(VLOOKUP(C158,$DB$180:$DS$239,2,FALSE)=0,"%?",IF(F$4="","I?","I"&amp;F$4+FLOOR((ROW()-7)/16,1)))&amp;
VLOOKUP(C158,$DB$180:$DS$239,MOD(ROW()-7,16)+3,FALSE))),
IF(C158="","XXX-%?#*",C158&amp;"-%?#*")))</f>
        <v/>
      </c>
      <c r="G158" s="226"/>
      <c r="H158" s="226" t="str">
        <f t="shared" ca="1" si="33"/>
        <v/>
      </c>
      <c r="I158" s="228"/>
      <c r="J158" s="228"/>
      <c r="K158" s="241"/>
      <c r="L158" s="225" t="str">
        <f t="shared" si="34"/>
        <v/>
      </c>
      <c r="M158" s="228"/>
      <c r="N158" s="226" t="str">
        <f>IF(M158="","",IFERROR(
IF(VLOOKUP(K158,$DB$180:$DS$239,2,FALSE)=2,VLOOKUP(K158,$DB$180:$DS$239,3,FALSE),
IF(VLOOKUP(K158,$DB$180:$DS$239,2,FALSE)=0,VLOOKUP(M158,DO!M:O,2,FALSE),
IF(K158="","XXX-",K158&amp;"-")&amp;
IF(VLOOKUP(K158,$DB$180:$DS$239,2,FALSE)=0,"%?",IF(N$4="","I?","I"&amp;N$4+FLOOR((ROW()-7)/16,1)))&amp;
VLOOKUP(K158,$DB$180:$DS$239,MOD(ROW()-7,16)+3,FALSE))),
IF(K158="","XXX-%?#*",K158&amp;"-%?#*")))</f>
        <v/>
      </c>
      <c r="O158" s="228"/>
      <c r="P158" s="226" t="str">
        <f t="shared" ca="1" si="35"/>
        <v/>
      </c>
      <c r="Q158" s="228"/>
      <c r="R158" s="228"/>
      <c r="S158" s="241"/>
      <c r="T158" s="225" t="str">
        <f t="shared" si="36"/>
        <v/>
      </c>
      <c r="U158" s="228"/>
      <c r="V158" s="226" t="str">
        <f>IF(U158="","",IFERROR(
IF(VLOOKUP(S158,$DB$180:$DS$239,2,FALSE)=2,VLOOKUP(S158,$DB$180:$DS$239,3,FALSE),
IF(VLOOKUP(S158,$DB$180:$DS$239,2,FALSE)=0,VLOOKUP(U158,DO!U:W,2,FALSE),
IF(S158="","XXX-",S158&amp;"-")&amp;
IF(VLOOKUP(S158,$DB$180:$DS$239,2,FALSE)=0,"%?",IF(V$4="","I?","I"&amp;V$4+FLOOR((ROW()-7)/16,1)))&amp;
VLOOKUP(S158,$DB$180:$DS$239,MOD(ROW()-7,16)+3,FALSE))),
IF(S158="","XXX-%?#*",S158&amp;"-%?#*")))</f>
        <v/>
      </c>
      <c r="W158" s="228"/>
      <c r="X158" s="226" t="str">
        <f t="shared" ca="1" si="37"/>
        <v/>
      </c>
      <c r="Y158" s="228"/>
      <c r="Z158" s="228"/>
      <c r="AA158" s="242"/>
      <c r="AB158" s="225" t="str">
        <f t="shared" si="38"/>
        <v/>
      </c>
      <c r="AC158" s="228"/>
      <c r="AD158" s="226" t="str">
        <f>IF(AC158="","",IFERROR(
IF(VLOOKUP(AA158,$DB$180:$DS$239,2,FALSE)=2,VLOOKUP(AA158,$DB$180:$DS$239,3,FALSE),
IF(VLOOKUP(AA158,$DB$180:$DS$239,2,FALSE)=0,VLOOKUP(AC158,DO!AC:AE,2,FALSE),
IF(AA158="","XXX-",AA158&amp;"-")&amp;
IF(VLOOKUP(AA158,$DB$180:$DS$239,2,FALSE)=0,"%?",IF(AD$4="","I?","I"&amp;AD$4+FLOOR((ROW()-7)/16,1)))&amp;
VLOOKUP(AA158,$DB$180:$DS$239,MOD(ROW()-7,16)+3,FALSE))),
IF(AA158="","XXX-%?#*",AA158&amp;"-%?#*")))</f>
        <v/>
      </c>
      <c r="AE158" s="228"/>
      <c r="AF158" s="226" t="str">
        <f t="shared" ca="1" si="39"/>
        <v/>
      </c>
      <c r="AG158" s="228"/>
      <c r="AH158" s="228"/>
      <c r="AI158" s="242"/>
      <c r="AJ158" s="225" t="str">
        <f t="shared" si="40"/>
        <v/>
      </c>
      <c r="AK158" s="228"/>
      <c r="AL158" s="226" t="str">
        <f>IF(AK158="","",IFERROR(
IF(VLOOKUP(AI158,$DB$180:$DS$239,2,FALSE)=2,VLOOKUP(AI158,$DB$180:$DS$239,3,FALSE),
IF(VLOOKUP(AI158,$DB$180:$DS$239,2,FALSE)=0,VLOOKUP(AK158,DO!AK:AM,2,FALSE),
IF(AI158="","XXX-",AI158&amp;"-")&amp;
IF(VLOOKUP(AI158,$DB$180:$DS$239,2,FALSE)=0,"%?",IF(AL$4="","I?","I"&amp;AL$4+FLOOR((ROW()-7)/16,1)))&amp;
VLOOKUP(AI158,$DB$180:$DS$239,MOD(ROW()-7,16)+3,FALSE))),
IF(AI158="","XXX-%?#*",AI158&amp;"-%?#*")))</f>
        <v/>
      </c>
      <c r="AM158" s="228"/>
      <c r="AN158" s="226" t="str">
        <f t="shared" ca="1" si="41"/>
        <v/>
      </c>
      <c r="AO158" s="228"/>
      <c r="AP158" s="228"/>
      <c r="AQ158" s="212"/>
      <c r="AR158" s="225" t="str">
        <f t="shared" si="42"/>
        <v/>
      </c>
      <c r="AS158" s="228"/>
      <c r="AT158" s="226" t="str">
        <f>IF(AS158="","",IFERROR(
IF(VLOOKUP(AQ158,$DB$180:$DS$239,2,FALSE)=2,VLOOKUP(AQ158,$DB$180:$DS$239,3,FALSE),
IF(VLOOKUP(AQ158,$DB$180:$DS$239,2,FALSE)=0,VLOOKUP(AS158,DO!AS:AU,2,FALSE),
IF(AQ158="","XXX-",AQ158&amp;"-")&amp;
IF(VLOOKUP(AQ158,$DB$180:$DS$239,2,FALSE)=0,"%?",IF(AT$4="","I?","I"&amp;AT$4+FLOOR((ROW()-7)/16,1)))&amp;
VLOOKUP(AQ158,$DB$180:$DS$239,MOD(ROW()-7,16)+3,FALSE))),
IF(AQ158="","XXX-%?#*",AQ158&amp;"-%?#*")))</f>
        <v/>
      </c>
      <c r="AU158" s="228"/>
      <c r="AV158" s="226" t="str">
        <f t="shared" ca="1" si="43"/>
        <v/>
      </c>
      <c r="AW158" s="228"/>
      <c r="AX158" s="228"/>
      <c r="AY158" s="242"/>
      <c r="AZ158" s="225" t="str">
        <f t="shared" si="44"/>
        <v/>
      </c>
      <c r="BA158" s="228"/>
      <c r="BB158" s="226" t="str">
        <f>IF(BA158="","",IFERROR(
IF(VLOOKUP(AY158,$DB$180:$DS$239,2,FALSE)=2,VLOOKUP(AY158,$DB$180:$DS$239,3,FALSE),
IF(VLOOKUP(AY158,$DB$180:$DS$239,2,FALSE)=0,VLOOKUP(BA158,DO!BA:BC,2,FALSE),
IF(AY158="","XXX-",AY158&amp;"-")&amp;
IF(VLOOKUP(AY158,$DB$180:$DS$239,2,FALSE)=0,"%?",IF(BB$4="","I?","I"&amp;BB$4+FLOOR((ROW()-7)/16,1)))&amp;
VLOOKUP(AY158,$DB$180:$DS$239,MOD(ROW()-7,16)+3,FALSE))),
IF(AY158="","XXX-%?#*",AY158&amp;"-%?#*")))</f>
        <v/>
      </c>
      <c r="BC158" s="228"/>
      <c r="BD158" s="226" t="str">
        <f t="shared" ca="1" si="45"/>
        <v/>
      </c>
      <c r="BE158" s="228"/>
      <c r="BF158" s="228"/>
      <c r="BG158" s="242"/>
      <c r="BH158" s="225" t="str">
        <f t="shared" si="46"/>
        <v/>
      </c>
      <c r="BI158" s="228"/>
      <c r="BJ158" s="226" t="str">
        <f>IF(BI158="","",IFERROR(
IF(VLOOKUP(BG158,$DB$180:$DS$239,2,FALSE)=2,VLOOKUP(BG158,$DB$180:$DS$239,3,FALSE),
IF(VLOOKUP(BG158,$DB$180:$DS$239,2,FALSE)=0,VLOOKUP(BI158,DO!BI:BK,2,FALSE),
IF(BG158="","XXX-",BG158&amp;"-")&amp;
IF(VLOOKUP(BG158,$DB$180:$DS$239,2,FALSE)=0,"%?",IF(BJ$4="","I?","I"&amp;BJ$4+FLOOR((ROW()-7)/16,1)))&amp;
VLOOKUP(BG158,$DB$180:$DS$239,MOD(ROW()-7,16)+3,FALSE))),
IF(BG158="","XXX-%?#*",BG158&amp;"-%?#*")))</f>
        <v/>
      </c>
      <c r="BK158" s="228"/>
      <c r="BL158" s="226" t="str">
        <f t="shared" ca="1" si="47"/>
        <v/>
      </c>
      <c r="BM158" s="228"/>
      <c r="BN158" s="228"/>
    </row>
    <row r="159" spans="4:66">
      <c r="D159" s="225" t="str">
        <f t="shared" si="32"/>
        <v/>
      </c>
      <c r="E159" s="228"/>
      <c r="F159" s="226" t="str">
        <f>IF(E159="","",IFERROR(
IF(VLOOKUP(C159,$DB$180:$DS$239,2,FALSE)=2,VLOOKUP(C159,$DB$180:$DS$239,3,FALSE),
IF(VLOOKUP(C159,$DB$180:$DS$239,2,FALSE)=0,VLOOKUP(E159,DO!E:G,2,FALSE),
IF(C159="","XXX-",C159&amp;"-")&amp;
IF(VLOOKUP(C159,$DB$180:$DS$239,2,FALSE)=0,"%?",IF(F$4="","I?","I"&amp;F$4+FLOOR((ROW()-7)/16,1)))&amp;
VLOOKUP(C159,$DB$180:$DS$239,MOD(ROW()-7,16)+3,FALSE))),
IF(C159="","XXX-%?#*",C159&amp;"-%?#*")))</f>
        <v/>
      </c>
      <c r="G159" s="226"/>
      <c r="H159" s="226" t="str">
        <f t="shared" ca="1" si="33"/>
        <v/>
      </c>
      <c r="I159" s="228"/>
      <c r="J159" s="228"/>
      <c r="K159" s="241"/>
      <c r="L159" s="225" t="str">
        <f t="shared" si="34"/>
        <v/>
      </c>
      <c r="M159" s="228"/>
      <c r="N159" s="226" t="str">
        <f>IF(M159="","",IFERROR(
IF(VLOOKUP(K159,$DB$180:$DS$239,2,FALSE)=2,VLOOKUP(K159,$DB$180:$DS$239,3,FALSE),
IF(VLOOKUP(K159,$DB$180:$DS$239,2,FALSE)=0,VLOOKUP(M159,DO!M:O,2,FALSE),
IF(K159="","XXX-",K159&amp;"-")&amp;
IF(VLOOKUP(K159,$DB$180:$DS$239,2,FALSE)=0,"%?",IF(N$4="","I?","I"&amp;N$4+FLOOR((ROW()-7)/16,1)))&amp;
VLOOKUP(K159,$DB$180:$DS$239,MOD(ROW()-7,16)+3,FALSE))),
IF(K159="","XXX-%?#*",K159&amp;"-%?#*")))</f>
        <v/>
      </c>
      <c r="O159" s="228"/>
      <c r="P159" s="226" t="str">
        <f t="shared" ca="1" si="35"/>
        <v/>
      </c>
      <c r="Q159" s="228"/>
      <c r="R159" s="228"/>
      <c r="S159" s="241"/>
      <c r="T159" s="225" t="str">
        <f t="shared" si="36"/>
        <v/>
      </c>
      <c r="U159" s="228"/>
      <c r="V159" s="226" t="str">
        <f>IF(U159="","",IFERROR(
IF(VLOOKUP(S159,$DB$180:$DS$239,2,FALSE)=2,VLOOKUP(S159,$DB$180:$DS$239,3,FALSE),
IF(VLOOKUP(S159,$DB$180:$DS$239,2,FALSE)=0,VLOOKUP(U159,DO!U:W,2,FALSE),
IF(S159="","XXX-",S159&amp;"-")&amp;
IF(VLOOKUP(S159,$DB$180:$DS$239,2,FALSE)=0,"%?",IF(V$4="","I?","I"&amp;V$4+FLOOR((ROW()-7)/16,1)))&amp;
VLOOKUP(S159,$DB$180:$DS$239,MOD(ROW()-7,16)+3,FALSE))),
IF(S159="","XXX-%?#*",S159&amp;"-%?#*")))</f>
        <v/>
      </c>
      <c r="W159" s="228"/>
      <c r="X159" s="226" t="str">
        <f t="shared" ca="1" si="37"/>
        <v/>
      </c>
      <c r="Y159" s="228"/>
      <c r="Z159" s="228"/>
      <c r="AA159" s="242"/>
      <c r="AB159" s="225" t="str">
        <f t="shared" si="38"/>
        <v/>
      </c>
      <c r="AC159" s="228"/>
      <c r="AD159" s="226" t="str">
        <f>IF(AC159="","",IFERROR(
IF(VLOOKUP(AA159,$DB$180:$DS$239,2,FALSE)=2,VLOOKUP(AA159,$DB$180:$DS$239,3,FALSE),
IF(VLOOKUP(AA159,$DB$180:$DS$239,2,FALSE)=0,VLOOKUP(AC159,DO!AC:AE,2,FALSE),
IF(AA159="","XXX-",AA159&amp;"-")&amp;
IF(VLOOKUP(AA159,$DB$180:$DS$239,2,FALSE)=0,"%?",IF(AD$4="","I?","I"&amp;AD$4+FLOOR((ROW()-7)/16,1)))&amp;
VLOOKUP(AA159,$DB$180:$DS$239,MOD(ROW()-7,16)+3,FALSE))),
IF(AA159="","XXX-%?#*",AA159&amp;"-%?#*")))</f>
        <v/>
      </c>
      <c r="AE159" s="228"/>
      <c r="AF159" s="226" t="str">
        <f t="shared" ca="1" si="39"/>
        <v/>
      </c>
      <c r="AG159" s="228"/>
      <c r="AH159" s="228"/>
      <c r="AI159" s="242"/>
      <c r="AJ159" s="225" t="str">
        <f t="shared" si="40"/>
        <v/>
      </c>
      <c r="AK159" s="228"/>
      <c r="AL159" s="226" t="str">
        <f>IF(AK159="","",IFERROR(
IF(VLOOKUP(AI159,$DB$180:$DS$239,2,FALSE)=2,VLOOKUP(AI159,$DB$180:$DS$239,3,FALSE),
IF(VLOOKUP(AI159,$DB$180:$DS$239,2,FALSE)=0,VLOOKUP(AK159,DO!AK:AM,2,FALSE),
IF(AI159="","XXX-",AI159&amp;"-")&amp;
IF(VLOOKUP(AI159,$DB$180:$DS$239,2,FALSE)=0,"%?",IF(AL$4="","I?","I"&amp;AL$4+FLOOR((ROW()-7)/16,1)))&amp;
VLOOKUP(AI159,$DB$180:$DS$239,MOD(ROW()-7,16)+3,FALSE))),
IF(AI159="","XXX-%?#*",AI159&amp;"-%?#*")))</f>
        <v/>
      </c>
      <c r="AM159" s="228"/>
      <c r="AN159" s="226" t="str">
        <f t="shared" ca="1" si="41"/>
        <v/>
      </c>
      <c r="AO159" s="228"/>
      <c r="AP159" s="228"/>
      <c r="AQ159" s="212"/>
      <c r="AR159" s="225" t="str">
        <f t="shared" si="42"/>
        <v/>
      </c>
      <c r="AS159" s="228"/>
      <c r="AT159" s="226" t="str">
        <f>IF(AS159="","",IFERROR(
IF(VLOOKUP(AQ159,$DB$180:$DS$239,2,FALSE)=2,VLOOKUP(AQ159,$DB$180:$DS$239,3,FALSE),
IF(VLOOKUP(AQ159,$DB$180:$DS$239,2,FALSE)=0,VLOOKUP(AS159,DO!AS:AU,2,FALSE),
IF(AQ159="","XXX-",AQ159&amp;"-")&amp;
IF(VLOOKUP(AQ159,$DB$180:$DS$239,2,FALSE)=0,"%?",IF(AT$4="","I?","I"&amp;AT$4+FLOOR((ROW()-7)/16,1)))&amp;
VLOOKUP(AQ159,$DB$180:$DS$239,MOD(ROW()-7,16)+3,FALSE))),
IF(AQ159="","XXX-%?#*",AQ159&amp;"-%?#*")))</f>
        <v/>
      </c>
      <c r="AU159" s="228"/>
      <c r="AV159" s="226" t="str">
        <f t="shared" ca="1" si="43"/>
        <v/>
      </c>
      <c r="AW159" s="228"/>
      <c r="AX159" s="228"/>
      <c r="AY159" s="242"/>
      <c r="AZ159" s="225" t="str">
        <f t="shared" si="44"/>
        <v/>
      </c>
      <c r="BA159" s="228"/>
      <c r="BB159" s="226" t="str">
        <f>IF(BA159="","",IFERROR(
IF(VLOOKUP(AY159,$DB$180:$DS$239,2,FALSE)=2,VLOOKUP(AY159,$DB$180:$DS$239,3,FALSE),
IF(VLOOKUP(AY159,$DB$180:$DS$239,2,FALSE)=0,VLOOKUP(BA159,DO!BA:BC,2,FALSE),
IF(AY159="","XXX-",AY159&amp;"-")&amp;
IF(VLOOKUP(AY159,$DB$180:$DS$239,2,FALSE)=0,"%?",IF(BB$4="","I?","I"&amp;BB$4+FLOOR((ROW()-7)/16,1)))&amp;
VLOOKUP(AY159,$DB$180:$DS$239,MOD(ROW()-7,16)+3,FALSE))),
IF(AY159="","XXX-%?#*",AY159&amp;"-%?#*")))</f>
        <v/>
      </c>
      <c r="BC159" s="228"/>
      <c r="BD159" s="226" t="str">
        <f t="shared" ca="1" si="45"/>
        <v/>
      </c>
      <c r="BE159" s="228"/>
      <c r="BF159" s="228"/>
      <c r="BG159" s="242"/>
      <c r="BH159" s="225" t="str">
        <f t="shared" si="46"/>
        <v/>
      </c>
      <c r="BI159" s="228"/>
      <c r="BJ159" s="226" t="str">
        <f>IF(BI159="","",IFERROR(
IF(VLOOKUP(BG159,$DB$180:$DS$239,2,FALSE)=2,VLOOKUP(BG159,$DB$180:$DS$239,3,FALSE),
IF(VLOOKUP(BG159,$DB$180:$DS$239,2,FALSE)=0,VLOOKUP(BI159,DO!BI:BK,2,FALSE),
IF(BG159="","XXX-",BG159&amp;"-")&amp;
IF(VLOOKUP(BG159,$DB$180:$DS$239,2,FALSE)=0,"%?",IF(BJ$4="","I?","I"&amp;BJ$4+FLOOR((ROW()-7)/16,1)))&amp;
VLOOKUP(BG159,$DB$180:$DS$239,MOD(ROW()-7,16)+3,FALSE))),
IF(BG159="","XXX-%?#*",BG159&amp;"-%?#*")))</f>
        <v/>
      </c>
      <c r="BK159" s="228"/>
      <c r="BL159" s="226" t="str">
        <f t="shared" ca="1" si="47"/>
        <v/>
      </c>
      <c r="BM159" s="228"/>
      <c r="BN159" s="228"/>
    </row>
    <row r="160" spans="4:66">
      <c r="D160" s="225" t="str">
        <f t="shared" si="32"/>
        <v/>
      </c>
      <c r="E160" s="228"/>
      <c r="F160" s="226" t="str">
        <f>IF(E160="","",IFERROR(
IF(VLOOKUP(C160,$DB$180:$DS$239,2,FALSE)=2,VLOOKUP(C160,$DB$180:$DS$239,3,FALSE),
IF(VLOOKUP(C160,$DB$180:$DS$239,2,FALSE)=0,VLOOKUP(E160,DO!E:G,2,FALSE),
IF(C160="","XXX-",C160&amp;"-")&amp;
IF(VLOOKUP(C160,$DB$180:$DS$239,2,FALSE)=0,"%?",IF(F$4="","I?","I"&amp;F$4+FLOOR((ROW()-7)/16,1)))&amp;
VLOOKUP(C160,$DB$180:$DS$239,MOD(ROW()-7,16)+3,FALSE))),
IF(C160="","XXX-%?#*",C160&amp;"-%?#*")))</f>
        <v/>
      </c>
      <c r="G160" s="226"/>
      <c r="H160" s="226" t="str">
        <f t="shared" ca="1" si="33"/>
        <v/>
      </c>
      <c r="I160" s="228"/>
      <c r="J160" s="228"/>
      <c r="K160" s="241"/>
      <c r="L160" s="225" t="str">
        <f t="shared" si="34"/>
        <v/>
      </c>
      <c r="M160" s="228"/>
      <c r="N160" s="226" t="str">
        <f>IF(M160="","",IFERROR(
IF(VLOOKUP(K160,$DB$180:$DS$239,2,FALSE)=2,VLOOKUP(K160,$DB$180:$DS$239,3,FALSE),
IF(VLOOKUP(K160,$DB$180:$DS$239,2,FALSE)=0,VLOOKUP(M160,DO!M:O,2,FALSE),
IF(K160="","XXX-",K160&amp;"-")&amp;
IF(VLOOKUP(K160,$DB$180:$DS$239,2,FALSE)=0,"%?",IF(N$4="","I?","I"&amp;N$4+FLOOR((ROW()-7)/16,1)))&amp;
VLOOKUP(K160,$DB$180:$DS$239,MOD(ROW()-7,16)+3,FALSE))),
IF(K160="","XXX-%?#*",K160&amp;"-%?#*")))</f>
        <v/>
      </c>
      <c r="O160" s="228"/>
      <c r="P160" s="226" t="str">
        <f t="shared" ca="1" si="35"/>
        <v/>
      </c>
      <c r="Q160" s="228"/>
      <c r="R160" s="228"/>
      <c r="S160" s="241"/>
      <c r="T160" s="225" t="str">
        <f t="shared" si="36"/>
        <v/>
      </c>
      <c r="U160" s="228"/>
      <c r="V160" s="226" t="str">
        <f>IF(U160="","",IFERROR(
IF(VLOOKUP(S160,$DB$180:$DS$239,2,FALSE)=2,VLOOKUP(S160,$DB$180:$DS$239,3,FALSE),
IF(VLOOKUP(S160,$DB$180:$DS$239,2,FALSE)=0,VLOOKUP(U160,DO!U:W,2,FALSE),
IF(S160="","XXX-",S160&amp;"-")&amp;
IF(VLOOKUP(S160,$DB$180:$DS$239,2,FALSE)=0,"%?",IF(V$4="","I?","I"&amp;V$4+FLOOR((ROW()-7)/16,1)))&amp;
VLOOKUP(S160,$DB$180:$DS$239,MOD(ROW()-7,16)+3,FALSE))),
IF(S160="","XXX-%?#*",S160&amp;"-%?#*")))</f>
        <v/>
      </c>
      <c r="W160" s="228"/>
      <c r="X160" s="226" t="str">
        <f t="shared" ca="1" si="37"/>
        <v/>
      </c>
      <c r="Y160" s="228"/>
      <c r="Z160" s="228"/>
      <c r="AA160" s="242"/>
      <c r="AB160" s="225" t="str">
        <f t="shared" si="38"/>
        <v/>
      </c>
      <c r="AC160" s="228"/>
      <c r="AD160" s="226" t="str">
        <f>IF(AC160="","",IFERROR(
IF(VLOOKUP(AA160,$DB$180:$DS$239,2,FALSE)=2,VLOOKUP(AA160,$DB$180:$DS$239,3,FALSE),
IF(VLOOKUP(AA160,$DB$180:$DS$239,2,FALSE)=0,VLOOKUP(AC160,DO!AC:AE,2,FALSE),
IF(AA160="","XXX-",AA160&amp;"-")&amp;
IF(VLOOKUP(AA160,$DB$180:$DS$239,2,FALSE)=0,"%?",IF(AD$4="","I?","I"&amp;AD$4+FLOOR((ROW()-7)/16,1)))&amp;
VLOOKUP(AA160,$DB$180:$DS$239,MOD(ROW()-7,16)+3,FALSE))),
IF(AA160="","XXX-%?#*",AA160&amp;"-%?#*")))</f>
        <v/>
      </c>
      <c r="AE160" s="228"/>
      <c r="AF160" s="226" t="str">
        <f t="shared" ca="1" si="39"/>
        <v/>
      </c>
      <c r="AG160" s="228"/>
      <c r="AH160" s="228"/>
      <c r="AI160" s="242"/>
      <c r="AJ160" s="225" t="str">
        <f t="shared" si="40"/>
        <v/>
      </c>
      <c r="AK160" s="228"/>
      <c r="AL160" s="226" t="str">
        <f>IF(AK160="","",IFERROR(
IF(VLOOKUP(AI160,$DB$180:$DS$239,2,FALSE)=2,VLOOKUP(AI160,$DB$180:$DS$239,3,FALSE),
IF(VLOOKUP(AI160,$DB$180:$DS$239,2,FALSE)=0,VLOOKUP(AK160,DO!AK:AM,2,FALSE),
IF(AI160="","XXX-",AI160&amp;"-")&amp;
IF(VLOOKUP(AI160,$DB$180:$DS$239,2,FALSE)=0,"%?",IF(AL$4="","I?","I"&amp;AL$4+FLOOR((ROW()-7)/16,1)))&amp;
VLOOKUP(AI160,$DB$180:$DS$239,MOD(ROW()-7,16)+3,FALSE))),
IF(AI160="","XXX-%?#*",AI160&amp;"-%?#*")))</f>
        <v/>
      </c>
      <c r="AM160" s="228"/>
      <c r="AN160" s="226" t="str">
        <f t="shared" ca="1" si="41"/>
        <v/>
      </c>
      <c r="AO160" s="228"/>
      <c r="AP160" s="228"/>
      <c r="AQ160" s="212"/>
      <c r="AR160" s="225" t="str">
        <f t="shared" si="42"/>
        <v/>
      </c>
      <c r="AS160" s="228"/>
      <c r="AT160" s="226" t="str">
        <f>IF(AS160="","",IFERROR(
IF(VLOOKUP(AQ160,$DB$180:$DS$239,2,FALSE)=2,VLOOKUP(AQ160,$DB$180:$DS$239,3,FALSE),
IF(VLOOKUP(AQ160,$DB$180:$DS$239,2,FALSE)=0,VLOOKUP(AS160,DO!AS:AU,2,FALSE),
IF(AQ160="","XXX-",AQ160&amp;"-")&amp;
IF(VLOOKUP(AQ160,$DB$180:$DS$239,2,FALSE)=0,"%?",IF(AT$4="","I?","I"&amp;AT$4+FLOOR((ROW()-7)/16,1)))&amp;
VLOOKUP(AQ160,$DB$180:$DS$239,MOD(ROW()-7,16)+3,FALSE))),
IF(AQ160="","XXX-%?#*",AQ160&amp;"-%?#*")))</f>
        <v/>
      </c>
      <c r="AU160" s="228"/>
      <c r="AV160" s="226" t="str">
        <f t="shared" ca="1" si="43"/>
        <v/>
      </c>
      <c r="AW160" s="228"/>
      <c r="AX160" s="228"/>
      <c r="AY160" s="242"/>
      <c r="AZ160" s="225" t="str">
        <f t="shared" si="44"/>
        <v/>
      </c>
      <c r="BA160" s="228"/>
      <c r="BB160" s="226" t="str">
        <f>IF(BA160="","",IFERROR(
IF(VLOOKUP(AY160,$DB$180:$DS$239,2,FALSE)=2,VLOOKUP(AY160,$DB$180:$DS$239,3,FALSE),
IF(VLOOKUP(AY160,$DB$180:$DS$239,2,FALSE)=0,VLOOKUP(BA160,DO!BA:BC,2,FALSE),
IF(AY160="","XXX-",AY160&amp;"-")&amp;
IF(VLOOKUP(AY160,$DB$180:$DS$239,2,FALSE)=0,"%?",IF(BB$4="","I?","I"&amp;BB$4+FLOOR((ROW()-7)/16,1)))&amp;
VLOOKUP(AY160,$DB$180:$DS$239,MOD(ROW()-7,16)+3,FALSE))),
IF(AY160="","XXX-%?#*",AY160&amp;"-%?#*")))</f>
        <v/>
      </c>
      <c r="BC160" s="228"/>
      <c r="BD160" s="226" t="str">
        <f t="shared" ca="1" si="45"/>
        <v/>
      </c>
      <c r="BE160" s="228"/>
      <c r="BF160" s="228"/>
      <c r="BG160" s="242"/>
      <c r="BH160" s="225" t="str">
        <f t="shared" si="46"/>
        <v/>
      </c>
      <c r="BI160" s="228"/>
      <c r="BJ160" s="226" t="str">
        <f>IF(BI160="","",IFERROR(
IF(VLOOKUP(BG160,$DB$180:$DS$239,2,FALSE)=2,VLOOKUP(BG160,$DB$180:$DS$239,3,FALSE),
IF(VLOOKUP(BG160,$DB$180:$DS$239,2,FALSE)=0,VLOOKUP(BI160,DO!BI:BK,2,FALSE),
IF(BG160="","XXX-",BG160&amp;"-")&amp;
IF(VLOOKUP(BG160,$DB$180:$DS$239,2,FALSE)=0,"%?",IF(BJ$4="","I?","I"&amp;BJ$4+FLOOR((ROW()-7)/16,1)))&amp;
VLOOKUP(BG160,$DB$180:$DS$239,MOD(ROW()-7,16)+3,FALSE))),
IF(BG160="","XXX-%?#*",BG160&amp;"-%?#*")))</f>
        <v/>
      </c>
      <c r="BK160" s="228"/>
      <c r="BL160" s="226" t="str">
        <f t="shared" ca="1" si="47"/>
        <v/>
      </c>
      <c r="BM160" s="228"/>
      <c r="BN160" s="228"/>
    </row>
    <row r="161" spans="4:67">
      <c r="D161" s="225" t="str">
        <f t="shared" si="32"/>
        <v/>
      </c>
      <c r="E161" s="228"/>
      <c r="F161" s="226" t="str">
        <f>IF(E161="","",IFERROR(
IF(VLOOKUP(C161,$DB$180:$DS$239,2,FALSE)=2,VLOOKUP(C161,$DB$180:$DS$239,3,FALSE),
IF(VLOOKUP(C161,$DB$180:$DS$239,2,FALSE)=0,VLOOKUP(E161,DO!E:G,2,FALSE),
IF(C161="","XXX-",C161&amp;"-")&amp;
IF(VLOOKUP(C161,$DB$180:$DS$239,2,FALSE)=0,"%?",IF(F$4="","I?","I"&amp;F$4+FLOOR((ROW()-7)/16,1)))&amp;
VLOOKUP(C161,$DB$180:$DS$239,MOD(ROW()-7,16)+3,FALSE))),
IF(C161="","XXX-%?#*",C161&amp;"-%?#*")))</f>
        <v/>
      </c>
      <c r="G161" s="226"/>
      <c r="H161" s="226" t="str">
        <f t="shared" ca="1" si="33"/>
        <v/>
      </c>
      <c r="I161" s="228"/>
      <c r="J161" s="228"/>
      <c r="K161" s="241"/>
      <c r="L161" s="225" t="str">
        <f t="shared" si="34"/>
        <v/>
      </c>
      <c r="M161" s="228"/>
      <c r="N161" s="226" t="str">
        <f>IF(M161="","",IFERROR(
IF(VLOOKUP(K161,$DB$180:$DS$239,2,FALSE)=2,VLOOKUP(K161,$DB$180:$DS$239,3,FALSE),
IF(VLOOKUP(K161,$DB$180:$DS$239,2,FALSE)=0,VLOOKUP(M161,DO!M:O,2,FALSE),
IF(K161="","XXX-",K161&amp;"-")&amp;
IF(VLOOKUP(K161,$DB$180:$DS$239,2,FALSE)=0,"%?",IF(N$4="","I?","I"&amp;N$4+FLOOR((ROW()-7)/16,1)))&amp;
VLOOKUP(K161,$DB$180:$DS$239,MOD(ROW()-7,16)+3,FALSE))),
IF(K161="","XXX-%?#*",K161&amp;"-%?#*")))</f>
        <v/>
      </c>
      <c r="O161" s="228"/>
      <c r="P161" s="226" t="str">
        <f t="shared" ca="1" si="35"/>
        <v/>
      </c>
      <c r="Q161" s="228"/>
      <c r="R161" s="228"/>
      <c r="S161" s="241"/>
      <c r="T161" s="225" t="str">
        <f t="shared" si="36"/>
        <v/>
      </c>
      <c r="U161" s="228"/>
      <c r="V161" s="226" t="str">
        <f>IF(U161="","",IFERROR(
IF(VLOOKUP(S161,$DB$180:$DS$239,2,FALSE)=2,VLOOKUP(S161,$DB$180:$DS$239,3,FALSE),
IF(VLOOKUP(S161,$DB$180:$DS$239,2,FALSE)=0,VLOOKUP(U161,DO!U:W,2,FALSE),
IF(S161="","XXX-",S161&amp;"-")&amp;
IF(VLOOKUP(S161,$DB$180:$DS$239,2,FALSE)=0,"%?",IF(V$4="","I?","I"&amp;V$4+FLOOR((ROW()-7)/16,1)))&amp;
VLOOKUP(S161,$DB$180:$DS$239,MOD(ROW()-7,16)+3,FALSE))),
IF(S161="","XXX-%?#*",S161&amp;"-%?#*")))</f>
        <v/>
      </c>
      <c r="W161" s="228"/>
      <c r="X161" s="226" t="str">
        <f t="shared" ca="1" si="37"/>
        <v/>
      </c>
      <c r="Y161" s="228"/>
      <c r="Z161" s="228"/>
      <c r="AA161" s="242"/>
      <c r="AB161" s="225" t="str">
        <f t="shared" si="38"/>
        <v/>
      </c>
      <c r="AC161" s="228"/>
      <c r="AD161" s="226" t="str">
        <f>IF(AC161="","",IFERROR(
IF(VLOOKUP(AA161,$DB$180:$DS$239,2,FALSE)=2,VLOOKUP(AA161,$DB$180:$DS$239,3,FALSE),
IF(VLOOKUP(AA161,$DB$180:$DS$239,2,FALSE)=0,VLOOKUP(AC161,DO!AC:AE,2,FALSE),
IF(AA161="","XXX-",AA161&amp;"-")&amp;
IF(VLOOKUP(AA161,$DB$180:$DS$239,2,FALSE)=0,"%?",IF(AD$4="","I?","I"&amp;AD$4+FLOOR((ROW()-7)/16,1)))&amp;
VLOOKUP(AA161,$DB$180:$DS$239,MOD(ROW()-7,16)+3,FALSE))),
IF(AA161="","XXX-%?#*",AA161&amp;"-%?#*")))</f>
        <v/>
      </c>
      <c r="AE161" s="228"/>
      <c r="AF161" s="226" t="str">
        <f t="shared" ca="1" si="39"/>
        <v/>
      </c>
      <c r="AG161" s="228"/>
      <c r="AH161" s="228"/>
      <c r="AI161" s="242"/>
      <c r="AJ161" s="225" t="str">
        <f t="shared" si="40"/>
        <v/>
      </c>
      <c r="AK161" s="228"/>
      <c r="AL161" s="226" t="str">
        <f>IF(AK161="","",IFERROR(
IF(VLOOKUP(AI161,$DB$180:$DS$239,2,FALSE)=2,VLOOKUP(AI161,$DB$180:$DS$239,3,FALSE),
IF(VLOOKUP(AI161,$DB$180:$DS$239,2,FALSE)=0,VLOOKUP(AK161,DO!AK:AM,2,FALSE),
IF(AI161="","XXX-",AI161&amp;"-")&amp;
IF(VLOOKUP(AI161,$DB$180:$DS$239,2,FALSE)=0,"%?",IF(AL$4="","I?","I"&amp;AL$4+FLOOR((ROW()-7)/16,1)))&amp;
VLOOKUP(AI161,$DB$180:$DS$239,MOD(ROW()-7,16)+3,FALSE))),
IF(AI161="","XXX-%?#*",AI161&amp;"-%?#*")))</f>
        <v/>
      </c>
      <c r="AM161" s="228"/>
      <c r="AN161" s="226" t="str">
        <f t="shared" ca="1" si="41"/>
        <v/>
      </c>
      <c r="AO161" s="228"/>
      <c r="AP161" s="228"/>
      <c r="AQ161" s="212"/>
      <c r="AR161" s="225" t="str">
        <f t="shared" si="42"/>
        <v/>
      </c>
      <c r="AS161" s="228"/>
      <c r="AT161" s="226" t="str">
        <f>IF(AS161="","",IFERROR(
IF(VLOOKUP(AQ161,$DB$180:$DS$239,2,FALSE)=2,VLOOKUP(AQ161,$DB$180:$DS$239,3,FALSE),
IF(VLOOKUP(AQ161,$DB$180:$DS$239,2,FALSE)=0,VLOOKUP(AS161,DO!AS:AU,2,FALSE),
IF(AQ161="","XXX-",AQ161&amp;"-")&amp;
IF(VLOOKUP(AQ161,$DB$180:$DS$239,2,FALSE)=0,"%?",IF(AT$4="","I?","I"&amp;AT$4+FLOOR((ROW()-7)/16,1)))&amp;
VLOOKUP(AQ161,$DB$180:$DS$239,MOD(ROW()-7,16)+3,FALSE))),
IF(AQ161="","XXX-%?#*",AQ161&amp;"-%?#*")))</f>
        <v/>
      </c>
      <c r="AU161" s="228"/>
      <c r="AV161" s="226" t="str">
        <f t="shared" ca="1" si="43"/>
        <v/>
      </c>
      <c r="AW161" s="228"/>
      <c r="AX161" s="228"/>
      <c r="AY161" s="242"/>
      <c r="AZ161" s="225" t="str">
        <f t="shared" si="44"/>
        <v/>
      </c>
      <c r="BA161" s="228"/>
      <c r="BB161" s="226" t="str">
        <f>IF(BA161="","",IFERROR(
IF(VLOOKUP(AY161,$DB$180:$DS$239,2,FALSE)=2,VLOOKUP(AY161,$DB$180:$DS$239,3,FALSE),
IF(VLOOKUP(AY161,$DB$180:$DS$239,2,FALSE)=0,VLOOKUP(BA161,DO!BA:BC,2,FALSE),
IF(AY161="","XXX-",AY161&amp;"-")&amp;
IF(VLOOKUP(AY161,$DB$180:$DS$239,2,FALSE)=0,"%?",IF(BB$4="","I?","I"&amp;BB$4+FLOOR((ROW()-7)/16,1)))&amp;
VLOOKUP(AY161,$DB$180:$DS$239,MOD(ROW()-7,16)+3,FALSE))),
IF(AY161="","XXX-%?#*",AY161&amp;"-%?#*")))</f>
        <v/>
      </c>
      <c r="BC161" s="228"/>
      <c r="BD161" s="226" t="str">
        <f t="shared" ca="1" si="45"/>
        <v/>
      </c>
      <c r="BE161" s="228"/>
      <c r="BF161" s="228"/>
      <c r="BG161" s="242"/>
      <c r="BH161" s="225" t="str">
        <f t="shared" si="46"/>
        <v/>
      </c>
      <c r="BI161" s="228"/>
      <c r="BJ161" s="226" t="str">
        <f>IF(BI161="","",IFERROR(
IF(VLOOKUP(BG161,$DB$180:$DS$239,2,FALSE)=2,VLOOKUP(BG161,$DB$180:$DS$239,3,FALSE),
IF(VLOOKUP(BG161,$DB$180:$DS$239,2,FALSE)=0,VLOOKUP(BI161,DO!BI:BK,2,FALSE),
IF(BG161="","XXX-",BG161&amp;"-")&amp;
IF(VLOOKUP(BG161,$DB$180:$DS$239,2,FALSE)=0,"%?",IF(BJ$4="","I?","I"&amp;BJ$4+FLOOR((ROW()-7)/16,1)))&amp;
VLOOKUP(BG161,$DB$180:$DS$239,MOD(ROW()-7,16)+3,FALSE))),
IF(BG161="","XXX-%?#*",BG161&amp;"-%?#*")))</f>
        <v/>
      </c>
      <c r="BK161" s="228"/>
      <c r="BL161" s="226" t="str">
        <f t="shared" ca="1" si="47"/>
        <v/>
      </c>
      <c r="BM161" s="228"/>
      <c r="BN161" s="228"/>
    </row>
    <row r="162" spans="4:67">
      <c r="D162" s="225" t="str">
        <f t="shared" si="32"/>
        <v/>
      </c>
      <c r="E162" s="228"/>
      <c r="F162" s="226" t="str">
        <f>IF(E162="","",IFERROR(
IF(VLOOKUP(C162,$DB$180:$DS$239,2,FALSE)=2,VLOOKUP(C162,$DB$180:$DS$239,3,FALSE),
IF(VLOOKUP(C162,$DB$180:$DS$239,2,FALSE)=0,VLOOKUP(E162,DO!E:G,2,FALSE),
IF(C162="","XXX-",C162&amp;"-")&amp;
IF(VLOOKUP(C162,$DB$180:$DS$239,2,FALSE)=0,"%?",IF(F$4="","I?","I"&amp;F$4+FLOOR((ROW()-7)/16,1)))&amp;
VLOOKUP(C162,$DB$180:$DS$239,MOD(ROW()-7,16)+3,FALSE))),
IF(C162="","XXX-%?#*",C162&amp;"-%?#*")))</f>
        <v/>
      </c>
      <c r="G162" s="226"/>
      <c r="H162" s="226" t="str">
        <f t="shared" ca="1" si="33"/>
        <v/>
      </c>
      <c r="I162" s="228"/>
      <c r="J162" s="228"/>
      <c r="K162" s="241"/>
      <c r="L162" s="225" t="str">
        <f t="shared" si="34"/>
        <v/>
      </c>
      <c r="M162" s="228"/>
      <c r="N162" s="226" t="str">
        <f>IF(M162="","",IFERROR(
IF(VLOOKUP(K162,$DB$180:$DS$239,2,FALSE)=2,VLOOKUP(K162,$DB$180:$DS$239,3,FALSE),
IF(VLOOKUP(K162,$DB$180:$DS$239,2,FALSE)=0,VLOOKUP(M162,DO!M:O,2,FALSE),
IF(K162="","XXX-",K162&amp;"-")&amp;
IF(VLOOKUP(K162,$DB$180:$DS$239,2,FALSE)=0,"%?",IF(N$4="","I?","I"&amp;N$4+FLOOR((ROW()-7)/16,1)))&amp;
VLOOKUP(K162,$DB$180:$DS$239,MOD(ROW()-7,16)+3,FALSE))),
IF(K162="","XXX-%?#*",K162&amp;"-%?#*")))</f>
        <v/>
      </c>
      <c r="O162" s="228"/>
      <c r="P162" s="226" t="str">
        <f t="shared" ca="1" si="35"/>
        <v/>
      </c>
      <c r="Q162" s="228"/>
      <c r="R162" s="228"/>
      <c r="S162" s="241"/>
      <c r="T162" s="225" t="str">
        <f t="shared" si="36"/>
        <v/>
      </c>
      <c r="U162" s="228"/>
      <c r="V162" s="226" t="str">
        <f>IF(U162="","",IFERROR(
IF(VLOOKUP(S162,$DB$180:$DS$239,2,FALSE)=2,VLOOKUP(S162,$DB$180:$DS$239,3,FALSE),
IF(VLOOKUP(S162,$DB$180:$DS$239,2,FALSE)=0,VLOOKUP(U162,DO!U:W,2,FALSE),
IF(S162="","XXX-",S162&amp;"-")&amp;
IF(VLOOKUP(S162,$DB$180:$DS$239,2,FALSE)=0,"%?",IF(V$4="","I?","I"&amp;V$4+FLOOR((ROW()-7)/16,1)))&amp;
VLOOKUP(S162,$DB$180:$DS$239,MOD(ROW()-7,16)+3,FALSE))),
IF(S162="","XXX-%?#*",S162&amp;"-%?#*")))</f>
        <v/>
      </c>
      <c r="W162" s="228"/>
      <c r="X162" s="226" t="str">
        <f t="shared" ca="1" si="37"/>
        <v/>
      </c>
      <c r="Y162" s="228"/>
      <c r="Z162" s="228"/>
      <c r="AA162" s="242"/>
      <c r="AB162" s="225" t="str">
        <f t="shared" si="38"/>
        <v/>
      </c>
      <c r="AC162" s="228"/>
      <c r="AD162" s="226" t="str">
        <f>IF(AC162="","",IFERROR(
IF(VLOOKUP(AA162,$DB$180:$DS$239,2,FALSE)=2,VLOOKUP(AA162,$DB$180:$DS$239,3,FALSE),
IF(VLOOKUP(AA162,$DB$180:$DS$239,2,FALSE)=0,VLOOKUP(AC162,DO!AC:AE,2,FALSE),
IF(AA162="","XXX-",AA162&amp;"-")&amp;
IF(VLOOKUP(AA162,$DB$180:$DS$239,2,FALSE)=0,"%?",IF(AD$4="","I?","I"&amp;AD$4+FLOOR((ROW()-7)/16,1)))&amp;
VLOOKUP(AA162,$DB$180:$DS$239,MOD(ROW()-7,16)+3,FALSE))),
IF(AA162="","XXX-%?#*",AA162&amp;"-%?#*")))</f>
        <v/>
      </c>
      <c r="AE162" s="228"/>
      <c r="AF162" s="226" t="str">
        <f t="shared" ca="1" si="39"/>
        <v/>
      </c>
      <c r="AG162" s="228"/>
      <c r="AH162" s="228"/>
      <c r="AI162" s="242"/>
      <c r="AJ162" s="225" t="str">
        <f t="shared" si="40"/>
        <v/>
      </c>
      <c r="AK162" s="228"/>
      <c r="AL162" s="226" t="str">
        <f>IF(AK162="","",IFERROR(
IF(VLOOKUP(AI162,$DB$180:$DS$239,2,FALSE)=2,VLOOKUP(AI162,$DB$180:$DS$239,3,FALSE),
IF(VLOOKUP(AI162,$DB$180:$DS$239,2,FALSE)=0,VLOOKUP(AK162,DO!AK:AM,2,FALSE),
IF(AI162="","XXX-",AI162&amp;"-")&amp;
IF(VLOOKUP(AI162,$DB$180:$DS$239,2,FALSE)=0,"%?",IF(AL$4="","I?","I"&amp;AL$4+FLOOR((ROW()-7)/16,1)))&amp;
VLOOKUP(AI162,$DB$180:$DS$239,MOD(ROW()-7,16)+3,FALSE))),
IF(AI162="","XXX-%?#*",AI162&amp;"-%?#*")))</f>
        <v/>
      </c>
      <c r="AM162" s="228"/>
      <c r="AN162" s="226" t="str">
        <f t="shared" ca="1" si="41"/>
        <v/>
      </c>
      <c r="AO162" s="228"/>
      <c r="AP162" s="228"/>
      <c r="AQ162" s="212"/>
      <c r="AR162" s="225" t="str">
        <f t="shared" si="42"/>
        <v/>
      </c>
      <c r="AS162" s="228"/>
      <c r="AT162" s="226" t="str">
        <f>IF(AS162="","",IFERROR(
IF(VLOOKUP(AQ162,$DB$180:$DS$239,2,FALSE)=2,VLOOKUP(AQ162,$DB$180:$DS$239,3,FALSE),
IF(VLOOKUP(AQ162,$DB$180:$DS$239,2,FALSE)=0,VLOOKUP(AS162,DO!AS:AU,2,FALSE),
IF(AQ162="","XXX-",AQ162&amp;"-")&amp;
IF(VLOOKUP(AQ162,$DB$180:$DS$239,2,FALSE)=0,"%?",IF(AT$4="","I?","I"&amp;AT$4+FLOOR((ROW()-7)/16,1)))&amp;
VLOOKUP(AQ162,$DB$180:$DS$239,MOD(ROW()-7,16)+3,FALSE))),
IF(AQ162="","XXX-%?#*",AQ162&amp;"-%?#*")))</f>
        <v/>
      </c>
      <c r="AU162" s="228"/>
      <c r="AV162" s="226" t="str">
        <f t="shared" ca="1" si="43"/>
        <v/>
      </c>
      <c r="AW162" s="228"/>
      <c r="AX162" s="228"/>
      <c r="AY162" s="242"/>
      <c r="AZ162" s="225" t="str">
        <f t="shared" si="44"/>
        <v/>
      </c>
      <c r="BA162" s="228"/>
      <c r="BB162" s="226" t="str">
        <f>IF(BA162="","",IFERROR(
IF(VLOOKUP(AY162,$DB$180:$DS$239,2,FALSE)=2,VLOOKUP(AY162,$DB$180:$DS$239,3,FALSE),
IF(VLOOKUP(AY162,$DB$180:$DS$239,2,FALSE)=0,VLOOKUP(BA162,DO!BA:BC,2,FALSE),
IF(AY162="","XXX-",AY162&amp;"-")&amp;
IF(VLOOKUP(AY162,$DB$180:$DS$239,2,FALSE)=0,"%?",IF(BB$4="","I?","I"&amp;BB$4+FLOOR((ROW()-7)/16,1)))&amp;
VLOOKUP(AY162,$DB$180:$DS$239,MOD(ROW()-7,16)+3,FALSE))),
IF(AY162="","XXX-%?#*",AY162&amp;"-%?#*")))</f>
        <v/>
      </c>
      <c r="BC162" s="228"/>
      <c r="BD162" s="226" t="str">
        <f t="shared" ca="1" si="45"/>
        <v/>
      </c>
      <c r="BE162" s="228"/>
      <c r="BF162" s="228"/>
      <c r="BG162" s="242"/>
      <c r="BH162" s="225" t="str">
        <f t="shared" si="46"/>
        <v/>
      </c>
      <c r="BI162" s="228"/>
      <c r="BJ162" s="226" t="str">
        <f>IF(BI162="","",IFERROR(
IF(VLOOKUP(BG162,$DB$180:$DS$239,2,FALSE)=2,VLOOKUP(BG162,$DB$180:$DS$239,3,FALSE),
IF(VLOOKUP(BG162,$DB$180:$DS$239,2,FALSE)=0,VLOOKUP(BI162,DO!BI:BK,2,FALSE),
IF(BG162="","XXX-",BG162&amp;"-")&amp;
IF(VLOOKUP(BG162,$DB$180:$DS$239,2,FALSE)=0,"%?",IF(BJ$4="","I?","I"&amp;BJ$4+FLOOR((ROW()-7)/16,1)))&amp;
VLOOKUP(BG162,$DB$180:$DS$239,MOD(ROW()-7,16)+3,FALSE))),
IF(BG162="","XXX-%?#*",BG162&amp;"-%?#*")))</f>
        <v/>
      </c>
      <c r="BK162" s="228"/>
      <c r="BL162" s="226" t="str">
        <f t="shared" ca="1" si="47"/>
        <v/>
      </c>
      <c r="BM162" s="228"/>
      <c r="BN162" s="228"/>
    </row>
    <row r="163" spans="4:67">
      <c r="D163" s="225" t="str">
        <f t="shared" si="32"/>
        <v/>
      </c>
      <c r="E163" s="228"/>
      <c r="F163" s="226" t="str">
        <f>IF(E163="","",IFERROR(
IF(VLOOKUP(C163,$DB$180:$DS$239,2,FALSE)=2,VLOOKUP(C163,$DB$180:$DS$239,3,FALSE),
IF(VLOOKUP(C163,$DB$180:$DS$239,2,FALSE)=0,VLOOKUP(E163,DO!E:G,2,FALSE),
IF(C163="","XXX-",C163&amp;"-")&amp;
IF(VLOOKUP(C163,$DB$180:$DS$239,2,FALSE)=0,"%?",IF(F$4="","I?","I"&amp;F$4+FLOOR((ROW()-7)/16,1)))&amp;
VLOOKUP(C163,$DB$180:$DS$239,MOD(ROW()-7,16)+3,FALSE))),
IF(C163="","XXX-%?#*",C163&amp;"-%?#*")))</f>
        <v/>
      </c>
      <c r="G163" s="226"/>
      <c r="H163" s="226" t="str">
        <f t="shared" ca="1" si="33"/>
        <v/>
      </c>
      <c r="I163" s="228"/>
      <c r="J163" s="228"/>
      <c r="K163" s="241"/>
      <c r="L163" s="225" t="str">
        <f t="shared" si="34"/>
        <v/>
      </c>
      <c r="M163" s="228"/>
      <c r="N163" s="226" t="str">
        <f>IF(M163="","",IFERROR(
IF(VLOOKUP(K163,$DB$180:$DS$239,2,FALSE)=2,VLOOKUP(K163,$DB$180:$DS$239,3,FALSE),
IF(VLOOKUP(K163,$DB$180:$DS$239,2,FALSE)=0,VLOOKUP(M163,DO!M:O,2,FALSE),
IF(K163="","XXX-",K163&amp;"-")&amp;
IF(VLOOKUP(K163,$DB$180:$DS$239,2,FALSE)=0,"%?",IF(N$4="","I?","I"&amp;N$4+FLOOR((ROW()-7)/16,1)))&amp;
VLOOKUP(K163,$DB$180:$DS$239,MOD(ROW()-7,16)+3,FALSE))),
IF(K163="","XXX-%?#*",K163&amp;"-%?#*")))</f>
        <v/>
      </c>
      <c r="O163" s="228"/>
      <c r="P163" s="226" t="str">
        <f t="shared" ca="1" si="35"/>
        <v/>
      </c>
      <c r="Q163" s="228"/>
      <c r="R163" s="228"/>
      <c r="S163" s="241"/>
      <c r="T163" s="225" t="str">
        <f t="shared" si="36"/>
        <v/>
      </c>
      <c r="U163" s="228"/>
      <c r="V163" s="226" t="str">
        <f>IF(U163="","",IFERROR(
IF(VLOOKUP(S163,$DB$180:$DS$239,2,FALSE)=2,VLOOKUP(S163,$DB$180:$DS$239,3,FALSE),
IF(VLOOKUP(S163,$DB$180:$DS$239,2,FALSE)=0,VLOOKUP(U163,DO!U:W,2,FALSE),
IF(S163="","XXX-",S163&amp;"-")&amp;
IF(VLOOKUP(S163,$DB$180:$DS$239,2,FALSE)=0,"%?",IF(V$4="","I?","I"&amp;V$4+FLOOR((ROW()-7)/16,1)))&amp;
VLOOKUP(S163,$DB$180:$DS$239,MOD(ROW()-7,16)+3,FALSE))),
IF(S163="","XXX-%?#*",S163&amp;"-%?#*")))</f>
        <v/>
      </c>
      <c r="W163" s="228"/>
      <c r="X163" s="226" t="str">
        <f t="shared" ca="1" si="37"/>
        <v/>
      </c>
      <c r="Y163" s="228"/>
      <c r="Z163" s="228"/>
      <c r="AA163" s="242"/>
      <c r="AB163" s="225" t="str">
        <f t="shared" si="38"/>
        <v/>
      </c>
      <c r="AC163" s="228"/>
      <c r="AD163" s="226" t="str">
        <f>IF(AC163="","",IFERROR(
IF(VLOOKUP(AA163,$DB$180:$DS$239,2,FALSE)=2,VLOOKUP(AA163,$DB$180:$DS$239,3,FALSE),
IF(VLOOKUP(AA163,$DB$180:$DS$239,2,FALSE)=0,VLOOKUP(AC163,DO!AC:AE,2,FALSE),
IF(AA163="","XXX-",AA163&amp;"-")&amp;
IF(VLOOKUP(AA163,$DB$180:$DS$239,2,FALSE)=0,"%?",IF(AD$4="","I?","I"&amp;AD$4+FLOOR((ROW()-7)/16,1)))&amp;
VLOOKUP(AA163,$DB$180:$DS$239,MOD(ROW()-7,16)+3,FALSE))),
IF(AA163="","XXX-%?#*",AA163&amp;"-%?#*")))</f>
        <v/>
      </c>
      <c r="AE163" s="228"/>
      <c r="AF163" s="226" t="str">
        <f t="shared" ca="1" si="39"/>
        <v/>
      </c>
      <c r="AG163" s="228"/>
      <c r="AH163" s="228"/>
      <c r="AI163" s="242"/>
      <c r="AJ163" s="225" t="str">
        <f t="shared" si="40"/>
        <v/>
      </c>
      <c r="AK163" s="228"/>
      <c r="AL163" s="226" t="str">
        <f>IF(AK163="","",IFERROR(
IF(VLOOKUP(AI163,$DB$180:$DS$239,2,FALSE)=2,VLOOKUP(AI163,$DB$180:$DS$239,3,FALSE),
IF(VLOOKUP(AI163,$DB$180:$DS$239,2,FALSE)=0,VLOOKUP(AK163,DO!AK:AM,2,FALSE),
IF(AI163="","XXX-",AI163&amp;"-")&amp;
IF(VLOOKUP(AI163,$DB$180:$DS$239,2,FALSE)=0,"%?",IF(AL$4="","I?","I"&amp;AL$4+FLOOR((ROW()-7)/16,1)))&amp;
VLOOKUP(AI163,$DB$180:$DS$239,MOD(ROW()-7,16)+3,FALSE))),
IF(AI163="","XXX-%?#*",AI163&amp;"-%?#*")))</f>
        <v/>
      </c>
      <c r="AM163" s="228"/>
      <c r="AN163" s="226" t="str">
        <f t="shared" ca="1" si="41"/>
        <v/>
      </c>
      <c r="AO163" s="228"/>
      <c r="AP163" s="228"/>
      <c r="AQ163" s="212"/>
      <c r="AR163" s="225" t="str">
        <f t="shared" si="42"/>
        <v/>
      </c>
      <c r="AS163" s="228"/>
      <c r="AT163" s="226" t="str">
        <f>IF(AS163="","",IFERROR(
IF(VLOOKUP(AQ163,$DB$180:$DS$239,2,FALSE)=2,VLOOKUP(AQ163,$DB$180:$DS$239,3,FALSE),
IF(VLOOKUP(AQ163,$DB$180:$DS$239,2,FALSE)=0,VLOOKUP(AS163,DO!AS:AU,2,FALSE),
IF(AQ163="","XXX-",AQ163&amp;"-")&amp;
IF(VLOOKUP(AQ163,$DB$180:$DS$239,2,FALSE)=0,"%?",IF(AT$4="","I?","I"&amp;AT$4+FLOOR((ROW()-7)/16,1)))&amp;
VLOOKUP(AQ163,$DB$180:$DS$239,MOD(ROW()-7,16)+3,FALSE))),
IF(AQ163="","XXX-%?#*",AQ163&amp;"-%?#*")))</f>
        <v/>
      </c>
      <c r="AU163" s="228"/>
      <c r="AV163" s="226" t="str">
        <f t="shared" ca="1" si="43"/>
        <v/>
      </c>
      <c r="AW163" s="228"/>
      <c r="AX163" s="228"/>
      <c r="AY163" s="242"/>
      <c r="AZ163" s="225" t="str">
        <f t="shared" si="44"/>
        <v/>
      </c>
      <c r="BA163" s="228"/>
      <c r="BB163" s="226" t="str">
        <f>IF(BA163="","",IFERROR(
IF(VLOOKUP(AY163,$DB$180:$DS$239,2,FALSE)=2,VLOOKUP(AY163,$DB$180:$DS$239,3,FALSE),
IF(VLOOKUP(AY163,$DB$180:$DS$239,2,FALSE)=0,VLOOKUP(BA163,DO!BA:BC,2,FALSE),
IF(AY163="","XXX-",AY163&amp;"-")&amp;
IF(VLOOKUP(AY163,$DB$180:$DS$239,2,FALSE)=0,"%?",IF(BB$4="","I?","I"&amp;BB$4+FLOOR((ROW()-7)/16,1)))&amp;
VLOOKUP(AY163,$DB$180:$DS$239,MOD(ROW()-7,16)+3,FALSE))),
IF(AY163="","XXX-%?#*",AY163&amp;"-%?#*")))</f>
        <v/>
      </c>
      <c r="BC163" s="228"/>
      <c r="BD163" s="226" t="str">
        <f t="shared" ca="1" si="45"/>
        <v/>
      </c>
      <c r="BE163" s="228"/>
      <c r="BF163" s="228"/>
      <c r="BG163" s="242"/>
      <c r="BH163" s="225" t="str">
        <f t="shared" si="46"/>
        <v/>
      </c>
      <c r="BI163" s="228"/>
      <c r="BJ163" s="226" t="str">
        <f>IF(BI163="","",IFERROR(
IF(VLOOKUP(BG163,$DB$180:$DS$239,2,FALSE)=2,VLOOKUP(BG163,$DB$180:$DS$239,3,FALSE),
IF(VLOOKUP(BG163,$DB$180:$DS$239,2,FALSE)=0,VLOOKUP(BI163,DO!BI:BK,2,FALSE),
IF(BG163="","XXX-",BG163&amp;"-")&amp;
IF(VLOOKUP(BG163,$DB$180:$DS$239,2,FALSE)=0,"%?",IF(BJ$4="","I?","I"&amp;BJ$4+FLOOR((ROW()-7)/16,1)))&amp;
VLOOKUP(BG163,$DB$180:$DS$239,MOD(ROW()-7,16)+3,FALSE))),
IF(BG163="","XXX-%?#*",BG163&amp;"-%?#*")))</f>
        <v/>
      </c>
      <c r="BK163" s="228"/>
      <c r="BL163" s="226" t="str">
        <f t="shared" ca="1" si="47"/>
        <v/>
      </c>
      <c r="BM163" s="228"/>
      <c r="BN163" s="228"/>
    </row>
    <row r="164" spans="4:67">
      <c r="D164" s="225" t="str">
        <f t="shared" si="32"/>
        <v/>
      </c>
      <c r="E164" s="228"/>
      <c r="F164" s="226" t="str">
        <f>IF(E164="","",IFERROR(
IF(VLOOKUP(C164,$DB$180:$DS$239,2,FALSE)=2,VLOOKUP(C164,$DB$180:$DS$239,3,FALSE),
IF(VLOOKUP(C164,$DB$180:$DS$239,2,FALSE)=0,VLOOKUP(E164,DO!E:G,2,FALSE),
IF(C164="","XXX-",C164&amp;"-")&amp;
IF(VLOOKUP(C164,$DB$180:$DS$239,2,FALSE)=0,"%?",IF(F$4="","I?","I"&amp;F$4+FLOOR((ROW()-7)/16,1)))&amp;
VLOOKUP(C164,$DB$180:$DS$239,MOD(ROW()-7,16)+3,FALSE))),
IF(C164="","XXX-%?#*",C164&amp;"-%?#*")))</f>
        <v/>
      </c>
      <c r="G164" s="226"/>
      <c r="H164" s="226" t="str">
        <f t="shared" ca="1" si="33"/>
        <v/>
      </c>
      <c r="I164" s="228"/>
      <c r="J164" s="228"/>
      <c r="K164" s="241"/>
      <c r="L164" s="225" t="str">
        <f t="shared" si="34"/>
        <v/>
      </c>
      <c r="M164" s="228"/>
      <c r="N164" s="226" t="str">
        <f>IF(M164="","",IFERROR(
IF(VLOOKUP(K164,$DB$180:$DS$239,2,FALSE)=2,VLOOKUP(K164,$DB$180:$DS$239,3,FALSE),
IF(VLOOKUP(K164,$DB$180:$DS$239,2,FALSE)=0,VLOOKUP(M164,DO!M:O,2,FALSE),
IF(K164="","XXX-",K164&amp;"-")&amp;
IF(VLOOKUP(K164,$DB$180:$DS$239,2,FALSE)=0,"%?",IF(N$4="","I?","I"&amp;N$4+FLOOR((ROW()-7)/16,1)))&amp;
VLOOKUP(K164,$DB$180:$DS$239,MOD(ROW()-7,16)+3,FALSE))),
IF(K164="","XXX-%?#*",K164&amp;"-%?#*")))</f>
        <v/>
      </c>
      <c r="O164" s="228"/>
      <c r="P164" s="226" t="str">
        <f t="shared" ca="1" si="35"/>
        <v/>
      </c>
      <c r="Q164" s="228"/>
      <c r="R164" s="228"/>
      <c r="S164" s="241"/>
      <c r="T164" s="225" t="str">
        <f t="shared" si="36"/>
        <v/>
      </c>
      <c r="U164" s="228"/>
      <c r="V164" s="226" t="str">
        <f>IF(U164="","",IFERROR(
IF(VLOOKUP(S164,$DB$180:$DS$239,2,FALSE)=2,VLOOKUP(S164,$DB$180:$DS$239,3,FALSE),
IF(VLOOKUP(S164,$DB$180:$DS$239,2,FALSE)=0,VLOOKUP(U164,DO!U:W,2,FALSE),
IF(S164="","XXX-",S164&amp;"-")&amp;
IF(VLOOKUP(S164,$DB$180:$DS$239,2,FALSE)=0,"%?",IF(V$4="","I?","I"&amp;V$4+FLOOR((ROW()-7)/16,1)))&amp;
VLOOKUP(S164,$DB$180:$DS$239,MOD(ROW()-7,16)+3,FALSE))),
IF(S164="","XXX-%?#*",S164&amp;"-%?#*")))</f>
        <v/>
      </c>
      <c r="W164" s="228"/>
      <c r="X164" s="226" t="str">
        <f t="shared" ca="1" si="37"/>
        <v/>
      </c>
      <c r="Y164" s="228"/>
      <c r="Z164" s="228"/>
      <c r="AA164" s="242"/>
      <c r="AB164" s="225" t="str">
        <f t="shared" si="38"/>
        <v/>
      </c>
      <c r="AC164" s="228"/>
      <c r="AD164" s="226" t="str">
        <f>IF(AC164="","",IFERROR(
IF(VLOOKUP(AA164,$DB$180:$DS$239,2,FALSE)=2,VLOOKUP(AA164,$DB$180:$DS$239,3,FALSE),
IF(VLOOKUP(AA164,$DB$180:$DS$239,2,FALSE)=0,VLOOKUP(AC164,DO!AC:AE,2,FALSE),
IF(AA164="","XXX-",AA164&amp;"-")&amp;
IF(VLOOKUP(AA164,$DB$180:$DS$239,2,FALSE)=0,"%?",IF(AD$4="","I?","I"&amp;AD$4+FLOOR((ROW()-7)/16,1)))&amp;
VLOOKUP(AA164,$DB$180:$DS$239,MOD(ROW()-7,16)+3,FALSE))),
IF(AA164="","XXX-%?#*",AA164&amp;"-%?#*")))</f>
        <v/>
      </c>
      <c r="AE164" s="228"/>
      <c r="AF164" s="226" t="str">
        <f t="shared" ca="1" si="39"/>
        <v/>
      </c>
      <c r="AG164" s="228"/>
      <c r="AH164" s="228"/>
      <c r="AI164" s="242"/>
      <c r="AJ164" s="225" t="str">
        <f t="shared" si="40"/>
        <v/>
      </c>
      <c r="AK164" s="228"/>
      <c r="AL164" s="226" t="str">
        <f>IF(AK164="","",IFERROR(
IF(VLOOKUP(AI164,$DB$180:$DS$239,2,FALSE)=2,VLOOKUP(AI164,$DB$180:$DS$239,3,FALSE),
IF(VLOOKUP(AI164,$DB$180:$DS$239,2,FALSE)=0,VLOOKUP(AK164,DO!AK:AM,2,FALSE),
IF(AI164="","XXX-",AI164&amp;"-")&amp;
IF(VLOOKUP(AI164,$DB$180:$DS$239,2,FALSE)=0,"%?",IF(AL$4="","I?","I"&amp;AL$4+FLOOR((ROW()-7)/16,1)))&amp;
VLOOKUP(AI164,$DB$180:$DS$239,MOD(ROW()-7,16)+3,FALSE))),
IF(AI164="","XXX-%?#*",AI164&amp;"-%?#*")))</f>
        <v/>
      </c>
      <c r="AM164" s="228"/>
      <c r="AN164" s="226" t="str">
        <f t="shared" ca="1" si="41"/>
        <v/>
      </c>
      <c r="AO164" s="228"/>
      <c r="AP164" s="228"/>
      <c r="AQ164" s="212"/>
      <c r="AR164" s="225" t="str">
        <f t="shared" si="42"/>
        <v/>
      </c>
      <c r="AS164" s="228"/>
      <c r="AT164" s="226" t="str">
        <f>IF(AS164="","",IFERROR(
IF(VLOOKUP(AQ164,$DB$180:$DS$239,2,FALSE)=2,VLOOKUP(AQ164,$DB$180:$DS$239,3,FALSE),
IF(VLOOKUP(AQ164,$DB$180:$DS$239,2,FALSE)=0,VLOOKUP(AS164,DO!AS:AU,2,FALSE),
IF(AQ164="","XXX-",AQ164&amp;"-")&amp;
IF(VLOOKUP(AQ164,$DB$180:$DS$239,2,FALSE)=0,"%?",IF(AT$4="","I?","I"&amp;AT$4+FLOOR((ROW()-7)/16,1)))&amp;
VLOOKUP(AQ164,$DB$180:$DS$239,MOD(ROW()-7,16)+3,FALSE))),
IF(AQ164="","XXX-%?#*",AQ164&amp;"-%?#*")))</f>
        <v/>
      </c>
      <c r="AU164" s="228"/>
      <c r="AV164" s="226" t="str">
        <f t="shared" ca="1" si="43"/>
        <v/>
      </c>
      <c r="AW164" s="228"/>
      <c r="AX164" s="228"/>
      <c r="AY164" s="242"/>
      <c r="AZ164" s="225" t="str">
        <f t="shared" si="44"/>
        <v/>
      </c>
      <c r="BA164" s="228"/>
      <c r="BB164" s="226" t="str">
        <f>IF(BA164="","",IFERROR(
IF(VLOOKUP(AY164,$DB$180:$DS$239,2,FALSE)=2,VLOOKUP(AY164,$DB$180:$DS$239,3,FALSE),
IF(VLOOKUP(AY164,$DB$180:$DS$239,2,FALSE)=0,VLOOKUP(BA164,DO!BA:BC,2,FALSE),
IF(AY164="","XXX-",AY164&amp;"-")&amp;
IF(VLOOKUP(AY164,$DB$180:$DS$239,2,FALSE)=0,"%?",IF(BB$4="","I?","I"&amp;BB$4+FLOOR((ROW()-7)/16,1)))&amp;
VLOOKUP(AY164,$DB$180:$DS$239,MOD(ROW()-7,16)+3,FALSE))),
IF(AY164="","XXX-%?#*",AY164&amp;"-%?#*")))</f>
        <v/>
      </c>
      <c r="BC164" s="228"/>
      <c r="BD164" s="226" t="str">
        <f t="shared" ca="1" si="45"/>
        <v/>
      </c>
      <c r="BE164" s="228"/>
      <c r="BF164" s="228"/>
      <c r="BG164" s="242"/>
      <c r="BH164" s="225" t="str">
        <f t="shared" si="46"/>
        <v/>
      </c>
      <c r="BI164" s="228"/>
      <c r="BJ164" s="226" t="str">
        <f>IF(BI164="","",IFERROR(
IF(VLOOKUP(BG164,$DB$180:$DS$239,2,FALSE)=2,VLOOKUP(BG164,$DB$180:$DS$239,3,FALSE),
IF(VLOOKUP(BG164,$DB$180:$DS$239,2,FALSE)=0,VLOOKUP(BI164,DO!BI:BK,2,FALSE),
IF(BG164="","XXX-",BG164&amp;"-")&amp;
IF(VLOOKUP(BG164,$DB$180:$DS$239,2,FALSE)=0,"%?",IF(BJ$4="","I?","I"&amp;BJ$4+FLOOR((ROW()-7)/16,1)))&amp;
VLOOKUP(BG164,$DB$180:$DS$239,MOD(ROW()-7,16)+3,FALSE))),
IF(BG164="","XXX-%?#*",BG164&amp;"-%?#*")))</f>
        <v/>
      </c>
      <c r="BK164" s="228"/>
      <c r="BL164" s="226" t="str">
        <f t="shared" ca="1" si="47"/>
        <v/>
      </c>
      <c r="BM164" s="228"/>
      <c r="BN164" s="228"/>
    </row>
    <row r="165" spans="4:67">
      <c r="D165" s="225" t="str">
        <f t="shared" si="32"/>
        <v/>
      </c>
      <c r="E165" s="228"/>
      <c r="F165" s="226" t="str">
        <f>IF(E165="","",IFERROR(
IF(VLOOKUP(C165,$DB$180:$DS$239,2,FALSE)=2,VLOOKUP(C165,$DB$180:$DS$239,3,FALSE),
IF(VLOOKUP(C165,$DB$180:$DS$239,2,FALSE)=0,VLOOKUP(E165,DO!E:G,2,FALSE),
IF(C165="","XXX-",C165&amp;"-")&amp;
IF(VLOOKUP(C165,$DB$180:$DS$239,2,FALSE)=0,"%?",IF(F$4="","I?","I"&amp;F$4+FLOOR((ROW()-7)/16,1)))&amp;
VLOOKUP(C165,$DB$180:$DS$239,MOD(ROW()-7,16)+3,FALSE))),
IF(C165="","XXX-%?#*",C165&amp;"-%?#*")))</f>
        <v/>
      </c>
      <c r="G165" s="226"/>
      <c r="H165" s="226" t="str">
        <f t="shared" ca="1" si="33"/>
        <v/>
      </c>
      <c r="I165" s="228"/>
      <c r="J165" s="228"/>
      <c r="K165" s="241"/>
      <c r="L165" s="225" t="str">
        <f t="shared" si="34"/>
        <v/>
      </c>
      <c r="M165" s="228"/>
      <c r="N165" s="226" t="str">
        <f>IF(M165="","",IFERROR(
IF(VLOOKUP(K165,$DB$180:$DS$239,2,FALSE)=2,VLOOKUP(K165,$DB$180:$DS$239,3,FALSE),
IF(VLOOKUP(K165,$DB$180:$DS$239,2,FALSE)=0,VLOOKUP(M165,DO!M:O,2,FALSE),
IF(K165="","XXX-",K165&amp;"-")&amp;
IF(VLOOKUP(K165,$DB$180:$DS$239,2,FALSE)=0,"%?",IF(N$4="","I?","I"&amp;N$4+FLOOR((ROW()-7)/16,1)))&amp;
VLOOKUP(K165,$DB$180:$DS$239,MOD(ROW()-7,16)+3,FALSE))),
IF(K165="","XXX-%?#*",K165&amp;"-%?#*")))</f>
        <v/>
      </c>
      <c r="O165" s="228"/>
      <c r="P165" s="226" t="str">
        <f t="shared" ca="1" si="35"/>
        <v/>
      </c>
      <c r="Q165" s="228"/>
      <c r="R165" s="228"/>
      <c r="S165" s="241"/>
      <c r="T165" s="225" t="str">
        <f t="shared" si="36"/>
        <v/>
      </c>
      <c r="U165" s="228"/>
      <c r="V165" s="226" t="str">
        <f>IF(U165="","",IFERROR(
IF(VLOOKUP(S165,$DB$180:$DS$239,2,FALSE)=2,VLOOKUP(S165,$DB$180:$DS$239,3,FALSE),
IF(VLOOKUP(S165,$DB$180:$DS$239,2,FALSE)=0,VLOOKUP(U165,DO!U:W,2,FALSE),
IF(S165="","XXX-",S165&amp;"-")&amp;
IF(VLOOKUP(S165,$DB$180:$DS$239,2,FALSE)=0,"%?",IF(V$4="","I?","I"&amp;V$4+FLOOR((ROW()-7)/16,1)))&amp;
VLOOKUP(S165,$DB$180:$DS$239,MOD(ROW()-7,16)+3,FALSE))),
IF(S165="","XXX-%?#*",S165&amp;"-%?#*")))</f>
        <v/>
      </c>
      <c r="W165" s="228"/>
      <c r="X165" s="226" t="str">
        <f t="shared" ca="1" si="37"/>
        <v/>
      </c>
      <c r="Y165" s="228"/>
      <c r="Z165" s="228"/>
      <c r="AA165" s="242"/>
      <c r="AB165" s="225" t="str">
        <f t="shared" si="38"/>
        <v/>
      </c>
      <c r="AC165" s="228"/>
      <c r="AD165" s="226" t="str">
        <f>IF(AC165="","",IFERROR(
IF(VLOOKUP(AA165,$DB$180:$DS$239,2,FALSE)=2,VLOOKUP(AA165,$DB$180:$DS$239,3,FALSE),
IF(VLOOKUP(AA165,$DB$180:$DS$239,2,FALSE)=0,VLOOKUP(AC165,DO!AC:AE,2,FALSE),
IF(AA165="","XXX-",AA165&amp;"-")&amp;
IF(VLOOKUP(AA165,$DB$180:$DS$239,2,FALSE)=0,"%?",IF(AD$4="","I?","I"&amp;AD$4+FLOOR((ROW()-7)/16,1)))&amp;
VLOOKUP(AA165,$DB$180:$DS$239,MOD(ROW()-7,16)+3,FALSE))),
IF(AA165="","XXX-%?#*",AA165&amp;"-%?#*")))</f>
        <v/>
      </c>
      <c r="AE165" s="228"/>
      <c r="AF165" s="226" t="str">
        <f t="shared" ca="1" si="39"/>
        <v/>
      </c>
      <c r="AG165" s="228"/>
      <c r="AH165" s="228"/>
      <c r="AI165" s="242"/>
      <c r="AJ165" s="225" t="str">
        <f t="shared" si="40"/>
        <v/>
      </c>
      <c r="AK165" s="228"/>
      <c r="AL165" s="226" t="str">
        <f>IF(AK165="","",IFERROR(
IF(VLOOKUP(AI165,$DB$180:$DS$239,2,FALSE)=2,VLOOKUP(AI165,$DB$180:$DS$239,3,FALSE),
IF(VLOOKUP(AI165,$DB$180:$DS$239,2,FALSE)=0,VLOOKUP(AK165,DO!AK:AM,2,FALSE),
IF(AI165="","XXX-",AI165&amp;"-")&amp;
IF(VLOOKUP(AI165,$DB$180:$DS$239,2,FALSE)=0,"%?",IF(AL$4="","I?","I"&amp;AL$4+FLOOR((ROW()-7)/16,1)))&amp;
VLOOKUP(AI165,$DB$180:$DS$239,MOD(ROW()-7,16)+3,FALSE))),
IF(AI165="","XXX-%?#*",AI165&amp;"-%?#*")))</f>
        <v/>
      </c>
      <c r="AM165" s="228"/>
      <c r="AN165" s="226" t="str">
        <f t="shared" ca="1" si="41"/>
        <v/>
      </c>
      <c r="AO165" s="228"/>
      <c r="AP165" s="228"/>
      <c r="AQ165" s="212"/>
      <c r="AR165" s="225" t="str">
        <f t="shared" si="42"/>
        <v/>
      </c>
      <c r="AS165" s="228"/>
      <c r="AT165" s="226" t="str">
        <f>IF(AS165="","",IFERROR(
IF(VLOOKUP(AQ165,$DB$180:$DS$239,2,FALSE)=2,VLOOKUP(AQ165,$DB$180:$DS$239,3,FALSE),
IF(VLOOKUP(AQ165,$DB$180:$DS$239,2,FALSE)=0,VLOOKUP(AS165,DO!AS:AU,2,FALSE),
IF(AQ165="","XXX-",AQ165&amp;"-")&amp;
IF(VLOOKUP(AQ165,$DB$180:$DS$239,2,FALSE)=0,"%?",IF(AT$4="","I?","I"&amp;AT$4+FLOOR((ROW()-7)/16,1)))&amp;
VLOOKUP(AQ165,$DB$180:$DS$239,MOD(ROW()-7,16)+3,FALSE))),
IF(AQ165="","XXX-%?#*",AQ165&amp;"-%?#*")))</f>
        <v/>
      </c>
      <c r="AU165" s="228"/>
      <c r="AV165" s="226" t="str">
        <f t="shared" ca="1" si="43"/>
        <v/>
      </c>
      <c r="AW165" s="228"/>
      <c r="AX165" s="228"/>
      <c r="AY165" s="242"/>
      <c r="AZ165" s="225" t="str">
        <f t="shared" si="44"/>
        <v/>
      </c>
      <c r="BA165" s="228"/>
      <c r="BB165" s="226" t="str">
        <f>IF(BA165="","",IFERROR(
IF(VLOOKUP(AY165,$DB$180:$DS$239,2,FALSE)=2,VLOOKUP(AY165,$DB$180:$DS$239,3,FALSE),
IF(VLOOKUP(AY165,$DB$180:$DS$239,2,FALSE)=0,VLOOKUP(BA165,DO!BA:BC,2,FALSE),
IF(AY165="","XXX-",AY165&amp;"-")&amp;
IF(VLOOKUP(AY165,$DB$180:$DS$239,2,FALSE)=0,"%?",IF(BB$4="","I?","I"&amp;BB$4+FLOOR((ROW()-7)/16,1)))&amp;
VLOOKUP(AY165,$DB$180:$DS$239,MOD(ROW()-7,16)+3,FALSE))),
IF(AY165="","XXX-%?#*",AY165&amp;"-%?#*")))</f>
        <v/>
      </c>
      <c r="BC165" s="228"/>
      <c r="BD165" s="226" t="str">
        <f t="shared" ca="1" si="45"/>
        <v/>
      </c>
      <c r="BE165" s="228"/>
      <c r="BF165" s="228"/>
      <c r="BG165" s="242"/>
      <c r="BH165" s="225" t="str">
        <f t="shared" si="46"/>
        <v/>
      </c>
      <c r="BI165" s="228"/>
      <c r="BJ165" s="226" t="str">
        <f>IF(BI165="","",IFERROR(
IF(VLOOKUP(BG165,$DB$180:$DS$239,2,FALSE)=2,VLOOKUP(BG165,$DB$180:$DS$239,3,FALSE),
IF(VLOOKUP(BG165,$DB$180:$DS$239,2,FALSE)=0,VLOOKUP(BI165,DO!BI:BK,2,FALSE),
IF(BG165="","XXX-",BG165&amp;"-")&amp;
IF(VLOOKUP(BG165,$DB$180:$DS$239,2,FALSE)=0,"%?",IF(BJ$4="","I?","I"&amp;BJ$4+FLOOR((ROW()-7)/16,1)))&amp;
VLOOKUP(BG165,$DB$180:$DS$239,MOD(ROW()-7,16)+3,FALSE))),
IF(BG165="","XXX-%?#*",BG165&amp;"-%?#*")))</f>
        <v/>
      </c>
      <c r="BK165" s="228"/>
      <c r="BL165" s="226" t="str">
        <f t="shared" ca="1" si="47"/>
        <v/>
      </c>
      <c r="BM165" s="228"/>
      <c r="BN165" s="228"/>
    </row>
    <row r="166" spans="4:67">
      <c r="D166" s="225" t="str">
        <f t="shared" si="32"/>
        <v/>
      </c>
      <c r="E166" s="228"/>
      <c r="F166" s="226" t="str">
        <f>IF(E166="","",IFERROR(
IF(VLOOKUP(C166,$DB$180:$DS$239,2,FALSE)=2,VLOOKUP(C166,$DB$180:$DS$239,3,FALSE),
IF(VLOOKUP(C166,$DB$180:$DS$239,2,FALSE)=0,VLOOKUP(E166,DO!E:G,2,FALSE),
IF(C166="","XXX-",C166&amp;"-")&amp;
IF(VLOOKUP(C166,$DB$180:$DS$239,2,FALSE)=0,"%?",IF(F$4="","I?","I"&amp;F$4+FLOOR((ROW()-7)/16,1)))&amp;
VLOOKUP(C166,$DB$180:$DS$239,MOD(ROW()-7,16)+3,FALSE))),
IF(C166="","XXX-%?#*",C166&amp;"-%?#*")))</f>
        <v/>
      </c>
      <c r="G166" s="226"/>
      <c r="H166" s="226" t="str">
        <f t="shared" ca="1" si="33"/>
        <v/>
      </c>
      <c r="I166" s="228"/>
      <c r="J166" s="228"/>
      <c r="K166" s="241"/>
      <c r="L166" s="225" t="str">
        <f t="shared" si="34"/>
        <v/>
      </c>
      <c r="M166" s="228"/>
      <c r="N166" s="226" t="str">
        <f>IF(M166="","",IFERROR(
IF(VLOOKUP(K166,$DB$180:$DS$239,2,FALSE)=2,VLOOKUP(K166,$DB$180:$DS$239,3,FALSE),
IF(VLOOKUP(K166,$DB$180:$DS$239,2,FALSE)=0,VLOOKUP(M166,DO!M:O,2,FALSE),
IF(K166="","XXX-",K166&amp;"-")&amp;
IF(VLOOKUP(K166,$DB$180:$DS$239,2,FALSE)=0,"%?",IF(N$4="","I?","I"&amp;N$4+FLOOR((ROW()-7)/16,1)))&amp;
VLOOKUP(K166,$DB$180:$DS$239,MOD(ROW()-7,16)+3,FALSE))),
IF(K166="","XXX-%?#*",K166&amp;"-%?#*")))</f>
        <v/>
      </c>
      <c r="O166" s="228"/>
      <c r="P166" s="226" t="str">
        <f t="shared" ca="1" si="35"/>
        <v/>
      </c>
      <c r="Q166" s="228"/>
      <c r="R166" s="228"/>
      <c r="S166" s="241"/>
      <c r="T166" s="225" t="str">
        <f t="shared" si="36"/>
        <v/>
      </c>
      <c r="U166" s="228"/>
      <c r="V166" s="226" t="str">
        <f>IF(U166="","",IFERROR(
IF(VLOOKUP(S166,$DB$180:$DS$239,2,FALSE)=2,VLOOKUP(S166,$DB$180:$DS$239,3,FALSE),
IF(VLOOKUP(S166,$DB$180:$DS$239,2,FALSE)=0,VLOOKUP(U166,DO!U:W,2,FALSE),
IF(S166="","XXX-",S166&amp;"-")&amp;
IF(VLOOKUP(S166,$DB$180:$DS$239,2,FALSE)=0,"%?",IF(V$4="","I?","I"&amp;V$4+FLOOR((ROW()-7)/16,1)))&amp;
VLOOKUP(S166,$DB$180:$DS$239,MOD(ROW()-7,16)+3,FALSE))),
IF(S166="","XXX-%?#*",S166&amp;"-%?#*")))</f>
        <v/>
      </c>
      <c r="W166" s="228"/>
      <c r="X166" s="226" t="str">
        <f t="shared" ca="1" si="37"/>
        <v/>
      </c>
      <c r="Y166" s="228"/>
      <c r="Z166" s="228"/>
      <c r="AA166" s="242"/>
      <c r="AB166" s="225" t="str">
        <f t="shared" si="38"/>
        <v/>
      </c>
      <c r="AC166" s="228"/>
      <c r="AD166" s="226" t="str">
        <f>IF(AC166="","",IFERROR(
IF(VLOOKUP(AA166,$DB$180:$DS$239,2,FALSE)=2,VLOOKUP(AA166,$DB$180:$DS$239,3,FALSE),
IF(VLOOKUP(AA166,$DB$180:$DS$239,2,FALSE)=0,VLOOKUP(AC166,DO!AC:AE,2,FALSE),
IF(AA166="","XXX-",AA166&amp;"-")&amp;
IF(VLOOKUP(AA166,$DB$180:$DS$239,2,FALSE)=0,"%?",IF(AD$4="","I?","I"&amp;AD$4+FLOOR((ROW()-7)/16,1)))&amp;
VLOOKUP(AA166,$DB$180:$DS$239,MOD(ROW()-7,16)+3,FALSE))),
IF(AA166="","XXX-%?#*",AA166&amp;"-%?#*")))</f>
        <v/>
      </c>
      <c r="AE166" s="228"/>
      <c r="AF166" s="226" t="str">
        <f t="shared" ca="1" si="39"/>
        <v/>
      </c>
      <c r="AG166" s="228"/>
      <c r="AH166" s="228"/>
      <c r="AI166" s="242"/>
      <c r="AJ166" s="225" t="str">
        <f t="shared" si="40"/>
        <v/>
      </c>
      <c r="AK166" s="228"/>
      <c r="AL166" s="226" t="str">
        <f>IF(AK166="","",IFERROR(
IF(VLOOKUP(AI166,$DB$180:$DS$239,2,FALSE)=2,VLOOKUP(AI166,$DB$180:$DS$239,3,FALSE),
IF(VLOOKUP(AI166,$DB$180:$DS$239,2,FALSE)=0,VLOOKUP(AK166,DO!AK:AM,2,FALSE),
IF(AI166="","XXX-",AI166&amp;"-")&amp;
IF(VLOOKUP(AI166,$DB$180:$DS$239,2,FALSE)=0,"%?",IF(AL$4="","I?","I"&amp;AL$4+FLOOR((ROW()-7)/16,1)))&amp;
VLOOKUP(AI166,$DB$180:$DS$239,MOD(ROW()-7,16)+3,FALSE))),
IF(AI166="","XXX-%?#*",AI166&amp;"-%?#*")))</f>
        <v/>
      </c>
      <c r="AM166" s="228"/>
      <c r="AN166" s="226" t="str">
        <f t="shared" ca="1" si="41"/>
        <v/>
      </c>
      <c r="AO166" s="228"/>
      <c r="AP166" s="228"/>
      <c r="AQ166" s="212"/>
      <c r="AR166" s="225" t="str">
        <f t="shared" si="42"/>
        <v/>
      </c>
      <c r="AS166" s="228"/>
      <c r="AT166" s="226" t="str">
        <f>IF(AS166="","",IFERROR(
IF(VLOOKUP(AQ166,$DB$180:$DS$239,2,FALSE)=2,VLOOKUP(AQ166,$DB$180:$DS$239,3,FALSE),
IF(VLOOKUP(AQ166,$DB$180:$DS$239,2,FALSE)=0,VLOOKUP(AS166,DO!AS:AU,2,FALSE),
IF(AQ166="","XXX-",AQ166&amp;"-")&amp;
IF(VLOOKUP(AQ166,$DB$180:$DS$239,2,FALSE)=0,"%?",IF(AT$4="","I?","I"&amp;AT$4+FLOOR((ROW()-7)/16,1)))&amp;
VLOOKUP(AQ166,$DB$180:$DS$239,MOD(ROW()-7,16)+3,FALSE))),
IF(AQ166="","XXX-%?#*",AQ166&amp;"-%?#*")))</f>
        <v/>
      </c>
      <c r="AU166" s="228"/>
      <c r="AV166" s="226" t="str">
        <f t="shared" ca="1" si="43"/>
        <v/>
      </c>
      <c r="AW166" s="228"/>
      <c r="AX166" s="228"/>
      <c r="AY166" s="242"/>
      <c r="AZ166" s="225" t="str">
        <f t="shared" si="44"/>
        <v/>
      </c>
      <c r="BA166" s="228"/>
      <c r="BB166" s="226" t="str">
        <f>IF(BA166="","",IFERROR(
IF(VLOOKUP(AY166,$DB$180:$DS$239,2,FALSE)=2,VLOOKUP(AY166,$DB$180:$DS$239,3,FALSE),
IF(VLOOKUP(AY166,$DB$180:$DS$239,2,FALSE)=0,VLOOKUP(BA166,DO!BA:BC,2,FALSE),
IF(AY166="","XXX-",AY166&amp;"-")&amp;
IF(VLOOKUP(AY166,$DB$180:$DS$239,2,FALSE)=0,"%?",IF(BB$4="","I?","I"&amp;BB$4+FLOOR((ROW()-7)/16,1)))&amp;
VLOOKUP(AY166,$DB$180:$DS$239,MOD(ROW()-7,16)+3,FALSE))),
IF(AY166="","XXX-%?#*",AY166&amp;"-%?#*")))</f>
        <v/>
      </c>
      <c r="BC166" s="228"/>
      <c r="BD166" s="226" t="str">
        <f t="shared" ca="1" si="45"/>
        <v/>
      </c>
      <c r="BE166" s="228"/>
      <c r="BF166" s="228"/>
      <c r="BG166" s="242"/>
      <c r="BH166" s="225" t="str">
        <f t="shared" si="46"/>
        <v/>
      </c>
      <c r="BI166" s="228"/>
      <c r="BJ166" s="226" t="str">
        <f>IF(BI166="","",IFERROR(
IF(VLOOKUP(BG166,$DB$180:$DS$239,2,FALSE)=2,VLOOKUP(BG166,$DB$180:$DS$239,3,FALSE),
IF(VLOOKUP(BG166,$DB$180:$DS$239,2,FALSE)=0,VLOOKUP(BI166,DO!BI:BK,2,FALSE),
IF(BG166="","XXX-",BG166&amp;"-")&amp;
IF(VLOOKUP(BG166,$DB$180:$DS$239,2,FALSE)=0,"%?",IF(BJ$4="","I?","I"&amp;BJ$4+FLOOR((ROW()-7)/16,1)))&amp;
VLOOKUP(BG166,$DB$180:$DS$239,MOD(ROW()-7,16)+3,FALSE))),
IF(BG166="","XXX-%?#*",BG166&amp;"-%?#*")))</f>
        <v/>
      </c>
      <c r="BK166" s="228"/>
      <c r="BL166" s="226" t="str">
        <f t="shared" ca="1" si="47"/>
        <v/>
      </c>
      <c r="BM166" s="228"/>
      <c r="BN166" s="228"/>
    </row>
    <row r="167" spans="4:67">
      <c r="D167" s="245"/>
      <c r="E167" s="245"/>
      <c r="F167" s="245"/>
      <c r="G167" s="245"/>
      <c r="H167" s="245"/>
      <c r="I167" s="245"/>
      <c r="J167" s="245"/>
      <c r="K167" s="248"/>
      <c r="L167" s="245"/>
      <c r="M167" s="245"/>
      <c r="N167" s="245"/>
      <c r="P167" s="245"/>
      <c r="Q167" s="245"/>
      <c r="R167" s="245"/>
      <c r="S167" s="248"/>
      <c r="T167" s="245"/>
      <c r="U167" s="245"/>
      <c r="V167" s="245"/>
      <c r="X167" s="245"/>
      <c r="Y167" s="245"/>
      <c r="Z167" s="245"/>
      <c r="AA167" s="249"/>
      <c r="AB167" s="245"/>
      <c r="AC167" s="245"/>
      <c r="AD167" s="245"/>
      <c r="AF167" s="245"/>
      <c r="AG167" s="245"/>
      <c r="AH167" s="245"/>
      <c r="AI167" s="249"/>
      <c r="AJ167" s="245"/>
      <c r="AK167" s="245"/>
      <c r="AL167" s="245"/>
      <c r="AN167" s="245"/>
      <c r="AO167" s="245"/>
      <c r="AP167" s="245"/>
      <c r="AQ167" s="249"/>
      <c r="AR167" s="245"/>
      <c r="AS167" s="245"/>
      <c r="AT167" s="245"/>
      <c r="AV167" s="245"/>
      <c r="AW167" s="245"/>
      <c r="AX167" s="245"/>
      <c r="AY167" s="249"/>
      <c r="AZ167" s="245"/>
      <c r="BA167" s="245"/>
      <c r="BB167" s="245"/>
      <c r="BD167" s="245"/>
      <c r="BE167" s="245"/>
      <c r="BF167" s="245"/>
      <c r="BG167" s="249"/>
      <c r="BH167" s="245"/>
      <c r="BI167" s="245"/>
      <c r="BJ167" s="245"/>
      <c r="BL167" s="245"/>
      <c r="BM167" s="245"/>
      <c r="BN167" s="245"/>
      <c r="BO167" s="249"/>
    </row>
    <row r="177" spans="85:123">
      <c r="CG177" s="194"/>
      <c r="CH177" s="194"/>
      <c r="CI177" s="194"/>
      <c r="CJ177" s="194"/>
      <c r="CK177" s="194"/>
      <c r="CL177" s="194"/>
      <c r="CM177" s="194"/>
      <c r="CN177" s="194"/>
      <c r="CO177" s="194"/>
      <c r="CP177" s="194"/>
      <c r="CQ177" s="194"/>
      <c r="CR177" s="194"/>
      <c r="CS177" s="194"/>
      <c r="CT177" s="194"/>
      <c r="CU177" s="194"/>
      <c r="CV177" s="194"/>
      <c r="CW177" s="194"/>
      <c r="CX177" s="194"/>
      <c r="CY177" s="194"/>
      <c r="CZ177" s="194"/>
      <c r="DA177" s="194"/>
      <c r="DB177" s="194">
        <v>1</v>
      </c>
      <c r="DC177" s="194">
        <v>2</v>
      </c>
      <c r="DD177" s="194">
        <v>3</v>
      </c>
      <c r="DE177" s="194">
        <v>4</v>
      </c>
      <c r="DF177" s="194">
        <v>5</v>
      </c>
      <c r="DG177" s="194">
        <v>6</v>
      </c>
      <c r="DH177" s="194">
        <v>7</v>
      </c>
      <c r="DI177" s="194">
        <v>8</v>
      </c>
      <c r="DJ177" s="194">
        <v>9</v>
      </c>
      <c r="DK177" s="194">
        <v>10</v>
      </c>
      <c r="DL177" s="194">
        <v>11</v>
      </c>
      <c r="DM177" s="194">
        <v>12</v>
      </c>
      <c r="DN177" s="194">
        <v>13</v>
      </c>
      <c r="DO177" s="194">
        <v>14</v>
      </c>
      <c r="DP177" s="194">
        <v>15</v>
      </c>
      <c r="DQ177" s="194">
        <v>16</v>
      </c>
      <c r="DR177" s="194">
        <v>17</v>
      </c>
      <c r="DS177" s="194">
        <v>18</v>
      </c>
    </row>
    <row r="178" spans="85:123">
      <c r="CG178" s="194"/>
      <c r="CH178" s="194"/>
      <c r="CI178" s="194"/>
      <c r="CJ178" s="194"/>
      <c r="CK178" s="194"/>
      <c r="CL178" s="194"/>
      <c r="CM178" s="194"/>
      <c r="CN178" s="194"/>
      <c r="CO178" s="194"/>
      <c r="CP178" s="194"/>
      <c r="CQ178" s="194"/>
      <c r="CR178" s="194"/>
      <c r="CS178" s="194"/>
      <c r="CT178" s="194"/>
      <c r="CU178" s="194"/>
      <c r="CV178" s="194"/>
      <c r="CW178" s="194"/>
      <c r="CX178" s="194"/>
      <c r="CY178" s="194"/>
      <c r="CZ178" s="194"/>
      <c r="DA178" s="194"/>
      <c r="DB178" s="203" t="s">
        <v>694</v>
      </c>
      <c r="DD178" s="194"/>
      <c r="DE178" s="194"/>
      <c r="DF178" s="194"/>
      <c r="DG178" s="194"/>
      <c r="DH178" s="194"/>
      <c r="DI178" s="194"/>
      <c r="DJ178" s="194"/>
      <c r="DK178" s="194"/>
      <c r="DL178" s="194"/>
      <c r="DM178" s="194"/>
      <c r="DN178" s="194"/>
      <c r="DO178" s="194"/>
      <c r="DP178" s="194"/>
      <c r="DQ178" s="194"/>
    </row>
    <row r="179" spans="85:123">
      <c r="CG179" s="192"/>
      <c r="CH179" s="194"/>
      <c r="CI179" s="194"/>
      <c r="CJ179" s="194"/>
      <c r="CK179" s="194"/>
      <c r="CL179" s="194"/>
      <c r="CM179" s="194"/>
      <c r="CN179" s="194"/>
      <c r="CO179" s="194"/>
      <c r="CP179" s="194"/>
      <c r="CQ179" s="194"/>
      <c r="CR179" s="194"/>
      <c r="CS179" s="194"/>
      <c r="CT179" s="194"/>
      <c r="CU179" s="194"/>
      <c r="CV179" s="194"/>
      <c r="CW179" s="194"/>
      <c r="CX179" s="194"/>
      <c r="CY179" s="194"/>
      <c r="CZ179" s="194"/>
      <c r="DA179" s="194"/>
      <c r="DB179" s="194"/>
      <c r="DC179" s="194" t="s">
        <v>695</v>
      </c>
      <c r="DD179" s="194">
        <v>0</v>
      </c>
      <c r="DE179" s="194">
        <v>1</v>
      </c>
      <c r="DF179" s="194">
        <v>2</v>
      </c>
      <c r="DG179" s="194">
        <v>3</v>
      </c>
      <c r="DH179" s="194">
        <v>4</v>
      </c>
      <c r="DI179" s="194">
        <v>5</v>
      </c>
      <c r="DJ179" s="194">
        <v>6</v>
      </c>
      <c r="DK179" s="194">
        <v>7</v>
      </c>
      <c r="DL179" s="194">
        <v>8</v>
      </c>
      <c r="DM179" s="194">
        <v>9</v>
      </c>
      <c r="DN179" s="194">
        <v>10</v>
      </c>
      <c r="DO179" s="194">
        <v>11</v>
      </c>
      <c r="DP179" s="194">
        <v>12</v>
      </c>
      <c r="DQ179" s="194">
        <v>13</v>
      </c>
      <c r="DR179" s="194">
        <v>14</v>
      </c>
      <c r="DS179" s="194">
        <v>15</v>
      </c>
    </row>
    <row r="180" spans="85:123">
      <c r="CG180" s="192"/>
      <c r="CH180" s="194"/>
      <c r="CI180" s="194"/>
      <c r="CJ180" s="194"/>
      <c r="CK180" s="194"/>
      <c r="CL180" s="194"/>
      <c r="CM180" s="194"/>
      <c r="CN180" s="194"/>
      <c r="CO180" s="194"/>
      <c r="CP180" s="194"/>
      <c r="CQ180" s="194"/>
      <c r="CR180" s="194"/>
      <c r="CS180" s="194"/>
      <c r="CT180" s="194"/>
      <c r="CU180" s="194"/>
      <c r="CV180" s="194"/>
      <c r="CW180" s="194"/>
      <c r="CX180" s="194"/>
      <c r="CY180" s="194"/>
      <c r="CZ180" s="194"/>
      <c r="DA180" s="194"/>
      <c r="DB180" s="192" t="s">
        <v>343</v>
      </c>
      <c r="DC180" s="194">
        <v>1</v>
      </c>
      <c r="DD180" s="194" t="s">
        <v>696</v>
      </c>
      <c r="DE180" s="194" t="s">
        <v>697</v>
      </c>
      <c r="DF180" s="194" t="s">
        <v>698</v>
      </c>
      <c r="DG180" s="194" t="s">
        <v>699</v>
      </c>
      <c r="DH180" s="194" t="s">
        <v>700</v>
      </c>
      <c r="DI180" s="194" t="s">
        <v>701</v>
      </c>
      <c r="DJ180" s="194" t="s">
        <v>702</v>
      </c>
      <c r="DK180" s="194" t="s">
        <v>703</v>
      </c>
      <c r="DL180" s="194" t="s">
        <v>704</v>
      </c>
      <c r="DM180" s="194" t="s">
        <v>705</v>
      </c>
      <c r="DN180" s="194" t="s">
        <v>706</v>
      </c>
      <c r="DO180" s="194" t="s">
        <v>707</v>
      </c>
      <c r="DP180" s="194" t="s">
        <v>708</v>
      </c>
      <c r="DQ180" s="194" t="s">
        <v>709</v>
      </c>
      <c r="DR180" s="194" t="s">
        <v>710</v>
      </c>
      <c r="DS180" s="194" t="s">
        <v>711</v>
      </c>
    </row>
    <row r="181" spans="85:123">
      <c r="CG181" s="192"/>
      <c r="CH181" s="194"/>
      <c r="CI181" s="194"/>
      <c r="CJ181" s="194"/>
      <c r="CK181" s="194"/>
      <c r="CL181" s="194"/>
      <c r="CM181" s="194"/>
      <c r="CN181" s="194"/>
      <c r="CO181" s="194"/>
      <c r="CP181" s="194"/>
      <c r="CQ181" s="194"/>
      <c r="CR181" s="194"/>
      <c r="CS181" s="194"/>
      <c r="CT181" s="194"/>
      <c r="CU181" s="194"/>
      <c r="CV181" s="194"/>
      <c r="CW181" s="194"/>
      <c r="CX181" s="194"/>
      <c r="CY181" s="194"/>
      <c r="CZ181" s="194"/>
      <c r="DA181" s="194"/>
      <c r="DB181" s="192" t="s">
        <v>364</v>
      </c>
      <c r="DC181" s="194">
        <v>1</v>
      </c>
      <c r="DD181" s="194" t="s">
        <v>696</v>
      </c>
      <c r="DE181" s="194" t="s">
        <v>697</v>
      </c>
      <c r="DF181" s="194" t="s">
        <v>712</v>
      </c>
      <c r="DG181" s="194" t="s">
        <v>713</v>
      </c>
      <c r="DH181" s="194" t="s">
        <v>714</v>
      </c>
      <c r="DI181" s="194" t="s">
        <v>715</v>
      </c>
      <c r="DJ181" s="194" t="s">
        <v>716</v>
      </c>
      <c r="DK181" s="194" t="s">
        <v>717</v>
      </c>
      <c r="DL181" s="194" t="s">
        <v>718</v>
      </c>
      <c r="DM181" s="194" t="s">
        <v>719</v>
      </c>
      <c r="DN181" s="194" t="s">
        <v>720</v>
      </c>
      <c r="DO181" s="194" t="s">
        <v>721</v>
      </c>
      <c r="DP181" s="194" t="s">
        <v>722</v>
      </c>
      <c r="DQ181" s="194" t="s">
        <v>723</v>
      </c>
      <c r="DR181" s="194" t="s">
        <v>724</v>
      </c>
      <c r="DS181" s="194" t="s">
        <v>725</v>
      </c>
    </row>
    <row r="182" spans="85:123">
      <c r="CG182" s="192"/>
      <c r="CH182" s="194"/>
      <c r="CI182" s="194"/>
      <c r="CJ182" s="194"/>
      <c r="CK182" s="194"/>
      <c r="CL182" s="194"/>
      <c r="CM182" s="194"/>
      <c r="CN182" s="194"/>
      <c r="CO182" s="194"/>
      <c r="CP182" s="194"/>
      <c r="CQ182" s="194"/>
      <c r="CR182" s="194"/>
      <c r="CS182" s="194"/>
      <c r="CT182" s="194"/>
      <c r="CU182" s="194"/>
      <c r="CV182" s="194"/>
      <c r="CW182" s="194"/>
      <c r="CX182" s="194"/>
      <c r="CY182" s="194"/>
      <c r="CZ182" s="194"/>
      <c r="DA182" s="194"/>
      <c r="DB182" s="192" t="s">
        <v>392</v>
      </c>
      <c r="DC182" s="194">
        <v>1</v>
      </c>
      <c r="DD182" s="194" t="s">
        <v>726</v>
      </c>
      <c r="DE182" s="194" t="s">
        <v>697</v>
      </c>
      <c r="DF182" s="194" t="s">
        <v>727</v>
      </c>
      <c r="DG182" s="194" t="s">
        <v>728</v>
      </c>
      <c r="DH182" s="194" t="s">
        <v>700</v>
      </c>
      <c r="DI182" s="194" t="s">
        <v>729</v>
      </c>
      <c r="DJ182" s="194" t="s">
        <v>730</v>
      </c>
      <c r="DK182" s="194" t="s">
        <v>731</v>
      </c>
      <c r="DL182" s="194" t="s">
        <v>732</v>
      </c>
      <c r="DM182" s="194" t="s">
        <v>733</v>
      </c>
      <c r="DN182" s="194" t="s">
        <v>706</v>
      </c>
      <c r="DO182" s="194" t="s">
        <v>734</v>
      </c>
      <c r="DP182" s="194" t="s">
        <v>722</v>
      </c>
      <c r="DQ182" s="194" t="s">
        <v>709</v>
      </c>
      <c r="DR182" s="194" t="s">
        <v>724</v>
      </c>
      <c r="DS182" s="194" t="s">
        <v>711</v>
      </c>
    </row>
    <row r="183" spans="85:123">
      <c r="CG183" s="192"/>
      <c r="CH183" s="194"/>
      <c r="CI183" s="194"/>
      <c r="CJ183" s="194"/>
      <c r="CK183" s="194"/>
      <c r="CL183" s="194"/>
      <c r="CM183" s="194"/>
      <c r="CN183" s="194"/>
      <c r="CO183" s="194"/>
      <c r="CP183" s="194"/>
      <c r="CQ183" s="194"/>
      <c r="CR183" s="194"/>
      <c r="CS183" s="194"/>
      <c r="CT183" s="194"/>
      <c r="CU183" s="194"/>
      <c r="CV183" s="194"/>
      <c r="CW183" s="194"/>
      <c r="CX183" s="194"/>
      <c r="CY183" s="194"/>
      <c r="CZ183" s="194"/>
      <c r="DA183" s="194"/>
      <c r="DB183" s="192" t="s">
        <v>376</v>
      </c>
      <c r="DC183" s="194">
        <v>1</v>
      </c>
      <c r="DD183" s="194" t="s">
        <v>696</v>
      </c>
      <c r="DE183" s="194" t="s">
        <v>697</v>
      </c>
      <c r="DF183" s="194" t="s">
        <v>698</v>
      </c>
      <c r="DG183" s="194" t="s">
        <v>713</v>
      </c>
      <c r="DH183" s="194" t="s">
        <v>700</v>
      </c>
      <c r="DI183" s="194" t="s">
        <v>735</v>
      </c>
      <c r="DJ183" s="194" t="s">
        <v>716</v>
      </c>
      <c r="DK183" s="194" t="s">
        <v>731</v>
      </c>
      <c r="DL183" s="194" t="s">
        <v>736</v>
      </c>
      <c r="DM183" s="194" t="s">
        <v>737</v>
      </c>
      <c r="DN183" s="194" t="s">
        <v>720</v>
      </c>
      <c r="DO183" s="194" t="s">
        <v>721</v>
      </c>
      <c r="DP183" s="194" t="s">
        <v>722</v>
      </c>
      <c r="DQ183" s="194" t="s">
        <v>723</v>
      </c>
      <c r="DR183" s="194" t="s">
        <v>724</v>
      </c>
      <c r="DS183" s="194" t="s">
        <v>725</v>
      </c>
    </row>
    <row r="184" spans="85:123">
      <c r="CG184" s="192"/>
      <c r="CH184" s="194"/>
      <c r="CI184" s="194"/>
      <c r="CJ184" s="194"/>
      <c r="CK184" s="194"/>
      <c r="CL184" s="194"/>
      <c r="CM184" s="194"/>
      <c r="CN184" s="194"/>
      <c r="CO184" s="194"/>
      <c r="CP184" s="194"/>
      <c r="CQ184" s="194"/>
      <c r="CR184" s="194"/>
      <c r="CS184" s="194"/>
      <c r="CT184" s="194"/>
      <c r="CU184" s="194"/>
      <c r="CV184" s="194"/>
      <c r="CW184" s="194"/>
      <c r="CX184" s="194"/>
      <c r="CY184" s="194"/>
      <c r="CZ184" s="194"/>
      <c r="DA184" s="194"/>
      <c r="DB184" s="192" t="s">
        <v>738</v>
      </c>
      <c r="DC184" s="194">
        <v>1</v>
      </c>
      <c r="DD184" s="194" t="s">
        <v>726</v>
      </c>
      <c r="DE184" s="194" t="s">
        <v>697</v>
      </c>
      <c r="DF184" s="194" t="s">
        <v>727</v>
      </c>
      <c r="DG184" s="194" t="s">
        <v>728</v>
      </c>
      <c r="DH184" s="194" t="s">
        <v>739</v>
      </c>
      <c r="DI184" s="194" t="s">
        <v>740</v>
      </c>
      <c r="DJ184" s="194" t="s">
        <v>730</v>
      </c>
      <c r="DK184" s="194" t="s">
        <v>731</v>
      </c>
      <c r="DL184" s="194" t="s">
        <v>732</v>
      </c>
      <c r="DM184" s="194" t="s">
        <v>733</v>
      </c>
      <c r="DN184" s="194" t="s">
        <v>706</v>
      </c>
      <c r="DO184" s="194" t="s">
        <v>734</v>
      </c>
      <c r="DP184" s="194" t="s">
        <v>741</v>
      </c>
      <c r="DQ184" s="194" t="s">
        <v>709</v>
      </c>
      <c r="DR184" s="194" t="s">
        <v>724</v>
      </c>
      <c r="DS184" s="194" t="s">
        <v>711</v>
      </c>
    </row>
    <row r="185" spans="85:123">
      <c r="CG185" s="192"/>
      <c r="CH185" s="194"/>
      <c r="CI185" s="194"/>
      <c r="CJ185" s="194"/>
      <c r="CK185" s="194"/>
      <c r="CL185" s="194"/>
      <c r="CM185" s="194"/>
      <c r="CN185" s="194"/>
      <c r="CO185" s="194"/>
      <c r="CP185" s="194"/>
      <c r="CQ185" s="194"/>
      <c r="CR185" s="194"/>
      <c r="CS185" s="194"/>
      <c r="CT185" s="194"/>
      <c r="CU185" s="194"/>
      <c r="CV185" s="194"/>
      <c r="CW185" s="194"/>
      <c r="CX185" s="194"/>
      <c r="CY185" s="194"/>
      <c r="CZ185" s="194"/>
      <c r="DA185" s="194"/>
      <c r="DB185" s="192" t="s">
        <v>319</v>
      </c>
      <c r="DC185" s="194">
        <v>1</v>
      </c>
      <c r="DD185" s="194" t="s">
        <v>696</v>
      </c>
      <c r="DE185" s="194" t="s">
        <v>697</v>
      </c>
      <c r="DF185" s="194" t="s">
        <v>698</v>
      </c>
      <c r="DG185" s="194" t="s">
        <v>713</v>
      </c>
      <c r="DH185" s="194" t="s">
        <v>700</v>
      </c>
      <c r="DI185" s="194" t="s">
        <v>740</v>
      </c>
      <c r="DJ185" s="194" t="s">
        <v>716</v>
      </c>
      <c r="DK185" s="194" t="s">
        <v>742</v>
      </c>
      <c r="DL185" s="194" t="s">
        <v>743</v>
      </c>
      <c r="DM185" s="194" t="s">
        <v>705</v>
      </c>
      <c r="DN185" s="194" t="s">
        <v>706</v>
      </c>
      <c r="DO185" s="194" t="s">
        <v>734</v>
      </c>
      <c r="DP185" s="194" t="s">
        <v>744</v>
      </c>
      <c r="DQ185" s="194" t="s">
        <v>709</v>
      </c>
      <c r="DR185" s="194" t="s">
        <v>745</v>
      </c>
      <c r="DS185" s="194" t="s">
        <v>746</v>
      </c>
    </row>
    <row r="186" spans="85:123">
      <c r="CG186" s="192"/>
      <c r="CH186" s="194"/>
      <c r="CI186" s="194"/>
      <c r="CJ186" s="194"/>
      <c r="CK186" s="194"/>
      <c r="CL186" s="194"/>
      <c r="CM186" s="194"/>
      <c r="CN186" s="194"/>
      <c r="CO186" s="194"/>
      <c r="CP186" s="194"/>
      <c r="CQ186" s="194"/>
      <c r="CR186" s="194"/>
      <c r="CS186" s="194"/>
      <c r="CT186" s="194"/>
      <c r="CU186" s="194"/>
      <c r="CV186" s="194"/>
      <c r="CW186" s="194"/>
      <c r="CX186" s="194"/>
      <c r="CY186" s="194"/>
      <c r="CZ186" s="194"/>
      <c r="DA186" s="194"/>
      <c r="DB186" s="192" t="s">
        <v>358</v>
      </c>
      <c r="DC186" s="194">
        <v>1</v>
      </c>
      <c r="DD186" s="194" t="s">
        <v>696</v>
      </c>
      <c r="DE186" s="194" t="s">
        <v>747</v>
      </c>
      <c r="DF186" s="194" t="s">
        <v>748</v>
      </c>
      <c r="DG186" s="194" t="s">
        <v>713</v>
      </c>
      <c r="DH186" s="194" t="s">
        <v>749</v>
      </c>
      <c r="DI186" s="194" t="s">
        <v>740</v>
      </c>
      <c r="DJ186" s="194" t="s">
        <v>750</v>
      </c>
      <c r="DK186" s="194" t="s">
        <v>703</v>
      </c>
      <c r="DL186" s="194" t="s">
        <v>718</v>
      </c>
      <c r="DM186" s="194" t="s">
        <v>751</v>
      </c>
      <c r="DN186" s="194" t="s">
        <v>706</v>
      </c>
      <c r="DO186" s="194" t="s">
        <v>752</v>
      </c>
      <c r="DP186" s="194" t="s">
        <v>722</v>
      </c>
      <c r="DQ186" s="194" t="s">
        <v>753</v>
      </c>
      <c r="DR186" s="194" t="s">
        <v>724</v>
      </c>
      <c r="DS186" s="194" t="s">
        <v>754</v>
      </c>
    </row>
    <row r="187" spans="85:123">
      <c r="CG187" s="192"/>
      <c r="CH187" s="194"/>
      <c r="CI187" s="194"/>
      <c r="CJ187" s="194"/>
      <c r="CK187" s="194"/>
      <c r="CL187" s="194"/>
      <c r="CM187" s="194"/>
      <c r="CN187" s="194"/>
      <c r="CO187" s="194"/>
      <c r="CP187" s="194"/>
      <c r="CQ187" s="194"/>
      <c r="CR187" s="194"/>
      <c r="CS187" s="194"/>
      <c r="CT187" s="194"/>
      <c r="CU187" s="194"/>
      <c r="CV187" s="194"/>
      <c r="CW187" s="194"/>
      <c r="CX187" s="194"/>
      <c r="CY187" s="194"/>
      <c r="CZ187" s="194"/>
      <c r="DA187" s="194"/>
      <c r="DB187" s="192" t="s">
        <v>755</v>
      </c>
      <c r="DC187" s="194">
        <v>1</v>
      </c>
      <c r="DD187" s="194" t="s">
        <v>726</v>
      </c>
      <c r="DE187" s="194" t="s">
        <v>756</v>
      </c>
      <c r="DF187" s="194" t="s">
        <v>727</v>
      </c>
      <c r="DG187" s="194" t="s">
        <v>699</v>
      </c>
      <c r="DH187" s="194" t="s">
        <v>700</v>
      </c>
      <c r="DI187" s="194" t="s">
        <v>715</v>
      </c>
      <c r="DJ187" s="194" t="s">
        <v>757</v>
      </c>
      <c r="DK187" s="194" t="s">
        <v>758</v>
      </c>
      <c r="DL187" s="194" t="s">
        <v>704</v>
      </c>
      <c r="DM187" s="194" t="s">
        <v>705</v>
      </c>
      <c r="DN187" s="194" t="s">
        <v>759</v>
      </c>
      <c r="DO187" s="194" t="s">
        <v>734</v>
      </c>
      <c r="DP187" s="194" t="s">
        <v>760</v>
      </c>
      <c r="DQ187" s="194" t="s">
        <v>761</v>
      </c>
      <c r="DR187" s="194" t="s">
        <v>724</v>
      </c>
      <c r="DS187" s="194" t="s">
        <v>725</v>
      </c>
    </row>
    <row r="188" spans="85:123">
      <c r="CG188" s="192"/>
      <c r="CH188" s="194"/>
      <c r="CI188" s="194"/>
      <c r="CJ188" s="194"/>
      <c r="CK188" s="194"/>
      <c r="CL188" s="194"/>
      <c r="CM188" s="194"/>
      <c r="CN188" s="194"/>
      <c r="CO188" s="194"/>
      <c r="CP188" s="194"/>
      <c r="CQ188" s="194"/>
      <c r="CR188" s="194"/>
      <c r="CS188" s="194"/>
      <c r="CT188" s="194"/>
      <c r="CU188" s="194"/>
      <c r="CV188" s="194"/>
      <c r="CW188" s="194"/>
      <c r="CX188" s="194"/>
      <c r="CY188" s="194"/>
      <c r="CZ188" s="194"/>
      <c r="DA188" s="194"/>
      <c r="DB188" s="192" t="s">
        <v>446</v>
      </c>
      <c r="DC188" s="194">
        <v>1</v>
      </c>
      <c r="DD188" s="194" t="s">
        <v>762</v>
      </c>
      <c r="DE188" s="194" t="s">
        <v>756</v>
      </c>
      <c r="DF188" s="194" t="s">
        <v>727</v>
      </c>
      <c r="DG188" s="194" t="s">
        <v>713</v>
      </c>
      <c r="DH188" s="194" t="s">
        <v>700</v>
      </c>
      <c r="DI188" s="194" t="s">
        <v>763</v>
      </c>
      <c r="DJ188" s="194" t="s">
        <v>716</v>
      </c>
      <c r="DK188" s="194" t="s">
        <v>717</v>
      </c>
      <c r="DL188" s="194" t="s">
        <v>718</v>
      </c>
      <c r="DM188" s="194" t="s">
        <v>719</v>
      </c>
      <c r="DN188" s="194" t="s">
        <v>720</v>
      </c>
      <c r="DO188" s="194" t="s">
        <v>721</v>
      </c>
      <c r="DP188" s="194" t="s">
        <v>722</v>
      </c>
      <c r="DQ188" s="194" t="s">
        <v>723</v>
      </c>
      <c r="DR188" s="194" t="s">
        <v>724</v>
      </c>
      <c r="DS188" s="194" t="s">
        <v>725</v>
      </c>
    </row>
    <row r="189" spans="85:123">
      <c r="CG189" s="192"/>
      <c r="CH189" s="194"/>
      <c r="CI189" s="194"/>
      <c r="CJ189" s="194"/>
      <c r="CK189" s="194"/>
      <c r="CL189" s="194"/>
      <c r="CM189" s="194"/>
      <c r="CN189" s="194"/>
      <c r="CO189" s="194"/>
      <c r="CP189" s="194"/>
      <c r="CQ189" s="194"/>
      <c r="CR189" s="194"/>
      <c r="CS189" s="194"/>
      <c r="CT189" s="194"/>
      <c r="CU189" s="194"/>
      <c r="CV189" s="194"/>
      <c r="CW189" s="194"/>
      <c r="CX189" s="194"/>
      <c r="CY189" s="194"/>
      <c r="CZ189" s="194"/>
      <c r="DA189" s="194"/>
      <c r="DB189" s="192" t="s">
        <v>764</v>
      </c>
      <c r="DC189" s="194">
        <v>1</v>
      </c>
      <c r="DD189" s="194" t="s">
        <v>726</v>
      </c>
      <c r="DE189" s="194" t="s">
        <v>697</v>
      </c>
      <c r="DF189" s="194" t="s">
        <v>727</v>
      </c>
      <c r="DG189" s="194" t="s">
        <v>728</v>
      </c>
      <c r="DH189" s="194" t="s">
        <v>739</v>
      </c>
      <c r="DI189" s="194" t="s">
        <v>740</v>
      </c>
      <c r="DJ189" s="194" t="s">
        <v>716</v>
      </c>
      <c r="DK189" s="194" t="s">
        <v>731</v>
      </c>
      <c r="DL189" s="194" t="s">
        <v>743</v>
      </c>
      <c r="DM189" s="194" t="s">
        <v>765</v>
      </c>
      <c r="DN189" s="194" t="s">
        <v>766</v>
      </c>
      <c r="DO189" s="194" t="s">
        <v>734</v>
      </c>
      <c r="DP189" s="194" t="s">
        <v>722</v>
      </c>
      <c r="DQ189" s="194" t="s">
        <v>709</v>
      </c>
      <c r="DR189" s="194" t="s">
        <v>767</v>
      </c>
      <c r="DS189" s="194" t="s">
        <v>768</v>
      </c>
    </row>
    <row r="190" spans="85:123">
      <c r="CG190" s="192"/>
      <c r="CH190" s="194"/>
      <c r="CI190" s="194"/>
      <c r="CJ190" s="194"/>
      <c r="CK190" s="194"/>
      <c r="CL190" s="194"/>
      <c r="CM190" s="194"/>
      <c r="CN190" s="194"/>
      <c r="CO190" s="194"/>
      <c r="CP190" s="194"/>
      <c r="CQ190" s="194"/>
      <c r="CR190" s="194"/>
      <c r="CS190" s="194"/>
      <c r="CT190" s="194"/>
      <c r="CU190" s="194"/>
      <c r="CV190" s="194"/>
      <c r="CW190" s="194"/>
      <c r="CX190" s="194"/>
      <c r="CY190" s="194"/>
      <c r="CZ190" s="194"/>
      <c r="DA190" s="194"/>
      <c r="DB190" s="192" t="s">
        <v>769</v>
      </c>
      <c r="DC190" s="194">
        <v>1</v>
      </c>
      <c r="DD190" s="194" t="s">
        <v>770</v>
      </c>
      <c r="DE190" s="194" t="s">
        <v>697</v>
      </c>
      <c r="DF190" s="194" t="s">
        <v>727</v>
      </c>
      <c r="DG190" s="194" t="s">
        <v>713</v>
      </c>
      <c r="DH190" s="194" t="s">
        <v>700</v>
      </c>
      <c r="DI190" s="194" t="s">
        <v>740</v>
      </c>
      <c r="DJ190" s="194" t="s">
        <v>771</v>
      </c>
      <c r="DK190" s="194" t="s">
        <v>742</v>
      </c>
      <c r="DL190" s="194" t="s">
        <v>718</v>
      </c>
      <c r="DM190" s="194" t="s">
        <v>705</v>
      </c>
      <c r="DN190" s="194" t="s">
        <v>706</v>
      </c>
      <c r="DO190" s="194" t="s">
        <v>734</v>
      </c>
      <c r="DP190" s="194" t="s">
        <v>722</v>
      </c>
      <c r="DQ190" s="194" t="s">
        <v>772</v>
      </c>
      <c r="DR190" s="194" t="s">
        <v>724</v>
      </c>
      <c r="DS190" s="194" t="s">
        <v>725</v>
      </c>
    </row>
    <row r="191" spans="85:123">
      <c r="CG191" s="192"/>
      <c r="CH191" s="194"/>
      <c r="CI191" s="194"/>
      <c r="CJ191" s="194"/>
      <c r="CK191" s="194"/>
      <c r="CL191" s="194"/>
      <c r="CM191" s="194"/>
      <c r="CN191" s="194"/>
      <c r="CO191" s="194"/>
      <c r="CP191" s="194"/>
      <c r="CQ191" s="194"/>
      <c r="CR191" s="194"/>
      <c r="CS191" s="194"/>
      <c r="CT191" s="194"/>
      <c r="CU191" s="194"/>
      <c r="CV191" s="194"/>
      <c r="CW191" s="194"/>
      <c r="CX191" s="194"/>
      <c r="CY191" s="194"/>
      <c r="CZ191" s="194"/>
      <c r="DA191" s="194"/>
      <c r="DB191" s="192" t="s">
        <v>340</v>
      </c>
      <c r="DC191" s="194">
        <v>2</v>
      </c>
      <c r="DD191" s="194" t="s">
        <v>773</v>
      </c>
      <c r="DE191" s="194" t="s">
        <v>773</v>
      </c>
      <c r="DF191" s="194" t="s">
        <v>773</v>
      </c>
      <c r="DG191" s="194" t="s">
        <v>773</v>
      </c>
      <c r="DH191" s="194" t="s">
        <v>773</v>
      </c>
      <c r="DI191" s="194" t="s">
        <v>773</v>
      </c>
      <c r="DJ191" s="194" t="s">
        <v>773</v>
      </c>
      <c r="DK191" s="194" t="s">
        <v>773</v>
      </c>
      <c r="DL191" s="194" t="s">
        <v>773</v>
      </c>
      <c r="DM191" s="194" t="s">
        <v>773</v>
      </c>
      <c r="DN191" s="194" t="s">
        <v>773</v>
      </c>
      <c r="DO191" s="194" t="s">
        <v>773</v>
      </c>
      <c r="DP191" s="194" t="s">
        <v>773</v>
      </c>
      <c r="DQ191" s="194" t="s">
        <v>773</v>
      </c>
      <c r="DR191" s="194" t="s">
        <v>773</v>
      </c>
      <c r="DS191" s="194" t="s">
        <v>773</v>
      </c>
    </row>
    <row r="192" spans="85:123">
      <c r="CG192" s="192"/>
      <c r="CH192" s="194"/>
      <c r="CI192" s="194"/>
      <c r="CJ192" s="194"/>
      <c r="CK192" s="194"/>
      <c r="CL192" s="194"/>
      <c r="CM192" s="194"/>
      <c r="CN192" s="194"/>
      <c r="CO192" s="194"/>
      <c r="CP192" s="194"/>
      <c r="CQ192" s="194"/>
      <c r="CR192" s="194"/>
      <c r="CS192" s="194"/>
      <c r="CT192" s="194"/>
      <c r="CU192" s="194"/>
      <c r="CV192" s="194"/>
      <c r="CW192" s="194"/>
      <c r="CX192" s="194"/>
      <c r="CY192" s="194"/>
      <c r="CZ192" s="194"/>
      <c r="DA192" s="194"/>
      <c r="DB192" s="192" t="s">
        <v>421</v>
      </c>
      <c r="DC192" s="194">
        <v>0</v>
      </c>
      <c r="DD192" s="194" t="s">
        <v>774</v>
      </c>
      <c r="DE192" s="194" t="s">
        <v>775</v>
      </c>
      <c r="DF192" s="194" t="s">
        <v>776</v>
      </c>
      <c r="DG192" s="194" t="s">
        <v>777</v>
      </c>
      <c r="DH192" s="194" t="s">
        <v>774</v>
      </c>
      <c r="DI192" s="194" t="s">
        <v>777</v>
      </c>
      <c r="DJ192" s="194" t="s">
        <v>777</v>
      </c>
      <c r="DK192" s="194" t="s">
        <v>778</v>
      </c>
      <c r="DL192" s="194" t="s">
        <v>779</v>
      </c>
      <c r="DM192" s="194" t="s">
        <v>777</v>
      </c>
      <c r="DN192" s="194" t="s">
        <v>777</v>
      </c>
      <c r="DO192" s="194" t="s">
        <v>777</v>
      </c>
      <c r="DP192" s="194" t="s">
        <v>774</v>
      </c>
      <c r="DQ192" s="194" t="s">
        <v>777</v>
      </c>
      <c r="DR192" s="194" t="s">
        <v>777</v>
      </c>
      <c r="DS192" s="194" t="s">
        <v>774</v>
      </c>
    </row>
    <row r="193" spans="85:123">
      <c r="CG193" s="192"/>
      <c r="CH193" s="194"/>
      <c r="CI193" s="194"/>
      <c r="CJ193" s="194"/>
      <c r="CK193" s="194"/>
      <c r="CL193" s="194"/>
      <c r="CM193" s="194"/>
      <c r="CN193" s="194"/>
      <c r="CO193" s="194"/>
      <c r="CP193" s="194"/>
      <c r="CQ193" s="194"/>
      <c r="CR193" s="194"/>
      <c r="CS193" s="194"/>
      <c r="CT193" s="194"/>
      <c r="CU193" s="194"/>
      <c r="CV193" s="194"/>
      <c r="CW193" s="194"/>
      <c r="CX193" s="194"/>
      <c r="CY193" s="194"/>
      <c r="CZ193" s="194"/>
      <c r="DA193" s="194"/>
      <c r="DB193" s="192" t="s">
        <v>780</v>
      </c>
      <c r="DC193" s="194">
        <v>0</v>
      </c>
      <c r="DD193" s="194" t="s">
        <v>778</v>
      </c>
      <c r="DE193" s="194" t="s">
        <v>777</v>
      </c>
      <c r="DF193" s="194" t="s">
        <v>777</v>
      </c>
      <c r="DG193" s="194" t="s">
        <v>778</v>
      </c>
      <c r="DH193" s="194" t="s">
        <v>781</v>
      </c>
      <c r="DI193" s="194" t="s">
        <v>777</v>
      </c>
      <c r="DJ193" s="194" t="s">
        <v>777</v>
      </c>
      <c r="DK193" s="194" t="s">
        <v>777</v>
      </c>
      <c r="DL193" s="194" t="s">
        <v>774</v>
      </c>
      <c r="DM193" s="194" t="s">
        <v>777</v>
      </c>
      <c r="DN193" s="194" t="s">
        <v>777</v>
      </c>
      <c r="DO193" s="194" t="s">
        <v>777</v>
      </c>
      <c r="DP193" s="194" t="s">
        <v>782</v>
      </c>
      <c r="DQ193" s="194" t="s">
        <v>777</v>
      </c>
      <c r="DR193" s="194" t="s">
        <v>774</v>
      </c>
      <c r="DS193" s="194" t="s">
        <v>775</v>
      </c>
    </row>
    <row r="194" spans="85:123">
      <c r="CG194" s="192"/>
      <c r="CH194" s="194"/>
      <c r="CI194" s="194"/>
      <c r="CJ194" s="194"/>
      <c r="CK194" s="194"/>
      <c r="CL194" s="194"/>
      <c r="CM194" s="194"/>
      <c r="CN194" s="194"/>
      <c r="CO194" s="194"/>
      <c r="CP194" s="194"/>
      <c r="CQ194" s="194"/>
      <c r="CR194" s="194"/>
      <c r="CS194" s="194"/>
      <c r="CT194" s="194"/>
      <c r="CU194" s="194"/>
      <c r="CV194" s="194"/>
      <c r="CW194" s="194"/>
      <c r="CX194" s="194"/>
      <c r="CY194" s="194"/>
      <c r="CZ194" s="194"/>
      <c r="DA194" s="194"/>
      <c r="DB194" s="192" t="s">
        <v>783</v>
      </c>
      <c r="DC194" s="194">
        <v>0</v>
      </c>
      <c r="DD194" s="194" t="s">
        <v>777</v>
      </c>
      <c r="DE194" s="194" t="s">
        <v>777</v>
      </c>
      <c r="DF194" s="194" t="s">
        <v>778</v>
      </c>
      <c r="DG194" s="194" t="s">
        <v>776</v>
      </c>
      <c r="DH194" s="194" t="s">
        <v>782</v>
      </c>
      <c r="DI194" s="194" t="s">
        <v>777</v>
      </c>
      <c r="DJ194" s="194" t="s">
        <v>775</v>
      </c>
      <c r="DK194" s="194" t="s">
        <v>777</v>
      </c>
      <c r="DL194" s="194" t="s">
        <v>782</v>
      </c>
      <c r="DM194" s="194" t="s">
        <v>777</v>
      </c>
      <c r="DN194" s="194" t="s">
        <v>777</v>
      </c>
      <c r="DO194" s="194" t="s">
        <v>777</v>
      </c>
      <c r="DP194" s="194" t="s">
        <v>777</v>
      </c>
      <c r="DQ194" s="194" t="s">
        <v>777</v>
      </c>
      <c r="DR194" s="194" t="s">
        <v>784</v>
      </c>
      <c r="DS194" s="194" t="s">
        <v>775</v>
      </c>
    </row>
    <row r="195" spans="85:123">
      <c r="CG195" s="192"/>
      <c r="CH195" s="194"/>
      <c r="CI195" s="194"/>
      <c r="CJ195" s="194"/>
      <c r="CK195" s="194"/>
      <c r="CL195" s="194"/>
      <c r="CM195" s="194"/>
      <c r="CN195" s="194"/>
      <c r="CO195" s="194"/>
      <c r="CP195" s="194"/>
      <c r="CQ195" s="194"/>
      <c r="CR195" s="194"/>
      <c r="CS195" s="194"/>
      <c r="CT195" s="194"/>
      <c r="CU195" s="194"/>
      <c r="CV195" s="194"/>
      <c r="CW195" s="194"/>
      <c r="CX195" s="194"/>
      <c r="CY195" s="194"/>
      <c r="CZ195" s="194"/>
      <c r="DA195" s="194"/>
      <c r="DB195" s="192" t="s">
        <v>785</v>
      </c>
      <c r="DC195" s="194">
        <v>0</v>
      </c>
      <c r="DD195" s="194" t="s">
        <v>777</v>
      </c>
      <c r="DE195" s="194" t="s">
        <v>774</v>
      </c>
      <c r="DF195" s="194" t="s">
        <v>777</v>
      </c>
      <c r="DG195" s="194" t="s">
        <v>775</v>
      </c>
      <c r="DH195" s="194" t="s">
        <v>782</v>
      </c>
      <c r="DI195" s="194" t="s">
        <v>777</v>
      </c>
      <c r="DJ195" s="194" t="s">
        <v>774</v>
      </c>
      <c r="DK195" s="194" t="s">
        <v>777</v>
      </c>
      <c r="DL195" s="194" t="s">
        <v>776</v>
      </c>
      <c r="DM195" s="194" t="s">
        <v>777</v>
      </c>
      <c r="DN195" s="194" t="s">
        <v>786</v>
      </c>
      <c r="DO195" s="194" t="s">
        <v>777</v>
      </c>
      <c r="DP195" s="194" t="s">
        <v>786</v>
      </c>
      <c r="DQ195" s="194" t="s">
        <v>777</v>
      </c>
      <c r="DR195" s="194" t="s">
        <v>782</v>
      </c>
      <c r="DS195" s="194" t="s">
        <v>787</v>
      </c>
    </row>
    <row r="196" spans="85:123"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 t="s">
        <v>788</v>
      </c>
      <c r="DC196" s="194">
        <v>2</v>
      </c>
      <c r="DD196" s="191" t="s">
        <v>789</v>
      </c>
      <c r="DE196" s="191" t="s">
        <v>789</v>
      </c>
      <c r="DF196" s="191" t="s">
        <v>789</v>
      </c>
      <c r="DG196" s="191" t="s">
        <v>789</v>
      </c>
      <c r="DH196" s="191" t="s">
        <v>789</v>
      </c>
      <c r="DI196" s="191" t="s">
        <v>789</v>
      </c>
      <c r="DJ196" s="191" t="s">
        <v>789</v>
      </c>
      <c r="DK196" s="191" t="s">
        <v>789</v>
      </c>
      <c r="DL196" s="191" t="s">
        <v>789</v>
      </c>
      <c r="DM196" s="191" t="s">
        <v>789</v>
      </c>
      <c r="DN196" s="191" t="s">
        <v>789</v>
      </c>
      <c r="DO196" s="191" t="s">
        <v>789</v>
      </c>
      <c r="DP196" s="191" t="s">
        <v>789</v>
      </c>
      <c r="DQ196" s="191" t="s">
        <v>789</v>
      </c>
      <c r="DR196" s="191" t="s">
        <v>789</v>
      </c>
      <c r="DS196" s="191" t="s">
        <v>789</v>
      </c>
    </row>
    <row r="197" spans="85:123"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 t="s">
        <v>790</v>
      </c>
      <c r="DC197" s="194">
        <v>2</v>
      </c>
      <c r="DD197" s="191" t="s">
        <v>789</v>
      </c>
      <c r="DE197" s="191" t="s">
        <v>789</v>
      </c>
      <c r="DF197" s="191" t="s">
        <v>789</v>
      </c>
      <c r="DG197" s="191" t="s">
        <v>789</v>
      </c>
      <c r="DH197" s="191" t="s">
        <v>789</v>
      </c>
      <c r="DI197" s="191" t="s">
        <v>789</v>
      </c>
      <c r="DJ197" s="191" t="s">
        <v>789</v>
      </c>
      <c r="DK197" s="191" t="s">
        <v>789</v>
      </c>
      <c r="DL197" s="191" t="s">
        <v>789</v>
      </c>
      <c r="DM197" s="191" t="s">
        <v>789</v>
      </c>
      <c r="DN197" s="191" t="s">
        <v>789</v>
      </c>
      <c r="DO197" s="191" t="s">
        <v>789</v>
      </c>
      <c r="DP197" s="191" t="s">
        <v>789</v>
      </c>
      <c r="DQ197" s="191" t="s">
        <v>789</v>
      </c>
      <c r="DR197" s="191" t="s">
        <v>789</v>
      </c>
      <c r="DS197" s="191" t="s">
        <v>789</v>
      </c>
    </row>
    <row r="198" spans="85:123"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</row>
    <row r="199" spans="85:123">
      <c r="CG199" s="194"/>
      <c r="CH199" s="194"/>
      <c r="CI199" s="194"/>
      <c r="CJ199" s="194"/>
      <c r="CK199" s="194"/>
      <c r="CL199" s="194"/>
      <c r="CM199" s="194"/>
      <c r="CN199" s="194"/>
      <c r="CO199" s="194"/>
      <c r="CP199" s="194"/>
      <c r="CQ199" s="194"/>
      <c r="CR199" s="194"/>
      <c r="CS199" s="194"/>
      <c r="CT199" s="194"/>
      <c r="CU199" s="194"/>
      <c r="CV199" s="194"/>
      <c r="CW199" s="194"/>
      <c r="CX199" s="194"/>
      <c r="CY199" s="194"/>
      <c r="CZ199" s="194"/>
      <c r="DA199" s="194"/>
      <c r="DB199" s="194"/>
      <c r="DD199" s="194"/>
      <c r="DE199" s="194"/>
      <c r="DF199" s="194"/>
      <c r="DG199" s="194"/>
      <c r="DH199" s="194"/>
      <c r="DI199" s="194"/>
      <c r="DJ199" s="194"/>
      <c r="DK199" s="194"/>
      <c r="DL199" s="194"/>
      <c r="DM199" s="194"/>
      <c r="DN199" s="194"/>
      <c r="DO199" s="194"/>
      <c r="DP199" s="194"/>
      <c r="DQ199" s="194"/>
    </row>
    <row r="200" spans="85:123">
      <c r="CG200" s="194"/>
      <c r="CH200" s="194"/>
      <c r="CI200" s="194"/>
      <c r="CJ200" s="194"/>
      <c r="CK200" s="194"/>
      <c r="CL200" s="194"/>
      <c r="CM200" s="194"/>
      <c r="CN200" s="194"/>
      <c r="CO200" s="194"/>
      <c r="CP200" s="194"/>
      <c r="CQ200" s="194"/>
      <c r="CR200" s="194"/>
      <c r="CS200" s="194"/>
      <c r="CT200" s="194"/>
      <c r="CU200" s="194"/>
      <c r="CV200" s="194"/>
      <c r="CW200" s="194"/>
      <c r="CX200" s="194"/>
      <c r="CY200" s="194"/>
      <c r="CZ200" s="194"/>
      <c r="DA200" s="194"/>
      <c r="DB200" s="194"/>
      <c r="DD200" s="194"/>
      <c r="DE200" s="194"/>
      <c r="DF200" s="194"/>
      <c r="DG200" s="194"/>
      <c r="DH200" s="194"/>
      <c r="DI200" s="194"/>
      <c r="DJ200" s="194"/>
      <c r="DK200" s="194"/>
      <c r="DL200" s="194"/>
      <c r="DM200" s="194"/>
      <c r="DN200" s="194"/>
      <c r="DO200" s="194"/>
      <c r="DP200" s="194"/>
      <c r="DQ200" s="194"/>
    </row>
    <row r="201" spans="85:123">
      <c r="CG201" s="194"/>
      <c r="CH201" s="194"/>
      <c r="CI201" s="194"/>
      <c r="CJ201" s="194"/>
      <c r="CK201" s="194"/>
      <c r="CL201" s="194"/>
      <c r="CM201" s="194"/>
      <c r="CN201" s="194"/>
      <c r="CO201" s="194"/>
      <c r="CP201" s="194"/>
      <c r="CQ201" s="194"/>
      <c r="CR201" s="194"/>
      <c r="CS201" s="194"/>
      <c r="CT201" s="194"/>
      <c r="CU201" s="194"/>
      <c r="CV201" s="194"/>
      <c r="CW201" s="194"/>
      <c r="CX201" s="194"/>
      <c r="CY201" s="194"/>
      <c r="CZ201" s="194"/>
      <c r="DA201" s="194"/>
      <c r="DB201" s="194"/>
      <c r="DD201" s="194"/>
      <c r="DE201" s="194"/>
      <c r="DF201" s="194"/>
      <c r="DG201" s="194"/>
      <c r="DH201" s="194"/>
      <c r="DI201" s="194"/>
      <c r="DJ201" s="194"/>
      <c r="DK201" s="194"/>
      <c r="DL201" s="194"/>
      <c r="DM201" s="194"/>
      <c r="DN201" s="194"/>
      <c r="DO201" s="194"/>
      <c r="DP201" s="194"/>
      <c r="DQ201" s="194"/>
    </row>
  </sheetData>
  <autoFilter ref="D6:BC70"/>
  <mergeCells count="8">
    <mergeCell ref="BA5:BC5"/>
    <mergeCell ref="BI5:BK5"/>
    <mergeCell ref="E5:G5"/>
    <mergeCell ref="M5:O5"/>
    <mergeCell ref="U5:W5"/>
    <mergeCell ref="AC5:AE5"/>
    <mergeCell ref="AK5:AM5"/>
    <mergeCell ref="AS5:AU5"/>
  </mergeCells>
  <phoneticPr fontId="12" type="noConversion"/>
  <conditionalFormatting sqref="D51:L52 N51:BN52 D53:BN1048576 D1:BN50">
    <cfRule type="expression" dxfId="9" priority="2" stopIfTrue="1">
      <formula>INDIRECT(ADDRESS(ROW(),FLOOR((COLUMN()-4)/8,1)*8+4))=""</formula>
    </cfRule>
  </conditionalFormatting>
  <conditionalFormatting sqref="D7:D166 L7:L166 T7:T166 AB7:AB166 AJ7:AJ166 AR7:AR166 AZ7:AZ166 BH7:BH166">
    <cfRule type="expression" dxfId="8" priority="3">
      <formula>MOD(ROW()-7,16)=0</formula>
    </cfRule>
    <cfRule type="expression" dxfId="7" priority="4">
      <formula>MOD(ROW()-7,8)=0</formula>
    </cfRule>
  </conditionalFormatting>
  <conditionalFormatting sqref="M51:M52">
    <cfRule type="expression" dxfId="6" priority="1" stopIfTrue="1">
      <formula>INDIRECT(ADDRESS(ROW(),FLOOR((COLUMN()-4)/8,1)*8+4))=""</formula>
    </cfRule>
  </conditionalFormatting>
  <dataValidations disablePrompts="1" count="2">
    <dataValidation type="list" allowBlank="1" showInputMessage="1" showErrorMessage="1" sqref="BI4 E4 M4 U4 AC4 AK4 AS4 BA4">
      <formula1>"1,2,3,4,5,6,7,8,9,10"</formula1>
    </dataValidation>
    <dataValidation type="list" allowBlank="1" showInputMessage="1" showErrorMessage="1" sqref="Y39:AA166 BE55:BG166 AG39:AI166 Q87:S166 I39:K166 AW39:AY166 AO55:AQ166 BM71:BO166">
      <formula1>$BV$5:$CK$5</formula1>
    </dataValidation>
  </dataValidations>
  <pageMargins left="0.7" right="0.7" top="0.75" bottom="0.75" header="0.3" footer="0.3"/>
  <pageSetup paperSize="9" orientation="portrait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S199"/>
  <sheetViews>
    <sheetView topLeftCell="C3" workbookViewId="0">
      <selection activeCell="P38" sqref="P38"/>
    </sheetView>
  </sheetViews>
  <sheetFormatPr defaultColWidth="8.88671875" defaultRowHeight="16.2"/>
  <cols>
    <col min="1" max="2" width="2.21875" style="191" hidden="1" customWidth="1"/>
    <col min="3" max="3" width="10" style="194" customWidth="1"/>
    <col min="4" max="4" width="6.77734375" style="197" customWidth="1"/>
    <col min="5" max="5" width="45.77734375" style="194" customWidth="1"/>
    <col min="6" max="6" width="11.6640625" style="194" customWidth="1"/>
    <col min="7" max="8" width="8.77734375" style="194" customWidth="1"/>
    <col min="9" max="10" width="8.77734375" style="194" hidden="1" customWidth="1"/>
    <col min="11" max="11" width="10" style="196" customWidth="1"/>
    <col min="12" max="12" width="6.77734375" style="197" customWidth="1"/>
    <col min="13" max="13" width="45.77734375" style="194" customWidth="1"/>
    <col min="14" max="14" width="11.6640625" style="194" customWidth="1"/>
    <col min="15" max="16" width="8.77734375" style="194" customWidth="1"/>
    <col min="17" max="18" width="8.77734375" style="194" hidden="1" customWidth="1"/>
    <col min="19" max="19" width="10" style="196" customWidth="1"/>
    <col min="20" max="20" width="6.77734375" style="197" customWidth="1"/>
    <col min="21" max="21" width="45.77734375" style="194" customWidth="1"/>
    <col min="22" max="22" width="11.6640625" style="194" customWidth="1"/>
    <col min="23" max="24" width="8.77734375" style="194" customWidth="1"/>
    <col min="25" max="26" width="8.77734375" style="194" hidden="1" customWidth="1"/>
    <col min="27" max="27" width="10" style="196" customWidth="1"/>
    <col min="28" max="28" width="6.77734375" style="197" customWidth="1"/>
    <col min="29" max="29" width="45.77734375" style="194" customWidth="1"/>
    <col min="30" max="30" width="11.6640625" style="194" customWidth="1"/>
    <col min="31" max="31" width="9.44140625" style="194" customWidth="1"/>
    <col min="32" max="32" width="8.77734375" style="194" customWidth="1"/>
    <col min="33" max="34" width="8.77734375" style="194" hidden="1" customWidth="1"/>
    <col min="35" max="35" width="10" style="196" customWidth="1"/>
    <col min="36" max="36" width="6.77734375" style="197" customWidth="1"/>
    <col min="37" max="37" width="45.77734375" style="194" customWidth="1"/>
    <col min="38" max="38" width="11.6640625" style="194" customWidth="1"/>
    <col min="39" max="39" width="8.6640625" style="194" customWidth="1"/>
    <col min="40" max="40" width="8.77734375" style="194" customWidth="1"/>
    <col min="41" max="42" width="8.77734375" style="194" hidden="1" customWidth="1"/>
    <col min="43" max="43" width="10" style="198" customWidth="1"/>
    <col min="44" max="44" width="6.77734375" style="197" customWidth="1"/>
    <col min="45" max="45" width="45.77734375" style="194" customWidth="1"/>
    <col min="46" max="46" width="11.6640625" style="194" customWidth="1"/>
    <col min="47" max="47" width="6" style="194" bestFit="1" customWidth="1"/>
    <col min="48" max="48" width="6" style="194" customWidth="1"/>
    <col min="49" max="50" width="6" style="194" hidden="1" customWidth="1"/>
    <col min="51" max="51" width="10" style="198" hidden="1" customWidth="1"/>
    <col min="52" max="52" width="6.77734375" style="197" hidden="1" customWidth="1"/>
    <col min="53" max="53" width="45.77734375" style="194" hidden="1" customWidth="1"/>
    <col min="54" max="54" width="11.6640625" style="194" hidden="1" customWidth="1"/>
    <col min="55" max="58" width="8.77734375" style="194" hidden="1" customWidth="1"/>
    <col min="59" max="59" width="10" style="198" hidden="1" customWidth="1"/>
    <col min="60" max="60" width="6.77734375" style="197" hidden="1" customWidth="1"/>
    <col min="61" max="61" width="45.77734375" style="194" hidden="1" customWidth="1"/>
    <col min="62" max="62" width="11.6640625" style="194" hidden="1" customWidth="1"/>
    <col min="63" max="66" width="8.77734375" style="194" hidden="1" customWidth="1"/>
    <col min="67" max="67" width="2.77734375" style="198" customWidth="1"/>
    <col min="68" max="68" width="2" style="191" customWidth="1"/>
    <col min="69" max="80" width="8.88671875" style="191"/>
    <col min="81" max="103" width="8.88671875" style="191" hidden="1" customWidth="1"/>
    <col min="104" max="104" width="0" style="191" hidden="1" customWidth="1"/>
    <col min="105" max="16384" width="8.88671875" style="191"/>
  </cols>
  <sheetData>
    <row r="1" spans="3:79" ht="32.4" hidden="1" customHeight="1">
      <c r="AB1" s="199"/>
      <c r="AJ1" s="194"/>
      <c r="AR1" s="194"/>
      <c r="AZ1" s="194"/>
      <c r="BH1" s="194"/>
    </row>
    <row r="2" spans="3:79" ht="5.4" hidden="1" customHeight="1">
      <c r="AB2" s="199"/>
      <c r="AJ2" s="194"/>
      <c r="AR2" s="194"/>
      <c r="AZ2" s="194"/>
      <c r="BH2" s="194"/>
    </row>
    <row r="3" spans="3:79" ht="18.600000000000001" customHeight="1">
      <c r="D3" s="197" t="s">
        <v>295</v>
      </c>
      <c r="E3" s="201" t="s">
        <v>791</v>
      </c>
      <c r="F3" s="194" t="s">
        <v>297</v>
      </c>
      <c r="L3" s="197" t="s">
        <v>792</v>
      </c>
      <c r="M3" s="201" t="s">
        <v>791</v>
      </c>
      <c r="N3" s="194" t="s">
        <v>297</v>
      </c>
      <c r="O3" s="250" t="s">
        <v>793</v>
      </c>
      <c r="T3" s="197" t="s">
        <v>295</v>
      </c>
      <c r="U3" s="201" t="s">
        <v>794</v>
      </c>
      <c r="V3" s="194" t="s">
        <v>297</v>
      </c>
      <c r="AB3" s="197" t="s">
        <v>792</v>
      </c>
      <c r="AC3" s="201" t="s">
        <v>791</v>
      </c>
      <c r="AD3" s="194" t="s">
        <v>297</v>
      </c>
      <c r="AJ3" s="197" t="s">
        <v>295</v>
      </c>
      <c r="AK3" s="201" t="s">
        <v>794</v>
      </c>
      <c r="AL3" s="194" t="s">
        <v>297</v>
      </c>
      <c r="AR3" s="197" t="s">
        <v>295</v>
      </c>
      <c r="AS3" s="201" t="s">
        <v>794</v>
      </c>
      <c r="AT3" s="194" t="s">
        <v>297</v>
      </c>
      <c r="AZ3" s="197" t="s">
        <v>792</v>
      </c>
      <c r="BA3" s="201" t="s">
        <v>791</v>
      </c>
      <c r="BB3" s="194" t="s">
        <v>297</v>
      </c>
      <c r="BH3" s="197" t="s">
        <v>792</v>
      </c>
      <c r="BI3" s="201" t="s">
        <v>794</v>
      </c>
      <c r="BJ3" s="194" t="s">
        <v>297</v>
      </c>
    </row>
    <row r="4" spans="3:79" ht="18.600000000000001" customHeight="1">
      <c r="D4" s="202" t="s">
        <v>795</v>
      </c>
      <c r="E4" s="203">
        <v>2</v>
      </c>
      <c r="F4" s="251">
        <v>1</v>
      </c>
      <c r="G4" s="205"/>
      <c r="H4" s="205"/>
      <c r="I4" s="205"/>
      <c r="J4" s="205"/>
      <c r="K4" s="206"/>
      <c r="L4" s="202" t="s">
        <v>796</v>
      </c>
      <c r="M4" s="203">
        <v>4</v>
      </c>
      <c r="N4" s="251">
        <v>11</v>
      </c>
      <c r="O4" s="205"/>
      <c r="P4" s="205"/>
      <c r="Q4" s="205"/>
      <c r="R4" s="205"/>
      <c r="S4" s="206"/>
      <c r="T4" s="202" t="s">
        <v>797</v>
      </c>
      <c r="U4" s="203">
        <v>3</v>
      </c>
      <c r="V4" s="251">
        <v>21</v>
      </c>
      <c r="W4" s="205"/>
      <c r="X4" s="205"/>
      <c r="Y4" s="205"/>
      <c r="Z4" s="205"/>
      <c r="AA4" s="206"/>
      <c r="AB4" s="208">
        <v>30</v>
      </c>
      <c r="AC4" s="203">
        <v>3</v>
      </c>
      <c r="AD4" s="251">
        <v>31</v>
      </c>
      <c r="AE4" s="205"/>
      <c r="AF4" s="205"/>
      <c r="AG4" s="205"/>
      <c r="AH4" s="205"/>
      <c r="AI4" s="206"/>
      <c r="AJ4" s="205">
        <v>40</v>
      </c>
      <c r="AK4" s="203">
        <v>2</v>
      </c>
      <c r="AL4" s="251">
        <v>41</v>
      </c>
      <c r="AM4" s="205"/>
      <c r="AN4" s="205"/>
      <c r="AO4" s="205"/>
      <c r="AP4" s="205"/>
      <c r="AQ4" s="207"/>
      <c r="AR4" s="205">
        <v>50</v>
      </c>
      <c r="AS4" s="203">
        <v>3</v>
      </c>
      <c r="AT4" s="251">
        <v>51</v>
      </c>
      <c r="AU4" s="205"/>
      <c r="AV4" s="205"/>
      <c r="AW4" s="205"/>
      <c r="AX4" s="205"/>
      <c r="AY4" s="207"/>
      <c r="AZ4" s="205">
        <v>60</v>
      </c>
      <c r="BA4" s="203">
        <v>1</v>
      </c>
      <c r="BB4" s="251">
        <v>61</v>
      </c>
      <c r="BC4" s="205"/>
      <c r="BD4" s="205"/>
      <c r="BE4" s="205"/>
      <c r="BF4" s="205"/>
      <c r="BG4" s="207"/>
      <c r="BH4" s="205">
        <v>70</v>
      </c>
      <c r="BI4" s="203">
        <v>1</v>
      </c>
      <c r="BJ4" s="251">
        <v>71</v>
      </c>
      <c r="BK4" s="205"/>
      <c r="BL4" s="205"/>
      <c r="BM4" s="205"/>
      <c r="BN4" s="205"/>
      <c r="BO4" s="207"/>
    </row>
    <row r="5" spans="3:79">
      <c r="D5" s="209">
        <v>0</v>
      </c>
      <c r="E5" s="428" t="s">
        <v>798</v>
      </c>
      <c r="F5" s="429"/>
      <c r="G5" s="429"/>
      <c r="H5" s="210"/>
      <c r="I5" s="210"/>
      <c r="J5" s="210"/>
      <c r="K5" s="211"/>
      <c r="L5" s="209">
        <v>1</v>
      </c>
      <c r="M5" s="430" t="s">
        <v>799</v>
      </c>
      <c r="N5" s="429"/>
      <c r="O5" s="429"/>
      <c r="P5" s="210"/>
      <c r="Q5" s="210"/>
      <c r="R5" s="210"/>
      <c r="S5" s="211"/>
      <c r="T5" s="209">
        <v>2</v>
      </c>
      <c r="U5" s="430" t="s">
        <v>800</v>
      </c>
      <c r="V5" s="429"/>
      <c r="W5" s="429"/>
      <c r="X5" s="210"/>
      <c r="Y5" s="210"/>
      <c r="Z5" s="210"/>
      <c r="AA5" s="211"/>
      <c r="AB5" s="209">
        <v>3</v>
      </c>
      <c r="AC5" s="430" t="s">
        <v>801</v>
      </c>
      <c r="AD5" s="429"/>
      <c r="AE5" s="429"/>
      <c r="AF5" s="210"/>
      <c r="AG5" s="210"/>
      <c r="AH5" s="210"/>
      <c r="AI5" s="211"/>
      <c r="AJ5" s="209">
        <v>4</v>
      </c>
      <c r="AK5" s="428" t="s">
        <v>802</v>
      </c>
      <c r="AL5" s="429"/>
      <c r="AM5" s="429"/>
      <c r="AN5" s="210"/>
      <c r="AO5" s="210"/>
      <c r="AP5" s="210"/>
      <c r="AQ5" s="212"/>
      <c r="AR5" s="209">
        <v>5</v>
      </c>
      <c r="AS5" s="430" t="s">
        <v>803</v>
      </c>
      <c r="AT5" s="429"/>
      <c r="AU5" s="429"/>
      <c r="AV5" s="210"/>
      <c r="AW5" s="210"/>
      <c r="AX5" s="210"/>
      <c r="AY5" s="212"/>
      <c r="AZ5" s="209">
        <v>6</v>
      </c>
      <c r="BA5" s="428" t="s">
        <v>803</v>
      </c>
      <c r="BB5" s="429"/>
      <c r="BC5" s="429"/>
      <c r="BD5" s="210"/>
      <c r="BE5" s="210"/>
      <c r="BF5" s="210"/>
      <c r="BG5" s="212"/>
      <c r="BH5" s="209">
        <v>6</v>
      </c>
      <c r="BI5" s="428" t="s">
        <v>804</v>
      </c>
      <c r="BJ5" s="429"/>
      <c r="BK5" s="429"/>
      <c r="BL5" s="210"/>
      <c r="BM5" s="213"/>
      <c r="BN5" s="213"/>
      <c r="BQ5" s="192" t="s">
        <v>805</v>
      </c>
      <c r="BR5" s="191" t="s">
        <v>806</v>
      </c>
      <c r="BS5" s="191" t="s">
        <v>316</v>
      </c>
      <c r="BT5" s="191" t="s">
        <v>807</v>
      </c>
      <c r="BU5" s="191" t="s">
        <v>808</v>
      </c>
      <c r="BV5" s="191" t="s">
        <v>809</v>
      </c>
      <c r="BW5" s="191" t="s">
        <v>319</v>
      </c>
      <c r="BX5" s="191" t="s">
        <v>810</v>
      </c>
      <c r="BY5" s="191" t="s">
        <v>811</v>
      </c>
      <c r="BZ5" s="191" t="s">
        <v>323</v>
      </c>
      <c r="CA5" s="191" t="s">
        <v>812</v>
      </c>
    </row>
    <row r="6" spans="3:79">
      <c r="D6" s="252" t="s">
        <v>813</v>
      </c>
      <c r="E6" s="226" t="s">
        <v>327</v>
      </c>
      <c r="F6" s="222" t="s">
        <v>814</v>
      </c>
      <c r="G6" s="222" t="s">
        <v>815</v>
      </c>
      <c r="H6" s="253" t="s">
        <v>816</v>
      </c>
      <c r="I6" s="222"/>
      <c r="J6" s="222"/>
      <c r="K6" s="218"/>
      <c r="L6" s="252" t="s">
        <v>813</v>
      </c>
      <c r="M6" s="226" t="s">
        <v>327</v>
      </c>
      <c r="N6" s="222" t="s">
        <v>332</v>
      </c>
      <c r="O6" s="222" t="s">
        <v>815</v>
      </c>
      <c r="P6" s="253" t="s">
        <v>330</v>
      </c>
      <c r="Q6" s="222"/>
      <c r="R6" s="222"/>
      <c r="S6" s="218"/>
      <c r="T6" s="252" t="s">
        <v>813</v>
      </c>
      <c r="U6" s="226" t="s">
        <v>327</v>
      </c>
      <c r="V6" s="222" t="s">
        <v>814</v>
      </c>
      <c r="W6" s="222" t="s">
        <v>815</v>
      </c>
      <c r="X6" s="253" t="s">
        <v>816</v>
      </c>
      <c r="Y6" s="222"/>
      <c r="Z6" s="222"/>
      <c r="AA6" s="218"/>
      <c r="AB6" s="252" t="s">
        <v>813</v>
      </c>
      <c r="AC6" s="226" t="s">
        <v>327</v>
      </c>
      <c r="AD6" s="222" t="s">
        <v>814</v>
      </c>
      <c r="AE6" s="222" t="s">
        <v>329</v>
      </c>
      <c r="AF6" s="253" t="s">
        <v>330</v>
      </c>
      <c r="AG6" s="222"/>
      <c r="AH6" s="222"/>
      <c r="AI6" s="218"/>
      <c r="AJ6" s="252" t="s">
        <v>813</v>
      </c>
      <c r="AK6" s="226" t="s">
        <v>337</v>
      </c>
      <c r="AL6" s="222" t="s">
        <v>814</v>
      </c>
      <c r="AM6" s="222" t="s">
        <v>815</v>
      </c>
      <c r="AN6" s="253" t="s">
        <v>816</v>
      </c>
      <c r="AO6" s="222"/>
      <c r="AP6" s="222"/>
      <c r="AQ6" s="221"/>
      <c r="AR6" s="252" t="s">
        <v>813</v>
      </c>
      <c r="AS6" s="226" t="s">
        <v>337</v>
      </c>
      <c r="AT6" s="222" t="s">
        <v>814</v>
      </c>
      <c r="AU6" s="222" t="s">
        <v>329</v>
      </c>
      <c r="AV6" s="253" t="s">
        <v>816</v>
      </c>
      <c r="AW6" s="222"/>
      <c r="AX6" s="222"/>
      <c r="AY6" s="221"/>
      <c r="AZ6" s="252" t="s">
        <v>813</v>
      </c>
      <c r="BA6" s="226" t="s">
        <v>337</v>
      </c>
      <c r="BB6" s="222" t="s">
        <v>332</v>
      </c>
      <c r="BC6" s="222" t="s">
        <v>329</v>
      </c>
      <c r="BD6" s="253" t="s">
        <v>816</v>
      </c>
      <c r="BE6" s="222"/>
      <c r="BF6" s="222"/>
      <c r="BG6" s="221"/>
      <c r="BH6" s="252" t="s">
        <v>813</v>
      </c>
      <c r="BI6" s="226" t="s">
        <v>337</v>
      </c>
      <c r="BJ6" s="222" t="s">
        <v>814</v>
      </c>
      <c r="BK6" s="222" t="s">
        <v>815</v>
      </c>
      <c r="BL6" s="253" t="s">
        <v>816</v>
      </c>
      <c r="BM6" s="222"/>
      <c r="BN6" s="222"/>
      <c r="BO6" s="224"/>
    </row>
    <row r="7" spans="3:79">
      <c r="C7" s="194" t="s">
        <v>421</v>
      </c>
      <c r="D7" s="225" t="str">
        <f>IF(ROW(A1)&gt;($E$4*16),"",TEXT($D$4+FLOOR((MOD((ROW(A1)-1)/8,20)),1)+FLOOR((MOD((ROW(A1)-1),8)),1)*0.1,"000.0"))</f>
        <v>000.0</v>
      </c>
      <c r="E7" s="226" t="s">
        <v>817</v>
      </c>
      <c r="F7" s="226" t="str">
        <f>IF(E7="","",IFERROR(
IF(VLOOKUP(C7,$DB$180:$DS$241,2,FALSE)=2,VLOOKUP(C7,$DB$180:$DS$241,3,FALSE),
IF(VLOOKUP(C7,$DB$180:$DS$241,2,FALSE)=0,VLOOKUP(E7,DI!E:G,2,FALSE),
IF(C7="","XXX-",C7&amp;"-")&amp;
IF(VLOOKUP(C7,$DB$180:$DS$241,2,FALSE)=0,"%?",IF(F$4="","O?","O"&amp;F$4+FLOOR((ROW()-7)/16,1)))&amp;
VLOOKUP(C7,$DB$180:$DS$241,MOD(ROW()-7,16)+3,FALSE))),
IF(C7="","XXX-%?#*",C7&amp;"-%?#*")))</f>
        <v>RY-O1C3</v>
      </c>
      <c r="G7" s="226"/>
      <c r="H7" s="226" t="str">
        <f t="shared" ref="H7:H22" ca="1" si="0">IFERROR(
IF(INDIRECT(ADDRESS(ROW(),COLUMN()-2))="","",
LEFT(INDIRECT(ADDRESS(ROW(),COLUMN()-2)),SEARCH("-",INDIRECT(ADDRESS(ROW(),COLUMN()-2)),1)-1)),"")</f>
        <v>RY</v>
      </c>
      <c r="I7" s="226"/>
      <c r="J7" s="226"/>
      <c r="K7" s="227" t="s">
        <v>818</v>
      </c>
      <c r="L7" s="225" t="str">
        <f>IF(ROW(E1)&gt;($M$4*16),"",TEXT($L$4+FLOOR((MOD((ROW(E1)-1)/8,20)),1)+FLOOR((MOD((ROW(E1)-1),8)),1)*0.1,"000.0"))</f>
        <v>010.0</v>
      </c>
      <c r="M7" s="226" t="s">
        <v>819</v>
      </c>
      <c r="N7" s="226" t="str">
        <f>IF(M7="","",IFERROR(
IF(VLOOKUP(K7,$DB$180:$DS$241,2,FALSE)=2,VLOOKUP(K7,$DB$180:$DS$241,3,FALSE),
IF(VLOOKUP(K7,$DB$180:$DS$241,2,FALSE)=0,VLOOKUP(M7,DI!M:O,2,FALSE),
IF(K7="","XXX-",K7&amp;"-")&amp;
IF(VLOOKUP(K7,$DB$180:$DS$241,2,FALSE)=0,"%?",IF(N$4="","O?","O"&amp;N$4+FLOOR((ROW()-7)/16,1)))&amp;
VLOOKUP(K7,$DB$180:$DS$241,MOD(ROW()-7,16)+3,FALSE))),
IF(K7="","XXX-%?#*",K7&amp;"-%?#*")))</f>
        <v>RY-O11C3</v>
      </c>
      <c r="O7" s="257"/>
      <c r="P7" s="226" t="str">
        <f t="shared" ref="P7:P70" ca="1" si="1">IFERROR(
IF(INDIRECT(ADDRESS(ROW(),COLUMN()-2))="","",
LEFT(INDIRECT(ADDRESS(ROW(),COLUMN()-2)),SEARCH("-",INDIRECT(ADDRESS(ROW(),COLUMN()-2)),1)-1)),"")</f>
        <v>RY</v>
      </c>
      <c r="Q7" s="226"/>
      <c r="R7" s="226"/>
      <c r="S7" s="227" t="s">
        <v>421</v>
      </c>
      <c r="T7" s="225" t="str">
        <f>IF(ROW(M1)&gt;($U$4*16),"",TEXT($T$4+FLOOR((MOD((ROW(M1)-1)/8,20)),1)+FLOOR((MOD((ROW(M1)-1),8)),1)*0.1,"000.0"))</f>
        <v>020.0</v>
      </c>
      <c r="U7" s="226" t="s">
        <v>820</v>
      </c>
      <c r="V7" s="226" t="str">
        <f>IF(U7="","",IFERROR(
IF(VLOOKUP(S7,$DB$180:$DS$241,2,FALSE)=2,VLOOKUP(S7,$DB$180:$DS$241,3,FALSE),
IF(VLOOKUP(S7,$DB$180:$DS$241,2,FALSE)=0,VLOOKUP(U7,DI!U:W,2,FALSE),
IF(S7="","XXX-",S7&amp;"-")&amp;
IF(VLOOKUP(S7,$DB$180:$DS$241,2,FALSE)=0,"%?",IF(V$4="","O?","O"&amp;V$4+FLOOR((ROW()-7)/16,1)))&amp;
VLOOKUP(S7,$DB$180:$DS$241,MOD(ROW()-7,16)+3,FALSE))),
IF(S7="","XXX-%?#*",S7&amp;"-%?#*")))</f>
        <v>RY-O21C3</v>
      </c>
      <c r="W7" s="257"/>
      <c r="X7" s="226" t="str">
        <f t="shared" ref="X7:X70" ca="1" si="2">IFERROR(
IF(INDIRECT(ADDRESS(ROW(),COLUMN()-2))="","",
LEFT(INDIRECT(ADDRESS(ROW(),COLUMN()-2)),SEARCH("-",INDIRECT(ADDRESS(ROW(),COLUMN()-2)),1)-1)),"")</f>
        <v>RY</v>
      </c>
      <c r="Y7" s="254"/>
      <c r="Z7" s="254"/>
      <c r="AA7" s="229" t="s">
        <v>421</v>
      </c>
      <c r="AB7" s="225" t="str">
        <f>IF(ROW(U1)&gt;($AC$4*16),"",TEXT($AB$4+FLOOR((MOD((ROW(U1)-1)/8,20)),1)+FLOOR((MOD((ROW(U1)-1),8)),1)*0.1,"000.0"))</f>
        <v>030.0</v>
      </c>
      <c r="AC7" s="226" t="s">
        <v>821</v>
      </c>
      <c r="AD7" s="226" t="str">
        <f>IF(AC7="","",IFERROR(
IF(VLOOKUP(AA7,$DB$180:$DS$241,2,FALSE)=2,VLOOKUP(AA7,$DB$180:$DS$241,3,FALSE),
IF(VLOOKUP(AA7,$DB$180:$DS$241,2,FALSE)=0,VLOOKUP(AC7,DI!AC:AE,2,FALSE),
IF(AA7="","XXX-",AA7&amp;"-")&amp;
IF(VLOOKUP(AA7,$DB$180:$DS$241,2,FALSE)=0,"%?",IF(AD$4="","O?","O"&amp;AD$4+FLOOR((ROW()-7)/16,1)))&amp;
VLOOKUP(AA7,$DB$180:$DS$241,MOD(ROW()-7,16)+3,FALSE))),
IF(AA7="","XXX-%?#*",AA7&amp;"-%?#*")))</f>
        <v>RY-O31C3</v>
      </c>
      <c r="AE7" s="257"/>
      <c r="AF7" s="226" t="str">
        <f t="shared" ref="AF7:AF70" ca="1" si="3">IFERROR(
IF(INDIRECT(ADDRESS(ROW(),COLUMN()-2))="","",
LEFT(INDIRECT(ADDRESS(ROW(),COLUMN()-2)),SEARCH("-",INDIRECT(ADDRESS(ROW(),COLUMN()-2)),1)-1)),"")</f>
        <v>RY</v>
      </c>
      <c r="AG7" s="254"/>
      <c r="AH7" s="254"/>
      <c r="AI7" s="229" t="s">
        <v>412</v>
      </c>
      <c r="AJ7" s="225" t="str">
        <f>IF(ROW(AC1)&gt;($AK$4*16),"",TEXT($AJ$4+FLOOR((MOD((ROW(AC1)-1)/8,20)),1)+FLOOR((MOD((ROW(AC1)-1),8)),1)*0.1,"000.0"))</f>
        <v>040.0</v>
      </c>
      <c r="AK7" s="226" t="s">
        <v>1833</v>
      </c>
      <c r="AL7" s="226" t="str">
        <f>IF(AK7="","",IFERROR(
IF(VLOOKUP(AI7,$DB$180:$DS$241,2,FALSE)=2,VLOOKUP(AI7,$DB$180:$DS$241,3,FALSE),
IF(VLOOKUP(AI7,$DB$180:$DS$241,2,FALSE)=0,VLOOKUP(AK7,DI!AK:AM,2,FALSE),
IF(AI7="","XXX-",AI7&amp;"-")&amp;
IF(VLOOKUP(AI7,$DB$180:$DS$241,2,FALSE)=0,"%?",IF(AL$4="","O?","O"&amp;AL$4+FLOOR((ROW()-7)/16,1)))&amp;
VLOOKUP(AI7,$DB$180:$DS$241,MOD(ROW()-7,16)+3,FALSE))),
IF(AI7="","XXX-%?#*",AI7&amp;"-%?#*")))</f>
        <v>RY-O41C3</v>
      </c>
      <c r="AM7" s="257"/>
      <c r="AN7" s="226" t="str">
        <f t="shared" ref="AN7:AN70" ca="1" si="4">IFERROR(
IF(INDIRECT(ADDRESS(ROW(),COLUMN()-2))="","",
LEFT(INDIRECT(ADDRESS(ROW(),COLUMN()-2)),SEARCH("-",INDIRECT(ADDRESS(ROW(),COLUMN()-2)),1)-1)),"")</f>
        <v>RY</v>
      </c>
      <c r="AO7" s="235"/>
      <c r="AP7" s="235"/>
      <c r="AQ7" s="233" t="s">
        <v>421</v>
      </c>
      <c r="AR7" s="225" t="str">
        <f>IF(ROW(AK1)&gt;($AS$4*16),"",TEXT($AR$4+FLOOR((MOD((ROW(AK1)-1)/8,20)),1)+FLOOR((MOD((ROW(AK1)-1),8)),1)*0.1,"000.0"))</f>
        <v>050.0</v>
      </c>
      <c r="AS7" s="226" t="s">
        <v>822</v>
      </c>
      <c r="AT7" s="226" t="str">
        <f>IF(AS7="","",IFERROR(
IF(VLOOKUP(AQ7,$DB$180:$DS$241,2,FALSE)=2,VLOOKUP(AQ7,$DB$180:$DS$241,3,FALSE),
IF(VLOOKUP(AQ7,$DB$180:$DS$241,2,FALSE)=0,VLOOKUP(AS7,DI!AS:AU,2,FALSE),
IF(AQ7="","XXX-",AQ7&amp;"-")&amp;
IF(VLOOKUP(AQ7,$DB$180:$DS$241,2,FALSE)=0,"%?",IF(AT$4="","O?","O"&amp;AT$4+FLOOR((ROW()-7)/16,1)))&amp;
VLOOKUP(AQ7,$DB$180:$DS$241,MOD(ROW()-7,16)+3,FALSE))),
IF(AQ7="","XXX-%?#*",AQ7&amp;"-%?#*")))</f>
        <v>RY-O51C3</v>
      </c>
      <c r="AU7" s="257"/>
      <c r="AV7" s="226" t="str">
        <f t="shared" ref="AV7:AV70" ca="1" si="5">IFERROR(
IF(INDIRECT(ADDRESS(ROW(),COLUMN()-2))="","",
LEFT(INDIRECT(ADDRESS(ROW(),COLUMN()-2)),SEARCH("-",INDIRECT(ADDRESS(ROW(),COLUMN()-2)),1)-1)),"")</f>
        <v>RY</v>
      </c>
      <c r="AW7" s="254"/>
      <c r="AX7" s="254"/>
      <c r="AY7" s="230"/>
      <c r="AZ7" s="225" t="str">
        <f>IF(ROW(AS1)&gt;($BA$4*16),"",TEXT($AZ$4+FLOOR((MOD((ROW(AS1)-1)/8,20)),1)+FLOOR((MOD((ROW(AS1)-1),8)),1)*0.1,"000.0"))</f>
        <v>060.0</v>
      </c>
      <c r="BA7" s="226"/>
      <c r="BB7" s="226" t="str">
        <f>IF(BA7="","",IFERROR(
IF(VLOOKUP(AY7,$DB$180:$DS$241,2,FALSE)=2,VLOOKUP(AY7,$DB$180:$DS$241,3,FALSE),
IF(VLOOKUP(AY7,$DB$180:$DS$241,2,FALSE)=0,VLOOKUP(BA7,DI!BA:BC,2,FALSE),
IF(AY7="","XXX-",AY7&amp;"-")&amp;
IF(VLOOKUP(AY7,$DB$180:$DS$241,2,FALSE)=0,"%?",IF(BB$4="","O?","O"&amp;BB$4+FLOOR((ROW()-7)/16,1)))&amp;
VLOOKUP(AY7,$DB$180:$DS$241,MOD(ROW()-7,16)+3,FALSE))),
IF(AY7="","XXX-%?#*",AY7&amp;"-%?#*")))</f>
        <v/>
      </c>
      <c r="BC7" s="228"/>
      <c r="BD7" s="226" t="str">
        <f t="shared" ref="BD7:BD70" ca="1" si="6">IFERROR(
IF(INDIRECT(ADDRESS(ROW(),COLUMN()-2))="","",
LEFT(INDIRECT(ADDRESS(ROW(),COLUMN()-2)),SEARCH("-",INDIRECT(ADDRESS(ROW(),COLUMN()-2)),1)-1)),"")</f>
        <v/>
      </c>
      <c r="BE7" s="254"/>
      <c r="BF7" s="254"/>
      <c r="BG7" s="230"/>
      <c r="BH7" s="225" t="str">
        <f>IF(ROW(BA1)&gt;($BI$4*16),"",TEXT($BH$4+FLOOR((MOD((ROW(BA1)-1)/8,20)),1)+FLOOR((MOD((ROW(BA1)-1),8)),1)*0.1,"000.0"))</f>
        <v>070.0</v>
      </c>
      <c r="BI7" s="226"/>
      <c r="BJ7" s="226" t="str">
        <f>IF(BI7="","",IFERROR(
IF(VLOOKUP(BG7,$DB$180:$DS$241,2,FALSE)=2,VLOOKUP(BG7,$DB$180:$DS$241,3,FALSE),
IF(VLOOKUP(BG7,$DB$180:$DS$241,2,FALSE)=0,VLOOKUP(BI7,DI!BI:BK,2,FALSE),
IF(BG7="","XXX-",BG7&amp;"-")&amp;
IF(VLOOKUP(BG7,$DB$180:$DS$241,2,FALSE)=0,"%?",IF(BJ$4="","O?","O"&amp;BJ$4+FLOOR((ROW()-7)/16,1)))&amp;
VLOOKUP(BG7,$DB$180:$DS$241,MOD(ROW()-7,16)+3,FALSE))),
IF(BG7="","XXX-%?#*",BG7&amp;"-%?#*")))</f>
        <v/>
      </c>
      <c r="BK7" s="228"/>
      <c r="BL7" s="226" t="str">
        <f t="shared" ref="BL7:BL70" ca="1" si="7">IFERROR(
IF(INDIRECT(ADDRESS(ROW(),COLUMN()-2))="","",
LEFT(INDIRECT(ADDRESS(ROW(),COLUMN()-2)),SEARCH("-",INDIRECT(ADDRESS(ROW(),COLUMN()-2)),1)-1)),"")</f>
        <v/>
      </c>
      <c r="BM7" s="254"/>
      <c r="BN7" s="254"/>
      <c r="BO7" s="232"/>
    </row>
    <row r="8" spans="3:79">
      <c r="C8" s="194" t="s">
        <v>421</v>
      </c>
      <c r="D8" s="225" t="str">
        <f t="shared" ref="D8:D71" si="8">IF(ROW(A2)&gt;($E$4*16),"",TEXT($D$4+FLOOR((MOD((ROW(A2)-1)/8,20)),1)+FLOOR((MOD((ROW(A2)-1),8)),1)*0.1,"000.0"))</f>
        <v>000.1</v>
      </c>
      <c r="E8" s="226" t="s">
        <v>823</v>
      </c>
      <c r="F8" s="226" t="str">
        <f>IF(E8="","",IFERROR(
IF(VLOOKUP(C8,$DB$180:$DS$241,2,FALSE)=2,VLOOKUP(C8,$DB$180:$DS$241,3,FALSE),
IF(VLOOKUP(C8,$DB$180:$DS$241,2,FALSE)=0,VLOOKUP(E8,DI!E:G,2,FALSE),
IF(C8="","XXX-",C8&amp;"-")&amp;
IF(VLOOKUP(C8,$DB$180:$DS$241,2,FALSE)=0,"%?",IF(F$4="","O?","O"&amp;F$4+FLOOR((ROW()-7)/16,1)))&amp;
VLOOKUP(C8,$DB$180:$DS$241,MOD(ROW()-7,16)+3,FALSE))),
IF(C8="","XXX-%?#*",C8&amp;"-%?#*")))</f>
        <v>RY-O1C8</v>
      </c>
      <c r="G8" s="226"/>
      <c r="H8" s="226" t="str">
        <f t="shared" ca="1" si="0"/>
        <v>RY</v>
      </c>
      <c r="I8" s="226"/>
      <c r="J8" s="226"/>
      <c r="K8" s="227" t="s">
        <v>421</v>
      </c>
      <c r="L8" s="225" t="str">
        <f t="shared" ref="L8:L71" si="9">IF(ROW(E2)&gt;($M$4*16),"",TEXT($L$4+FLOOR((MOD((ROW(E2)-1)/8,20)),1)+FLOOR((MOD((ROW(E2)-1),8)),1)*0.1,"000.0"))</f>
        <v>010.1</v>
      </c>
      <c r="M8" s="226" t="s">
        <v>1831</v>
      </c>
      <c r="N8" s="226" t="str">
        <f>IF(M8="","",IFERROR(
IF(VLOOKUP(K8,$DB$180:$DS$241,2,FALSE)=2,VLOOKUP(K8,$DB$180:$DS$241,3,FALSE),
IF(VLOOKUP(K8,$DB$180:$DS$241,2,FALSE)=0,VLOOKUP(M8,DI!M:O,2,FALSE),
IF(K8="","XXX-",K8&amp;"-")&amp;
IF(VLOOKUP(K8,$DB$180:$DS$241,2,FALSE)=0,"%?",IF(N$4="","O?","O"&amp;N$4+FLOOR((ROW()-7)/16,1)))&amp;
VLOOKUP(K8,$DB$180:$DS$241,MOD(ROW()-7,16)+3,FALSE))),
IF(K8="","XXX-%?#*",K8&amp;"-%?#*")))</f>
        <v>RY-O11C8</v>
      </c>
      <c r="O8" s="257"/>
      <c r="P8" s="226" t="str">
        <f t="shared" ca="1" si="1"/>
        <v>RY</v>
      </c>
      <c r="Q8" s="254"/>
      <c r="R8" s="254"/>
      <c r="S8" s="230" t="s">
        <v>421</v>
      </c>
      <c r="T8" s="225" t="str">
        <f t="shared" ref="T8:T71" si="10">IF(ROW(M2)&gt;($U$4*16),"",TEXT($T$4+FLOOR((MOD((ROW(M2)-1)/8,20)),1)+FLOOR((MOD((ROW(M2)-1),8)),1)*0.1,"000.0"))</f>
        <v>020.1</v>
      </c>
      <c r="U8" s="226" t="s">
        <v>824</v>
      </c>
      <c r="V8" s="226" t="str">
        <f>IF(U8="","",IFERROR(
IF(VLOOKUP(S8,$DB$180:$DS$241,2,FALSE)=2,VLOOKUP(S8,$DB$180:$DS$241,3,FALSE),
IF(VLOOKUP(S8,$DB$180:$DS$241,2,FALSE)=0,VLOOKUP(U8,DI!U:W,2,FALSE),
IF(S8="","XXX-",S8&amp;"-")&amp;
IF(VLOOKUP(S8,$DB$180:$DS$241,2,FALSE)=0,"%?",IF(V$4="","O?","O"&amp;V$4+FLOOR((ROW()-7)/16,1)))&amp;
VLOOKUP(S8,$DB$180:$DS$241,MOD(ROW()-7,16)+3,FALSE))),
IF(S8="","XXX-%?#*",S8&amp;"-%?#*")))</f>
        <v>RY-O21C8</v>
      </c>
      <c r="W8" s="257"/>
      <c r="X8" s="226" t="str">
        <f t="shared" ca="1" si="2"/>
        <v>RY</v>
      </c>
      <c r="Y8" s="226"/>
      <c r="Z8" s="226"/>
      <c r="AA8" s="233" t="s">
        <v>421</v>
      </c>
      <c r="AB8" s="225" t="str">
        <f t="shared" ref="AB8:AB71" si="11">IF(ROW(U2)&gt;($AC$4*16),"",TEXT($AB$4+FLOOR((MOD((ROW(U2)-1)/8,20)),1)+FLOOR((MOD((ROW(U2)-1),8)),1)*0.1,"000.0"))</f>
        <v>030.1</v>
      </c>
      <c r="AC8" s="226" t="s">
        <v>825</v>
      </c>
      <c r="AD8" s="226" t="str">
        <f>IF(AC8="","",IFERROR(
IF(VLOOKUP(AA8,$DB$180:$DS$241,2,FALSE)=2,VLOOKUP(AA8,$DB$180:$DS$241,3,FALSE),
IF(VLOOKUP(AA8,$DB$180:$DS$241,2,FALSE)=0,VLOOKUP(AC8,DI!AC:AE,2,FALSE),
IF(AA8="","XXX-",AA8&amp;"-")&amp;
IF(VLOOKUP(AA8,$DB$180:$DS$241,2,FALSE)=0,"%?",IF(AD$4="","O?","O"&amp;AD$4+FLOOR((ROW()-7)/16,1)))&amp;
VLOOKUP(AA8,$DB$180:$DS$241,MOD(ROW()-7,16)+3,FALSE))),
IF(AA8="","XXX-%?#*",AA8&amp;"-%?#*")))</f>
        <v>RY-O31C8</v>
      </c>
      <c r="AE8" s="257"/>
      <c r="AF8" s="226" t="str">
        <f t="shared" ca="1" si="3"/>
        <v>RY</v>
      </c>
      <c r="AG8" s="226"/>
      <c r="AH8" s="226"/>
      <c r="AI8" s="233" t="s">
        <v>421</v>
      </c>
      <c r="AJ8" s="225" t="str">
        <f t="shared" ref="AJ8:AJ71" si="12">IF(ROW(AC2)&gt;($AK$4*16),"",TEXT($AJ$4+FLOOR((MOD((ROW(AC2)-1)/8,20)),1)+FLOOR((MOD((ROW(AC2)-1),8)),1)*0.1,"000.0"))</f>
        <v>040.1</v>
      </c>
      <c r="AK8" s="257" t="s">
        <v>826</v>
      </c>
      <c r="AL8" s="226" t="str">
        <f>IF(AK8="","",IFERROR(
IF(VLOOKUP(AI8,$DB$180:$DS$241,2,FALSE)=2,VLOOKUP(AI8,$DB$180:$DS$241,3,FALSE),
IF(VLOOKUP(AI8,$DB$180:$DS$241,2,FALSE)=0,VLOOKUP(AK8,DI!AK:AM,2,FALSE),
IF(AI8="","XXX-",AI8&amp;"-")&amp;
IF(VLOOKUP(AI8,$DB$180:$DS$241,2,FALSE)=0,"%?",IF(AL$4="","O?","O"&amp;AL$4+FLOOR((ROW()-7)/16,1)))&amp;
VLOOKUP(AI8,$DB$180:$DS$241,MOD(ROW()-7,16)+3,FALSE))),
IF(AI8="","XXX-%?#*",AI8&amp;"-%?#*")))</f>
        <v>RY-O41C8</v>
      </c>
      <c r="AM8" s="257"/>
      <c r="AN8" s="226" t="str">
        <f t="shared" ca="1" si="4"/>
        <v>RY</v>
      </c>
      <c r="AO8" s="254"/>
      <c r="AP8" s="254"/>
      <c r="AQ8" s="230" t="s">
        <v>421</v>
      </c>
      <c r="AR8" s="225" t="str">
        <f t="shared" ref="AR8:AR71" si="13">IF(ROW(AK2)&gt;($AS$4*16),"",TEXT($AR$4+FLOOR((MOD((ROW(AK2)-1)/8,20)),1)+FLOOR((MOD((ROW(AK2)-1),8)),1)*0.1,"000.0"))</f>
        <v>050.1</v>
      </c>
      <c r="AS8" s="226" t="s">
        <v>827</v>
      </c>
      <c r="AT8" s="226" t="str">
        <f>IF(AS8="","",IFERROR(
IF(VLOOKUP(AQ8,$DB$180:$DS$241,2,FALSE)=2,VLOOKUP(AQ8,$DB$180:$DS$241,3,FALSE),
IF(VLOOKUP(AQ8,$DB$180:$DS$241,2,FALSE)=0,VLOOKUP(AS8,DI!AS:AU,2,FALSE),
IF(AQ8="","XXX-",AQ8&amp;"-")&amp;
IF(VLOOKUP(AQ8,$DB$180:$DS$241,2,FALSE)=0,"%?",IF(AT$4="","O?","O"&amp;AT$4+FLOOR((ROW()-7)/16,1)))&amp;
VLOOKUP(AQ8,$DB$180:$DS$241,MOD(ROW()-7,16)+3,FALSE))),
IF(AQ8="","XXX-%?#*",AQ8&amp;"-%?#*")))</f>
        <v>RY-O51C8</v>
      </c>
      <c r="AU8" s="257"/>
      <c r="AV8" s="226" t="str">
        <f t="shared" ca="1" si="5"/>
        <v>RY</v>
      </c>
      <c r="AW8" s="226"/>
      <c r="AX8" s="226"/>
      <c r="AY8" s="233"/>
      <c r="AZ8" s="225" t="str">
        <f t="shared" ref="AZ8:AZ71" si="14">IF(ROW(AS2)&gt;($BA$4*16),"",TEXT($AZ$4+FLOOR((MOD((ROW(AS2)-1)/8,20)),1)+FLOOR((MOD((ROW(AS2)-1),8)),1)*0.1,"000.0"))</f>
        <v>060.1</v>
      </c>
      <c r="BA8" s="226"/>
      <c r="BB8" s="226" t="str">
        <f>IF(BA8="","",IFERROR(
IF(VLOOKUP(AY8,$DB$180:$DS$241,2,FALSE)=2,VLOOKUP(AY8,$DB$180:$DS$241,3,FALSE),
IF(VLOOKUP(AY8,$DB$180:$DS$241,2,FALSE)=0,VLOOKUP(BA8,DI!BA:BC,2,FALSE),
IF(AY8="","XXX-",AY8&amp;"-")&amp;
IF(VLOOKUP(AY8,$DB$180:$DS$241,2,FALSE)=0,"%?",IF(BB$4="","O?","O"&amp;BB$4+FLOOR((ROW()-7)/16,1)))&amp;
VLOOKUP(AY8,$DB$180:$DS$241,MOD(ROW()-7,16)+3,FALSE))),
IF(AY8="","XXX-%?#*",AY8&amp;"-%?#*")))</f>
        <v/>
      </c>
      <c r="BC8" s="228"/>
      <c r="BD8" s="226" t="str">
        <f t="shared" ca="1" si="6"/>
        <v/>
      </c>
      <c r="BE8" s="254"/>
      <c r="BF8" s="254"/>
      <c r="BG8" s="230"/>
      <c r="BH8" s="225" t="str">
        <f t="shared" ref="BH8:BH71" si="15">IF(ROW(BA2)&gt;($BI$4*16),"",TEXT($BH$4+FLOOR((MOD((ROW(BA2)-1)/8,20)),1)+FLOOR((MOD((ROW(BA2)-1),8)),1)*0.1,"000.0"))</f>
        <v>070.1</v>
      </c>
      <c r="BI8" s="226"/>
      <c r="BJ8" s="226" t="str">
        <f>IF(BI8="","",IFERROR(
IF(VLOOKUP(BG8,$DB$180:$DS$241,2,FALSE)=2,VLOOKUP(BG8,$DB$180:$DS$241,3,FALSE),
IF(VLOOKUP(BG8,$DB$180:$DS$241,2,FALSE)=0,VLOOKUP(BI8,DI!BI:BK,2,FALSE),
IF(BG8="","XXX-",BG8&amp;"-")&amp;
IF(VLOOKUP(BG8,$DB$180:$DS$241,2,FALSE)=0,"%?",IF(BJ$4="","O?","O"&amp;BJ$4+FLOOR((ROW()-7)/16,1)))&amp;
VLOOKUP(BG8,$DB$180:$DS$241,MOD(ROW()-7,16)+3,FALSE))),
IF(BG8="","XXX-%?#*",BG8&amp;"-%?#*")))</f>
        <v/>
      </c>
      <c r="BK8" s="228"/>
      <c r="BL8" s="226" t="str">
        <f t="shared" ca="1" si="7"/>
        <v/>
      </c>
      <c r="BM8" s="254"/>
      <c r="BN8" s="254"/>
      <c r="BO8" s="232"/>
    </row>
    <row r="9" spans="3:79">
      <c r="D9" s="225" t="str">
        <f t="shared" si="8"/>
        <v>000.2</v>
      </c>
      <c r="E9" s="257"/>
      <c r="F9" s="226" t="str">
        <f>IF(E9="","",IFERROR(
IF(VLOOKUP(C9,$DB$180:$DS$241,2,FALSE)=2,VLOOKUP(C9,$DB$180:$DS$241,3,FALSE),
IF(VLOOKUP(C9,$DB$180:$DS$241,2,FALSE)=0,VLOOKUP(E9,DI!E:G,2,FALSE),
IF(C9="","XXX-",C9&amp;"-")&amp;
IF(VLOOKUP(C9,$DB$180:$DS$241,2,FALSE)=0,"%?",IF(F$4="","O?","O"&amp;F$4+FLOOR((ROW()-7)/16,1)))&amp;
VLOOKUP(C9,$DB$180:$DS$241,MOD(ROW()-7,16)+3,FALSE))),
IF(C9="","XXX-%?#*",C9&amp;"-%?#*")))</f>
        <v/>
      </c>
      <c r="G9" s="226"/>
      <c r="H9" s="226" t="str">
        <f t="shared" ca="1" si="0"/>
        <v/>
      </c>
      <c r="I9" s="226"/>
      <c r="J9" s="226"/>
      <c r="K9" s="227" t="s">
        <v>421</v>
      </c>
      <c r="L9" s="225" t="str">
        <f t="shared" si="9"/>
        <v>010.2</v>
      </c>
      <c r="M9" s="257" t="s">
        <v>828</v>
      </c>
      <c r="N9" s="226" t="str">
        <f>IF(M9="","",IFERROR(
IF(VLOOKUP(K9,$DB$180:$DS$241,2,FALSE)=2,VLOOKUP(K9,$DB$180:$DS$241,3,FALSE),
IF(VLOOKUP(K9,$DB$180:$DS$241,2,FALSE)=0,VLOOKUP(M9,DI!M:O,2,FALSE),
IF(K9="","XXX-",K9&amp;"-")&amp;
IF(VLOOKUP(K9,$DB$180:$DS$241,2,FALSE)=0,"%?",IF(N$4="","O?","O"&amp;N$4+FLOOR((ROW()-7)/16,1)))&amp;
VLOOKUP(K9,$DB$180:$DS$241,MOD(ROW()-7,16)+3,FALSE))),
IF(K9="","XXX-%?#*",K9&amp;"-%?#*")))</f>
        <v>RY-O11C2</v>
      </c>
      <c r="O9" s="257"/>
      <c r="P9" s="226" t="str">
        <f t="shared" ca="1" si="1"/>
        <v>RY</v>
      </c>
      <c r="Q9" s="226"/>
      <c r="R9" s="226"/>
      <c r="S9" s="227" t="s">
        <v>421</v>
      </c>
      <c r="T9" s="225" t="str">
        <f t="shared" si="10"/>
        <v>020.2</v>
      </c>
      <c r="U9" s="257" t="s">
        <v>829</v>
      </c>
      <c r="V9" s="226" t="str">
        <f>IF(U9="","",IFERROR(
IF(VLOOKUP(S9,$DB$180:$DS$241,2,FALSE)=2,VLOOKUP(S9,$DB$180:$DS$241,3,FALSE),
IF(VLOOKUP(S9,$DB$180:$DS$241,2,FALSE)=0,VLOOKUP(U9,DI!U:W,2,FALSE),
IF(S9="","XXX-",S9&amp;"-")&amp;
IF(VLOOKUP(S9,$DB$180:$DS$241,2,FALSE)=0,"%?",IF(V$4="","O?","O"&amp;V$4+FLOOR((ROW()-7)/16,1)))&amp;
VLOOKUP(S9,$DB$180:$DS$241,MOD(ROW()-7,16)+3,FALSE))),
IF(S9="","XXX-%?#*",S9&amp;"-%?#*")))</f>
        <v>RY-O21C2</v>
      </c>
      <c r="W9" s="257"/>
      <c r="X9" s="226" t="str">
        <f t="shared" ca="1" si="2"/>
        <v>RY</v>
      </c>
      <c r="Y9" s="226"/>
      <c r="Z9" s="226"/>
      <c r="AA9" s="233" t="s">
        <v>421</v>
      </c>
      <c r="AB9" s="225" t="str">
        <f t="shared" si="11"/>
        <v>030.2</v>
      </c>
      <c r="AC9" s="257" t="s">
        <v>830</v>
      </c>
      <c r="AD9" s="226" t="str">
        <f>IF(AC9="","",IFERROR(
IF(VLOOKUP(AA9,$DB$180:$DS$241,2,FALSE)=2,VLOOKUP(AA9,$DB$180:$DS$241,3,FALSE),
IF(VLOOKUP(AA9,$DB$180:$DS$241,2,FALSE)=0,VLOOKUP(AC9,DI!AC:AE,2,FALSE),
IF(AA9="","XXX-",AA9&amp;"-")&amp;
IF(VLOOKUP(AA9,$DB$180:$DS$241,2,FALSE)=0,"%?",IF(AD$4="","O?","O"&amp;AD$4+FLOOR((ROW()-7)/16,1)))&amp;
VLOOKUP(AA9,$DB$180:$DS$241,MOD(ROW()-7,16)+3,FALSE))),
IF(AA9="","XXX-%?#*",AA9&amp;"-%?#*")))</f>
        <v>RY-O31C2</v>
      </c>
      <c r="AE9" s="257"/>
      <c r="AF9" s="226" t="str">
        <f t="shared" ca="1" si="3"/>
        <v>RY</v>
      </c>
      <c r="AG9" s="226"/>
      <c r="AH9" s="226"/>
      <c r="AI9" s="233" t="s">
        <v>421</v>
      </c>
      <c r="AJ9" s="225" t="str">
        <f t="shared" si="12"/>
        <v>040.2</v>
      </c>
      <c r="AK9" s="257" t="s">
        <v>831</v>
      </c>
      <c r="AL9" s="226" t="str">
        <f>IF(AK9="","",IFERROR(
IF(VLOOKUP(AI9,$DB$180:$DS$241,2,FALSE)=2,VLOOKUP(AI9,$DB$180:$DS$241,3,FALSE),
IF(VLOOKUP(AI9,$DB$180:$DS$241,2,FALSE)=0,VLOOKUP(AK9,DI!AK:AM,2,FALSE),
IF(AI9="","XXX-",AI9&amp;"-")&amp;
IF(VLOOKUP(AI9,$DB$180:$DS$241,2,FALSE)=0,"%?",IF(AL$4="","O?","O"&amp;AL$4+FLOOR((ROW()-7)/16,1)))&amp;
VLOOKUP(AI9,$DB$180:$DS$241,MOD(ROW()-7,16)+3,FALSE))),
IF(AI9="","XXX-%?#*",AI9&amp;"-%?#*")))</f>
        <v>RY-O41C2</v>
      </c>
      <c r="AM9" s="257"/>
      <c r="AN9" s="226" t="str">
        <f t="shared" ca="1" si="4"/>
        <v>RY</v>
      </c>
      <c r="AO9" s="226"/>
      <c r="AP9" s="226"/>
      <c r="AQ9" s="233"/>
      <c r="AR9" s="225" t="str">
        <f t="shared" si="13"/>
        <v>050.2</v>
      </c>
      <c r="AS9" s="257"/>
      <c r="AT9" s="226" t="str">
        <f>IF(AS9="","",IFERROR(
IF(VLOOKUP(AQ9,$DB$180:$DS$241,2,FALSE)=2,VLOOKUP(AQ9,$DB$180:$DS$241,3,FALSE),
IF(VLOOKUP(AQ9,$DB$180:$DS$241,2,FALSE)=0,VLOOKUP(AS9,DI!AS:AU,2,FALSE),
IF(AQ9="","XXX-",AQ9&amp;"-")&amp;
IF(VLOOKUP(AQ9,$DB$180:$DS$241,2,FALSE)=0,"%?",IF(AT$4="","O?","O"&amp;AT$4+FLOOR((ROW()-7)/16,1)))&amp;
VLOOKUP(AQ9,$DB$180:$DS$241,MOD(ROW()-7,16)+3,FALSE))),
IF(AQ9="","XXX-%?#*",AQ9&amp;"-%?#*")))</f>
        <v/>
      </c>
      <c r="AU9" s="257"/>
      <c r="AV9" s="226" t="str">
        <f t="shared" ca="1" si="5"/>
        <v/>
      </c>
      <c r="AW9" s="254"/>
      <c r="AX9" s="254"/>
      <c r="AY9" s="230"/>
      <c r="AZ9" s="225" t="str">
        <f t="shared" si="14"/>
        <v>060.2</v>
      </c>
      <c r="BA9" s="228"/>
      <c r="BB9" s="226" t="str">
        <f>IF(BA9="","",IFERROR(
IF(VLOOKUP(AY9,$DB$180:$DS$241,2,FALSE)=2,VLOOKUP(AY9,$DB$180:$DS$241,3,FALSE),
IF(VLOOKUP(AY9,$DB$180:$DS$241,2,FALSE)=0,VLOOKUP(BA9,DI!BA:BC,2,FALSE),
IF(AY9="","XXX-",AY9&amp;"-")&amp;
IF(VLOOKUP(AY9,$DB$180:$DS$241,2,FALSE)=0,"%?",IF(BB$4="","O?","O"&amp;BB$4+FLOOR((ROW()-7)/16,1)))&amp;
VLOOKUP(AY9,$DB$180:$DS$241,MOD(ROW()-7,16)+3,FALSE))),
IF(AY9="","XXX-%?#*",AY9&amp;"-%?#*")))</f>
        <v/>
      </c>
      <c r="BC9" s="228"/>
      <c r="BD9" s="226" t="str">
        <f t="shared" ca="1" si="6"/>
        <v/>
      </c>
      <c r="BE9" s="254"/>
      <c r="BF9" s="254"/>
      <c r="BG9" s="230"/>
      <c r="BH9" s="225" t="str">
        <f t="shared" si="15"/>
        <v>070.2</v>
      </c>
      <c r="BI9" s="226"/>
      <c r="BJ9" s="226" t="str">
        <f>IF(BI9="","",IFERROR(
IF(VLOOKUP(BG9,$DB$180:$DS$241,2,FALSE)=2,VLOOKUP(BG9,$DB$180:$DS$241,3,FALSE),
IF(VLOOKUP(BG9,$DB$180:$DS$241,2,FALSE)=0,VLOOKUP(BI9,DI!BI:BK,2,FALSE),
IF(BG9="","XXX-",BG9&amp;"-")&amp;
IF(VLOOKUP(BG9,$DB$180:$DS$241,2,FALSE)=0,"%?",IF(BJ$4="","O?","O"&amp;BJ$4+FLOOR((ROW()-7)/16,1)))&amp;
VLOOKUP(BG9,$DB$180:$DS$241,MOD(ROW()-7,16)+3,FALSE))),
IF(BG9="","XXX-%?#*",BG9&amp;"-%?#*")))</f>
        <v/>
      </c>
      <c r="BK9" s="228"/>
      <c r="BL9" s="226" t="str">
        <f t="shared" ca="1" si="7"/>
        <v/>
      </c>
      <c r="BM9" s="254"/>
      <c r="BN9" s="254"/>
      <c r="BO9" s="232"/>
    </row>
    <row r="10" spans="3:79">
      <c r="D10" s="225" t="str">
        <f t="shared" si="8"/>
        <v>000.3</v>
      </c>
      <c r="E10" s="257"/>
      <c r="F10" s="226" t="str">
        <f>IF(E10="","",IFERROR(
IF(VLOOKUP(C10,$DB$180:$DS$241,2,FALSE)=2,VLOOKUP(C10,$DB$180:$DS$241,3,FALSE),
IF(VLOOKUP(C10,$DB$180:$DS$241,2,FALSE)=0,VLOOKUP(E10,DI!E:G,2,FALSE),
IF(C10="","XXX-",C10&amp;"-")&amp;
IF(VLOOKUP(C10,$DB$180:$DS$241,2,FALSE)=0,"%?",IF(F$4="","O?","O"&amp;F$4+FLOOR((ROW()-7)/16,1)))&amp;
VLOOKUP(C10,$DB$180:$DS$241,MOD(ROW()-7,16)+3,FALSE))),
IF(C10="","XXX-%?#*",C10&amp;"-%?#*")))</f>
        <v/>
      </c>
      <c r="G10" s="226"/>
      <c r="H10" s="226" t="str">
        <f t="shared" ca="1" si="0"/>
        <v/>
      </c>
      <c r="I10" s="226"/>
      <c r="J10" s="226"/>
      <c r="K10" s="227" t="s">
        <v>421</v>
      </c>
      <c r="L10" s="297" t="str">
        <f t="shared" si="9"/>
        <v>010.3</v>
      </c>
      <c r="M10" s="237" t="s">
        <v>1832</v>
      </c>
      <c r="N10" s="235" t="str">
        <f>IF(M10="","",IFERROR(
IF(VLOOKUP(K10,$DB$180:$DS$241,2,FALSE)=2,VLOOKUP(K10,$DB$180:$DS$241,3,FALSE),
IF(VLOOKUP(K10,$DB$180:$DS$241,2,FALSE)=0,VLOOKUP(M10,DI!M:O,2,FALSE),
IF(K10="","XXX-",K10&amp;"-")&amp;
IF(VLOOKUP(K10,$DB$180:$DS$241,2,FALSE)=0,"%?",IF(N$4="","O?","O"&amp;N$4+FLOOR((ROW()-7)/16,1)))&amp;
VLOOKUP(K10,$DB$180:$DS$241,MOD(ROW()-7,16)+3,FALSE))),
IF(K10="","XXX-%?#*",K10&amp;"-%?#*")))</f>
        <v>RY-O11C7</v>
      </c>
      <c r="O10" s="237" t="s">
        <v>1830</v>
      </c>
      <c r="P10" s="235" t="str">
        <f t="shared" ca="1" si="1"/>
        <v>RY</v>
      </c>
      <c r="Q10" s="226"/>
      <c r="R10" s="226"/>
      <c r="S10" s="227" t="s">
        <v>421</v>
      </c>
      <c r="T10" s="225" t="str">
        <f t="shared" si="10"/>
        <v>020.3</v>
      </c>
      <c r="U10" s="257" t="s">
        <v>832</v>
      </c>
      <c r="V10" s="226" t="str">
        <f>IF(U10="","",IFERROR(
IF(VLOOKUP(S10,$DB$180:$DS$241,2,FALSE)=2,VLOOKUP(S10,$DB$180:$DS$241,3,FALSE),
IF(VLOOKUP(S10,$DB$180:$DS$241,2,FALSE)=0,VLOOKUP(U10,DI!U:W,2,FALSE),
IF(S10="","XXX-",S10&amp;"-")&amp;
IF(VLOOKUP(S10,$DB$180:$DS$241,2,FALSE)=0,"%?",IF(V$4="","O?","O"&amp;V$4+FLOOR((ROW()-7)/16,1)))&amp;
VLOOKUP(S10,$DB$180:$DS$241,MOD(ROW()-7,16)+3,FALSE))),
IF(S10="","XXX-%?#*",S10&amp;"-%?#*")))</f>
        <v>RY-O21C7</v>
      </c>
      <c r="W10" s="257"/>
      <c r="X10" s="226" t="str">
        <f t="shared" ca="1" si="2"/>
        <v>RY</v>
      </c>
      <c r="Y10" s="226"/>
      <c r="Z10" s="226"/>
      <c r="AA10" s="233" t="s">
        <v>421</v>
      </c>
      <c r="AB10" s="225" t="str">
        <f t="shared" si="11"/>
        <v>030.3</v>
      </c>
      <c r="AC10" s="257" t="s">
        <v>1208</v>
      </c>
      <c r="AD10" s="226" t="str">
        <f>IF(AC10="","",IFERROR(
IF(VLOOKUP(AA10,$DB$180:$DS$241,2,FALSE)=2,VLOOKUP(AA10,$DB$180:$DS$241,3,FALSE),
IF(VLOOKUP(AA10,$DB$180:$DS$241,2,FALSE)=0,VLOOKUP(AC10,DI!AC:AE,2,FALSE),
IF(AA10="","XXX-",AA10&amp;"-")&amp;
IF(VLOOKUP(AA10,$DB$180:$DS$241,2,FALSE)=0,"%?",IF(AD$4="","O?","O"&amp;AD$4+FLOOR((ROW()-7)/16,1)))&amp;
VLOOKUP(AA10,$DB$180:$DS$241,MOD(ROW()-7,16)+3,FALSE))),
IF(AA10="","XXX-%?#*",AA10&amp;"-%?#*")))</f>
        <v>RY-O31C7</v>
      </c>
      <c r="AE10" s="257"/>
      <c r="AF10" s="226" t="str">
        <f t="shared" ca="1" si="3"/>
        <v>RY</v>
      </c>
      <c r="AG10" s="226"/>
      <c r="AH10" s="226"/>
      <c r="AI10" s="233" t="s">
        <v>421</v>
      </c>
      <c r="AJ10" s="297" t="str">
        <f t="shared" si="12"/>
        <v>040.3</v>
      </c>
      <c r="AK10" s="237" t="s">
        <v>1834</v>
      </c>
      <c r="AL10" s="235" t="str">
        <f>IF(AK10="","",IFERROR(
IF(VLOOKUP(AI10,$DB$180:$DS$241,2,FALSE)=2,VLOOKUP(AI10,$DB$180:$DS$241,3,FALSE),
IF(VLOOKUP(AI10,$DB$180:$DS$241,2,FALSE)=0,VLOOKUP(AK10,DI!AK:AM,2,FALSE),
IF(AI10="","XXX-",AI10&amp;"-")&amp;
IF(VLOOKUP(AI10,$DB$180:$DS$241,2,FALSE)=0,"%?",IF(AL$4="","O?","O"&amp;AL$4+FLOOR((ROW()-7)/16,1)))&amp;
VLOOKUP(AI10,$DB$180:$DS$241,MOD(ROW()-7,16)+3,FALSE))),
IF(AI10="","XXX-%?#*",AI10&amp;"-%?#*")))</f>
        <v>RY-O41C7</v>
      </c>
      <c r="AM10" s="237" t="s">
        <v>1830</v>
      </c>
      <c r="AN10" s="235" t="str">
        <f t="shared" ca="1" si="4"/>
        <v>RY</v>
      </c>
      <c r="AO10" s="226"/>
      <c r="AP10" s="226"/>
      <c r="AQ10" s="233"/>
      <c r="AR10" s="225" t="str">
        <f t="shared" si="13"/>
        <v>050.3</v>
      </c>
      <c r="AS10" s="257"/>
      <c r="AT10" s="226" t="str">
        <f>IF(AS10="","",IFERROR(
IF(VLOOKUP(AQ10,$DB$180:$DS$241,2,FALSE)=2,VLOOKUP(AQ10,$DB$180:$DS$241,3,FALSE),
IF(VLOOKUP(AQ10,$DB$180:$DS$241,2,FALSE)=0,VLOOKUP(AS10,DI!AS:AU,2,FALSE),
IF(AQ10="","XXX-",AQ10&amp;"-")&amp;
IF(VLOOKUP(AQ10,$DB$180:$DS$241,2,FALSE)=0,"%?",IF(AT$4="","O?","O"&amp;AT$4+FLOOR((ROW()-7)/16,1)))&amp;
VLOOKUP(AQ10,$DB$180:$DS$241,MOD(ROW()-7,16)+3,FALSE))),
IF(AQ10="","XXX-%?#*",AQ10&amp;"-%?#*")))</f>
        <v/>
      </c>
      <c r="AU10" s="257"/>
      <c r="AV10" s="226" t="str">
        <f t="shared" ca="1" si="5"/>
        <v/>
      </c>
      <c r="AW10" s="254"/>
      <c r="AX10" s="254"/>
      <c r="AY10" s="230"/>
      <c r="AZ10" s="225" t="str">
        <f t="shared" si="14"/>
        <v>060.3</v>
      </c>
      <c r="BA10" s="228"/>
      <c r="BB10" s="226" t="str">
        <f>IF(BA10="","",IFERROR(
IF(VLOOKUP(AY10,$DB$180:$DS$241,2,FALSE)=2,VLOOKUP(AY10,$DB$180:$DS$241,3,FALSE),
IF(VLOOKUP(AY10,$DB$180:$DS$241,2,FALSE)=0,VLOOKUP(BA10,DI!BA:BC,2,FALSE),
IF(AY10="","XXX-",AY10&amp;"-")&amp;
IF(VLOOKUP(AY10,$DB$180:$DS$241,2,FALSE)=0,"%?",IF(BB$4="","O?","O"&amp;BB$4+FLOOR((ROW()-7)/16,1)))&amp;
VLOOKUP(AY10,$DB$180:$DS$241,MOD(ROW()-7,16)+3,FALSE))),
IF(AY10="","XXX-%?#*",AY10&amp;"-%?#*")))</f>
        <v/>
      </c>
      <c r="BC10" s="228"/>
      <c r="BD10" s="226" t="str">
        <f t="shared" ca="1" si="6"/>
        <v/>
      </c>
      <c r="BE10" s="254"/>
      <c r="BF10" s="254"/>
      <c r="BG10" s="230"/>
      <c r="BH10" s="225" t="str">
        <f t="shared" si="15"/>
        <v>070.3</v>
      </c>
      <c r="BI10" s="226"/>
      <c r="BJ10" s="226" t="str">
        <f>IF(BI10="","",IFERROR(
IF(VLOOKUP(BG10,$DB$180:$DS$241,2,FALSE)=2,VLOOKUP(BG10,$DB$180:$DS$241,3,FALSE),
IF(VLOOKUP(BG10,$DB$180:$DS$241,2,FALSE)=0,VLOOKUP(BI10,DI!BI:BK,2,FALSE),
IF(BG10="","XXX-",BG10&amp;"-")&amp;
IF(VLOOKUP(BG10,$DB$180:$DS$241,2,FALSE)=0,"%?",IF(BJ$4="","O?","O"&amp;BJ$4+FLOOR((ROW()-7)/16,1)))&amp;
VLOOKUP(BG10,$DB$180:$DS$241,MOD(ROW()-7,16)+3,FALSE))),
IF(BG10="","XXX-%?#*",BG10&amp;"-%?#*")))</f>
        <v/>
      </c>
      <c r="BK10" s="228"/>
      <c r="BL10" s="226" t="str">
        <f t="shared" ca="1" si="7"/>
        <v/>
      </c>
      <c r="BM10" s="226"/>
      <c r="BN10" s="226"/>
      <c r="BO10" s="236"/>
    </row>
    <row r="11" spans="3:79">
      <c r="C11" s="194" t="s">
        <v>421</v>
      </c>
      <c r="D11" s="225" t="str">
        <f t="shared" si="8"/>
        <v>000.4</v>
      </c>
      <c r="E11" s="226" t="s">
        <v>833</v>
      </c>
      <c r="F11" s="226" t="str">
        <f>IF(E11="","",IFERROR(
IF(VLOOKUP(C11,$DB$180:$DS$241,2,FALSE)=2,VLOOKUP(C11,$DB$180:$DS$241,3,FALSE),
IF(VLOOKUP(C11,$DB$180:$DS$241,2,FALSE)=0,VLOOKUP(E11,DI!E:G,2,FALSE),
IF(C11="","XXX-",C11&amp;"-")&amp;
IF(VLOOKUP(C11,$DB$180:$DS$241,2,FALSE)=0,"%?",IF(F$4="","O?","O"&amp;F$4+FLOOR((ROW()-7)/16,1)))&amp;
VLOOKUP(C11,$DB$180:$DS$241,MOD(ROW()-7,16)+3,FALSE))),
IF(C11="","XXX-%?#*",C11&amp;"-%?#*")))</f>
        <v>RY-O1D3</v>
      </c>
      <c r="G11" s="226"/>
      <c r="H11" s="226" t="str">
        <f t="shared" ca="1" si="0"/>
        <v>RY</v>
      </c>
      <c r="I11" s="226"/>
      <c r="J11" s="226"/>
      <c r="K11" s="227" t="s">
        <v>834</v>
      </c>
      <c r="L11" s="225" t="str">
        <f t="shared" si="9"/>
        <v>010.4</v>
      </c>
      <c r="M11" s="226" t="s">
        <v>835</v>
      </c>
      <c r="N11" s="226" t="s">
        <v>836</v>
      </c>
      <c r="O11" s="257"/>
      <c r="P11" s="226" t="str">
        <f t="shared" ca="1" si="1"/>
        <v/>
      </c>
      <c r="Q11" s="254"/>
      <c r="R11" s="254"/>
      <c r="S11" s="230" t="s">
        <v>421</v>
      </c>
      <c r="T11" s="225" t="str">
        <f t="shared" si="10"/>
        <v>020.4</v>
      </c>
      <c r="U11" s="226" t="s">
        <v>837</v>
      </c>
      <c r="V11" s="226" t="str">
        <f>IF(U11="","",IFERROR(
IF(VLOOKUP(S11,$DB$180:$DS$241,2,FALSE)=2,VLOOKUP(S11,$DB$180:$DS$241,3,FALSE),
IF(VLOOKUP(S11,$DB$180:$DS$241,2,FALSE)=0,VLOOKUP(U11,DI!U:W,2,FALSE),
IF(S11="","XXX-",S11&amp;"-")&amp;
IF(VLOOKUP(S11,$DB$180:$DS$241,2,FALSE)=0,"%?",IF(V$4="","O?","O"&amp;V$4+FLOOR((ROW()-7)/16,1)))&amp;
VLOOKUP(S11,$DB$180:$DS$241,MOD(ROW()-7,16)+3,FALSE))),
IF(S11="","XXX-%?#*",S11&amp;"-%?#*")))</f>
        <v>RY-O21D3</v>
      </c>
      <c r="W11" s="257"/>
      <c r="X11" s="226" t="str">
        <f t="shared" ca="1" si="2"/>
        <v>RY</v>
      </c>
      <c r="Y11" s="226"/>
      <c r="Z11" s="226"/>
      <c r="AA11" s="233" t="s">
        <v>421</v>
      </c>
      <c r="AB11" s="225" t="str">
        <f t="shared" si="11"/>
        <v>030.4</v>
      </c>
      <c r="AC11" s="226" t="s">
        <v>838</v>
      </c>
      <c r="AD11" s="226" t="str">
        <f>IF(AC11="","",IFERROR(
IF(VLOOKUP(AA11,$DB$180:$DS$241,2,FALSE)=2,VLOOKUP(AA11,$DB$180:$DS$241,3,FALSE),
IF(VLOOKUP(AA11,$DB$180:$DS$241,2,FALSE)=0,VLOOKUP(AC11,DI!AC:AE,2,FALSE),
IF(AA11="","XXX-",AA11&amp;"-")&amp;
IF(VLOOKUP(AA11,$DB$180:$DS$241,2,FALSE)=0,"%?",IF(AD$4="","O?","O"&amp;AD$4+FLOOR((ROW()-7)/16,1)))&amp;
VLOOKUP(AA11,$DB$180:$DS$241,MOD(ROW()-7,16)+3,FALSE))),
IF(AA11="","XXX-%?#*",AA11&amp;"-%?#*")))</f>
        <v>RY-O31D3</v>
      </c>
      <c r="AE11" s="257"/>
      <c r="AF11" s="226" t="str">
        <f t="shared" ca="1" si="3"/>
        <v>RY</v>
      </c>
      <c r="AG11" s="226"/>
      <c r="AH11" s="226"/>
      <c r="AI11" s="233"/>
      <c r="AJ11" s="225" t="str">
        <f t="shared" si="12"/>
        <v>040.4</v>
      </c>
      <c r="AK11" s="226"/>
      <c r="AL11" s="226" t="str">
        <f>IF(AK11="","",IFERROR(
IF(VLOOKUP(AI11,$DB$180:$DS$241,2,FALSE)=2,VLOOKUP(AI11,$DB$180:$DS$241,3,FALSE),
IF(VLOOKUP(AI11,$DB$180:$DS$241,2,FALSE)=0,VLOOKUP(AK11,DI!AK:AM,2,FALSE),
IF(AI11="","XXX-",AI11&amp;"-")&amp;
IF(VLOOKUP(AI11,$DB$180:$DS$241,2,FALSE)=0,"%?",IF(AL$4="","O?","O"&amp;AL$4+FLOOR((ROW()-7)/16,1)))&amp;
VLOOKUP(AI11,$DB$180:$DS$241,MOD(ROW()-7,16)+3,FALSE))),
IF(AI11="","XXX-%?#*",AI11&amp;"-%?#*")))</f>
        <v/>
      </c>
      <c r="AM11" s="257"/>
      <c r="AN11" s="226" t="str">
        <f t="shared" ca="1" si="4"/>
        <v/>
      </c>
      <c r="AO11" s="226"/>
      <c r="AP11" s="226"/>
      <c r="AQ11" s="233" t="s">
        <v>839</v>
      </c>
      <c r="AR11" s="225" t="str">
        <f t="shared" si="13"/>
        <v>050.4</v>
      </c>
      <c r="AS11" s="226" t="s">
        <v>840</v>
      </c>
      <c r="AT11" s="226" t="str">
        <f>IF(AS11="","",IFERROR(
IF(VLOOKUP(AQ11,$DB$180:$DS$241,2,FALSE)=2,VLOOKUP(AQ11,$DB$180:$DS$241,3,FALSE),
IF(VLOOKUP(AQ11,$DB$180:$DS$241,2,FALSE)=0,VLOOKUP(AS11,DI!AS:AU,2,FALSE),
IF(AQ11="","XXX-",AQ11&amp;"-")&amp;
IF(VLOOKUP(AQ11,$DB$180:$DS$241,2,FALSE)=0,"%?",IF(AT$4="","O?","O"&amp;AT$4+FLOOR((ROW()-7)/16,1)))&amp;
VLOOKUP(AQ11,$DB$180:$DS$241,MOD(ROW()-7,16)+3,FALSE))),
IF(AQ11="","XXX-%?#*",AQ11&amp;"-%?#*")))</f>
        <v>MPLR-O51D3</v>
      </c>
      <c r="AU11" s="257"/>
      <c r="AV11" s="226" t="str">
        <f t="shared" ca="1" si="5"/>
        <v>MPLR</v>
      </c>
      <c r="AW11" s="254"/>
      <c r="AX11" s="254"/>
      <c r="AY11" s="230"/>
      <c r="AZ11" s="225" t="str">
        <f t="shared" si="14"/>
        <v>060.4</v>
      </c>
      <c r="BA11" s="226"/>
      <c r="BB11" s="226" t="str">
        <f>IF(BA11="","",IFERROR(
IF(VLOOKUP(AY11,$DB$180:$DS$241,2,FALSE)=2,VLOOKUP(AY11,$DB$180:$DS$241,3,FALSE),
IF(VLOOKUP(AY11,$DB$180:$DS$241,2,FALSE)=0,VLOOKUP(BA11,DI!BA:BC,2,FALSE),
IF(AY11="","XXX-",AY11&amp;"-")&amp;
IF(VLOOKUP(AY11,$DB$180:$DS$241,2,FALSE)=0,"%?",IF(BB$4="","O?","O"&amp;BB$4+FLOOR((ROW()-7)/16,1)))&amp;
VLOOKUP(AY11,$DB$180:$DS$241,MOD(ROW()-7,16)+3,FALSE))),
IF(AY11="","XXX-%?#*",AY11&amp;"-%?#*")))</f>
        <v/>
      </c>
      <c r="BC11" s="228"/>
      <c r="BD11" s="226" t="str">
        <f t="shared" ca="1" si="6"/>
        <v/>
      </c>
      <c r="BE11" s="254"/>
      <c r="BF11" s="254"/>
      <c r="BG11" s="230"/>
      <c r="BH11" s="225" t="str">
        <f t="shared" si="15"/>
        <v>070.4</v>
      </c>
      <c r="BI11" s="226"/>
      <c r="BJ11" s="226" t="str">
        <f>IF(BI11="","",IFERROR(
IF(VLOOKUP(BG11,$DB$180:$DS$241,2,FALSE)=2,VLOOKUP(BG11,$DB$180:$DS$241,3,FALSE),
IF(VLOOKUP(BG11,$DB$180:$DS$241,2,FALSE)=0,VLOOKUP(BI11,DI!BI:BK,2,FALSE),
IF(BG11="","XXX-",BG11&amp;"-")&amp;
IF(VLOOKUP(BG11,$DB$180:$DS$241,2,FALSE)=0,"%?",IF(BJ$4="","O?","O"&amp;BJ$4+FLOOR((ROW()-7)/16,1)))&amp;
VLOOKUP(BG11,$DB$180:$DS$241,MOD(ROW()-7,16)+3,FALSE))),
IF(BG11="","XXX-%?#*",BG11&amp;"-%?#*")))</f>
        <v/>
      </c>
      <c r="BK11" s="228"/>
      <c r="BL11" s="226" t="str">
        <f t="shared" ca="1" si="7"/>
        <v/>
      </c>
      <c r="BM11" s="254"/>
      <c r="BN11" s="254"/>
      <c r="BO11" s="232"/>
    </row>
    <row r="12" spans="3:79">
      <c r="C12" s="194" t="s">
        <v>421</v>
      </c>
      <c r="D12" s="225" t="str">
        <f t="shared" si="8"/>
        <v>000.5</v>
      </c>
      <c r="E12" s="226" t="s">
        <v>841</v>
      </c>
      <c r="F12" s="226" t="str">
        <f>IF(E12="","",IFERROR(
IF(VLOOKUP(C12,$DB$180:$DS$241,2,FALSE)=2,VLOOKUP(C12,$DB$180:$DS$241,3,FALSE),
IF(VLOOKUP(C12,$DB$180:$DS$241,2,FALSE)=0,VLOOKUP(E12,DI!E:G,2,FALSE),
IF(C12="","XXX-",C12&amp;"-")&amp;
IF(VLOOKUP(C12,$DB$180:$DS$241,2,FALSE)=0,"%?",IF(F$4="","O?","O"&amp;F$4+FLOOR((ROW()-7)/16,1)))&amp;
VLOOKUP(C12,$DB$180:$DS$241,MOD(ROW()-7,16)+3,FALSE))),
IF(C12="","XXX-%?#*",C12&amp;"-%?#*")))</f>
        <v>RY-O1D8</v>
      </c>
      <c r="G12" s="226"/>
      <c r="H12" s="226" t="str">
        <f t="shared" ca="1" si="0"/>
        <v>RY</v>
      </c>
      <c r="I12" s="226"/>
      <c r="J12" s="226"/>
      <c r="K12" s="227" t="s">
        <v>842</v>
      </c>
      <c r="L12" s="225" t="str">
        <f t="shared" si="9"/>
        <v>010.5</v>
      </c>
      <c r="M12" s="226" t="s">
        <v>843</v>
      </c>
      <c r="N12" s="226" t="s">
        <v>836</v>
      </c>
      <c r="O12" s="257"/>
      <c r="P12" s="226" t="str">
        <f t="shared" ca="1" si="1"/>
        <v/>
      </c>
      <c r="Q12" s="254"/>
      <c r="R12" s="254"/>
      <c r="S12" s="230"/>
      <c r="T12" s="225" t="str">
        <f t="shared" si="10"/>
        <v>020.5</v>
      </c>
      <c r="U12" s="226"/>
      <c r="V12" s="226" t="str">
        <f>IF(U12="","",IFERROR(
IF(VLOOKUP(S12,$DB$180:$DS$241,2,FALSE)=2,VLOOKUP(S12,$DB$180:$DS$241,3,FALSE),
IF(VLOOKUP(S12,$DB$180:$DS$241,2,FALSE)=0,VLOOKUP(U12,DI!U:W,2,FALSE),
IF(S12="","XXX-",S12&amp;"-")&amp;
IF(VLOOKUP(S12,$DB$180:$DS$241,2,FALSE)=0,"%?",IF(V$4="","O?","O"&amp;V$4+FLOOR((ROW()-7)/16,1)))&amp;
VLOOKUP(S12,$DB$180:$DS$241,MOD(ROW()-7,16)+3,FALSE))),
IF(S12="","XXX-%?#*",S12&amp;"-%?#*")))</f>
        <v/>
      </c>
      <c r="W12" s="257"/>
      <c r="X12" s="226" t="str">
        <f t="shared" ca="1" si="2"/>
        <v/>
      </c>
      <c r="Y12" s="226"/>
      <c r="Z12" s="226"/>
      <c r="AA12" s="233"/>
      <c r="AB12" s="225" t="str">
        <f t="shared" si="11"/>
        <v>030.5</v>
      </c>
      <c r="AC12" s="257"/>
      <c r="AD12" s="226" t="str">
        <f>IF(AC12="","",IFERROR(
IF(VLOOKUP(AA12,$DB$180:$DS$241,2,FALSE)=2,VLOOKUP(AA12,$DB$180:$DS$241,3,FALSE),
IF(VLOOKUP(AA12,$DB$180:$DS$241,2,FALSE)=0,VLOOKUP(AC12,DI!AC:AE,2,FALSE),
IF(AA12="","XXX-",AA12&amp;"-")&amp;
IF(VLOOKUP(AA12,$DB$180:$DS$241,2,FALSE)=0,"%?",IF(AD$4="","O?","O"&amp;AD$4+FLOOR((ROW()-7)/16,1)))&amp;
VLOOKUP(AA12,$DB$180:$DS$241,MOD(ROW()-7,16)+3,FALSE))),
IF(AA12="","XXX-%?#*",AA12&amp;"-%?#*")))</f>
        <v/>
      </c>
      <c r="AE12" s="257"/>
      <c r="AF12" s="226" t="str">
        <f t="shared" ca="1" si="3"/>
        <v/>
      </c>
      <c r="AG12" s="226"/>
      <c r="AH12" s="226"/>
      <c r="AI12" s="233"/>
      <c r="AJ12" s="225" t="str">
        <f t="shared" si="12"/>
        <v>040.5</v>
      </c>
      <c r="AK12" s="226"/>
      <c r="AL12" s="226" t="str">
        <f>IF(AK12="","",IFERROR(
IF(VLOOKUP(AI12,$DB$180:$DS$241,2,FALSE)=2,VLOOKUP(AI12,$DB$180:$DS$241,3,FALSE),
IF(VLOOKUP(AI12,$DB$180:$DS$241,2,FALSE)=0,VLOOKUP(AK12,DI!AK:AM,2,FALSE),
IF(AI12="","XXX-",AI12&amp;"-")&amp;
IF(VLOOKUP(AI12,$DB$180:$DS$241,2,FALSE)=0,"%?",IF(AL$4="","O?","O"&amp;AL$4+FLOOR((ROW()-7)/16,1)))&amp;
VLOOKUP(AI12,$DB$180:$DS$241,MOD(ROW()-7,16)+3,FALSE))),
IF(AI12="","XXX-%?#*",AI12&amp;"-%?#*")))</f>
        <v/>
      </c>
      <c r="AM12" s="257"/>
      <c r="AN12" s="226" t="str">
        <f t="shared" ca="1" si="4"/>
        <v/>
      </c>
      <c r="AO12" s="226"/>
      <c r="AP12" s="226"/>
      <c r="AQ12" s="233" t="s">
        <v>844</v>
      </c>
      <c r="AR12" s="225" t="str">
        <f t="shared" si="13"/>
        <v>050.5</v>
      </c>
      <c r="AS12" s="226" t="s">
        <v>845</v>
      </c>
      <c r="AT12" s="226" t="str">
        <f>IF(AS12="","",IFERROR(
IF(VLOOKUP(AQ12,$DB$180:$DS$241,2,FALSE)=2,VLOOKUP(AQ12,$DB$180:$DS$241,3,FALSE),
IF(VLOOKUP(AQ12,$DB$180:$DS$241,2,FALSE)=0,VLOOKUP(AS12,DI!AS:AU,2,FALSE),
IF(AQ12="","XXX-",AQ12&amp;"-")&amp;
IF(VLOOKUP(AQ12,$DB$180:$DS$241,2,FALSE)=0,"%?",IF(AT$4="","O?","O"&amp;AT$4+FLOOR((ROW()-7)/16,1)))&amp;
VLOOKUP(AQ12,$DB$180:$DS$241,MOD(ROW()-7,16)+3,FALSE))),
IF(AQ12="","XXX-%?#*",AQ12&amp;"-%?#*")))</f>
        <v>MPLY-O51D8</v>
      </c>
      <c r="AU12" s="257"/>
      <c r="AV12" s="226" t="str">
        <f t="shared" ca="1" si="5"/>
        <v>MPLY</v>
      </c>
      <c r="AW12" s="254"/>
      <c r="AX12" s="254"/>
      <c r="AY12" s="230"/>
      <c r="AZ12" s="225" t="str">
        <f t="shared" si="14"/>
        <v>060.5</v>
      </c>
      <c r="BA12" s="226"/>
      <c r="BB12" s="226" t="str">
        <f>IF(BA12="","",IFERROR(
IF(VLOOKUP(AY12,$DB$180:$DS$241,2,FALSE)=2,VLOOKUP(AY12,$DB$180:$DS$241,3,FALSE),
IF(VLOOKUP(AY12,$DB$180:$DS$241,2,FALSE)=0,VLOOKUP(BA12,DI!BA:BC,2,FALSE),
IF(AY12="","XXX-",AY12&amp;"-")&amp;
IF(VLOOKUP(AY12,$DB$180:$DS$241,2,FALSE)=0,"%?",IF(BB$4="","O?","O"&amp;BB$4+FLOOR((ROW()-7)/16,1)))&amp;
VLOOKUP(AY12,$DB$180:$DS$241,MOD(ROW()-7,16)+3,FALSE))),
IF(AY12="","XXX-%?#*",AY12&amp;"-%?#*")))</f>
        <v/>
      </c>
      <c r="BC12" s="228"/>
      <c r="BD12" s="226" t="str">
        <f t="shared" ca="1" si="6"/>
        <v/>
      </c>
      <c r="BE12" s="254"/>
      <c r="BF12" s="254"/>
      <c r="BG12" s="230"/>
      <c r="BH12" s="225" t="str">
        <f t="shared" si="15"/>
        <v>070.5</v>
      </c>
      <c r="BI12" s="226"/>
      <c r="BJ12" s="226" t="str">
        <f>IF(BI12="","",IFERROR(
IF(VLOOKUP(BG12,$DB$180:$DS$241,2,FALSE)=2,VLOOKUP(BG12,$DB$180:$DS$241,3,FALSE),
IF(VLOOKUP(BG12,$DB$180:$DS$241,2,FALSE)=0,VLOOKUP(BI12,DI!BI:BK,2,FALSE),
IF(BG12="","XXX-",BG12&amp;"-")&amp;
IF(VLOOKUP(BG12,$DB$180:$DS$241,2,FALSE)=0,"%?",IF(BJ$4="","O?","O"&amp;BJ$4+FLOOR((ROW()-7)/16,1)))&amp;
VLOOKUP(BG12,$DB$180:$DS$241,MOD(ROW()-7,16)+3,FALSE))),
IF(BG12="","XXX-%?#*",BG12&amp;"-%?#*")))</f>
        <v/>
      </c>
      <c r="BK12" s="228"/>
      <c r="BL12" s="226" t="str">
        <f t="shared" ca="1" si="7"/>
        <v/>
      </c>
      <c r="BM12" s="254"/>
      <c r="BN12" s="254"/>
      <c r="BO12" s="232"/>
    </row>
    <row r="13" spans="3:79">
      <c r="D13" s="225" t="str">
        <f t="shared" si="8"/>
        <v>000.6</v>
      </c>
      <c r="E13" s="226"/>
      <c r="F13" s="226" t="str">
        <f>IF(E13="","",IFERROR(
IF(VLOOKUP(C13,$DB$180:$DS$241,2,FALSE)=2,VLOOKUP(C13,$DB$180:$DS$241,3,FALSE),
IF(VLOOKUP(C13,$DB$180:$DS$241,2,FALSE)=0,VLOOKUP(E13,DI!E:G,2,FALSE),
IF(C13="","XXX-",C13&amp;"-")&amp;
IF(VLOOKUP(C13,$DB$180:$DS$241,2,FALSE)=0,"%?",IF(F$4="","O?","O"&amp;F$4+FLOOR((ROW()-7)/16,1)))&amp;
VLOOKUP(C13,$DB$180:$DS$241,MOD(ROW()-7,16)+3,FALSE))),
IF(C13="","XXX-%?#*",C13&amp;"-%?#*")))</f>
        <v/>
      </c>
      <c r="G13" s="226"/>
      <c r="H13" s="226" t="str">
        <f t="shared" ca="1" si="0"/>
        <v/>
      </c>
      <c r="I13" s="226"/>
      <c r="J13" s="226"/>
      <c r="K13" s="227" t="s">
        <v>846</v>
      </c>
      <c r="L13" s="225" t="str">
        <f t="shared" si="9"/>
        <v>010.6</v>
      </c>
      <c r="M13" s="226" t="s">
        <v>847</v>
      </c>
      <c r="N13" s="226" t="s">
        <v>836</v>
      </c>
      <c r="O13" s="257"/>
      <c r="P13" s="226" t="str">
        <f t="shared" ca="1" si="1"/>
        <v/>
      </c>
      <c r="Q13" s="226"/>
      <c r="R13" s="226"/>
      <c r="S13" s="227" t="s">
        <v>421</v>
      </c>
      <c r="T13" s="225" t="str">
        <f t="shared" si="10"/>
        <v>020.6</v>
      </c>
      <c r="U13" s="226" t="s">
        <v>848</v>
      </c>
      <c r="V13" s="226" t="str">
        <f>IF(U13="","",IFERROR(
IF(VLOOKUP(S13,$DB$180:$DS$241,2,FALSE)=2,VLOOKUP(S13,$DB$180:$DS$241,3,FALSE),
IF(VLOOKUP(S13,$DB$180:$DS$241,2,FALSE)=0,VLOOKUP(U13,DI!U:W,2,FALSE),
IF(S13="","XXX-",S13&amp;"-")&amp;
IF(VLOOKUP(S13,$DB$180:$DS$241,2,FALSE)=0,"%?",IF(V$4="","O?","O"&amp;V$4+FLOOR((ROW()-7)/16,1)))&amp;
VLOOKUP(S13,$DB$180:$DS$241,MOD(ROW()-7,16)+3,FALSE))),
IF(S13="","XXX-%?#*",S13&amp;"-%?#*")))</f>
        <v>RY-O21D2</v>
      </c>
      <c r="W13" s="257"/>
      <c r="X13" s="226" t="str">
        <f t="shared" ca="1" si="2"/>
        <v>RY</v>
      </c>
      <c r="Y13" s="226"/>
      <c r="Z13" s="226"/>
      <c r="AA13" s="233"/>
      <c r="AB13" s="225" t="str">
        <f t="shared" si="11"/>
        <v>030.6</v>
      </c>
      <c r="AC13" s="257"/>
      <c r="AD13" s="226" t="str">
        <f>IF(AC13="","",IFERROR(
IF(VLOOKUP(AA13,$DB$180:$DS$241,2,FALSE)=2,VLOOKUP(AA13,$DB$180:$DS$241,3,FALSE),
IF(VLOOKUP(AA13,$DB$180:$DS$241,2,FALSE)=0,VLOOKUP(AC13,DI!AC:AE,2,FALSE),
IF(AA13="","XXX-",AA13&amp;"-")&amp;
IF(VLOOKUP(AA13,$DB$180:$DS$241,2,FALSE)=0,"%?",IF(AD$4="","O?","O"&amp;AD$4+FLOOR((ROW()-7)/16,1)))&amp;
VLOOKUP(AA13,$DB$180:$DS$241,MOD(ROW()-7,16)+3,FALSE))),
IF(AA13="","XXX-%?#*",AA13&amp;"-%?#*")))</f>
        <v/>
      </c>
      <c r="AE13" s="257"/>
      <c r="AF13" s="226" t="str">
        <f t="shared" ca="1" si="3"/>
        <v/>
      </c>
      <c r="AG13" s="226"/>
      <c r="AH13" s="226"/>
      <c r="AI13" s="233"/>
      <c r="AJ13" s="225" t="str">
        <f t="shared" si="12"/>
        <v>040.6</v>
      </c>
      <c r="AK13" s="226"/>
      <c r="AL13" s="226" t="str">
        <f>IF(AK13="","",IFERROR(
IF(VLOOKUP(AI13,$DB$180:$DS$241,2,FALSE)=2,VLOOKUP(AI13,$DB$180:$DS$241,3,FALSE),
IF(VLOOKUP(AI13,$DB$180:$DS$241,2,FALSE)=0,VLOOKUP(AK13,DI!AK:AM,2,FALSE),
IF(AI13="","XXX-",AI13&amp;"-")&amp;
IF(VLOOKUP(AI13,$DB$180:$DS$241,2,FALSE)=0,"%?",IF(AL$4="","O?","O"&amp;AL$4+FLOOR((ROW()-7)/16,1)))&amp;
VLOOKUP(AI13,$DB$180:$DS$241,MOD(ROW()-7,16)+3,FALSE))),
IF(AI13="","XXX-%?#*",AI13&amp;"-%?#*")))</f>
        <v/>
      </c>
      <c r="AM13" s="257"/>
      <c r="AN13" s="226" t="str">
        <f t="shared" ca="1" si="4"/>
        <v/>
      </c>
      <c r="AO13" s="226"/>
      <c r="AP13" s="226"/>
      <c r="AQ13" s="233" t="s">
        <v>849</v>
      </c>
      <c r="AR13" s="225" t="str">
        <f t="shared" si="13"/>
        <v>050.6</v>
      </c>
      <c r="AS13" s="226" t="s">
        <v>850</v>
      </c>
      <c r="AT13" s="226" t="str">
        <f>IF(AS13="","",IFERROR(
IF(VLOOKUP(AQ13,$DB$180:$DS$241,2,FALSE)=2,VLOOKUP(AQ13,$DB$180:$DS$241,3,FALSE),
IF(VLOOKUP(AQ13,$DB$180:$DS$241,2,FALSE)=0,VLOOKUP(AS13,DI!AS:AU,2,FALSE),
IF(AQ13="","XXX-",AQ13&amp;"-")&amp;
IF(VLOOKUP(AQ13,$DB$180:$DS$241,2,FALSE)=0,"%?",IF(AT$4="","O?","O"&amp;AT$4+FLOOR((ROW()-7)/16,1)))&amp;
VLOOKUP(AQ13,$DB$180:$DS$241,MOD(ROW()-7,16)+3,FALSE))),
IF(AQ13="","XXX-%?#*",AQ13&amp;"-%?#*")))</f>
        <v>MPLG-O51D2</v>
      </c>
      <c r="AU13" s="257"/>
      <c r="AV13" s="226" t="str">
        <f t="shared" ca="1" si="5"/>
        <v>MPLG</v>
      </c>
      <c r="AW13" s="254"/>
      <c r="AX13" s="254"/>
      <c r="AY13" s="230"/>
      <c r="AZ13" s="225" t="str">
        <f t="shared" si="14"/>
        <v>060.6</v>
      </c>
      <c r="BA13" s="226"/>
      <c r="BB13" s="226" t="str">
        <f>IF(BA13="","",IFERROR(
IF(VLOOKUP(AY13,$DB$180:$DS$241,2,FALSE)=2,VLOOKUP(AY13,$DB$180:$DS$241,3,FALSE),
IF(VLOOKUP(AY13,$DB$180:$DS$241,2,FALSE)=0,VLOOKUP(BA13,DI!BA:BC,2,FALSE),
IF(AY13="","XXX-",AY13&amp;"-")&amp;
IF(VLOOKUP(AY13,$DB$180:$DS$241,2,FALSE)=0,"%?",IF(BB$4="","O?","O"&amp;BB$4+FLOOR((ROW()-7)/16,1)))&amp;
VLOOKUP(AY13,$DB$180:$DS$241,MOD(ROW()-7,16)+3,FALSE))),
IF(AY13="","XXX-%?#*",AY13&amp;"-%?#*")))</f>
        <v/>
      </c>
      <c r="BC13" s="228"/>
      <c r="BD13" s="226" t="str">
        <f t="shared" ca="1" si="6"/>
        <v/>
      </c>
      <c r="BE13" s="254"/>
      <c r="BF13" s="254"/>
      <c r="BG13" s="230"/>
      <c r="BH13" s="225" t="str">
        <f t="shared" si="15"/>
        <v>070.6</v>
      </c>
      <c r="BI13" s="228"/>
      <c r="BJ13" s="226" t="str">
        <f>IF(BI13="","",IFERROR(
IF(VLOOKUP(BG13,$DB$180:$DS$241,2,FALSE)=2,VLOOKUP(BG13,$DB$180:$DS$241,3,FALSE),
IF(VLOOKUP(BG13,$DB$180:$DS$241,2,FALSE)=0,VLOOKUP(BI13,DI!BI:BK,2,FALSE),
IF(BG13="","XXX-",BG13&amp;"-")&amp;
IF(VLOOKUP(BG13,$DB$180:$DS$241,2,FALSE)=0,"%?",IF(BJ$4="","O?","O"&amp;BJ$4+FLOOR((ROW()-7)/16,1)))&amp;
VLOOKUP(BG13,$DB$180:$DS$241,MOD(ROW()-7,16)+3,FALSE))),
IF(BG13="","XXX-%?#*",BG13&amp;"-%?#*")))</f>
        <v/>
      </c>
      <c r="BK13" s="228"/>
      <c r="BL13" s="226" t="str">
        <f t="shared" ca="1" si="7"/>
        <v/>
      </c>
      <c r="BM13" s="226"/>
      <c r="BN13" s="226"/>
      <c r="BO13" s="236"/>
    </row>
    <row r="14" spans="3:79">
      <c r="D14" s="225" t="str">
        <f t="shared" si="8"/>
        <v>000.7</v>
      </c>
      <c r="E14" s="257"/>
      <c r="F14" s="226" t="str">
        <f>IF(E14="","",IFERROR(
IF(VLOOKUP(C14,$DB$180:$DS$241,2,FALSE)=2,VLOOKUP(C14,$DB$180:$DS$241,3,FALSE),
IF(VLOOKUP(C14,$DB$180:$DS$241,2,FALSE)=0,VLOOKUP(E14,DI!E:G,2,FALSE),
IF(C14="","XXX-",C14&amp;"-")&amp;
IF(VLOOKUP(C14,$DB$180:$DS$241,2,FALSE)=0,"%?",IF(F$4="","O?","O"&amp;F$4+FLOOR((ROW()-7)/16,1)))&amp;
VLOOKUP(C14,$DB$180:$DS$241,MOD(ROW()-7,16)+3,FALSE))),
IF(C14="","XXX-%?#*",C14&amp;"-%?#*")))</f>
        <v/>
      </c>
      <c r="G14" s="226"/>
      <c r="H14" s="226" t="str">
        <f t="shared" ca="1" si="0"/>
        <v/>
      </c>
      <c r="I14" s="226"/>
      <c r="J14" s="226"/>
      <c r="K14" s="227" t="s">
        <v>851</v>
      </c>
      <c r="L14" s="225" t="str">
        <f t="shared" si="9"/>
        <v>010.7</v>
      </c>
      <c r="M14" s="257" t="s">
        <v>852</v>
      </c>
      <c r="N14" s="226" t="s">
        <v>853</v>
      </c>
      <c r="O14" s="257"/>
      <c r="P14" s="226" t="str">
        <f t="shared" ca="1" si="1"/>
        <v/>
      </c>
      <c r="Q14" s="226"/>
      <c r="R14" s="226"/>
      <c r="S14" s="227"/>
      <c r="T14" s="225" t="str">
        <f t="shared" si="10"/>
        <v>020.7</v>
      </c>
      <c r="U14" s="257"/>
      <c r="V14" s="226" t="str">
        <f>IF(U14="","",IFERROR(
IF(VLOOKUP(S14,$DB$180:$DS$241,2,FALSE)=2,VLOOKUP(S14,$DB$180:$DS$241,3,FALSE),
IF(VLOOKUP(S14,$DB$180:$DS$241,2,FALSE)=0,VLOOKUP(U14,DI!U:W,2,FALSE),
IF(S14="","XXX-",S14&amp;"-")&amp;
IF(VLOOKUP(S14,$DB$180:$DS$241,2,FALSE)=0,"%?",IF(V$4="","O?","O"&amp;V$4+FLOOR((ROW()-7)/16,1)))&amp;
VLOOKUP(S14,$DB$180:$DS$241,MOD(ROW()-7,16)+3,FALSE))),
IF(S14="","XXX-%?#*",S14&amp;"-%?#*")))</f>
        <v/>
      </c>
      <c r="W14" s="257"/>
      <c r="X14" s="226" t="str">
        <f t="shared" ca="1" si="2"/>
        <v/>
      </c>
      <c r="Y14" s="226"/>
      <c r="Z14" s="226"/>
      <c r="AA14" s="233"/>
      <c r="AB14" s="225" t="str">
        <f t="shared" si="11"/>
        <v>030.7</v>
      </c>
      <c r="AC14" s="257"/>
      <c r="AD14" s="226" t="str">
        <f>IF(AC14="","",IFERROR(
IF(VLOOKUP(AA14,$DB$180:$DS$241,2,FALSE)=2,VLOOKUP(AA14,$DB$180:$DS$241,3,FALSE),
IF(VLOOKUP(AA14,$DB$180:$DS$241,2,FALSE)=0,VLOOKUP(AC14,DI!AC:AE,2,FALSE),
IF(AA14="","XXX-",AA14&amp;"-")&amp;
IF(VLOOKUP(AA14,$DB$180:$DS$241,2,FALSE)=0,"%?",IF(AD$4="","O?","O"&amp;AD$4+FLOOR((ROW()-7)/16,1)))&amp;
VLOOKUP(AA14,$DB$180:$DS$241,MOD(ROW()-7,16)+3,FALSE))),
IF(AA14="","XXX-%?#*",AA14&amp;"-%?#*")))</f>
        <v/>
      </c>
      <c r="AE14" s="257"/>
      <c r="AF14" s="226" t="str">
        <f t="shared" ca="1" si="3"/>
        <v/>
      </c>
      <c r="AG14" s="226"/>
      <c r="AH14" s="226"/>
      <c r="AI14" s="233"/>
      <c r="AJ14" s="225" t="str">
        <f t="shared" si="12"/>
        <v>040.7</v>
      </c>
      <c r="AK14" s="257"/>
      <c r="AL14" s="226" t="str">
        <f>IF(AK14="","",IFERROR(
IF(VLOOKUP(AI14,$DB$180:$DS$241,2,FALSE)=2,VLOOKUP(AI14,$DB$180:$DS$241,3,FALSE),
IF(VLOOKUP(AI14,$DB$180:$DS$241,2,FALSE)=0,VLOOKUP(AK14,DI!AK:AM,2,FALSE),
IF(AI14="","XXX-",AI14&amp;"-")&amp;
IF(VLOOKUP(AI14,$DB$180:$DS$241,2,FALSE)=0,"%?",IF(AL$4="","O?","O"&amp;AL$4+FLOOR((ROW()-7)/16,1)))&amp;
VLOOKUP(AI14,$DB$180:$DS$241,MOD(ROW()-7,16)+3,FALSE))),
IF(AI14="","XXX-%?#*",AI14&amp;"-%?#*")))</f>
        <v/>
      </c>
      <c r="AM14" s="257"/>
      <c r="AN14" s="226" t="str">
        <f t="shared" ca="1" si="4"/>
        <v/>
      </c>
      <c r="AO14" s="226"/>
      <c r="AP14" s="226"/>
      <c r="AQ14" s="233"/>
      <c r="AR14" s="225" t="str">
        <f t="shared" si="13"/>
        <v>050.7</v>
      </c>
      <c r="AS14" s="257"/>
      <c r="AT14" s="226" t="str">
        <f>IF(AS14="","",IFERROR(
IF(VLOOKUP(AQ14,$DB$180:$DS$241,2,FALSE)=2,VLOOKUP(AQ14,$DB$180:$DS$241,3,FALSE),
IF(VLOOKUP(AQ14,$DB$180:$DS$241,2,FALSE)=0,VLOOKUP(AS14,DI!AS:AU,2,FALSE),
IF(AQ14="","XXX-",AQ14&amp;"-")&amp;
IF(VLOOKUP(AQ14,$DB$180:$DS$241,2,FALSE)=0,"%?",IF(AT$4="","O?","O"&amp;AT$4+FLOOR((ROW()-7)/16,1)))&amp;
VLOOKUP(AQ14,$DB$180:$DS$241,MOD(ROW()-7,16)+3,FALSE))),
IF(AQ14="","XXX-%?#*",AQ14&amp;"-%?#*")))</f>
        <v/>
      </c>
      <c r="AU14" s="257"/>
      <c r="AV14" s="226" t="str">
        <f t="shared" ca="1" si="5"/>
        <v/>
      </c>
      <c r="AW14" s="254"/>
      <c r="AX14" s="254"/>
      <c r="AY14" s="230"/>
      <c r="AZ14" s="225" t="str">
        <f t="shared" si="14"/>
        <v>060.7</v>
      </c>
      <c r="BA14" s="228"/>
      <c r="BB14" s="226" t="str">
        <f>IF(BA14="","",IFERROR(
IF(VLOOKUP(AY14,$DB$180:$DS$241,2,FALSE)=2,VLOOKUP(AY14,$DB$180:$DS$241,3,FALSE),
IF(VLOOKUP(AY14,$DB$180:$DS$241,2,FALSE)=0,VLOOKUP(BA14,DI!BA:BC,2,FALSE),
IF(AY14="","XXX-",AY14&amp;"-")&amp;
IF(VLOOKUP(AY14,$DB$180:$DS$241,2,FALSE)=0,"%?",IF(BB$4="","O?","O"&amp;BB$4+FLOOR((ROW()-7)/16,1)))&amp;
VLOOKUP(AY14,$DB$180:$DS$241,MOD(ROW()-7,16)+3,FALSE))),
IF(AY14="","XXX-%?#*",AY14&amp;"-%?#*")))</f>
        <v/>
      </c>
      <c r="BC14" s="228"/>
      <c r="BD14" s="226" t="str">
        <f t="shared" ca="1" si="6"/>
        <v/>
      </c>
      <c r="BE14" s="254"/>
      <c r="BF14" s="254"/>
      <c r="BG14" s="230"/>
      <c r="BH14" s="225" t="str">
        <f t="shared" si="15"/>
        <v>070.7</v>
      </c>
      <c r="BI14" s="228"/>
      <c r="BJ14" s="226" t="str">
        <f>IF(BI14="","",IFERROR(
IF(VLOOKUP(BG14,$DB$180:$DS$241,2,FALSE)=2,VLOOKUP(BG14,$DB$180:$DS$241,3,FALSE),
IF(VLOOKUP(BG14,$DB$180:$DS$241,2,FALSE)=0,VLOOKUP(BI14,DI!BI:BK,2,FALSE),
IF(BG14="","XXX-",BG14&amp;"-")&amp;
IF(VLOOKUP(BG14,$DB$180:$DS$241,2,FALSE)=0,"%?",IF(BJ$4="","O?","O"&amp;BJ$4+FLOOR((ROW()-7)/16,1)))&amp;
VLOOKUP(BG14,$DB$180:$DS$241,MOD(ROW()-7,16)+3,FALSE))),
IF(BG14="","XXX-%?#*",BG14&amp;"-%?#*")))</f>
        <v/>
      </c>
      <c r="BK14" s="228"/>
      <c r="BL14" s="226" t="str">
        <f t="shared" ca="1" si="7"/>
        <v/>
      </c>
      <c r="BM14" s="226"/>
      <c r="BN14" s="226"/>
      <c r="BO14" s="236"/>
    </row>
    <row r="15" spans="3:79">
      <c r="C15" s="194" t="s">
        <v>421</v>
      </c>
      <c r="D15" s="225" t="str">
        <f t="shared" si="8"/>
        <v>001.0</v>
      </c>
      <c r="E15" s="226" t="s">
        <v>854</v>
      </c>
      <c r="F15" s="226" t="str">
        <f>IF(E15="","",IFERROR(
IF(VLOOKUP(C15,$DB$180:$DS$241,2,FALSE)=2,VLOOKUP(C15,$DB$180:$DS$241,3,FALSE),
IF(VLOOKUP(C15,$DB$180:$DS$241,2,FALSE)=0,VLOOKUP(E15,DI!E:G,2,FALSE),
IF(C15="","XXX-",C15&amp;"-")&amp;
IF(VLOOKUP(C15,$DB$180:$DS$241,2,FALSE)=0,"%?",IF(F$4="","O?","O"&amp;F$4+FLOOR((ROW()-7)/16,1)))&amp;
VLOOKUP(C15,$DB$180:$DS$241,MOD(ROW()-7,16)+3,FALSE))),
IF(C15="","XXX-%?#*",C15&amp;"-%?#*")))</f>
        <v>RY-O1E3</v>
      </c>
      <c r="G15" s="226"/>
      <c r="H15" s="226" t="str">
        <f t="shared" ca="1" si="0"/>
        <v>RY</v>
      </c>
      <c r="I15" s="226"/>
      <c r="J15" s="226"/>
      <c r="K15" s="227" t="s">
        <v>855</v>
      </c>
      <c r="L15" s="225" t="str">
        <f t="shared" si="9"/>
        <v>011.0</v>
      </c>
      <c r="M15" s="226" t="s">
        <v>856</v>
      </c>
      <c r="N15" s="226" t="s">
        <v>853</v>
      </c>
      <c r="O15" s="257"/>
      <c r="P15" s="226" t="str">
        <f t="shared" ca="1" si="1"/>
        <v/>
      </c>
      <c r="Q15" s="226"/>
      <c r="R15" s="226"/>
      <c r="S15" s="227" t="s">
        <v>358</v>
      </c>
      <c r="T15" s="225" t="str">
        <f t="shared" si="10"/>
        <v>021.0</v>
      </c>
      <c r="U15" s="257" t="s">
        <v>857</v>
      </c>
      <c r="V15" s="226" t="s">
        <v>667</v>
      </c>
      <c r="W15" s="257"/>
      <c r="X15" s="226" t="str">
        <f t="shared" ca="1" si="2"/>
        <v>LCSG</v>
      </c>
      <c r="Y15" s="226"/>
      <c r="Z15" s="226"/>
      <c r="AA15" s="233" t="s">
        <v>421</v>
      </c>
      <c r="AB15" s="225" t="str">
        <f t="shared" si="11"/>
        <v>031.0</v>
      </c>
      <c r="AC15" s="257" t="s">
        <v>858</v>
      </c>
      <c r="AD15" s="226" t="str">
        <f>IF(AC15="","",IFERROR(
IF(VLOOKUP(AA15,$DB$180:$DS$241,2,FALSE)=2,VLOOKUP(AA15,$DB$180:$DS$241,3,FALSE),
IF(VLOOKUP(AA15,$DB$180:$DS$241,2,FALSE)=0,VLOOKUP(AC15,DI!AC:AE,2,FALSE),
IF(AA15="","XXX-",AA15&amp;"-")&amp;
IF(VLOOKUP(AA15,$DB$180:$DS$241,2,FALSE)=0,"%?",IF(AD$4="","O?","O"&amp;AD$4+FLOOR((ROW()-7)/16,1)))&amp;
VLOOKUP(AA15,$DB$180:$DS$241,MOD(ROW()-7,16)+3,FALSE))),
IF(AA15="","XXX-%?#*",AA15&amp;"-%?#*")))</f>
        <v>RY-O31E3</v>
      </c>
      <c r="AE15" s="257"/>
      <c r="AF15" s="226" t="str">
        <f t="shared" ca="1" si="3"/>
        <v>RY</v>
      </c>
      <c r="AG15" s="226"/>
      <c r="AH15" s="226"/>
      <c r="AI15" s="233"/>
      <c r="AJ15" s="225" t="str">
        <f t="shared" si="12"/>
        <v>041.0</v>
      </c>
      <c r="AK15" s="226"/>
      <c r="AL15" s="226" t="str">
        <f>IF(AK15="","",IFERROR(
IF(VLOOKUP(AI15,$DB$180:$DS$241,2,FALSE)=2,VLOOKUP(AI15,$DB$180:$DS$241,3,FALSE),
IF(VLOOKUP(AI15,$DB$180:$DS$241,2,FALSE)=0,VLOOKUP(AK15,DI!AK:AM,2,FALSE),
IF(AI15="","XXX-",AI15&amp;"-")&amp;
IF(VLOOKUP(AI15,$DB$180:$DS$241,2,FALSE)=0,"%?",IF(AL$4="","O?","O"&amp;AL$4+FLOOR((ROW()-7)/16,1)))&amp;
VLOOKUP(AI15,$DB$180:$DS$241,MOD(ROW()-7,16)+3,FALSE))),
IF(AI15="","XXX-%?#*",AI15&amp;"-%?#*")))</f>
        <v/>
      </c>
      <c r="AM15" s="257"/>
      <c r="AN15" s="226" t="str">
        <f t="shared" ca="1" si="4"/>
        <v/>
      </c>
      <c r="AO15" s="226"/>
      <c r="AP15" s="226"/>
      <c r="AQ15" s="233" t="s">
        <v>358</v>
      </c>
      <c r="AR15" s="225" t="str">
        <f t="shared" si="13"/>
        <v>051.0</v>
      </c>
      <c r="AS15" s="226" t="s">
        <v>859</v>
      </c>
      <c r="AT15" s="226" t="s">
        <v>860</v>
      </c>
      <c r="AU15" s="257"/>
      <c r="AV15" s="226" t="s">
        <v>358</v>
      </c>
      <c r="AW15" s="254"/>
      <c r="AX15" s="254"/>
      <c r="AY15" s="230"/>
      <c r="AZ15" s="225" t="str">
        <f t="shared" si="14"/>
        <v>061.0</v>
      </c>
      <c r="BA15" s="226"/>
      <c r="BB15" s="226" t="str">
        <f>IF(BA15="","",IFERROR(
IF(VLOOKUP(AY15,$DB$180:$DS$241,2,FALSE)=2,VLOOKUP(AY15,$DB$180:$DS$241,3,FALSE),
IF(VLOOKUP(AY15,$DB$180:$DS$241,2,FALSE)=0,VLOOKUP(BA15,DI!BA:BC,2,FALSE),
IF(AY15="","XXX-",AY15&amp;"-")&amp;
IF(VLOOKUP(AY15,$DB$180:$DS$241,2,FALSE)=0,"%?",IF(BB$4="","O?","O"&amp;BB$4+FLOOR((ROW()-7)/16,1)))&amp;
VLOOKUP(AY15,$DB$180:$DS$241,MOD(ROW()-7,16)+3,FALSE))),
IF(AY15="","XXX-%?#*",AY15&amp;"-%?#*")))</f>
        <v/>
      </c>
      <c r="BC15" s="228"/>
      <c r="BD15" s="226" t="str">
        <f t="shared" ca="1" si="6"/>
        <v/>
      </c>
      <c r="BE15" s="254"/>
      <c r="BF15" s="254"/>
      <c r="BG15" s="230"/>
      <c r="BH15" s="225" t="str">
        <f t="shared" si="15"/>
        <v>071.0</v>
      </c>
      <c r="BI15" s="226"/>
      <c r="BJ15" s="226" t="str">
        <f>IF(BI15="","",IFERROR(
IF(VLOOKUP(BG15,$DB$180:$DS$241,2,FALSE)=2,VLOOKUP(BG15,$DB$180:$DS$241,3,FALSE),
IF(VLOOKUP(BG15,$DB$180:$DS$241,2,FALSE)=0,VLOOKUP(BI15,DI!BI:BK,2,FALSE),
IF(BG15="","XXX-",BG15&amp;"-")&amp;
IF(VLOOKUP(BG15,$DB$180:$DS$241,2,FALSE)=0,"%?",IF(BJ$4="","O?","O"&amp;BJ$4+FLOOR((ROW()-7)/16,1)))&amp;
VLOOKUP(BG15,$DB$180:$DS$241,MOD(ROW()-7,16)+3,FALSE))),
IF(BG15="","XXX-%?#*",BG15&amp;"-%?#*")))</f>
        <v/>
      </c>
      <c r="BK15" s="228"/>
      <c r="BL15" s="226" t="str">
        <f t="shared" ca="1" si="7"/>
        <v/>
      </c>
      <c r="BM15" s="226"/>
      <c r="BN15" s="226"/>
      <c r="BO15" s="236"/>
    </row>
    <row r="16" spans="3:79">
      <c r="C16" s="194" t="s">
        <v>421</v>
      </c>
      <c r="D16" s="225" t="str">
        <f t="shared" si="8"/>
        <v>001.1</v>
      </c>
      <c r="E16" s="226" t="s">
        <v>861</v>
      </c>
      <c r="F16" s="226" t="str">
        <f>IF(E16="","",IFERROR(
IF(VLOOKUP(C16,$DB$180:$DS$241,2,FALSE)=2,VLOOKUP(C16,$DB$180:$DS$241,3,FALSE),
IF(VLOOKUP(C16,$DB$180:$DS$241,2,FALSE)=0,VLOOKUP(E16,DI!E:G,2,FALSE),
IF(C16="","XXX-",C16&amp;"-")&amp;
IF(VLOOKUP(C16,$DB$180:$DS$241,2,FALSE)=0,"%?",IF(F$4="","O?","O"&amp;F$4+FLOOR((ROW()-7)/16,1)))&amp;
VLOOKUP(C16,$DB$180:$DS$241,MOD(ROW()-7,16)+3,FALSE))),
IF(C16="","XXX-%?#*",C16&amp;"-%?#*")))</f>
        <v>RY-O1E8</v>
      </c>
      <c r="G16" s="226"/>
      <c r="H16" s="226" t="str">
        <f t="shared" ca="1" si="0"/>
        <v>RY</v>
      </c>
      <c r="I16" s="226"/>
      <c r="J16" s="226"/>
      <c r="K16" s="227" t="s">
        <v>862</v>
      </c>
      <c r="L16" s="225" t="str">
        <f t="shared" si="9"/>
        <v>011.1</v>
      </c>
      <c r="M16" s="226" t="s">
        <v>863</v>
      </c>
      <c r="N16" s="226" t="s">
        <v>853</v>
      </c>
      <c r="O16" s="257"/>
      <c r="P16" s="226" t="str">
        <f t="shared" ca="1" si="1"/>
        <v/>
      </c>
      <c r="Q16" s="226"/>
      <c r="R16" s="226"/>
      <c r="S16" s="227" t="s">
        <v>358</v>
      </c>
      <c r="T16" s="225" t="str">
        <f t="shared" si="10"/>
        <v>021.1</v>
      </c>
      <c r="U16" s="257" t="s">
        <v>864</v>
      </c>
      <c r="V16" s="226" t="s">
        <v>670</v>
      </c>
      <c r="W16" s="257"/>
      <c r="X16" s="226" t="str">
        <f t="shared" ca="1" si="2"/>
        <v>LCSG</v>
      </c>
      <c r="Y16" s="226"/>
      <c r="Z16" s="226"/>
      <c r="AA16" s="233" t="s">
        <v>421</v>
      </c>
      <c r="AB16" s="225" t="str">
        <f t="shared" si="11"/>
        <v>031.1</v>
      </c>
      <c r="AC16" s="257" t="s">
        <v>865</v>
      </c>
      <c r="AD16" s="226" t="str">
        <f>IF(AC16="","",IFERROR(
IF(VLOOKUP(AA16,$DB$180:$DS$241,2,FALSE)=2,VLOOKUP(AA16,$DB$180:$DS$241,3,FALSE),
IF(VLOOKUP(AA16,$DB$180:$DS$241,2,FALSE)=0,VLOOKUP(AC16,DI!AC:AE,2,FALSE),
IF(AA16="","XXX-",AA16&amp;"-")&amp;
IF(VLOOKUP(AA16,$DB$180:$DS$241,2,FALSE)=0,"%?",IF(AD$4="","O?","O"&amp;AD$4+FLOOR((ROW()-7)/16,1)))&amp;
VLOOKUP(AA16,$DB$180:$DS$241,MOD(ROW()-7,16)+3,FALSE))),
IF(AA16="","XXX-%?#*",AA16&amp;"-%?#*")))</f>
        <v>RY-O31E8</v>
      </c>
      <c r="AE16" s="257"/>
      <c r="AF16" s="226" t="str">
        <f t="shared" ca="1" si="3"/>
        <v>RY</v>
      </c>
      <c r="AG16" s="226"/>
      <c r="AH16" s="226"/>
      <c r="AI16" s="233"/>
      <c r="AJ16" s="225" t="str">
        <f t="shared" si="12"/>
        <v>041.1</v>
      </c>
      <c r="AK16" s="226"/>
      <c r="AL16" s="226" t="str">
        <f>IF(AK16="","",IFERROR(
IF(VLOOKUP(AI16,$DB$180:$DS$241,2,FALSE)=2,VLOOKUP(AI16,$DB$180:$DS$241,3,FALSE),
IF(VLOOKUP(AI16,$DB$180:$DS$241,2,FALSE)=0,VLOOKUP(AK16,DI!AK:AM,2,FALSE),
IF(AI16="","XXX-",AI16&amp;"-")&amp;
IF(VLOOKUP(AI16,$DB$180:$DS$241,2,FALSE)=0,"%?",IF(AL$4="","O?","O"&amp;AL$4+FLOOR((ROW()-7)/16,1)))&amp;
VLOOKUP(AI16,$DB$180:$DS$241,MOD(ROW()-7,16)+3,FALSE))),
IF(AI16="","XXX-%?#*",AI16&amp;"-%?#*")))</f>
        <v/>
      </c>
      <c r="AM16" s="257"/>
      <c r="AN16" s="226" t="str">
        <f t="shared" ca="1" si="4"/>
        <v/>
      </c>
      <c r="AO16" s="226"/>
      <c r="AP16" s="226"/>
      <c r="AQ16" s="233" t="s">
        <v>364</v>
      </c>
      <c r="AR16" s="225" t="str">
        <f t="shared" si="13"/>
        <v>051.1</v>
      </c>
      <c r="AS16" s="226" t="s">
        <v>866</v>
      </c>
      <c r="AT16" s="226" t="s">
        <v>867</v>
      </c>
      <c r="AU16" s="257"/>
      <c r="AV16" s="226" t="str">
        <f t="shared" ca="1" si="5"/>
        <v>LPBG</v>
      </c>
      <c r="AW16" s="254"/>
      <c r="AX16" s="254"/>
      <c r="AY16" s="230"/>
      <c r="AZ16" s="225" t="str">
        <f t="shared" si="14"/>
        <v>061.1</v>
      </c>
      <c r="BA16" s="226"/>
      <c r="BB16" s="226" t="str">
        <f>IF(BA16="","",IFERROR(
IF(VLOOKUP(AY16,$DB$180:$DS$241,2,FALSE)=2,VLOOKUP(AY16,$DB$180:$DS$241,3,FALSE),
IF(VLOOKUP(AY16,$DB$180:$DS$241,2,FALSE)=0,VLOOKUP(BA16,DI!BA:BC,2,FALSE),
IF(AY16="","XXX-",AY16&amp;"-")&amp;
IF(VLOOKUP(AY16,$DB$180:$DS$241,2,FALSE)=0,"%?",IF(BB$4="","O?","O"&amp;BB$4+FLOOR((ROW()-7)/16,1)))&amp;
VLOOKUP(AY16,$DB$180:$DS$241,MOD(ROW()-7,16)+3,FALSE))),
IF(AY16="","XXX-%?#*",AY16&amp;"-%?#*")))</f>
        <v/>
      </c>
      <c r="BC16" s="228"/>
      <c r="BD16" s="226" t="str">
        <f t="shared" ca="1" si="6"/>
        <v/>
      </c>
      <c r="BE16" s="254"/>
      <c r="BF16" s="254"/>
      <c r="BG16" s="230"/>
      <c r="BH16" s="225" t="str">
        <f t="shared" si="15"/>
        <v>071.1</v>
      </c>
      <c r="BI16" s="226"/>
      <c r="BJ16" s="226" t="str">
        <f>IF(BI16="","",IFERROR(
IF(VLOOKUP(BG16,$DB$180:$DS$241,2,FALSE)=2,VLOOKUP(BG16,$DB$180:$DS$241,3,FALSE),
IF(VLOOKUP(BG16,$DB$180:$DS$241,2,FALSE)=0,VLOOKUP(BI16,DI!BI:BK,2,FALSE),
IF(BG16="","XXX-",BG16&amp;"-")&amp;
IF(VLOOKUP(BG16,$DB$180:$DS$241,2,FALSE)=0,"%?",IF(BJ$4="","O?","O"&amp;BJ$4+FLOOR((ROW()-7)/16,1)))&amp;
VLOOKUP(BG16,$DB$180:$DS$241,MOD(ROW()-7,16)+3,FALSE))),
IF(BG16="","XXX-%?#*",BG16&amp;"-%?#*")))</f>
        <v/>
      </c>
      <c r="BK16" s="228"/>
      <c r="BL16" s="226" t="str">
        <f t="shared" ca="1" si="7"/>
        <v/>
      </c>
      <c r="BM16" s="226"/>
      <c r="BN16" s="226"/>
      <c r="BO16" s="236"/>
    </row>
    <row r="17" spans="3:67">
      <c r="C17" s="194" t="s">
        <v>421</v>
      </c>
      <c r="D17" s="225" t="str">
        <f t="shared" si="8"/>
        <v>001.2</v>
      </c>
      <c r="E17" s="226" t="s">
        <v>868</v>
      </c>
      <c r="F17" s="226" t="str">
        <f>IF(E17="","",IFERROR(
IF(VLOOKUP(C17,$DB$180:$DS$241,2,FALSE)=2,VLOOKUP(C17,$DB$180:$DS$241,3,FALSE),
IF(VLOOKUP(C17,$DB$180:$DS$241,2,FALSE)=0,VLOOKUP(E17,DI!E:G,2,FALSE),
IF(C17="","XXX-",C17&amp;"-")&amp;
IF(VLOOKUP(C17,$DB$180:$DS$241,2,FALSE)=0,"%?",IF(F$4="","O?","O"&amp;F$4+FLOOR((ROW()-7)/16,1)))&amp;
VLOOKUP(C17,$DB$180:$DS$241,MOD(ROW()-7,16)+3,FALSE))),
IF(C17="","XXX-%?#*",C17&amp;"-%?#*")))</f>
        <v>RY-O1E2</v>
      </c>
      <c r="G17" s="226"/>
      <c r="H17" s="226" t="str">
        <f t="shared" ca="1" si="0"/>
        <v>RY</v>
      </c>
      <c r="I17" s="226"/>
      <c r="J17" s="226"/>
      <c r="K17" s="227" t="s">
        <v>869</v>
      </c>
      <c r="L17" s="225" t="str">
        <f t="shared" si="9"/>
        <v>011.2</v>
      </c>
      <c r="M17" s="226" t="s">
        <v>870</v>
      </c>
      <c r="N17" s="226" t="s">
        <v>871</v>
      </c>
      <c r="O17" s="257"/>
      <c r="P17" s="226" t="str">
        <f t="shared" ca="1" si="1"/>
        <v/>
      </c>
      <c r="Q17" s="226"/>
      <c r="R17" s="226"/>
      <c r="S17" s="227" t="s">
        <v>358</v>
      </c>
      <c r="T17" s="225" t="str">
        <f t="shared" si="10"/>
        <v>021.2</v>
      </c>
      <c r="U17" s="226" t="s">
        <v>872</v>
      </c>
      <c r="V17" s="226" t="s">
        <v>676</v>
      </c>
      <c r="W17" s="257"/>
      <c r="X17" s="226" t="str">
        <f t="shared" ca="1" si="2"/>
        <v>LCSG</v>
      </c>
      <c r="Y17" s="226"/>
      <c r="Z17" s="226"/>
      <c r="AA17" s="233" t="s">
        <v>421</v>
      </c>
      <c r="AB17" s="225" t="str">
        <f t="shared" si="11"/>
        <v>031.2</v>
      </c>
      <c r="AC17" s="226" t="s">
        <v>873</v>
      </c>
      <c r="AD17" s="226" t="str">
        <f>IF(AC17="","",IFERROR(
IF(VLOOKUP(AA17,$DB$180:$DS$241,2,FALSE)=2,VLOOKUP(AA17,$DB$180:$DS$241,3,FALSE),
IF(VLOOKUP(AA17,$DB$180:$DS$241,2,FALSE)=0,VLOOKUP(AC17,DI!AC:AE,2,FALSE),
IF(AA17="","XXX-",AA17&amp;"-")&amp;
IF(VLOOKUP(AA17,$DB$180:$DS$241,2,FALSE)=0,"%?",IF(AD$4="","O?","O"&amp;AD$4+FLOOR((ROW()-7)/16,1)))&amp;
VLOOKUP(AA17,$DB$180:$DS$241,MOD(ROW()-7,16)+3,FALSE))),
IF(AA17="","XXX-%?#*",AA17&amp;"-%?#*")))</f>
        <v>RY-O31E2</v>
      </c>
      <c r="AE17" s="257"/>
      <c r="AF17" s="226" t="str">
        <f t="shared" ca="1" si="3"/>
        <v>RY</v>
      </c>
      <c r="AG17" s="226"/>
      <c r="AH17" s="226"/>
      <c r="AI17" s="233"/>
      <c r="AJ17" s="225" t="str">
        <f t="shared" si="12"/>
        <v>041.2</v>
      </c>
      <c r="AK17" s="226"/>
      <c r="AL17" s="226" t="str">
        <f>IF(AK17="","",IFERROR(
IF(VLOOKUP(AI17,$DB$180:$DS$241,2,FALSE)=2,VLOOKUP(AI17,$DB$180:$DS$241,3,FALSE),
IF(VLOOKUP(AI17,$DB$180:$DS$241,2,FALSE)=0,VLOOKUP(AK17,DI!AK:AM,2,FALSE),
IF(AI17="","XXX-",AI17&amp;"-")&amp;
IF(VLOOKUP(AI17,$DB$180:$DS$241,2,FALSE)=0,"%?",IF(AL$4="","O?","O"&amp;AL$4+FLOOR((ROW()-7)/16,1)))&amp;
VLOOKUP(AI17,$DB$180:$DS$241,MOD(ROW()-7,16)+3,FALSE))),
IF(AI17="","XXX-%?#*",AI17&amp;"-%?#*")))</f>
        <v/>
      </c>
      <c r="AM17" s="257"/>
      <c r="AN17" s="226" t="str">
        <f t="shared" ca="1" si="4"/>
        <v/>
      </c>
      <c r="AO17" s="254"/>
      <c r="AP17" s="254"/>
      <c r="AQ17" s="230"/>
      <c r="AR17" s="225" t="str">
        <f t="shared" si="13"/>
        <v>051.2</v>
      </c>
      <c r="AS17" s="226"/>
      <c r="AT17" s="226"/>
      <c r="AU17" s="257"/>
      <c r="AV17" s="226" t="str">
        <f t="shared" ca="1" si="5"/>
        <v/>
      </c>
      <c r="AW17" s="254"/>
      <c r="AX17" s="254"/>
      <c r="AY17" s="230"/>
      <c r="AZ17" s="225" t="str">
        <f t="shared" si="14"/>
        <v>061.2</v>
      </c>
      <c r="BA17" s="226"/>
      <c r="BB17" s="226" t="str">
        <f>IF(BA17="","",IFERROR(
IF(VLOOKUP(AY17,$DB$180:$DS$241,2,FALSE)=2,VLOOKUP(AY17,$DB$180:$DS$241,3,FALSE),
IF(VLOOKUP(AY17,$DB$180:$DS$241,2,FALSE)=0,VLOOKUP(BA17,DI!BA:BC,2,FALSE),
IF(AY17="","XXX-",AY17&amp;"-")&amp;
IF(VLOOKUP(AY17,$DB$180:$DS$241,2,FALSE)=0,"%?",IF(BB$4="","O?","O"&amp;BB$4+FLOOR((ROW()-7)/16,1)))&amp;
VLOOKUP(AY17,$DB$180:$DS$241,MOD(ROW()-7,16)+3,FALSE))),
IF(AY17="","XXX-%?#*",AY17&amp;"-%?#*")))</f>
        <v/>
      </c>
      <c r="BC17" s="228"/>
      <c r="BD17" s="226" t="str">
        <f t="shared" ca="1" si="6"/>
        <v/>
      </c>
      <c r="BE17" s="254"/>
      <c r="BF17" s="254"/>
      <c r="BG17" s="230"/>
      <c r="BH17" s="225" t="str">
        <f t="shared" si="15"/>
        <v>071.2</v>
      </c>
      <c r="BI17" s="226"/>
      <c r="BJ17" s="226" t="str">
        <f>IF(BI17="","",IFERROR(
IF(VLOOKUP(BG17,$DB$180:$DS$241,2,FALSE)=2,VLOOKUP(BG17,$DB$180:$DS$241,3,FALSE),
IF(VLOOKUP(BG17,$DB$180:$DS$241,2,FALSE)=0,VLOOKUP(BI17,DI!BI:BK,2,FALSE),
IF(BG17="","XXX-",BG17&amp;"-")&amp;
IF(VLOOKUP(BG17,$DB$180:$DS$241,2,FALSE)=0,"%?",IF(BJ$4="","O?","O"&amp;BJ$4+FLOOR((ROW()-7)/16,1)))&amp;
VLOOKUP(BG17,$DB$180:$DS$241,MOD(ROW()-7,16)+3,FALSE))),
IF(BG17="","XXX-%?#*",BG17&amp;"-%?#*")))</f>
        <v/>
      </c>
      <c r="BK17" s="228"/>
      <c r="BL17" s="226" t="str">
        <f t="shared" ca="1" si="7"/>
        <v/>
      </c>
      <c r="BM17" s="226"/>
      <c r="BN17" s="226"/>
      <c r="BO17" s="236"/>
    </row>
    <row r="18" spans="3:67">
      <c r="C18" s="194" t="s">
        <v>421</v>
      </c>
      <c r="D18" s="225" t="str">
        <f t="shared" si="8"/>
        <v>001.3</v>
      </c>
      <c r="E18" s="226" t="s">
        <v>874</v>
      </c>
      <c r="F18" s="226" t="str">
        <f>IF(E18="","",IFERROR(
IF(VLOOKUP(C18,$DB$180:$DS$241,2,FALSE)=2,VLOOKUP(C18,$DB$180:$DS$241,3,FALSE),
IF(VLOOKUP(C18,$DB$180:$DS$241,2,FALSE)=0,VLOOKUP(E18,DI!E:G,2,FALSE),
IF(C18="","XXX-",C18&amp;"-")&amp;
IF(VLOOKUP(C18,$DB$180:$DS$241,2,FALSE)=0,"%?",IF(F$4="","O?","O"&amp;F$4+FLOOR((ROW()-7)/16,1)))&amp;
VLOOKUP(C18,$DB$180:$DS$241,MOD(ROW()-7,16)+3,FALSE))),
IF(C18="","XXX-%?#*",C18&amp;"-%?#*")))</f>
        <v>RY-O1E7</v>
      </c>
      <c r="G18" s="226"/>
      <c r="H18" s="226" t="str">
        <f t="shared" ca="1" si="0"/>
        <v>RY</v>
      </c>
      <c r="I18" s="226"/>
      <c r="J18" s="226"/>
      <c r="K18" s="227" t="s">
        <v>875</v>
      </c>
      <c r="L18" s="225" t="str">
        <f t="shared" si="9"/>
        <v>011.3</v>
      </c>
      <c r="M18" s="226" t="s">
        <v>876</v>
      </c>
      <c r="N18" s="226" t="s">
        <v>871</v>
      </c>
      <c r="O18" s="257"/>
      <c r="P18" s="226" t="str">
        <f t="shared" ca="1" si="1"/>
        <v/>
      </c>
      <c r="Q18" s="226"/>
      <c r="R18" s="226"/>
      <c r="S18" s="227" t="s">
        <v>358</v>
      </c>
      <c r="T18" s="225" t="str">
        <f t="shared" si="10"/>
        <v>021.3</v>
      </c>
      <c r="U18" s="226" t="s">
        <v>877</v>
      </c>
      <c r="V18" s="226" t="s">
        <v>678</v>
      </c>
      <c r="W18" s="257"/>
      <c r="X18" s="226" t="str">
        <f t="shared" ca="1" si="2"/>
        <v>LCSG</v>
      </c>
      <c r="Y18" s="226"/>
      <c r="Z18" s="226"/>
      <c r="AA18" s="233" t="s">
        <v>421</v>
      </c>
      <c r="AB18" s="225" t="str">
        <f t="shared" si="11"/>
        <v>031.3</v>
      </c>
      <c r="AC18" s="257"/>
      <c r="AD18" s="226" t="str">
        <f>IF(AC18="","",IFERROR(
IF(VLOOKUP(AA18,$DB$180:$DS$241,2,FALSE)=2,VLOOKUP(AA18,$DB$180:$DS$241,3,FALSE),
IF(VLOOKUP(AA18,$DB$180:$DS$241,2,FALSE)=0,VLOOKUP(AC18,DI!AC:AE,2,FALSE),
IF(AA18="","XXX-",AA18&amp;"-")&amp;
IF(VLOOKUP(AA18,$DB$180:$DS$241,2,FALSE)=0,"%?",IF(AD$4="","O?","O"&amp;AD$4+FLOOR((ROW()-7)/16,1)))&amp;
VLOOKUP(AA18,$DB$180:$DS$241,MOD(ROW()-7,16)+3,FALSE))),
IF(AA18="","XXX-%?#*",AA18&amp;"-%?#*")))</f>
        <v/>
      </c>
      <c r="AE18" s="257"/>
      <c r="AF18" s="226" t="str">
        <f t="shared" ca="1" si="3"/>
        <v/>
      </c>
      <c r="AG18" s="226"/>
      <c r="AH18" s="226"/>
      <c r="AI18" s="233"/>
      <c r="AJ18" s="225" t="str">
        <f t="shared" si="12"/>
        <v>041.3</v>
      </c>
      <c r="AK18" s="226"/>
      <c r="AL18" s="226" t="str">
        <f>IF(AK18="","",IFERROR(
IF(VLOOKUP(AI18,$DB$180:$DS$241,2,FALSE)=2,VLOOKUP(AI18,$DB$180:$DS$241,3,FALSE),
IF(VLOOKUP(AI18,$DB$180:$DS$241,2,FALSE)=0,VLOOKUP(AK18,DI!AK:AM,2,FALSE),
IF(AI18="","XXX-",AI18&amp;"-")&amp;
IF(VLOOKUP(AI18,$DB$180:$DS$241,2,FALSE)=0,"%?",IF(AL$4="","O?","O"&amp;AL$4+FLOOR((ROW()-7)/16,1)))&amp;
VLOOKUP(AI18,$DB$180:$DS$241,MOD(ROW()-7,16)+3,FALSE))),
IF(AI18="","XXX-%?#*",AI18&amp;"-%?#*")))</f>
        <v/>
      </c>
      <c r="AM18" s="257"/>
      <c r="AN18" s="226" t="str">
        <f t="shared" ca="1" si="4"/>
        <v/>
      </c>
      <c r="AO18" s="254"/>
      <c r="AP18" s="254"/>
      <c r="AQ18" s="230"/>
      <c r="AR18" s="225" t="str">
        <f t="shared" si="13"/>
        <v>051.3</v>
      </c>
      <c r="AS18" s="226"/>
      <c r="AT18" s="226" t="str">
        <f>IF(AS18="","",IFERROR(
IF(VLOOKUP(AQ18,$DB$180:$DS$241,2,FALSE)=2,VLOOKUP(AQ18,$DB$180:$DS$241,3,FALSE),
IF(VLOOKUP(AQ18,$DB$180:$DS$241,2,FALSE)=0,VLOOKUP(AS18,DI!AS:AU,2,FALSE),
IF(AQ18="","XXX-",AQ18&amp;"-")&amp;
IF(VLOOKUP(AQ18,$DB$180:$DS$241,2,FALSE)=0,"%?",IF(AT$4="","O?","O"&amp;AT$4+FLOOR((ROW()-7)/16,1)))&amp;
VLOOKUP(AQ18,$DB$180:$DS$241,MOD(ROW()-7,16)+3,FALSE))),
IF(AQ18="","XXX-%?#*",AQ18&amp;"-%?#*")))</f>
        <v/>
      </c>
      <c r="AU18" s="257"/>
      <c r="AV18" s="226" t="str">
        <f t="shared" ca="1" si="5"/>
        <v/>
      </c>
      <c r="AW18" s="254"/>
      <c r="AX18" s="254"/>
      <c r="AY18" s="230"/>
      <c r="AZ18" s="225" t="str">
        <f t="shared" si="14"/>
        <v>061.3</v>
      </c>
      <c r="BA18" s="226"/>
      <c r="BB18" s="226" t="str">
        <f>IF(BA18="","",IFERROR(
IF(VLOOKUP(AY18,$DB$180:$DS$241,2,FALSE)=2,VLOOKUP(AY18,$DB$180:$DS$241,3,FALSE),
IF(VLOOKUP(AY18,$DB$180:$DS$241,2,FALSE)=0,VLOOKUP(BA18,DI!BA:BC,2,FALSE),
IF(AY18="","XXX-",AY18&amp;"-")&amp;
IF(VLOOKUP(AY18,$DB$180:$DS$241,2,FALSE)=0,"%?",IF(BB$4="","O?","O"&amp;BB$4+FLOOR((ROW()-7)/16,1)))&amp;
VLOOKUP(AY18,$DB$180:$DS$241,MOD(ROW()-7,16)+3,FALSE))),
IF(AY18="","XXX-%?#*",AY18&amp;"-%?#*")))</f>
        <v/>
      </c>
      <c r="BC18" s="228"/>
      <c r="BD18" s="226" t="str">
        <f t="shared" ca="1" si="6"/>
        <v/>
      </c>
      <c r="BE18" s="254"/>
      <c r="BF18" s="254"/>
      <c r="BG18" s="230"/>
      <c r="BH18" s="225" t="str">
        <f t="shared" si="15"/>
        <v>071.3</v>
      </c>
      <c r="BI18" s="228"/>
      <c r="BJ18" s="226" t="str">
        <f>IF(BI18="","",IFERROR(
IF(VLOOKUP(BG18,$DB$180:$DS$241,2,FALSE)=2,VLOOKUP(BG18,$DB$180:$DS$241,3,FALSE),
IF(VLOOKUP(BG18,$DB$180:$DS$241,2,FALSE)=0,VLOOKUP(BI18,DI!BI:BK,2,FALSE),
IF(BG18="","XXX-",BG18&amp;"-")&amp;
IF(VLOOKUP(BG18,$DB$180:$DS$241,2,FALSE)=0,"%?",IF(BJ$4="","O?","O"&amp;BJ$4+FLOOR((ROW()-7)/16,1)))&amp;
VLOOKUP(BG18,$DB$180:$DS$241,MOD(ROW()-7,16)+3,FALSE))),
IF(BG18="","XXX-%?#*",BG18&amp;"-%?#*")))</f>
        <v/>
      </c>
      <c r="BK18" s="228"/>
      <c r="BL18" s="226" t="str">
        <f t="shared" ca="1" si="7"/>
        <v/>
      </c>
      <c r="BM18" s="226"/>
      <c r="BN18" s="226"/>
      <c r="BO18" s="236"/>
    </row>
    <row r="19" spans="3:67">
      <c r="C19" s="194" t="s">
        <v>421</v>
      </c>
      <c r="D19" s="225" t="str">
        <f t="shared" si="8"/>
        <v>001.4</v>
      </c>
      <c r="E19" s="255" t="s">
        <v>878</v>
      </c>
      <c r="F19" s="226" t="str">
        <f>IF(E19="","",IFERROR(
IF(VLOOKUP(C19,$DB$180:$DS$241,2,FALSE)=2,VLOOKUP(C19,$DB$180:$DS$241,3,FALSE),
IF(VLOOKUP(C19,$DB$180:$DS$241,2,FALSE)=0,VLOOKUP(E19,DI!E:G,2,FALSE),
IF(C19="","XXX-",C19&amp;"-")&amp;
IF(VLOOKUP(C19,$DB$180:$DS$241,2,FALSE)=0,"%?",IF(F$4="","O?","O"&amp;F$4+FLOOR((ROW()-7)/16,1)))&amp;
VLOOKUP(C19,$DB$180:$DS$241,MOD(ROW()-7,16)+3,FALSE))),
IF(C19="","XXX-%?#*",C19&amp;"-%?#*")))</f>
        <v>RY-O1F3</v>
      </c>
      <c r="G19" s="255"/>
      <c r="H19" s="226" t="str">
        <f t="shared" ca="1" si="0"/>
        <v>RY</v>
      </c>
      <c r="I19" s="226"/>
      <c r="J19" s="226"/>
      <c r="K19" s="227" t="s">
        <v>879</v>
      </c>
      <c r="L19" s="225" t="str">
        <f t="shared" si="9"/>
        <v>011.4</v>
      </c>
      <c r="M19" s="226" t="s">
        <v>880</v>
      </c>
      <c r="N19" s="226" t="s">
        <v>871</v>
      </c>
      <c r="O19" s="257"/>
      <c r="P19" s="226" t="str">
        <f t="shared" ca="1" si="1"/>
        <v/>
      </c>
      <c r="Q19" s="226"/>
      <c r="R19" s="226"/>
      <c r="S19" s="227" t="s">
        <v>358</v>
      </c>
      <c r="T19" s="225" t="str">
        <f t="shared" si="10"/>
        <v>021.4</v>
      </c>
      <c r="U19" s="226" t="s">
        <v>881</v>
      </c>
      <c r="V19" s="226" t="s">
        <v>685</v>
      </c>
      <c r="W19" s="257"/>
      <c r="X19" s="226" t="str">
        <f t="shared" ca="1" si="2"/>
        <v>LCSG</v>
      </c>
      <c r="Y19" s="254"/>
      <c r="Z19" s="254"/>
      <c r="AA19" s="233" t="s">
        <v>421</v>
      </c>
      <c r="AB19" s="225" t="str">
        <f t="shared" si="11"/>
        <v>031.4</v>
      </c>
      <c r="AC19" s="257"/>
      <c r="AD19" s="226" t="str">
        <f>IF(AC19="","",IFERROR(
IF(VLOOKUP(AA19,$DB$180:$DS$241,2,FALSE)=2,VLOOKUP(AA19,$DB$180:$DS$241,3,FALSE),
IF(VLOOKUP(AA19,$DB$180:$DS$241,2,FALSE)=0,VLOOKUP(AC19,DI!AC:AE,2,FALSE),
IF(AA19="","XXX-",AA19&amp;"-")&amp;
IF(VLOOKUP(AA19,$DB$180:$DS$241,2,FALSE)=0,"%?",IF(AD$4="","O?","O"&amp;AD$4+FLOOR((ROW()-7)/16,1)))&amp;
VLOOKUP(AA19,$DB$180:$DS$241,MOD(ROW()-7,16)+3,FALSE))),
IF(AA19="","XXX-%?#*",AA19&amp;"-%?#*")))</f>
        <v/>
      </c>
      <c r="AE19" s="257"/>
      <c r="AF19" s="226" t="str">
        <f t="shared" ca="1" si="3"/>
        <v/>
      </c>
      <c r="AG19" s="226"/>
      <c r="AH19" s="226"/>
      <c r="AI19" s="233"/>
      <c r="AJ19" s="225" t="str">
        <f t="shared" si="12"/>
        <v>041.4</v>
      </c>
      <c r="AK19" s="226"/>
      <c r="AL19" s="226" t="str">
        <f>IF(AK19="","",IFERROR(
IF(VLOOKUP(AI19,$DB$180:$DS$241,2,FALSE)=2,VLOOKUP(AI19,$DB$180:$DS$241,3,FALSE),
IF(VLOOKUP(AI19,$DB$180:$DS$241,2,FALSE)=0,VLOOKUP(AK19,DI!AK:AM,2,FALSE),
IF(AI19="","XXX-",AI19&amp;"-")&amp;
IF(VLOOKUP(AI19,$DB$180:$DS$241,2,FALSE)=0,"%?",IF(AL$4="","O?","O"&amp;AL$4+FLOOR((ROW()-7)/16,1)))&amp;
VLOOKUP(AI19,$DB$180:$DS$241,MOD(ROW()-7,16)+3,FALSE))),
IF(AI19="","XXX-%?#*",AI19&amp;"-%?#*")))</f>
        <v/>
      </c>
      <c r="AM19" s="257"/>
      <c r="AN19" s="226" t="str">
        <f t="shared" ca="1" si="4"/>
        <v/>
      </c>
      <c r="AO19" s="226"/>
      <c r="AP19" s="226"/>
      <c r="AQ19" s="233" t="s">
        <v>364</v>
      </c>
      <c r="AR19" s="225" t="str">
        <f t="shared" si="13"/>
        <v>051.4</v>
      </c>
      <c r="AS19" s="226" t="s">
        <v>1218</v>
      </c>
      <c r="AT19" s="226" t="s">
        <v>882</v>
      </c>
      <c r="AU19" s="257"/>
      <c r="AV19" s="226" t="str">
        <f t="shared" ca="1" si="5"/>
        <v>LPBY</v>
      </c>
      <c r="AW19" s="254"/>
      <c r="AX19" s="254"/>
      <c r="AY19" s="230"/>
      <c r="AZ19" s="225" t="str">
        <f t="shared" si="14"/>
        <v>061.4</v>
      </c>
      <c r="BA19" s="226"/>
      <c r="BB19" s="226" t="str">
        <f>IF(BA19="","",IFERROR(
IF(VLOOKUP(AY19,$DB$180:$DS$241,2,FALSE)=2,VLOOKUP(AY19,$DB$180:$DS$241,3,FALSE),
IF(VLOOKUP(AY19,$DB$180:$DS$241,2,FALSE)=0,VLOOKUP(BA19,DI!BA:BC,2,FALSE),
IF(AY19="","XXX-",AY19&amp;"-")&amp;
IF(VLOOKUP(AY19,$DB$180:$DS$241,2,FALSE)=0,"%?",IF(BB$4="","O?","O"&amp;BB$4+FLOOR((ROW()-7)/16,1)))&amp;
VLOOKUP(AY19,$DB$180:$DS$241,MOD(ROW()-7,16)+3,FALSE))),
IF(AY19="","XXX-%?#*",AY19&amp;"-%?#*")))</f>
        <v/>
      </c>
      <c r="BC19" s="228"/>
      <c r="BD19" s="226" t="str">
        <f t="shared" ca="1" si="6"/>
        <v/>
      </c>
      <c r="BE19" s="254"/>
      <c r="BF19" s="254"/>
      <c r="BG19" s="230"/>
      <c r="BH19" s="225" t="str">
        <f t="shared" si="15"/>
        <v>071.4</v>
      </c>
      <c r="BI19" s="226"/>
      <c r="BJ19" s="226" t="str">
        <f>IF(BI19="","",IFERROR(
IF(VLOOKUP(BG19,$DB$180:$DS$241,2,FALSE)=2,VLOOKUP(BG19,$DB$180:$DS$241,3,FALSE),
IF(VLOOKUP(BG19,$DB$180:$DS$241,2,FALSE)=0,VLOOKUP(BI19,DI!BI:BK,2,FALSE),
IF(BG19="","XXX-",BG19&amp;"-")&amp;
IF(VLOOKUP(BG19,$DB$180:$DS$241,2,FALSE)=0,"%?",IF(BJ$4="","O?","O"&amp;BJ$4+FLOOR((ROW()-7)/16,1)))&amp;
VLOOKUP(BG19,$DB$180:$DS$241,MOD(ROW()-7,16)+3,FALSE))),
IF(BG19="","XXX-%?#*",BG19&amp;"-%?#*")))</f>
        <v/>
      </c>
      <c r="BK19" s="228"/>
      <c r="BL19" s="226" t="str">
        <f t="shared" ca="1" si="7"/>
        <v/>
      </c>
      <c r="BM19" s="226"/>
      <c r="BN19" s="226"/>
      <c r="BO19" s="236"/>
    </row>
    <row r="20" spans="3:67">
      <c r="C20" s="194" t="s">
        <v>421</v>
      </c>
      <c r="D20" s="225" t="str">
        <f t="shared" si="8"/>
        <v>001.5</v>
      </c>
      <c r="E20" s="256" t="s">
        <v>883</v>
      </c>
      <c r="F20" s="226" t="str">
        <f>IF(E20="","",IFERROR(
IF(VLOOKUP(C20,$DB$180:$DS$241,2,FALSE)=2,VLOOKUP(C20,$DB$180:$DS$241,3,FALSE),
IF(VLOOKUP(C20,$DB$180:$DS$241,2,FALSE)=0,VLOOKUP(E20,DI!E:G,2,FALSE),
IF(C20="","XXX-",C20&amp;"-")&amp;
IF(VLOOKUP(C20,$DB$180:$DS$241,2,FALSE)=0,"%?",IF(F$4="","O?","O"&amp;F$4+FLOOR((ROW()-7)/16,1)))&amp;
VLOOKUP(C20,$DB$180:$DS$241,MOD(ROW()-7,16)+3,FALSE))),
IF(C20="","XXX-%?#*",C20&amp;"-%?#*")))</f>
        <v>RY-O1F8</v>
      </c>
      <c r="G20" s="255"/>
      <c r="H20" s="226" t="str">
        <f t="shared" ca="1" si="0"/>
        <v>RY</v>
      </c>
      <c r="I20" s="226"/>
      <c r="J20" s="226"/>
      <c r="K20" s="227"/>
      <c r="L20" s="288" t="str">
        <f t="shared" si="9"/>
        <v>011.5</v>
      </c>
      <c r="M20" s="257"/>
      <c r="N20" s="226" t="str">
        <f>IF(M20="","",IFERROR(
IF(VLOOKUP(K20,$DB$180:$DS$241,2,FALSE)=2,VLOOKUP(K20,$DB$180:$DS$241,3,FALSE),
IF(VLOOKUP(K20,$DB$180:$DS$241,2,FALSE)=0,VLOOKUP(M20,DI!M:O,2,FALSE),
IF(K20="","XXX-",K20&amp;"-")&amp;
IF(VLOOKUP(K20,$DB$180:$DS$241,2,FALSE)=0,"%?",IF(N$4="","O?","O"&amp;N$4+FLOOR((ROW()-7)/16,1)))&amp;
VLOOKUP(K20,$DB$180:$DS$241,MOD(ROW()-7,16)+3,FALSE))),
IF(K20="","XXX-%?#*",K20&amp;"-%?#*")))</f>
        <v/>
      </c>
      <c r="O20" s="257"/>
      <c r="P20" s="226" t="str">
        <f t="shared" ca="1" si="1"/>
        <v/>
      </c>
      <c r="Q20" s="226"/>
      <c r="R20" s="226"/>
      <c r="S20" s="227" t="s">
        <v>364</v>
      </c>
      <c r="T20" s="225" t="str">
        <f t="shared" si="10"/>
        <v>021.5</v>
      </c>
      <c r="U20" s="257" t="s">
        <v>884</v>
      </c>
      <c r="V20" s="226" t="s">
        <v>885</v>
      </c>
      <c r="W20" s="257"/>
      <c r="X20" s="226" t="str">
        <f t="shared" ca="1" si="2"/>
        <v>LPBG</v>
      </c>
      <c r="Y20" s="254"/>
      <c r="Z20" s="254"/>
      <c r="AA20" s="229"/>
      <c r="AB20" s="225" t="str">
        <f t="shared" si="11"/>
        <v>031.5</v>
      </c>
      <c r="AC20" s="257"/>
      <c r="AD20" s="226" t="str">
        <f>IF(AC20="","",IFERROR(
IF(VLOOKUP(AA20,$DB$180:$DS$241,2,FALSE)=2,VLOOKUP(AA20,$DB$180:$DS$241,3,FALSE),
IF(VLOOKUP(AA20,$DB$180:$DS$241,2,FALSE)=0,VLOOKUP(AC20,DI!AC:AE,2,FALSE),
IF(AA20="","XXX-",AA20&amp;"-")&amp;
IF(VLOOKUP(AA20,$DB$180:$DS$241,2,FALSE)=0,"%?",IF(AD$4="","O?","O"&amp;AD$4+FLOOR((ROW()-7)/16,1)))&amp;
VLOOKUP(AA20,$DB$180:$DS$241,MOD(ROW()-7,16)+3,FALSE))),
IF(AA20="","XXX-%?#*",AA20&amp;"-%?#*")))</f>
        <v/>
      </c>
      <c r="AE20" s="257"/>
      <c r="AF20" s="226" t="str">
        <f t="shared" ca="1" si="3"/>
        <v/>
      </c>
      <c r="AG20" s="226"/>
      <c r="AH20" s="226"/>
      <c r="AI20" s="233"/>
      <c r="AJ20" s="225" t="str">
        <f t="shared" si="12"/>
        <v>041.5</v>
      </c>
      <c r="AK20" s="257"/>
      <c r="AL20" s="226" t="str">
        <f>IF(AK20="","",IFERROR(
IF(VLOOKUP(AI20,$DB$180:$DS$241,2,FALSE)=2,VLOOKUP(AI20,$DB$180:$DS$241,3,FALSE),
IF(VLOOKUP(AI20,$DB$180:$DS$241,2,FALSE)=0,VLOOKUP(AK20,DI!AK:AM,2,FALSE),
IF(AI20="","XXX-",AI20&amp;"-")&amp;
IF(VLOOKUP(AI20,$DB$180:$DS$241,2,FALSE)=0,"%?",IF(AL$4="","O?","O"&amp;AL$4+FLOOR((ROW()-7)/16,1)))&amp;
VLOOKUP(AI20,$DB$180:$DS$241,MOD(ROW()-7,16)+3,FALSE))),
IF(AI20="","XXX-%?#*",AI20&amp;"-%?#*")))</f>
        <v/>
      </c>
      <c r="AM20" s="257"/>
      <c r="AN20" s="226" t="str">
        <f t="shared" ca="1" si="4"/>
        <v/>
      </c>
      <c r="AO20" s="226"/>
      <c r="AP20" s="226"/>
      <c r="AQ20" s="233" t="s">
        <v>376</v>
      </c>
      <c r="AR20" s="225" t="str">
        <f t="shared" si="13"/>
        <v>051.5</v>
      </c>
      <c r="AS20" s="257" t="s">
        <v>1219</v>
      </c>
      <c r="AT20" s="226" t="s">
        <v>886</v>
      </c>
      <c r="AU20" s="257"/>
      <c r="AV20" s="226" t="str">
        <f t="shared" ca="1" si="5"/>
        <v>LPBY</v>
      </c>
      <c r="AW20" s="254"/>
      <c r="AX20" s="254"/>
      <c r="AY20" s="230"/>
      <c r="AZ20" s="225" t="str">
        <f t="shared" si="14"/>
        <v>061.5</v>
      </c>
      <c r="BA20" s="228"/>
      <c r="BB20" s="226" t="str">
        <f>IF(BA20="","",IFERROR(
IF(VLOOKUP(AY20,$DB$180:$DS$241,2,FALSE)=2,VLOOKUP(AY20,$DB$180:$DS$241,3,FALSE),
IF(VLOOKUP(AY20,$DB$180:$DS$241,2,FALSE)=0,VLOOKUP(BA20,DI!BA:BC,2,FALSE),
IF(AY20="","XXX-",AY20&amp;"-")&amp;
IF(VLOOKUP(AY20,$DB$180:$DS$241,2,FALSE)=0,"%?",IF(BB$4="","O?","O"&amp;BB$4+FLOOR((ROW()-7)/16,1)))&amp;
VLOOKUP(AY20,$DB$180:$DS$241,MOD(ROW()-7,16)+3,FALSE))),
IF(AY20="","XXX-%?#*",AY20&amp;"-%?#*")))</f>
        <v/>
      </c>
      <c r="BC20" s="228"/>
      <c r="BD20" s="226" t="str">
        <f t="shared" ca="1" si="6"/>
        <v/>
      </c>
      <c r="BE20" s="254"/>
      <c r="BF20" s="254"/>
      <c r="BG20" s="230"/>
      <c r="BH20" s="225" t="str">
        <f t="shared" si="15"/>
        <v>071.5</v>
      </c>
      <c r="BI20" s="257"/>
      <c r="BJ20" s="226" t="str">
        <f>IF(BI20="","",IFERROR(
IF(VLOOKUP(BG20,$DB$180:$DS$241,2,FALSE)=2,VLOOKUP(BG20,$DB$180:$DS$241,3,FALSE),
IF(VLOOKUP(BG20,$DB$180:$DS$241,2,FALSE)=0,VLOOKUP(BI20,DI!BI:BK,2,FALSE),
IF(BG20="","XXX-",BG20&amp;"-")&amp;
IF(VLOOKUP(BG20,$DB$180:$DS$241,2,FALSE)=0,"%?",IF(BJ$4="","O?","O"&amp;BJ$4+FLOOR((ROW()-7)/16,1)))&amp;
VLOOKUP(BG20,$DB$180:$DS$241,MOD(ROW()-7,16)+3,FALSE))),
IF(BG20="","XXX-%?#*",BG20&amp;"-%?#*")))</f>
        <v/>
      </c>
      <c r="BK20" s="228"/>
      <c r="BL20" s="226" t="str">
        <f t="shared" ca="1" si="7"/>
        <v/>
      </c>
      <c r="BM20" s="226"/>
      <c r="BN20" s="226"/>
      <c r="BO20" s="236"/>
    </row>
    <row r="21" spans="3:67">
      <c r="C21" s="194" t="s">
        <v>421</v>
      </c>
      <c r="D21" s="225" t="str">
        <f t="shared" si="8"/>
        <v>001.6</v>
      </c>
      <c r="E21" s="255" t="s">
        <v>887</v>
      </c>
      <c r="F21" s="226" t="str">
        <f>IF(E21="","",IFERROR(
IF(VLOOKUP(C21,$DB$180:$DS$241,2,FALSE)=2,VLOOKUP(C21,$DB$180:$DS$241,3,FALSE),
IF(VLOOKUP(C21,$DB$180:$DS$241,2,FALSE)=0,VLOOKUP(E21,DI!E:G,2,FALSE),
IF(C21="","XXX-",C21&amp;"-")&amp;
IF(VLOOKUP(C21,$DB$180:$DS$241,2,FALSE)=0,"%?",IF(F$4="","O?","O"&amp;F$4+FLOOR((ROW()-7)/16,1)))&amp;
VLOOKUP(C21,$DB$180:$DS$241,MOD(ROW()-7,16)+3,FALSE))),
IF(C21="","XXX-%?#*",C21&amp;"-%?#*")))</f>
        <v>RY-O1F2</v>
      </c>
      <c r="G21" s="255"/>
      <c r="H21" s="226" t="str">
        <f t="shared" ca="1" si="0"/>
        <v>RY</v>
      </c>
      <c r="I21" s="226"/>
      <c r="J21" s="226"/>
      <c r="K21" s="227"/>
      <c r="L21" s="288" t="str">
        <f t="shared" si="9"/>
        <v>011.6</v>
      </c>
      <c r="M21" s="226"/>
      <c r="N21" s="226" t="str">
        <f>IF(M21="","",IFERROR(
IF(VLOOKUP(K21,$DB$180:$DS$241,2,FALSE)=2,VLOOKUP(K21,$DB$180:$DS$241,3,FALSE),
IF(VLOOKUP(K21,$DB$180:$DS$241,2,FALSE)=0,VLOOKUP(M21,DI!M:O,2,FALSE),
IF(K21="","XXX-",K21&amp;"-")&amp;
IF(VLOOKUP(K21,$DB$180:$DS$241,2,FALSE)=0,"%?",IF(N$4="","O?","O"&amp;N$4+FLOOR((ROW()-7)/16,1)))&amp;
VLOOKUP(K21,$DB$180:$DS$241,MOD(ROW()-7,16)+3,FALSE))),
IF(K21="","XXX-%?#*",K21&amp;"-%?#*")))</f>
        <v/>
      </c>
      <c r="O21" s="257"/>
      <c r="P21" s="226" t="str">
        <f t="shared" ca="1" si="1"/>
        <v/>
      </c>
      <c r="Q21" s="226"/>
      <c r="R21" s="226"/>
      <c r="S21" s="227" t="s">
        <v>364</v>
      </c>
      <c r="T21" s="225" t="str">
        <f t="shared" si="10"/>
        <v>021.6</v>
      </c>
      <c r="U21" s="226" t="s">
        <v>888</v>
      </c>
      <c r="V21" s="226" t="s">
        <v>889</v>
      </c>
      <c r="W21" s="257"/>
      <c r="X21" s="226" t="str">
        <f t="shared" ca="1" si="2"/>
        <v>LPBG</v>
      </c>
      <c r="Y21" s="226"/>
      <c r="Z21" s="226"/>
      <c r="AA21" s="233" t="s">
        <v>358</v>
      </c>
      <c r="AB21" s="225" t="str">
        <f t="shared" si="11"/>
        <v>031.6</v>
      </c>
      <c r="AC21" s="226" t="s">
        <v>890</v>
      </c>
      <c r="AD21" s="226" t="s">
        <v>621</v>
      </c>
      <c r="AE21" s="257"/>
      <c r="AF21" s="226" t="str">
        <f t="shared" ca="1" si="3"/>
        <v>LCSG</v>
      </c>
      <c r="AG21" s="226"/>
      <c r="AH21" s="226"/>
      <c r="AI21" s="233"/>
      <c r="AJ21" s="225" t="str">
        <f t="shared" si="12"/>
        <v>041.6</v>
      </c>
      <c r="AK21" s="226"/>
      <c r="AL21" s="226" t="str">
        <f>IF(AK21="","",IFERROR(
IF(VLOOKUP(AI21,$DB$180:$DS$241,2,FALSE)=2,VLOOKUP(AI21,$DB$180:$DS$241,3,FALSE),
IF(VLOOKUP(AI21,$DB$180:$DS$241,2,FALSE)=0,VLOOKUP(AK21,DI!AK:AM,2,FALSE),
IF(AI21="","XXX-",AI21&amp;"-")&amp;
IF(VLOOKUP(AI21,$DB$180:$DS$241,2,FALSE)=0,"%?",IF(AL$4="","O?","O"&amp;AL$4+FLOOR((ROW()-7)/16,1)))&amp;
VLOOKUP(AI21,$DB$180:$DS$241,MOD(ROW()-7,16)+3,FALSE))),
IF(AI21="","XXX-%?#*",AI21&amp;"-%?#*")))</f>
        <v/>
      </c>
      <c r="AM21" s="257"/>
      <c r="AN21" s="226" t="str">
        <f t="shared" ca="1" si="4"/>
        <v/>
      </c>
      <c r="AO21" s="226"/>
      <c r="AP21" s="226"/>
      <c r="AQ21" s="233" t="s">
        <v>364</v>
      </c>
      <c r="AR21" s="225" t="str">
        <f t="shared" si="13"/>
        <v>051.6</v>
      </c>
      <c r="AS21" s="226" t="s">
        <v>891</v>
      </c>
      <c r="AT21" s="226" t="s">
        <v>892</v>
      </c>
      <c r="AU21" s="257"/>
      <c r="AV21" s="226" t="str">
        <f t="shared" ca="1" si="5"/>
        <v>LPBG</v>
      </c>
      <c r="AW21" s="254"/>
      <c r="AX21" s="254"/>
      <c r="AY21" s="230"/>
      <c r="AZ21" s="225" t="str">
        <f t="shared" si="14"/>
        <v>061.6</v>
      </c>
      <c r="BA21" s="226"/>
      <c r="BB21" s="226" t="str">
        <f>IF(BA21="","",IFERROR(
IF(VLOOKUP(AY21,$DB$180:$DS$241,2,FALSE)=2,VLOOKUP(AY21,$DB$180:$DS$241,3,FALSE),
IF(VLOOKUP(AY21,$DB$180:$DS$241,2,FALSE)=0,VLOOKUP(BA21,DI!BA:BC,2,FALSE),
IF(AY21="","XXX-",AY21&amp;"-")&amp;
IF(VLOOKUP(AY21,$DB$180:$DS$241,2,FALSE)=0,"%?",IF(BB$4="","O?","O"&amp;BB$4+FLOOR((ROW()-7)/16,1)))&amp;
VLOOKUP(AY21,$DB$180:$DS$241,MOD(ROW()-7,16)+3,FALSE))),
IF(AY21="","XXX-%?#*",AY21&amp;"-%?#*")))</f>
        <v/>
      </c>
      <c r="BC21" s="228"/>
      <c r="BD21" s="226" t="str">
        <f t="shared" ca="1" si="6"/>
        <v/>
      </c>
      <c r="BE21" s="254"/>
      <c r="BF21" s="254"/>
      <c r="BG21" s="230"/>
      <c r="BH21" s="225" t="str">
        <f t="shared" si="15"/>
        <v>071.6</v>
      </c>
      <c r="BI21" s="226"/>
      <c r="BJ21" s="226" t="str">
        <f>IF(BI21="","",IFERROR(
IF(VLOOKUP(BG21,$DB$180:$DS$241,2,FALSE)=2,VLOOKUP(BG21,$DB$180:$DS$241,3,FALSE),
IF(VLOOKUP(BG21,$DB$180:$DS$241,2,FALSE)=0,VLOOKUP(BI21,DI!BI:BK,2,FALSE),
IF(BG21="","XXX-",BG21&amp;"-")&amp;
IF(VLOOKUP(BG21,$DB$180:$DS$241,2,FALSE)=0,"%?",IF(BJ$4="","O?","O"&amp;BJ$4+FLOOR((ROW()-7)/16,1)))&amp;
VLOOKUP(BG21,$DB$180:$DS$241,MOD(ROW()-7,16)+3,FALSE))),
IF(BG21="","XXX-%?#*",BG21&amp;"-%?#*")))</f>
        <v/>
      </c>
      <c r="BK21" s="228"/>
      <c r="BL21" s="226" t="str">
        <f t="shared" ca="1" si="7"/>
        <v/>
      </c>
      <c r="BM21" s="226"/>
      <c r="BN21" s="226"/>
      <c r="BO21" s="236"/>
    </row>
    <row r="22" spans="3:67">
      <c r="C22" s="194" t="s">
        <v>421</v>
      </c>
      <c r="D22" s="225" t="str">
        <f t="shared" si="8"/>
        <v>001.7</v>
      </c>
      <c r="E22" s="255" t="s">
        <v>893</v>
      </c>
      <c r="F22" s="226" t="str">
        <f>IF(E22="","",IFERROR(
IF(VLOOKUP(C22,$DB$180:$DS$241,2,FALSE)=2,VLOOKUP(C22,$DB$180:$DS$241,3,FALSE),
IF(VLOOKUP(C22,$DB$180:$DS$241,2,FALSE)=0,VLOOKUP(E22,DI!E:G,2,FALSE),
IF(C22="","XXX-",C22&amp;"-")&amp;
IF(VLOOKUP(C22,$DB$180:$DS$241,2,FALSE)=0,"%?",IF(F$4="","O?","O"&amp;F$4+FLOOR((ROW()-7)/16,1)))&amp;
VLOOKUP(C22,$DB$180:$DS$241,MOD(ROW()-7,16)+3,FALSE))),
IF(C22="","XXX-%?#*",C22&amp;"-%?#*")))</f>
        <v>RY-O1F7</v>
      </c>
      <c r="G22" s="255"/>
      <c r="H22" s="226" t="str">
        <f t="shared" ca="1" si="0"/>
        <v>RY</v>
      </c>
      <c r="I22" s="226"/>
      <c r="J22" s="226"/>
      <c r="K22" s="227"/>
      <c r="L22" s="288" t="str">
        <f t="shared" si="9"/>
        <v>011.7</v>
      </c>
      <c r="M22" s="226"/>
      <c r="N22" s="226" t="str">
        <f>IF(M22="","",IFERROR(
IF(VLOOKUP(K22,$DB$180:$DS$241,2,FALSE)=2,VLOOKUP(K22,$DB$180:$DS$241,3,FALSE),
IF(VLOOKUP(K22,$DB$180:$DS$241,2,FALSE)=0,VLOOKUP(M22,DI!M:O,2,FALSE),
IF(K22="","XXX-",K22&amp;"-")&amp;
IF(VLOOKUP(K22,$DB$180:$DS$241,2,FALSE)=0,"%?",IF(N$4="","O?","O"&amp;N$4+FLOOR((ROW()-7)/16,1)))&amp;
VLOOKUP(K22,$DB$180:$DS$241,MOD(ROW()-7,16)+3,FALSE))),
IF(K22="","XXX-%?#*",K22&amp;"-%?#*")))</f>
        <v/>
      </c>
      <c r="O22" s="257"/>
      <c r="P22" s="226" t="str">
        <f t="shared" ca="1" si="1"/>
        <v/>
      </c>
      <c r="Q22" s="226"/>
      <c r="R22" s="226"/>
      <c r="S22" s="227"/>
      <c r="T22" s="225" t="str">
        <f t="shared" si="10"/>
        <v>021.7</v>
      </c>
      <c r="U22" s="226"/>
      <c r="V22" s="226" t="str">
        <f>IF(U22="","",IFERROR(
IF(VLOOKUP(S22,$DB$180:$DS$241,2,FALSE)=2,VLOOKUP(S22,$DB$180:$DS$241,3,FALSE),
IF(VLOOKUP(S22,$DB$180:$DS$241,2,FALSE)=0,VLOOKUP(U22,DI!U:W,2,FALSE),
IF(S22="","XXX-",S22&amp;"-")&amp;
IF(VLOOKUP(S22,$DB$180:$DS$241,2,FALSE)=0,"%?",IF(V$4="","O?","O"&amp;V$4+FLOOR((ROW()-7)/16,1)))&amp;
VLOOKUP(S22,$DB$180:$DS$241,MOD(ROW()-7,16)+3,FALSE))),
IF(S22="","XXX-%?#*",S22&amp;"-%?#*")))</f>
        <v/>
      </c>
      <c r="W22" s="257"/>
      <c r="X22" s="226" t="str">
        <f t="shared" ca="1" si="2"/>
        <v/>
      </c>
      <c r="Y22" s="226"/>
      <c r="Z22" s="226"/>
      <c r="AA22" s="233" t="s">
        <v>358</v>
      </c>
      <c r="AB22" s="225" t="str">
        <f t="shared" si="11"/>
        <v>031.7</v>
      </c>
      <c r="AC22" s="226" t="s">
        <v>894</v>
      </c>
      <c r="AD22" s="226" t="s">
        <v>625</v>
      </c>
      <c r="AE22" s="257"/>
      <c r="AF22" s="226" t="str">
        <f t="shared" ca="1" si="3"/>
        <v>LCSG</v>
      </c>
      <c r="AG22" s="226"/>
      <c r="AH22" s="226"/>
      <c r="AI22" s="233"/>
      <c r="AJ22" s="225" t="str">
        <f t="shared" si="12"/>
        <v>041.7</v>
      </c>
      <c r="AK22" s="226"/>
      <c r="AL22" s="226" t="str">
        <f>IF(AK22="","",IFERROR(
IF(VLOOKUP(AI22,$DB$180:$DS$241,2,FALSE)=2,VLOOKUP(AI22,$DB$180:$DS$241,3,FALSE),
IF(VLOOKUP(AI22,$DB$180:$DS$241,2,FALSE)=0,VLOOKUP(AK22,DI!AK:AM,2,FALSE),
IF(AI22="","XXX-",AI22&amp;"-")&amp;
IF(VLOOKUP(AI22,$DB$180:$DS$241,2,FALSE)=0,"%?",IF(AL$4="","O?","O"&amp;AL$4+FLOOR((ROW()-7)/16,1)))&amp;
VLOOKUP(AI22,$DB$180:$DS$241,MOD(ROW()-7,16)+3,FALSE))),
IF(AI22="","XXX-%?#*",AI22&amp;"-%?#*")))</f>
        <v/>
      </c>
      <c r="AM22" s="257"/>
      <c r="AN22" s="226" t="str">
        <f t="shared" ca="1" si="4"/>
        <v/>
      </c>
      <c r="AO22" s="226"/>
      <c r="AP22" s="226"/>
      <c r="AQ22" s="233" t="s">
        <v>392</v>
      </c>
      <c r="AR22" s="225" t="str">
        <f t="shared" si="13"/>
        <v>051.7</v>
      </c>
      <c r="AS22" s="226" t="s">
        <v>895</v>
      </c>
      <c r="AT22" s="226" t="s">
        <v>896</v>
      </c>
      <c r="AU22" s="257"/>
      <c r="AV22" s="226" t="str">
        <f t="shared" ca="1" si="5"/>
        <v>LPBR</v>
      </c>
      <c r="AW22" s="254"/>
      <c r="AX22" s="254"/>
      <c r="AY22" s="230"/>
      <c r="AZ22" s="225" t="str">
        <f t="shared" si="14"/>
        <v>061.7</v>
      </c>
      <c r="BA22" s="226"/>
      <c r="BB22" s="226" t="str">
        <f>IF(BA22="","",IFERROR(
IF(VLOOKUP(AY22,$DB$180:$DS$241,2,FALSE)=2,VLOOKUP(AY22,$DB$180:$DS$241,3,FALSE),
IF(VLOOKUP(AY22,$DB$180:$DS$241,2,FALSE)=0,VLOOKUP(BA22,DI!BA:BC,2,FALSE),
IF(AY22="","XXX-",AY22&amp;"-")&amp;
IF(VLOOKUP(AY22,$DB$180:$DS$241,2,FALSE)=0,"%?",IF(BB$4="","O?","O"&amp;BB$4+FLOOR((ROW()-7)/16,1)))&amp;
VLOOKUP(AY22,$DB$180:$DS$241,MOD(ROW()-7,16)+3,FALSE))),
IF(AY22="","XXX-%?#*",AY22&amp;"-%?#*")))</f>
        <v/>
      </c>
      <c r="BC22" s="228"/>
      <c r="BD22" s="226" t="str">
        <f t="shared" ca="1" si="6"/>
        <v/>
      </c>
      <c r="BE22" s="254"/>
      <c r="BF22" s="254"/>
      <c r="BG22" s="230"/>
      <c r="BH22" s="225" t="str">
        <f t="shared" si="15"/>
        <v>071.7</v>
      </c>
      <c r="BI22" s="226"/>
      <c r="BJ22" s="226" t="str">
        <f>IF(BI22="","",IFERROR(
IF(VLOOKUP(BG22,$DB$180:$DS$241,2,FALSE)=2,VLOOKUP(BG22,$DB$180:$DS$241,3,FALSE),
IF(VLOOKUP(BG22,$DB$180:$DS$241,2,FALSE)=0,VLOOKUP(BI22,DI!BI:BK,2,FALSE),
IF(BG22="","XXX-",BG22&amp;"-")&amp;
IF(VLOOKUP(BG22,$DB$180:$DS$241,2,FALSE)=0,"%?",IF(BJ$4="","O?","O"&amp;BJ$4+FLOOR((ROW()-7)/16,1)))&amp;
VLOOKUP(BG22,$DB$180:$DS$241,MOD(ROW()-7,16)+3,FALSE))),
IF(BG22="","XXX-%?#*",BG22&amp;"-%?#*")))</f>
        <v/>
      </c>
      <c r="BK22" s="228"/>
      <c r="BL22" s="226" t="str">
        <f t="shared" ca="1" si="7"/>
        <v/>
      </c>
      <c r="BM22" s="226"/>
      <c r="BN22" s="226"/>
      <c r="BO22" s="236"/>
    </row>
    <row r="23" spans="3:67">
      <c r="C23" s="194" t="s">
        <v>421</v>
      </c>
      <c r="D23" s="225" t="str">
        <f t="shared" si="8"/>
        <v>002.0</v>
      </c>
      <c r="E23" s="255" t="s">
        <v>897</v>
      </c>
      <c r="F23" s="226" t="str">
        <f>IF(E23="","",IFERROR(
IF(VLOOKUP(C23,$DB$180:$DS$241,2,FALSE)=2,VLOOKUP(C23,$DB$180:$DS$241,3,FALSE),
IF(VLOOKUP(C23,$DB$180:$DS$241,2,FALSE)=0,VLOOKUP(E23,DI!E:G,2,FALSE),
IF(C23="","XXX-",C23&amp;"-")&amp;
IF(VLOOKUP(C23,$DB$180:$DS$241,2,FALSE)=0,"%?",IF(F$4="","O?","O"&amp;F$4+FLOOR((ROW()-7)/16,1)))&amp;
VLOOKUP(C23,$DB$180:$DS$241,MOD(ROW()-7,16)+3,FALSE))),
IF(C23="","XXX-%?#*",C23&amp;"-%?#*")))</f>
        <v>RY-O2C3</v>
      </c>
      <c r="G23" s="255"/>
      <c r="H23" s="226" t="str">
        <f ca="1">IFERROR(
IF(INDIRECT(ADDRESS(ROW(),COLUMN()-2))="","",
LEFT(INDIRECT(ADDRESS(ROW(),COLUMN()-2)),SEARCH("-",INDIRECT(ADDRESS(ROW(),COLUMN()-2)),1)-1)),"")</f>
        <v>RY</v>
      </c>
      <c r="I23" s="258"/>
      <c r="J23" s="258"/>
      <c r="K23" s="233" t="s">
        <v>421</v>
      </c>
      <c r="L23" s="225" t="str">
        <f t="shared" si="9"/>
        <v>012.0</v>
      </c>
      <c r="M23" s="226" t="s">
        <v>898</v>
      </c>
      <c r="N23" s="226" t="str">
        <f>IF(M23="","",IFERROR(
IF(VLOOKUP(K23,$DB$180:$DS$241,2,FALSE)=2,VLOOKUP(K23,$DB$180:$DS$241,3,FALSE),
IF(VLOOKUP(K23,$DB$180:$DS$241,2,FALSE)=0,VLOOKUP(M23,DI!M:O,2,FALSE),
IF(K23="","XXX-",K23&amp;"-")&amp;
IF(VLOOKUP(K23,$DB$180:$DS$241,2,FALSE)=0,"%?",IF(N$4="","O?","O"&amp;N$4+FLOOR((ROW()-7)/16,1)))&amp;
VLOOKUP(K23,$DB$180:$DS$241,MOD(ROW()-7,16)+3,FALSE))),
IF(K23="","XXX-%?#*",K23&amp;"-%?#*")))</f>
        <v>RY-O12C3</v>
      </c>
      <c r="O23" s="257"/>
      <c r="P23" s="226" t="str">
        <f t="shared" ca="1" si="1"/>
        <v>RY</v>
      </c>
      <c r="Q23" s="254"/>
      <c r="R23" s="254"/>
      <c r="S23" s="230" t="s">
        <v>899</v>
      </c>
      <c r="T23" s="225" t="str">
        <f t="shared" si="10"/>
        <v>022.0</v>
      </c>
      <c r="U23" s="226" t="s">
        <v>900</v>
      </c>
      <c r="V23" s="226" t="str">
        <f>IF(U23="","",IFERROR(
IF(VLOOKUP(S23,$DB$180:$DS$241,2,FALSE)=2,VLOOKUP(S23,$DB$180:$DS$241,3,FALSE),
IF(VLOOKUP(S23,$DB$180:$DS$241,2,FALSE)=0,VLOOKUP(U23,DI!U:W,2,FALSE),
IF(S23="","XXX-",S23&amp;"-")&amp;
IF(VLOOKUP(S23,$DB$180:$DS$241,2,FALSE)=0,"%?",IF(V$4="","O?","O"&amp;V$4+FLOOR((ROW()-7)/16,1)))&amp;
VLOOKUP(S23,$DB$180:$DS$241,MOD(ROW()-7,16)+3,FALSE))),
IF(S23="","XXX-%?#*",S23&amp;"-%?#*")))</f>
        <v>SOL-O22C3</v>
      </c>
      <c r="W23" s="257"/>
      <c r="X23" s="226" t="str">
        <f t="shared" ca="1" si="2"/>
        <v>SOL</v>
      </c>
      <c r="Y23" s="226"/>
      <c r="Z23" s="226"/>
      <c r="AA23" s="233" t="s">
        <v>358</v>
      </c>
      <c r="AB23" s="225" t="str">
        <f t="shared" si="11"/>
        <v>032.0</v>
      </c>
      <c r="AC23" s="226" t="s">
        <v>1209</v>
      </c>
      <c r="AD23" s="226" t="s">
        <v>901</v>
      </c>
      <c r="AE23" s="257"/>
      <c r="AF23" s="226" t="str">
        <f t="shared" ca="1" si="3"/>
        <v>LCSG</v>
      </c>
      <c r="AG23" s="226"/>
      <c r="AH23" s="226"/>
      <c r="AI23" s="233" t="s">
        <v>421</v>
      </c>
      <c r="AJ23" s="225" t="str">
        <f t="shared" si="12"/>
        <v>042.0</v>
      </c>
      <c r="AK23" s="226" t="s">
        <v>902</v>
      </c>
      <c r="AL23" s="226" t="str">
        <f>IF(AK23="","",IFERROR(
IF(VLOOKUP(AI23,$DB$180:$DS$241,2,FALSE)=2,VLOOKUP(AI23,$DB$180:$DS$241,3,FALSE),
IF(VLOOKUP(AI23,$DB$180:$DS$241,2,FALSE)=0,VLOOKUP(AK23,DI!AK:AM,2,FALSE),
IF(AI23="","XXX-",AI23&amp;"-")&amp;
IF(VLOOKUP(AI23,$DB$180:$DS$241,2,FALSE)=0,"%?",IF(AL$4="","O?","O"&amp;AL$4+FLOOR((ROW()-7)/16,1)))&amp;
VLOOKUP(AI23,$DB$180:$DS$241,MOD(ROW()-7,16)+3,FALSE))),
IF(AI23="","XXX-%?#*",AI23&amp;"-%?#*")))</f>
        <v>RY-O42C3</v>
      </c>
      <c r="AM23" s="257"/>
      <c r="AN23" s="226" t="str">
        <f t="shared" ca="1" si="4"/>
        <v>RY</v>
      </c>
      <c r="AO23" s="254"/>
      <c r="AP23" s="254"/>
      <c r="AQ23" s="230" t="s">
        <v>364</v>
      </c>
      <c r="AR23" s="225" t="str">
        <f t="shared" si="13"/>
        <v>052.0</v>
      </c>
      <c r="AS23" s="226" t="s">
        <v>903</v>
      </c>
      <c r="AT23" s="226" t="s">
        <v>904</v>
      </c>
      <c r="AU23" s="257"/>
      <c r="AV23" s="226" t="str">
        <f t="shared" ca="1" si="5"/>
        <v>LPBG</v>
      </c>
      <c r="AW23" s="226"/>
      <c r="AX23" s="226"/>
      <c r="AY23" s="233"/>
      <c r="AZ23" s="225" t="str">
        <f t="shared" si="14"/>
        <v/>
      </c>
      <c r="BA23" s="228"/>
      <c r="BB23" s="226" t="str">
        <f>IF(BA23="","",IFERROR(
IF(VLOOKUP(AY23,$DB$180:$DS$241,2,FALSE)=2,VLOOKUP(AY23,$DB$180:$DS$241,3,FALSE),
IF(VLOOKUP(AY23,$DB$180:$DS$241,2,FALSE)=0,VLOOKUP(BA23,DI!BA:BC,2,FALSE),
IF(AY23="","XXX-",AY23&amp;"-")&amp;
IF(VLOOKUP(AY23,$DB$180:$DS$241,2,FALSE)=0,"%?",IF(BB$4="","O?","O"&amp;BB$4+FLOOR((ROW()-7)/16,1)))&amp;
VLOOKUP(AY23,$DB$180:$DS$241,MOD(ROW()-7,16)+3,FALSE))),
IF(AY23="","XXX-%?#*",AY23&amp;"-%?#*")))</f>
        <v/>
      </c>
      <c r="BC23" s="228"/>
      <c r="BD23" s="226" t="str">
        <f t="shared" ca="1" si="6"/>
        <v/>
      </c>
      <c r="BE23" s="254"/>
      <c r="BF23" s="254"/>
      <c r="BG23" s="230"/>
      <c r="BH23" s="225" t="str">
        <f t="shared" si="15"/>
        <v/>
      </c>
      <c r="BI23" s="226"/>
      <c r="BJ23" s="226" t="str">
        <f>IF(BI23="","",IFERROR(
IF(VLOOKUP(BG23,$DB$180:$DS$241,2,FALSE)=2,VLOOKUP(BG23,$DB$180:$DS$241,3,FALSE),
IF(VLOOKUP(BG23,$DB$180:$DS$241,2,FALSE)=0,VLOOKUP(BI23,DI!BI:BK,2,FALSE),
IF(BG23="","XXX-",BG23&amp;"-")&amp;
IF(VLOOKUP(BG23,$DB$180:$DS$241,2,FALSE)=0,"%?",IF(BJ$4="","O?","O"&amp;BJ$4+FLOOR((ROW()-7)/16,1)))&amp;
VLOOKUP(BG23,$DB$180:$DS$241,MOD(ROW()-7,16)+3,FALSE))),
IF(BG23="","XXX-%?#*",BG23&amp;"-%?#*")))</f>
        <v/>
      </c>
      <c r="BK23" s="228"/>
      <c r="BL23" s="226" t="str">
        <f t="shared" ca="1" si="7"/>
        <v/>
      </c>
      <c r="BM23" s="254"/>
      <c r="BN23" s="254"/>
      <c r="BO23" s="232"/>
    </row>
    <row r="24" spans="3:67">
      <c r="D24" s="225" t="str">
        <f t="shared" si="8"/>
        <v>002.1</v>
      </c>
      <c r="E24" s="226" t="s">
        <v>905</v>
      </c>
      <c r="F24" s="226" t="s">
        <v>906</v>
      </c>
      <c r="G24" s="255"/>
      <c r="H24" s="226" t="str">
        <f t="shared" ref="H24:H87" ca="1" si="16">IFERROR(
IF(INDIRECT(ADDRESS(ROW(),COLUMN()-2))="","",
LEFT(INDIRECT(ADDRESS(ROW(),COLUMN()-2)),SEARCH("-",INDIRECT(ADDRESS(ROW(),COLUMN()-2)),1)-1)),"")</f>
        <v>RY</v>
      </c>
      <c r="I24" s="226"/>
      <c r="J24" s="226"/>
      <c r="K24" s="227" t="s">
        <v>421</v>
      </c>
      <c r="L24" s="225" t="str">
        <f t="shared" si="9"/>
        <v>012.1</v>
      </c>
      <c r="M24" s="226" t="s">
        <v>907</v>
      </c>
      <c r="N24" s="226" t="str">
        <f>IF(M24="","",IFERROR(
IF(VLOOKUP(K24,$DB$180:$DS$241,2,FALSE)=2,VLOOKUP(K24,$DB$180:$DS$241,3,FALSE),
IF(VLOOKUP(K24,$DB$180:$DS$241,2,FALSE)=0,VLOOKUP(M24,DI!M:O,2,FALSE),
IF(K24="","XXX-",K24&amp;"-")&amp;
IF(VLOOKUP(K24,$DB$180:$DS$241,2,FALSE)=0,"%?",IF(N$4="","O?","O"&amp;N$4+FLOOR((ROW()-7)/16,1)))&amp;
VLOOKUP(K24,$DB$180:$DS$241,MOD(ROW()-7,16)+3,FALSE))),
IF(K24="","XXX-%?#*",K24&amp;"-%?#*")))</f>
        <v>RY-O12C8</v>
      </c>
      <c r="O24" s="257"/>
      <c r="P24" s="226" t="str">
        <f t="shared" ca="1" si="1"/>
        <v>RY</v>
      </c>
      <c r="Q24" s="254"/>
      <c r="R24" s="254"/>
      <c r="S24" s="230" t="s">
        <v>899</v>
      </c>
      <c r="T24" s="225" t="str">
        <f t="shared" si="10"/>
        <v>022.1</v>
      </c>
      <c r="U24" s="226" t="s">
        <v>908</v>
      </c>
      <c r="V24" s="226" t="str">
        <f>IF(U24="","",IFERROR(
IF(VLOOKUP(S24,$DB$180:$DS$241,2,FALSE)=2,VLOOKUP(S24,$DB$180:$DS$241,3,FALSE),
IF(VLOOKUP(S24,$DB$180:$DS$241,2,FALSE)=0,VLOOKUP(U24,DI!U:W,2,FALSE),
IF(S24="","XXX-",S24&amp;"-")&amp;
IF(VLOOKUP(S24,$DB$180:$DS$241,2,FALSE)=0,"%?",IF(V$4="","O?","O"&amp;V$4+FLOOR((ROW()-7)/16,1)))&amp;
VLOOKUP(S24,$DB$180:$DS$241,MOD(ROW()-7,16)+3,FALSE))),
IF(S24="","XXX-%?#*",S24&amp;"-%?#*")))</f>
        <v>SOL-O22C8</v>
      </c>
      <c r="W24" s="257"/>
      <c r="X24" s="226" t="str">
        <f t="shared" ca="1" si="2"/>
        <v>SOL</v>
      </c>
      <c r="Y24" s="226"/>
      <c r="Z24" s="226"/>
      <c r="AA24" s="233" t="s">
        <v>358</v>
      </c>
      <c r="AB24" s="225" t="str">
        <f t="shared" si="11"/>
        <v>032.1</v>
      </c>
      <c r="AC24" s="226" t="s">
        <v>1153</v>
      </c>
      <c r="AD24" s="226" t="s">
        <v>909</v>
      </c>
      <c r="AE24" s="257"/>
      <c r="AF24" s="226" t="str">
        <f t="shared" ca="1" si="3"/>
        <v>LCSG</v>
      </c>
      <c r="AG24" s="226"/>
      <c r="AH24" s="226"/>
      <c r="AI24" s="233" t="s">
        <v>421</v>
      </c>
      <c r="AJ24" s="225" t="str">
        <f t="shared" si="12"/>
        <v>042.1</v>
      </c>
      <c r="AK24" s="226" t="s">
        <v>910</v>
      </c>
      <c r="AL24" s="226" t="str">
        <f>IF(AK24="","",IFERROR(
IF(VLOOKUP(AI24,$DB$180:$DS$241,2,FALSE)=2,VLOOKUP(AI24,$DB$180:$DS$241,3,FALSE),
IF(VLOOKUP(AI24,$DB$180:$DS$241,2,FALSE)=0,VLOOKUP(AK24,DI!AK:AM,2,FALSE),
IF(AI24="","XXX-",AI24&amp;"-")&amp;
IF(VLOOKUP(AI24,$DB$180:$DS$241,2,FALSE)=0,"%?",IF(AL$4="","O?","O"&amp;AL$4+FLOOR((ROW()-7)/16,1)))&amp;
VLOOKUP(AI24,$DB$180:$DS$241,MOD(ROW()-7,16)+3,FALSE))),
IF(AI24="","XXX-%?#*",AI24&amp;"-%?#*")))</f>
        <v>RY-O42C8</v>
      </c>
      <c r="AM24" s="257"/>
      <c r="AN24" s="226" t="str">
        <f t="shared" ca="1" si="4"/>
        <v>RY</v>
      </c>
      <c r="AO24" s="254"/>
      <c r="AP24" s="254"/>
      <c r="AQ24" s="230" t="s">
        <v>364</v>
      </c>
      <c r="AR24" s="225" t="str">
        <f t="shared" si="13"/>
        <v>052.1</v>
      </c>
      <c r="AS24" s="226" t="s">
        <v>911</v>
      </c>
      <c r="AT24" s="226" t="s">
        <v>912</v>
      </c>
      <c r="AU24" s="257"/>
      <c r="AV24" s="226" t="str">
        <f t="shared" ca="1" si="5"/>
        <v>LPBG</v>
      </c>
      <c r="AW24" s="226"/>
      <c r="AX24" s="226"/>
      <c r="AY24" s="233"/>
      <c r="AZ24" s="225" t="str">
        <f t="shared" si="14"/>
        <v/>
      </c>
      <c r="BA24" s="226"/>
      <c r="BB24" s="226" t="str">
        <f>IF(BA24="","",IFERROR(
IF(VLOOKUP(AY24,$DB$180:$DS$241,2,FALSE)=2,VLOOKUP(AY24,$DB$180:$DS$241,3,FALSE),
IF(VLOOKUP(AY24,$DB$180:$DS$241,2,FALSE)=0,VLOOKUP(BA24,DI!BA:BC,2,FALSE),
IF(AY24="","XXX-",AY24&amp;"-")&amp;
IF(VLOOKUP(AY24,$DB$180:$DS$241,2,FALSE)=0,"%?",IF(BB$4="","O?","O"&amp;BB$4+FLOOR((ROW()-7)/16,1)))&amp;
VLOOKUP(AY24,$DB$180:$DS$241,MOD(ROW()-7,16)+3,FALSE))),
IF(AY24="","XXX-%?#*",AY24&amp;"-%?#*")))</f>
        <v/>
      </c>
      <c r="BC24" s="228"/>
      <c r="BD24" s="226" t="str">
        <f t="shared" ca="1" si="6"/>
        <v/>
      </c>
      <c r="BE24" s="254"/>
      <c r="BF24" s="254"/>
      <c r="BG24" s="230"/>
      <c r="BH24" s="225" t="str">
        <f t="shared" si="15"/>
        <v/>
      </c>
      <c r="BI24" s="226"/>
      <c r="BJ24" s="226" t="str">
        <f>IF(BI24="","",IFERROR(
IF(VLOOKUP(BG24,$DB$180:$DS$241,2,FALSE)=2,VLOOKUP(BG24,$DB$180:$DS$241,3,FALSE),
IF(VLOOKUP(BG24,$DB$180:$DS$241,2,FALSE)=0,VLOOKUP(BI24,DI!BI:BK,2,FALSE),
IF(BG24="","XXX-",BG24&amp;"-")&amp;
IF(VLOOKUP(BG24,$DB$180:$DS$241,2,FALSE)=0,"%?",IF(BJ$4="","O?","O"&amp;BJ$4+FLOOR((ROW()-7)/16,1)))&amp;
VLOOKUP(BG24,$DB$180:$DS$241,MOD(ROW()-7,16)+3,FALSE))),
IF(BG24="","XXX-%?#*",BG24&amp;"-%?#*")))</f>
        <v/>
      </c>
      <c r="BK24" s="228"/>
      <c r="BL24" s="226" t="str">
        <f t="shared" ca="1" si="7"/>
        <v/>
      </c>
      <c r="BM24" s="254"/>
      <c r="BN24" s="254"/>
      <c r="BO24" s="232"/>
    </row>
    <row r="25" spans="3:67">
      <c r="C25" s="194" t="s">
        <v>421</v>
      </c>
      <c r="D25" s="225" t="str">
        <f t="shared" si="8"/>
        <v>002.2</v>
      </c>
      <c r="E25" s="257" t="s">
        <v>1829</v>
      </c>
      <c r="F25" s="226" t="str">
        <f>IF(E25="","",IFERROR(
IF(VLOOKUP(C25,$DB$180:$DS$241,2,FALSE)=2,VLOOKUP(C25,$DB$180:$DS$241,3,FALSE),
IF(VLOOKUP(C25,$DB$180:$DS$241,2,FALSE)=0,VLOOKUP(E25,DI!E:G,2,FALSE),
IF(C25="","XXX-",C25&amp;"-")&amp;
IF(VLOOKUP(C25,$DB$180:$DS$241,2,FALSE)=0,"%?",IF(F$4="","O?","O"&amp;F$4+FLOOR((ROW()-7)/16,1)))&amp;
VLOOKUP(C25,$DB$180:$DS$241,MOD(ROW()-7,16)+3,FALSE))),
IF(C25="","XXX-%?#*",C25&amp;"-%?#*")))</f>
        <v>RY-O2C2</v>
      </c>
      <c r="G25" s="257"/>
      <c r="H25" s="226" t="str">
        <f t="shared" ca="1" si="16"/>
        <v>RY</v>
      </c>
      <c r="I25" s="228"/>
      <c r="J25" s="228"/>
      <c r="K25" s="241" t="s">
        <v>421</v>
      </c>
      <c r="L25" s="225" t="str">
        <f t="shared" si="9"/>
        <v>012.2</v>
      </c>
      <c r="M25" s="257" t="s">
        <v>913</v>
      </c>
      <c r="N25" s="226" t="str">
        <f>IF(M25="","",IFERROR(
IF(VLOOKUP(K25,$DB$180:$DS$241,2,FALSE)=2,VLOOKUP(K25,$DB$180:$DS$241,3,FALSE),
IF(VLOOKUP(K25,$DB$180:$DS$241,2,FALSE)=0,VLOOKUP(M25,DI!M:O,2,FALSE),
IF(K25="","XXX-",K25&amp;"-")&amp;
IF(VLOOKUP(K25,$DB$180:$DS$241,2,FALSE)=0,"%?",IF(N$4="","O?","O"&amp;N$4+FLOOR((ROW()-7)/16,1)))&amp;
VLOOKUP(K25,$DB$180:$DS$241,MOD(ROW()-7,16)+3,FALSE))),
IF(K25="","XXX-%?#*",K25&amp;"-%?#*")))</f>
        <v>RY-O12C2</v>
      </c>
      <c r="O25" s="257"/>
      <c r="P25" s="226" t="str">
        <f t="shared" ca="1" si="1"/>
        <v>RY</v>
      </c>
      <c r="Q25" s="254"/>
      <c r="R25" s="254"/>
      <c r="S25" s="230" t="s">
        <v>899</v>
      </c>
      <c r="T25" s="225" t="str">
        <f t="shared" si="10"/>
        <v>022.2</v>
      </c>
      <c r="U25" s="424" t="s">
        <v>1864</v>
      </c>
      <c r="V25" s="226" t="str">
        <f>IF(U25="","",IFERROR(
IF(VLOOKUP(S25,$DB$180:$DS$241,2,FALSE)=2,VLOOKUP(S25,$DB$180:$DS$241,3,FALSE),
IF(VLOOKUP(S25,$DB$180:$DS$241,2,FALSE)=0,VLOOKUP(U25,DI!U:W,2,FALSE),
IF(S25="","XXX-",S25&amp;"-")&amp;
IF(VLOOKUP(S25,$DB$180:$DS$241,2,FALSE)=0,"%?",IF(V$4="","O?","O"&amp;V$4+FLOOR((ROW()-7)/16,1)))&amp;
VLOOKUP(S25,$DB$180:$DS$241,MOD(ROW()-7,16)+3,FALSE))),
IF(S25="","XXX-%?#*",S25&amp;"-%?#*")))</f>
        <v>SOL-O22C2</v>
      </c>
      <c r="W25" s="257"/>
      <c r="X25" s="226" t="str">
        <f t="shared" ca="1" si="2"/>
        <v>SOL</v>
      </c>
      <c r="Y25" s="228"/>
      <c r="Z25" s="228"/>
      <c r="AA25" s="241" t="s">
        <v>364</v>
      </c>
      <c r="AB25" s="225" t="str">
        <f t="shared" si="11"/>
        <v>032.2</v>
      </c>
      <c r="AC25" s="257" t="s">
        <v>914</v>
      </c>
      <c r="AD25" s="226" t="s">
        <v>915</v>
      </c>
      <c r="AE25" s="257"/>
      <c r="AF25" s="226" t="str">
        <f t="shared" ca="1" si="3"/>
        <v>LPBG</v>
      </c>
      <c r="AG25" s="228"/>
      <c r="AH25" s="228"/>
      <c r="AI25" s="241" t="s">
        <v>421</v>
      </c>
      <c r="AJ25" s="225" t="str">
        <f t="shared" si="12"/>
        <v>042.2</v>
      </c>
      <c r="AK25" s="257" t="s">
        <v>916</v>
      </c>
      <c r="AL25" s="226" t="str">
        <f>IF(AK25="","",IFERROR(
IF(VLOOKUP(AI25,$DB$180:$DS$241,2,FALSE)=2,VLOOKUP(AI25,$DB$180:$DS$241,3,FALSE),
IF(VLOOKUP(AI25,$DB$180:$DS$241,2,FALSE)=0,VLOOKUP(AK25,DI!AK:AM,2,FALSE),
IF(AI25="","XXX-",AI25&amp;"-")&amp;
IF(VLOOKUP(AI25,$DB$180:$DS$241,2,FALSE)=0,"%?",IF(AL$4="","O?","O"&amp;AL$4+FLOOR((ROW()-7)/16,1)))&amp;
VLOOKUP(AI25,$DB$180:$DS$241,MOD(ROW()-7,16)+3,FALSE))),
IF(AI25="","XXX-%?#*",AI25&amp;"-%?#*")))</f>
        <v>RY-O42C2</v>
      </c>
      <c r="AM25" s="257"/>
      <c r="AN25" s="226" t="str">
        <f t="shared" ca="1" si="4"/>
        <v>RY</v>
      </c>
      <c r="AO25" s="254"/>
      <c r="AP25" s="254"/>
      <c r="AQ25" s="230"/>
      <c r="AR25" s="225" t="str">
        <f t="shared" si="13"/>
        <v>052.2</v>
      </c>
      <c r="AS25" s="257"/>
      <c r="AT25" s="226"/>
      <c r="AU25" s="257"/>
      <c r="AV25" s="226" t="str">
        <f t="shared" ca="1" si="5"/>
        <v/>
      </c>
      <c r="AW25" s="228"/>
      <c r="AX25" s="228"/>
      <c r="AY25" s="241"/>
      <c r="AZ25" s="225" t="str">
        <f t="shared" si="14"/>
        <v/>
      </c>
      <c r="BA25" s="226"/>
      <c r="BB25" s="226" t="str">
        <f>IF(BA25="","",IFERROR(
IF(VLOOKUP(AY25,$DB$180:$DS$241,2,FALSE)=2,VLOOKUP(AY25,$DB$180:$DS$241,3,FALSE),
IF(VLOOKUP(AY25,$DB$180:$DS$241,2,FALSE)=0,VLOOKUP(BA25,DI!BA:BC,2,FALSE),
IF(AY25="","XXX-",AY25&amp;"-")&amp;
IF(VLOOKUP(AY25,$DB$180:$DS$241,2,FALSE)=0,"%?",IF(BB$4="","O?","O"&amp;BB$4+FLOOR((ROW()-7)/16,1)))&amp;
VLOOKUP(AY25,$DB$180:$DS$241,MOD(ROW()-7,16)+3,FALSE))),
IF(AY25="","XXX-%?#*",AY25&amp;"-%?#*")))</f>
        <v/>
      </c>
      <c r="BC25" s="228"/>
      <c r="BD25" s="226" t="str">
        <f t="shared" ca="1" si="6"/>
        <v/>
      </c>
      <c r="BE25" s="254"/>
      <c r="BF25" s="254"/>
      <c r="BG25" s="230"/>
      <c r="BH25" s="225" t="str">
        <f t="shared" si="15"/>
        <v/>
      </c>
      <c r="BI25" s="228"/>
      <c r="BJ25" s="226" t="str">
        <f>IF(BI25="","",IFERROR(
IF(VLOOKUP(BG25,$DB$180:$DS$241,2,FALSE)=2,VLOOKUP(BG25,$DB$180:$DS$241,3,FALSE),
IF(VLOOKUP(BG25,$DB$180:$DS$241,2,FALSE)=0,VLOOKUP(BI25,DI!BI:BK,2,FALSE),
IF(BG25="","XXX-",BG25&amp;"-")&amp;
IF(VLOOKUP(BG25,$DB$180:$DS$241,2,FALSE)=0,"%?",IF(BJ$4="","O?","O"&amp;BJ$4+FLOOR((ROW()-7)/16,1)))&amp;
VLOOKUP(BG25,$DB$180:$DS$241,MOD(ROW()-7,16)+3,FALSE))),
IF(BG25="","XXX-%?#*",BG25&amp;"-%?#*")))</f>
        <v/>
      </c>
      <c r="BK25" s="228"/>
      <c r="BL25" s="226" t="str">
        <f t="shared" ca="1" si="7"/>
        <v/>
      </c>
      <c r="BM25" s="254"/>
      <c r="BN25" s="254"/>
      <c r="BO25" s="232"/>
    </row>
    <row r="26" spans="3:67">
      <c r="C26" s="194" t="s">
        <v>421</v>
      </c>
      <c r="D26" s="225" t="str">
        <f t="shared" si="8"/>
        <v>002.3</v>
      </c>
      <c r="E26" s="226" t="s">
        <v>917</v>
      </c>
      <c r="F26" s="226" t="str">
        <f>IF(E26="","",IFERROR(
IF(VLOOKUP(C26,$DB$180:$DS$241,2,FALSE)=2,VLOOKUP(C26,$DB$180:$DS$241,3,FALSE),
IF(VLOOKUP(C26,$DB$180:$DS$241,2,FALSE)=0,VLOOKUP(E26,DI!E:G,2,FALSE),
IF(C26="","XXX-",C26&amp;"-")&amp;
IF(VLOOKUP(C26,$DB$180:$DS$241,2,FALSE)=0,"%?",IF(F$4="","O?","O"&amp;F$4+FLOOR((ROW()-7)/16,1)))&amp;
VLOOKUP(C26,$DB$180:$DS$241,MOD(ROW()-7,16)+3,FALSE))),
IF(C26="","XXX-%?#*",C26&amp;"-%?#*")))</f>
        <v>RY-O2C7</v>
      </c>
      <c r="G26" s="226"/>
      <c r="H26" s="226" t="str">
        <f t="shared" ca="1" si="16"/>
        <v>RY</v>
      </c>
      <c r="I26" s="226"/>
      <c r="J26" s="226"/>
      <c r="K26" s="227" t="s">
        <v>421</v>
      </c>
      <c r="L26" s="225" t="str">
        <f t="shared" si="9"/>
        <v>012.3</v>
      </c>
      <c r="M26" s="226" t="s">
        <v>918</v>
      </c>
      <c r="N26" s="226" t="str">
        <f>IF(M26="","",IFERROR(
IF(VLOOKUP(K26,$DB$180:$DS$241,2,FALSE)=2,VLOOKUP(K26,$DB$180:$DS$241,3,FALSE),
IF(VLOOKUP(K26,$DB$180:$DS$241,2,FALSE)=0,VLOOKUP(M26,DI!M:O,2,FALSE),
IF(K26="","XXX-",K26&amp;"-")&amp;
IF(VLOOKUP(K26,$DB$180:$DS$241,2,FALSE)=0,"%?",IF(N$4="","O?","O"&amp;N$4+FLOOR((ROW()-7)/16,1)))&amp;
VLOOKUP(K26,$DB$180:$DS$241,MOD(ROW()-7,16)+3,FALSE))),
IF(K26="","XXX-%?#*",K26&amp;"-%?#*")))</f>
        <v>RY-O12C7</v>
      </c>
      <c r="O26" s="257"/>
      <c r="P26" s="226" t="str">
        <f t="shared" ca="1" si="1"/>
        <v>RY</v>
      </c>
      <c r="Q26" s="254"/>
      <c r="R26" s="254"/>
      <c r="S26" s="230" t="s">
        <v>899</v>
      </c>
      <c r="T26" s="225" t="str">
        <f t="shared" si="10"/>
        <v>022.3</v>
      </c>
      <c r="U26" s="235" t="s">
        <v>1884</v>
      </c>
      <c r="V26" s="235" t="str">
        <f>IF(U26="","",IFERROR(
IF(VLOOKUP(S26,$DB$180:$DS$241,2,FALSE)=2,VLOOKUP(S26,$DB$180:$DS$241,3,FALSE),
IF(VLOOKUP(S26,$DB$180:$DS$241,2,FALSE)=0,VLOOKUP(U26,DI!U:W,2,FALSE),
IF(S26="","XXX-",S26&amp;"-")&amp;
IF(VLOOKUP(S26,$DB$180:$DS$241,2,FALSE)=0,"%?",IF(V$4="","O?","O"&amp;V$4+FLOOR((ROW()-7)/16,1)))&amp;
VLOOKUP(S26,$DB$180:$DS$241,MOD(ROW()-7,16)+3,FALSE))),
IF(S26="","XXX-%?#*",S26&amp;"-%?#*")))</f>
        <v>SOL-O22C7</v>
      </c>
      <c r="W26" s="237" t="s">
        <v>1876</v>
      </c>
      <c r="X26" s="235" t="str">
        <f t="shared" ca="1" si="2"/>
        <v>SOL</v>
      </c>
      <c r="Y26" s="226"/>
      <c r="Z26" s="226"/>
      <c r="AA26" s="233" t="s">
        <v>364</v>
      </c>
      <c r="AB26" s="225" t="str">
        <f t="shared" si="11"/>
        <v>032.3</v>
      </c>
      <c r="AC26" s="423" t="s">
        <v>1879</v>
      </c>
      <c r="AD26" s="226" t="s">
        <v>920</v>
      </c>
      <c r="AE26" s="257"/>
      <c r="AF26" s="226" t="str">
        <f t="shared" ca="1" si="3"/>
        <v>LPBG</v>
      </c>
      <c r="AG26" s="226"/>
      <c r="AH26" s="226"/>
      <c r="AI26" s="233" t="s">
        <v>421</v>
      </c>
      <c r="AJ26" s="225" t="str">
        <f t="shared" si="12"/>
        <v>042.3</v>
      </c>
      <c r="AK26" s="226" t="s">
        <v>921</v>
      </c>
      <c r="AL26" s="226" t="str">
        <f>IF(AK26="","",IFERROR(
IF(VLOOKUP(AI26,$DB$180:$DS$241,2,FALSE)=2,VLOOKUP(AI26,$DB$180:$DS$241,3,FALSE),
IF(VLOOKUP(AI26,$DB$180:$DS$241,2,FALSE)=0,VLOOKUP(AK26,DI!AK:AM,2,FALSE),
IF(AI26="","XXX-",AI26&amp;"-")&amp;
IF(VLOOKUP(AI26,$DB$180:$DS$241,2,FALSE)=0,"%?",IF(AL$4="","O?","O"&amp;AL$4+FLOOR((ROW()-7)/16,1)))&amp;
VLOOKUP(AI26,$DB$180:$DS$241,MOD(ROW()-7,16)+3,FALSE))),
IF(AI26="","XXX-%?#*",AI26&amp;"-%?#*")))</f>
        <v>RY-O42C7</v>
      </c>
      <c r="AM26" s="257"/>
      <c r="AN26" s="226" t="str">
        <f t="shared" ca="1" si="4"/>
        <v>RY</v>
      </c>
      <c r="AO26" s="254"/>
      <c r="AP26" s="254"/>
      <c r="AQ26" s="230"/>
      <c r="AR26" s="225" t="str">
        <f t="shared" si="13"/>
        <v>052.3</v>
      </c>
      <c r="AS26" s="226"/>
      <c r="AT26" s="226"/>
      <c r="AU26" s="257"/>
      <c r="AV26" s="226" t="str">
        <f t="shared" ca="1" si="5"/>
        <v/>
      </c>
      <c r="AW26" s="226"/>
      <c r="AX26" s="226"/>
      <c r="AY26" s="233"/>
      <c r="AZ26" s="225" t="str">
        <f t="shared" si="14"/>
        <v/>
      </c>
      <c r="BA26" s="226"/>
      <c r="BB26" s="226" t="str">
        <f>IF(BA26="","",IFERROR(
IF(VLOOKUP(AY26,$DB$180:$DS$241,2,FALSE)=2,VLOOKUP(AY26,$DB$180:$DS$241,3,FALSE),
IF(VLOOKUP(AY26,$DB$180:$DS$241,2,FALSE)=0,VLOOKUP(BA26,DI!BA:BC,2,FALSE),
IF(AY26="","XXX-",AY26&amp;"-")&amp;
IF(VLOOKUP(AY26,$DB$180:$DS$241,2,FALSE)=0,"%?",IF(BB$4="","O?","O"&amp;BB$4+FLOOR((ROW()-7)/16,1)))&amp;
VLOOKUP(AY26,$DB$180:$DS$241,MOD(ROW()-7,16)+3,FALSE))),
IF(AY26="","XXX-%?#*",AY26&amp;"-%?#*")))</f>
        <v/>
      </c>
      <c r="BC26" s="228"/>
      <c r="BD26" s="226" t="str">
        <f t="shared" ca="1" si="6"/>
        <v/>
      </c>
      <c r="BE26" s="254"/>
      <c r="BF26" s="254"/>
      <c r="BG26" s="230"/>
      <c r="BH26" s="225" t="str">
        <f t="shared" si="15"/>
        <v/>
      </c>
      <c r="BI26" s="226"/>
      <c r="BJ26" s="226" t="str">
        <f>IF(BI26="","",IFERROR(
IF(VLOOKUP(BG26,$DB$180:$DS$241,2,FALSE)=2,VLOOKUP(BG26,$DB$180:$DS$241,3,FALSE),
IF(VLOOKUP(BG26,$DB$180:$DS$241,2,FALSE)=0,VLOOKUP(BI26,DI!BI:BK,2,FALSE),
IF(BG26="","XXX-",BG26&amp;"-")&amp;
IF(VLOOKUP(BG26,$DB$180:$DS$241,2,FALSE)=0,"%?",IF(BJ$4="","O?","O"&amp;BJ$4+FLOOR((ROW()-7)/16,1)))&amp;
VLOOKUP(BG26,$DB$180:$DS$241,MOD(ROW()-7,16)+3,FALSE))),
IF(BG26="","XXX-%?#*",BG26&amp;"-%?#*")))</f>
        <v/>
      </c>
      <c r="BK26" s="228"/>
      <c r="BL26" s="226" t="str">
        <f t="shared" ca="1" si="7"/>
        <v/>
      </c>
      <c r="BM26" s="254"/>
      <c r="BN26" s="254"/>
      <c r="BO26" s="232"/>
    </row>
    <row r="27" spans="3:67">
      <c r="D27" s="225" t="str">
        <f t="shared" si="8"/>
        <v>002.4</v>
      </c>
      <c r="E27" s="226" t="s">
        <v>922</v>
      </c>
      <c r="F27" s="226" t="s">
        <v>923</v>
      </c>
      <c r="G27" s="226"/>
      <c r="H27" s="226" t="str">
        <f t="shared" ca="1" si="16"/>
        <v>RY</v>
      </c>
      <c r="I27" s="226"/>
      <c r="J27" s="226"/>
      <c r="K27" s="227" t="s">
        <v>421</v>
      </c>
      <c r="L27" s="225" t="str">
        <f t="shared" si="9"/>
        <v>012.4</v>
      </c>
      <c r="M27" s="226" t="s">
        <v>924</v>
      </c>
      <c r="N27" s="226" t="s">
        <v>1816</v>
      </c>
      <c r="O27" s="257"/>
      <c r="P27" s="226" t="str">
        <f t="shared" ca="1" si="1"/>
        <v>LPBG</v>
      </c>
      <c r="Q27" s="254"/>
      <c r="R27" s="254"/>
      <c r="S27" s="230" t="s">
        <v>899</v>
      </c>
      <c r="T27" s="225" t="str">
        <f t="shared" si="10"/>
        <v>022.4</v>
      </c>
      <c r="U27" s="423" t="s">
        <v>1865</v>
      </c>
      <c r="V27" s="226" t="str">
        <f>IF(U27="","",IFERROR(
IF(VLOOKUP(S27,$DB$180:$DS$241,2,FALSE)=2,VLOOKUP(S27,$DB$180:$DS$241,3,FALSE),
IF(VLOOKUP(S27,$DB$180:$DS$241,2,FALSE)=0,VLOOKUP(U27,DI!U:W,2,FALSE),
IF(S27="","XXX-",S27&amp;"-")&amp;
IF(VLOOKUP(S27,$DB$180:$DS$241,2,FALSE)=0,"%?",IF(V$4="","O?","O"&amp;V$4+FLOOR((ROW()-7)/16,1)))&amp;
VLOOKUP(S27,$DB$180:$DS$241,MOD(ROW()-7,16)+3,FALSE))),
IF(S27="","XXX-%?#*",S27&amp;"-%?#*")))</f>
        <v>SOL-O22D3</v>
      </c>
      <c r="W27" s="257"/>
      <c r="X27" s="226" t="str">
        <f t="shared" ca="1" si="2"/>
        <v>SOL</v>
      </c>
      <c r="Y27" s="226"/>
      <c r="Z27" s="226"/>
      <c r="AA27" s="233" t="s">
        <v>358</v>
      </c>
      <c r="AB27" s="225" t="str">
        <f t="shared" si="11"/>
        <v>032.4</v>
      </c>
      <c r="AC27" s="226" t="s">
        <v>925</v>
      </c>
      <c r="AD27" s="226" t="s">
        <v>644</v>
      </c>
      <c r="AE27" s="257"/>
      <c r="AF27" s="226" t="str">
        <f t="shared" ca="1" si="3"/>
        <v>LCSG</v>
      </c>
      <c r="AG27" s="226"/>
      <c r="AH27" s="226"/>
      <c r="AI27" s="233" t="s">
        <v>421</v>
      </c>
      <c r="AJ27" s="225" t="str">
        <f t="shared" si="12"/>
        <v>042.4</v>
      </c>
      <c r="AK27" s="226" t="s">
        <v>926</v>
      </c>
      <c r="AL27" s="226" t="str">
        <f>IF(AK27="","",IFERROR(
IF(VLOOKUP(AI27,$DB$180:$DS$241,2,FALSE)=2,VLOOKUP(AI27,$DB$180:$DS$241,3,FALSE),
IF(VLOOKUP(AI27,$DB$180:$DS$241,2,FALSE)=0,VLOOKUP(AK27,DI!AK:AM,2,FALSE),
IF(AI27="","XXX-",AI27&amp;"-")&amp;
IF(VLOOKUP(AI27,$DB$180:$DS$241,2,FALSE)=0,"%?",IF(AL$4="","O?","O"&amp;AL$4+FLOOR((ROW()-7)/16,1)))&amp;
VLOOKUP(AI27,$DB$180:$DS$241,MOD(ROW()-7,16)+3,FALSE))),
IF(AI27="","XXX-%?#*",AI27&amp;"-%?#*")))</f>
        <v>RY-O42D3</v>
      </c>
      <c r="AM27" s="257"/>
      <c r="AN27" s="226" t="str">
        <f t="shared" ca="1" si="4"/>
        <v>RY</v>
      </c>
      <c r="AO27" s="254"/>
      <c r="AP27" s="254"/>
      <c r="AQ27" s="230" t="s">
        <v>364</v>
      </c>
      <c r="AR27" s="225" t="str">
        <f t="shared" si="13"/>
        <v>052.4</v>
      </c>
      <c r="AS27" s="226" t="s">
        <v>927</v>
      </c>
      <c r="AT27" s="226" t="s">
        <v>928</v>
      </c>
      <c r="AU27" s="257"/>
      <c r="AV27" s="226" t="str">
        <f t="shared" ca="1" si="5"/>
        <v>LPBG</v>
      </c>
      <c r="AW27" s="226"/>
      <c r="AX27" s="226"/>
      <c r="AY27" s="233"/>
      <c r="AZ27" s="225" t="str">
        <f t="shared" si="14"/>
        <v/>
      </c>
      <c r="BA27" s="226"/>
      <c r="BB27" s="226" t="str">
        <f>IF(BA27="","",IFERROR(
IF(VLOOKUP(AY27,$DB$180:$DS$241,2,FALSE)=2,VLOOKUP(AY27,$DB$180:$DS$241,3,FALSE),
IF(VLOOKUP(AY27,$DB$180:$DS$241,2,FALSE)=0,VLOOKUP(BA27,DI!BA:BC,2,FALSE),
IF(AY27="","XXX-",AY27&amp;"-")&amp;
IF(VLOOKUP(AY27,$DB$180:$DS$241,2,FALSE)=0,"%?",IF(BB$4="","O?","O"&amp;BB$4+FLOOR((ROW()-7)/16,1)))&amp;
VLOOKUP(AY27,$DB$180:$DS$241,MOD(ROW()-7,16)+3,FALSE))),
IF(AY27="","XXX-%?#*",AY27&amp;"-%?#*")))</f>
        <v/>
      </c>
      <c r="BC27" s="228"/>
      <c r="BD27" s="226" t="str">
        <f t="shared" ca="1" si="6"/>
        <v/>
      </c>
      <c r="BE27" s="254"/>
      <c r="BF27" s="254"/>
      <c r="BG27" s="230"/>
      <c r="BH27" s="225" t="str">
        <f t="shared" si="15"/>
        <v/>
      </c>
      <c r="BI27" s="226"/>
      <c r="BJ27" s="226" t="str">
        <f>IF(BI27="","",IFERROR(
IF(VLOOKUP(BG27,$DB$180:$DS$241,2,FALSE)=2,VLOOKUP(BG27,$DB$180:$DS$241,3,FALSE),
IF(VLOOKUP(BG27,$DB$180:$DS$241,2,FALSE)=0,VLOOKUP(BI27,DI!BI:BK,2,FALSE),
IF(BG27="","XXX-",BG27&amp;"-")&amp;
IF(VLOOKUP(BG27,$DB$180:$DS$241,2,FALSE)=0,"%?",IF(BJ$4="","O?","O"&amp;BJ$4+FLOOR((ROW()-7)/16,1)))&amp;
VLOOKUP(BG27,$DB$180:$DS$241,MOD(ROW()-7,16)+3,FALSE))),
IF(BG27="","XXX-%?#*",BG27&amp;"-%?#*")))</f>
        <v/>
      </c>
      <c r="BK27" s="228"/>
      <c r="BL27" s="226" t="str">
        <f t="shared" ca="1" si="7"/>
        <v/>
      </c>
      <c r="BM27" s="254"/>
      <c r="BN27" s="254"/>
      <c r="BO27" s="232"/>
    </row>
    <row r="28" spans="3:67">
      <c r="D28" s="225" t="str">
        <f t="shared" si="8"/>
        <v>002.5</v>
      </c>
      <c r="E28" s="226" t="s">
        <v>929</v>
      </c>
      <c r="F28" s="226" t="s">
        <v>930</v>
      </c>
      <c r="G28" s="226"/>
      <c r="H28" s="226" t="str">
        <f t="shared" ca="1" si="16"/>
        <v>RY</v>
      </c>
      <c r="I28" s="226"/>
      <c r="J28" s="226"/>
      <c r="K28" s="227" t="s">
        <v>421</v>
      </c>
      <c r="L28" s="225" t="str">
        <f t="shared" si="9"/>
        <v>012.5</v>
      </c>
      <c r="M28" s="226" t="s">
        <v>931</v>
      </c>
      <c r="N28" s="226" t="s">
        <v>639</v>
      </c>
      <c r="O28" s="257"/>
      <c r="P28" s="226" t="str">
        <f t="shared" ca="1" si="1"/>
        <v>LCSG</v>
      </c>
      <c r="Q28" s="254"/>
      <c r="R28" s="254"/>
      <c r="S28" s="230" t="s">
        <v>899</v>
      </c>
      <c r="T28" s="225" t="str">
        <f t="shared" si="10"/>
        <v>022.5</v>
      </c>
      <c r="U28" s="235" t="s">
        <v>1853</v>
      </c>
      <c r="V28" s="235" t="str">
        <f>IF(U28="","",IFERROR(
IF(VLOOKUP(S28,$DB$180:$DS$241,2,FALSE)=2,VLOOKUP(S28,$DB$180:$DS$241,3,FALSE),
IF(VLOOKUP(S28,$DB$180:$DS$241,2,FALSE)=0,VLOOKUP(U28,DI!U:W,2,FALSE),
IF(S28="","XXX-",S28&amp;"-")&amp;
IF(VLOOKUP(S28,$DB$180:$DS$241,2,FALSE)=0,"%?",IF(V$4="","O?","O"&amp;V$4+FLOOR((ROW()-7)/16,1)))&amp;
VLOOKUP(S28,$DB$180:$DS$241,MOD(ROW()-7,16)+3,FALSE))),
IF(S28="","XXX-%?#*",S28&amp;"-%?#*")))</f>
        <v>SOL-O22D8</v>
      </c>
      <c r="W28" s="237" t="s">
        <v>1876</v>
      </c>
      <c r="X28" s="235" t="str">
        <f t="shared" ca="1" si="2"/>
        <v>SOL</v>
      </c>
      <c r="Y28" s="226"/>
      <c r="Z28" s="226"/>
      <c r="AA28" s="233" t="s">
        <v>358</v>
      </c>
      <c r="AB28" s="225" t="str">
        <f t="shared" si="11"/>
        <v>032.5</v>
      </c>
      <c r="AC28" s="226" t="s">
        <v>932</v>
      </c>
      <c r="AD28" s="226" t="s">
        <v>648</v>
      </c>
      <c r="AE28" s="257"/>
      <c r="AF28" s="226" t="str">
        <f t="shared" ca="1" si="3"/>
        <v>LCSG</v>
      </c>
      <c r="AG28" s="226"/>
      <c r="AH28" s="226"/>
      <c r="AI28" s="233"/>
      <c r="AJ28" s="225" t="str">
        <f t="shared" si="12"/>
        <v>042.5</v>
      </c>
      <c r="AK28" s="226"/>
      <c r="AL28" s="226" t="str">
        <f>IF(AK28="","",IFERROR(
IF(VLOOKUP(AI28,$DB$180:$DS$241,2,FALSE)=2,VLOOKUP(AI28,$DB$180:$DS$241,3,FALSE),
IF(VLOOKUP(AI28,$DB$180:$DS$241,2,FALSE)=0,VLOOKUP(AK28,DI!AK:AM,2,FALSE),
IF(AI28="","XXX-",AI28&amp;"-")&amp;
IF(VLOOKUP(AI28,$DB$180:$DS$241,2,FALSE)=0,"%?",IF(AL$4="","O?","O"&amp;AL$4+FLOOR((ROW()-7)/16,1)))&amp;
VLOOKUP(AI28,$DB$180:$DS$241,MOD(ROW()-7,16)+3,FALSE))),
IF(AI28="","XXX-%?#*",AI28&amp;"-%?#*")))</f>
        <v/>
      </c>
      <c r="AM28" s="257"/>
      <c r="AN28" s="226" t="str">
        <f t="shared" ca="1" si="4"/>
        <v/>
      </c>
      <c r="AO28" s="254"/>
      <c r="AP28" s="254"/>
      <c r="AQ28" s="230" t="s">
        <v>364</v>
      </c>
      <c r="AR28" s="225" t="str">
        <f t="shared" si="13"/>
        <v>052.5</v>
      </c>
      <c r="AS28" s="226" t="s">
        <v>933</v>
      </c>
      <c r="AT28" s="226" t="s">
        <v>934</v>
      </c>
      <c r="AU28" s="257"/>
      <c r="AV28" s="226" t="str">
        <f t="shared" ca="1" si="5"/>
        <v>LPBG</v>
      </c>
      <c r="AW28" s="226"/>
      <c r="AX28" s="226"/>
      <c r="AY28" s="233"/>
      <c r="AZ28" s="225" t="str">
        <f t="shared" si="14"/>
        <v/>
      </c>
      <c r="BA28" s="226"/>
      <c r="BB28" s="226" t="str">
        <f>IF(BA28="","",IFERROR(
IF(VLOOKUP(AY28,$DB$180:$DS$241,2,FALSE)=2,VLOOKUP(AY28,$DB$180:$DS$241,3,FALSE),
IF(VLOOKUP(AY28,$DB$180:$DS$241,2,FALSE)=0,VLOOKUP(BA28,DI!BA:BC,2,FALSE),
IF(AY28="","XXX-",AY28&amp;"-")&amp;
IF(VLOOKUP(AY28,$DB$180:$DS$241,2,FALSE)=0,"%?",IF(BB$4="","O?","O"&amp;BB$4+FLOOR((ROW()-7)/16,1)))&amp;
VLOOKUP(AY28,$DB$180:$DS$241,MOD(ROW()-7,16)+3,FALSE))),
IF(AY28="","XXX-%?#*",AY28&amp;"-%?#*")))</f>
        <v/>
      </c>
      <c r="BC28" s="228"/>
      <c r="BD28" s="226" t="str">
        <f t="shared" ca="1" si="6"/>
        <v/>
      </c>
      <c r="BE28" s="254"/>
      <c r="BF28" s="254"/>
      <c r="BG28" s="230"/>
      <c r="BH28" s="225" t="str">
        <f t="shared" si="15"/>
        <v/>
      </c>
      <c r="BI28" s="226"/>
      <c r="BJ28" s="226" t="str">
        <f>IF(BI28="","",IFERROR(
IF(VLOOKUP(BG28,$DB$180:$DS$241,2,FALSE)=2,VLOOKUP(BG28,$DB$180:$DS$241,3,FALSE),
IF(VLOOKUP(BG28,$DB$180:$DS$241,2,FALSE)=0,VLOOKUP(BI28,DI!BI:BK,2,FALSE),
IF(BG28="","XXX-",BG28&amp;"-")&amp;
IF(VLOOKUP(BG28,$DB$180:$DS$241,2,FALSE)=0,"%?",IF(BJ$4="","O?","O"&amp;BJ$4+FLOOR((ROW()-7)/16,1)))&amp;
VLOOKUP(BG28,$DB$180:$DS$241,MOD(ROW()-7,16)+3,FALSE))),
IF(BG28="","XXX-%?#*",BG28&amp;"-%?#*")))</f>
        <v/>
      </c>
      <c r="BK28" s="228"/>
      <c r="BL28" s="226" t="str">
        <f t="shared" ca="1" si="7"/>
        <v/>
      </c>
      <c r="BM28" s="254"/>
      <c r="BN28" s="254"/>
      <c r="BO28" s="232"/>
    </row>
    <row r="29" spans="3:67">
      <c r="D29" s="225" t="str">
        <f t="shared" si="8"/>
        <v>002.6</v>
      </c>
      <c r="E29" s="257" t="s">
        <v>935</v>
      </c>
      <c r="F29" s="226" t="s">
        <v>936</v>
      </c>
      <c r="G29" s="257"/>
      <c r="H29" s="226" t="str">
        <f t="shared" ca="1" si="16"/>
        <v>RY</v>
      </c>
      <c r="I29" s="228"/>
      <c r="J29" s="228"/>
      <c r="K29" s="227" t="s">
        <v>421</v>
      </c>
      <c r="L29" s="225" t="str">
        <f t="shared" si="9"/>
        <v>012.6</v>
      </c>
      <c r="M29" s="257" t="s">
        <v>937</v>
      </c>
      <c r="N29" s="226" t="s">
        <v>650</v>
      </c>
      <c r="O29" s="257"/>
      <c r="P29" s="226" t="str">
        <f t="shared" ca="1" si="1"/>
        <v>LCSG</v>
      </c>
      <c r="Q29" s="254"/>
      <c r="R29" s="254"/>
      <c r="S29" s="230" t="s">
        <v>899</v>
      </c>
      <c r="T29" s="225" t="str">
        <f t="shared" si="10"/>
        <v>022.6</v>
      </c>
      <c r="U29" s="424" t="s">
        <v>1866</v>
      </c>
      <c r="V29" s="226" t="str">
        <f>IF(U29="","",IFERROR(
IF(VLOOKUP(S29,$DB$180:$DS$241,2,FALSE)=2,VLOOKUP(S29,$DB$180:$DS$241,3,FALSE),
IF(VLOOKUP(S29,$DB$180:$DS$241,2,FALSE)=0,VLOOKUP(U29,DI!U:W,2,FALSE),
IF(S29="","XXX-",S29&amp;"-")&amp;
IF(VLOOKUP(S29,$DB$180:$DS$241,2,FALSE)=0,"%?",IF(V$4="","O?","O"&amp;V$4+FLOOR((ROW()-7)/16,1)))&amp;
VLOOKUP(S29,$DB$180:$DS$241,MOD(ROW()-7,16)+3,FALSE))),
IF(S29="","XXX-%?#*",S29&amp;"-%?#*")))</f>
        <v>SOL-O22D2</v>
      </c>
      <c r="W29" s="257"/>
      <c r="X29" s="226" t="str">
        <f t="shared" ca="1" si="2"/>
        <v>SOL</v>
      </c>
      <c r="Y29" s="228"/>
      <c r="Z29" s="228"/>
      <c r="AA29" s="241" t="s">
        <v>364</v>
      </c>
      <c r="AB29" s="225" t="str">
        <f t="shared" si="11"/>
        <v>032.6</v>
      </c>
      <c r="AC29" s="257" t="s">
        <v>938</v>
      </c>
      <c r="AD29" s="226" t="s">
        <v>939</v>
      </c>
      <c r="AE29" s="257"/>
      <c r="AF29" s="226" t="str">
        <f t="shared" ca="1" si="3"/>
        <v>LPBG</v>
      </c>
      <c r="AG29" s="228"/>
      <c r="AH29" s="228"/>
      <c r="AI29" s="241" t="s">
        <v>358</v>
      </c>
      <c r="AJ29" s="225" t="str">
        <f t="shared" si="12"/>
        <v>042.6</v>
      </c>
      <c r="AK29" s="257" t="s">
        <v>940</v>
      </c>
      <c r="AL29" s="235" t="s">
        <v>1819</v>
      </c>
      <c r="AM29" s="257"/>
      <c r="AN29" s="226" t="str">
        <f t="shared" ca="1" si="4"/>
        <v>LPBG</v>
      </c>
      <c r="AO29" s="226"/>
      <c r="AP29" s="226"/>
      <c r="AQ29" s="233" t="s">
        <v>364</v>
      </c>
      <c r="AR29" s="225" t="str">
        <f t="shared" si="13"/>
        <v>052.6</v>
      </c>
      <c r="AS29" s="257" t="s">
        <v>941</v>
      </c>
      <c r="AT29" s="226" t="s">
        <v>942</v>
      </c>
      <c r="AU29" s="257"/>
      <c r="AV29" s="226" t="str">
        <f t="shared" ca="1" si="5"/>
        <v>LPBG</v>
      </c>
      <c r="AW29" s="228"/>
      <c r="AX29" s="228"/>
      <c r="AY29" s="241"/>
      <c r="AZ29" s="225" t="str">
        <f t="shared" si="14"/>
        <v/>
      </c>
      <c r="BA29" s="228"/>
      <c r="BB29" s="226" t="str">
        <f>IF(BA29="","",IFERROR(
IF(VLOOKUP(AY29,$DB$180:$DS$241,2,FALSE)=2,VLOOKUP(AY29,$DB$180:$DS$241,3,FALSE),
IF(VLOOKUP(AY29,$DB$180:$DS$241,2,FALSE)=0,VLOOKUP(BA29,DI!BA:BC,2,FALSE),
IF(AY29="","XXX-",AY29&amp;"-")&amp;
IF(VLOOKUP(AY29,$DB$180:$DS$241,2,FALSE)=0,"%?",IF(BB$4="","O?","O"&amp;BB$4+FLOOR((ROW()-7)/16,1)))&amp;
VLOOKUP(AY29,$DB$180:$DS$241,MOD(ROW()-7,16)+3,FALSE))),
IF(AY29="","XXX-%?#*",AY29&amp;"-%?#*")))</f>
        <v/>
      </c>
      <c r="BC29" s="228"/>
      <c r="BD29" s="226" t="str">
        <f t="shared" ca="1" si="6"/>
        <v/>
      </c>
      <c r="BE29" s="254"/>
      <c r="BF29" s="254"/>
      <c r="BG29" s="230"/>
      <c r="BH29" s="225" t="str">
        <f t="shared" si="15"/>
        <v/>
      </c>
      <c r="BI29" s="228"/>
      <c r="BJ29" s="226" t="str">
        <f>IF(BI29="","",IFERROR(
IF(VLOOKUP(BG29,$DB$180:$DS$241,2,FALSE)=2,VLOOKUP(BG29,$DB$180:$DS$241,3,FALSE),
IF(VLOOKUP(BG29,$DB$180:$DS$241,2,FALSE)=0,VLOOKUP(BI29,DI!BI:BK,2,FALSE),
IF(BG29="","XXX-",BG29&amp;"-")&amp;
IF(VLOOKUP(BG29,$DB$180:$DS$241,2,FALSE)=0,"%?",IF(BJ$4="","O?","O"&amp;BJ$4+FLOOR((ROW()-7)/16,1)))&amp;
VLOOKUP(BG29,$DB$180:$DS$241,MOD(ROW()-7,16)+3,FALSE))),
IF(BG29="","XXX-%?#*",BG29&amp;"-%?#*")))</f>
        <v/>
      </c>
      <c r="BK29" s="228"/>
      <c r="BL29" s="226" t="str">
        <f t="shared" ca="1" si="7"/>
        <v/>
      </c>
      <c r="BM29" s="254"/>
      <c r="BN29" s="254"/>
      <c r="BO29" s="232"/>
    </row>
    <row r="30" spans="3:67">
      <c r="D30" s="225" t="str">
        <f t="shared" si="8"/>
        <v>002.7</v>
      </c>
      <c r="E30" s="237" t="s">
        <v>1156</v>
      </c>
      <c r="F30" s="226" t="s">
        <v>943</v>
      </c>
      <c r="G30" s="226"/>
      <c r="H30" s="226" t="str">
        <f t="shared" ca="1" si="16"/>
        <v>RY</v>
      </c>
      <c r="I30" s="226"/>
      <c r="J30" s="226"/>
      <c r="K30" s="227" t="s">
        <v>421</v>
      </c>
      <c r="L30" s="225" t="str">
        <f t="shared" si="9"/>
        <v>012.7</v>
      </c>
      <c r="M30" s="226" t="s">
        <v>944</v>
      </c>
      <c r="N30" s="226" t="s">
        <v>655</v>
      </c>
      <c r="O30" s="257"/>
      <c r="P30" s="226" t="str">
        <f t="shared" ca="1" si="1"/>
        <v>LCSG</v>
      </c>
      <c r="Q30" s="226"/>
      <c r="R30" s="226"/>
      <c r="S30" s="227" t="s">
        <v>899</v>
      </c>
      <c r="T30" s="225" t="str">
        <f t="shared" si="10"/>
        <v>022.7</v>
      </c>
      <c r="U30" s="235" t="s">
        <v>1854</v>
      </c>
      <c r="V30" s="235" t="str">
        <f>IF(U30="","",IFERROR(
IF(VLOOKUP(S30,$DB$180:$DS$241,2,FALSE)=2,VLOOKUP(S30,$DB$180:$DS$241,3,FALSE),
IF(VLOOKUP(S30,$DB$180:$DS$241,2,FALSE)=0,VLOOKUP(U30,DI!U:W,2,FALSE),
IF(S30="","XXX-",S30&amp;"-")&amp;
IF(VLOOKUP(S30,$DB$180:$DS$241,2,FALSE)=0,"%?",IF(V$4="","O?","O"&amp;V$4+FLOOR((ROW()-7)/16,1)))&amp;
VLOOKUP(S30,$DB$180:$DS$241,MOD(ROW()-7,16)+3,FALSE))),
IF(S30="","XXX-%?#*",S30&amp;"-%?#*")))</f>
        <v>SOL-O22D7</v>
      </c>
      <c r="W30" s="237" t="s">
        <v>1876</v>
      </c>
      <c r="X30" s="235" t="str">
        <f t="shared" ca="1" si="2"/>
        <v>SOL</v>
      </c>
      <c r="Y30" s="226"/>
      <c r="Z30" s="226"/>
      <c r="AA30" s="233" t="s">
        <v>364</v>
      </c>
      <c r="AB30" s="225" t="str">
        <f t="shared" si="11"/>
        <v>032.7</v>
      </c>
      <c r="AC30" s="226" t="s">
        <v>945</v>
      </c>
      <c r="AD30" s="226" t="s">
        <v>946</v>
      </c>
      <c r="AE30" s="257"/>
      <c r="AF30" s="226" t="str">
        <f t="shared" ca="1" si="3"/>
        <v>LPBG</v>
      </c>
      <c r="AG30" s="226"/>
      <c r="AH30" s="226"/>
      <c r="AI30" s="233" t="s">
        <v>358</v>
      </c>
      <c r="AJ30" s="225" t="str">
        <f t="shared" si="12"/>
        <v>042.7</v>
      </c>
      <c r="AK30" s="226" t="s">
        <v>947</v>
      </c>
      <c r="AL30" s="226" t="s">
        <v>403</v>
      </c>
      <c r="AM30" s="257"/>
      <c r="AN30" s="226" t="str">
        <f t="shared" ca="1" si="4"/>
        <v>LCSG</v>
      </c>
      <c r="AO30" s="226"/>
      <c r="AP30" s="226"/>
      <c r="AQ30" s="233" t="s">
        <v>364</v>
      </c>
      <c r="AR30" s="225" t="str">
        <f t="shared" si="13"/>
        <v>052.7</v>
      </c>
      <c r="AS30" s="226" t="s">
        <v>948</v>
      </c>
      <c r="AT30" s="226" t="s">
        <v>949</v>
      </c>
      <c r="AU30" s="257"/>
      <c r="AV30" s="226" t="str">
        <f t="shared" ca="1" si="5"/>
        <v>LPBG</v>
      </c>
      <c r="AW30" s="226"/>
      <c r="AX30" s="226"/>
      <c r="AY30" s="233"/>
      <c r="AZ30" s="225" t="str">
        <f t="shared" si="14"/>
        <v/>
      </c>
      <c r="BA30" s="226"/>
      <c r="BB30" s="226" t="str">
        <f>IF(BA30="","",IFERROR(
IF(VLOOKUP(AY30,$DB$180:$DS$241,2,FALSE)=2,VLOOKUP(AY30,$DB$180:$DS$241,3,FALSE),
IF(VLOOKUP(AY30,$DB$180:$DS$241,2,FALSE)=0,VLOOKUP(BA30,DI!BA:BC,2,FALSE),
IF(AY30="","XXX-",AY30&amp;"-")&amp;
IF(VLOOKUP(AY30,$DB$180:$DS$241,2,FALSE)=0,"%?",IF(BB$4="","O?","O"&amp;BB$4+FLOOR((ROW()-7)/16,1)))&amp;
VLOOKUP(AY30,$DB$180:$DS$241,MOD(ROW()-7,16)+3,FALSE))),
IF(AY30="","XXX-%?#*",AY30&amp;"-%?#*")))</f>
        <v/>
      </c>
      <c r="BC30" s="228"/>
      <c r="BD30" s="226" t="str">
        <f t="shared" ca="1" si="6"/>
        <v/>
      </c>
      <c r="BE30" s="254"/>
      <c r="BF30" s="254"/>
      <c r="BG30" s="230"/>
      <c r="BH30" s="225" t="str">
        <f t="shared" si="15"/>
        <v/>
      </c>
      <c r="BI30" s="226"/>
      <c r="BJ30" s="226" t="str">
        <f>IF(BI30="","",IFERROR(
IF(VLOOKUP(BG30,$DB$180:$DS$241,2,FALSE)=2,VLOOKUP(BG30,$DB$180:$DS$241,3,FALSE),
IF(VLOOKUP(BG30,$DB$180:$DS$241,2,FALSE)=0,VLOOKUP(BI30,DI!BI:BK,2,FALSE),
IF(BG30="","XXX-",BG30&amp;"-")&amp;
IF(VLOOKUP(BG30,$DB$180:$DS$241,2,FALSE)=0,"%?",IF(BJ$4="","O?","O"&amp;BJ$4+FLOOR((ROW()-7)/16,1)))&amp;
VLOOKUP(BG30,$DB$180:$DS$241,MOD(ROW()-7,16)+3,FALSE))),
IF(BG30="","XXX-%?#*",BG30&amp;"-%?#*")))</f>
        <v/>
      </c>
      <c r="BK30" s="228"/>
      <c r="BL30" s="226" t="str">
        <f t="shared" ca="1" si="7"/>
        <v/>
      </c>
      <c r="BM30" s="226"/>
      <c r="BN30" s="226"/>
      <c r="BO30" s="236"/>
    </row>
    <row r="31" spans="3:67">
      <c r="C31" s="194" t="s">
        <v>421</v>
      </c>
      <c r="D31" s="225" t="str">
        <f t="shared" si="8"/>
        <v>003.0</v>
      </c>
      <c r="E31" s="226" t="s">
        <v>950</v>
      </c>
      <c r="F31" s="226" t="str">
        <f>IF(E31="","",IFERROR(
IF(VLOOKUP(C31,$DB$180:$DS$241,2,FALSE)=2,VLOOKUP(C31,$DB$180:$DS$241,3,FALSE),
IF(VLOOKUP(C31,$DB$180:$DS$241,2,FALSE)=0,VLOOKUP(E31,DI!E:G,2,FALSE),
IF(C31="","XXX-",C31&amp;"-")&amp;
IF(VLOOKUP(C31,$DB$180:$DS$241,2,FALSE)=0,"%?",IF(F$4="","O?","O"&amp;F$4+FLOOR((ROW()-7)/16,1)))&amp;
VLOOKUP(C31,$DB$180:$DS$241,MOD(ROW()-7,16)+3,FALSE))),
IF(C31="","XXX-%?#*",C31&amp;"-%?#*")))</f>
        <v>RY-O2E3</v>
      </c>
      <c r="G31" s="226"/>
      <c r="H31" s="226" t="str">
        <f t="shared" ca="1" si="16"/>
        <v>RY</v>
      </c>
      <c r="I31" s="226"/>
      <c r="J31" s="226"/>
      <c r="K31" s="227" t="s">
        <v>364</v>
      </c>
      <c r="L31" s="225" t="str">
        <f t="shared" si="9"/>
        <v>013.0</v>
      </c>
      <c r="M31" s="226" t="s">
        <v>951</v>
      </c>
      <c r="N31" s="226" t="s">
        <v>952</v>
      </c>
      <c r="O31" s="257"/>
      <c r="P31" s="226" t="str">
        <f t="shared" ca="1" si="1"/>
        <v>LPBG</v>
      </c>
      <c r="Q31" s="254"/>
      <c r="R31" s="254"/>
      <c r="S31" s="230" t="s">
        <v>899</v>
      </c>
      <c r="T31" s="225" t="str">
        <f t="shared" si="10"/>
        <v>023.0</v>
      </c>
      <c r="U31" s="423" t="s">
        <v>1867</v>
      </c>
      <c r="V31" s="226" t="str">
        <f>IF(U31="","",IFERROR(
IF(VLOOKUP(S31,$DB$180:$DS$241,2,FALSE)=2,VLOOKUP(S31,$DB$180:$DS$241,3,FALSE),
IF(VLOOKUP(S31,$DB$180:$DS$241,2,FALSE)=0,VLOOKUP(U31,DI!U:W,2,FALSE),
IF(S31="","XXX-",S31&amp;"-")&amp;
IF(VLOOKUP(S31,$DB$180:$DS$241,2,FALSE)=0,"%?",IF(V$4="","O?","O"&amp;V$4+FLOOR((ROW()-7)/16,1)))&amp;
VLOOKUP(S31,$DB$180:$DS$241,MOD(ROW()-7,16)+3,FALSE))),
IF(S31="","XXX-%?#*",S31&amp;"-%?#*")))</f>
        <v>SOL-O22E3</v>
      </c>
      <c r="W31" s="257"/>
      <c r="X31" s="226" t="str">
        <f t="shared" ca="1" si="2"/>
        <v>SOL</v>
      </c>
      <c r="Y31" s="226"/>
      <c r="Z31" s="226"/>
      <c r="AA31" s="233" t="s">
        <v>364</v>
      </c>
      <c r="AB31" s="225" t="str">
        <f t="shared" si="11"/>
        <v>033.0</v>
      </c>
      <c r="AC31" s="226" t="s">
        <v>953</v>
      </c>
      <c r="AD31" s="226" t="s">
        <v>954</v>
      </c>
      <c r="AE31" s="257"/>
      <c r="AF31" s="226" t="str">
        <f t="shared" ca="1" si="3"/>
        <v>LPBG</v>
      </c>
      <c r="AG31" s="226"/>
      <c r="AH31" s="226"/>
      <c r="AI31" s="233" t="s">
        <v>358</v>
      </c>
      <c r="AJ31" s="225" t="str">
        <f t="shared" si="12"/>
        <v>043.0</v>
      </c>
      <c r="AK31" s="423" t="s">
        <v>1883</v>
      </c>
      <c r="AL31" s="226" t="s">
        <v>956</v>
      </c>
      <c r="AM31" s="257"/>
      <c r="AN31" s="226" t="str">
        <f t="shared" ca="1" si="4"/>
        <v>LPBG</v>
      </c>
      <c r="AO31" s="254"/>
      <c r="AP31" s="254"/>
      <c r="AQ31" s="230" t="s">
        <v>364</v>
      </c>
      <c r="AR31" s="225" t="str">
        <f t="shared" si="13"/>
        <v>053.0</v>
      </c>
      <c r="AS31" s="226" t="s">
        <v>957</v>
      </c>
      <c r="AT31" s="226" t="s">
        <v>958</v>
      </c>
      <c r="AU31" s="257"/>
      <c r="AV31" s="226" t="str">
        <f t="shared" ca="1" si="5"/>
        <v>LPBG</v>
      </c>
      <c r="AW31" s="226"/>
      <c r="AX31" s="226"/>
      <c r="AY31" s="233"/>
      <c r="AZ31" s="225" t="str">
        <f t="shared" si="14"/>
        <v/>
      </c>
      <c r="BA31" s="226"/>
      <c r="BB31" s="226" t="str">
        <f>IF(BA31="","",IFERROR(
IF(VLOOKUP(AY31,$DB$180:$DS$241,2,FALSE)=2,VLOOKUP(AY31,$DB$180:$DS$241,3,FALSE),
IF(VLOOKUP(AY31,$DB$180:$DS$241,2,FALSE)=0,VLOOKUP(BA31,DI!BA:BC,2,FALSE),
IF(AY31="","XXX-",AY31&amp;"-")&amp;
IF(VLOOKUP(AY31,$DB$180:$DS$241,2,FALSE)=0,"%?",IF(BB$4="","O?","O"&amp;BB$4+FLOOR((ROW()-7)/16,1)))&amp;
VLOOKUP(AY31,$DB$180:$DS$241,MOD(ROW()-7,16)+3,FALSE))),
IF(AY31="","XXX-%?#*",AY31&amp;"-%?#*")))</f>
        <v/>
      </c>
      <c r="BC31" s="228"/>
      <c r="BD31" s="226" t="str">
        <f t="shared" ca="1" si="6"/>
        <v/>
      </c>
      <c r="BE31" s="254"/>
      <c r="BF31" s="254"/>
      <c r="BG31" s="230"/>
      <c r="BH31" s="225" t="str">
        <f t="shared" si="15"/>
        <v/>
      </c>
      <c r="BI31" s="226"/>
      <c r="BJ31" s="226" t="str">
        <f>IF(BI31="","",IFERROR(
IF(VLOOKUP(BG31,$DB$180:$DS$241,2,FALSE)=2,VLOOKUP(BG31,$DB$180:$DS$241,3,FALSE),
IF(VLOOKUP(BG31,$DB$180:$DS$241,2,FALSE)=0,VLOOKUP(BI31,DI!BI:BK,2,FALSE),
IF(BG31="","XXX-",BG31&amp;"-")&amp;
IF(VLOOKUP(BG31,$DB$180:$DS$241,2,FALSE)=0,"%?",IF(BJ$4="","O?","O"&amp;BJ$4+FLOOR((ROW()-7)/16,1)))&amp;
VLOOKUP(BG31,$DB$180:$DS$241,MOD(ROW()-7,16)+3,FALSE))),
IF(BG31="","XXX-%?#*",BG31&amp;"-%?#*")))</f>
        <v/>
      </c>
      <c r="BK31" s="228"/>
      <c r="BL31" s="226" t="str">
        <f t="shared" ca="1" si="7"/>
        <v/>
      </c>
      <c r="BM31" s="254"/>
      <c r="BN31" s="254"/>
      <c r="BO31" s="232"/>
    </row>
    <row r="32" spans="3:67">
      <c r="C32" s="194" t="s">
        <v>421</v>
      </c>
      <c r="D32" s="225" t="str">
        <f t="shared" si="8"/>
        <v>003.1</v>
      </c>
      <c r="E32" s="226" t="s">
        <v>959</v>
      </c>
      <c r="F32" s="226" t="str">
        <f>IF(E32="","",IFERROR(
IF(VLOOKUP(C32,$DB$180:$DS$241,2,FALSE)=2,VLOOKUP(C32,$DB$180:$DS$241,3,FALSE),
IF(VLOOKUP(C32,$DB$180:$DS$241,2,FALSE)=0,VLOOKUP(E32,DI!E:G,2,FALSE),
IF(C32="","XXX-",C32&amp;"-")&amp;
IF(VLOOKUP(C32,$DB$180:$DS$241,2,FALSE)=0,"%?",IF(F$4="","O?","O"&amp;F$4+FLOOR((ROW()-7)/16,1)))&amp;
VLOOKUP(C32,$DB$180:$DS$241,MOD(ROW()-7,16)+3,FALSE))),
IF(C32="","XXX-%?#*",C32&amp;"-%?#*")))</f>
        <v>RY-O2E8</v>
      </c>
      <c r="G32" s="226"/>
      <c r="H32" s="226" t="str">
        <f t="shared" ca="1" si="16"/>
        <v>RY</v>
      </c>
      <c r="I32" s="226"/>
      <c r="J32" s="226"/>
      <c r="K32" s="227" t="s">
        <v>364</v>
      </c>
      <c r="L32" s="225" t="str">
        <f t="shared" si="9"/>
        <v>013.1</v>
      </c>
      <c r="M32" s="226" t="s">
        <v>960</v>
      </c>
      <c r="N32" s="226" t="s">
        <v>961</v>
      </c>
      <c r="O32" s="257"/>
      <c r="P32" s="226" t="str">
        <f t="shared" ca="1" si="1"/>
        <v>LPBG</v>
      </c>
      <c r="Q32" s="254"/>
      <c r="R32" s="254"/>
      <c r="S32" s="230" t="s">
        <v>899</v>
      </c>
      <c r="T32" s="225" t="str">
        <f t="shared" si="10"/>
        <v>023.1</v>
      </c>
      <c r="U32" s="235" t="s">
        <v>1855</v>
      </c>
      <c r="V32" s="235" t="str">
        <f>IF(U32="","",IFERROR(
IF(VLOOKUP(S32,$DB$180:$DS$241,2,FALSE)=2,VLOOKUP(S32,$DB$180:$DS$241,3,FALSE),
IF(VLOOKUP(S32,$DB$180:$DS$241,2,FALSE)=0,VLOOKUP(U32,DI!U:W,2,FALSE),
IF(S32="","XXX-",S32&amp;"-")&amp;
IF(VLOOKUP(S32,$DB$180:$DS$241,2,FALSE)=0,"%?",IF(V$4="","O?","O"&amp;V$4+FLOOR((ROW()-7)/16,1)))&amp;
VLOOKUP(S32,$DB$180:$DS$241,MOD(ROW()-7,16)+3,FALSE))),
IF(S32="","XXX-%?#*",S32&amp;"-%?#*")))</f>
        <v>SOL-O22E8</v>
      </c>
      <c r="W32" s="237" t="s">
        <v>1876</v>
      </c>
      <c r="X32" s="235" t="str">
        <f t="shared" ca="1" si="2"/>
        <v>SOL</v>
      </c>
      <c r="Y32" s="226"/>
      <c r="Z32" s="226"/>
      <c r="AA32" s="233" t="s">
        <v>364</v>
      </c>
      <c r="AB32" s="225" t="str">
        <f t="shared" si="11"/>
        <v>033.1</v>
      </c>
      <c r="AC32" s="226" t="s">
        <v>962</v>
      </c>
      <c r="AD32" s="226" t="s">
        <v>963</v>
      </c>
      <c r="AE32" s="257"/>
      <c r="AF32" s="226" t="str">
        <f t="shared" ca="1" si="3"/>
        <v>LPBG</v>
      </c>
      <c r="AG32" s="226"/>
      <c r="AH32" s="226"/>
      <c r="AI32" s="233" t="s">
        <v>358</v>
      </c>
      <c r="AJ32" s="225" t="str">
        <f t="shared" si="12"/>
        <v>043.1</v>
      </c>
      <c r="AK32" s="226" t="s">
        <v>964</v>
      </c>
      <c r="AL32" s="226" t="s">
        <v>965</v>
      </c>
      <c r="AM32" s="257"/>
      <c r="AN32" s="226" t="str">
        <f t="shared" ca="1" si="4"/>
        <v>LPBG</v>
      </c>
      <c r="AO32" s="254"/>
      <c r="AP32" s="254"/>
      <c r="AQ32" s="230" t="s">
        <v>364</v>
      </c>
      <c r="AR32" s="225" t="str">
        <f t="shared" si="13"/>
        <v>053.1</v>
      </c>
      <c r="AS32" s="226" t="s">
        <v>914</v>
      </c>
      <c r="AT32" s="226" t="s">
        <v>966</v>
      </c>
      <c r="AU32" s="257"/>
      <c r="AV32" s="226" t="str">
        <f t="shared" ca="1" si="5"/>
        <v>LPBG</v>
      </c>
      <c r="AW32" s="226"/>
      <c r="AX32" s="226"/>
      <c r="AY32" s="233"/>
      <c r="AZ32" s="225" t="str">
        <f t="shared" si="14"/>
        <v/>
      </c>
      <c r="BA32" s="226"/>
      <c r="BB32" s="226" t="str">
        <f>IF(BA32="","",IFERROR(
IF(VLOOKUP(AY32,$DB$180:$DS$241,2,FALSE)=2,VLOOKUP(AY32,$DB$180:$DS$241,3,FALSE),
IF(VLOOKUP(AY32,$DB$180:$DS$241,2,FALSE)=0,VLOOKUP(BA32,DI!BA:BC,2,FALSE),
IF(AY32="","XXX-",AY32&amp;"-")&amp;
IF(VLOOKUP(AY32,$DB$180:$DS$241,2,FALSE)=0,"%?",IF(BB$4="","O?","O"&amp;BB$4+FLOOR((ROW()-7)/16,1)))&amp;
VLOOKUP(AY32,$DB$180:$DS$241,MOD(ROW()-7,16)+3,FALSE))),
IF(AY32="","XXX-%?#*",AY32&amp;"-%?#*")))</f>
        <v/>
      </c>
      <c r="BC32" s="228"/>
      <c r="BD32" s="226" t="str">
        <f t="shared" ca="1" si="6"/>
        <v/>
      </c>
      <c r="BE32" s="254"/>
      <c r="BF32" s="254"/>
      <c r="BG32" s="230"/>
      <c r="BH32" s="225" t="str">
        <f t="shared" si="15"/>
        <v/>
      </c>
      <c r="BI32" s="226"/>
      <c r="BJ32" s="226" t="str">
        <f>IF(BI32="","",IFERROR(
IF(VLOOKUP(BG32,$DB$180:$DS$241,2,FALSE)=2,VLOOKUP(BG32,$DB$180:$DS$241,3,FALSE),
IF(VLOOKUP(BG32,$DB$180:$DS$241,2,FALSE)=0,VLOOKUP(BI32,DI!BI:BK,2,FALSE),
IF(BG32="","XXX-",BG32&amp;"-")&amp;
IF(VLOOKUP(BG32,$DB$180:$DS$241,2,FALSE)=0,"%?",IF(BJ$4="","O?","O"&amp;BJ$4+FLOOR((ROW()-7)/16,1)))&amp;
VLOOKUP(BG32,$DB$180:$DS$241,MOD(ROW()-7,16)+3,FALSE))),
IF(BG32="","XXX-%?#*",BG32&amp;"-%?#*")))</f>
        <v/>
      </c>
      <c r="BK32" s="228"/>
      <c r="BL32" s="226" t="str">
        <f t="shared" ca="1" si="7"/>
        <v/>
      </c>
      <c r="BM32" s="254"/>
      <c r="BN32" s="254"/>
      <c r="BO32" s="232"/>
    </row>
    <row r="33" spans="3:67">
      <c r="C33" s="194" t="s">
        <v>421</v>
      </c>
      <c r="D33" s="225" t="str">
        <f t="shared" si="8"/>
        <v>003.2</v>
      </c>
      <c r="E33" s="226" t="s">
        <v>967</v>
      </c>
      <c r="F33" s="226" t="str">
        <f>IF(E33="","",IFERROR(
IF(VLOOKUP(C33,$DB$180:$DS$241,2,FALSE)=2,VLOOKUP(C33,$DB$180:$DS$241,3,FALSE),
IF(VLOOKUP(C33,$DB$180:$DS$241,2,FALSE)=0,VLOOKUP(E33,DI!E:G,2,FALSE),
IF(C33="","XXX-",C33&amp;"-")&amp;
IF(VLOOKUP(C33,$DB$180:$DS$241,2,FALSE)=0,"%?",IF(F$4="","O?","O"&amp;F$4+FLOOR((ROW()-7)/16,1)))&amp;
VLOOKUP(C33,$DB$180:$DS$241,MOD(ROW()-7,16)+3,FALSE))),
IF(C33="","XXX-%?#*",C33&amp;"-%?#*")))</f>
        <v>RY-O2E2</v>
      </c>
      <c r="G33" s="226"/>
      <c r="H33" s="226" t="str">
        <f t="shared" ca="1" si="16"/>
        <v>RY</v>
      </c>
      <c r="I33" s="226"/>
      <c r="J33" s="226"/>
      <c r="K33" s="227" t="s">
        <v>364</v>
      </c>
      <c r="L33" s="225" t="str">
        <f t="shared" si="9"/>
        <v>013.2</v>
      </c>
      <c r="M33" s="226" t="s">
        <v>968</v>
      </c>
      <c r="N33" s="226" t="s">
        <v>969</v>
      </c>
      <c r="O33" s="257"/>
      <c r="P33" s="226" t="str">
        <f t="shared" ca="1" si="1"/>
        <v>LPBG</v>
      </c>
      <c r="Q33" s="226"/>
      <c r="R33" s="226"/>
      <c r="S33" s="227" t="s">
        <v>899</v>
      </c>
      <c r="T33" s="225" t="str">
        <f t="shared" si="10"/>
        <v>023.2</v>
      </c>
      <c r="U33" s="423" t="s">
        <v>1868</v>
      </c>
      <c r="V33" s="226" t="str">
        <f>IF(U33="","",IFERROR(
IF(VLOOKUP(S33,$DB$180:$DS$241,2,FALSE)=2,VLOOKUP(S33,$DB$180:$DS$241,3,FALSE),
IF(VLOOKUP(S33,$DB$180:$DS$241,2,FALSE)=0,VLOOKUP(U33,DI!U:W,2,FALSE),
IF(S33="","XXX-",S33&amp;"-")&amp;
IF(VLOOKUP(S33,$DB$180:$DS$241,2,FALSE)=0,"%?",IF(V$4="","O?","O"&amp;V$4+FLOOR((ROW()-7)/16,1)))&amp;
VLOOKUP(S33,$DB$180:$DS$241,MOD(ROW()-7,16)+3,FALSE))),
IF(S33="","XXX-%?#*",S33&amp;"-%?#*")))</f>
        <v>SOL-O22E2</v>
      </c>
      <c r="W33" s="257"/>
      <c r="X33" s="226" t="str">
        <f t="shared" ca="1" si="2"/>
        <v>SOL</v>
      </c>
      <c r="Y33" s="226"/>
      <c r="Z33" s="226"/>
      <c r="AA33" s="233" t="s">
        <v>364</v>
      </c>
      <c r="AB33" s="225" t="str">
        <f t="shared" si="11"/>
        <v>033.2</v>
      </c>
      <c r="AC33" s="226" t="s">
        <v>970</v>
      </c>
      <c r="AD33" s="226" t="s">
        <v>971</v>
      </c>
      <c r="AE33" s="257"/>
      <c r="AF33" s="226" t="str">
        <f t="shared" ca="1" si="3"/>
        <v>LPBG</v>
      </c>
      <c r="AG33" s="226"/>
      <c r="AH33" s="226"/>
      <c r="AI33" s="233" t="s">
        <v>358</v>
      </c>
      <c r="AJ33" s="225" t="str">
        <f t="shared" si="12"/>
        <v>043.2</v>
      </c>
      <c r="AK33" s="226" t="s">
        <v>972</v>
      </c>
      <c r="AL33" s="226" t="s">
        <v>973</v>
      </c>
      <c r="AM33" s="257"/>
      <c r="AN33" s="226" t="str">
        <f t="shared" ca="1" si="4"/>
        <v>LPBG</v>
      </c>
      <c r="AO33" s="254"/>
      <c r="AP33" s="254"/>
      <c r="AQ33" s="230" t="s">
        <v>364</v>
      </c>
      <c r="AR33" s="225" t="str">
        <f t="shared" si="13"/>
        <v>053.2</v>
      </c>
      <c r="AS33" s="226" t="s">
        <v>974</v>
      </c>
      <c r="AT33" s="226" t="s">
        <v>975</v>
      </c>
      <c r="AU33" s="257"/>
      <c r="AV33" s="226" t="str">
        <f t="shared" ca="1" si="5"/>
        <v>LPBG</v>
      </c>
      <c r="AW33" s="226"/>
      <c r="AX33" s="226"/>
      <c r="AY33" s="233"/>
      <c r="AZ33" s="225" t="str">
        <f t="shared" si="14"/>
        <v/>
      </c>
      <c r="BA33" s="226"/>
      <c r="BB33" s="226" t="str">
        <f>IF(BA33="","",IFERROR(
IF(VLOOKUP(AY33,$DB$180:$DS$241,2,FALSE)=2,VLOOKUP(AY33,$DB$180:$DS$241,3,FALSE),
IF(VLOOKUP(AY33,$DB$180:$DS$241,2,FALSE)=0,VLOOKUP(BA33,DI!BA:BC,2,FALSE),
IF(AY33="","XXX-",AY33&amp;"-")&amp;
IF(VLOOKUP(AY33,$DB$180:$DS$241,2,FALSE)=0,"%?",IF(BB$4="","O?","O"&amp;BB$4+FLOOR((ROW()-7)/16,1)))&amp;
VLOOKUP(AY33,$DB$180:$DS$241,MOD(ROW()-7,16)+3,FALSE))),
IF(AY33="","XXX-%?#*",AY33&amp;"-%?#*")))</f>
        <v/>
      </c>
      <c r="BC33" s="228"/>
      <c r="BD33" s="226" t="str">
        <f t="shared" ca="1" si="6"/>
        <v/>
      </c>
      <c r="BE33" s="254"/>
      <c r="BF33" s="254"/>
      <c r="BG33" s="230"/>
      <c r="BH33" s="225" t="str">
        <f t="shared" si="15"/>
        <v/>
      </c>
      <c r="BI33" s="226"/>
      <c r="BJ33" s="226" t="str">
        <f>IF(BI33="","",IFERROR(
IF(VLOOKUP(BG33,$DB$180:$DS$241,2,FALSE)=2,VLOOKUP(BG33,$DB$180:$DS$241,3,FALSE),
IF(VLOOKUP(BG33,$DB$180:$DS$241,2,FALSE)=0,VLOOKUP(BI33,DI!BI:BK,2,FALSE),
IF(BG33="","XXX-",BG33&amp;"-")&amp;
IF(VLOOKUP(BG33,$DB$180:$DS$241,2,FALSE)=0,"%?",IF(BJ$4="","O?","O"&amp;BJ$4+FLOOR((ROW()-7)/16,1)))&amp;
VLOOKUP(BG33,$DB$180:$DS$241,MOD(ROW()-7,16)+3,FALSE))),
IF(BG33="","XXX-%?#*",BG33&amp;"-%?#*")))</f>
        <v/>
      </c>
      <c r="BK33" s="228"/>
      <c r="BL33" s="226" t="str">
        <f t="shared" ca="1" si="7"/>
        <v/>
      </c>
      <c r="BM33" s="254"/>
      <c r="BN33" s="254"/>
      <c r="BO33" s="232"/>
    </row>
    <row r="34" spans="3:67">
      <c r="C34" s="194" t="s">
        <v>421</v>
      </c>
      <c r="D34" s="225" t="str">
        <f t="shared" si="8"/>
        <v>003.3</v>
      </c>
      <c r="E34" s="257" t="s">
        <v>976</v>
      </c>
      <c r="F34" s="226" t="str">
        <f>IF(E34="","",IFERROR(
IF(VLOOKUP(C34,$DB$180:$DS$241,2,FALSE)=2,VLOOKUP(C34,$DB$180:$DS$241,3,FALSE),
IF(VLOOKUP(C34,$DB$180:$DS$241,2,FALSE)=0,VLOOKUP(E34,DI!E:G,2,FALSE),
IF(C34="","XXX-",C34&amp;"-")&amp;
IF(VLOOKUP(C34,$DB$180:$DS$241,2,FALSE)=0,"%?",IF(F$4="","O?","O"&amp;F$4+FLOOR((ROW()-7)/16,1)))&amp;
VLOOKUP(C34,$DB$180:$DS$241,MOD(ROW()-7,16)+3,FALSE))),
IF(C34="","XXX-%?#*",C34&amp;"-%?#*")))</f>
        <v>RY-O2E7</v>
      </c>
      <c r="G34" s="257"/>
      <c r="H34" s="226" t="str">
        <f t="shared" ca="1" si="16"/>
        <v>RY</v>
      </c>
      <c r="I34" s="228"/>
      <c r="J34" s="228"/>
      <c r="K34" s="241" t="s">
        <v>364</v>
      </c>
      <c r="L34" s="225" t="str">
        <f t="shared" si="9"/>
        <v>013.3</v>
      </c>
      <c r="M34" s="257" t="s">
        <v>977</v>
      </c>
      <c r="N34" s="226" t="s">
        <v>978</v>
      </c>
      <c r="O34" s="257"/>
      <c r="P34" s="226" t="str">
        <f t="shared" ca="1" si="1"/>
        <v>LPBG</v>
      </c>
      <c r="Q34" s="226"/>
      <c r="R34" s="226"/>
      <c r="S34" s="227" t="s">
        <v>899</v>
      </c>
      <c r="T34" s="225" t="str">
        <f t="shared" si="10"/>
        <v>023.3</v>
      </c>
      <c r="U34" s="257"/>
      <c r="V34" s="226" t="str">
        <f>IF(U34="","",IFERROR(
IF(VLOOKUP(S34,$DB$180:$DS$241,2,FALSE)=2,VLOOKUP(S34,$DB$180:$DS$241,3,FALSE),
IF(VLOOKUP(S34,$DB$180:$DS$241,2,FALSE)=0,VLOOKUP(U34,DI!U:W,2,FALSE),
IF(S34="","XXX-",S34&amp;"-")&amp;
IF(VLOOKUP(S34,$DB$180:$DS$241,2,FALSE)=0,"%?",IF(V$4="","O?","O"&amp;V$4+FLOOR((ROW()-7)/16,1)))&amp;
VLOOKUP(S34,$DB$180:$DS$241,MOD(ROW()-7,16)+3,FALSE))),
IF(S34="","XXX-%?#*",S34&amp;"-%?#*")))</f>
        <v/>
      </c>
      <c r="W34" s="257"/>
      <c r="X34" s="226" t="str">
        <f t="shared" ca="1" si="2"/>
        <v/>
      </c>
      <c r="Y34" s="228"/>
      <c r="Z34" s="228"/>
      <c r="AA34" s="241" t="s">
        <v>364</v>
      </c>
      <c r="AB34" s="225" t="str">
        <f t="shared" si="11"/>
        <v>033.3</v>
      </c>
      <c r="AC34" s="257" t="s">
        <v>979</v>
      </c>
      <c r="AD34" s="226" t="s">
        <v>980</v>
      </c>
      <c r="AE34" s="257"/>
      <c r="AF34" s="226" t="str">
        <f t="shared" ca="1" si="3"/>
        <v>LPBG</v>
      </c>
      <c r="AG34" s="228"/>
      <c r="AH34" s="228"/>
      <c r="AI34" s="241" t="s">
        <v>358</v>
      </c>
      <c r="AJ34" s="225" t="str">
        <f t="shared" si="12"/>
        <v>043.3</v>
      </c>
      <c r="AK34" s="257" t="s">
        <v>981</v>
      </c>
      <c r="AL34" s="226" t="s">
        <v>982</v>
      </c>
      <c r="AM34" s="257"/>
      <c r="AN34" s="226" t="str">
        <f t="shared" ca="1" si="4"/>
        <v>LPBG</v>
      </c>
      <c r="AO34" s="254"/>
      <c r="AP34" s="254"/>
      <c r="AQ34" s="230" t="s">
        <v>364</v>
      </c>
      <c r="AR34" s="225" t="str">
        <f t="shared" si="13"/>
        <v>053.3</v>
      </c>
      <c r="AS34" s="257" t="s">
        <v>983</v>
      </c>
      <c r="AT34" s="226" t="s">
        <v>984</v>
      </c>
      <c r="AU34" s="257"/>
      <c r="AV34" s="226" t="str">
        <f t="shared" ca="1" si="5"/>
        <v>LPBG</v>
      </c>
      <c r="AW34" s="228"/>
      <c r="AX34" s="228"/>
      <c r="AY34" s="241"/>
      <c r="AZ34" s="225" t="str">
        <f t="shared" si="14"/>
        <v/>
      </c>
      <c r="BA34" s="228"/>
      <c r="BB34" s="226" t="str">
        <f>IF(BA34="","",IFERROR(
IF(VLOOKUP(AY34,$DB$180:$DS$241,2,FALSE)=2,VLOOKUP(AY34,$DB$180:$DS$241,3,FALSE),
IF(VLOOKUP(AY34,$DB$180:$DS$241,2,FALSE)=0,VLOOKUP(BA34,DI!BA:BC,2,FALSE),
IF(AY34="","XXX-",AY34&amp;"-")&amp;
IF(VLOOKUP(AY34,$DB$180:$DS$241,2,FALSE)=0,"%?",IF(BB$4="","O?","O"&amp;BB$4+FLOOR((ROW()-7)/16,1)))&amp;
VLOOKUP(AY34,$DB$180:$DS$241,MOD(ROW()-7,16)+3,FALSE))),
IF(AY34="","XXX-%?#*",AY34&amp;"-%?#*")))</f>
        <v/>
      </c>
      <c r="BC34" s="228"/>
      <c r="BD34" s="226" t="str">
        <f t="shared" ca="1" si="6"/>
        <v/>
      </c>
      <c r="BE34" s="254"/>
      <c r="BF34" s="254"/>
      <c r="BG34" s="230"/>
      <c r="BH34" s="225" t="str">
        <f t="shared" si="15"/>
        <v/>
      </c>
      <c r="BI34" s="228"/>
      <c r="BJ34" s="226" t="str">
        <f>IF(BI34="","",IFERROR(
IF(VLOOKUP(BG34,$DB$180:$DS$241,2,FALSE)=2,VLOOKUP(BG34,$DB$180:$DS$241,3,FALSE),
IF(VLOOKUP(BG34,$DB$180:$DS$241,2,FALSE)=0,VLOOKUP(BI34,DI!BI:BK,2,FALSE),
IF(BG34="","XXX-",BG34&amp;"-")&amp;
IF(VLOOKUP(BG34,$DB$180:$DS$241,2,FALSE)=0,"%?",IF(BJ$4="","O?","O"&amp;BJ$4+FLOOR((ROW()-7)/16,1)))&amp;
VLOOKUP(BG34,$DB$180:$DS$241,MOD(ROW()-7,16)+3,FALSE))),
IF(BG34="","XXX-%?#*",BG34&amp;"-%?#*")))</f>
        <v/>
      </c>
      <c r="BK34" s="228"/>
      <c r="BL34" s="226" t="str">
        <f t="shared" ca="1" si="7"/>
        <v/>
      </c>
      <c r="BM34" s="254"/>
      <c r="BN34" s="254"/>
      <c r="BO34" s="232"/>
    </row>
    <row r="35" spans="3:67">
      <c r="C35" s="194" t="s">
        <v>421</v>
      </c>
      <c r="D35" s="225" t="str">
        <f t="shared" si="8"/>
        <v>003.4</v>
      </c>
      <c r="E35" s="257" t="s">
        <v>985</v>
      </c>
      <c r="F35" s="226" t="str">
        <f>IF(E35="","",IFERROR(
IF(VLOOKUP(C35,$DB$180:$DS$241,2,FALSE)=2,VLOOKUP(C35,$DB$180:$DS$241,3,FALSE),
IF(VLOOKUP(C35,$DB$180:$DS$241,2,FALSE)=0,VLOOKUP(E35,DI!E:G,2,FALSE),
IF(C35="","XXX-",C35&amp;"-")&amp;
IF(VLOOKUP(C35,$DB$180:$DS$241,2,FALSE)=0,"%?",IF(F$4="","O?","O"&amp;F$4+FLOOR((ROW()-7)/16,1)))&amp;
VLOOKUP(C35,$DB$180:$DS$241,MOD(ROW()-7,16)+3,FALSE))),
IF(C35="","XXX-%?#*",C35&amp;"-%?#*")))</f>
        <v>RY-O2F3</v>
      </c>
      <c r="G35" s="257"/>
      <c r="H35" s="226" t="str">
        <f t="shared" ca="1" si="16"/>
        <v>RY</v>
      </c>
      <c r="I35" s="228"/>
      <c r="J35" s="228"/>
      <c r="K35" s="241" t="s">
        <v>364</v>
      </c>
      <c r="L35" s="225" t="str">
        <f t="shared" si="9"/>
        <v>013.4</v>
      </c>
      <c r="M35" s="257" t="s">
        <v>927</v>
      </c>
      <c r="N35" s="226" t="s">
        <v>986</v>
      </c>
      <c r="O35" s="257"/>
      <c r="P35" s="226" t="str">
        <f t="shared" ca="1" si="1"/>
        <v>LPBG</v>
      </c>
      <c r="Q35" s="226"/>
      <c r="R35" s="226"/>
      <c r="S35" s="227" t="s">
        <v>899</v>
      </c>
      <c r="T35" s="225" t="str">
        <f t="shared" si="10"/>
        <v>023.4</v>
      </c>
      <c r="U35" s="424" t="s">
        <v>1869</v>
      </c>
      <c r="V35" s="226" t="str">
        <f>IF(U35="","",IFERROR(
IF(VLOOKUP(S35,$DB$180:$DS$241,2,FALSE)=2,VLOOKUP(S35,$DB$180:$DS$241,3,FALSE),
IF(VLOOKUP(S35,$DB$180:$DS$241,2,FALSE)=0,VLOOKUP(U35,DI!U:W,2,FALSE),
IF(S35="","XXX-",S35&amp;"-")&amp;
IF(VLOOKUP(S35,$DB$180:$DS$241,2,FALSE)=0,"%?",IF(V$4="","O?","O"&amp;V$4+FLOOR((ROW()-7)/16,1)))&amp;
VLOOKUP(S35,$DB$180:$DS$241,MOD(ROW()-7,16)+3,FALSE))),
IF(S35="","XXX-%?#*",S35&amp;"-%?#*")))</f>
        <v>SOL-O22F3</v>
      </c>
      <c r="W35" s="257"/>
      <c r="X35" s="226" t="str">
        <f t="shared" ca="1" si="2"/>
        <v>SOL</v>
      </c>
      <c r="Y35" s="228"/>
      <c r="Z35" s="228"/>
      <c r="AA35" s="241" t="s">
        <v>364</v>
      </c>
      <c r="AB35" s="225" t="str">
        <f t="shared" si="11"/>
        <v>033.4</v>
      </c>
      <c r="AC35" s="257" t="s">
        <v>987</v>
      </c>
      <c r="AD35" s="226" t="s">
        <v>988</v>
      </c>
      <c r="AE35" s="257"/>
      <c r="AF35" s="226" t="str">
        <f t="shared" ca="1" si="3"/>
        <v>LPBG</v>
      </c>
      <c r="AG35" s="228"/>
      <c r="AH35" s="228"/>
      <c r="AI35" s="241" t="s">
        <v>358</v>
      </c>
      <c r="AJ35" s="225" t="str">
        <f t="shared" si="12"/>
        <v>043.4</v>
      </c>
      <c r="AK35" s="257" t="s">
        <v>989</v>
      </c>
      <c r="AL35" s="226" t="s">
        <v>990</v>
      </c>
      <c r="AM35" s="257"/>
      <c r="AN35" s="226" t="str">
        <f t="shared" ca="1" si="4"/>
        <v>LPBG</v>
      </c>
      <c r="AO35" s="226"/>
      <c r="AP35" s="226"/>
      <c r="AQ35" s="233" t="s">
        <v>364</v>
      </c>
      <c r="AR35" s="225" t="str">
        <f t="shared" si="13"/>
        <v>053.4</v>
      </c>
      <c r="AS35" s="257" t="s">
        <v>991</v>
      </c>
      <c r="AT35" s="226" t="s">
        <v>992</v>
      </c>
      <c r="AU35" s="257"/>
      <c r="AV35" s="226" t="str">
        <f t="shared" ca="1" si="5"/>
        <v>LPBG</v>
      </c>
      <c r="AW35" s="228"/>
      <c r="AX35" s="228"/>
      <c r="AY35" s="241"/>
      <c r="AZ35" s="225" t="str">
        <f t="shared" si="14"/>
        <v/>
      </c>
      <c r="BA35" s="228"/>
      <c r="BB35" s="226" t="str">
        <f>IF(BA35="","",IFERROR(
IF(VLOOKUP(AY35,$DB$180:$DS$241,2,FALSE)=2,VLOOKUP(AY35,$DB$180:$DS$241,3,FALSE),
IF(VLOOKUP(AY35,$DB$180:$DS$241,2,FALSE)=0,VLOOKUP(BA35,DI!BA:BC,2,FALSE),
IF(AY35="","XXX-",AY35&amp;"-")&amp;
IF(VLOOKUP(AY35,$DB$180:$DS$241,2,FALSE)=0,"%?",IF(BB$4="","O?","O"&amp;BB$4+FLOOR((ROW()-7)/16,1)))&amp;
VLOOKUP(AY35,$DB$180:$DS$241,MOD(ROW()-7,16)+3,FALSE))),
IF(AY35="","XXX-%?#*",AY35&amp;"-%?#*")))</f>
        <v/>
      </c>
      <c r="BC35" s="228"/>
      <c r="BD35" s="226" t="str">
        <f t="shared" ca="1" si="6"/>
        <v/>
      </c>
      <c r="BE35" s="254"/>
      <c r="BF35" s="254"/>
      <c r="BG35" s="230"/>
      <c r="BH35" s="225" t="str">
        <f t="shared" si="15"/>
        <v/>
      </c>
      <c r="BI35" s="228"/>
      <c r="BJ35" s="226" t="str">
        <f>IF(BI35="","",IFERROR(
IF(VLOOKUP(BG35,$DB$180:$DS$241,2,FALSE)=2,VLOOKUP(BG35,$DB$180:$DS$241,3,FALSE),
IF(VLOOKUP(BG35,$DB$180:$DS$241,2,FALSE)=0,VLOOKUP(BI35,DI!BI:BK,2,FALSE),
IF(BG35="","XXX-",BG35&amp;"-")&amp;
IF(VLOOKUP(BG35,$DB$180:$DS$241,2,FALSE)=0,"%?",IF(BJ$4="","O?","O"&amp;BJ$4+FLOOR((ROW()-7)/16,1)))&amp;
VLOOKUP(BG35,$DB$180:$DS$241,MOD(ROW()-7,16)+3,FALSE))),
IF(BG35="","XXX-%?#*",BG35&amp;"-%?#*")))</f>
        <v/>
      </c>
      <c r="BK35" s="228"/>
      <c r="BL35" s="226" t="str">
        <f t="shared" ca="1" si="7"/>
        <v/>
      </c>
      <c r="BM35" s="226"/>
      <c r="BN35" s="226"/>
      <c r="BO35" s="236"/>
    </row>
    <row r="36" spans="3:67">
      <c r="D36" s="225" t="str">
        <f t="shared" si="8"/>
        <v>003.5</v>
      </c>
      <c r="E36" s="226"/>
      <c r="F36" s="226" t="str">
        <f>IF(E36="","",IFERROR(
IF(VLOOKUP(C36,$DB$180:$DS$241,2,FALSE)=2,VLOOKUP(C36,$DB$180:$DS$241,3,FALSE),
IF(VLOOKUP(C36,$DB$180:$DS$241,2,FALSE)=0,VLOOKUP(E36,DI!E:G,2,FALSE),
IF(C36="","XXX-",C36&amp;"-")&amp;
IF(VLOOKUP(C36,$DB$180:$DS$241,2,FALSE)=0,"%?",IF(F$4="","O?","O"&amp;F$4+FLOOR((ROW()-7)/16,1)))&amp;
VLOOKUP(C36,$DB$180:$DS$241,MOD(ROW()-7,16)+3,FALSE))),
IF(C36="","XXX-%?#*",C36&amp;"-%?#*")))</f>
        <v/>
      </c>
      <c r="G36" s="226"/>
      <c r="H36" s="226" t="str">
        <f t="shared" ca="1" si="16"/>
        <v/>
      </c>
      <c r="I36" s="226"/>
      <c r="J36" s="226"/>
      <c r="K36" s="227" t="s">
        <v>364</v>
      </c>
      <c r="L36" s="225" t="str">
        <f t="shared" si="9"/>
        <v>013.5</v>
      </c>
      <c r="M36" s="226" t="s">
        <v>933</v>
      </c>
      <c r="N36" s="226" t="s">
        <v>993</v>
      </c>
      <c r="O36" s="257"/>
      <c r="P36" s="226" t="str">
        <f t="shared" ca="1" si="1"/>
        <v>LPBG</v>
      </c>
      <c r="Q36" s="226"/>
      <c r="R36" s="226"/>
      <c r="S36" s="227" t="s">
        <v>899</v>
      </c>
      <c r="T36" s="225" t="str">
        <f t="shared" si="10"/>
        <v>023.5</v>
      </c>
      <c r="U36" s="226"/>
      <c r="V36" s="226" t="str">
        <f>IF(U36="","",IFERROR(
IF(VLOOKUP(S36,$DB$180:$DS$241,2,FALSE)=2,VLOOKUP(S36,$DB$180:$DS$241,3,FALSE),
IF(VLOOKUP(S36,$DB$180:$DS$241,2,FALSE)=0,VLOOKUP(U36,DI!U:W,2,FALSE),
IF(S36="","XXX-",S36&amp;"-")&amp;
IF(VLOOKUP(S36,$DB$180:$DS$241,2,FALSE)=0,"%?",IF(V$4="","O?","O"&amp;V$4+FLOOR((ROW()-7)/16,1)))&amp;
VLOOKUP(S36,$DB$180:$DS$241,MOD(ROW()-7,16)+3,FALSE))),
IF(S36="","XXX-%?#*",S36&amp;"-%?#*")))</f>
        <v/>
      </c>
      <c r="W36" s="257"/>
      <c r="X36" s="226" t="str">
        <f t="shared" ca="1" si="2"/>
        <v/>
      </c>
      <c r="Y36" s="226"/>
      <c r="Z36" s="226"/>
      <c r="AA36" s="233" t="s">
        <v>364</v>
      </c>
      <c r="AB36" s="225" t="str">
        <f t="shared" si="11"/>
        <v>033.5</v>
      </c>
      <c r="AC36" s="226" t="s">
        <v>994</v>
      </c>
      <c r="AD36" s="226" t="s">
        <v>995</v>
      </c>
      <c r="AE36" s="257"/>
      <c r="AF36" s="226" t="str">
        <f t="shared" ca="1" si="3"/>
        <v>LPBG</v>
      </c>
      <c r="AG36" s="226"/>
      <c r="AH36" s="226"/>
      <c r="AI36" s="233" t="s">
        <v>358</v>
      </c>
      <c r="AJ36" s="297" t="str">
        <f t="shared" si="12"/>
        <v>043.5</v>
      </c>
      <c r="AK36" s="235" t="s">
        <v>1822</v>
      </c>
      <c r="AL36" s="235" t="s">
        <v>1823</v>
      </c>
      <c r="AM36" s="237" t="s">
        <v>1824</v>
      </c>
      <c r="AN36" s="235" t="str">
        <f t="shared" ca="1" si="4"/>
        <v>LPBG</v>
      </c>
      <c r="AO36" s="226"/>
      <c r="AP36" s="226"/>
      <c r="AQ36" s="233" t="s">
        <v>364</v>
      </c>
      <c r="AR36" s="225" t="str">
        <f t="shared" si="13"/>
        <v>053.5</v>
      </c>
      <c r="AS36" s="226" t="s">
        <v>955</v>
      </c>
      <c r="AT36" s="226" t="s">
        <v>996</v>
      </c>
      <c r="AU36" s="257"/>
      <c r="AV36" s="226" t="str">
        <f t="shared" ca="1" si="5"/>
        <v>LPBG</v>
      </c>
      <c r="AW36" s="226"/>
      <c r="AX36" s="226"/>
      <c r="AY36" s="233"/>
      <c r="AZ36" s="225" t="str">
        <f t="shared" si="14"/>
        <v/>
      </c>
      <c r="BA36" s="226"/>
      <c r="BB36" s="226" t="str">
        <f>IF(BA36="","",IFERROR(
IF(VLOOKUP(AY36,$DB$180:$DS$241,2,FALSE)=2,VLOOKUP(AY36,$DB$180:$DS$241,3,FALSE),
IF(VLOOKUP(AY36,$DB$180:$DS$241,2,FALSE)=0,VLOOKUP(BA36,DI!BA:BC,2,FALSE),
IF(AY36="","XXX-",AY36&amp;"-")&amp;
IF(VLOOKUP(AY36,$DB$180:$DS$241,2,FALSE)=0,"%?",IF(BB$4="","O?","O"&amp;BB$4+FLOOR((ROW()-7)/16,1)))&amp;
VLOOKUP(AY36,$DB$180:$DS$241,MOD(ROW()-7,16)+3,FALSE))),
IF(AY36="","XXX-%?#*",AY36&amp;"-%?#*")))</f>
        <v/>
      </c>
      <c r="BC36" s="228"/>
      <c r="BD36" s="226" t="str">
        <f t="shared" ca="1" si="6"/>
        <v/>
      </c>
      <c r="BE36" s="254"/>
      <c r="BF36" s="254"/>
      <c r="BG36" s="230"/>
      <c r="BH36" s="225" t="str">
        <f t="shared" si="15"/>
        <v/>
      </c>
      <c r="BI36" s="226"/>
      <c r="BJ36" s="226" t="str">
        <f>IF(BI36="","",IFERROR(
IF(VLOOKUP(BG36,$DB$180:$DS$241,2,FALSE)=2,VLOOKUP(BG36,$DB$180:$DS$241,3,FALSE),
IF(VLOOKUP(BG36,$DB$180:$DS$241,2,FALSE)=0,VLOOKUP(BI36,DI!BI:BK,2,FALSE),
IF(BG36="","XXX-",BG36&amp;"-")&amp;
IF(VLOOKUP(BG36,$DB$180:$DS$241,2,FALSE)=0,"%?",IF(BJ$4="","O?","O"&amp;BJ$4+FLOOR((ROW()-7)/16,1)))&amp;
VLOOKUP(BG36,$DB$180:$DS$241,MOD(ROW()-7,16)+3,FALSE))),
IF(BG36="","XXX-%?#*",BG36&amp;"-%?#*")))</f>
        <v/>
      </c>
      <c r="BK36" s="228"/>
      <c r="BL36" s="226" t="str">
        <f t="shared" ca="1" si="7"/>
        <v/>
      </c>
      <c r="BM36" s="226"/>
      <c r="BN36" s="226"/>
      <c r="BO36" s="236"/>
    </row>
    <row r="37" spans="3:67">
      <c r="D37" s="225" t="str">
        <f t="shared" si="8"/>
        <v>003.6</v>
      </c>
      <c r="E37" s="226"/>
      <c r="F37" s="226" t="str">
        <f>IF(E37="","",IFERROR(
IF(VLOOKUP(C37,$DB$180:$DS$241,2,FALSE)=2,VLOOKUP(C37,$DB$180:$DS$241,3,FALSE),
IF(VLOOKUP(C37,$DB$180:$DS$241,2,FALSE)=0,VLOOKUP(E37,DI!E:G,2,FALSE),
IF(C37="","XXX-",C37&amp;"-")&amp;
IF(VLOOKUP(C37,$DB$180:$DS$241,2,FALSE)=0,"%?",IF(F$4="","O?","O"&amp;F$4+FLOOR((ROW()-7)/16,1)))&amp;
VLOOKUP(C37,$DB$180:$DS$241,MOD(ROW()-7,16)+3,FALSE))),
IF(C37="","XXX-%?#*",C37&amp;"-%?#*")))</f>
        <v/>
      </c>
      <c r="G37" s="226"/>
      <c r="H37" s="226" t="str">
        <f t="shared" ca="1" si="16"/>
        <v/>
      </c>
      <c r="I37" s="226"/>
      <c r="J37" s="226"/>
      <c r="K37" s="227" t="s">
        <v>364</v>
      </c>
      <c r="L37" s="225" t="str">
        <f t="shared" si="9"/>
        <v>013.6</v>
      </c>
      <c r="M37" s="423" t="s">
        <v>1863</v>
      </c>
      <c r="N37" s="226" t="s">
        <v>997</v>
      </c>
      <c r="O37" s="257"/>
      <c r="P37" s="226" t="str">
        <f t="shared" ca="1" si="1"/>
        <v>LPBG</v>
      </c>
      <c r="Q37" s="226"/>
      <c r="R37" s="226"/>
      <c r="S37" s="227" t="s">
        <v>899</v>
      </c>
      <c r="T37" s="225" t="str">
        <f t="shared" si="10"/>
        <v>023.6</v>
      </c>
      <c r="U37" s="423" t="s">
        <v>1870</v>
      </c>
      <c r="V37" s="226" t="str">
        <f>IF(U37="","",IFERROR(
IF(VLOOKUP(S37,$DB$180:$DS$241,2,FALSE)=2,VLOOKUP(S37,$DB$180:$DS$241,3,FALSE),
IF(VLOOKUP(S37,$DB$180:$DS$241,2,FALSE)=0,VLOOKUP(U37,DI!U:W,2,FALSE),
IF(S37="","XXX-",S37&amp;"-")&amp;
IF(VLOOKUP(S37,$DB$180:$DS$241,2,FALSE)=0,"%?",IF(V$4="","O?","O"&amp;V$4+FLOOR((ROW()-7)/16,1)))&amp;
VLOOKUP(S37,$DB$180:$DS$241,MOD(ROW()-7,16)+3,FALSE))),
IF(S37="","XXX-%?#*",S37&amp;"-%?#*")))</f>
        <v>SOL-O22F2</v>
      </c>
      <c r="W37" s="257"/>
      <c r="X37" s="226" t="str">
        <f t="shared" ca="1" si="2"/>
        <v>SOL</v>
      </c>
      <c r="Y37" s="226"/>
      <c r="Z37" s="226"/>
      <c r="AA37" s="233" t="s">
        <v>364</v>
      </c>
      <c r="AB37" s="225" t="str">
        <f t="shared" si="11"/>
        <v>033.6</v>
      </c>
      <c r="AC37" s="226" t="s">
        <v>998</v>
      </c>
      <c r="AD37" s="226" t="s">
        <v>999</v>
      </c>
      <c r="AE37" s="257"/>
      <c r="AF37" s="226" t="str">
        <f t="shared" ca="1" si="3"/>
        <v>LPBG</v>
      </c>
      <c r="AG37" s="226"/>
      <c r="AH37" s="226"/>
      <c r="AI37" s="233" t="s">
        <v>358</v>
      </c>
      <c r="AJ37" s="225" t="str">
        <f t="shared" si="12"/>
        <v>043.6</v>
      </c>
      <c r="AK37" s="226" t="s">
        <v>1000</v>
      </c>
      <c r="AL37" s="226" t="s">
        <v>1001</v>
      </c>
      <c r="AM37" s="257"/>
      <c r="AN37" s="226" t="str">
        <f t="shared" ca="1" si="4"/>
        <v>LPBG</v>
      </c>
      <c r="AO37" s="226"/>
      <c r="AP37" s="226"/>
      <c r="AQ37" s="233" t="s">
        <v>364</v>
      </c>
      <c r="AR37" s="225" t="str">
        <f t="shared" si="13"/>
        <v>053.6</v>
      </c>
      <c r="AS37" s="226" t="s">
        <v>919</v>
      </c>
      <c r="AT37" s="226" t="s">
        <v>1002</v>
      </c>
      <c r="AU37" s="257"/>
      <c r="AV37" s="226" t="str">
        <f t="shared" ca="1" si="5"/>
        <v>LPBG</v>
      </c>
      <c r="AW37" s="226"/>
      <c r="AX37" s="226"/>
      <c r="AY37" s="233"/>
      <c r="AZ37" s="225" t="str">
        <f t="shared" si="14"/>
        <v/>
      </c>
      <c r="BA37" s="226"/>
      <c r="BB37" s="226" t="str">
        <f>IF(BA37="","",IFERROR(
IF(VLOOKUP(AY37,$DB$180:$DS$241,2,FALSE)=2,VLOOKUP(AY37,$DB$180:$DS$241,3,FALSE),
IF(VLOOKUP(AY37,$DB$180:$DS$241,2,FALSE)=0,VLOOKUP(BA37,DI!BA:BC,2,FALSE),
IF(AY37="","XXX-",AY37&amp;"-")&amp;
IF(VLOOKUP(AY37,$DB$180:$DS$241,2,FALSE)=0,"%?",IF(BB$4="","O?","O"&amp;BB$4+FLOOR((ROW()-7)/16,1)))&amp;
VLOOKUP(AY37,$DB$180:$DS$241,MOD(ROW()-7,16)+3,FALSE))),
IF(AY37="","XXX-%?#*",AY37&amp;"-%?#*")))</f>
        <v/>
      </c>
      <c r="BC37" s="228"/>
      <c r="BD37" s="226" t="str">
        <f t="shared" ca="1" si="6"/>
        <v/>
      </c>
      <c r="BE37" s="254"/>
      <c r="BF37" s="254"/>
      <c r="BG37" s="230"/>
      <c r="BH37" s="225" t="str">
        <f t="shared" si="15"/>
        <v/>
      </c>
      <c r="BI37" s="226"/>
      <c r="BJ37" s="226" t="str">
        <f>IF(BI37="","",IFERROR(
IF(VLOOKUP(BG37,$DB$180:$DS$241,2,FALSE)=2,VLOOKUP(BG37,$DB$180:$DS$241,3,FALSE),
IF(VLOOKUP(BG37,$DB$180:$DS$241,2,FALSE)=0,VLOOKUP(BI37,DI!BI:BK,2,FALSE),
IF(BG37="","XXX-",BG37&amp;"-")&amp;
IF(VLOOKUP(BG37,$DB$180:$DS$241,2,FALSE)=0,"%?",IF(BJ$4="","O?","O"&amp;BJ$4+FLOOR((ROW()-7)/16,1)))&amp;
VLOOKUP(BG37,$DB$180:$DS$241,MOD(ROW()-7,16)+3,FALSE))),
IF(BG37="","XXX-%?#*",BG37&amp;"-%?#*")))</f>
        <v/>
      </c>
      <c r="BK37" s="228"/>
      <c r="BL37" s="226" t="str">
        <f t="shared" ca="1" si="7"/>
        <v/>
      </c>
      <c r="BM37" s="226"/>
      <c r="BN37" s="226"/>
      <c r="BO37" s="236"/>
    </row>
    <row r="38" spans="3:67">
      <c r="D38" s="225" t="str">
        <f t="shared" si="8"/>
        <v>003.7</v>
      </c>
      <c r="E38" s="226"/>
      <c r="F38" s="226" t="str">
        <f>IF(E38="","",IFERROR(
IF(VLOOKUP(C38,$DB$180:$DS$241,2,FALSE)=2,VLOOKUP(C38,$DB$180:$DS$241,3,FALSE),
IF(VLOOKUP(C38,$DB$180:$DS$241,2,FALSE)=0,VLOOKUP(E38,DI!E:G,2,FALSE),
IF(C38="","XXX-",C38&amp;"-")&amp;
IF(VLOOKUP(C38,$DB$180:$DS$241,2,FALSE)=0,"%?",IF(F$4="","O?","O"&amp;F$4+FLOOR((ROW()-7)/16,1)))&amp;
VLOOKUP(C38,$DB$180:$DS$241,MOD(ROW()-7,16)+3,FALSE))),
IF(C38="","XXX-%?#*",C38&amp;"-%?#*")))</f>
        <v/>
      </c>
      <c r="G38" s="226"/>
      <c r="H38" s="226" t="str">
        <f t="shared" ca="1" si="16"/>
        <v/>
      </c>
      <c r="I38" s="226"/>
      <c r="J38" s="226"/>
      <c r="K38" s="227" t="s">
        <v>364</v>
      </c>
      <c r="L38" s="225" t="str">
        <f t="shared" si="9"/>
        <v>013.7</v>
      </c>
      <c r="M38" s="423" t="s">
        <v>1859</v>
      </c>
      <c r="N38" s="226" t="s">
        <v>1003</v>
      </c>
      <c r="O38" s="257"/>
      <c r="P38" s="226" t="str">
        <f t="shared" ca="1" si="1"/>
        <v>LPBG</v>
      </c>
      <c r="Q38" s="226"/>
      <c r="R38" s="226"/>
      <c r="S38" s="227" t="s">
        <v>899</v>
      </c>
      <c r="T38" s="225" t="str">
        <f t="shared" si="10"/>
        <v>023.7</v>
      </c>
      <c r="U38" s="226"/>
      <c r="V38" s="226" t="str">
        <f>IF(U38="","",IFERROR(
IF(VLOOKUP(S38,$DB$180:$DS$241,2,FALSE)=2,VLOOKUP(S38,$DB$180:$DS$241,3,FALSE),
IF(VLOOKUP(S38,$DB$180:$DS$241,2,FALSE)=0,VLOOKUP(U38,DI!U:W,2,FALSE),
IF(S38="","XXX-",S38&amp;"-")&amp;
IF(VLOOKUP(S38,$DB$180:$DS$241,2,FALSE)=0,"%?",IF(V$4="","O?","O"&amp;V$4+FLOOR((ROW()-7)/16,1)))&amp;
VLOOKUP(S38,$DB$180:$DS$241,MOD(ROW()-7,16)+3,FALSE))),
IF(S38="","XXX-%?#*",S38&amp;"-%?#*")))</f>
        <v/>
      </c>
      <c r="W38" s="257"/>
      <c r="X38" s="226" t="str">
        <f t="shared" ca="1" si="2"/>
        <v/>
      </c>
      <c r="Y38" s="226"/>
      <c r="Z38" s="226"/>
      <c r="AA38" s="233" t="s">
        <v>364</v>
      </c>
      <c r="AB38" s="225" t="str">
        <f t="shared" si="11"/>
        <v>033.7</v>
      </c>
      <c r="AC38" s="226" t="s">
        <v>970</v>
      </c>
      <c r="AD38" s="226" t="s">
        <v>1004</v>
      </c>
      <c r="AE38" s="257"/>
      <c r="AF38" s="226" t="str">
        <f t="shared" ca="1" si="3"/>
        <v>LPBG</v>
      </c>
      <c r="AG38" s="226"/>
      <c r="AH38" s="226"/>
      <c r="AI38" s="233"/>
      <c r="AJ38" s="225" t="str">
        <f t="shared" si="12"/>
        <v>043.7</v>
      </c>
      <c r="AK38" s="226"/>
      <c r="AL38" s="226" t="str">
        <f>IF(AK38="","",IFERROR(
IF(VLOOKUP(AI38,$DB$180:$DS$241,2,FALSE)=2,VLOOKUP(AI38,$DB$180:$DS$241,3,FALSE),
IF(VLOOKUP(AI38,$DB$180:$DS$241,2,FALSE)=0,VLOOKUP(AK38,DI!AK:AM,2,FALSE),
IF(AI38="","XXX-",AI38&amp;"-")&amp;
IF(VLOOKUP(AI38,$DB$180:$DS$241,2,FALSE)=0,"%?",IF(AL$4="","O?","O"&amp;AL$4+FLOOR((ROW()-7)/16,1)))&amp;
VLOOKUP(AI38,$DB$180:$DS$241,MOD(ROW()-7,16)+3,FALSE))),
IF(AI38="","XXX-%?#*",AI38&amp;"-%?#*")))</f>
        <v/>
      </c>
      <c r="AM38" s="257"/>
      <c r="AN38" s="226" t="str">
        <f t="shared" ca="1" si="4"/>
        <v/>
      </c>
      <c r="AO38" s="226"/>
      <c r="AP38" s="226"/>
      <c r="AQ38" s="233" t="s">
        <v>364</v>
      </c>
      <c r="AR38" s="225" t="str">
        <f t="shared" si="13"/>
        <v>053.7</v>
      </c>
      <c r="AS38" s="235" t="s">
        <v>1849</v>
      </c>
      <c r="AT38" s="226" t="s">
        <v>1005</v>
      </c>
      <c r="AU38" s="257"/>
      <c r="AV38" s="226" t="str">
        <f t="shared" ca="1" si="5"/>
        <v>LPBG</v>
      </c>
      <c r="AW38" s="226"/>
      <c r="AX38" s="226"/>
      <c r="AY38" s="233"/>
      <c r="AZ38" s="225" t="str">
        <f t="shared" si="14"/>
        <v/>
      </c>
      <c r="BA38" s="226"/>
      <c r="BB38" s="226" t="str">
        <f>IF(BA38="","",IFERROR(
IF(VLOOKUP(AY38,$DB$180:$DS$241,2,FALSE)=2,VLOOKUP(AY38,$DB$180:$DS$241,3,FALSE),
IF(VLOOKUP(AY38,$DB$180:$DS$241,2,FALSE)=0,VLOOKUP(BA38,DI!BA:BC,2,FALSE),
IF(AY38="","XXX-",AY38&amp;"-")&amp;
IF(VLOOKUP(AY38,$DB$180:$DS$241,2,FALSE)=0,"%?",IF(BB$4="","O?","O"&amp;BB$4+FLOOR((ROW()-7)/16,1)))&amp;
VLOOKUP(AY38,$DB$180:$DS$241,MOD(ROW()-7,16)+3,FALSE))),
IF(AY38="","XXX-%?#*",AY38&amp;"-%?#*")))</f>
        <v/>
      </c>
      <c r="BC38" s="228"/>
      <c r="BD38" s="226" t="str">
        <f t="shared" ca="1" si="6"/>
        <v/>
      </c>
      <c r="BE38" s="254"/>
      <c r="BF38" s="254"/>
      <c r="BG38" s="230"/>
      <c r="BH38" s="225" t="str">
        <f t="shared" si="15"/>
        <v/>
      </c>
      <c r="BI38" s="226"/>
      <c r="BJ38" s="226" t="str">
        <f>IF(BI38="","",IFERROR(
IF(VLOOKUP(BG38,$DB$180:$DS$241,2,FALSE)=2,VLOOKUP(BG38,$DB$180:$DS$241,3,FALSE),
IF(VLOOKUP(BG38,$DB$180:$DS$241,2,FALSE)=0,VLOOKUP(BI38,DI!BI:BK,2,FALSE),
IF(BG38="","XXX-",BG38&amp;"-")&amp;
IF(VLOOKUP(BG38,$DB$180:$DS$241,2,FALSE)=0,"%?",IF(BJ$4="","O?","O"&amp;BJ$4+FLOOR((ROW()-7)/16,1)))&amp;
VLOOKUP(BG38,$DB$180:$DS$241,MOD(ROW()-7,16)+3,FALSE))),
IF(BG38="","XXX-%?#*",BG38&amp;"-%?#*")))</f>
        <v/>
      </c>
      <c r="BK38" s="228"/>
      <c r="BL38" s="226" t="str">
        <f t="shared" ca="1" si="7"/>
        <v/>
      </c>
      <c r="BM38" s="226"/>
      <c r="BN38" s="226"/>
      <c r="BO38" s="236"/>
    </row>
    <row r="39" spans="3:67">
      <c r="D39" s="225" t="str">
        <f t="shared" si="8"/>
        <v/>
      </c>
      <c r="E39" s="226"/>
      <c r="F39" s="226" t="str">
        <f>IF(E39="","",IFERROR(
IF(VLOOKUP(C39,$DB$180:$DS$241,2,FALSE)=2,VLOOKUP(C39,$DB$180:$DS$241,3,FALSE),
IF(VLOOKUP(C39,$DB$180:$DS$241,2,FALSE)=0,VLOOKUP(E39,DI!E:G,2,FALSE),
IF(C39="","XXX-",C39&amp;"-")&amp;
IF(VLOOKUP(C39,$DB$180:$DS$241,2,FALSE)=0,"%?",IF(F$4="","O?","O"&amp;F$4+FLOOR((ROW()-7)/16,1)))&amp;
VLOOKUP(C39,$DB$180:$DS$241,MOD(ROW()-7,16)+3,FALSE))),
IF(C39="","XXX-%?#*",C39&amp;"-%?#*")))</f>
        <v/>
      </c>
      <c r="G39" s="226"/>
      <c r="H39" s="226" t="str">
        <f t="shared" ca="1" si="16"/>
        <v/>
      </c>
      <c r="I39" s="226"/>
      <c r="J39" s="226"/>
      <c r="K39" s="227" t="s">
        <v>358</v>
      </c>
      <c r="L39" s="225" t="str">
        <f t="shared" si="9"/>
        <v>014.0</v>
      </c>
      <c r="M39" s="226" t="s">
        <v>1006</v>
      </c>
      <c r="N39" s="226" t="s">
        <v>665</v>
      </c>
      <c r="O39" s="257"/>
      <c r="P39" s="226" t="str">
        <f t="shared" ca="1" si="1"/>
        <v>LCSG</v>
      </c>
      <c r="Q39" s="254"/>
      <c r="R39" s="254"/>
      <c r="S39" s="230" t="s">
        <v>899</v>
      </c>
      <c r="T39" s="225" t="str">
        <f t="shared" si="10"/>
        <v>024.0</v>
      </c>
      <c r="U39" s="423" t="s">
        <v>1871</v>
      </c>
      <c r="V39" s="226" t="str">
        <f>IF(U39="","",IFERROR(
IF(VLOOKUP(S39,$DB$180:$DS$241,2,FALSE)=2,VLOOKUP(S39,$DB$180:$DS$241,3,FALSE),
IF(VLOOKUP(S39,$DB$180:$DS$241,2,FALSE)=0,VLOOKUP(U39,DI!U:W,2,FALSE),
IF(S39="","XXX-",S39&amp;"-")&amp;
IF(VLOOKUP(S39,$DB$180:$DS$241,2,FALSE)=0,"%?",IF(V$4="","O?","O"&amp;V$4+FLOOR((ROW()-7)/16,1)))&amp;
VLOOKUP(S39,$DB$180:$DS$241,MOD(ROW()-7,16)+3,FALSE))),
IF(S39="","XXX-%?#*",S39&amp;"-%?#*")))</f>
        <v>SOL-O23C3</v>
      </c>
      <c r="W39" s="257"/>
      <c r="X39" s="226" t="str">
        <f t="shared" ca="1" si="2"/>
        <v>SOL</v>
      </c>
      <c r="Y39" s="226"/>
      <c r="Z39" s="226"/>
      <c r="AA39" s="233" t="s">
        <v>364</v>
      </c>
      <c r="AB39" s="225" t="str">
        <f t="shared" si="11"/>
        <v>034.0</v>
      </c>
      <c r="AC39" s="226" t="s">
        <v>979</v>
      </c>
      <c r="AD39" s="226" t="s">
        <v>1007</v>
      </c>
      <c r="AE39" s="257"/>
      <c r="AF39" s="226" t="str">
        <f t="shared" ca="1" si="3"/>
        <v>LPBG</v>
      </c>
      <c r="AG39" s="226"/>
      <c r="AH39" s="226"/>
      <c r="AI39" s="233"/>
      <c r="AJ39" s="225" t="str">
        <f t="shared" si="12"/>
        <v/>
      </c>
      <c r="AK39" s="226"/>
      <c r="AL39" s="226" t="str">
        <f>IF(AK39="","",IFERROR(
IF(VLOOKUP(AI39,$DB$180:$DS$241,2,FALSE)=2,VLOOKUP(AI39,$DB$180:$DS$241,3,FALSE),
IF(VLOOKUP(AI39,$DB$180:$DS$241,2,FALSE)=0,VLOOKUP(AK39,DI!AK:AM,2,FALSE),
IF(AI39="","XXX-",AI39&amp;"-")&amp;
IF(VLOOKUP(AI39,$DB$180:$DS$241,2,FALSE)=0,"%?",IF(AL$4="","O?","O"&amp;AL$4+FLOOR((ROW()-7)/16,1)))&amp;
VLOOKUP(AI39,$DB$180:$DS$241,MOD(ROW()-7,16)+3,FALSE))),
IF(AI39="","XXX-%?#*",AI39&amp;"-%?#*")))</f>
        <v/>
      </c>
      <c r="AM39" s="228"/>
      <c r="AN39" s="226" t="str">
        <f t="shared" ca="1" si="4"/>
        <v/>
      </c>
      <c r="AO39" s="226"/>
      <c r="AP39" s="226"/>
      <c r="AQ39" s="233" t="s">
        <v>364</v>
      </c>
      <c r="AR39" s="225" t="str">
        <f t="shared" si="13"/>
        <v>054.0</v>
      </c>
      <c r="AS39" s="226"/>
      <c r="AT39" s="226" t="s">
        <v>1008</v>
      </c>
      <c r="AU39" s="257"/>
      <c r="AV39" s="226" t="str">
        <f t="shared" ca="1" si="5"/>
        <v>LPBG</v>
      </c>
      <c r="AW39" s="226"/>
      <c r="AX39" s="226"/>
      <c r="AY39" s="233"/>
      <c r="AZ39" s="225" t="str">
        <f t="shared" si="14"/>
        <v/>
      </c>
      <c r="BA39" s="226"/>
      <c r="BB39" s="226" t="str">
        <f>IF(BA39="","",IFERROR(
IF(VLOOKUP(AY39,$DB$180:$DS$241,2,FALSE)=2,VLOOKUP(AY39,$DB$180:$DS$241,3,FALSE),
IF(VLOOKUP(AY39,$DB$180:$DS$241,2,FALSE)=0,VLOOKUP(BA39,DI!BA:BC,2,FALSE),
IF(AY39="","XXX-",AY39&amp;"-")&amp;
IF(VLOOKUP(AY39,$DB$180:$DS$241,2,FALSE)=0,"%?",IF(BB$4="","O?","O"&amp;BB$4+FLOOR((ROW()-7)/16,1)))&amp;
VLOOKUP(AY39,$DB$180:$DS$241,MOD(ROW()-7,16)+3,FALSE))),
IF(AY39="","XXX-%?#*",AY39&amp;"-%?#*")))</f>
        <v/>
      </c>
      <c r="BC39" s="228"/>
      <c r="BD39" s="226" t="str">
        <f t="shared" ca="1" si="6"/>
        <v/>
      </c>
      <c r="BE39" s="254"/>
      <c r="BF39" s="254"/>
      <c r="BG39" s="230"/>
      <c r="BH39" s="225" t="str">
        <f t="shared" si="15"/>
        <v/>
      </c>
      <c r="BI39" s="226"/>
      <c r="BJ39" s="226" t="str">
        <f>IF(BI39="","",IFERROR(
IF(VLOOKUP(BG39,$DB$180:$DS$241,2,FALSE)=2,VLOOKUP(BG39,$DB$180:$DS$241,3,FALSE),
IF(VLOOKUP(BG39,$DB$180:$DS$241,2,FALSE)=0,VLOOKUP(BI39,DI!BI:BK,2,FALSE),
IF(BG39="","XXX-",BG39&amp;"-")&amp;
IF(VLOOKUP(BG39,$DB$180:$DS$241,2,FALSE)=0,"%?",IF(BJ$4="","O?","O"&amp;BJ$4+FLOOR((ROW()-7)/16,1)))&amp;
VLOOKUP(BG39,$DB$180:$DS$241,MOD(ROW()-7,16)+3,FALSE))),
IF(BG39="","XXX-%?#*",BG39&amp;"-%?#*")))</f>
        <v/>
      </c>
      <c r="BK39" s="228"/>
      <c r="BL39" s="226" t="str">
        <f t="shared" ca="1" si="7"/>
        <v/>
      </c>
      <c r="BM39" s="254"/>
      <c r="BN39" s="254"/>
      <c r="BO39" s="232"/>
    </row>
    <row r="40" spans="3:67">
      <c r="D40" s="225" t="str">
        <f t="shared" si="8"/>
        <v/>
      </c>
      <c r="E40" s="226"/>
      <c r="F40" s="226" t="str">
        <f>IF(E40="","",IFERROR(
IF(VLOOKUP(C40,$DB$180:$DS$241,2,FALSE)=2,VLOOKUP(C40,$DB$180:$DS$241,3,FALSE),
IF(VLOOKUP(C40,$DB$180:$DS$241,2,FALSE)=0,VLOOKUP(E40,DI!E:G,2,FALSE),
IF(C40="","XXX-",C40&amp;"-")&amp;
IF(VLOOKUP(C40,$DB$180:$DS$241,2,FALSE)=0,"%?",IF(F$4="","O?","O"&amp;F$4+FLOOR((ROW()-7)/16,1)))&amp;
VLOOKUP(C40,$DB$180:$DS$241,MOD(ROW()-7,16)+3,FALSE))),
IF(C40="","XXX-%?#*",C40&amp;"-%?#*")))</f>
        <v/>
      </c>
      <c r="G40" s="226"/>
      <c r="H40" s="226" t="str">
        <f t="shared" ca="1" si="16"/>
        <v/>
      </c>
      <c r="I40" s="226"/>
      <c r="J40" s="226"/>
      <c r="K40" s="227" t="s">
        <v>358</v>
      </c>
      <c r="L40" s="225" t="str">
        <f t="shared" si="9"/>
        <v>014.1</v>
      </c>
      <c r="M40" s="226" t="s">
        <v>1009</v>
      </c>
      <c r="N40" s="226" t="s">
        <v>669</v>
      </c>
      <c r="O40" s="257"/>
      <c r="P40" s="226" t="str">
        <f t="shared" ca="1" si="1"/>
        <v>LCSG</v>
      </c>
      <c r="Q40" s="254"/>
      <c r="R40" s="254"/>
      <c r="S40" s="230" t="s">
        <v>899</v>
      </c>
      <c r="T40" s="225" t="str">
        <f t="shared" si="10"/>
        <v>024.1</v>
      </c>
      <c r="U40" s="226"/>
      <c r="V40" s="226" t="str">
        <f>IF(U40="","",IFERROR(
IF(VLOOKUP(S40,$DB$180:$DS$241,2,FALSE)=2,VLOOKUP(S40,$DB$180:$DS$241,3,FALSE),
IF(VLOOKUP(S40,$DB$180:$DS$241,2,FALSE)=0,VLOOKUP(U40,DI!U:W,2,FALSE),
IF(S40="","XXX-",S40&amp;"-")&amp;
IF(VLOOKUP(S40,$DB$180:$DS$241,2,FALSE)=0,"%?",IF(V$4="","O?","O"&amp;V$4+FLOOR((ROW()-7)/16,1)))&amp;
VLOOKUP(S40,$DB$180:$DS$241,MOD(ROW()-7,16)+3,FALSE))),
IF(S40="","XXX-%?#*",S40&amp;"-%?#*")))</f>
        <v/>
      </c>
      <c r="W40" s="257"/>
      <c r="X40" s="226" t="str">
        <f t="shared" ca="1" si="2"/>
        <v/>
      </c>
      <c r="Y40" s="226"/>
      <c r="Z40" s="226"/>
      <c r="AA40" s="233" t="s">
        <v>364</v>
      </c>
      <c r="AB40" s="225" t="str">
        <f t="shared" si="11"/>
        <v>034.1</v>
      </c>
      <c r="AC40" s="226" t="s">
        <v>987</v>
      </c>
      <c r="AD40" s="226" t="s">
        <v>1010</v>
      </c>
      <c r="AE40" s="257"/>
      <c r="AF40" s="226" t="str">
        <f t="shared" ca="1" si="3"/>
        <v>LPBG</v>
      </c>
      <c r="AG40" s="226"/>
      <c r="AH40" s="226"/>
      <c r="AI40" s="233"/>
      <c r="AJ40" s="225" t="str">
        <f t="shared" si="12"/>
        <v/>
      </c>
      <c r="AK40" s="226"/>
      <c r="AL40" s="226" t="str">
        <f>IF(AK40="","",IFERROR(
IF(VLOOKUP(AI40,$DB$180:$DS$241,2,FALSE)=2,VLOOKUP(AI40,$DB$180:$DS$241,3,FALSE),
IF(VLOOKUP(AI40,$DB$180:$DS$241,2,FALSE)=0,VLOOKUP(AK40,DI!AK:AM,2,FALSE),
IF(AI40="","XXX-",AI40&amp;"-")&amp;
IF(VLOOKUP(AI40,$DB$180:$DS$241,2,FALSE)=0,"%?",IF(AL$4="","O?","O"&amp;AL$4+FLOOR((ROW()-7)/16,1)))&amp;
VLOOKUP(AI40,$DB$180:$DS$241,MOD(ROW()-7,16)+3,FALSE))),
IF(AI40="","XXX-%?#*",AI40&amp;"-%?#*")))</f>
        <v/>
      </c>
      <c r="AM40" s="228"/>
      <c r="AN40" s="226" t="str">
        <f t="shared" ca="1" si="4"/>
        <v/>
      </c>
      <c r="AO40" s="226"/>
      <c r="AP40" s="226"/>
      <c r="AQ40" s="233"/>
      <c r="AR40" s="225" t="str">
        <f t="shared" si="13"/>
        <v>054.1</v>
      </c>
      <c r="AS40" s="235" t="s">
        <v>1165</v>
      </c>
      <c r="AT40" s="226" t="str">
        <f>IF(AS40="","",IFERROR(
IF(VLOOKUP(AQ40,$DB$180:$DS$241,2,FALSE)=2,VLOOKUP(AQ40,$DB$180:$DS$241,3,FALSE),
IF(VLOOKUP(AQ40,$DB$180:$DS$241,2,FALSE)=0,VLOOKUP(AS40,DI!AS:AU,2,FALSE),
IF(AQ40="","XXX-",AQ40&amp;"-")&amp;
IF(VLOOKUP(AQ40,$DB$180:$DS$241,2,FALSE)=0,"%?",IF(AT$4="","O?","O"&amp;AT$4+FLOOR((ROW()-7)/16,1)))&amp;
VLOOKUP(AQ40,$DB$180:$DS$241,MOD(ROW()-7,16)+3,FALSE))),
IF(AQ40="","XXX-%?#*",AQ40&amp;"-%?#*")))</f>
        <v>XXX-%?#*</v>
      </c>
      <c r="AU40" s="257" t="s">
        <v>1216</v>
      </c>
      <c r="AV40" s="226" t="str">
        <f t="shared" ca="1" si="5"/>
        <v>XXX</v>
      </c>
      <c r="AW40" s="226"/>
      <c r="AX40" s="226"/>
      <c r="AY40" s="233"/>
      <c r="AZ40" s="225" t="str">
        <f t="shared" si="14"/>
        <v/>
      </c>
      <c r="BA40" s="226"/>
      <c r="BB40" s="226" t="str">
        <f>IF(BA40="","",IFERROR(
IF(VLOOKUP(AY40,$DB$180:$DS$241,2,FALSE)=2,VLOOKUP(AY40,$DB$180:$DS$241,3,FALSE),
IF(VLOOKUP(AY40,$DB$180:$DS$241,2,FALSE)=0,VLOOKUP(BA40,DI!BA:BC,2,FALSE),
IF(AY40="","XXX-",AY40&amp;"-")&amp;
IF(VLOOKUP(AY40,$DB$180:$DS$241,2,FALSE)=0,"%?",IF(BB$4="","O?","O"&amp;BB$4+FLOOR((ROW()-7)/16,1)))&amp;
VLOOKUP(AY40,$DB$180:$DS$241,MOD(ROW()-7,16)+3,FALSE))),
IF(AY40="","XXX-%?#*",AY40&amp;"-%?#*")))</f>
        <v/>
      </c>
      <c r="BC40" s="228"/>
      <c r="BD40" s="226" t="str">
        <f t="shared" ca="1" si="6"/>
        <v/>
      </c>
      <c r="BE40" s="254"/>
      <c r="BF40" s="254"/>
      <c r="BG40" s="230"/>
      <c r="BH40" s="225" t="str">
        <f t="shared" si="15"/>
        <v/>
      </c>
      <c r="BI40" s="226"/>
      <c r="BJ40" s="226" t="str">
        <f>IF(BI40="","",IFERROR(
IF(VLOOKUP(BG40,$DB$180:$DS$241,2,FALSE)=2,VLOOKUP(BG40,$DB$180:$DS$241,3,FALSE),
IF(VLOOKUP(BG40,$DB$180:$DS$241,2,FALSE)=0,VLOOKUP(BI40,DI!BI:BK,2,FALSE),
IF(BG40="","XXX-",BG40&amp;"-")&amp;
IF(VLOOKUP(BG40,$DB$180:$DS$241,2,FALSE)=0,"%?",IF(BJ$4="","O?","O"&amp;BJ$4+FLOOR((ROW()-7)/16,1)))&amp;
VLOOKUP(BG40,$DB$180:$DS$241,MOD(ROW()-7,16)+3,FALSE))),
IF(BG40="","XXX-%?#*",BG40&amp;"-%?#*")))</f>
        <v/>
      </c>
      <c r="BK40" s="228"/>
      <c r="BL40" s="226" t="str">
        <f t="shared" ca="1" si="7"/>
        <v/>
      </c>
      <c r="BM40" s="254"/>
      <c r="BN40" s="254"/>
      <c r="BO40" s="232"/>
    </row>
    <row r="41" spans="3:67">
      <c r="D41" s="225" t="str">
        <f t="shared" si="8"/>
        <v/>
      </c>
      <c r="E41" s="226"/>
      <c r="F41" s="226" t="str">
        <f>IF(E41="","",IFERROR(
IF(VLOOKUP(C41,$DB$180:$DS$241,2,FALSE)=2,VLOOKUP(C41,$DB$180:$DS$241,3,FALSE),
IF(VLOOKUP(C41,$DB$180:$DS$241,2,FALSE)=0,VLOOKUP(E41,DI!E:G,2,FALSE),
IF(C41="","XXX-",C41&amp;"-")&amp;
IF(VLOOKUP(C41,$DB$180:$DS$241,2,FALSE)=0,"%?",IF(F$4="","O?","O"&amp;F$4+FLOOR((ROW()-7)/16,1)))&amp;
VLOOKUP(C41,$DB$180:$DS$241,MOD(ROW()-7,16)+3,FALSE))),
IF(C41="","XXX-%?#*",C41&amp;"-%?#*")))</f>
        <v/>
      </c>
      <c r="G41" s="226"/>
      <c r="H41" s="226" t="str">
        <f t="shared" ca="1" si="16"/>
        <v/>
      </c>
      <c r="I41" s="226"/>
      <c r="J41" s="226"/>
      <c r="K41" s="227" t="s">
        <v>364</v>
      </c>
      <c r="L41" s="225" t="str">
        <f t="shared" si="9"/>
        <v>014.2</v>
      </c>
      <c r="M41" s="226" t="s">
        <v>1011</v>
      </c>
      <c r="N41" s="226" t="s">
        <v>1012</v>
      </c>
      <c r="O41" s="257"/>
      <c r="P41" s="226" t="str">
        <f t="shared" ca="1" si="1"/>
        <v>LPBG</v>
      </c>
      <c r="Q41" s="254"/>
      <c r="R41" s="254"/>
      <c r="S41" s="230" t="s">
        <v>899</v>
      </c>
      <c r="T41" s="225" t="str">
        <f t="shared" si="10"/>
        <v>024.2</v>
      </c>
      <c r="U41" s="423" t="s">
        <v>1872</v>
      </c>
      <c r="V41" s="226" t="str">
        <f>IF(U41="","",IFERROR(
IF(VLOOKUP(S41,$DB$180:$DS$241,2,FALSE)=2,VLOOKUP(S41,$DB$180:$DS$241,3,FALSE),
IF(VLOOKUP(S41,$DB$180:$DS$241,2,FALSE)=0,VLOOKUP(U41,DI!U:W,2,FALSE),
IF(S41="","XXX-",S41&amp;"-")&amp;
IF(VLOOKUP(S41,$DB$180:$DS$241,2,FALSE)=0,"%?",IF(V$4="","O?","O"&amp;V$4+FLOOR((ROW()-7)/16,1)))&amp;
VLOOKUP(S41,$DB$180:$DS$241,MOD(ROW()-7,16)+3,FALSE))),
IF(S41="","XXX-%?#*",S41&amp;"-%?#*")))</f>
        <v>SOL-O23C2</v>
      </c>
      <c r="W41" s="257"/>
      <c r="X41" s="226" t="str">
        <f t="shared" ca="1" si="2"/>
        <v>SOL</v>
      </c>
      <c r="Y41" s="226"/>
      <c r="Z41" s="226"/>
      <c r="AA41" s="233" t="s">
        <v>364</v>
      </c>
      <c r="AB41" s="225" t="str">
        <f t="shared" si="11"/>
        <v>034.2</v>
      </c>
      <c r="AC41" s="226" t="s">
        <v>994</v>
      </c>
      <c r="AD41" s="226" t="s">
        <v>1013</v>
      </c>
      <c r="AE41" s="257"/>
      <c r="AF41" s="226" t="str">
        <f t="shared" ca="1" si="3"/>
        <v>LPBG</v>
      </c>
      <c r="AG41" s="226"/>
      <c r="AH41" s="226"/>
      <c r="AI41" s="233"/>
      <c r="AJ41" s="225" t="str">
        <f t="shared" si="12"/>
        <v/>
      </c>
      <c r="AK41" s="226"/>
      <c r="AL41" s="226" t="str">
        <f>IF(AK41="","",IFERROR(
IF(VLOOKUP(AI41,$DB$180:$DS$241,2,FALSE)=2,VLOOKUP(AI41,$DB$180:$DS$241,3,FALSE),
IF(VLOOKUP(AI41,$DB$180:$DS$241,2,FALSE)=0,VLOOKUP(AK41,DI!AK:AM,2,FALSE),
IF(AI41="","XXX-",AI41&amp;"-")&amp;
IF(VLOOKUP(AI41,$DB$180:$DS$241,2,FALSE)=0,"%?",IF(AL$4="","O?","O"&amp;AL$4+FLOOR((ROW()-7)/16,1)))&amp;
VLOOKUP(AI41,$DB$180:$DS$241,MOD(ROW()-7,16)+3,FALSE))),
IF(AI41="","XXX-%?#*",AI41&amp;"-%?#*")))</f>
        <v/>
      </c>
      <c r="AM41" s="228"/>
      <c r="AN41" s="226" t="str">
        <f t="shared" ca="1" si="4"/>
        <v/>
      </c>
      <c r="AO41" s="226"/>
      <c r="AP41" s="226"/>
      <c r="AQ41" s="233"/>
      <c r="AR41" s="225" t="str">
        <f t="shared" si="13"/>
        <v>054.2</v>
      </c>
      <c r="AS41" s="226"/>
      <c r="AT41" s="226" t="str">
        <f>IF(AS41="","",IFERROR(
IF(VLOOKUP(AQ41,$DB$180:$DS$241,2,FALSE)=2,VLOOKUP(AQ41,$DB$180:$DS$241,3,FALSE),
IF(VLOOKUP(AQ41,$DB$180:$DS$241,2,FALSE)=0,VLOOKUP(AS41,DI!AS:AU,2,FALSE),
IF(AQ41="","XXX-",AQ41&amp;"-")&amp;
IF(VLOOKUP(AQ41,$DB$180:$DS$241,2,FALSE)=0,"%?",IF(AT$4="","O?","O"&amp;AT$4+FLOOR((ROW()-7)/16,1)))&amp;
VLOOKUP(AQ41,$DB$180:$DS$241,MOD(ROW()-7,16)+3,FALSE))),
IF(AQ41="","XXX-%?#*",AQ41&amp;"-%?#*")))</f>
        <v/>
      </c>
      <c r="AU41" s="257"/>
      <c r="AV41" s="226" t="str">
        <f t="shared" ca="1" si="5"/>
        <v/>
      </c>
      <c r="AW41" s="226"/>
      <c r="AX41" s="226"/>
      <c r="AY41" s="233"/>
      <c r="AZ41" s="225" t="str">
        <f t="shared" si="14"/>
        <v/>
      </c>
      <c r="BA41" s="226"/>
      <c r="BB41" s="226" t="str">
        <f>IF(BA41="","",IFERROR(
IF(VLOOKUP(AY41,$DB$180:$DS$241,2,FALSE)=2,VLOOKUP(AY41,$DB$180:$DS$241,3,FALSE),
IF(VLOOKUP(AY41,$DB$180:$DS$241,2,FALSE)=0,VLOOKUP(BA41,DI!BA:BC,2,FALSE),
IF(AY41="","XXX-",AY41&amp;"-")&amp;
IF(VLOOKUP(AY41,$DB$180:$DS$241,2,FALSE)=0,"%?",IF(BB$4="","O?","O"&amp;BB$4+FLOOR((ROW()-7)/16,1)))&amp;
VLOOKUP(AY41,$DB$180:$DS$241,MOD(ROW()-7,16)+3,FALSE))),
IF(AY41="","XXX-%?#*",AY41&amp;"-%?#*")))</f>
        <v/>
      </c>
      <c r="BC41" s="228"/>
      <c r="BD41" s="226" t="str">
        <f t="shared" ca="1" si="6"/>
        <v/>
      </c>
      <c r="BE41" s="254"/>
      <c r="BF41" s="254"/>
      <c r="BG41" s="230"/>
      <c r="BH41" s="225" t="str">
        <f t="shared" si="15"/>
        <v/>
      </c>
      <c r="BI41" s="226"/>
      <c r="BJ41" s="226" t="str">
        <f>IF(BI41="","",IFERROR(
IF(VLOOKUP(BG41,$DB$180:$DS$241,2,FALSE)=2,VLOOKUP(BG41,$DB$180:$DS$241,3,FALSE),
IF(VLOOKUP(BG41,$DB$180:$DS$241,2,FALSE)=0,VLOOKUP(BI41,DI!BI:BK,2,FALSE),
IF(BG41="","XXX-",BG41&amp;"-")&amp;
IF(VLOOKUP(BG41,$DB$180:$DS$241,2,FALSE)=0,"%?",IF(BJ$4="","O?","O"&amp;BJ$4+FLOOR((ROW()-7)/16,1)))&amp;
VLOOKUP(BG41,$DB$180:$DS$241,MOD(ROW()-7,16)+3,FALSE))),
IF(BG41="","XXX-%?#*",BG41&amp;"-%?#*")))</f>
        <v/>
      </c>
      <c r="BK41" s="228"/>
      <c r="BL41" s="226" t="str">
        <f t="shared" ca="1" si="7"/>
        <v/>
      </c>
      <c r="BM41" s="226"/>
      <c r="BN41" s="226"/>
      <c r="BO41" s="236"/>
    </row>
    <row r="42" spans="3:67">
      <c r="D42" s="225" t="str">
        <f t="shared" si="8"/>
        <v/>
      </c>
      <c r="E42" s="226"/>
      <c r="F42" s="226" t="str">
        <f>IF(E42="","",IFERROR(
IF(VLOOKUP(C42,$DB$180:$DS$241,2,FALSE)=2,VLOOKUP(C42,$DB$180:$DS$241,3,FALSE),
IF(VLOOKUP(C42,$DB$180:$DS$241,2,FALSE)=0,VLOOKUP(E42,DI!E:G,2,FALSE),
IF(C42="","XXX-",C42&amp;"-")&amp;
IF(VLOOKUP(C42,$DB$180:$DS$241,2,FALSE)=0,"%?",IF(F$4="","O?","O"&amp;F$4+FLOOR((ROW()-7)/16,1)))&amp;
VLOOKUP(C42,$DB$180:$DS$241,MOD(ROW()-7,16)+3,FALSE))),
IF(C42="","XXX-%?#*",C42&amp;"-%?#*")))</f>
        <v/>
      </c>
      <c r="G42" s="226"/>
      <c r="H42" s="226" t="str">
        <f t="shared" ca="1" si="16"/>
        <v/>
      </c>
      <c r="I42" s="226"/>
      <c r="J42" s="226"/>
      <c r="K42" s="227" t="s">
        <v>364</v>
      </c>
      <c r="L42" s="225" t="str">
        <f t="shared" si="9"/>
        <v>014.3</v>
      </c>
      <c r="M42" s="226" t="s">
        <v>1014</v>
      </c>
      <c r="N42" s="226" t="s">
        <v>1015</v>
      </c>
      <c r="O42" s="257"/>
      <c r="P42" s="226" t="str">
        <f t="shared" ca="1" si="1"/>
        <v>LPBG</v>
      </c>
      <c r="Q42" s="254"/>
      <c r="R42" s="254"/>
      <c r="S42" s="230" t="s">
        <v>899</v>
      </c>
      <c r="T42" s="225" t="str">
        <f t="shared" si="10"/>
        <v>024.3</v>
      </c>
      <c r="U42" s="226"/>
      <c r="V42" s="226" t="str">
        <f>IF(U42="","",IFERROR(
IF(VLOOKUP(S42,$DB$180:$DS$241,2,FALSE)=2,VLOOKUP(S42,$DB$180:$DS$241,3,FALSE),
IF(VLOOKUP(S42,$DB$180:$DS$241,2,FALSE)=0,VLOOKUP(U42,DI!U:W,2,FALSE),
IF(S42="","XXX-",S42&amp;"-")&amp;
IF(VLOOKUP(S42,$DB$180:$DS$241,2,FALSE)=0,"%?",IF(V$4="","O?","O"&amp;V$4+FLOOR((ROW()-7)/16,1)))&amp;
VLOOKUP(S42,$DB$180:$DS$241,MOD(ROW()-7,16)+3,FALSE))),
IF(S42="","XXX-%?#*",S42&amp;"-%?#*")))</f>
        <v/>
      </c>
      <c r="W42" s="257"/>
      <c r="X42" s="226" t="str">
        <f t="shared" ca="1" si="2"/>
        <v/>
      </c>
      <c r="Y42" s="226"/>
      <c r="Z42" s="226"/>
      <c r="AA42" s="233" t="s">
        <v>364</v>
      </c>
      <c r="AB42" s="225" t="str">
        <f t="shared" si="11"/>
        <v>034.3</v>
      </c>
      <c r="AC42" s="226" t="s">
        <v>998</v>
      </c>
      <c r="AD42" s="226" t="s">
        <v>1016</v>
      </c>
      <c r="AE42" s="257"/>
      <c r="AF42" s="226" t="str">
        <f t="shared" ca="1" si="3"/>
        <v>LPBG</v>
      </c>
      <c r="AG42" s="226"/>
      <c r="AH42" s="226"/>
      <c r="AI42" s="233"/>
      <c r="AJ42" s="225" t="str">
        <f t="shared" si="12"/>
        <v/>
      </c>
      <c r="AK42" s="226"/>
      <c r="AL42" s="226" t="str">
        <f>IF(AK42="","",IFERROR(
IF(VLOOKUP(AI42,$DB$180:$DS$241,2,FALSE)=2,VLOOKUP(AI42,$DB$180:$DS$241,3,FALSE),
IF(VLOOKUP(AI42,$DB$180:$DS$241,2,FALSE)=0,VLOOKUP(AK42,DI!AK:AM,2,FALSE),
IF(AI42="","XXX-",AI42&amp;"-")&amp;
IF(VLOOKUP(AI42,$DB$180:$DS$241,2,FALSE)=0,"%?",IF(AL$4="","O?","O"&amp;AL$4+FLOOR((ROW()-7)/16,1)))&amp;
VLOOKUP(AI42,$DB$180:$DS$241,MOD(ROW()-7,16)+3,FALSE))),
IF(AI42="","XXX-%?#*",AI42&amp;"-%?#*")))</f>
        <v/>
      </c>
      <c r="AM42" s="228"/>
      <c r="AN42" s="226" t="str">
        <f t="shared" ca="1" si="4"/>
        <v/>
      </c>
      <c r="AO42" s="226"/>
      <c r="AP42" s="226"/>
      <c r="AQ42" s="233"/>
      <c r="AR42" s="225" t="str">
        <f t="shared" si="13"/>
        <v>054.3</v>
      </c>
      <c r="AS42" s="226"/>
      <c r="AT42" s="226" t="str">
        <f>IF(AS42="","",IFERROR(
IF(VLOOKUP(AQ42,$DB$180:$DS$241,2,FALSE)=2,VLOOKUP(AQ42,$DB$180:$DS$241,3,FALSE),
IF(VLOOKUP(AQ42,$DB$180:$DS$241,2,FALSE)=0,VLOOKUP(AS42,DI!AS:AU,2,FALSE),
IF(AQ42="","XXX-",AQ42&amp;"-")&amp;
IF(VLOOKUP(AQ42,$DB$180:$DS$241,2,FALSE)=0,"%?",IF(AT$4="","O?","O"&amp;AT$4+FLOOR((ROW()-7)/16,1)))&amp;
VLOOKUP(AQ42,$DB$180:$DS$241,MOD(ROW()-7,16)+3,FALSE))),
IF(AQ42="","XXX-%?#*",AQ42&amp;"-%?#*")))</f>
        <v/>
      </c>
      <c r="AU42" s="257"/>
      <c r="AV42" s="226" t="str">
        <f t="shared" ca="1" si="5"/>
        <v/>
      </c>
      <c r="AW42" s="226"/>
      <c r="AX42" s="226"/>
      <c r="AY42" s="233"/>
      <c r="AZ42" s="225" t="str">
        <f t="shared" si="14"/>
        <v/>
      </c>
      <c r="BA42" s="226"/>
      <c r="BB42" s="226" t="str">
        <f>IF(BA42="","",IFERROR(
IF(VLOOKUP(AY42,$DB$180:$DS$241,2,FALSE)=2,VLOOKUP(AY42,$DB$180:$DS$241,3,FALSE),
IF(VLOOKUP(AY42,$DB$180:$DS$241,2,FALSE)=0,VLOOKUP(BA42,DI!BA:BC,2,FALSE),
IF(AY42="","XXX-",AY42&amp;"-")&amp;
IF(VLOOKUP(AY42,$DB$180:$DS$241,2,FALSE)=0,"%?",IF(BB$4="","O?","O"&amp;BB$4+FLOOR((ROW()-7)/16,1)))&amp;
VLOOKUP(AY42,$DB$180:$DS$241,MOD(ROW()-7,16)+3,FALSE))),
IF(AY42="","XXX-%?#*",AY42&amp;"-%?#*")))</f>
        <v/>
      </c>
      <c r="BC42" s="228"/>
      <c r="BD42" s="226" t="str">
        <f t="shared" ca="1" si="6"/>
        <v/>
      </c>
      <c r="BE42" s="254"/>
      <c r="BF42" s="254"/>
      <c r="BG42" s="230"/>
      <c r="BH42" s="225" t="str">
        <f t="shared" si="15"/>
        <v/>
      </c>
      <c r="BI42" s="226"/>
      <c r="BJ42" s="226" t="str">
        <f>IF(BI42="","",IFERROR(
IF(VLOOKUP(BG42,$DB$180:$DS$241,2,FALSE)=2,VLOOKUP(BG42,$DB$180:$DS$241,3,FALSE),
IF(VLOOKUP(BG42,$DB$180:$DS$241,2,FALSE)=0,VLOOKUP(BI42,DI!BI:BK,2,FALSE),
IF(BG42="","XXX-",BG42&amp;"-")&amp;
IF(VLOOKUP(BG42,$DB$180:$DS$241,2,FALSE)=0,"%?",IF(BJ$4="","O?","O"&amp;BJ$4+FLOOR((ROW()-7)/16,1)))&amp;
VLOOKUP(BG42,$DB$180:$DS$241,MOD(ROW()-7,16)+3,FALSE))),
IF(BG42="","XXX-%?#*",BG42&amp;"-%?#*")))</f>
        <v/>
      </c>
      <c r="BK42" s="228"/>
      <c r="BL42" s="226" t="str">
        <f t="shared" ca="1" si="7"/>
        <v/>
      </c>
      <c r="BM42" s="226"/>
      <c r="BN42" s="226"/>
      <c r="BO42" s="236"/>
    </row>
    <row r="43" spans="3:67">
      <c r="D43" s="225" t="str">
        <f t="shared" si="8"/>
        <v/>
      </c>
      <c r="E43" s="226"/>
      <c r="F43" s="226" t="str">
        <f>IF(E43="","",IFERROR(
IF(VLOOKUP(C43,$DB$180:$DS$241,2,FALSE)=2,VLOOKUP(C43,$DB$180:$DS$241,3,FALSE),
IF(VLOOKUP(C43,$DB$180:$DS$241,2,FALSE)=0,VLOOKUP(E43,DI!E:G,2,FALSE),
IF(C43="","XXX-",C43&amp;"-")&amp;
IF(VLOOKUP(C43,$DB$180:$DS$241,2,FALSE)=0,"%?",IF(F$4="","O?","O"&amp;F$4+FLOOR((ROW()-7)/16,1)))&amp;
VLOOKUP(C43,$DB$180:$DS$241,MOD(ROW()-7,16)+3,FALSE))),
IF(C43="","XXX-%?#*",C43&amp;"-%?#*")))</f>
        <v/>
      </c>
      <c r="G43" s="226"/>
      <c r="H43" s="226" t="str">
        <f t="shared" ca="1" si="16"/>
        <v/>
      </c>
      <c r="I43" s="226"/>
      <c r="J43" s="226"/>
      <c r="K43" s="227" t="s">
        <v>364</v>
      </c>
      <c r="L43" s="225" t="str">
        <f t="shared" si="9"/>
        <v>014.4</v>
      </c>
      <c r="M43" s="226" t="s">
        <v>1017</v>
      </c>
      <c r="N43" s="226" t="s">
        <v>1018</v>
      </c>
      <c r="O43" s="257"/>
      <c r="P43" s="226" t="str">
        <f t="shared" ca="1" si="1"/>
        <v>LPBG</v>
      </c>
      <c r="Q43" s="254"/>
      <c r="R43" s="254"/>
      <c r="S43" s="230" t="s">
        <v>899</v>
      </c>
      <c r="T43" s="225" t="str">
        <f t="shared" si="10"/>
        <v>024.4</v>
      </c>
      <c r="U43" s="423" t="s">
        <v>1873</v>
      </c>
      <c r="V43" s="226" t="str">
        <f>IF(U43="","",IFERROR(
IF(VLOOKUP(S43,$DB$180:$DS$241,2,FALSE)=2,VLOOKUP(S43,$DB$180:$DS$241,3,FALSE),
IF(VLOOKUP(S43,$DB$180:$DS$241,2,FALSE)=0,VLOOKUP(U43,DI!U:W,2,FALSE),
IF(S43="","XXX-",S43&amp;"-")&amp;
IF(VLOOKUP(S43,$DB$180:$DS$241,2,FALSE)=0,"%?",IF(V$4="","O?","O"&amp;V$4+FLOOR((ROW()-7)/16,1)))&amp;
VLOOKUP(S43,$DB$180:$DS$241,MOD(ROW()-7,16)+3,FALSE))),
IF(S43="","XXX-%?#*",S43&amp;"-%?#*")))</f>
        <v>SOL-O23D3</v>
      </c>
      <c r="W43" s="257"/>
      <c r="X43" s="226" t="str">
        <f t="shared" ca="1" si="2"/>
        <v>SOL</v>
      </c>
      <c r="Y43" s="226"/>
      <c r="Z43" s="226"/>
      <c r="AA43" s="233" t="s">
        <v>899</v>
      </c>
      <c r="AB43" s="297" t="str">
        <f t="shared" si="11"/>
        <v>034.4</v>
      </c>
      <c r="AC43" s="235" t="s">
        <v>1210</v>
      </c>
      <c r="AD43" s="235" t="str">
        <f>IF(AC43="","",IFERROR(
IF(VLOOKUP(AA43,$DB$180:$DS$241,2,FALSE)=2,VLOOKUP(AA43,$DB$180:$DS$241,3,FALSE),
IF(VLOOKUP(AA43,$DB$180:$DS$241,2,FALSE)=0,VLOOKUP(AC43,DI!AC:AE,2,FALSE),
IF(AA43="","XXX-",AA43&amp;"-")&amp;
IF(VLOOKUP(AA43,$DB$180:$DS$241,2,FALSE)=0,"%?",IF(AD$4="","O?","O"&amp;AD$4+FLOOR((ROW()-7)/16,1)))&amp;
VLOOKUP(AA43,$DB$180:$DS$241,MOD(ROW()-7,16)+3,FALSE))),
IF(AA43="","XXX-%?#*",AA43&amp;"-%?#*")))</f>
        <v>SOL-O33D3</v>
      </c>
      <c r="AE43" s="237"/>
      <c r="AF43" s="235" t="str">
        <f t="shared" ca="1" si="3"/>
        <v>SOL</v>
      </c>
      <c r="AG43" s="226"/>
      <c r="AH43" s="226"/>
      <c r="AI43" s="233"/>
      <c r="AJ43" s="225" t="str">
        <f t="shared" si="12"/>
        <v/>
      </c>
      <c r="AK43" s="226"/>
      <c r="AL43" s="226" t="str">
        <f>IF(AK43="","",IFERROR(
IF(VLOOKUP(AI43,$DB$180:$DS$241,2,FALSE)=2,VLOOKUP(AI43,$DB$180:$DS$241,3,FALSE),
IF(VLOOKUP(AI43,$DB$180:$DS$241,2,FALSE)=0,VLOOKUP(AK43,DI!AK:AM,2,FALSE),
IF(AI43="","XXX-",AI43&amp;"-")&amp;
IF(VLOOKUP(AI43,$DB$180:$DS$241,2,FALSE)=0,"%?",IF(AL$4="","O?","O"&amp;AL$4+FLOOR((ROW()-7)/16,1)))&amp;
VLOOKUP(AI43,$DB$180:$DS$241,MOD(ROW()-7,16)+3,FALSE))),
IF(AI43="","XXX-%?#*",AI43&amp;"-%?#*")))</f>
        <v/>
      </c>
      <c r="AM43" s="228"/>
      <c r="AN43" s="226" t="str">
        <f t="shared" ca="1" si="4"/>
        <v/>
      </c>
      <c r="AO43" s="226"/>
      <c r="AP43" s="226"/>
      <c r="AQ43" s="233" t="s">
        <v>358</v>
      </c>
      <c r="AR43" s="225" t="str">
        <f t="shared" si="13"/>
        <v>054.4</v>
      </c>
      <c r="AS43" s="226" t="s">
        <v>1019</v>
      </c>
      <c r="AT43" s="226" t="s">
        <v>528</v>
      </c>
      <c r="AU43" s="257"/>
      <c r="AV43" s="226" t="str">
        <f t="shared" ca="1" si="5"/>
        <v>LCSG</v>
      </c>
      <c r="AW43" s="226"/>
      <c r="AX43" s="226"/>
      <c r="AY43" s="233"/>
      <c r="AZ43" s="225" t="str">
        <f t="shared" si="14"/>
        <v/>
      </c>
      <c r="BA43" s="226"/>
      <c r="BB43" s="226" t="str">
        <f>IF(BA43="","",IFERROR(
IF(VLOOKUP(AY43,$DB$180:$DS$241,2,FALSE)=2,VLOOKUP(AY43,$DB$180:$DS$241,3,FALSE),
IF(VLOOKUP(AY43,$DB$180:$DS$241,2,FALSE)=0,VLOOKUP(BA43,DI!BA:BC,2,FALSE),
IF(AY43="","XXX-",AY43&amp;"-")&amp;
IF(VLOOKUP(AY43,$DB$180:$DS$241,2,FALSE)=0,"%?",IF(BB$4="","O?","O"&amp;BB$4+FLOOR((ROW()-7)/16,1)))&amp;
VLOOKUP(AY43,$DB$180:$DS$241,MOD(ROW()-7,16)+3,FALSE))),
IF(AY43="","XXX-%?#*",AY43&amp;"-%?#*")))</f>
        <v/>
      </c>
      <c r="BC43" s="228"/>
      <c r="BD43" s="226" t="str">
        <f t="shared" ca="1" si="6"/>
        <v/>
      </c>
      <c r="BE43" s="254"/>
      <c r="BF43" s="254"/>
      <c r="BG43" s="230"/>
      <c r="BH43" s="225" t="str">
        <f t="shared" si="15"/>
        <v/>
      </c>
      <c r="BI43" s="226"/>
      <c r="BJ43" s="226" t="str">
        <f>IF(BI43="","",IFERROR(
IF(VLOOKUP(BG43,$DB$180:$DS$241,2,FALSE)=2,VLOOKUP(BG43,$DB$180:$DS$241,3,FALSE),
IF(VLOOKUP(BG43,$DB$180:$DS$241,2,FALSE)=0,VLOOKUP(BI43,DI!BI:BK,2,FALSE),
IF(BG43="","XXX-",BG43&amp;"-")&amp;
IF(VLOOKUP(BG43,$DB$180:$DS$241,2,FALSE)=0,"%?",IF(BJ$4="","O?","O"&amp;BJ$4+FLOOR((ROW()-7)/16,1)))&amp;
VLOOKUP(BG43,$DB$180:$DS$241,MOD(ROW()-7,16)+3,FALSE))),
IF(BG43="","XXX-%?#*",BG43&amp;"-%?#*")))</f>
        <v/>
      </c>
      <c r="BK43" s="228"/>
      <c r="BL43" s="226" t="str">
        <f t="shared" ca="1" si="7"/>
        <v/>
      </c>
      <c r="BM43" s="254"/>
      <c r="BN43" s="254"/>
      <c r="BO43" s="232"/>
    </row>
    <row r="44" spans="3:67">
      <c r="D44" s="225" t="str">
        <f t="shared" si="8"/>
        <v/>
      </c>
      <c r="E44" s="226"/>
      <c r="F44" s="226" t="str">
        <f>IF(E44="","",IFERROR(
IF(VLOOKUP(C44,$DB$180:$DS$241,2,FALSE)=2,VLOOKUP(C44,$DB$180:$DS$241,3,FALSE),
IF(VLOOKUP(C44,$DB$180:$DS$241,2,FALSE)=0,VLOOKUP(E44,DI!E:G,2,FALSE),
IF(C44="","XXX-",C44&amp;"-")&amp;
IF(VLOOKUP(C44,$DB$180:$DS$241,2,FALSE)=0,"%?",IF(F$4="","O?","O"&amp;F$4+FLOOR((ROW()-7)/16,1)))&amp;
VLOOKUP(C44,$DB$180:$DS$241,MOD(ROW()-7,16)+3,FALSE))),
IF(C44="","XXX-%?#*",C44&amp;"-%?#*")))</f>
        <v/>
      </c>
      <c r="G44" s="226"/>
      <c r="H44" s="226" t="str">
        <f t="shared" ca="1" si="16"/>
        <v/>
      </c>
      <c r="I44" s="226"/>
      <c r="J44" s="226"/>
      <c r="K44" s="227" t="s">
        <v>364</v>
      </c>
      <c r="L44" s="225" t="str">
        <f t="shared" si="9"/>
        <v>014.5</v>
      </c>
      <c r="M44" s="226" t="s">
        <v>1202</v>
      </c>
      <c r="N44" s="226" t="s">
        <v>1020</v>
      </c>
      <c r="O44" s="257"/>
      <c r="P44" s="226" t="str">
        <f t="shared" ca="1" si="1"/>
        <v>LPBG</v>
      </c>
      <c r="Q44" s="254"/>
      <c r="R44" s="254"/>
      <c r="S44" s="230" t="s">
        <v>899</v>
      </c>
      <c r="T44" s="225" t="str">
        <f t="shared" si="10"/>
        <v>024.5</v>
      </c>
      <c r="U44" s="226"/>
      <c r="V44" s="226" t="str">
        <f>IF(U44="","",IFERROR(
IF(VLOOKUP(S44,$DB$180:$DS$241,2,FALSE)=2,VLOOKUP(S44,$DB$180:$DS$241,3,FALSE),
IF(VLOOKUP(S44,$DB$180:$DS$241,2,FALSE)=0,VLOOKUP(U44,DI!U:W,2,FALSE),
IF(S44="","XXX-",S44&amp;"-")&amp;
IF(VLOOKUP(S44,$DB$180:$DS$241,2,FALSE)=0,"%?",IF(V$4="","O?","O"&amp;V$4+FLOOR((ROW()-7)/16,1)))&amp;
VLOOKUP(S44,$DB$180:$DS$241,MOD(ROW()-7,16)+3,FALSE))),
IF(S44="","XXX-%?#*",S44&amp;"-%?#*")))</f>
        <v/>
      </c>
      <c r="W44" s="257"/>
      <c r="X44" s="226" t="str">
        <f t="shared" ca="1" si="2"/>
        <v/>
      </c>
      <c r="Y44" s="226"/>
      <c r="Z44" s="226"/>
      <c r="AA44" s="233" t="s">
        <v>899</v>
      </c>
      <c r="AB44" s="297" t="str">
        <f t="shared" si="11"/>
        <v>034.5</v>
      </c>
      <c r="AC44" s="235" t="s">
        <v>1211</v>
      </c>
      <c r="AD44" s="235" t="str">
        <f>IF(AC44="","",IFERROR(
IF(VLOOKUP(AA44,$DB$180:$DS$241,2,FALSE)=2,VLOOKUP(AA44,$DB$180:$DS$241,3,FALSE),
IF(VLOOKUP(AA44,$DB$180:$DS$241,2,FALSE)=0,VLOOKUP(AC44,DI!AC:AE,2,FALSE),
IF(AA44="","XXX-",AA44&amp;"-")&amp;
IF(VLOOKUP(AA44,$DB$180:$DS$241,2,FALSE)=0,"%?",IF(AD$4="","O?","O"&amp;AD$4+FLOOR((ROW()-7)/16,1)))&amp;
VLOOKUP(AA44,$DB$180:$DS$241,MOD(ROW()-7,16)+3,FALSE))),
IF(AA44="","XXX-%?#*",AA44&amp;"-%?#*")))</f>
        <v>SOL-O33D8</v>
      </c>
      <c r="AE44" s="237"/>
      <c r="AF44" s="235" t="str">
        <f t="shared" ca="1" si="3"/>
        <v>SOL</v>
      </c>
      <c r="AG44" s="226"/>
      <c r="AH44" s="226"/>
      <c r="AI44" s="233"/>
      <c r="AJ44" s="225" t="str">
        <f t="shared" si="12"/>
        <v/>
      </c>
      <c r="AK44" s="226"/>
      <c r="AL44" s="226" t="str">
        <f>IF(AK44="","",IFERROR(
IF(VLOOKUP(AI44,$DB$180:$DS$241,2,FALSE)=2,VLOOKUP(AI44,$DB$180:$DS$241,3,FALSE),
IF(VLOOKUP(AI44,$DB$180:$DS$241,2,FALSE)=0,VLOOKUP(AK44,DI!AK:AM,2,FALSE),
IF(AI44="","XXX-",AI44&amp;"-")&amp;
IF(VLOOKUP(AI44,$DB$180:$DS$241,2,FALSE)=0,"%?",IF(AL$4="","O?","O"&amp;AL$4+FLOOR((ROW()-7)/16,1)))&amp;
VLOOKUP(AI44,$DB$180:$DS$241,MOD(ROW()-7,16)+3,FALSE))),
IF(AI44="","XXX-%?#*",AI44&amp;"-%?#*")))</f>
        <v/>
      </c>
      <c r="AM44" s="228"/>
      <c r="AN44" s="226" t="str">
        <f t="shared" ca="1" si="4"/>
        <v/>
      </c>
      <c r="AO44" s="226"/>
      <c r="AP44" s="226"/>
      <c r="AQ44" s="233" t="s">
        <v>358</v>
      </c>
      <c r="AR44" s="225" t="str">
        <f t="shared" si="13"/>
        <v>054.5</v>
      </c>
      <c r="AS44" s="226" t="s">
        <v>1021</v>
      </c>
      <c r="AT44" s="226" t="s">
        <v>531</v>
      </c>
      <c r="AU44" s="257"/>
      <c r="AV44" s="226" t="str">
        <f t="shared" ca="1" si="5"/>
        <v>LCSG</v>
      </c>
      <c r="AW44" s="226"/>
      <c r="AX44" s="226"/>
      <c r="AY44" s="233"/>
      <c r="AZ44" s="225" t="str">
        <f t="shared" si="14"/>
        <v/>
      </c>
      <c r="BA44" s="226"/>
      <c r="BB44" s="226" t="str">
        <f>IF(BA44="","",IFERROR(
IF(VLOOKUP(AY44,$DB$180:$DS$241,2,FALSE)=2,VLOOKUP(AY44,$DB$180:$DS$241,3,FALSE),
IF(VLOOKUP(AY44,$DB$180:$DS$241,2,FALSE)=0,VLOOKUP(BA44,DI!BA:BC,2,FALSE),
IF(AY44="","XXX-",AY44&amp;"-")&amp;
IF(VLOOKUP(AY44,$DB$180:$DS$241,2,FALSE)=0,"%?",IF(BB$4="","O?","O"&amp;BB$4+FLOOR((ROW()-7)/16,1)))&amp;
VLOOKUP(AY44,$DB$180:$DS$241,MOD(ROW()-7,16)+3,FALSE))),
IF(AY44="","XXX-%?#*",AY44&amp;"-%?#*")))</f>
        <v/>
      </c>
      <c r="BC44" s="228"/>
      <c r="BD44" s="226" t="str">
        <f t="shared" ca="1" si="6"/>
        <v/>
      </c>
      <c r="BE44" s="254"/>
      <c r="BF44" s="254"/>
      <c r="BG44" s="230"/>
      <c r="BH44" s="225" t="str">
        <f t="shared" si="15"/>
        <v/>
      </c>
      <c r="BI44" s="226"/>
      <c r="BJ44" s="226" t="str">
        <f>IF(BI44="","",IFERROR(
IF(VLOOKUP(BG44,$DB$180:$DS$241,2,FALSE)=2,VLOOKUP(BG44,$DB$180:$DS$241,3,FALSE),
IF(VLOOKUP(BG44,$DB$180:$DS$241,2,FALSE)=0,VLOOKUP(BI44,DI!BI:BK,2,FALSE),
IF(BG44="","XXX-",BG44&amp;"-")&amp;
IF(VLOOKUP(BG44,$DB$180:$DS$241,2,FALSE)=0,"%?",IF(BJ$4="","O?","O"&amp;BJ$4+FLOOR((ROW()-7)/16,1)))&amp;
VLOOKUP(BG44,$DB$180:$DS$241,MOD(ROW()-7,16)+3,FALSE))),
IF(BG44="","XXX-%?#*",BG44&amp;"-%?#*")))</f>
        <v/>
      </c>
      <c r="BK44" s="228"/>
      <c r="BL44" s="226" t="str">
        <f t="shared" ca="1" si="7"/>
        <v/>
      </c>
      <c r="BM44" s="254"/>
      <c r="BN44" s="254"/>
      <c r="BO44" s="232"/>
    </row>
    <row r="45" spans="3:67">
      <c r="D45" s="225" t="str">
        <f t="shared" si="8"/>
        <v/>
      </c>
      <c r="E45" s="226"/>
      <c r="F45" s="226" t="str">
        <f>IF(E45="","",IFERROR(
IF(VLOOKUP(C45,$DB$180:$DS$241,2,FALSE)=2,VLOOKUP(C45,$DB$180:$DS$241,3,FALSE),
IF(VLOOKUP(C45,$DB$180:$DS$241,2,FALSE)=0,VLOOKUP(E45,DI!E:G,2,FALSE),
IF(C45="","XXX-",C45&amp;"-")&amp;
IF(VLOOKUP(C45,$DB$180:$DS$241,2,FALSE)=0,"%?",IF(F$4="","O?","O"&amp;F$4+FLOOR((ROW()-7)/16,1)))&amp;
VLOOKUP(C45,$DB$180:$DS$241,MOD(ROW()-7,16)+3,FALSE))),
IF(C45="","XXX-%?#*",C45&amp;"-%?#*")))</f>
        <v/>
      </c>
      <c r="G45" s="226"/>
      <c r="H45" s="226" t="str">
        <f t="shared" ca="1" si="16"/>
        <v/>
      </c>
      <c r="I45" s="226"/>
      <c r="J45" s="226"/>
      <c r="K45" s="227" t="s">
        <v>392</v>
      </c>
      <c r="L45" s="225" t="str">
        <f t="shared" si="9"/>
        <v>014.6</v>
      </c>
      <c r="M45" s="226" t="s">
        <v>1022</v>
      </c>
      <c r="N45" s="226" t="s">
        <v>1023</v>
      </c>
      <c r="O45" s="257"/>
      <c r="P45" s="226" t="str">
        <f t="shared" ca="1" si="1"/>
        <v>LPBR</v>
      </c>
      <c r="Q45" s="254"/>
      <c r="R45" s="254"/>
      <c r="S45" s="230" t="s">
        <v>899</v>
      </c>
      <c r="T45" s="225" t="str">
        <f t="shared" si="10"/>
        <v>024.6</v>
      </c>
      <c r="U45" s="423" t="s">
        <v>1874</v>
      </c>
      <c r="V45" s="226" t="str">
        <f>IF(U45="","",IFERROR(
IF(VLOOKUP(S45,$DB$180:$DS$241,2,FALSE)=2,VLOOKUP(S45,$DB$180:$DS$241,3,FALSE),
IF(VLOOKUP(S45,$DB$180:$DS$241,2,FALSE)=0,VLOOKUP(U45,DI!U:W,2,FALSE),
IF(S45="","XXX-",S45&amp;"-")&amp;
IF(VLOOKUP(S45,$DB$180:$DS$241,2,FALSE)=0,"%?",IF(V$4="","O?","O"&amp;V$4+FLOOR((ROW()-7)/16,1)))&amp;
VLOOKUP(S45,$DB$180:$DS$241,MOD(ROW()-7,16)+3,FALSE))),
IF(S45="","XXX-%?#*",S45&amp;"-%?#*")))</f>
        <v>SOL-O23D2</v>
      </c>
      <c r="W45" s="257"/>
      <c r="X45" s="226" t="str">
        <f t="shared" ca="1" si="2"/>
        <v>SOL</v>
      </c>
      <c r="Y45" s="226"/>
      <c r="Z45" s="226"/>
      <c r="AA45" s="233" t="s">
        <v>899</v>
      </c>
      <c r="AB45" s="225" t="str">
        <f t="shared" si="11"/>
        <v>034.6</v>
      </c>
      <c r="AC45" s="226" t="s">
        <v>1024</v>
      </c>
      <c r="AD45" s="226" t="str">
        <f>IF(AC45="","",IFERROR(
IF(VLOOKUP(AA45,$DB$180:$DS$241,2,FALSE)=2,VLOOKUP(AA45,$DB$180:$DS$241,3,FALSE),
IF(VLOOKUP(AA45,$DB$180:$DS$241,2,FALSE)=0,VLOOKUP(AC45,DI!AC:AE,2,FALSE),
IF(AA45="","XXX-",AA45&amp;"-")&amp;
IF(VLOOKUP(AA45,$DB$180:$DS$241,2,FALSE)=0,"%?",IF(AD$4="","O?","O"&amp;AD$4+FLOOR((ROW()-7)/16,1)))&amp;
VLOOKUP(AA45,$DB$180:$DS$241,MOD(ROW()-7,16)+3,FALSE))),
IF(AA45="","XXX-%?#*",AA45&amp;"-%?#*")))</f>
        <v>SOL-O33D2</v>
      </c>
      <c r="AE45" s="257"/>
      <c r="AF45" s="226" t="str">
        <f t="shared" ca="1" si="3"/>
        <v>SOL</v>
      </c>
      <c r="AG45" s="226"/>
      <c r="AH45" s="226"/>
      <c r="AI45" s="233"/>
      <c r="AJ45" s="225" t="str">
        <f t="shared" si="12"/>
        <v/>
      </c>
      <c r="AK45" s="226"/>
      <c r="AL45" s="226" t="str">
        <f>IF(AK45="","",IFERROR(
IF(VLOOKUP(AI45,$DB$180:$DS$241,2,FALSE)=2,VLOOKUP(AI45,$DB$180:$DS$241,3,FALSE),
IF(VLOOKUP(AI45,$DB$180:$DS$241,2,FALSE)=0,VLOOKUP(AK45,DI!AK:AM,2,FALSE),
IF(AI45="","XXX-",AI45&amp;"-")&amp;
IF(VLOOKUP(AI45,$DB$180:$DS$241,2,FALSE)=0,"%?",IF(AL$4="","O?","O"&amp;AL$4+FLOOR((ROW()-7)/16,1)))&amp;
VLOOKUP(AI45,$DB$180:$DS$241,MOD(ROW()-7,16)+3,FALSE))),
IF(AI45="","XXX-%?#*",AI45&amp;"-%?#*")))</f>
        <v/>
      </c>
      <c r="AM45" s="228"/>
      <c r="AN45" s="226" t="str">
        <f t="shared" ca="1" si="4"/>
        <v/>
      </c>
      <c r="AO45" s="226"/>
      <c r="AP45" s="226"/>
      <c r="AQ45" s="233" t="s">
        <v>358</v>
      </c>
      <c r="AR45" s="225" t="str">
        <f t="shared" si="13"/>
        <v>054.6</v>
      </c>
      <c r="AS45" s="226" t="s">
        <v>1025</v>
      </c>
      <c r="AT45" s="226" t="s">
        <v>546</v>
      </c>
      <c r="AU45" s="257"/>
      <c r="AV45" s="226" t="str">
        <f t="shared" ca="1" si="5"/>
        <v>LCSG</v>
      </c>
      <c r="AW45" s="226"/>
      <c r="AX45" s="226"/>
      <c r="AY45" s="233"/>
      <c r="AZ45" s="225" t="str">
        <f t="shared" si="14"/>
        <v/>
      </c>
      <c r="BA45" s="226"/>
      <c r="BB45" s="226" t="str">
        <f>IF(BA45="","",IFERROR(
IF(VLOOKUP(AY45,$DB$180:$DS$241,2,FALSE)=2,VLOOKUP(AY45,$DB$180:$DS$241,3,FALSE),
IF(VLOOKUP(AY45,$DB$180:$DS$241,2,FALSE)=0,VLOOKUP(BA45,DI!BA:BC,2,FALSE),
IF(AY45="","XXX-",AY45&amp;"-")&amp;
IF(VLOOKUP(AY45,$DB$180:$DS$241,2,FALSE)=0,"%?",IF(BB$4="","O?","O"&amp;BB$4+FLOOR((ROW()-7)/16,1)))&amp;
VLOOKUP(AY45,$DB$180:$DS$241,MOD(ROW()-7,16)+3,FALSE))),
IF(AY45="","XXX-%?#*",AY45&amp;"-%?#*")))</f>
        <v/>
      </c>
      <c r="BC45" s="228"/>
      <c r="BD45" s="226" t="str">
        <f t="shared" ca="1" si="6"/>
        <v/>
      </c>
      <c r="BE45" s="254"/>
      <c r="BF45" s="254"/>
      <c r="BG45" s="230"/>
      <c r="BH45" s="225" t="str">
        <f t="shared" si="15"/>
        <v/>
      </c>
      <c r="BI45" s="226"/>
      <c r="BJ45" s="226" t="str">
        <f>IF(BI45="","",IFERROR(
IF(VLOOKUP(BG45,$DB$180:$DS$241,2,FALSE)=2,VLOOKUP(BG45,$DB$180:$DS$241,3,FALSE),
IF(VLOOKUP(BG45,$DB$180:$DS$241,2,FALSE)=0,VLOOKUP(BI45,DI!BI:BK,2,FALSE),
IF(BG45="","XXX-",BG45&amp;"-")&amp;
IF(VLOOKUP(BG45,$DB$180:$DS$241,2,FALSE)=0,"%?",IF(BJ$4="","O?","O"&amp;BJ$4+FLOOR((ROW()-7)/16,1)))&amp;
VLOOKUP(BG45,$DB$180:$DS$241,MOD(ROW()-7,16)+3,FALSE))),
IF(BG45="","XXX-%?#*",BG45&amp;"-%?#*")))</f>
        <v/>
      </c>
      <c r="BK45" s="228"/>
      <c r="BL45" s="226" t="str">
        <f t="shared" ca="1" si="7"/>
        <v/>
      </c>
      <c r="BM45" s="254"/>
      <c r="BN45" s="254"/>
      <c r="BO45" s="232"/>
    </row>
    <row r="46" spans="3:67">
      <c r="D46" s="225" t="str">
        <f t="shared" si="8"/>
        <v/>
      </c>
      <c r="E46" s="226"/>
      <c r="F46" s="226" t="str">
        <f>IF(E46="","",IFERROR(
IF(VLOOKUP(C46,$DB$180:$DS$241,2,FALSE)=2,VLOOKUP(C46,$DB$180:$DS$241,3,FALSE),
IF(VLOOKUP(C46,$DB$180:$DS$241,2,FALSE)=0,VLOOKUP(E46,DI!E:G,2,FALSE),
IF(C46="","XXX-",C46&amp;"-")&amp;
IF(VLOOKUP(C46,$DB$180:$DS$241,2,FALSE)=0,"%?",IF(F$4="","O?","O"&amp;F$4+FLOOR((ROW()-7)/16,1)))&amp;
VLOOKUP(C46,$DB$180:$DS$241,MOD(ROW()-7,16)+3,FALSE))),
IF(C46="","XXX-%?#*",C46&amp;"-%?#*")))</f>
        <v/>
      </c>
      <c r="G46" s="226"/>
      <c r="H46" s="226" t="str">
        <f t="shared" ca="1" si="16"/>
        <v/>
      </c>
      <c r="I46" s="226"/>
      <c r="J46" s="226"/>
      <c r="K46" s="227" t="s">
        <v>364</v>
      </c>
      <c r="L46" s="225" t="str">
        <f t="shared" si="9"/>
        <v>014.7</v>
      </c>
      <c r="M46" s="226" t="s">
        <v>1026</v>
      </c>
      <c r="N46" s="226" t="s">
        <v>1027</v>
      </c>
      <c r="O46" s="257"/>
      <c r="P46" s="226" t="str">
        <f t="shared" ca="1" si="1"/>
        <v>LPBG</v>
      </c>
      <c r="Q46" s="226"/>
      <c r="R46" s="226"/>
      <c r="S46" s="227" t="s">
        <v>899</v>
      </c>
      <c r="T46" s="225" t="str">
        <f t="shared" si="10"/>
        <v>024.7</v>
      </c>
      <c r="U46" s="226"/>
      <c r="V46" s="226" t="str">
        <f>IF(U46="","",IFERROR(
IF(VLOOKUP(S46,$DB$180:$DS$241,2,FALSE)=2,VLOOKUP(S46,$DB$180:$DS$241,3,FALSE),
IF(VLOOKUP(S46,$DB$180:$DS$241,2,FALSE)=0,VLOOKUP(U46,DI!U:W,2,FALSE),
IF(S46="","XXX-",S46&amp;"-")&amp;
IF(VLOOKUP(S46,$DB$180:$DS$241,2,FALSE)=0,"%?",IF(V$4="","O?","O"&amp;V$4+FLOOR((ROW()-7)/16,1)))&amp;
VLOOKUP(S46,$DB$180:$DS$241,MOD(ROW()-7,16)+3,FALSE))),
IF(S46="","XXX-%?#*",S46&amp;"-%?#*")))</f>
        <v/>
      </c>
      <c r="W46" s="257"/>
      <c r="X46" s="226" t="str">
        <f t="shared" ca="1" si="2"/>
        <v/>
      </c>
      <c r="Y46" s="226"/>
      <c r="Z46" s="226"/>
      <c r="AA46" s="233" t="s">
        <v>899</v>
      </c>
      <c r="AB46" s="225" t="str">
        <f t="shared" si="11"/>
        <v>034.7</v>
      </c>
      <c r="AC46" s="226" t="s">
        <v>1028</v>
      </c>
      <c r="AD46" s="226" t="str">
        <f>IF(AC46="","",IFERROR(
IF(VLOOKUP(AA46,$DB$180:$DS$241,2,FALSE)=2,VLOOKUP(AA46,$DB$180:$DS$241,3,FALSE),
IF(VLOOKUP(AA46,$DB$180:$DS$241,2,FALSE)=0,VLOOKUP(AC46,DI!AC:AE,2,FALSE),
IF(AA46="","XXX-",AA46&amp;"-")&amp;
IF(VLOOKUP(AA46,$DB$180:$DS$241,2,FALSE)=0,"%?",IF(AD$4="","O?","O"&amp;AD$4+FLOOR((ROW()-7)/16,1)))&amp;
VLOOKUP(AA46,$DB$180:$DS$241,MOD(ROW()-7,16)+3,FALSE))),
IF(AA46="","XXX-%?#*",AA46&amp;"-%?#*")))</f>
        <v>SOL-O33D7</v>
      </c>
      <c r="AE46" s="257"/>
      <c r="AF46" s="226" t="str">
        <f t="shared" ca="1" si="3"/>
        <v>SOL</v>
      </c>
      <c r="AG46" s="226"/>
      <c r="AH46" s="226"/>
      <c r="AI46" s="233"/>
      <c r="AJ46" s="225" t="str">
        <f t="shared" si="12"/>
        <v/>
      </c>
      <c r="AK46" s="226"/>
      <c r="AL46" s="226" t="str">
        <f>IF(AK46="","",IFERROR(
IF(VLOOKUP(AI46,$DB$180:$DS$241,2,FALSE)=2,VLOOKUP(AI46,$DB$180:$DS$241,3,FALSE),
IF(VLOOKUP(AI46,$DB$180:$DS$241,2,FALSE)=0,VLOOKUP(AK46,DI!AK:AM,2,FALSE),
IF(AI46="","XXX-",AI46&amp;"-")&amp;
IF(VLOOKUP(AI46,$DB$180:$DS$241,2,FALSE)=0,"%?",IF(AL$4="","O?","O"&amp;AL$4+FLOOR((ROW()-7)/16,1)))&amp;
VLOOKUP(AI46,$DB$180:$DS$241,MOD(ROW()-7,16)+3,FALSE))),
IF(AI46="","XXX-%?#*",AI46&amp;"-%?#*")))</f>
        <v/>
      </c>
      <c r="AM46" s="228"/>
      <c r="AN46" s="226" t="str">
        <f t="shared" ca="1" si="4"/>
        <v/>
      </c>
      <c r="AO46" s="226"/>
      <c r="AP46" s="226"/>
      <c r="AQ46" s="233" t="s">
        <v>358</v>
      </c>
      <c r="AR46" s="225" t="str">
        <f t="shared" si="13"/>
        <v>054.7</v>
      </c>
      <c r="AS46" s="226" t="s">
        <v>1029</v>
      </c>
      <c r="AT46" s="226" t="s">
        <v>551</v>
      </c>
      <c r="AU46" s="257"/>
      <c r="AV46" s="226" t="str">
        <f t="shared" ca="1" si="5"/>
        <v>LCSG</v>
      </c>
      <c r="AW46" s="226"/>
      <c r="AX46" s="226"/>
      <c r="AY46" s="233"/>
      <c r="AZ46" s="225" t="str">
        <f t="shared" si="14"/>
        <v/>
      </c>
      <c r="BA46" s="226"/>
      <c r="BB46" s="226" t="str">
        <f>IF(BA46="","",IFERROR(
IF(VLOOKUP(AY46,$DB$180:$DS$241,2,FALSE)=2,VLOOKUP(AY46,$DB$180:$DS$241,3,FALSE),
IF(VLOOKUP(AY46,$DB$180:$DS$241,2,FALSE)=0,VLOOKUP(BA46,DI!BA:BC,2,FALSE),
IF(AY46="","XXX-",AY46&amp;"-")&amp;
IF(VLOOKUP(AY46,$DB$180:$DS$241,2,FALSE)=0,"%?",IF(BB$4="","O?","O"&amp;BB$4+FLOOR((ROW()-7)/16,1)))&amp;
VLOOKUP(AY46,$DB$180:$DS$241,MOD(ROW()-7,16)+3,FALSE))),
IF(AY46="","XXX-%?#*",AY46&amp;"-%?#*")))</f>
        <v/>
      </c>
      <c r="BC46" s="228"/>
      <c r="BD46" s="226" t="str">
        <f t="shared" ca="1" si="6"/>
        <v/>
      </c>
      <c r="BE46" s="254"/>
      <c r="BF46" s="254"/>
      <c r="BG46" s="230"/>
      <c r="BH46" s="225" t="str">
        <f t="shared" si="15"/>
        <v/>
      </c>
      <c r="BI46" s="226"/>
      <c r="BJ46" s="226" t="str">
        <f>IF(BI46="","",IFERROR(
IF(VLOOKUP(BG46,$DB$180:$DS$241,2,FALSE)=2,VLOOKUP(BG46,$DB$180:$DS$241,3,FALSE),
IF(VLOOKUP(BG46,$DB$180:$DS$241,2,FALSE)=0,VLOOKUP(BI46,DI!BI:BK,2,FALSE),
IF(BG46="","XXX-",BG46&amp;"-")&amp;
IF(VLOOKUP(BG46,$DB$180:$DS$241,2,FALSE)=0,"%?",IF(BJ$4="","O?","O"&amp;BJ$4+FLOOR((ROW()-7)/16,1)))&amp;
VLOOKUP(BG46,$DB$180:$DS$241,MOD(ROW()-7,16)+3,FALSE))),
IF(BG46="","XXX-%?#*",BG46&amp;"-%?#*")))</f>
        <v/>
      </c>
      <c r="BK46" s="228"/>
      <c r="BL46" s="226" t="str">
        <f t="shared" ca="1" si="7"/>
        <v/>
      </c>
      <c r="BM46" s="254"/>
      <c r="BN46" s="254"/>
      <c r="BO46" s="232"/>
    </row>
    <row r="47" spans="3:67">
      <c r="D47" s="225" t="str">
        <f t="shared" si="8"/>
        <v/>
      </c>
      <c r="E47" s="226"/>
      <c r="F47" s="226" t="str">
        <f>IF(E47="","",IFERROR(
IF(VLOOKUP(C47,$DB$180:$DS$241,2,FALSE)=2,VLOOKUP(C47,$DB$180:$DS$241,3,FALSE),
IF(VLOOKUP(C47,$DB$180:$DS$241,2,FALSE)=0,VLOOKUP(E47,DI!E:G,2,FALSE),
IF(C47="","XXX-",C47&amp;"-")&amp;
IF(VLOOKUP(C47,$DB$180:$DS$241,2,FALSE)=0,"%?",IF(F$4="","O?","O"&amp;F$4+FLOOR((ROW()-7)/16,1)))&amp;
VLOOKUP(C47,$DB$180:$DS$241,MOD(ROW()-7,16)+3,FALSE))),
IF(C47="","XXX-%?#*",C47&amp;"-%?#*")))</f>
        <v/>
      </c>
      <c r="G47" s="226"/>
      <c r="H47" s="226" t="str">
        <f t="shared" ca="1" si="16"/>
        <v/>
      </c>
      <c r="I47" s="226"/>
      <c r="J47" s="226"/>
      <c r="K47" s="227" t="s">
        <v>392</v>
      </c>
      <c r="L47" s="225" t="str">
        <f t="shared" si="9"/>
        <v>015.0</v>
      </c>
      <c r="M47" s="226" t="s">
        <v>1030</v>
      </c>
      <c r="N47" s="226" t="s">
        <v>1031</v>
      </c>
      <c r="O47" s="257"/>
      <c r="P47" s="226" t="str">
        <f t="shared" ca="1" si="1"/>
        <v>LPBR</v>
      </c>
      <c r="Q47" s="254"/>
      <c r="R47" s="254"/>
      <c r="S47" s="230" t="s">
        <v>899</v>
      </c>
      <c r="T47" s="225" t="str">
        <f t="shared" si="10"/>
        <v>025.0</v>
      </c>
      <c r="U47" s="423" t="s">
        <v>1875</v>
      </c>
      <c r="V47" s="226" t="str">
        <f>IF(U47="","",IFERROR(
IF(VLOOKUP(S47,$DB$180:$DS$241,2,FALSE)=2,VLOOKUP(S47,$DB$180:$DS$241,3,FALSE),
IF(VLOOKUP(S47,$DB$180:$DS$241,2,FALSE)=0,VLOOKUP(U47,DI!U:W,2,FALSE),
IF(S47="","XXX-",S47&amp;"-")&amp;
IF(VLOOKUP(S47,$DB$180:$DS$241,2,FALSE)=0,"%?",IF(V$4="","O?","O"&amp;V$4+FLOOR((ROW()-7)/16,1)))&amp;
VLOOKUP(S47,$DB$180:$DS$241,MOD(ROW()-7,16)+3,FALSE))),
IF(S47="","XXX-%?#*",S47&amp;"-%?#*")))</f>
        <v>SOL-O23E3</v>
      </c>
      <c r="W47" s="257"/>
      <c r="X47" s="226" t="str">
        <f t="shared" ca="1" si="2"/>
        <v>SOL</v>
      </c>
      <c r="Y47" s="226"/>
      <c r="Z47" s="226"/>
      <c r="AA47" s="233" t="s">
        <v>899</v>
      </c>
      <c r="AB47" s="225" t="str">
        <f t="shared" si="11"/>
        <v>035.0</v>
      </c>
      <c r="AC47" s="226" t="s">
        <v>1154</v>
      </c>
      <c r="AD47" s="226" t="str">
        <f>IF(AC47="","",IFERROR(
IF(VLOOKUP(AA47,$DB$180:$DS$241,2,FALSE)=2,VLOOKUP(AA47,$DB$180:$DS$241,3,FALSE),
IF(VLOOKUP(AA47,$DB$180:$DS$241,2,FALSE)=0,VLOOKUP(AC47,DI!AC:AE,2,FALSE),
IF(AA47="","XXX-",AA47&amp;"-")&amp;
IF(VLOOKUP(AA47,$DB$180:$DS$241,2,FALSE)=0,"%?",IF(AD$4="","O?","O"&amp;AD$4+FLOOR((ROW()-7)/16,1)))&amp;
VLOOKUP(AA47,$DB$180:$DS$241,MOD(ROW()-7,16)+3,FALSE))),
IF(AA47="","XXX-%?#*",AA47&amp;"-%?#*")))</f>
        <v>SOL-O33E3</v>
      </c>
      <c r="AE47" s="257"/>
      <c r="AF47" s="226" t="str">
        <f t="shared" ca="1" si="3"/>
        <v>SOL</v>
      </c>
      <c r="AG47" s="226"/>
      <c r="AH47" s="226"/>
      <c r="AI47" s="233"/>
      <c r="AJ47" s="225" t="str">
        <f t="shared" si="12"/>
        <v/>
      </c>
      <c r="AK47" s="226"/>
      <c r="AL47" s="226" t="str">
        <f>IF(AK47="","",IFERROR(
IF(VLOOKUP(AI47,$DB$180:$DS$241,2,FALSE)=2,VLOOKUP(AI47,$DB$180:$DS$241,3,FALSE),
IF(VLOOKUP(AI47,$DB$180:$DS$241,2,FALSE)=0,VLOOKUP(AK47,DI!AK:AM,2,FALSE),
IF(AI47="","XXX-",AI47&amp;"-")&amp;
IF(VLOOKUP(AI47,$DB$180:$DS$241,2,FALSE)=0,"%?",IF(AL$4="","O?","O"&amp;AL$4+FLOOR((ROW()-7)/16,1)))&amp;
VLOOKUP(AI47,$DB$180:$DS$241,MOD(ROW()-7,16)+3,FALSE))),
IF(AI47="","XXX-%?#*",AI47&amp;"-%?#*")))</f>
        <v/>
      </c>
      <c r="AM47" s="228"/>
      <c r="AN47" s="226" t="str">
        <f t="shared" ca="1" si="4"/>
        <v/>
      </c>
      <c r="AO47" s="226"/>
      <c r="AP47" s="226"/>
      <c r="AQ47" s="233" t="s">
        <v>358</v>
      </c>
      <c r="AR47" s="225" t="str">
        <f t="shared" si="13"/>
        <v>055.0</v>
      </c>
      <c r="AS47" s="226" t="s">
        <v>1032</v>
      </c>
      <c r="AT47" s="226" t="s">
        <v>566</v>
      </c>
      <c r="AU47" s="257"/>
      <c r="AV47" s="226" t="str">
        <f t="shared" ca="1" si="5"/>
        <v>LCSG</v>
      </c>
      <c r="AW47" s="226"/>
      <c r="AX47" s="226"/>
      <c r="AY47" s="233"/>
      <c r="AZ47" s="225" t="str">
        <f t="shared" si="14"/>
        <v/>
      </c>
      <c r="BA47" s="226"/>
      <c r="BB47" s="226" t="str">
        <f>IF(BA47="","",IFERROR(
IF(VLOOKUP(AY47,$DB$180:$DS$241,2,FALSE)=2,VLOOKUP(AY47,$DB$180:$DS$241,3,FALSE),
IF(VLOOKUP(AY47,$DB$180:$DS$241,2,FALSE)=0,VLOOKUP(BA47,DI!BA:BC,2,FALSE),
IF(AY47="","XXX-",AY47&amp;"-")&amp;
IF(VLOOKUP(AY47,$DB$180:$DS$241,2,FALSE)=0,"%?",IF(BB$4="","O?","O"&amp;BB$4+FLOOR((ROW()-7)/16,1)))&amp;
VLOOKUP(AY47,$DB$180:$DS$241,MOD(ROW()-7,16)+3,FALSE))),
IF(AY47="","XXX-%?#*",AY47&amp;"-%?#*")))</f>
        <v/>
      </c>
      <c r="BC47" s="228"/>
      <c r="BD47" s="226" t="str">
        <f t="shared" ca="1" si="6"/>
        <v/>
      </c>
      <c r="BE47" s="254"/>
      <c r="BF47" s="254"/>
      <c r="BG47" s="230"/>
      <c r="BH47" s="225" t="str">
        <f t="shared" si="15"/>
        <v/>
      </c>
      <c r="BI47" s="226"/>
      <c r="BJ47" s="226" t="str">
        <f>IF(BI47="","",IFERROR(
IF(VLOOKUP(BG47,$DB$180:$DS$241,2,FALSE)=2,VLOOKUP(BG47,$DB$180:$DS$241,3,FALSE),
IF(VLOOKUP(BG47,$DB$180:$DS$241,2,FALSE)=0,VLOOKUP(BI47,DI!BI:BK,2,FALSE),
IF(BG47="","XXX-",BG47&amp;"-")&amp;
IF(VLOOKUP(BG47,$DB$180:$DS$241,2,FALSE)=0,"%?",IF(BJ$4="","O?","O"&amp;BJ$4+FLOOR((ROW()-7)/16,1)))&amp;
VLOOKUP(BG47,$DB$180:$DS$241,MOD(ROW()-7,16)+3,FALSE))),
IF(BG47="","XXX-%?#*",BG47&amp;"-%?#*")))</f>
        <v/>
      </c>
      <c r="BK47" s="228"/>
      <c r="BL47" s="226" t="str">
        <f t="shared" ca="1" si="7"/>
        <v/>
      </c>
      <c r="BM47" s="254"/>
      <c r="BN47" s="254"/>
      <c r="BO47" s="232"/>
    </row>
    <row r="48" spans="3:67">
      <c r="D48" s="225" t="str">
        <f t="shared" si="8"/>
        <v/>
      </c>
      <c r="E48" s="226"/>
      <c r="F48" s="226" t="str">
        <f>IF(E48="","",IFERROR(
IF(VLOOKUP(C48,$DB$180:$DS$241,2,FALSE)=2,VLOOKUP(C48,$DB$180:$DS$241,3,FALSE),
IF(VLOOKUP(C48,$DB$180:$DS$241,2,FALSE)=0,VLOOKUP(E48,DI!E:G,2,FALSE),
IF(C48="","XXX-",C48&amp;"-")&amp;
IF(VLOOKUP(C48,$DB$180:$DS$241,2,FALSE)=0,"%?",IF(F$4="","O?","O"&amp;F$4+FLOOR((ROW()-7)/16,1)))&amp;
VLOOKUP(C48,$DB$180:$DS$241,MOD(ROW()-7,16)+3,FALSE))),
IF(C48="","XXX-%?#*",C48&amp;"-%?#*")))</f>
        <v/>
      </c>
      <c r="G48" s="226"/>
      <c r="H48" s="226" t="str">
        <f t="shared" ca="1" si="16"/>
        <v/>
      </c>
      <c r="I48" s="226"/>
      <c r="J48" s="226"/>
      <c r="K48" s="227" t="s">
        <v>364</v>
      </c>
      <c r="L48" s="297" t="str">
        <f t="shared" si="9"/>
        <v>015.1</v>
      </c>
      <c r="M48" s="235" t="s">
        <v>1198</v>
      </c>
      <c r="N48" s="235" t="s">
        <v>1033</v>
      </c>
      <c r="O48" s="237" t="s">
        <v>1170</v>
      </c>
      <c r="P48" s="235" t="str">
        <f t="shared" ca="1" si="1"/>
        <v>LPBG</v>
      </c>
      <c r="Q48" s="254"/>
      <c r="R48" s="254"/>
      <c r="S48" s="230" t="s">
        <v>899</v>
      </c>
      <c r="T48" s="225" t="str">
        <f t="shared" si="10"/>
        <v>025.1</v>
      </c>
      <c r="U48" s="226"/>
      <c r="V48" s="226" t="str">
        <f>IF(U48="","",IFERROR(
IF(VLOOKUP(S48,$DB$180:$DS$241,2,FALSE)=2,VLOOKUP(S48,$DB$180:$DS$241,3,FALSE),
IF(VLOOKUP(S48,$DB$180:$DS$241,2,FALSE)=0,VLOOKUP(U48,DI!U:W,2,FALSE),
IF(S48="","XXX-",S48&amp;"-")&amp;
IF(VLOOKUP(S48,$DB$180:$DS$241,2,FALSE)=0,"%?",IF(V$4="","O?","O"&amp;V$4+FLOOR((ROW()-7)/16,1)))&amp;
VLOOKUP(S48,$DB$180:$DS$241,MOD(ROW()-7,16)+3,FALSE))),
IF(S48="","XXX-%?#*",S48&amp;"-%?#*")))</f>
        <v/>
      </c>
      <c r="W48" s="257"/>
      <c r="X48" s="226" t="str">
        <f t="shared" ca="1" si="2"/>
        <v/>
      </c>
      <c r="Y48" s="226"/>
      <c r="Z48" s="226"/>
      <c r="AA48" s="233" t="s">
        <v>899</v>
      </c>
      <c r="AB48" s="225" t="str">
        <f t="shared" si="11"/>
        <v>035.1</v>
      </c>
      <c r="AC48" s="226" t="s">
        <v>1155</v>
      </c>
      <c r="AD48" s="226" t="str">
        <f>IF(AC48="","",IFERROR(
IF(VLOOKUP(AA48,$DB$180:$DS$241,2,FALSE)=2,VLOOKUP(AA48,$DB$180:$DS$241,3,FALSE),
IF(VLOOKUP(AA48,$DB$180:$DS$241,2,FALSE)=0,VLOOKUP(AC48,DI!AC:AE,2,FALSE),
IF(AA48="","XXX-",AA48&amp;"-")&amp;
IF(VLOOKUP(AA48,$DB$180:$DS$241,2,FALSE)=0,"%?",IF(AD$4="","O?","O"&amp;AD$4+FLOOR((ROW()-7)/16,1)))&amp;
VLOOKUP(AA48,$DB$180:$DS$241,MOD(ROW()-7,16)+3,FALSE))),
IF(AA48="","XXX-%?#*",AA48&amp;"-%?#*")))</f>
        <v>SOL-O33E8</v>
      </c>
      <c r="AE48" s="257"/>
      <c r="AF48" s="226" t="str">
        <f t="shared" ca="1" si="3"/>
        <v>SOL</v>
      </c>
      <c r="AG48" s="226"/>
      <c r="AH48" s="226"/>
      <c r="AI48" s="233"/>
      <c r="AJ48" s="225" t="str">
        <f t="shared" si="12"/>
        <v/>
      </c>
      <c r="AK48" s="226"/>
      <c r="AL48" s="226" t="str">
        <f>IF(AK48="","",IFERROR(
IF(VLOOKUP(AI48,$DB$180:$DS$241,2,FALSE)=2,VLOOKUP(AI48,$DB$180:$DS$241,3,FALSE),
IF(VLOOKUP(AI48,$DB$180:$DS$241,2,FALSE)=0,VLOOKUP(AK48,DI!AK:AM,2,FALSE),
IF(AI48="","XXX-",AI48&amp;"-")&amp;
IF(VLOOKUP(AI48,$DB$180:$DS$241,2,FALSE)=0,"%?",IF(AL$4="","O?","O"&amp;AL$4+FLOOR((ROW()-7)/16,1)))&amp;
VLOOKUP(AI48,$DB$180:$DS$241,MOD(ROW()-7,16)+3,FALSE))),
IF(AI48="","XXX-%?#*",AI48&amp;"-%?#*")))</f>
        <v/>
      </c>
      <c r="AM48" s="228"/>
      <c r="AN48" s="226" t="str">
        <f t="shared" ca="1" si="4"/>
        <v/>
      </c>
      <c r="AO48" s="226"/>
      <c r="AP48" s="226"/>
      <c r="AQ48" s="233" t="s">
        <v>358</v>
      </c>
      <c r="AR48" s="225" t="str">
        <f t="shared" si="13"/>
        <v>055.1</v>
      </c>
      <c r="AS48" s="226" t="s">
        <v>1034</v>
      </c>
      <c r="AT48" s="226" t="s">
        <v>571</v>
      </c>
      <c r="AU48" s="257"/>
      <c r="AV48" s="226" t="str">
        <f t="shared" ca="1" si="5"/>
        <v>LCSG</v>
      </c>
      <c r="AW48" s="226"/>
      <c r="AX48" s="226"/>
      <c r="AY48" s="233"/>
      <c r="AZ48" s="225" t="str">
        <f t="shared" si="14"/>
        <v/>
      </c>
      <c r="BA48" s="226"/>
      <c r="BB48" s="226" t="str">
        <f>IF(BA48="","",IFERROR(
IF(VLOOKUP(AY48,$DB$180:$DS$241,2,FALSE)=2,VLOOKUP(AY48,$DB$180:$DS$241,3,FALSE),
IF(VLOOKUP(AY48,$DB$180:$DS$241,2,FALSE)=0,VLOOKUP(BA48,DI!BA:BC,2,FALSE),
IF(AY48="","XXX-",AY48&amp;"-")&amp;
IF(VLOOKUP(AY48,$DB$180:$DS$241,2,FALSE)=0,"%?",IF(BB$4="","O?","O"&amp;BB$4+FLOOR((ROW()-7)/16,1)))&amp;
VLOOKUP(AY48,$DB$180:$DS$241,MOD(ROW()-7,16)+3,FALSE))),
IF(AY48="","XXX-%?#*",AY48&amp;"-%?#*")))</f>
        <v/>
      </c>
      <c r="BC48" s="228"/>
      <c r="BD48" s="226" t="str">
        <f t="shared" ca="1" si="6"/>
        <v/>
      </c>
      <c r="BE48" s="254"/>
      <c r="BF48" s="254"/>
      <c r="BG48" s="230"/>
      <c r="BH48" s="225" t="str">
        <f t="shared" si="15"/>
        <v/>
      </c>
      <c r="BI48" s="226"/>
      <c r="BJ48" s="226" t="str">
        <f>IF(BI48="","",IFERROR(
IF(VLOOKUP(BG48,$DB$180:$DS$241,2,FALSE)=2,VLOOKUP(BG48,$DB$180:$DS$241,3,FALSE),
IF(VLOOKUP(BG48,$DB$180:$DS$241,2,FALSE)=0,VLOOKUP(BI48,DI!BI:BK,2,FALSE),
IF(BG48="","XXX-",BG48&amp;"-")&amp;
IF(VLOOKUP(BG48,$DB$180:$DS$241,2,FALSE)=0,"%?",IF(BJ$4="","O?","O"&amp;BJ$4+FLOOR((ROW()-7)/16,1)))&amp;
VLOOKUP(BG48,$DB$180:$DS$241,MOD(ROW()-7,16)+3,FALSE))),
IF(BG48="","XXX-%?#*",BG48&amp;"-%?#*")))</f>
        <v/>
      </c>
      <c r="BK48" s="228"/>
      <c r="BL48" s="226" t="str">
        <f t="shared" ca="1" si="7"/>
        <v/>
      </c>
      <c r="BM48" s="254"/>
      <c r="BN48" s="254"/>
      <c r="BO48" s="232"/>
    </row>
    <row r="49" spans="4:67">
      <c r="D49" s="225" t="str">
        <f t="shared" si="8"/>
        <v/>
      </c>
      <c r="E49" s="226"/>
      <c r="F49" s="226" t="str">
        <f>IF(E49="","",IFERROR(
IF(VLOOKUP(C49,$DB$180:$DS$241,2,FALSE)=2,VLOOKUP(C49,$DB$180:$DS$241,3,FALSE),
IF(VLOOKUP(C49,$DB$180:$DS$241,2,FALSE)=0,VLOOKUP(E49,DI!E:G,2,FALSE),
IF(C49="","XXX-",C49&amp;"-")&amp;
IF(VLOOKUP(C49,$DB$180:$DS$241,2,FALSE)=0,"%?",IF(F$4="","O?","O"&amp;F$4+FLOOR((ROW()-7)/16,1)))&amp;
VLOOKUP(C49,$DB$180:$DS$241,MOD(ROW()-7,16)+3,FALSE))),
IF(C49="","XXX-%?#*",C49&amp;"-%?#*")))</f>
        <v/>
      </c>
      <c r="G49" s="226"/>
      <c r="H49" s="226" t="str">
        <f t="shared" ca="1" si="16"/>
        <v/>
      </c>
      <c r="I49" s="226"/>
      <c r="J49" s="226"/>
      <c r="K49" s="227" t="s">
        <v>392</v>
      </c>
      <c r="L49" s="297" t="str">
        <f t="shared" si="9"/>
        <v>015.2</v>
      </c>
      <c r="M49" s="235" t="s">
        <v>1199</v>
      </c>
      <c r="N49" s="235" t="s">
        <v>1035</v>
      </c>
      <c r="O49" s="237" t="s">
        <v>1170</v>
      </c>
      <c r="P49" s="235" t="str">
        <f t="shared" ca="1" si="1"/>
        <v>LPBR</v>
      </c>
      <c r="Q49" s="226"/>
      <c r="R49" s="226"/>
      <c r="S49" s="227"/>
      <c r="T49" s="225" t="str">
        <f t="shared" si="10"/>
        <v>025.2</v>
      </c>
      <c r="U49" s="226"/>
      <c r="V49" s="226" t="str">
        <f>IF(U49="","",IFERROR(
IF(VLOOKUP(S49,$DB$180:$DS$241,2,FALSE)=2,VLOOKUP(S49,$DB$180:$DS$241,3,FALSE),
IF(VLOOKUP(S49,$DB$180:$DS$241,2,FALSE)=0,VLOOKUP(U49,DI!U:W,2,FALSE),
IF(S49="","XXX-",S49&amp;"-")&amp;
IF(VLOOKUP(S49,$DB$180:$DS$241,2,FALSE)=0,"%?",IF(V$4="","O?","O"&amp;V$4+FLOOR((ROW()-7)/16,1)))&amp;
VLOOKUP(S49,$DB$180:$DS$241,MOD(ROW()-7,16)+3,FALSE))),
IF(S49="","XXX-%?#*",S49&amp;"-%?#*")))</f>
        <v/>
      </c>
      <c r="W49" s="257"/>
      <c r="X49" s="226" t="str">
        <f t="shared" ca="1" si="2"/>
        <v/>
      </c>
      <c r="Y49" s="226"/>
      <c r="Z49" s="226"/>
      <c r="AA49" s="233" t="s">
        <v>899</v>
      </c>
      <c r="AB49" s="225" t="str">
        <f t="shared" si="11"/>
        <v>035.2</v>
      </c>
      <c r="AC49" s="226" t="s">
        <v>1036</v>
      </c>
      <c r="AD49" s="226" t="str">
        <f>IF(AC49="","",IFERROR(
IF(VLOOKUP(AA49,$DB$180:$DS$241,2,FALSE)=2,VLOOKUP(AA49,$DB$180:$DS$241,3,FALSE),
IF(VLOOKUP(AA49,$DB$180:$DS$241,2,FALSE)=0,VLOOKUP(AC49,DI!AC:AE,2,FALSE),
IF(AA49="","XXX-",AA49&amp;"-")&amp;
IF(VLOOKUP(AA49,$DB$180:$DS$241,2,FALSE)=0,"%?",IF(AD$4="","O?","O"&amp;AD$4+FLOOR((ROW()-7)/16,1)))&amp;
VLOOKUP(AA49,$DB$180:$DS$241,MOD(ROW()-7,16)+3,FALSE))),
IF(AA49="","XXX-%?#*",AA49&amp;"-%?#*")))</f>
        <v>SOL-O33E2</v>
      </c>
      <c r="AE49" s="257"/>
      <c r="AF49" s="226" t="str">
        <f t="shared" ca="1" si="3"/>
        <v>SOL</v>
      </c>
      <c r="AG49" s="226"/>
      <c r="AH49" s="226"/>
      <c r="AI49" s="233"/>
      <c r="AJ49" s="225" t="str">
        <f t="shared" si="12"/>
        <v/>
      </c>
      <c r="AK49" s="226"/>
      <c r="AL49" s="226" t="str">
        <f>IF(AK49="","",IFERROR(
IF(VLOOKUP(AI49,$DB$180:$DS$241,2,FALSE)=2,VLOOKUP(AI49,$DB$180:$DS$241,3,FALSE),
IF(VLOOKUP(AI49,$DB$180:$DS$241,2,FALSE)=0,VLOOKUP(AK49,DI!AK:AM,2,FALSE),
IF(AI49="","XXX-",AI49&amp;"-")&amp;
IF(VLOOKUP(AI49,$DB$180:$DS$241,2,FALSE)=0,"%?",IF(AL$4="","O?","O"&amp;AL$4+FLOOR((ROW()-7)/16,1)))&amp;
VLOOKUP(AI49,$DB$180:$DS$241,MOD(ROW()-7,16)+3,FALSE))),
IF(AI49="","XXX-%?#*",AI49&amp;"-%?#*")))</f>
        <v/>
      </c>
      <c r="AM49" s="228"/>
      <c r="AN49" s="226" t="str">
        <f t="shared" ca="1" si="4"/>
        <v/>
      </c>
      <c r="AO49" s="226"/>
      <c r="AP49" s="226"/>
      <c r="AQ49" s="233" t="s">
        <v>358</v>
      </c>
      <c r="AR49" s="225" t="str">
        <f t="shared" si="13"/>
        <v>055.2</v>
      </c>
      <c r="AS49" s="226" t="s">
        <v>1037</v>
      </c>
      <c r="AT49" s="226" t="s">
        <v>588</v>
      </c>
      <c r="AU49" s="257"/>
      <c r="AV49" s="226" t="str">
        <f t="shared" ca="1" si="5"/>
        <v>LCSG</v>
      </c>
      <c r="AW49" s="226"/>
      <c r="AX49" s="226"/>
      <c r="AY49" s="233"/>
      <c r="AZ49" s="225" t="str">
        <f t="shared" si="14"/>
        <v/>
      </c>
      <c r="BA49" s="226"/>
      <c r="BB49" s="226" t="str">
        <f>IF(BA49="","",IFERROR(
IF(VLOOKUP(AY49,$DB$180:$DS$241,2,FALSE)=2,VLOOKUP(AY49,$DB$180:$DS$241,3,FALSE),
IF(VLOOKUP(AY49,$DB$180:$DS$241,2,FALSE)=0,VLOOKUP(BA49,DI!BA:BC,2,FALSE),
IF(AY49="","XXX-",AY49&amp;"-")&amp;
IF(VLOOKUP(AY49,$DB$180:$DS$241,2,FALSE)=0,"%?",IF(BB$4="","O?","O"&amp;BB$4+FLOOR((ROW()-7)/16,1)))&amp;
VLOOKUP(AY49,$DB$180:$DS$241,MOD(ROW()-7,16)+3,FALSE))),
IF(AY49="","XXX-%?#*",AY49&amp;"-%?#*")))</f>
        <v/>
      </c>
      <c r="BC49" s="228"/>
      <c r="BD49" s="226" t="str">
        <f t="shared" ca="1" si="6"/>
        <v/>
      </c>
      <c r="BE49" s="254"/>
      <c r="BF49" s="254"/>
      <c r="BG49" s="230"/>
      <c r="BH49" s="225" t="str">
        <f t="shared" si="15"/>
        <v/>
      </c>
      <c r="BI49" s="226"/>
      <c r="BJ49" s="226" t="str">
        <f>IF(BI49="","",IFERROR(
IF(VLOOKUP(BG49,$DB$180:$DS$241,2,FALSE)=2,VLOOKUP(BG49,$DB$180:$DS$241,3,FALSE),
IF(VLOOKUP(BG49,$DB$180:$DS$241,2,FALSE)=0,VLOOKUP(BI49,DI!BI:BK,2,FALSE),
IF(BG49="","XXX-",BG49&amp;"-")&amp;
IF(VLOOKUP(BG49,$DB$180:$DS$241,2,FALSE)=0,"%?",IF(BJ$4="","O?","O"&amp;BJ$4+FLOOR((ROW()-7)/16,1)))&amp;
VLOOKUP(BG49,$DB$180:$DS$241,MOD(ROW()-7,16)+3,FALSE))),
IF(BG49="","XXX-%?#*",BG49&amp;"-%?#*")))</f>
        <v/>
      </c>
      <c r="BK49" s="228"/>
      <c r="BL49" s="226" t="str">
        <f t="shared" ca="1" si="7"/>
        <v/>
      </c>
      <c r="BM49" s="254"/>
      <c r="BN49" s="254"/>
      <c r="BO49" s="232"/>
    </row>
    <row r="50" spans="4:67">
      <c r="D50" s="225" t="str">
        <f t="shared" si="8"/>
        <v/>
      </c>
      <c r="E50" s="226"/>
      <c r="F50" s="226" t="str">
        <f>IF(E50="","",IFERROR(
IF(VLOOKUP(C50,$DB$180:$DS$241,2,FALSE)=2,VLOOKUP(C50,$DB$180:$DS$241,3,FALSE),
IF(VLOOKUP(C50,$DB$180:$DS$241,2,FALSE)=0,VLOOKUP(E50,DI!E:G,2,FALSE),
IF(C50="","XXX-",C50&amp;"-")&amp;
IF(VLOOKUP(C50,$DB$180:$DS$241,2,FALSE)=0,"%?",IF(F$4="","O?","O"&amp;F$4+FLOOR((ROW()-7)/16,1)))&amp;
VLOOKUP(C50,$DB$180:$DS$241,MOD(ROW()-7,16)+3,FALSE))),
IF(C50="","XXX-%?#*",C50&amp;"-%?#*")))</f>
        <v/>
      </c>
      <c r="G50" s="226"/>
      <c r="H50" s="226" t="str">
        <f t="shared" ca="1" si="16"/>
        <v/>
      </c>
      <c r="I50" s="226"/>
      <c r="J50" s="226"/>
      <c r="K50" s="227" t="s">
        <v>1818</v>
      </c>
      <c r="L50" s="297" t="str">
        <f t="shared" si="9"/>
        <v>015.3</v>
      </c>
      <c r="M50" s="235" t="s">
        <v>1817</v>
      </c>
      <c r="N50" s="235" t="s">
        <v>1814</v>
      </c>
      <c r="O50" s="237" t="s">
        <v>1170</v>
      </c>
      <c r="P50" s="226" t="str">
        <f t="shared" ca="1" si="1"/>
        <v>LPBG</v>
      </c>
      <c r="Q50" s="226"/>
      <c r="R50" s="226"/>
      <c r="S50" s="227"/>
      <c r="T50" s="225" t="str">
        <f t="shared" si="10"/>
        <v>025.3</v>
      </c>
      <c r="U50" s="226"/>
      <c r="V50" s="226" t="str">
        <f>IF(U50="","",IFERROR(
IF(VLOOKUP(S50,$DB$180:$DS$241,2,FALSE)=2,VLOOKUP(S50,$DB$180:$DS$241,3,FALSE),
IF(VLOOKUP(S50,$DB$180:$DS$241,2,FALSE)=0,VLOOKUP(U50,DI!U:W,2,FALSE),
IF(S50="","XXX-",S50&amp;"-")&amp;
IF(VLOOKUP(S50,$DB$180:$DS$241,2,FALSE)=0,"%?",IF(V$4="","O?","O"&amp;V$4+FLOOR((ROW()-7)/16,1)))&amp;
VLOOKUP(S50,$DB$180:$DS$241,MOD(ROW()-7,16)+3,FALSE))),
IF(S50="","XXX-%?#*",S50&amp;"-%?#*")))</f>
        <v/>
      </c>
      <c r="W50" s="257"/>
      <c r="X50" s="226" t="str">
        <f t="shared" ca="1" si="2"/>
        <v/>
      </c>
      <c r="Y50" s="226"/>
      <c r="Z50" s="226"/>
      <c r="AA50" s="233" t="s">
        <v>899</v>
      </c>
      <c r="AB50" s="225" t="str">
        <f t="shared" si="11"/>
        <v>035.3</v>
      </c>
      <c r="AC50" s="226" t="s">
        <v>1038</v>
      </c>
      <c r="AD50" s="226" t="str">
        <f>IF(AC50="","",IFERROR(
IF(VLOOKUP(AA50,$DB$180:$DS$241,2,FALSE)=2,VLOOKUP(AA50,$DB$180:$DS$241,3,FALSE),
IF(VLOOKUP(AA50,$DB$180:$DS$241,2,FALSE)=0,VLOOKUP(AC50,DI!AC:AE,2,FALSE),
IF(AA50="","XXX-",AA50&amp;"-")&amp;
IF(VLOOKUP(AA50,$DB$180:$DS$241,2,FALSE)=0,"%?",IF(AD$4="","O?","O"&amp;AD$4+FLOOR((ROW()-7)/16,1)))&amp;
VLOOKUP(AA50,$DB$180:$DS$241,MOD(ROW()-7,16)+3,FALSE))),
IF(AA50="","XXX-%?#*",AA50&amp;"-%?#*")))</f>
        <v>SOL-O33E7</v>
      </c>
      <c r="AE50" s="257"/>
      <c r="AF50" s="226" t="str">
        <f t="shared" ca="1" si="3"/>
        <v>SOL</v>
      </c>
      <c r="AG50" s="226"/>
      <c r="AH50" s="226"/>
      <c r="AI50" s="233"/>
      <c r="AJ50" s="225" t="str">
        <f t="shared" si="12"/>
        <v/>
      </c>
      <c r="AK50" s="226"/>
      <c r="AL50" s="226" t="str">
        <f>IF(AK50="","",IFERROR(
IF(VLOOKUP(AI50,$DB$180:$DS$241,2,FALSE)=2,VLOOKUP(AI50,$DB$180:$DS$241,3,FALSE),
IF(VLOOKUP(AI50,$DB$180:$DS$241,2,FALSE)=0,VLOOKUP(AK50,DI!AK:AM,2,FALSE),
IF(AI50="","XXX-",AI50&amp;"-")&amp;
IF(VLOOKUP(AI50,$DB$180:$DS$241,2,FALSE)=0,"%?",IF(AL$4="","O?","O"&amp;AL$4+FLOOR((ROW()-7)/16,1)))&amp;
VLOOKUP(AI50,$DB$180:$DS$241,MOD(ROW()-7,16)+3,FALSE))),
IF(AI50="","XXX-%?#*",AI50&amp;"-%?#*")))</f>
        <v/>
      </c>
      <c r="AM50" s="228"/>
      <c r="AN50" s="226" t="str">
        <f t="shared" ca="1" si="4"/>
        <v/>
      </c>
      <c r="AO50" s="226"/>
      <c r="AP50" s="226"/>
      <c r="AQ50" s="233" t="s">
        <v>358</v>
      </c>
      <c r="AR50" s="225" t="str">
        <f t="shared" si="13"/>
        <v>055.3</v>
      </c>
      <c r="AS50" s="226" t="s">
        <v>1039</v>
      </c>
      <c r="AT50" s="226" t="s">
        <v>594</v>
      </c>
      <c r="AU50" s="257"/>
      <c r="AV50" s="226" t="str">
        <f t="shared" ca="1" si="5"/>
        <v>LCSG</v>
      </c>
      <c r="AW50" s="226"/>
      <c r="AX50" s="226"/>
      <c r="AY50" s="233"/>
      <c r="AZ50" s="225" t="str">
        <f t="shared" si="14"/>
        <v/>
      </c>
      <c r="BA50" s="226"/>
      <c r="BB50" s="226" t="str">
        <f>IF(BA50="","",IFERROR(
IF(VLOOKUP(AY50,$DB$180:$DS$241,2,FALSE)=2,VLOOKUP(AY50,$DB$180:$DS$241,3,FALSE),
IF(VLOOKUP(AY50,$DB$180:$DS$241,2,FALSE)=0,VLOOKUP(BA50,DI!BA:BC,2,FALSE),
IF(AY50="","XXX-",AY50&amp;"-")&amp;
IF(VLOOKUP(AY50,$DB$180:$DS$241,2,FALSE)=0,"%?",IF(BB$4="","O?","O"&amp;BB$4+FLOOR((ROW()-7)/16,1)))&amp;
VLOOKUP(AY50,$DB$180:$DS$241,MOD(ROW()-7,16)+3,FALSE))),
IF(AY50="","XXX-%?#*",AY50&amp;"-%?#*")))</f>
        <v/>
      </c>
      <c r="BC50" s="228"/>
      <c r="BD50" s="226" t="str">
        <f t="shared" ca="1" si="6"/>
        <v/>
      </c>
      <c r="BE50" s="254"/>
      <c r="BF50" s="254"/>
      <c r="BG50" s="230"/>
      <c r="BH50" s="225" t="str">
        <f t="shared" si="15"/>
        <v/>
      </c>
      <c r="BI50" s="226"/>
      <c r="BJ50" s="226" t="str">
        <f>IF(BI50="","",IFERROR(
IF(VLOOKUP(BG50,$DB$180:$DS$241,2,FALSE)=2,VLOOKUP(BG50,$DB$180:$DS$241,3,FALSE),
IF(VLOOKUP(BG50,$DB$180:$DS$241,2,FALSE)=0,VLOOKUP(BI50,DI!BI:BK,2,FALSE),
IF(BG50="","XXX-",BG50&amp;"-")&amp;
IF(VLOOKUP(BG50,$DB$180:$DS$241,2,FALSE)=0,"%?",IF(BJ$4="","O?","O"&amp;BJ$4+FLOOR((ROW()-7)/16,1)))&amp;
VLOOKUP(BG50,$DB$180:$DS$241,MOD(ROW()-7,16)+3,FALSE))),
IF(BG50="","XXX-%?#*",BG50&amp;"-%?#*")))</f>
        <v/>
      </c>
      <c r="BK50" s="228"/>
      <c r="BL50" s="226" t="str">
        <f t="shared" ca="1" si="7"/>
        <v/>
      </c>
      <c r="BM50" s="254"/>
      <c r="BN50" s="254"/>
      <c r="BO50" s="232"/>
    </row>
    <row r="51" spans="4:67">
      <c r="D51" s="225" t="str">
        <f t="shared" si="8"/>
        <v/>
      </c>
      <c r="E51" s="226"/>
      <c r="F51" s="226" t="str">
        <f>IF(E51="","",IFERROR(
IF(VLOOKUP(C51,$DB$180:$DS$241,2,FALSE)=2,VLOOKUP(C51,$DB$180:$DS$241,3,FALSE),
IF(VLOOKUP(C51,$DB$180:$DS$241,2,FALSE)=0,VLOOKUP(E51,DI!E:G,2,FALSE),
IF(C51="","XXX-",C51&amp;"-")&amp;
IF(VLOOKUP(C51,$DB$180:$DS$241,2,FALSE)=0,"%?",IF(F$4="","O?","O"&amp;F$4+FLOOR((ROW()-7)/16,1)))&amp;
VLOOKUP(C51,$DB$180:$DS$241,MOD(ROW()-7,16)+3,FALSE))),
IF(C51="","XXX-%?#*",C51&amp;"-%?#*")))</f>
        <v/>
      </c>
      <c r="G51" s="226"/>
      <c r="H51" s="226" t="str">
        <f t="shared" ca="1" si="16"/>
        <v/>
      </c>
      <c r="I51" s="226"/>
      <c r="J51" s="226"/>
      <c r="K51" s="259" t="s">
        <v>412</v>
      </c>
      <c r="L51" s="288" t="str">
        <f t="shared" si="9"/>
        <v>015.4</v>
      </c>
      <c r="M51" s="226" t="s">
        <v>1040</v>
      </c>
      <c r="N51" s="226" t="str">
        <f>IF(M51="","",IFERROR(
IF(VLOOKUP(K51,$DB$180:$DS$241,2,FALSE)=2,VLOOKUP(K51,$DB$180:$DS$241,3,FALSE),
IF(VLOOKUP(K51,$DB$180:$DS$241,2,FALSE)=0,VLOOKUP(M51,DI!M:O,2,FALSE),
IF(K51="","XXX-",K51&amp;"-")&amp;
IF(VLOOKUP(K51,$DB$180:$DS$241,2,FALSE)=0,"%?",IF(N$4="","O?","O"&amp;N$4+FLOOR((ROW()-7)/16,1)))&amp;
VLOOKUP(K51,$DB$180:$DS$241,MOD(ROW()-7,16)+3,FALSE))),
IF(K51="","XXX-%?#*",K51&amp;"-%?#*")))</f>
        <v>RY-O13F3</v>
      </c>
      <c r="O51" s="257"/>
      <c r="P51" s="226" t="str">
        <f t="shared" ca="1" si="1"/>
        <v>RY</v>
      </c>
      <c r="Q51" s="226"/>
      <c r="R51" s="226"/>
      <c r="S51" s="227"/>
      <c r="T51" s="225" t="str">
        <f t="shared" si="10"/>
        <v>025.4</v>
      </c>
      <c r="U51" s="226"/>
      <c r="V51" s="226" t="str">
        <f>IF(U51="","",IFERROR(
IF(VLOOKUP(S51,$DB$180:$DS$241,2,FALSE)=2,VLOOKUP(S51,$DB$180:$DS$241,3,FALSE),
IF(VLOOKUP(S51,$DB$180:$DS$241,2,FALSE)=0,VLOOKUP(U51,DI!U:W,2,FALSE),
IF(S51="","XXX-",S51&amp;"-")&amp;
IF(VLOOKUP(S51,$DB$180:$DS$241,2,FALSE)=0,"%?",IF(V$4="","O?","O"&amp;V$4+FLOOR((ROW()-7)/16,1)))&amp;
VLOOKUP(S51,$DB$180:$DS$241,MOD(ROW()-7,16)+3,FALSE))),
IF(S51="","XXX-%?#*",S51&amp;"-%?#*")))</f>
        <v/>
      </c>
      <c r="W51" s="257"/>
      <c r="X51" s="226" t="str">
        <f t="shared" ca="1" si="2"/>
        <v/>
      </c>
      <c r="Y51" s="226"/>
      <c r="Z51" s="226"/>
      <c r="AA51" s="233" t="s">
        <v>899</v>
      </c>
      <c r="AB51" s="225" t="str">
        <f t="shared" si="11"/>
        <v>035.4</v>
      </c>
      <c r="AC51" s="226" t="s">
        <v>1041</v>
      </c>
      <c r="AD51" s="226" t="str">
        <f>IF(AC51="","",IFERROR(
IF(VLOOKUP(AA51,$DB$180:$DS$241,2,FALSE)=2,VLOOKUP(AA51,$DB$180:$DS$241,3,FALSE),
IF(VLOOKUP(AA51,$DB$180:$DS$241,2,FALSE)=0,VLOOKUP(AC51,DI!AC:AE,2,FALSE),
IF(AA51="","XXX-",AA51&amp;"-")&amp;
IF(VLOOKUP(AA51,$DB$180:$DS$241,2,FALSE)=0,"%?",IF(AD$4="","O?","O"&amp;AD$4+FLOOR((ROW()-7)/16,1)))&amp;
VLOOKUP(AA51,$DB$180:$DS$241,MOD(ROW()-7,16)+3,FALSE))),
IF(AA51="","XXX-%?#*",AA51&amp;"-%?#*")))</f>
        <v>SOL-O33F3</v>
      </c>
      <c r="AE51" s="257"/>
      <c r="AF51" s="226" t="str">
        <f t="shared" ca="1" si="3"/>
        <v>SOL</v>
      </c>
      <c r="AG51" s="226"/>
      <c r="AH51" s="226"/>
      <c r="AI51" s="233"/>
      <c r="AJ51" s="225" t="str">
        <f t="shared" si="12"/>
        <v/>
      </c>
      <c r="AK51" s="226"/>
      <c r="AL51" s="226" t="str">
        <f>IF(AK51="","",IFERROR(
IF(VLOOKUP(AI51,$DB$180:$DS$241,2,FALSE)=2,VLOOKUP(AI51,$DB$180:$DS$241,3,FALSE),
IF(VLOOKUP(AI51,$DB$180:$DS$241,2,FALSE)=0,VLOOKUP(AK51,DI!AK:AM,2,FALSE),
IF(AI51="","XXX-",AI51&amp;"-")&amp;
IF(VLOOKUP(AI51,$DB$180:$DS$241,2,FALSE)=0,"%?",IF(AL$4="","O?","O"&amp;AL$4+FLOOR((ROW()-7)/16,1)))&amp;
VLOOKUP(AI51,$DB$180:$DS$241,MOD(ROW()-7,16)+3,FALSE))),
IF(AI51="","XXX-%?#*",AI51&amp;"-%?#*")))</f>
        <v/>
      </c>
      <c r="AM51" s="228"/>
      <c r="AN51" s="226" t="str">
        <f t="shared" ca="1" si="4"/>
        <v/>
      </c>
      <c r="AO51" s="226"/>
      <c r="AP51" s="226"/>
      <c r="AQ51" s="233" t="s">
        <v>358</v>
      </c>
      <c r="AR51" s="225" t="str">
        <f t="shared" si="13"/>
        <v>055.4</v>
      </c>
      <c r="AS51" s="226" t="s">
        <v>1042</v>
      </c>
      <c r="AT51" s="226" t="s">
        <v>610</v>
      </c>
      <c r="AU51" s="257"/>
      <c r="AV51" s="226" t="str">
        <f t="shared" ca="1" si="5"/>
        <v>LCSG</v>
      </c>
      <c r="AW51" s="226"/>
      <c r="AX51" s="226"/>
      <c r="AY51" s="233"/>
      <c r="AZ51" s="225" t="str">
        <f t="shared" si="14"/>
        <v/>
      </c>
      <c r="BA51" s="226"/>
      <c r="BB51" s="226" t="str">
        <f>IF(BA51="","",IFERROR(
IF(VLOOKUP(AY51,$DB$180:$DS$241,2,FALSE)=2,VLOOKUP(AY51,$DB$180:$DS$241,3,FALSE),
IF(VLOOKUP(AY51,$DB$180:$DS$241,2,FALSE)=0,VLOOKUP(BA51,DI!BA:BC,2,FALSE),
IF(AY51="","XXX-",AY51&amp;"-")&amp;
IF(VLOOKUP(AY51,$DB$180:$DS$241,2,FALSE)=0,"%?",IF(BB$4="","O?","O"&amp;BB$4+FLOOR((ROW()-7)/16,1)))&amp;
VLOOKUP(AY51,$DB$180:$DS$241,MOD(ROW()-7,16)+3,FALSE))),
IF(AY51="","XXX-%?#*",AY51&amp;"-%?#*")))</f>
        <v/>
      </c>
      <c r="BC51" s="228"/>
      <c r="BD51" s="226" t="str">
        <f t="shared" ca="1" si="6"/>
        <v/>
      </c>
      <c r="BE51" s="254"/>
      <c r="BF51" s="254"/>
      <c r="BG51" s="230"/>
      <c r="BH51" s="225" t="str">
        <f t="shared" si="15"/>
        <v/>
      </c>
      <c r="BI51" s="226"/>
      <c r="BJ51" s="226" t="str">
        <f>IF(BI51="","",IFERROR(
IF(VLOOKUP(BG51,$DB$180:$DS$241,2,FALSE)=2,VLOOKUP(BG51,$DB$180:$DS$241,3,FALSE),
IF(VLOOKUP(BG51,$DB$180:$DS$241,2,FALSE)=0,VLOOKUP(BI51,DI!BI:BK,2,FALSE),
IF(BG51="","XXX-",BG51&amp;"-")&amp;
IF(VLOOKUP(BG51,$DB$180:$DS$241,2,FALSE)=0,"%?",IF(BJ$4="","O?","O"&amp;BJ$4+FLOOR((ROW()-7)/16,1)))&amp;
VLOOKUP(BG51,$DB$180:$DS$241,MOD(ROW()-7,16)+3,FALSE))),
IF(BG51="","XXX-%?#*",BG51&amp;"-%?#*")))</f>
        <v/>
      </c>
      <c r="BK51" s="228"/>
      <c r="BL51" s="226" t="str">
        <f t="shared" ca="1" si="7"/>
        <v/>
      </c>
      <c r="BM51" s="254"/>
      <c r="BN51" s="254"/>
      <c r="BO51" s="232"/>
    </row>
    <row r="52" spans="4:67">
      <c r="D52" s="225" t="str">
        <f t="shared" si="8"/>
        <v/>
      </c>
      <c r="E52" s="226"/>
      <c r="F52" s="226" t="str">
        <f>IF(E52="","",IFERROR(
IF(VLOOKUP(C52,$DB$180:$DS$241,2,FALSE)=2,VLOOKUP(C52,$DB$180:$DS$241,3,FALSE),
IF(VLOOKUP(C52,$DB$180:$DS$241,2,FALSE)=0,VLOOKUP(E52,DI!E:G,2,FALSE),
IF(C52="","XXX-",C52&amp;"-")&amp;
IF(VLOOKUP(C52,$DB$180:$DS$241,2,FALSE)=0,"%?",IF(F$4="","O?","O"&amp;F$4+FLOOR((ROW()-7)/16,1)))&amp;
VLOOKUP(C52,$DB$180:$DS$241,MOD(ROW()-7,16)+3,FALSE))),
IF(C52="","XXX-%?#*",C52&amp;"-%?#*")))</f>
        <v/>
      </c>
      <c r="G52" s="226"/>
      <c r="H52" s="226" t="str">
        <f t="shared" ca="1" si="16"/>
        <v/>
      </c>
      <c r="I52" s="226"/>
      <c r="J52" s="226"/>
      <c r="K52" s="243" t="s">
        <v>1043</v>
      </c>
      <c r="L52" s="288" t="str">
        <f t="shared" si="9"/>
        <v>015.5</v>
      </c>
      <c r="M52" s="226" t="s">
        <v>1044</v>
      </c>
      <c r="N52" s="226" t="str">
        <f>IF(M52="","",IFERROR(
IF(VLOOKUP(K52,$DB$180:$DS$241,2,FALSE)=2,VLOOKUP(K52,$DB$180:$DS$241,3,FALSE),
IF(VLOOKUP(K52,$DB$180:$DS$241,2,FALSE)=0,VLOOKUP(M52,DI!M:O,2,FALSE),
IF(K52="","XXX-",K52&amp;"-")&amp;
IF(VLOOKUP(K52,$DB$180:$DS$241,2,FALSE)=0,"%?",IF(N$4="","O?","O"&amp;N$4+FLOOR((ROW()-7)/16,1)))&amp;
VLOOKUP(K52,$DB$180:$DS$241,MOD(ROW()-7,16)+3,FALSE))),
IF(K52="","XXX-%?#*",K52&amp;"-%?#*")))</f>
        <v>RY-O13F8</v>
      </c>
      <c r="O52" s="257"/>
      <c r="P52" s="226" t="str">
        <f t="shared" ca="1" si="1"/>
        <v>RY</v>
      </c>
      <c r="Q52" s="226"/>
      <c r="R52" s="226"/>
      <c r="S52" s="227"/>
      <c r="T52" s="225" t="str">
        <f t="shared" si="10"/>
        <v>025.5</v>
      </c>
      <c r="U52" s="226"/>
      <c r="V52" s="226" t="str">
        <f>IF(U52="","",IFERROR(
IF(VLOOKUP(S52,$DB$180:$DS$241,2,FALSE)=2,VLOOKUP(S52,$DB$180:$DS$241,3,FALSE),
IF(VLOOKUP(S52,$DB$180:$DS$241,2,FALSE)=0,VLOOKUP(U52,DI!U:W,2,FALSE),
IF(S52="","XXX-",S52&amp;"-")&amp;
IF(VLOOKUP(S52,$DB$180:$DS$241,2,FALSE)=0,"%?",IF(V$4="","O?","O"&amp;V$4+FLOOR((ROW()-7)/16,1)))&amp;
VLOOKUP(S52,$DB$180:$DS$241,MOD(ROW()-7,16)+3,FALSE))),
IF(S52="","XXX-%?#*",S52&amp;"-%?#*")))</f>
        <v/>
      </c>
      <c r="W52" s="257"/>
      <c r="X52" s="226" t="str">
        <f t="shared" ca="1" si="2"/>
        <v/>
      </c>
      <c r="Y52" s="226"/>
      <c r="Z52" s="226"/>
      <c r="AA52" s="233" t="s">
        <v>899</v>
      </c>
      <c r="AB52" s="225" t="str">
        <f t="shared" si="11"/>
        <v>035.5</v>
      </c>
      <c r="AC52" s="226" t="s">
        <v>1045</v>
      </c>
      <c r="AD52" s="226" t="str">
        <f>IF(AC52="","",IFERROR(
IF(VLOOKUP(AA52,$DB$180:$DS$241,2,FALSE)=2,VLOOKUP(AA52,$DB$180:$DS$241,3,FALSE),
IF(VLOOKUP(AA52,$DB$180:$DS$241,2,FALSE)=0,VLOOKUP(AC52,DI!AC:AE,2,FALSE),
IF(AA52="","XXX-",AA52&amp;"-")&amp;
IF(VLOOKUP(AA52,$DB$180:$DS$241,2,FALSE)=0,"%?",IF(AD$4="","O?","O"&amp;AD$4+FLOOR((ROW()-7)/16,1)))&amp;
VLOOKUP(AA52,$DB$180:$DS$241,MOD(ROW()-7,16)+3,FALSE))),
IF(AA52="","XXX-%?#*",AA52&amp;"-%?#*")))</f>
        <v>SOL-O33F8</v>
      </c>
      <c r="AE52" s="257"/>
      <c r="AF52" s="226" t="str">
        <f t="shared" ca="1" si="3"/>
        <v>SOL</v>
      </c>
      <c r="AG52" s="226"/>
      <c r="AH52" s="226"/>
      <c r="AI52" s="233"/>
      <c r="AJ52" s="225" t="str">
        <f t="shared" si="12"/>
        <v/>
      </c>
      <c r="AK52" s="226"/>
      <c r="AL52" s="226" t="str">
        <f>IF(AK52="","",IFERROR(
IF(VLOOKUP(AI52,$DB$180:$DS$241,2,FALSE)=2,VLOOKUP(AI52,$DB$180:$DS$241,3,FALSE),
IF(VLOOKUP(AI52,$DB$180:$DS$241,2,FALSE)=0,VLOOKUP(AK52,DI!AK:AM,2,FALSE),
IF(AI52="","XXX-",AI52&amp;"-")&amp;
IF(VLOOKUP(AI52,$DB$180:$DS$241,2,FALSE)=0,"%?",IF(AL$4="","O?","O"&amp;AL$4+FLOOR((ROW()-7)/16,1)))&amp;
VLOOKUP(AI52,$DB$180:$DS$241,MOD(ROW()-7,16)+3,FALSE))),
IF(AI52="","XXX-%?#*",AI52&amp;"-%?#*")))</f>
        <v/>
      </c>
      <c r="AM52" s="228"/>
      <c r="AN52" s="226" t="str">
        <f t="shared" ca="1" si="4"/>
        <v/>
      </c>
      <c r="AO52" s="226"/>
      <c r="AP52" s="226"/>
      <c r="AQ52" s="233"/>
      <c r="AR52" s="225" t="str">
        <f t="shared" si="13"/>
        <v>055.5</v>
      </c>
      <c r="AS52" s="226"/>
      <c r="AT52" s="226" t="str">
        <f>IF(AS52="","",IFERROR(
IF(VLOOKUP(AQ52,$DB$180:$DS$241,2,FALSE)=2,VLOOKUP(AQ52,$DB$180:$DS$241,3,FALSE),
IF(VLOOKUP(AQ52,$DB$180:$DS$241,2,FALSE)=0,VLOOKUP(AS52,DI!AS:AU,2,FALSE),
IF(AQ52="","XXX-",AQ52&amp;"-")&amp;
IF(VLOOKUP(AQ52,$DB$180:$DS$241,2,FALSE)=0,"%?",IF(AT$4="","O?","O"&amp;AT$4+FLOOR((ROW()-7)/16,1)))&amp;
VLOOKUP(AQ52,$DB$180:$DS$241,MOD(ROW()-7,16)+3,FALSE))),
IF(AQ52="","XXX-%?#*",AQ52&amp;"-%?#*")))</f>
        <v/>
      </c>
      <c r="AU52" s="257"/>
      <c r="AV52" s="226" t="str">
        <f t="shared" ca="1" si="5"/>
        <v/>
      </c>
      <c r="AW52" s="226"/>
      <c r="AX52" s="226"/>
      <c r="AY52" s="233"/>
      <c r="AZ52" s="225" t="str">
        <f t="shared" si="14"/>
        <v/>
      </c>
      <c r="BA52" s="226"/>
      <c r="BB52" s="226" t="str">
        <f>IF(BA52="","",IFERROR(
IF(VLOOKUP(AY52,$DB$180:$DS$241,2,FALSE)=2,VLOOKUP(AY52,$DB$180:$DS$241,3,FALSE),
IF(VLOOKUP(AY52,$DB$180:$DS$241,2,FALSE)=0,VLOOKUP(BA52,DI!BA:BC,2,FALSE),
IF(AY52="","XXX-",AY52&amp;"-")&amp;
IF(VLOOKUP(AY52,$DB$180:$DS$241,2,FALSE)=0,"%?",IF(BB$4="","O?","O"&amp;BB$4+FLOOR((ROW()-7)/16,1)))&amp;
VLOOKUP(AY52,$DB$180:$DS$241,MOD(ROW()-7,16)+3,FALSE))),
IF(AY52="","XXX-%?#*",AY52&amp;"-%?#*")))</f>
        <v/>
      </c>
      <c r="BC52" s="228"/>
      <c r="BD52" s="226" t="str">
        <f t="shared" ca="1" si="6"/>
        <v/>
      </c>
      <c r="BE52" s="254"/>
      <c r="BF52" s="254"/>
      <c r="BG52" s="230"/>
      <c r="BH52" s="225" t="str">
        <f t="shared" si="15"/>
        <v/>
      </c>
      <c r="BI52" s="226"/>
      <c r="BJ52" s="226" t="str">
        <f>IF(BI52="","",IFERROR(
IF(VLOOKUP(BG52,$DB$180:$DS$241,2,FALSE)=2,VLOOKUP(BG52,$DB$180:$DS$241,3,FALSE),
IF(VLOOKUP(BG52,$DB$180:$DS$241,2,FALSE)=0,VLOOKUP(BI52,DI!BI:BK,2,FALSE),
IF(BG52="","XXX-",BG52&amp;"-")&amp;
IF(VLOOKUP(BG52,$DB$180:$DS$241,2,FALSE)=0,"%?",IF(BJ$4="","O?","O"&amp;BJ$4+FLOOR((ROW()-7)/16,1)))&amp;
VLOOKUP(BG52,$DB$180:$DS$241,MOD(ROW()-7,16)+3,FALSE))),
IF(BG52="","XXX-%?#*",BG52&amp;"-%?#*")))</f>
        <v/>
      </c>
      <c r="BK52" s="228"/>
      <c r="BL52" s="226" t="str">
        <f t="shared" ca="1" si="7"/>
        <v/>
      </c>
      <c r="BM52" s="254"/>
      <c r="BN52" s="254"/>
      <c r="BO52" s="232"/>
    </row>
    <row r="53" spans="4:67">
      <c r="D53" s="225" t="str">
        <f t="shared" si="8"/>
        <v/>
      </c>
      <c r="E53" s="226"/>
      <c r="F53" s="226" t="str">
        <f>IF(E53="","",IFERROR(
IF(VLOOKUP(C53,$DB$180:$DS$241,2,FALSE)=2,VLOOKUP(C53,$DB$180:$DS$241,3,FALSE),
IF(VLOOKUP(C53,$DB$180:$DS$241,2,FALSE)=0,VLOOKUP(E53,DI!E:G,2,FALSE),
IF(C53="","XXX-",C53&amp;"-")&amp;
IF(VLOOKUP(C53,$DB$180:$DS$241,2,FALSE)=0,"%?",IF(F$4="","O?","O"&amp;F$4+FLOOR((ROW()-7)/16,1)))&amp;
VLOOKUP(C53,$DB$180:$DS$241,MOD(ROW()-7,16)+3,FALSE))),
IF(C53="","XXX-%?#*",C53&amp;"-%?#*")))</f>
        <v/>
      </c>
      <c r="G53" s="226"/>
      <c r="H53" s="226" t="str">
        <f t="shared" ca="1" si="16"/>
        <v/>
      </c>
      <c r="I53" s="226"/>
      <c r="J53" s="226"/>
      <c r="K53" s="227"/>
      <c r="L53" s="225" t="str">
        <f t="shared" si="9"/>
        <v>015.6</v>
      </c>
      <c r="M53" s="226"/>
      <c r="N53" s="226" t="str">
        <f>IF(M53="","",IFERROR(
IF(VLOOKUP(K53,$DB$180:$DS$241,2,FALSE)=2,VLOOKUP(K53,$DB$180:$DS$241,3,FALSE),
IF(VLOOKUP(K53,$DB$180:$DS$241,2,FALSE)=0,VLOOKUP(M53,DI!M:O,2,FALSE),
IF(K53="","XXX-",K53&amp;"-")&amp;
IF(VLOOKUP(K53,$DB$180:$DS$241,2,FALSE)=0,"%?",IF(N$4="","O?","O"&amp;N$4+FLOOR((ROW()-7)/16,1)))&amp;
VLOOKUP(K53,$DB$180:$DS$241,MOD(ROW()-7,16)+3,FALSE))),
IF(K53="","XXX-%?#*",K53&amp;"-%?#*")))</f>
        <v/>
      </c>
      <c r="O53" s="257"/>
      <c r="P53" s="226" t="str">
        <f t="shared" ca="1" si="1"/>
        <v/>
      </c>
      <c r="Q53" s="226"/>
      <c r="R53" s="226"/>
      <c r="S53" s="227"/>
      <c r="T53" s="225" t="str">
        <f t="shared" si="10"/>
        <v>025.6</v>
      </c>
      <c r="U53" s="226"/>
      <c r="V53" s="226" t="str">
        <f>IF(U53="","",IFERROR(
IF(VLOOKUP(S53,$DB$180:$DS$241,2,FALSE)=2,VLOOKUP(S53,$DB$180:$DS$241,3,FALSE),
IF(VLOOKUP(S53,$DB$180:$DS$241,2,FALSE)=0,VLOOKUP(U53,DI!U:W,2,FALSE),
IF(S53="","XXX-",S53&amp;"-")&amp;
IF(VLOOKUP(S53,$DB$180:$DS$241,2,FALSE)=0,"%?",IF(V$4="","O?","O"&amp;V$4+FLOOR((ROW()-7)/16,1)))&amp;
VLOOKUP(S53,$DB$180:$DS$241,MOD(ROW()-7,16)+3,FALSE))),
IF(S53="","XXX-%?#*",S53&amp;"-%?#*")))</f>
        <v/>
      </c>
      <c r="W53" s="257"/>
      <c r="X53" s="226" t="str">
        <f t="shared" ca="1" si="2"/>
        <v/>
      </c>
      <c r="Y53" s="226"/>
      <c r="Z53" s="226"/>
      <c r="AA53" s="233" t="s">
        <v>899</v>
      </c>
      <c r="AB53" s="225" t="str">
        <f t="shared" si="11"/>
        <v>035.6</v>
      </c>
      <c r="AC53" s="226" t="s">
        <v>1046</v>
      </c>
      <c r="AD53" s="226" t="str">
        <f>IF(AC53="","",IFERROR(
IF(VLOOKUP(AA53,$DB$180:$DS$241,2,FALSE)=2,VLOOKUP(AA53,$DB$180:$DS$241,3,FALSE),
IF(VLOOKUP(AA53,$DB$180:$DS$241,2,FALSE)=0,VLOOKUP(AC53,DI!AC:AE,2,FALSE),
IF(AA53="","XXX-",AA53&amp;"-")&amp;
IF(VLOOKUP(AA53,$DB$180:$DS$241,2,FALSE)=0,"%?",IF(AD$4="","O?","O"&amp;AD$4+FLOOR((ROW()-7)/16,1)))&amp;
VLOOKUP(AA53,$DB$180:$DS$241,MOD(ROW()-7,16)+3,FALSE))),
IF(AA53="","XXX-%?#*",AA53&amp;"-%?#*")))</f>
        <v>SOL-O33F2</v>
      </c>
      <c r="AE53" s="257"/>
      <c r="AF53" s="226" t="str">
        <f t="shared" ca="1" si="3"/>
        <v>SOL</v>
      </c>
      <c r="AG53" s="226"/>
      <c r="AH53" s="226"/>
      <c r="AI53" s="233"/>
      <c r="AJ53" s="225" t="str">
        <f t="shared" si="12"/>
        <v/>
      </c>
      <c r="AK53" s="226"/>
      <c r="AL53" s="226" t="str">
        <f>IF(AK53="","",IFERROR(
IF(VLOOKUP(AI53,$DB$180:$DS$241,2,FALSE)=2,VLOOKUP(AI53,$DB$180:$DS$241,3,FALSE),
IF(VLOOKUP(AI53,$DB$180:$DS$241,2,FALSE)=0,VLOOKUP(AK53,DI!AK:AM,2,FALSE),
IF(AI53="","XXX-",AI53&amp;"-")&amp;
IF(VLOOKUP(AI53,$DB$180:$DS$241,2,FALSE)=0,"%?",IF(AL$4="","O?","O"&amp;AL$4+FLOOR((ROW()-7)/16,1)))&amp;
VLOOKUP(AI53,$DB$180:$DS$241,MOD(ROW()-7,16)+3,FALSE))),
IF(AI53="","XXX-%?#*",AI53&amp;"-%?#*")))</f>
        <v/>
      </c>
      <c r="AM53" s="228"/>
      <c r="AN53" s="226" t="str">
        <f t="shared" ca="1" si="4"/>
        <v/>
      </c>
      <c r="AO53" s="226"/>
      <c r="AP53" s="226"/>
      <c r="AQ53" s="233"/>
      <c r="AR53" s="225" t="str">
        <f t="shared" si="13"/>
        <v>055.6</v>
      </c>
      <c r="AS53" s="226"/>
      <c r="AT53" s="226" t="str">
        <f>IF(AS53="","",IFERROR(
IF(VLOOKUP(AQ53,$DB$180:$DS$241,2,FALSE)=2,VLOOKUP(AQ53,$DB$180:$DS$241,3,FALSE),
IF(VLOOKUP(AQ53,$DB$180:$DS$241,2,FALSE)=0,VLOOKUP(AS53,DI!AS:AU,2,FALSE),
IF(AQ53="","XXX-",AQ53&amp;"-")&amp;
IF(VLOOKUP(AQ53,$DB$180:$DS$241,2,FALSE)=0,"%?",IF(AT$4="","O?","O"&amp;AT$4+FLOOR((ROW()-7)/16,1)))&amp;
VLOOKUP(AQ53,$DB$180:$DS$241,MOD(ROW()-7,16)+3,FALSE))),
IF(AQ53="","XXX-%?#*",AQ53&amp;"-%?#*")))</f>
        <v/>
      </c>
      <c r="AU53" s="257"/>
      <c r="AV53" s="226" t="str">
        <f t="shared" ca="1" si="5"/>
        <v/>
      </c>
      <c r="AW53" s="226"/>
      <c r="AX53" s="226"/>
      <c r="AY53" s="233"/>
      <c r="AZ53" s="225" t="str">
        <f t="shared" si="14"/>
        <v/>
      </c>
      <c r="BA53" s="226"/>
      <c r="BB53" s="226" t="str">
        <f>IF(BA53="","",IFERROR(
IF(VLOOKUP(AY53,$DB$180:$DS$241,2,FALSE)=2,VLOOKUP(AY53,$DB$180:$DS$241,3,FALSE),
IF(VLOOKUP(AY53,$DB$180:$DS$241,2,FALSE)=0,VLOOKUP(BA53,DI!BA:BC,2,FALSE),
IF(AY53="","XXX-",AY53&amp;"-")&amp;
IF(VLOOKUP(AY53,$DB$180:$DS$241,2,FALSE)=0,"%?",IF(BB$4="","O?","O"&amp;BB$4+FLOOR((ROW()-7)/16,1)))&amp;
VLOOKUP(AY53,$DB$180:$DS$241,MOD(ROW()-7,16)+3,FALSE))),
IF(AY53="","XXX-%?#*",AY53&amp;"-%?#*")))</f>
        <v/>
      </c>
      <c r="BC53" s="228"/>
      <c r="BD53" s="226" t="str">
        <f t="shared" ca="1" si="6"/>
        <v/>
      </c>
      <c r="BE53" s="254"/>
      <c r="BF53" s="254"/>
      <c r="BG53" s="230"/>
      <c r="BH53" s="225" t="str">
        <f t="shared" si="15"/>
        <v/>
      </c>
      <c r="BI53" s="226"/>
      <c r="BJ53" s="226" t="str">
        <f>IF(BI53="","",IFERROR(
IF(VLOOKUP(BG53,$DB$180:$DS$241,2,FALSE)=2,VLOOKUP(BG53,$DB$180:$DS$241,3,FALSE),
IF(VLOOKUP(BG53,$DB$180:$DS$241,2,FALSE)=0,VLOOKUP(BI53,DI!BI:BK,2,FALSE),
IF(BG53="","XXX-",BG53&amp;"-")&amp;
IF(VLOOKUP(BG53,$DB$180:$DS$241,2,FALSE)=0,"%?",IF(BJ$4="","O?","O"&amp;BJ$4+FLOOR((ROW()-7)/16,1)))&amp;
VLOOKUP(BG53,$DB$180:$DS$241,MOD(ROW()-7,16)+3,FALSE))),
IF(BG53="","XXX-%?#*",BG53&amp;"-%?#*")))</f>
        <v/>
      </c>
      <c r="BK53" s="228"/>
      <c r="BL53" s="226" t="str">
        <f t="shared" ca="1" si="7"/>
        <v/>
      </c>
      <c r="BM53" s="226"/>
      <c r="BN53" s="226"/>
      <c r="BO53" s="236"/>
    </row>
    <row r="54" spans="4:67">
      <c r="D54" s="225" t="str">
        <f t="shared" si="8"/>
        <v/>
      </c>
      <c r="E54" s="226"/>
      <c r="F54" s="226" t="str">
        <f>IF(E54="","",IFERROR(
IF(VLOOKUP(C54,$DB$180:$DS$241,2,FALSE)=2,VLOOKUP(C54,$DB$180:$DS$241,3,FALSE),
IF(VLOOKUP(C54,$DB$180:$DS$241,2,FALSE)=0,VLOOKUP(E54,DI!E:G,2,FALSE),
IF(C54="","XXX-",C54&amp;"-")&amp;
IF(VLOOKUP(C54,$DB$180:$DS$241,2,FALSE)=0,"%?",IF(F$4="","O?","O"&amp;F$4+FLOOR((ROW()-7)/16,1)))&amp;
VLOOKUP(C54,$DB$180:$DS$241,MOD(ROW()-7,16)+3,FALSE))),
IF(C54="","XXX-%?#*",C54&amp;"-%?#*")))</f>
        <v/>
      </c>
      <c r="G54" s="226"/>
      <c r="H54" s="226" t="str">
        <f t="shared" ca="1" si="16"/>
        <v/>
      </c>
      <c r="I54" s="226"/>
      <c r="J54" s="226"/>
      <c r="K54" s="227"/>
      <c r="L54" s="225" t="str">
        <f t="shared" si="9"/>
        <v>015.7</v>
      </c>
      <c r="M54" s="226"/>
      <c r="N54" s="226" t="str">
        <f>IF(M54="","",IFERROR(
IF(VLOOKUP(K54,$DB$180:$DS$241,2,FALSE)=2,VLOOKUP(K54,$DB$180:$DS$241,3,FALSE),
IF(VLOOKUP(K54,$DB$180:$DS$241,2,FALSE)=0,VLOOKUP(M54,DI!M:O,2,FALSE),
IF(K54="","XXX-",K54&amp;"-")&amp;
IF(VLOOKUP(K54,$DB$180:$DS$241,2,FALSE)=0,"%?",IF(N$4="","O?","O"&amp;N$4+FLOOR((ROW()-7)/16,1)))&amp;
VLOOKUP(K54,$DB$180:$DS$241,MOD(ROW()-7,16)+3,FALSE))),
IF(K54="","XXX-%?#*",K54&amp;"-%?#*")))</f>
        <v/>
      </c>
      <c r="O54" s="257"/>
      <c r="P54" s="226" t="str">
        <f t="shared" ca="1" si="1"/>
        <v/>
      </c>
      <c r="Q54" s="226"/>
      <c r="R54" s="226"/>
      <c r="S54" s="227"/>
      <c r="T54" s="225" t="str">
        <f t="shared" si="10"/>
        <v>025.7</v>
      </c>
      <c r="U54" s="226"/>
      <c r="V54" s="226" t="str">
        <f>IF(U54="","",IFERROR(
IF(VLOOKUP(S54,$DB$180:$DS$241,2,FALSE)=2,VLOOKUP(S54,$DB$180:$DS$241,3,FALSE),
IF(VLOOKUP(S54,$DB$180:$DS$241,2,FALSE)=0,VLOOKUP(U54,DI!U:W,2,FALSE),
IF(S54="","XXX-",S54&amp;"-")&amp;
IF(VLOOKUP(S54,$DB$180:$DS$241,2,FALSE)=0,"%?",IF(V$4="","O?","O"&amp;V$4+FLOOR((ROW()-7)/16,1)))&amp;
VLOOKUP(S54,$DB$180:$DS$241,MOD(ROW()-7,16)+3,FALSE))),
IF(S54="","XXX-%?#*",S54&amp;"-%?#*")))</f>
        <v/>
      </c>
      <c r="W54" s="257"/>
      <c r="X54" s="226" t="str">
        <f t="shared" ca="1" si="2"/>
        <v/>
      </c>
      <c r="Y54" s="226"/>
      <c r="Z54" s="226"/>
      <c r="AA54" s="233" t="s">
        <v>899</v>
      </c>
      <c r="AB54" s="225" t="str">
        <f t="shared" si="11"/>
        <v>035.7</v>
      </c>
      <c r="AC54" s="226" t="s">
        <v>1047</v>
      </c>
      <c r="AD54" s="226" t="str">
        <f>IF(AC54="","",IFERROR(
IF(VLOOKUP(AA54,$DB$180:$DS$241,2,FALSE)=2,VLOOKUP(AA54,$DB$180:$DS$241,3,FALSE),
IF(VLOOKUP(AA54,$DB$180:$DS$241,2,FALSE)=0,VLOOKUP(AC54,DI!AC:AE,2,FALSE),
IF(AA54="","XXX-",AA54&amp;"-")&amp;
IF(VLOOKUP(AA54,$DB$180:$DS$241,2,FALSE)=0,"%?",IF(AD$4="","O?","O"&amp;AD$4+FLOOR((ROW()-7)/16,1)))&amp;
VLOOKUP(AA54,$DB$180:$DS$241,MOD(ROW()-7,16)+3,FALSE))),
IF(AA54="","XXX-%?#*",AA54&amp;"-%?#*")))</f>
        <v>SOL-O33F7</v>
      </c>
      <c r="AE54" s="257"/>
      <c r="AF54" s="226" t="str">
        <f t="shared" ca="1" si="3"/>
        <v>SOL</v>
      </c>
      <c r="AG54" s="226"/>
      <c r="AH54" s="226"/>
      <c r="AI54" s="233"/>
      <c r="AJ54" s="225" t="str">
        <f t="shared" si="12"/>
        <v/>
      </c>
      <c r="AK54" s="226"/>
      <c r="AL54" s="226" t="str">
        <f>IF(AK54="","",IFERROR(
IF(VLOOKUP(AI54,$DB$180:$DS$241,2,FALSE)=2,VLOOKUP(AI54,$DB$180:$DS$241,3,FALSE),
IF(VLOOKUP(AI54,$DB$180:$DS$241,2,FALSE)=0,VLOOKUP(AK54,DI!AK:AM,2,FALSE),
IF(AI54="","XXX-",AI54&amp;"-")&amp;
IF(VLOOKUP(AI54,$DB$180:$DS$241,2,FALSE)=0,"%?",IF(AL$4="","O?","O"&amp;AL$4+FLOOR((ROW()-7)/16,1)))&amp;
VLOOKUP(AI54,$DB$180:$DS$241,MOD(ROW()-7,16)+3,FALSE))),
IF(AI54="","XXX-%?#*",AI54&amp;"-%?#*")))</f>
        <v/>
      </c>
      <c r="AM54" s="228"/>
      <c r="AN54" s="226" t="str">
        <f t="shared" ca="1" si="4"/>
        <v/>
      </c>
      <c r="AO54" s="226"/>
      <c r="AP54" s="226"/>
      <c r="AQ54" s="233"/>
      <c r="AR54" s="225" t="str">
        <f t="shared" si="13"/>
        <v>055.7</v>
      </c>
      <c r="AS54" s="226"/>
      <c r="AT54" s="226" t="str">
        <f>IF(AS54="","",IFERROR(
IF(VLOOKUP(AQ54,$DB$180:$DS$241,2,FALSE)=2,VLOOKUP(AQ54,$DB$180:$DS$241,3,FALSE),
IF(VLOOKUP(AQ54,$DB$180:$DS$241,2,FALSE)=0,VLOOKUP(AS54,DI!AS:AU,2,FALSE),
IF(AQ54="","XXX-",AQ54&amp;"-")&amp;
IF(VLOOKUP(AQ54,$DB$180:$DS$241,2,FALSE)=0,"%?",IF(AT$4="","O?","O"&amp;AT$4+FLOOR((ROW()-7)/16,1)))&amp;
VLOOKUP(AQ54,$DB$180:$DS$241,MOD(ROW()-7,16)+3,FALSE))),
IF(AQ54="","XXX-%?#*",AQ54&amp;"-%?#*")))</f>
        <v/>
      </c>
      <c r="AU54" s="257"/>
      <c r="AV54" s="226" t="str">
        <f t="shared" ca="1" si="5"/>
        <v/>
      </c>
      <c r="AW54" s="226"/>
      <c r="AX54" s="226"/>
      <c r="AY54" s="233"/>
      <c r="AZ54" s="225" t="str">
        <f t="shared" si="14"/>
        <v/>
      </c>
      <c r="BA54" s="226"/>
      <c r="BB54" s="226" t="str">
        <f>IF(BA54="","",IFERROR(
IF(VLOOKUP(AY54,$DB$180:$DS$241,2,FALSE)=2,VLOOKUP(AY54,$DB$180:$DS$241,3,FALSE),
IF(VLOOKUP(AY54,$DB$180:$DS$241,2,FALSE)=0,VLOOKUP(BA54,DI!BA:BC,2,FALSE),
IF(AY54="","XXX-",AY54&amp;"-")&amp;
IF(VLOOKUP(AY54,$DB$180:$DS$241,2,FALSE)=0,"%?",IF(BB$4="","O?","O"&amp;BB$4+FLOOR((ROW()-7)/16,1)))&amp;
VLOOKUP(AY54,$DB$180:$DS$241,MOD(ROW()-7,16)+3,FALSE))),
IF(AY54="","XXX-%?#*",AY54&amp;"-%?#*")))</f>
        <v/>
      </c>
      <c r="BC54" s="228"/>
      <c r="BD54" s="226" t="str">
        <f t="shared" ca="1" si="6"/>
        <v/>
      </c>
      <c r="BE54" s="254"/>
      <c r="BF54" s="254"/>
      <c r="BG54" s="230"/>
      <c r="BH54" s="225" t="str">
        <f t="shared" si="15"/>
        <v/>
      </c>
      <c r="BI54" s="226"/>
      <c r="BJ54" s="226" t="str">
        <f>IF(BI54="","",IFERROR(
IF(VLOOKUP(BG54,$DB$180:$DS$241,2,FALSE)=2,VLOOKUP(BG54,$DB$180:$DS$241,3,FALSE),
IF(VLOOKUP(BG54,$DB$180:$DS$241,2,FALSE)=0,VLOOKUP(BI54,DI!BI:BK,2,FALSE),
IF(BG54="","XXX-",BG54&amp;"-")&amp;
IF(VLOOKUP(BG54,$DB$180:$DS$241,2,FALSE)=0,"%?",IF(BJ$4="","O?","O"&amp;BJ$4+FLOOR((ROW()-7)/16,1)))&amp;
VLOOKUP(BG54,$DB$180:$DS$241,MOD(ROW()-7,16)+3,FALSE))),
IF(BG54="","XXX-%?#*",BG54&amp;"-%?#*")))</f>
        <v/>
      </c>
      <c r="BK54" s="228"/>
      <c r="BL54" s="226" t="str">
        <f t="shared" ca="1" si="7"/>
        <v/>
      </c>
      <c r="BM54" s="226"/>
      <c r="BN54" s="226"/>
      <c r="BO54" s="236"/>
    </row>
    <row r="55" spans="4:67">
      <c r="D55" s="225" t="str">
        <f t="shared" si="8"/>
        <v/>
      </c>
      <c r="E55" s="226"/>
      <c r="F55" s="226" t="str">
        <f>IF(E55="","",IFERROR(
IF(VLOOKUP(C55,$DB$180:$DS$241,2,FALSE)=2,VLOOKUP(C55,$DB$180:$DS$241,3,FALSE),
IF(VLOOKUP(C55,$DB$180:$DS$241,2,FALSE)=0,VLOOKUP(E55,DI!E:G,2,FALSE),
IF(C55="","XXX-",C55&amp;"-")&amp;
IF(VLOOKUP(C55,$DB$180:$DS$241,2,FALSE)=0,"%?",IF(F$4="","O?","O"&amp;F$4+FLOOR((ROW()-7)/16,1)))&amp;
VLOOKUP(C55,$DB$180:$DS$241,MOD(ROW()-7,16)+3,FALSE))),
IF(C55="","XXX-%?#*",C55&amp;"-%?#*")))</f>
        <v/>
      </c>
      <c r="G55" s="226"/>
      <c r="H55" s="226" t="str">
        <f t="shared" ca="1" si="16"/>
        <v/>
      </c>
      <c r="I55" s="226"/>
      <c r="J55" s="226"/>
      <c r="K55" s="227"/>
      <c r="L55" s="297" t="str">
        <f t="shared" si="9"/>
        <v>016.0</v>
      </c>
      <c r="M55" s="235" t="s">
        <v>1190</v>
      </c>
      <c r="N55" s="235" t="str">
        <f>IF(M55="","",IFERROR(
IF(VLOOKUP(K55,$DB$180:$DS$241,2,FALSE)=2,VLOOKUP(K55,$DB$180:$DS$241,3,FALSE),
IF(VLOOKUP(K55,$DB$180:$DS$241,2,FALSE)=0,VLOOKUP(M55,DI!M:O,2,FALSE),
IF(K55="","XXX-",K55&amp;"-")&amp;
IF(VLOOKUP(K55,$DB$180:$DS$241,2,FALSE)=0,"%?",IF(N$4="","O?","O"&amp;N$4+FLOOR((ROW()-7)/16,1)))&amp;
VLOOKUP(K55,$DB$180:$DS$241,MOD(ROW()-7,16)+3,FALSE))),
IF(K55="","XXX-%?#*",K55&amp;"-%?#*")))</f>
        <v>XXX-%?#*</v>
      </c>
      <c r="O55" s="237" t="s">
        <v>1170</v>
      </c>
      <c r="P55" s="235" t="str">
        <f t="shared" ca="1" si="1"/>
        <v>XXX</v>
      </c>
      <c r="Q55" s="254"/>
      <c r="R55" s="254"/>
      <c r="S55" s="230"/>
      <c r="T55" s="225" t="str">
        <f t="shared" si="10"/>
        <v/>
      </c>
      <c r="U55" s="226"/>
      <c r="V55" s="226" t="str">
        <f>IF(U55="","",IFERROR(
IF(VLOOKUP(S55,$DB$180:$DS$241,2,FALSE)=2,VLOOKUP(S55,$DB$180:$DS$241,3,FALSE),
IF(VLOOKUP(S55,$DB$180:$DS$241,2,FALSE)=0,VLOOKUP(U55,DI!U:W,2,FALSE),
IF(S55="","XXX-",S55&amp;"-")&amp;
IF(VLOOKUP(S55,$DB$180:$DS$241,2,FALSE)=0,"%?",IF(V$4="","O?","O"&amp;V$4+FLOOR((ROW()-7)/16,1)))&amp;
VLOOKUP(S55,$DB$180:$DS$241,MOD(ROW()-7,16)+3,FALSE))),
IF(S55="","XXX-%?#*",S55&amp;"-%?#*")))</f>
        <v/>
      </c>
      <c r="W55" s="228"/>
      <c r="X55" s="226" t="str">
        <f t="shared" ca="1" si="2"/>
        <v/>
      </c>
      <c r="Y55" s="226"/>
      <c r="Z55" s="226"/>
      <c r="AA55" s="233"/>
      <c r="AB55" s="225" t="str">
        <f t="shared" si="11"/>
        <v/>
      </c>
      <c r="AC55" s="226"/>
      <c r="AD55" s="226" t="str">
        <f>IF(AC55="","",IFERROR(
IF(VLOOKUP(AA55,$DB$180:$DS$241,2,FALSE)=2,VLOOKUP(AA55,$DB$180:$DS$241,3,FALSE),
IF(VLOOKUP(AA55,$DB$180:$DS$241,2,FALSE)=0,VLOOKUP(AC55,DI!AC:AE,2,FALSE),
IF(AA55="","XXX-",AA55&amp;"-")&amp;
IF(VLOOKUP(AA55,$DB$180:$DS$241,2,FALSE)=0,"%?",IF(AD$4="","O?","O"&amp;AD$4+FLOOR((ROW()-7)/16,1)))&amp;
VLOOKUP(AA55,$DB$180:$DS$241,MOD(ROW()-7,16)+3,FALSE))),
IF(AA55="","XXX-%?#*",AA55&amp;"-%?#*")))</f>
        <v/>
      </c>
      <c r="AE55" s="228"/>
      <c r="AF55" s="226" t="str">
        <f t="shared" ca="1" si="3"/>
        <v/>
      </c>
      <c r="AG55" s="226"/>
      <c r="AH55" s="226"/>
      <c r="AI55" s="233"/>
      <c r="AJ55" s="225" t="str">
        <f t="shared" si="12"/>
        <v/>
      </c>
      <c r="AK55" s="226"/>
      <c r="AL55" s="226" t="str">
        <f>IF(AK55="","",IFERROR(
IF(VLOOKUP(AI55,$DB$180:$DS$241,2,FALSE)=2,VLOOKUP(AI55,$DB$180:$DS$241,3,FALSE),
IF(VLOOKUP(AI55,$DB$180:$DS$241,2,FALSE)=0,VLOOKUP(AK55,DI!AK:AM,2,FALSE),
IF(AI55="","XXX-",AI55&amp;"-")&amp;
IF(VLOOKUP(AI55,$DB$180:$DS$241,2,FALSE)=0,"%?",IF(AL$4="","O?","O"&amp;AL$4+FLOOR((ROW()-7)/16,1)))&amp;
VLOOKUP(AI55,$DB$180:$DS$241,MOD(ROW()-7,16)+3,FALSE))),
IF(AI55="","XXX-%?#*",AI55&amp;"-%?#*")))</f>
        <v/>
      </c>
      <c r="AM55" s="228"/>
      <c r="AN55" s="226" t="str">
        <f t="shared" ca="1" si="4"/>
        <v/>
      </c>
      <c r="AO55" s="226"/>
      <c r="AP55" s="226"/>
      <c r="AQ55" s="233"/>
      <c r="AR55" s="225" t="str">
        <f t="shared" si="13"/>
        <v/>
      </c>
      <c r="AS55" s="226"/>
      <c r="AT55" s="226" t="str">
        <f>IF(AS55="","",IFERROR(
IF(VLOOKUP(AQ55,$DB$180:$DS$241,2,FALSE)=2,VLOOKUP(AQ55,$DB$180:$DS$241,3,FALSE),
IF(VLOOKUP(AQ55,$DB$180:$DS$241,2,FALSE)=0,VLOOKUP(AS55,DI!AS:AU,2,FALSE),
IF(AQ55="","XXX-",AQ55&amp;"-")&amp;
IF(VLOOKUP(AQ55,$DB$180:$DS$241,2,FALSE)=0,"%?",IF(AT$4="","O?","O"&amp;AT$4+FLOOR((ROW()-7)/16,1)))&amp;
VLOOKUP(AQ55,$DB$180:$DS$241,MOD(ROW()-7,16)+3,FALSE))),
IF(AQ55="","XXX-%?#*",AQ55&amp;"-%?#*")))</f>
        <v/>
      </c>
      <c r="AU55" s="228"/>
      <c r="AV55" s="226" t="str">
        <f t="shared" ca="1" si="5"/>
        <v/>
      </c>
      <c r="AW55" s="226"/>
      <c r="AX55" s="226"/>
      <c r="AY55" s="233"/>
      <c r="AZ55" s="225" t="str">
        <f t="shared" si="14"/>
        <v/>
      </c>
      <c r="BA55" s="226"/>
      <c r="BB55" s="226" t="str">
        <f>IF(BA55="","",IFERROR(
IF(VLOOKUP(AY55,$DB$180:$DS$241,2,FALSE)=2,VLOOKUP(AY55,$DB$180:$DS$241,3,FALSE),
IF(VLOOKUP(AY55,$DB$180:$DS$241,2,FALSE)=0,VLOOKUP(BA55,DI!BA:BC,2,FALSE),
IF(AY55="","XXX-",AY55&amp;"-")&amp;
IF(VLOOKUP(AY55,$DB$180:$DS$241,2,FALSE)=0,"%?",IF(BB$4="","O?","O"&amp;BB$4+FLOOR((ROW()-7)/16,1)))&amp;
VLOOKUP(AY55,$DB$180:$DS$241,MOD(ROW()-7,16)+3,FALSE))),
IF(AY55="","XXX-%?#*",AY55&amp;"-%?#*")))</f>
        <v/>
      </c>
      <c r="BC55" s="228"/>
      <c r="BD55" s="226" t="str">
        <f t="shared" ca="1" si="6"/>
        <v/>
      </c>
      <c r="BE55" s="226"/>
      <c r="BF55" s="226"/>
      <c r="BG55" s="233"/>
      <c r="BH55" s="225" t="str">
        <f t="shared" si="15"/>
        <v/>
      </c>
      <c r="BI55" s="226"/>
      <c r="BJ55" s="226" t="str">
        <f>IF(BI55="","",IFERROR(
IF(VLOOKUP(BG55,$DB$180:$DS$241,2,FALSE)=2,VLOOKUP(BG55,$DB$180:$DS$241,3,FALSE),
IF(VLOOKUP(BG55,$DB$180:$DS$241,2,FALSE)=0,VLOOKUP(BI55,DI!BI:BK,2,FALSE),
IF(BG55="","XXX-",BG55&amp;"-")&amp;
IF(VLOOKUP(BG55,$DB$180:$DS$241,2,FALSE)=0,"%?",IF(BJ$4="","O?","O"&amp;BJ$4+FLOOR((ROW()-7)/16,1)))&amp;
VLOOKUP(BG55,$DB$180:$DS$241,MOD(ROW()-7,16)+3,FALSE))),
IF(BG55="","XXX-%?#*",BG55&amp;"-%?#*")))</f>
        <v/>
      </c>
      <c r="BK55" s="228"/>
      <c r="BL55" s="226" t="str">
        <f t="shared" ca="1" si="7"/>
        <v/>
      </c>
      <c r="BM55" s="226"/>
      <c r="BN55" s="226"/>
      <c r="BO55" s="236"/>
    </row>
    <row r="56" spans="4:67">
      <c r="D56" s="225" t="str">
        <f t="shared" si="8"/>
        <v/>
      </c>
      <c r="E56" s="226"/>
      <c r="F56" s="226" t="str">
        <f>IF(E56="","",IFERROR(
IF(VLOOKUP(C56,$DB$180:$DS$241,2,FALSE)=2,VLOOKUP(C56,$DB$180:$DS$241,3,FALSE),
IF(VLOOKUP(C56,$DB$180:$DS$241,2,FALSE)=0,VLOOKUP(E56,DI!E:G,2,FALSE),
IF(C56="","XXX-",C56&amp;"-")&amp;
IF(VLOOKUP(C56,$DB$180:$DS$241,2,FALSE)=0,"%?",IF(F$4="","O?","O"&amp;F$4+FLOOR((ROW()-7)/16,1)))&amp;
VLOOKUP(C56,$DB$180:$DS$241,MOD(ROW()-7,16)+3,FALSE))),
IF(C56="","XXX-%?#*",C56&amp;"-%?#*")))</f>
        <v/>
      </c>
      <c r="G56" s="226"/>
      <c r="H56" s="226" t="str">
        <f t="shared" ca="1" si="16"/>
        <v/>
      </c>
      <c r="I56" s="226"/>
      <c r="J56" s="226"/>
      <c r="K56" s="227"/>
      <c r="L56" s="297" t="str">
        <f t="shared" si="9"/>
        <v>016.1</v>
      </c>
      <c r="M56" s="235" t="s">
        <v>1191</v>
      </c>
      <c r="N56" s="235" t="str">
        <f>IF(M56="","",IFERROR(
IF(VLOOKUP(K56,$DB$180:$DS$241,2,FALSE)=2,VLOOKUP(K56,$DB$180:$DS$241,3,FALSE),
IF(VLOOKUP(K56,$DB$180:$DS$241,2,FALSE)=0,VLOOKUP(M56,DI!M:O,2,FALSE),
IF(K56="","XXX-",K56&amp;"-")&amp;
IF(VLOOKUP(K56,$DB$180:$DS$241,2,FALSE)=0,"%?",IF(N$4="","O?","O"&amp;N$4+FLOOR((ROW()-7)/16,1)))&amp;
VLOOKUP(K56,$DB$180:$DS$241,MOD(ROW()-7,16)+3,FALSE))),
IF(K56="","XXX-%?#*",K56&amp;"-%?#*")))</f>
        <v>XXX-%?#*</v>
      </c>
      <c r="O56" s="237" t="s">
        <v>1170</v>
      </c>
      <c r="P56" s="235" t="str">
        <f t="shared" ca="1" si="1"/>
        <v>XXX</v>
      </c>
      <c r="Q56" s="254"/>
      <c r="R56" s="254"/>
      <c r="S56" s="230"/>
      <c r="T56" s="225" t="str">
        <f t="shared" si="10"/>
        <v/>
      </c>
      <c r="U56" s="226"/>
      <c r="V56" s="226" t="str">
        <f>IF(U56="","",IFERROR(
IF(VLOOKUP(S56,$DB$180:$DS$241,2,FALSE)=2,VLOOKUP(S56,$DB$180:$DS$241,3,FALSE),
IF(VLOOKUP(S56,$DB$180:$DS$241,2,FALSE)=0,VLOOKUP(U56,DI!U:W,2,FALSE),
IF(S56="","XXX-",S56&amp;"-")&amp;
IF(VLOOKUP(S56,$DB$180:$DS$241,2,FALSE)=0,"%?",IF(V$4="","O?","O"&amp;V$4+FLOOR((ROW()-7)/16,1)))&amp;
VLOOKUP(S56,$DB$180:$DS$241,MOD(ROW()-7,16)+3,FALSE))),
IF(S56="","XXX-%?#*",S56&amp;"-%?#*")))</f>
        <v/>
      </c>
      <c r="W56" s="228"/>
      <c r="X56" s="226" t="str">
        <f t="shared" ca="1" si="2"/>
        <v/>
      </c>
      <c r="Y56" s="226"/>
      <c r="Z56" s="226"/>
      <c r="AA56" s="233"/>
      <c r="AB56" s="225" t="str">
        <f t="shared" si="11"/>
        <v/>
      </c>
      <c r="AC56" s="226"/>
      <c r="AD56" s="226" t="str">
        <f>IF(AC56="","",IFERROR(
IF(VLOOKUP(AA56,$DB$180:$DS$241,2,FALSE)=2,VLOOKUP(AA56,$DB$180:$DS$241,3,FALSE),
IF(VLOOKUP(AA56,$DB$180:$DS$241,2,FALSE)=0,VLOOKUP(AC56,DI!AC:AE,2,FALSE),
IF(AA56="","XXX-",AA56&amp;"-")&amp;
IF(VLOOKUP(AA56,$DB$180:$DS$241,2,FALSE)=0,"%?",IF(AD$4="","O?","O"&amp;AD$4+FLOOR((ROW()-7)/16,1)))&amp;
VLOOKUP(AA56,$DB$180:$DS$241,MOD(ROW()-7,16)+3,FALSE))),
IF(AA56="","XXX-%?#*",AA56&amp;"-%?#*")))</f>
        <v/>
      </c>
      <c r="AE56" s="228"/>
      <c r="AF56" s="226" t="str">
        <f t="shared" ca="1" si="3"/>
        <v/>
      </c>
      <c r="AG56" s="226"/>
      <c r="AH56" s="226"/>
      <c r="AI56" s="233"/>
      <c r="AJ56" s="225" t="str">
        <f t="shared" si="12"/>
        <v/>
      </c>
      <c r="AK56" s="226"/>
      <c r="AL56" s="226" t="str">
        <f>IF(AK56="","",IFERROR(
IF(VLOOKUP(AI56,$DB$180:$DS$241,2,FALSE)=2,VLOOKUP(AI56,$DB$180:$DS$241,3,FALSE),
IF(VLOOKUP(AI56,$DB$180:$DS$241,2,FALSE)=0,VLOOKUP(AK56,DI!AK:AM,2,FALSE),
IF(AI56="","XXX-",AI56&amp;"-")&amp;
IF(VLOOKUP(AI56,$DB$180:$DS$241,2,FALSE)=0,"%?",IF(AL$4="","O?","O"&amp;AL$4+FLOOR((ROW()-7)/16,1)))&amp;
VLOOKUP(AI56,$DB$180:$DS$241,MOD(ROW()-7,16)+3,FALSE))),
IF(AI56="","XXX-%?#*",AI56&amp;"-%?#*")))</f>
        <v/>
      </c>
      <c r="AM56" s="228"/>
      <c r="AN56" s="226" t="str">
        <f t="shared" ca="1" si="4"/>
        <v/>
      </c>
      <c r="AO56" s="226"/>
      <c r="AP56" s="226"/>
      <c r="AQ56" s="233"/>
      <c r="AR56" s="225" t="str">
        <f t="shared" si="13"/>
        <v/>
      </c>
      <c r="AS56" s="226"/>
      <c r="AT56" s="226" t="str">
        <f>IF(AS56="","",IFERROR(
IF(VLOOKUP(AQ56,$DB$180:$DS$241,2,FALSE)=2,VLOOKUP(AQ56,$DB$180:$DS$241,3,FALSE),
IF(VLOOKUP(AQ56,$DB$180:$DS$241,2,FALSE)=0,VLOOKUP(AS56,DI!AS:AU,2,FALSE),
IF(AQ56="","XXX-",AQ56&amp;"-")&amp;
IF(VLOOKUP(AQ56,$DB$180:$DS$241,2,FALSE)=0,"%?",IF(AT$4="","O?","O"&amp;AT$4+FLOOR((ROW()-7)/16,1)))&amp;
VLOOKUP(AQ56,$DB$180:$DS$241,MOD(ROW()-7,16)+3,FALSE))),
IF(AQ56="","XXX-%?#*",AQ56&amp;"-%?#*")))</f>
        <v/>
      </c>
      <c r="AU56" s="228"/>
      <c r="AV56" s="226" t="str">
        <f t="shared" ca="1" si="5"/>
        <v/>
      </c>
      <c r="AW56" s="226"/>
      <c r="AX56" s="226"/>
      <c r="AY56" s="233"/>
      <c r="AZ56" s="225" t="str">
        <f t="shared" si="14"/>
        <v/>
      </c>
      <c r="BA56" s="226"/>
      <c r="BB56" s="226" t="str">
        <f>IF(BA56="","",IFERROR(
IF(VLOOKUP(AY56,$DB$180:$DS$241,2,FALSE)=2,VLOOKUP(AY56,$DB$180:$DS$241,3,FALSE),
IF(VLOOKUP(AY56,$DB$180:$DS$241,2,FALSE)=0,VLOOKUP(BA56,DI!BA:BC,2,FALSE),
IF(AY56="","XXX-",AY56&amp;"-")&amp;
IF(VLOOKUP(AY56,$DB$180:$DS$241,2,FALSE)=0,"%?",IF(BB$4="","O?","O"&amp;BB$4+FLOOR((ROW()-7)/16,1)))&amp;
VLOOKUP(AY56,$DB$180:$DS$241,MOD(ROW()-7,16)+3,FALSE))),
IF(AY56="","XXX-%?#*",AY56&amp;"-%?#*")))</f>
        <v/>
      </c>
      <c r="BC56" s="228"/>
      <c r="BD56" s="226" t="str">
        <f t="shared" ca="1" si="6"/>
        <v/>
      </c>
      <c r="BE56" s="226"/>
      <c r="BF56" s="226"/>
      <c r="BG56" s="233"/>
      <c r="BH56" s="225" t="str">
        <f t="shared" si="15"/>
        <v/>
      </c>
      <c r="BI56" s="226"/>
      <c r="BJ56" s="226" t="str">
        <f>IF(BI56="","",IFERROR(
IF(VLOOKUP(BG56,$DB$180:$DS$241,2,FALSE)=2,VLOOKUP(BG56,$DB$180:$DS$241,3,FALSE),
IF(VLOOKUP(BG56,$DB$180:$DS$241,2,FALSE)=0,VLOOKUP(BI56,DI!BI:BK,2,FALSE),
IF(BG56="","XXX-",BG56&amp;"-")&amp;
IF(VLOOKUP(BG56,$DB$180:$DS$241,2,FALSE)=0,"%?",IF(BJ$4="","O?","O"&amp;BJ$4+FLOOR((ROW()-7)/16,1)))&amp;
VLOOKUP(BG56,$DB$180:$DS$241,MOD(ROW()-7,16)+3,FALSE))),
IF(BG56="","XXX-%?#*",BG56&amp;"-%?#*")))</f>
        <v/>
      </c>
      <c r="BK56" s="228"/>
      <c r="BL56" s="226" t="str">
        <f t="shared" ca="1" si="7"/>
        <v/>
      </c>
      <c r="BM56" s="226"/>
      <c r="BN56" s="226"/>
      <c r="BO56" s="236"/>
    </row>
    <row r="57" spans="4:67">
      <c r="D57" s="225" t="str">
        <f t="shared" si="8"/>
        <v/>
      </c>
      <c r="E57" s="226"/>
      <c r="F57" s="226" t="str">
        <f>IF(E57="","",IFERROR(
IF(VLOOKUP(C57,$DB$180:$DS$241,2,FALSE)=2,VLOOKUP(C57,$DB$180:$DS$241,3,FALSE),
IF(VLOOKUP(C57,$DB$180:$DS$241,2,FALSE)=0,VLOOKUP(E57,DI!E:G,2,FALSE),
IF(C57="","XXX-",C57&amp;"-")&amp;
IF(VLOOKUP(C57,$DB$180:$DS$241,2,FALSE)=0,"%?",IF(F$4="","O?","O"&amp;F$4+FLOOR((ROW()-7)/16,1)))&amp;
VLOOKUP(C57,$DB$180:$DS$241,MOD(ROW()-7,16)+3,FALSE))),
IF(C57="","XXX-%?#*",C57&amp;"-%?#*")))</f>
        <v/>
      </c>
      <c r="G57" s="226"/>
      <c r="H57" s="226" t="str">
        <f t="shared" ca="1" si="16"/>
        <v/>
      </c>
      <c r="I57" s="226"/>
      <c r="J57" s="226"/>
      <c r="K57" s="227"/>
      <c r="L57" s="297" t="str">
        <f t="shared" si="9"/>
        <v>016.2</v>
      </c>
      <c r="M57" s="235" t="s">
        <v>1192</v>
      </c>
      <c r="N57" s="235" t="str">
        <f>IF(M57="","",IFERROR(
IF(VLOOKUP(K57,$DB$180:$DS$241,2,FALSE)=2,VLOOKUP(K57,$DB$180:$DS$241,3,FALSE),
IF(VLOOKUP(K57,$DB$180:$DS$241,2,FALSE)=0,VLOOKUP(M57,DI!M:O,2,FALSE),
IF(K57="","XXX-",K57&amp;"-")&amp;
IF(VLOOKUP(K57,$DB$180:$DS$241,2,FALSE)=0,"%?",IF(N$4="","O?","O"&amp;N$4+FLOOR((ROW()-7)/16,1)))&amp;
VLOOKUP(K57,$DB$180:$DS$241,MOD(ROW()-7,16)+3,FALSE))),
IF(K57="","XXX-%?#*",K57&amp;"-%?#*")))</f>
        <v>XXX-%?#*</v>
      </c>
      <c r="O57" s="237" t="s">
        <v>1170</v>
      </c>
      <c r="P57" s="235" t="str">
        <f t="shared" ca="1" si="1"/>
        <v>XXX</v>
      </c>
      <c r="Q57" s="254"/>
      <c r="R57" s="254"/>
      <c r="S57" s="230"/>
      <c r="T57" s="225" t="str">
        <f t="shared" si="10"/>
        <v/>
      </c>
      <c r="U57" s="226"/>
      <c r="V57" s="226" t="str">
        <f>IF(U57="","",IFERROR(
IF(VLOOKUP(S57,$DB$180:$DS$241,2,FALSE)=2,VLOOKUP(S57,$DB$180:$DS$241,3,FALSE),
IF(VLOOKUP(S57,$DB$180:$DS$241,2,FALSE)=0,VLOOKUP(U57,DI!U:W,2,FALSE),
IF(S57="","XXX-",S57&amp;"-")&amp;
IF(VLOOKUP(S57,$DB$180:$DS$241,2,FALSE)=0,"%?",IF(V$4="","O?","O"&amp;V$4+FLOOR((ROW()-7)/16,1)))&amp;
VLOOKUP(S57,$DB$180:$DS$241,MOD(ROW()-7,16)+3,FALSE))),
IF(S57="","XXX-%?#*",S57&amp;"-%?#*")))</f>
        <v/>
      </c>
      <c r="W57" s="228"/>
      <c r="X57" s="226" t="str">
        <f t="shared" ca="1" si="2"/>
        <v/>
      </c>
      <c r="Y57" s="226"/>
      <c r="Z57" s="226"/>
      <c r="AA57" s="233"/>
      <c r="AB57" s="225" t="str">
        <f t="shared" si="11"/>
        <v/>
      </c>
      <c r="AC57" s="226"/>
      <c r="AD57" s="226" t="str">
        <f>IF(AC57="","",IFERROR(
IF(VLOOKUP(AA57,$DB$180:$DS$241,2,FALSE)=2,VLOOKUP(AA57,$DB$180:$DS$241,3,FALSE),
IF(VLOOKUP(AA57,$DB$180:$DS$241,2,FALSE)=0,VLOOKUP(AC57,DI!AC:AE,2,FALSE),
IF(AA57="","XXX-",AA57&amp;"-")&amp;
IF(VLOOKUP(AA57,$DB$180:$DS$241,2,FALSE)=0,"%?",IF(AD$4="","O?","O"&amp;AD$4+FLOOR((ROW()-7)/16,1)))&amp;
VLOOKUP(AA57,$DB$180:$DS$241,MOD(ROW()-7,16)+3,FALSE))),
IF(AA57="","XXX-%?#*",AA57&amp;"-%?#*")))</f>
        <v/>
      </c>
      <c r="AE57" s="228"/>
      <c r="AF57" s="226" t="str">
        <f t="shared" ca="1" si="3"/>
        <v/>
      </c>
      <c r="AG57" s="226"/>
      <c r="AH57" s="226"/>
      <c r="AI57" s="233"/>
      <c r="AJ57" s="225" t="str">
        <f t="shared" si="12"/>
        <v/>
      </c>
      <c r="AK57" s="226"/>
      <c r="AL57" s="226" t="str">
        <f>IF(AK57="","",IFERROR(
IF(VLOOKUP(AI57,$DB$180:$DS$241,2,FALSE)=2,VLOOKUP(AI57,$DB$180:$DS$241,3,FALSE),
IF(VLOOKUP(AI57,$DB$180:$DS$241,2,FALSE)=0,VLOOKUP(AK57,DI!AK:AM,2,FALSE),
IF(AI57="","XXX-",AI57&amp;"-")&amp;
IF(VLOOKUP(AI57,$DB$180:$DS$241,2,FALSE)=0,"%?",IF(AL$4="","O?","O"&amp;AL$4+FLOOR((ROW()-7)/16,1)))&amp;
VLOOKUP(AI57,$DB$180:$DS$241,MOD(ROW()-7,16)+3,FALSE))),
IF(AI57="","XXX-%?#*",AI57&amp;"-%?#*")))</f>
        <v/>
      </c>
      <c r="AM57" s="228"/>
      <c r="AN57" s="226" t="str">
        <f t="shared" ca="1" si="4"/>
        <v/>
      </c>
      <c r="AO57" s="226"/>
      <c r="AP57" s="226"/>
      <c r="AQ57" s="233"/>
      <c r="AR57" s="225" t="str">
        <f t="shared" si="13"/>
        <v/>
      </c>
      <c r="AS57" s="226"/>
      <c r="AT57" s="226" t="str">
        <f>IF(AS57="","",IFERROR(
IF(VLOOKUP(AQ57,$DB$180:$DS$241,2,FALSE)=2,VLOOKUP(AQ57,$DB$180:$DS$241,3,FALSE),
IF(VLOOKUP(AQ57,$DB$180:$DS$241,2,FALSE)=0,VLOOKUP(AS57,DI!AS:AU,2,FALSE),
IF(AQ57="","XXX-",AQ57&amp;"-")&amp;
IF(VLOOKUP(AQ57,$DB$180:$DS$241,2,FALSE)=0,"%?",IF(AT$4="","O?","O"&amp;AT$4+FLOOR((ROW()-7)/16,1)))&amp;
VLOOKUP(AQ57,$DB$180:$DS$241,MOD(ROW()-7,16)+3,FALSE))),
IF(AQ57="","XXX-%?#*",AQ57&amp;"-%?#*")))</f>
        <v/>
      </c>
      <c r="AU57" s="228"/>
      <c r="AV57" s="226" t="str">
        <f t="shared" ca="1" si="5"/>
        <v/>
      </c>
      <c r="AW57" s="226"/>
      <c r="AX57" s="226"/>
      <c r="AY57" s="233"/>
      <c r="AZ57" s="225" t="str">
        <f t="shared" si="14"/>
        <v/>
      </c>
      <c r="BA57" s="226"/>
      <c r="BB57" s="226" t="str">
        <f>IF(BA57="","",IFERROR(
IF(VLOOKUP(AY57,$DB$180:$DS$241,2,FALSE)=2,VLOOKUP(AY57,$DB$180:$DS$241,3,FALSE),
IF(VLOOKUP(AY57,$DB$180:$DS$241,2,FALSE)=0,VLOOKUP(BA57,DI!BA:BC,2,FALSE),
IF(AY57="","XXX-",AY57&amp;"-")&amp;
IF(VLOOKUP(AY57,$DB$180:$DS$241,2,FALSE)=0,"%?",IF(BB$4="","O?","O"&amp;BB$4+FLOOR((ROW()-7)/16,1)))&amp;
VLOOKUP(AY57,$DB$180:$DS$241,MOD(ROW()-7,16)+3,FALSE))),
IF(AY57="","XXX-%?#*",AY57&amp;"-%?#*")))</f>
        <v/>
      </c>
      <c r="BC57" s="228"/>
      <c r="BD57" s="226" t="str">
        <f t="shared" ca="1" si="6"/>
        <v/>
      </c>
      <c r="BE57" s="226"/>
      <c r="BF57" s="226"/>
      <c r="BG57" s="233"/>
      <c r="BH57" s="225" t="str">
        <f t="shared" si="15"/>
        <v/>
      </c>
      <c r="BI57" s="226"/>
      <c r="BJ57" s="226" t="str">
        <f>IF(BI57="","",IFERROR(
IF(VLOOKUP(BG57,$DB$180:$DS$241,2,FALSE)=2,VLOOKUP(BG57,$DB$180:$DS$241,3,FALSE),
IF(VLOOKUP(BG57,$DB$180:$DS$241,2,FALSE)=0,VLOOKUP(BI57,DI!BI:BK,2,FALSE),
IF(BG57="","XXX-",BG57&amp;"-")&amp;
IF(VLOOKUP(BG57,$DB$180:$DS$241,2,FALSE)=0,"%?",IF(BJ$4="","O?","O"&amp;BJ$4+FLOOR((ROW()-7)/16,1)))&amp;
VLOOKUP(BG57,$DB$180:$DS$241,MOD(ROW()-7,16)+3,FALSE))),
IF(BG57="","XXX-%?#*",BG57&amp;"-%?#*")))</f>
        <v/>
      </c>
      <c r="BK57" s="228"/>
      <c r="BL57" s="226" t="str">
        <f t="shared" ca="1" si="7"/>
        <v/>
      </c>
      <c r="BM57" s="226"/>
      <c r="BN57" s="226"/>
      <c r="BO57" s="236"/>
    </row>
    <row r="58" spans="4:67">
      <c r="D58" s="225" t="str">
        <f t="shared" si="8"/>
        <v/>
      </c>
      <c r="E58" s="226"/>
      <c r="F58" s="226" t="str">
        <f>IF(E58="","",IFERROR(
IF(VLOOKUP(C58,$DB$180:$DS$241,2,FALSE)=2,VLOOKUP(C58,$DB$180:$DS$241,3,FALSE),
IF(VLOOKUP(C58,$DB$180:$DS$241,2,FALSE)=0,VLOOKUP(E58,DI!E:G,2,FALSE),
IF(C58="","XXX-",C58&amp;"-")&amp;
IF(VLOOKUP(C58,$DB$180:$DS$241,2,FALSE)=0,"%?",IF(F$4="","O?","O"&amp;F$4+FLOOR((ROW()-7)/16,1)))&amp;
VLOOKUP(C58,$DB$180:$DS$241,MOD(ROW()-7,16)+3,FALSE))),
IF(C58="","XXX-%?#*",C58&amp;"-%?#*")))</f>
        <v/>
      </c>
      <c r="G58" s="226"/>
      <c r="H58" s="226" t="str">
        <f t="shared" ca="1" si="16"/>
        <v/>
      </c>
      <c r="I58" s="226"/>
      <c r="J58" s="226"/>
      <c r="K58" s="227"/>
      <c r="L58" s="297" t="str">
        <f t="shared" si="9"/>
        <v>016.3</v>
      </c>
      <c r="M58" s="235" t="s">
        <v>1194</v>
      </c>
      <c r="N58" s="235" t="str">
        <f>IF(M58="","",IFERROR(
IF(VLOOKUP(K58,$DB$180:$DS$241,2,FALSE)=2,VLOOKUP(K58,$DB$180:$DS$241,3,FALSE),
IF(VLOOKUP(K58,$DB$180:$DS$241,2,FALSE)=0,VLOOKUP(M58,DI!M:O,2,FALSE),
IF(K58="","XXX-",K58&amp;"-")&amp;
IF(VLOOKUP(K58,$DB$180:$DS$241,2,FALSE)=0,"%?",IF(N$4="","O?","O"&amp;N$4+FLOOR((ROW()-7)/16,1)))&amp;
VLOOKUP(K58,$DB$180:$DS$241,MOD(ROW()-7,16)+3,FALSE))),
IF(K58="","XXX-%?#*",K58&amp;"-%?#*")))</f>
        <v>XXX-%?#*</v>
      </c>
      <c r="O58" s="237" t="s">
        <v>1170</v>
      </c>
      <c r="P58" s="235" t="str">
        <f t="shared" ca="1" si="1"/>
        <v>XXX</v>
      </c>
      <c r="Q58" s="226"/>
      <c r="R58" s="226"/>
      <c r="S58" s="227"/>
      <c r="T58" s="225" t="str">
        <f t="shared" si="10"/>
        <v/>
      </c>
      <c r="U58" s="226"/>
      <c r="V58" s="226" t="str">
        <f>IF(U58="","",IFERROR(
IF(VLOOKUP(S58,$DB$180:$DS$241,2,FALSE)=2,VLOOKUP(S58,$DB$180:$DS$241,3,FALSE),
IF(VLOOKUP(S58,$DB$180:$DS$241,2,FALSE)=0,VLOOKUP(U58,DI!U:W,2,FALSE),
IF(S58="","XXX-",S58&amp;"-")&amp;
IF(VLOOKUP(S58,$DB$180:$DS$241,2,FALSE)=0,"%?",IF(V$4="","O?","O"&amp;V$4+FLOOR((ROW()-7)/16,1)))&amp;
VLOOKUP(S58,$DB$180:$DS$241,MOD(ROW()-7,16)+3,FALSE))),
IF(S58="","XXX-%?#*",S58&amp;"-%?#*")))</f>
        <v/>
      </c>
      <c r="W58" s="228"/>
      <c r="X58" s="226" t="str">
        <f t="shared" ca="1" si="2"/>
        <v/>
      </c>
      <c r="Y58" s="226"/>
      <c r="Z58" s="226"/>
      <c r="AA58" s="233"/>
      <c r="AB58" s="225" t="str">
        <f t="shared" si="11"/>
        <v/>
      </c>
      <c r="AC58" s="226"/>
      <c r="AD58" s="226" t="str">
        <f>IF(AC58="","",IFERROR(
IF(VLOOKUP(AA58,$DB$180:$DS$241,2,FALSE)=2,VLOOKUP(AA58,$DB$180:$DS$241,3,FALSE),
IF(VLOOKUP(AA58,$DB$180:$DS$241,2,FALSE)=0,VLOOKUP(AC58,DI!AC:AE,2,FALSE),
IF(AA58="","XXX-",AA58&amp;"-")&amp;
IF(VLOOKUP(AA58,$DB$180:$DS$241,2,FALSE)=0,"%?",IF(AD$4="","O?","O"&amp;AD$4+FLOOR((ROW()-7)/16,1)))&amp;
VLOOKUP(AA58,$DB$180:$DS$241,MOD(ROW()-7,16)+3,FALSE))),
IF(AA58="","XXX-%?#*",AA58&amp;"-%?#*")))</f>
        <v/>
      </c>
      <c r="AE58" s="228"/>
      <c r="AF58" s="226" t="str">
        <f t="shared" ca="1" si="3"/>
        <v/>
      </c>
      <c r="AG58" s="226"/>
      <c r="AH58" s="226"/>
      <c r="AI58" s="233"/>
      <c r="AJ58" s="225" t="str">
        <f t="shared" si="12"/>
        <v/>
      </c>
      <c r="AK58" s="226"/>
      <c r="AL58" s="226" t="str">
        <f>IF(AK58="","",IFERROR(
IF(VLOOKUP(AI58,$DB$180:$DS$241,2,FALSE)=2,VLOOKUP(AI58,$DB$180:$DS$241,3,FALSE),
IF(VLOOKUP(AI58,$DB$180:$DS$241,2,FALSE)=0,VLOOKUP(AK58,DI!AK:AM,2,FALSE),
IF(AI58="","XXX-",AI58&amp;"-")&amp;
IF(VLOOKUP(AI58,$DB$180:$DS$241,2,FALSE)=0,"%?",IF(AL$4="","O?","O"&amp;AL$4+FLOOR((ROW()-7)/16,1)))&amp;
VLOOKUP(AI58,$DB$180:$DS$241,MOD(ROW()-7,16)+3,FALSE))),
IF(AI58="","XXX-%?#*",AI58&amp;"-%?#*")))</f>
        <v/>
      </c>
      <c r="AM58" s="228"/>
      <c r="AN58" s="226" t="str">
        <f t="shared" ca="1" si="4"/>
        <v/>
      </c>
      <c r="AO58" s="226"/>
      <c r="AP58" s="226"/>
      <c r="AQ58" s="233"/>
      <c r="AR58" s="225" t="str">
        <f t="shared" si="13"/>
        <v/>
      </c>
      <c r="AS58" s="226"/>
      <c r="AT58" s="226" t="str">
        <f>IF(AS58="","",IFERROR(
IF(VLOOKUP(AQ58,$DB$180:$DS$241,2,FALSE)=2,VLOOKUP(AQ58,$DB$180:$DS$241,3,FALSE),
IF(VLOOKUP(AQ58,$DB$180:$DS$241,2,FALSE)=0,VLOOKUP(AS58,DI!AS:AU,2,FALSE),
IF(AQ58="","XXX-",AQ58&amp;"-")&amp;
IF(VLOOKUP(AQ58,$DB$180:$DS$241,2,FALSE)=0,"%?",IF(AT$4="","O?","O"&amp;AT$4+FLOOR((ROW()-7)/16,1)))&amp;
VLOOKUP(AQ58,$DB$180:$DS$241,MOD(ROW()-7,16)+3,FALSE))),
IF(AQ58="","XXX-%?#*",AQ58&amp;"-%?#*")))</f>
        <v/>
      </c>
      <c r="AU58" s="228"/>
      <c r="AV58" s="226" t="str">
        <f t="shared" ca="1" si="5"/>
        <v/>
      </c>
      <c r="AW58" s="226"/>
      <c r="AX58" s="226"/>
      <c r="AY58" s="233"/>
      <c r="AZ58" s="225" t="str">
        <f t="shared" si="14"/>
        <v/>
      </c>
      <c r="BA58" s="226"/>
      <c r="BB58" s="226" t="str">
        <f>IF(BA58="","",IFERROR(
IF(VLOOKUP(AY58,$DB$180:$DS$241,2,FALSE)=2,VLOOKUP(AY58,$DB$180:$DS$241,3,FALSE),
IF(VLOOKUP(AY58,$DB$180:$DS$241,2,FALSE)=0,VLOOKUP(BA58,DI!BA:BC,2,FALSE),
IF(AY58="","XXX-",AY58&amp;"-")&amp;
IF(VLOOKUP(AY58,$DB$180:$DS$241,2,FALSE)=0,"%?",IF(BB$4="","O?","O"&amp;BB$4+FLOOR((ROW()-7)/16,1)))&amp;
VLOOKUP(AY58,$DB$180:$DS$241,MOD(ROW()-7,16)+3,FALSE))),
IF(AY58="","XXX-%?#*",AY58&amp;"-%?#*")))</f>
        <v/>
      </c>
      <c r="BC58" s="228"/>
      <c r="BD58" s="226" t="str">
        <f t="shared" ca="1" si="6"/>
        <v/>
      </c>
      <c r="BE58" s="226"/>
      <c r="BF58" s="226"/>
      <c r="BG58" s="233"/>
      <c r="BH58" s="225" t="str">
        <f t="shared" si="15"/>
        <v/>
      </c>
      <c r="BI58" s="226"/>
      <c r="BJ58" s="226" t="str">
        <f>IF(BI58="","",IFERROR(
IF(VLOOKUP(BG58,$DB$180:$DS$241,2,FALSE)=2,VLOOKUP(BG58,$DB$180:$DS$241,3,FALSE),
IF(VLOOKUP(BG58,$DB$180:$DS$241,2,FALSE)=0,VLOOKUP(BI58,DI!BI:BK,2,FALSE),
IF(BG58="","XXX-",BG58&amp;"-")&amp;
IF(VLOOKUP(BG58,$DB$180:$DS$241,2,FALSE)=0,"%?",IF(BJ$4="","O?","O"&amp;BJ$4+FLOOR((ROW()-7)/16,1)))&amp;
VLOOKUP(BG58,$DB$180:$DS$241,MOD(ROW()-7,16)+3,FALSE))),
IF(BG58="","XXX-%?#*",BG58&amp;"-%?#*")))</f>
        <v/>
      </c>
      <c r="BK58" s="228"/>
      <c r="BL58" s="226" t="str">
        <f t="shared" ca="1" si="7"/>
        <v/>
      </c>
      <c r="BM58" s="226"/>
      <c r="BN58" s="226"/>
      <c r="BO58" s="236"/>
    </row>
    <row r="59" spans="4:67">
      <c r="D59" s="225" t="str">
        <f t="shared" si="8"/>
        <v/>
      </c>
      <c r="E59" s="226"/>
      <c r="F59" s="226" t="str">
        <f>IF(E59="","",IFERROR(
IF(VLOOKUP(C59,$DB$180:$DS$241,2,FALSE)=2,VLOOKUP(C59,$DB$180:$DS$241,3,FALSE),
IF(VLOOKUP(C59,$DB$180:$DS$241,2,FALSE)=0,VLOOKUP(E59,DI!E:G,2,FALSE),
IF(C59="","XXX-",C59&amp;"-")&amp;
IF(VLOOKUP(C59,$DB$180:$DS$241,2,FALSE)=0,"%?",IF(F$4="","O?","O"&amp;F$4+FLOOR((ROW()-7)/16,1)))&amp;
VLOOKUP(C59,$DB$180:$DS$241,MOD(ROW()-7,16)+3,FALSE))),
IF(C59="","XXX-%?#*",C59&amp;"-%?#*")))</f>
        <v/>
      </c>
      <c r="G59" s="226"/>
      <c r="H59" s="226" t="str">
        <f t="shared" ca="1" si="16"/>
        <v/>
      </c>
      <c r="I59" s="226"/>
      <c r="J59" s="226"/>
      <c r="K59" s="227"/>
      <c r="L59" s="297" t="str">
        <f t="shared" si="9"/>
        <v>016.4</v>
      </c>
      <c r="M59" s="235" t="s">
        <v>1195</v>
      </c>
      <c r="N59" s="235" t="str">
        <f>IF(M59="","",IFERROR(
IF(VLOOKUP(K59,$DB$180:$DS$241,2,FALSE)=2,VLOOKUP(K59,$DB$180:$DS$241,3,FALSE),
IF(VLOOKUP(K59,$DB$180:$DS$241,2,FALSE)=0,VLOOKUP(M59,DI!M:O,2,FALSE),
IF(K59="","XXX-",K59&amp;"-")&amp;
IF(VLOOKUP(K59,$DB$180:$DS$241,2,FALSE)=0,"%?",IF(N$4="","O?","O"&amp;N$4+FLOOR((ROW()-7)/16,1)))&amp;
VLOOKUP(K59,$DB$180:$DS$241,MOD(ROW()-7,16)+3,FALSE))),
IF(K59="","XXX-%?#*",K59&amp;"-%?#*")))</f>
        <v>XXX-%?#*</v>
      </c>
      <c r="O59" s="237" t="s">
        <v>1170</v>
      </c>
      <c r="P59" s="235" t="str">
        <f t="shared" ca="1" si="1"/>
        <v>XXX</v>
      </c>
      <c r="Q59" s="226"/>
      <c r="R59" s="226"/>
      <c r="S59" s="227"/>
      <c r="T59" s="225" t="str">
        <f t="shared" si="10"/>
        <v/>
      </c>
      <c r="U59" s="226"/>
      <c r="V59" s="226" t="str">
        <f>IF(U59="","",IFERROR(
IF(VLOOKUP(S59,$DB$180:$DS$241,2,FALSE)=2,VLOOKUP(S59,$DB$180:$DS$241,3,FALSE),
IF(VLOOKUP(S59,$DB$180:$DS$241,2,FALSE)=0,VLOOKUP(U59,DI!U:W,2,FALSE),
IF(S59="","XXX-",S59&amp;"-")&amp;
IF(VLOOKUP(S59,$DB$180:$DS$241,2,FALSE)=0,"%?",IF(V$4="","O?","O"&amp;V$4+FLOOR((ROW()-7)/16,1)))&amp;
VLOOKUP(S59,$DB$180:$DS$241,MOD(ROW()-7,16)+3,FALSE))),
IF(S59="","XXX-%?#*",S59&amp;"-%?#*")))</f>
        <v/>
      </c>
      <c r="W59" s="228"/>
      <c r="X59" s="226" t="str">
        <f t="shared" ca="1" si="2"/>
        <v/>
      </c>
      <c r="Y59" s="226"/>
      <c r="Z59" s="226"/>
      <c r="AA59" s="233"/>
      <c r="AB59" s="225" t="str">
        <f t="shared" si="11"/>
        <v/>
      </c>
      <c r="AC59" s="226"/>
      <c r="AD59" s="226" t="str">
        <f>IF(AC59="","",IFERROR(
IF(VLOOKUP(AA59,$DB$180:$DS$241,2,FALSE)=2,VLOOKUP(AA59,$DB$180:$DS$241,3,FALSE),
IF(VLOOKUP(AA59,$DB$180:$DS$241,2,FALSE)=0,VLOOKUP(AC59,DI!AC:AE,2,FALSE),
IF(AA59="","XXX-",AA59&amp;"-")&amp;
IF(VLOOKUP(AA59,$DB$180:$DS$241,2,FALSE)=0,"%?",IF(AD$4="","O?","O"&amp;AD$4+FLOOR((ROW()-7)/16,1)))&amp;
VLOOKUP(AA59,$DB$180:$DS$241,MOD(ROW()-7,16)+3,FALSE))),
IF(AA59="","XXX-%?#*",AA59&amp;"-%?#*")))</f>
        <v/>
      </c>
      <c r="AE59" s="228"/>
      <c r="AF59" s="226" t="str">
        <f t="shared" ca="1" si="3"/>
        <v/>
      </c>
      <c r="AG59" s="226"/>
      <c r="AH59" s="226"/>
      <c r="AI59" s="233"/>
      <c r="AJ59" s="225" t="str">
        <f t="shared" si="12"/>
        <v/>
      </c>
      <c r="AK59" s="226"/>
      <c r="AL59" s="226" t="str">
        <f>IF(AK59="","",IFERROR(
IF(VLOOKUP(AI59,$DB$180:$DS$241,2,FALSE)=2,VLOOKUP(AI59,$DB$180:$DS$241,3,FALSE),
IF(VLOOKUP(AI59,$DB$180:$DS$241,2,FALSE)=0,VLOOKUP(AK59,DI!AK:AM,2,FALSE),
IF(AI59="","XXX-",AI59&amp;"-")&amp;
IF(VLOOKUP(AI59,$DB$180:$DS$241,2,FALSE)=0,"%?",IF(AL$4="","O?","O"&amp;AL$4+FLOOR((ROW()-7)/16,1)))&amp;
VLOOKUP(AI59,$DB$180:$DS$241,MOD(ROW()-7,16)+3,FALSE))),
IF(AI59="","XXX-%?#*",AI59&amp;"-%?#*")))</f>
        <v/>
      </c>
      <c r="AM59" s="228"/>
      <c r="AN59" s="226" t="str">
        <f t="shared" ca="1" si="4"/>
        <v/>
      </c>
      <c r="AO59" s="226"/>
      <c r="AP59" s="226"/>
      <c r="AQ59" s="233"/>
      <c r="AR59" s="225" t="str">
        <f t="shared" si="13"/>
        <v/>
      </c>
      <c r="AS59" s="226"/>
      <c r="AT59" s="226" t="str">
        <f>IF(AS59="","",IFERROR(
IF(VLOOKUP(AQ59,$DB$180:$DS$241,2,FALSE)=2,VLOOKUP(AQ59,$DB$180:$DS$241,3,FALSE),
IF(VLOOKUP(AQ59,$DB$180:$DS$241,2,FALSE)=0,VLOOKUP(AS59,DI!AS:AU,2,FALSE),
IF(AQ59="","XXX-",AQ59&amp;"-")&amp;
IF(VLOOKUP(AQ59,$DB$180:$DS$241,2,FALSE)=0,"%?",IF(AT$4="","O?","O"&amp;AT$4+FLOOR((ROW()-7)/16,1)))&amp;
VLOOKUP(AQ59,$DB$180:$DS$241,MOD(ROW()-7,16)+3,FALSE))),
IF(AQ59="","XXX-%?#*",AQ59&amp;"-%?#*")))</f>
        <v/>
      </c>
      <c r="AU59" s="228"/>
      <c r="AV59" s="226" t="str">
        <f t="shared" ca="1" si="5"/>
        <v/>
      </c>
      <c r="AW59" s="226"/>
      <c r="AX59" s="226"/>
      <c r="AY59" s="233"/>
      <c r="AZ59" s="225" t="str">
        <f t="shared" si="14"/>
        <v/>
      </c>
      <c r="BA59" s="226"/>
      <c r="BB59" s="226" t="str">
        <f>IF(BA59="","",IFERROR(
IF(VLOOKUP(AY59,$DB$180:$DS$241,2,FALSE)=2,VLOOKUP(AY59,$DB$180:$DS$241,3,FALSE),
IF(VLOOKUP(AY59,$DB$180:$DS$241,2,FALSE)=0,VLOOKUP(BA59,DI!BA:BC,2,FALSE),
IF(AY59="","XXX-",AY59&amp;"-")&amp;
IF(VLOOKUP(AY59,$DB$180:$DS$241,2,FALSE)=0,"%?",IF(BB$4="","O?","O"&amp;BB$4+FLOOR((ROW()-7)/16,1)))&amp;
VLOOKUP(AY59,$DB$180:$DS$241,MOD(ROW()-7,16)+3,FALSE))),
IF(AY59="","XXX-%?#*",AY59&amp;"-%?#*")))</f>
        <v/>
      </c>
      <c r="BC59" s="228"/>
      <c r="BD59" s="226" t="str">
        <f t="shared" ca="1" si="6"/>
        <v/>
      </c>
      <c r="BE59" s="226"/>
      <c r="BF59" s="226"/>
      <c r="BG59" s="233"/>
      <c r="BH59" s="225" t="str">
        <f t="shared" si="15"/>
        <v/>
      </c>
      <c r="BI59" s="226"/>
      <c r="BJ59" s="226" t="str">
        <f>IF(BI59="","",IFERROR(
IF(VLOOKUP(BG59,$DB$180:$DS$241,2,FALSE)=2,VLOOKUP(BG59,$DB$180:$DS$241,3,FALSE),
IF(VLOOKUP(BG59,$DB$180:$DS$241,2,FALSE)=0,VLOOKUP(BI59,DI!BI:BK,2,FALSE),
IF(BG59="","XXX-",BG59&amp;"-")&amp;
IF(VLOOKUP(BG59,$DB$180:$DS$241,2,FALSE)=0,"%?",IF(BJ$4="","O?","O"&amp;BJ$4+FLOOR((ROW()-7)/16,1)))&amp;
VLOOKUP(BG59,$DB$180:$DS$241,MOD(ROW()-7,16)+3,FALSE))),
IF(BG59="","XXX-%?#*",BG59&amp;"-%?#*")))</f>
        <v/>
      </c>
      <c r="BK59" s="228"/>
      <c r="BL59" s="226" t="str">
        <f t="shared" ca="1" si="7"/>
        <v/>
      </c>
      <c r="BM59" s="226"/>
      <c r="BN59" s="226"/>
      <c r="BO59" s="236"/>
    </row>
    <row r="60" spans="4:67">
      <c r="D60" s="225" t="str">
        <f t="shared" si="8"/>
        <v/>
      </c>
      <c r="E60" s="226"/>
      <c r="F60" s="226" t="str">
        <f>IF(E60="","",IFERROR(
IF(VLOOKUP(C60,$DB$180:$DS$241,2,FALSE)=2,VLOOKUP(C60,$DB$180:$DS$241,3,FALSE),
IF(VLOOKUP(C60,$DB$180:$DS$241,2,FALSE)=0,VLOOKUP(E60,DI!E:G,2,FALSE),
IF(C60="","XXX-",C60&amp;"-")&amp;
IF(VLOOKUP(C60,$DB$180:$DS$241,2,FALSE)=0,"%?",IF(F$4="","O?","O"&amp;F$4+FLOOR((ROW()-7)/16,1)))&amp;
VLOOKUP(C60,$DB$180:$DS$241,MOD(ROW()-7,16)+3,FALSE))),
IF(C60="","XXX-%?#*",C60&amp;"-%?#*")))</f>
        <v/>
      </c>
      <c r="G60" s="226"/>
      <c r="H60" s="226" t="str">
        <f t="shared" ca="1" si="16"/>
        <v/>
      </c>
      <c r="I60" s="226"/>
      <c r="J60" s="226"/>
      <c r="K60" s="227"/>
      <c r="L60" s="297" t="str">
        <f t="shared" si="9"/>
        <v>016.5</v>
      </c>
      <c r="M60" s="235" t="s">
        <v>1193</v>
      </c>
      <c r="N60" s="235" t="str">
        <f>IF(M60="","",IFERROR(
IF(VLOOKUP(K60,$DB$180:$DS$241,2,FALSE)=2,VLOOKUP(K60,$DB$180:$DS$241,3,FALSE),
IF(VLOOKUP(K60,$DB$180:$DS$241,2,FALSE)=0,VLOOKUP(M60,DI!M:O,2,FALSE),
IF(K60="","XXX-",K60&amp;"-")&amp;
IF(VLOOKUP(K60,$DB$180:$DS$241,2,FALSE)=0,"%?",IF(N$4="","O?","O"&amp;N$4+FLOOR((ROW()-7)/16,1)))&amp;
VLOOKUP(K60,$DB$180:$DS$241,MOD(ROW()-7,16)+3,FALSE))),
IF(K60="","XXX-%?#*",K60&amp;"-%?#*")))</f>
        <v>XXX-%?#*</v>
      </c>
      <c r="O60" s="237" t="s">
        <v>1170</v>
      </c>
      <c r="P60" s="235" t="str">
        <f t="shared" ca="1" si="1"/>
        <v>XXX</v>
      </c>
      <c r="Q60" s="226"/>
      <c r="R60" s="226"/>
      <c r="S60" s="227"/>
      <c r="T60" s="225" t="str">
        <f t="shared" si="10"/>
        <v/>
      </c>
      <c r="U60" s="226"/>
      <c r="V60" s="226" t="str">
        <f>IF(U60="","",IFERROR(
IF(VLOOKUP(S60,$DB$180:$DS$241,2,FALSE)=2,VLOOKUP(S60,$DB$180:$DS$241,3,FALSE),
IF(VLOOKUP(S60,$DB$180:$DS$241,2,FALSE)=0,VLOOKUP(U60,DI!U:W,2,FALSE),
IF(S60="","XXX-",S60&amp;"-")&amp;
IF(VLOOKUP(S60,$DB$180:$DS$241,2,FALSE)=0,"%?",IF(V$4="","O?","O"&amp;V$4+FLOOR((ROW()-7)/16,1)))&amp;
VLOOKUP(S60,$DB$180:$DS$241,MOD(ROW()-7,16)+3,FALSE))),
IF(S60="","XXX-%?#*",S60&amp;"-%?#*")))</f>
        <v/>
      </c>
      <c r="W60" s="228"/>
      <c r="X60" s="226" t="str">
        <f t="shared" ca="1" si="2"/>
        <v/>
      </c>
      <c r="Y60" s="226"/>
      <c r="Z60" s="226"/>
      <c r="AA60" s="233"/>
      <c r="AB60" s="225" t="str">
        <f t="shared" si="11"/>
        <v/>
      </c>
      <c r="AC60" s="226"/>
      <c r="AD60" s="226" t="str">
        <f>IF(AC60="","",IFERROR(
IF(VLOOKUP(AA60,$DB$180:$DS$241,2,FALSE)=2,VLOOKUP(AA60,$DB$180:$DS$241,3,FALSE),
IF(VLOOKUP(AA60,$DB$180:$DS$241,2,FALSE)=0,VLOOKUP(AC60,DI!AC:AE,2,FALSE),
IF(AA60="","XXX-",AA60&amp;"-")&amp;
IF(VLOOKUP(AA60,$DB$180:$DS$241,2,FALSE)=0,"%?",IF(AD$4="","O?","O"&amp;AD$4+FLOOR((ROW()-7)/16,1)))&amp;
VLOOKUP(AA60,$DB$180:$DS$241,MOD(ROW()-7,16)+3,FALSE))),
IF(AA60="","XXX-%?#*",AA60&amp;"-%?#*")))</f>
        <v/>
      </c>
      <c r="AE60" s="228"/>
      <c r="AF60" s="226" t="str">
        <f t="shared" ca="1" si="3"/>
        <v/>
      </c>
      <c r="AG60" s="226"/>
      <c r="AH60" s="226"/>
      <c r="AI60" s="233"/>
      <c r="AJ60" s="225" t="str">
        <f t="shared" si="12"/>
        <v/>
      </c>
      <c r="AK60" s="226"/>
      <c r="AL60" s="226" t="str">
        <f>IF(AK60="","",IFERROR(
IF(VLOOKUP(AI60,$DB$180:$DS$241,2,FALSE)=2,VLOOKUP(AI60,$DB$180:$DS$241,3,FALSE),
IF(VLOOKUP(AI60,$DB$180:$DS$241,2,FALSE)=0,VLOOKUP(AK60,DI!AK:AM,2,FALSE),
IF(AI60="","XXX-",AI60&amp;"-")&amp;
IF(VLOOKUP(AI60,$DB$180:$DS$241,2,FALSE)=0,"%?",IF(AL$4="","O?","O"&amp;AL$4+FLOOR((ROW()-7)/16,1)))&amp;
VLOOKUP(AI60,$DB$180:$DS$241,MOD(ROW()-7,16)+3,FALSE))),
IF(AI60="","XXX-%?#*",AI60&amp;"-%?#*")))</f>
        <v/>
      </c>
      <c r="AM60" s="228"/>
      <c r="AN60" s="226" t="str">
        <f t="shared" ca="1" si="4"/>
        <v/>
      </c>
      <c r="AO60" s="226"/>
      <c r="AP60" s="226"/>
      <c r="AQ60" s="233"/>
      <c r="AR60" s="225" t="str">
        <f t="shared" si="13"/>
        <v/>
      </c>
      <c r="AS60" s="226"/>
      <c r="AT60" s="226" t="str">
        <f>IF(AS60="","",IFERROR(
IF(VLOOKUP(AQ60,$DB$180:$DS$241,2,FALSE)=2,VLOOKUP(AQ60,$DB$180:$DS$241,3,FALSE),
IF(VLOOKUP(AQ60,$DB$180:$DS$241,2,FALSE)=0,VLOOKUP(AS60,DI!AS:AU,2,FALSE),
IF(AQ60="","XXX-",AQ60&amp;"-")&amp;
IF(VLOOKUP(AQ60,$DB$180:$DS$241,2,FALSE)=0,"%?",IF(AT$4="","O?","O"&amp;AT$4+FLOOR((ROW()-7)/16,1)))&amp;
VLOOKUP(AQ60,$DB$180:$DS$241,MOD(ROW()-7,16)+3,FALSE))),
IF(AQ60="","XXX-%?#*",AQ60&amp;"-%?#*")))</f>
        <v/>
      </c>
      <c r="AU60" s="228"/>
      <c r="AV60" s="226" t="str">
        <f t="shared" ca="1" si="5"/>
        <v/>
      </c>
      <c r="AW60" s="226"/>
      <c r="AX60" s="226"/>
      <c r="AY60" s="233"/>
      <c r="AZ60" s="225" t="str">
        <f t="shared" si="14"/>
        <v/>
      </c>
      <c r="BA60" s="226"/>
      <c r="BB60" s="226" t="str">
        <f>IF(BA60="","",IFERROR(
IF(VLOOKUP(AY60,$DB$180:$DS$241,2,FALSE)=2,VLOOKUP(AY60,$DB$180:$DS$241,3,FALSE),
IF(VLOOKUP(AY60,$DB$180:$DS$241,2,FALSE)=0,VLOOKUP(BA60,DI!BA:BC,2,FALSE),
IF(AY60="","XXX-",AY60&amp;"-")&amp;
IF(VLOOKUP(AY60,$DB$180:$DS$241,2,FALSE)=0,"%?",IF(BB$4="","O?","O"&amp;BB$4+FLOOR((ROW()-7)/16,1)))&amp;
VLOOKUP(AY60,$DB$180:$DS$241,MOD(ROW()-7,16)+3,FALSE))),
IF(AY60="","XXX-%?#*",AY60&amp;"-%?#*")))</f>
        <v/>
      </c>
      <c r="BC60" s="228"/>
      <c r="BD60" s="226" t="str">
        <f t="shared" ca="1" si="6"/>
        <v/>
      </c>
      <c r="BE60" s="226"/>
      <c r="BF60" s="226"/>
      <c r="BG60" s="233"/>
      <c r="BH60" s="225" t="str">
        <f t="shared" si="15"/>
        <v/>
      </c>
      <c r="BI60" s="226"/>
      <c r="BJ60" s="226" t="str">
        <f>IF(BI60="","",IFERROR(
IF(VLOOKUP(BG60,$DB$180:$DS$241,2,FALSE)=2,VLOOKUP(BG60,$DB$180:$DS$241,3,FALSE),
IF(VLOOKUP(BG60,$DB$180:$DS$241,2,FALSE)=0,VLOOKUP(BI60,DI!BI:BK,2,FALSE),
IF(BG60="","XXX-",BG60&amp;"-")&amp;
IF(VLOOKUP(BG60,$DB$180:$DS$241,2,FALSE)=0,"%?",IF(BJ$4="","O?","O"&amp;BJ$4+FLOOR((ROW()-7)/16,1)))&amp;
VLOOKUP(BG60,$DB$180:$DS$241,MOD(ROW()-7,16)+3,FALSE))),
IF(BG60="","XXX-%?#*",BG60&amp;"-%?#*")))</f>
        <v/>
      </c>
      <c r="BK60" s="228"/>
      <c r="BL60" s="226" t="str">
        <f t="shared" ca="1" si="7"/>
        <v/>
      </c>
      <c r="BM60" s="226"/>
      <c r="BN60" s="226"/>
      <c r="BO60" s="236"/>
    </row>
    <row r="61" spans="4:67">
      <c r="D61" s="225" t="str">
        <f t="shared" si="8"/>
        <v/>
      </c>
      <c r="E61" s="226"/>
      <c r="F61" s="226" t="str">
        <f>IF(E61="","",IFERROR(
IF(VLOOKUP(C61,$DB$180:$DS$241,2,FALSE)=2,VLOOKUP(C61,$DB$180:$DS$241,3,FALSE),
IF(VLOOKUP(C61,$DB$180:$DS$241,2,FALSE)=0,VLOOKUP(E61,DI!E:G,2,FALSE),
IF(C61="","XXX-",C61&amp;"-")&amp;
IF(VLOOKUP(C61,$DB$180:$DS$241,2,FALSE)=0,"%?",IF(F$4="","O?","O"&amp;F$4+FLOOR((ROW()-7)/16,1)))&amp;
VLOOKUP(C61,$DB$180:$DS$241,MOD(ROW()-7,16)+3,FALSE))),
IF(C61="","XXX-%?#*",C61&amp;"-%?#*")))</f>
        <v/>
      </c>
      <c r="G61" s="226"/>
      <c r="H61" s="226" t="str">
        <f t="shared" ca="1" si="16"/>
        <v/>
      </c>
      <c r="I61" s="226"/>
      <c r="J61" s="226"/>
      <c r="K61" s="227" t="s">
        <v>364</v>
      </c>
      <c r="L61" s="297" t="str">
        <f t="shared" si="9"/>
        <v>016.6</v>
      </c>
      <c r="M61" s="235" t="s">
        <v>1196</v>
      </c>
      <c r="N61" s="235" t="s">
        <v>1538</v>
      </c>
      <c r="O61" s="237" t="s">
        <v>1170</v>
      </c>
      <c r="P61" s="235" t="str">
        <f t="shared" ca="1" si="1"/>
        <v>LPBG</v>
      </c>
      <c r="Q61" s="226"/>
      <c r="R61" s="226"/>
      <c r="S61" s="227"/>
      <c r="T61" s="225" t="str">
        <f t="shared" si="10"/>
        <v/>
      </c>
      <c r="U61" s="226"/>
      <c r="V61" s="226" t="str">
        <f>IF(U61="","",IFERROR(
IF(VLOOKUP(S61,$DB$180:$DS$241,2,FALSE)=2,VLOOKUP(S61,$DB$180:$DS$241,3,FALSE),
IF(VLOOKUP(S61,$DB$180:$DS$241,2,FALSE)=0,VLOOKUP(U61,DI!U:W,2,FALSE),
IF(S61="","XXX-",S61&amp;"-")&amp;
IF(VLOOKUP(S61,$DB$180:$DS$241,2,FALSE)=0,"%?",IF(V$4="","O?","O"&amp;V$4+FLOOR((ROW()-7)/16,1)))&amp;
VLOOKUP(S61,$DB$180:$DS$241,MOD(ROW()-7,16)+3,FALSE))),
IF(S61="","XXX-%?#*",S61&amp;"-%?#*")))</f>
        <v/>
      </c>
      <c r="W61" s="228"/>
      <c r="X61" s="226" t="str">
        <f t="shared" ca="1" si="2"/>
        <v/>
      </c>
      <c r="Y61" s="226"/>
      <c r="Z61" s="226"/>
      <c r="AA61" s="233"/>
      <c r="AB61" s="225" t="str">
        <f t="shared" si="11"/>
        <v/>
      </c>
      <c r="AC61" s="226"/>
      <c r="AD61" s="226" t="str">
        <f>IF(AC61="","",IFERROR(
IF(VLOOKUP(AA61,$DB$180:$DS$241,2,FALSE)=2,VLOOKUP(AA61,$DB$180:$DS$241,3,FALSE),
IF(VLOOKUP(AA61,$DB$180:$DS$241,2,FALSE)=0,VLOOKUP(AC61,DI!AC:AE,2,FALSE),
IF(AA61="","XXX-",AA61&amp;"-")&amp;
IF(VLOOKUP(AA61,$DB$180:$DS$241,2,FALSE)=0,"%?",IF(AD$4="","O?","O"&amp;AD$4+FLOOR((ROW()-7)/16,1)))&amp;
VLOOKUP(AA61,$DB$180:$DS$241,MOD(ROW()-7,16)+3,FALSE))),
IF(AA61="","XXX-%?#*",AA61&amp;"-%?#*")))</f>
        <v/>
      </c>
      <c r="AE61" s="228"/>
      <c r="AF61" s="226" t="str">
        <f t="shared" ca="1" si="3"/>
        <v/>
      </c>
      <c r="AG61" s="226"/>
      <c r="AH61" s="226"/>
      <c r="AI61" s="233"/>
      <c r="AJ61" s="225" t="str">
        <f t="shared" si="12"/>
        <v/>
      </c>
      <c r="AK61" s="226"/>
      <c r="AL61" s="226" t="str">
        <f>IF(AK61="","",IFERROR(
IF(VLOOKUP(AI61,$DB$180:$DS$241,2,FALSE)=2,VLOOKUP(AI61,$DB$180:$DS$241,3,FALSE),
IF(VLOOKUP(AI61,$DB$180:$DS$241,2,FALSE)=0,VLOOKUP(AK61,DI!AK:AM,2,FALSE),
IF(AI61="","XXX-",AI61&amp;"-")&amp;
IF(VLOOKUP(AI61,$DB$180:$DS$241,2,FALSE)=0,"%?",IF(AL$4="","O?","O"&amp;AL$4+FLOOR((ROW()-7)/16,1)))&amp;
VLOOKUP(AI61,$DB$180:$DS$241,MOD(ROW()-7,16)+3,FALSE))),
IF(AI61="","XXX-%?#*",AI61&amp;"-%?#*")))</f>
        <v/>
      </c>
      <c r="AM61" s="228"/>
      <c r="AN61" s="226" t="str">
        <f t="shared" ca="1" si="4"/>
        <v/>
      </c>
      <c r="AO61" s="226"/>
      <c r="AP61" s="226"/>
      <c r="AQ61" s="233"/>
      <c r="AR61" s="225" t="str">
        <f t="shared" si="13"/>
        <v/>
      </c>
      <c r="AS61" s="226"/>
      <c r="AT61" s="226" t="str">
        <f>IF(AS61="","",IFERROR(
IF(VLOOKUP(AQ61,$DB$180:$DS$241,2,FALSE)=2,VLOOKUP(AQ61,$DB$180:$DS$241,3,FALSE),
IF(VLOOKUP(AQ61,$DB$180:$DS$241,2,FALSE)=0,VLOOKUP(AS61,DI!AS:AU,2,FALSE),
IF(AQ61="","XXX-",AQ61&amp;"-")&amp;
IF(VLOOKUP(AQ61,$DB$180:$DS$241,2,FALSE)=0,"%?",IF(AT$4="","O?","O"&amp;AT$4+FLOOR((ROW()-7)/16,1)))&amp;
VLOOKUP(AQ61,$DB$180:$DS$241,MOD(ROW()-7,16)+3,FALSE))),
IF(AQ61="","XXX-%?#*",AQ61&amp;"-%?#*")))</f>
        <v/>
      </c>
      <c r="AU61" s="228"/>
      <c r="AV61" s="226" t="str">
        <f t="shared" ca="1" si="5"/>
        <v/>
      </c>
      <c r="AW61" s="226"/>
      <c r="AX61" s="226"/>
      <c r="AY61" s="233"/>
      <c r="AZ61" s="225" t="str">
        <f t="shared" si="14"/>
        <v/>
      </c>
      <c r="BA61" s="226"/>
      <c r="BB61" s="226" t="str">
        <f>IF(BA61="","",IFERROR(
IF(VLOOKUP(AY61,$DB$180:$DS$241,2,FALSE)=2,VLOOKUP(AY61,$DB$180:$DS$241,3,FALSE),
IF(VLOOKUP(AY61,$DB$180:$DS$241,2,FALSE)=0,VLOOKUP(BA61,DI!BA:BC,2,FALSE),
IF(AY61="","XXX-",AY61&amp;"-")&amp;
IF(VLOOKUP(AY61,$DB$180:$DS$241,2,FALSE)=0,"%?",IF(BB$4="","O?","O"&amp;BB$4+FLOOR((ROW()-7)/16,1)))&amp;
VLOOKUP(AY61,$DB$180:$DS$241,MOD(ROW()-7,16)+3,FALSE))),
IF(AY61="","XXX-%?#*",AY61&amp;"-%?#*")))</f>
        <v/>
      </c>
      <c r="BC61" s="228"/>
      <c r="BD61" s="226" t="str">
        <f t="shared" ca="1" si="6"/>
        <v/>
      </c>
      <c r="BE61" s="226"/>
      <c r="BF61" s="226"/>
      <c r="BG61" s="233"/>
      <c r="BH61" s="225" t="str">
        <f t="shared" si="15"/>
        <v/>
      </c>
      <c r="BI61" s="226"/>
      <c r="BJ61" s="226" t="str">
        <f>IF(BI61="","",IFERROR(
IF(VLOOKUP(BG61,$DB$180:$DS$241,2,FALSE)=2,VLOOKUP(BG61,$DB$180:$DS$241,3,FALSE),
IF(VLOOKUP(BG61,$DB$180:$DS$241,2,FALSE)=0,VLOOKUP(BI61,DI!BI:BK,2,FALSE),
IF(BG61="","XXX-",BG61&amp;"-")&amp;
IF(VLOOKUP(BG61,$DB$180:$DS$241,2,FALSE)=0,"%?",IF(BJ$4="","O?","O"&amp;BJ$4+FLOOR((ROW()-7)/16,1)))&amp;
VLOOKUP(BG61,$DB$180:$DS$241,MOD(ROW()-7,16)+3,FALSE))),
IF(BG61="","XXX-%?#*",BG61&amp;"-%?#*")))</f>
        <v/>
      </c>
      <c r="BK61" s="228"/>
      <c r="BL61" s="226" t="str">
        <f t="shared" ca="1" si="7"/>
        <v/>
      </c>
      <c r="BM61" s="226"/>
      <c r="BN61" s="226"/>
      <c r="BO61" s="236"/>
    </row>
    <row r="62" spans="4:67">
      <c r="D62" s="225" t="str">
        <f t="shared" si="8"/>
        <v/>
      </c>
      <c r="E62" s="226"/>
      <c r="F62" s="226" t="str">
        <f>IF(E62="","",IFERROR(
IF(VLOOKUP(C62,$DB$180:$DS$241,2,FALSE)=2,VLOOKUP(C62,$DB$180:$DS$241,3,FALSE),
IF(VLOOKUP(C62,$DB$180:$DS$241,2,FALSE)=0,VLOOKUP(E62,DI!E:G,2,FALSE),
IF(C62="","XXX-",C62&amp;"-")&amp;
IF(VLOOKUP(C62,$DB$180:$DS$241,2,FALSE)=0,"%?",IF(F$4="","O?","O"&amp;F$4+FLOOR((ROW()-7)/16,1)))&amp;
VLOOKUP(C62,$DB$180:$DS$241,MOD(ROW()-7,16)+3,FALSE))),
IF(C62="","XXX-%?#*",C62&amp;"-%?#*")))</f>
        <v/>
      </c>
      <c r="G62" s="226"/>
      <c r="H62" s="226" t="str">
        <f t="shared" ca="1" si="16"/>
        <v/>
      </c>
      <c r="I62" s="226"/>
      <c r="J62" s="226"/>
      <c r="K62" s="227" t="s">
        <v>364</v>
      </c>
      <c r="L62" s="297" t="str">
        <f t="shared" si="9"/>
        <v>016.7</v>
      </c>
      <c r="M62" s="235" t="s">
        <v>1197</v>
      </c>
      <c r="N62" s="235" t="str">
        <f>IF(M62="","",IFERROR(
IF(VLOOKUP(K62,$DB$180:$DS$241,2,FALSE)=2,VLOOKUP(K62,$DB$180:$DS$241,3,FALSE),
IF(VLOOKUP(K62,$DB$180:$DS$241,2,FALSE)=0,VLOOKUP(M62,DI!M:O,2,FALSE),
IF(K62="","XXX-",K62&amp;"-")&amp;
IF(VLOOKUP(K62,$DB$180:$DS$241,2,FALSE)=0,"%?",IF(N$4="","O?","O"&amp;N$4+FLOOR((ROW()-7)/16,1)))&amp;
VLOOKUP(K62,$DB$180:$DS$241,MOD(ROW()-7,16)+3,FALSE))),
IF(K62="","XXX-%?#*",K62&amp;"-%?#*")))</f>
        <v>LPBG-%?#*</v>
      </c>
      <c r="O62" s="237" t="s">
        <v>1170</v>
      </c>
      <c r="P62" s="235" t="str">
        <f t="shared" ca="1" si="1"/>
        <v>LPBG</v>
      </c>
      <c r="Q62" s="226"/>
      <c r="R62" s="226"/>
      <c r="S62" s="227"/>
      <c r="T62" s="225" t="str">
        <f t="shared" si="10"/>
        <v/>
      </c>
      <c r="U62" s="226"/>
      <c r="V62" s="226" t="str">
        <f>IF(U62="","",IFERROR(
IF(VLOOKUP(S62,$DB$180:$DS$241,2,FALSE)=2,VLOOKUP(S62,$DB$180:$DS$241,3,FALSE),
IF(VLOOKUP(S62,$DB$180:$DS$241,2,FALSE)=0,VLOOKUP(U62,DI!U:W,2,FALSE),
IF(S62="","XXX-",S62&amp;"-")&amp;
IF(VLOOKUP(S62,$DB$180:$DS$241,2,FALSE)=0,"%?",IF(V$4="","O?","O"&amp;V$4+FLOOR((ROW()-7)/16,1)))&amp;
VLOOKUP(S62,$DB$180:$DS$241,MOD(ROW()-7,16)+3,FALSE))),
IF(S62="","XXX-%?#*",S62&amp;"-%?#*")))</f>
        <v/>
      </c>
      <c r="W62" s="228"/>
      <c r="X62" s="226" t="str">
        <f t="shared" ca="1" si="2"/>
        <v/>
      </c>
      <c r="Y62" s="226"/>
      <c r="Z62" s="226"/>
      <c r="AA62" s="233"/>
      <c r="AB62" s="225" t="str">
        <f t="shared" si="11"/>
        <v/>
      </c>
      <c r="AC62" s="226"/>
      <c r="AD62" s="226" t="str">
        <f>IF(AC62="","",IFERROR(
IF(VLOOKUP(AA62,$DB$180:$DS$241,2,FALSE)=2,VLOOKUP(AA62,$DB$180:$DS$241,3,FALSE),
IF(VLOOKUP(AA62,$DB$180:$DS$241,2,FALSE)=0,VLOOKUP(AC62,DI!AC:AE,2,FALSE),
IF(AA62="","XXX-",AA62&amp;"-")&amp;
IF(VLOOKUP(AA62,$DB$180:$DS$241,2,FALSE)=0,"%?",IF(AD$4="","O?","O"&amp;AD$4+FLOOR((ROW()-7)/16,1)))&amp;
VLOOKUP(AA62,$DB$180:$DS$241,MOD(ROW()-7,16)+3,FALSE))),
IF(AA62="","XXX-%?#*",AA62&amp;"-%?#*")))</f>
        <v/>
      </c>
      <c r="AE62" s="228"/>
      <c r="AF62" s="226" t="str">
        <f t="shared" ca="1" si="3"/>
        <v/>
      </c>
      <c r="AG62" s="226"/>
      <c r="AH62" s="226"/>
      <c r="AI62" s="233"/>
      <c r="AJ62" s="225" t="str">
        <f t="shared" si="12"/>
        <v/>
      </c>
      <c r="AK62" s="226"/>
      <c r="AL62" s="226" t="str">
        <f>IF(AK62="","",IFERROR(
IF(VLOOKUP(AI62,$DB$180:$DS$241,2,FALSE)=2,VLOOKUP(AI62,$DB$180:$DS$241,3,FALSE),
IF(VLOOKUP(AI62,$DB$180:$DS$241,2,FALSE)=0,VLOOKUP(AK62,DI!AK:AM,2,FALSE),
IF(AI62="","XXX-",AI62&amp;"-")&amp;
IF(VLOOKUP(AI62,$DB$180:$DS$241,2,FALSE)=0,"%?",IF(AL$4="","O?","O"&amp;AL$4+FLOOR((ROW()-7)/16,1)))&amp;
VLOOKUP(AI62,$DB$180:$DS$241,MOD(ROW()-7,16)+3,FALSE))),
IF(AI62="","XXX-%?#*",AI62&amp;"-%?#*")))</f>
        <v/>
      </c>
      <c r="AM62" s="228"/>
      <c r="AN62" s="226" t="str">
        <f t="shared" ca="1" si="4"/>
        <v/>
      </c>
      <c r="AO62" s="226"/>
      <c r="AP62" s="226"/>
      <c r="AQ62" s="233"/>
      <c r="AR62" s="225" t="str">
        <f t="shared" si="13"/>
        <v/>
      </c>
      <c r="AS62" s="226"/>
      <c r="AT62" s="226" t="str">
        <f>IF(AS62="","",IFERROR(
IF(VLOOKUP(AQ62,$DB$180:$DS$241,2,FALSE)=2,VLOOKUP(AQ62,$DB$180:$DS$241,3,FALSE),
IF(VLOOKUP(AQ62,$DB$180:$DS$241,2,FALSE)=0,VLOOKUP(AS62,DI!AS:AU,2,FALSE),
IF(AQ62="","XXX-",AQ62&amp;"-")&amp;
IF(VLOOKUP(AQ62,$DB$180:$DS$241,2,FALSE)=0,"%?",IF(AT$4="","O?","O"&amp;AT$4+FLOOR((ROW()-7)/16,1)))&amp;
VLOOKUP(AQ62,$DB$180:$DS$241,MOD(ROW()-7,16)+3,FALSE))),
IF(AQ62="","XXX-%?#*",AQ62&amp;"-%?#*")))</f>
        <v/>
      </c>
      <c r="AU62" s="228"/>
      <c r="AV62" s="226" t="str">
        <f t="shared" ca="1" si="5"/>
        <v/>
      </c>
      <c r="AW62" s="226"/>
      <c r="AX62" s="226"/>
      <c r="AY62" s="233"/>
      <c r="AZ62" s="225" t="str">
        <f t="shared" si="14"/>
        <v/>
      </c>
      <c r="BA62" s="226"/>
      <c r="BB62" s="226" t="str">
        <f>IF(BA62="","",IFERROR(
IF(VLOOKUP(AY62,$DB$180:$DS$241,2,FALSE)=2,VLOOKUP(AY62,$DB$180:$DS$241,3,FALSE),
IF(VLOOKUP(AY62,$DB$180:$DS$241,2,FALSE)=0,VLOOKUP(BA62,DI!BA:BC,2,FALSE),
IF(AY62="","XXX-",AY62&amp;"-")&amp;
IF(VLOOKUP(AY62,$DB$180:$DS$241,2,FALSE)=0,"%?",IF(BB$4="","O?","O"&amp;BB$4+FLOOR((ROW()-7)/16,1)))&amp;
VLOOKUP(AY62,$DB$180:$DS$241,MOD(ROW()-7,16)+3,FALSE))),
IF(AY62="","XXX-%?#*",AY62&amp;"-%?#*")))</f>
        <v/>
      </c>
      <c r="BC62" s="228"/>
      <c r="BD62" s="226" t="str">
        <f t="shared" ca="1" si="6"/>
        <v/>
      </c>
      <c r="BE62" s="226"/>
      <c r="BF62" s="226"/>
      <c r="BG62" s="233"/>
      <c r="BH62" s="225" t="str">
        <f t="shared" si="15"/>
        <v/>
      </c>
      <c r="BI62" s="226"/>
      <c r="BJ62" s="226" t="str">
        <f>IF(BI62="","",IFERROR(
IF(VLOOKUP(BG62,$DB$180:$DS$241,2,FALSE)=2,VLOOKUP(BG62,$DB$180:$DS$241,3,FALSE),
IF(VLOOKUP(BG62,$DB$180:$DS$241,2,FALSE)=0,VLOOKUP(BI62,DI!BI:BK,2,FALSE),
IF(BG62="","XXX-",BG62&amp;"-")&amp;
IF(VLOOKUP(BG62,$DB$180:$DS$241,2,FALSE)=0,"%?",IF(BJ$4="","O?","O"&amp;BJ$4+FLOOR((ROW()-7)/16,1)))&amp;
VLOOKUP(BG62,$DB$180:$DS$241,MOD(ROW()-7,16)+3,FALSE))),
IF(BG62="","XXX-%?#*",BG62&amp;"-%?#*")))</f>
        <v/>
      </c>
      <c r="BK62" s="228"/>
      <c r="BL62" s="226" t="str">
        <f t="shared" ca="1" si="7"/>
        <v/>
      </c>
      <c r="BM62" s="226"/>
      <c r="BN62" s="226"/>
      <c r="BO62" s="236"/>
    </row>
    <row r="63" spans="4:67">
      <c r="D63" s="225" t="str">
        <f t="shared" si="8"/>
        <v/>
      </c>
      <c r="E63" s="226"/>
      <c r="F63" s="226" t="str">
        <f>IF(E63="","",IFERROR(
IF(VLOOKUP(C63,$DB$180:$DS$241,2,FALSE)=2,VLOOKUP(C63,$DB$180:$DS$241,3,FALSE),
IF(VLOOKUP(C63,$DB$180:$DS$241,2,FALSE)=0,VLOOKUP(E63,DI!E:G,2,FALSE),
IF(C63="","XXX-",C63&amp;"-")&amp;
IF(VLOOKUP(C63,$DB$180:$DS$241,2,FALSE)=0,"%?",IF(F$4="","O?","O"&amp;F$4+FLOOR((ROW()-7)/16,1)))&amp;
VLOOKUP(C63,$DB$180:$DS$241,MOD(ROW()-7,16)+3,FALSE))),
IF(C63="","XXX-%?#*",C63&amp;"-%?#*")))</f>
        <v/>
      </c>
      <c r="G63" s="226"/>
      <c r="H63" s="226" t="str">
        <f t="shared" ca="1" si="16"/>
        <v/>
      </c>
      <c r="I63" s="226"/>
      <c r="J63" s="226"/>
      <c r="K63" s="227" t="s">
        <v>364</v>
      </c>
      <c r="L63" s="297" t="str">
        <f t="shared" si="9"/>
        <v>017.0</v>
      </c>
      <c r="M63" s="235" t="s">
        <v>1200</v>
      </c>
      <c r="N63" s="235" t="str">
        <f>IF(M63="","",IFERROR(
IF(VLOOKUP(K63,$DB$180:$DS$241,2,FALSE)=2,VLOOKUP(K63,$DB$180:$DS$241,3,FALSE),
IF(VLOOKUP(K63,$DB$180:$DS$241,2,FALSE)=0,VLOOKUP(M63,DI!M:O,2,FALSE),
IF(K63="","XXX-",K63&amp;"-")&amp;
IF(VLOOKUP(K63,$DB$180:$DS$241,2,FALSE)=0,"%?",IF(N$4="","O?","O"&amp;N$4+FLOOR((ROW()-7)/16,1)))&amp;
VLOOKUP(K63,$DB$180:$DS$241,MOD(ROW()-7,16)+3,FALSE))),
IF(K63="","XXX-%?#*",K63&amp;"-%?#*")))</f>
        <v>LPBG-%?#*</v>
      </c>
      <c r="O63" s="237" t="s">
        <v>1170</v>
      </c>
      <c r="P63" s="235" t="str">
        <f t="shared" ca="1" si="1"/>
        <v>LPBG</v>
      </c>
      <c r="Q63" s="254"/>
      <c r="R63" s="254"/>
      <c r="S63" s="230"/>
      <c r="T63" s="225" t="str">
        <f t="shared" si="10"/>
        <v/>
      </c>
      <c r="U63" s="226"/>
      <c r="V63" s="226" t="str">
        <f>IF(U63="","",IFERROR(
IF(VLOOKUP(S63,$DB$180:$DS$241,2,FALSE)=2,VLOOKUP(S63,$DB$180:$DS$241,3,FALSE),
IF(VLOOKUP(S63,$DB$180:$DS$241,2,FALSE)=0,VLOOKUP(U63,DI!U:W,2,FALSE),
IF(S63="","XXX-",S63&amp;"-")&amp;
IF(VLOOKUP(S63,$DB$180:$DS$241,2,FALSE)=0,"%?",IF(V$4="","O?","O"&amp;V$4+FLOOR((ROW()-7)/16,1)))&amp;
VLOOKUP(S63,$DB$180:$DS$241,MOD(ROW()-7,16)+3,FALSE))),
IF(S63="","XXX-%?#*",S63&amp;"-%?#*")))</f>
        <v/>
      </c>
      <c r="W63" s="228"/>
      <c r="X63" s="226" t="str">
        <f t="shared" ca="1" si="2"/>
        <v/>
      </c>
      <c r="Y63" s="226"/>
      <c r="Z63" s="226"/>
      <c r="AA63" s="233"/>
      <c r="AB63" s="225" t="str">
        <f t="shared" si="11"/>
        <v/>
      </c>
      <c r="AC63" s="226"/>
      <c r="AD63" s="226" t="str">
        <f>IF(AC63="","",IFERROR(
IF(VLOOKUP(AA63,$DB$180:$DS$241,2,FALSE)=2,VLOOKUP(AA63,$DB$180:$DS$241,3,FALSE),
IF(VLOOKUP(AA63,$DB$180:$DS$241,2,FALSE)=0,VLOOKUP(AC63,DI!AC:AE,2,FALSE),
IF(AA63="","XXX-",AA63&amp;"-")&amp;
IF(VLOOKUP(AA63,$DB$180:$DS$241,2,FALSE)=0,"%?",IF(AD$4="","O?","O"&amp;AD$4+FLOOR((ROW()-7)/16,1)))&amp;
VLOOKUP(AA63,$DB$180:$DS$241,MOD(ROW()-7,16)+3,FALSE))),
IF(AA63="","XXX-%?#*",AA63&amp;"-%?#*")))</f>
        <v/>
      </c>
      <c r="AE63" s="228"/>
      <c r="AF63" s="226" t="str">
        <f t="shared" ca="1" si="3"/>
        <v/>
      </c>
      <c r="AG63" s="226"/>
      <c r="AH63" s="226"/>
      <c r="AI63" s="233"/>
      <c r="AJ63" s="225" t="str">
        <f t="shared" si="12"/>
        <v/>
      </c>
      <c r="AK63" s="226"/>
      <c r="AL63" s="226" t="str">
        <f>IF(AK63="","",IFERROR(
IF(VLOOKUP(AI63,$DB$180:$DS$241,2,FALSE)=2,VLOOKUP(AI63,$DB$180:$DS$241,3,FALSE),
IF(VLOOKUP(AI63,$DB$180:$DS$241,2,FALSE)=0,VLOOKUP(AK63,DI!AK:AM,2,FALSE),
IF(AI63="","XXX-",AI63&amp;"-")&amp;
IF(VLOOKUP(AI63,$DB$180:$DS$241,2,FALSE)=0,"%?",IF(AL$4="","O?","O"&amp;AL$4+FLOOR((ROW()-7)/16,1)))&amp;
VLOOKUP(AI63,$DB$180:$DS$241,MOD(ROW()-7,16)+3,FALSE))),
IF(AI63="","XXX-%?#*",AI63&amp;"-%?#*")))</f>
        <v/>
      </c>
      <c r="AM63" s="228"/>
      <c r="AN63" s="226" t="str">
        <f t="shared" ca="1" si="4"/>
        <v/>
      </c>
      <c r="AO63" s="226"/>
      <c r="AP63" s="226"/>
      <c r="AQ63" s="233"/>
      <c r="AR63" s="225" t="str">
        <f t="shared" si="13"/>
        <v/>
      </c>
      <c r="AS63" s="226"/>
      <c r="AT63" s="226" t="str">
        <f>IF(AS63="","",IFERROR(
IF(VLOOKUP(AQ63,$DB$180:$DS$241,2,FALSE)=2,VLOOKUP(AQ63,$DB$180:$DS$241,3,FALSE),
IF(VLOOKUP(AQ63,$DB$180:$DS$241,2,FALSE)=0,VLOOKUP(AS63,DI!AS:AU,2,FALSE),
IF(AQ63="","XXX-",AQ63&amp;"-")&amp;
IF(VLOOKUP(AQ63,$DB$180:$DS$241,2,FALSE)=0,"%?",IF(AT$4="","O?","O"&amp;AT$4+FLOOR((ROW()-7)/16,1)))&amp;
VLOOKUP(AQ63,$DB$180:$DS$241,MOD(ROW()-7,16)+3,FALSE))),
IF(AQ63="","XXX-%?#*",AQ63&amp;"-%?#*")))</f>
        <v/>
      </c>
      <c r="AU63" s="228"/>
      <c r="AV63" s="226" t="str">
        <f t="shared" ca="1" si="5"/>
        <v/>
      </c>
      <c r="AW63" s="226"/>
      <c r="AX63" s="226"/>
      <c r="AY63" s="233"/>
      <c r="AZ63" s="225" t="str">
        <f t="shared" si="14"/>
        <v/>
      </c>
      <c r="BA63" s="226"/>
      <c r="BB63" s="226" t="str">
        <f>IF(BA63="","",IFERROR(
IF(VLOOKUP(AY63,$DB$180:$DS$241,2,FALSE)=2,VLOOKUP(AY63,$DB$180:$DS$241,3,FALSE),
IF(VLOOKUP(AY63,$DB$180:$DS$241,2,FALSE)=0,VLOOKUP(BA63,DI!BA:BC,2,FALSE),
IF(AY63="","XXX-",AY63&amp;"-")&amp;
IF(VLOOKUP(AY63,$DB$180:$DS$241,2,FALSE)=0,"%?",IF(BB$4="","O?","O"&amp;BB$4+FLOOR((ROW()-7)/16,1)))&amp;
VLOOKUP(AY63,$DB$180:$DS$241,MOD(ROW()-7,16)+3,FALSE))),
IF(AY63="","XXX-%?#*",AY63&amp;"-%?#*")))</f>
        <v/>
      </c>
      <c r="BC63" s="228"/>
      <c r="BD63" s="226" t="str">
        <f t="shared" ca="1" si="6"/>
        <v/>
      </c>
      <c r="BE63" s="226"/>
      <c r="BF63" s="226"/>
      <c r="BG63" s="233"/>
      <c r="BH63" s="225" t="str">
        <f t="shared" si="15"/>
        <v/>
      </c>
      <c r="BI63" s="226"/>
      <c r="BJ63" s="226" t="str">
        <f>IF(BI63="","",IFERROR(
IF(VLOOKUP(BG63,$DB$180:$DS$241,2,FALSE)=2,VLOOKUP(BG63,$DB$180:$DS$241,3,FALSE),
IF(VLOOKUP(BG63,$DB$180:$DS$241,2,FALSE)=0,VLOOKUP(BI63,DI!BI:BK,2,FALSE),
IF(BG63="","XXX-",BG63&amp;"-")&amp;
IF(VLOOKUP(BG63,$DB$180:$DS$241,2,FALSE)=0,"%?",IF(BJ$4="","O?","O"&amp;BJ$4+FLOOR((ROW()-7)/16,1)))&amp;
VLOOKUP(BG63,$DB$180:$DS$241,MOD(ROW()-7,16)+3,FALSE))),
IF(BG63="","XXX-%?#*",BG63&amp;"-%?#*")))</f>
        <v/>
      </c>
      <c r="BK63" s="228"/>
      <c r="BL63" s="226" t="str">
        <f t="shared" ca="1" si="7"/>
        <v/>
      </c>
      <c r="BM63" s="226"/>
      <c r="BN63" s="226"/>
      <c r="BO63" s="236"/>
    </row>
    <row r="64" spans="4:67">
      <c r="D64" s="225" t="str">
        <f t="shared" si="8"/>
        <v/>
      </c>
      <c r="E64" s="226"/>
      <c r="F64" s="226" t="str">
        <f>IF(E64="","",IFERROR(
IF(VLOOKUP(C64,$DB$180:$DS$241,2,FALSE)=2,VLOOKUP(C64,$DB$180:$DS$241,3,FALSE),
IF(VLOOKUP(C64,$DB$180:$DS$241,2,FALSE)=0,VLOOKUP(E64,DI!E:G,2,FALSE),
IF(C64="","XXX-",C64&amp;"-")&amp;
IF(VLOOKUP(C64,$DB$180:$DS$241,2,FALSE)=0,"%?",IF(F$4="","O?","O"&amp;F$4+FLOOR((ROW()-7)/16,1)))&amp;
VLOOKUP(C64,$DB$180:$DS$241,MOD(ROW()-7,16)+3,FALSE))),
IF(C64="","XXX-%?#*",C64&amp;"-%?#*")))</f>
        <v/>
      </c>
      <c r="G64" s="226"/>
      <c r="H64" s="226" t="str">
        <f t="shared" ca="1" si="16"/>
        <v/>
      </c>
      <c r="I64" s="226"/>
      <c r="J64" s="226"/>
      <c r="K64" s="227" t="s">
        <v>392</v>
      </c>
      <c r="L64" s="297" t="str">
        <f t="shared" si="9"/>
        <v>017.1</v>
      </c>
      <c r="M64" s="235" t="s">
        <v>1201</v>
      </c>
      <c r="N64" s="235" t="str">
        <f>IF(M64="","",IFERROR(
IF(VLOOKUP(K64,$DB$180:$DS$241,2,FALSE)=2,VLOOKUP(K64,$DB$180:$DS$241,3,FALSE),
IF(VLOOKUP(K64,$DB$180:$DS$241,2,FALSE)=0,VLOOKUP(M64,DI!M:O,2,FALSE),
IF(K64="","XXX-",K64&amp;"-")&amp;
IF(VLOOKUP(K64,$DB$180:$DS$241,2,FALSE)=0,"%?",IF(N$4="","O?","O"&amp;N$4+FLOOR((ROW()-7)/16,1)))&amp;
VLOOKUP(K64,$DB$180:$DS$241,MOD(ROW()-7,16)+3,FALSE))),
IF(K64="","XXX-%?#*",K64&amp;"-%?#*")))</f>
        <v>LPBR-%?#*</v>
      </c>
      <c r="O64" s="237" t="s">
        <v>1170</v>
      </c>
      <c r="P64" s="235" t="str">
        <f t="shared" ca="1" si="1"/>
        <v>LPBR</v>
      </c>
      <c r="Q64" s="254"/>
      <c r="R64" s="254"/>
      <c r="S64" s="230"/>
      <c r="T64" s="225" t="str">
        <f t="shared" si="10"/>
        <v/>
      </c>
      <c r="U64" s="226"/>
      <c r="V64" s="226" t="str">
        <f>IF(U64="","",IFERROR(
IF(VLOOKUP(S64,$DB$180:$DS$241,2,FALSE)=2,VLOOKUP(S64,$DB$180:$DS$241,3,FALSE),
IF(VLOOKUP(S64,$DB$180:$DS$241,2,FALSE)=0,VLOOKUP(U64,DI!U:W,2,FALSE),
IF(S64="","XXX-",S64&amp;"-")&amp;
IF(VLOOKUP(S64,$DB$180:$DS$241,2,FALSE)=0,"%?",IF(V$4="","O?","O"&amp;V$4+FLOOR((ROW()-7)/16,1)))&amp;
VLOOKUP(S64,$DB$180:$DS$241,MOD(ROW()-7,16)+3,FALSE))),
IF(S64="","XXX-%?#*",S64&amp;"-%?#*")))</f>
        <v/>
      </c>
      <c r="W64" s="228"/>
      <c r="X64" s="226" t="str">
        <f t="shared" ca="1" si="2"/>
        <v/>
      </c>
      <c r="Y64" s="226"/>
      <c r="Z64" s="226"/>
      <c r="AA64" s="233"/>
      <c r="AB64" s="225" t="str">
        <f t="shared" si="11"/>
        <v/>
      </c>
      <c r="AC64" s="226"/>
      <c r="AD64" s="226" t="str">
        <f>IF(AC64="","",IFERROR(
IF(VLOOKUP(AA64,$DB$180:$DS$241,2,FALSE)=2,VLOOKUP(AA64,$DB$180:$DS$241,3,FALSE),
IF(VLOOKUP(AA64,$DB$180:$DS$241,2,FALSE)=0,VLOOKUP(AC64,DI!AC:AE,2,FALSE),
IF(AA64="","XXX-",AA64&amp;"-")&amp;
IF(VLOOKUP(AA64,$DB$180:$DS$241,2,FALSE)=0,"%?",IF(AD$4="","O?","O"&amp;AD$4+FLOOR((ROW()-7)/16,1)))&amp;
VLOOKUP(AA64,$DB$180:$DS$241,MOD(ROW()-7,16)+3,FALSE))),
IF(AA64="","XXX-%?#*",AA64&amp;"-%?#*")))</f>
        <v/>
      </c>
      <c r="AE64" s="228"/>
      <c r="AF64" s="226" t="str">
        <f t="shared" ca="1" si="3"/>
        <v/>
      </c>
      <c r="AG64" s="226"/>
      <c r="AH64" s="226"/>
      <c r="AI64" s="233"/>
      <c r="AJ64" s="225" t="str">
        <f t="shared" si="12"/>
        <v/>
      </c>
      <c r="AK64" s="226"/>
      <c r="AL64" s="226" t="str">
        <f>IF(AK64="","",IFERROR(
IF(VLOOKUP(AI64,$DB$180:$DS$241,2,FALSE)=2,VLOOKUP(AI64,$DB$180:$DS$241,3,FALSE),
IF(VLOOKUP(AI64,$DB$180:$DS$241,2,FALSE)=0,VLOOKUP(AK64,DI!AK:AM,2,FALSE),
IF(AI64="","XXX-",AI64&amp;"-")&amp;
IF(VLOOKUP(AI64,$DB$180:$DS$241,2,FALSE)=0,"%?",IF(AL$4="","O?","O"&amp;AL$4+FLOOR((ROW()-7)/16,1)))&amp;
VLOOKUP(AI64,$DB$180:$DS$241,MOD(ROW()-7,16)+3,FALSE))),
IF(AI64="","XXX-%?#*",AI64&amp;"-%?#*")))</f>
        <v/>
      </c>
      <c r="AM64" s="228"/>
      <c r="AN64" s="226" t="str">
        <f t="shared" ca="1" si="4"/>
        <v/>
      </c>
      <c r="AO64" s="226"/>
      <c r="AP64" s="226"/>
      <c r="AQ64" s="233"/>
      <c r="AR64" s="225" t="str">
        <f t="shared" si="13"/>
        <v/>
      </c>
      <c r="AS64" s="226"/>
      <c r="AT64" s="226" t="str">
        <f>IF(AS64="","",IFERROR(
IF(VLOOKUP(AQ64,$DB$180:$DS$241,2,FALSE)=2,VLOOKUP(AQ64,$DB$180:$DS$241,3,FALSE),
IF(VLOOKUP(AQ64,$DB$180:$DS$241,2,FALSE)=0,VLOOKUP(AS64,DI!AS:AU,2,FALSE),
IF(AQ64="","XXX-",AQ64&amp;"-")&amp;
IF(VLOOKUP(AQ64,$DB$180:$DS$241,2,FALSE)=0,"%?",IF(AT$4="","O?","O"&amp;AT$4+FLOOR((ROW()-7)/16,1)))&amp;
VLOOKUP(AQ64,$DB$180:$DS$241,MOD(ROW()-7,16)+3,FALSE))),
IF(AQ64="","XXX-%?#*",AQ64&amp;"-%?#*")))</f>
        <v/>
      </c>
      <c r="AU64" s="228"/>
      <c r="AV64" s="226" t="str">
        <f t="shared" ca="1" si="5"/>
        <v/>
      </c>
      <c r="AW64" s="226"/>
      <c r="AX64" s="226"/>
      <c r="AY64" s="233"/>
      <c r="AZ64" s="225" t="str">
        <f t="shared" si="14"/>
        <v/>
      </c>
      <c r="BA64" s="226"/>
      <c r="BB64" s="226" t="str">
        <f>IF(BA64="","",IFERROR(
IF(VLOOKUP(AY64,$DB$180:$DS$241,2,FALSE)=2,VLOOKUP(AY64,$DB$180:$DS$241,3,FALSE),
IF(VLOOKUP(AY64,$DB$180:$DS$241,2,FALSE)=0,VLOOKUP(BA64,DI!BA:BC,2,FALSE),
IF(AY64="","XXX-",AY64&amp;"-")&amp;
IF(VLOOKUP(AY64,$DB$180:$DS$241,2,FALSE)=0,"%?",IF(BB$4="","O?","O"&amp;BB$4+FLOOR((ROW()-7)/16,1)))&amp;
VLOOKUP(AY64,$DB$180:$DS$241,MOD(ROW()-7,16)+3,FALSE))),
IF(AY64="","XXX-%?#*",AY64&amp;"-%?#*")))</f>
        <v/>
      </c>
      <c r="BC64" s="228"/>
      <c r="BD64" s="226" t="str">
        <f t="shared" ca="1" si="6"/>
        <v/>
      </c>
      <c r="BE64" s="226"/>
      <c r="BF64" s="226"/>
      <c r="BG64" s="233"/>
      <c r="BH64" s="225" t="str">
        <f t="shared" si="15"/>
        <v/>
      </c>
      <c r="BI64" s="226"/>
      <c r="BJ64" s="226" t="str">
        <f>IF(BI64="","",IFERROR(
IF(VLOOKUP(BG64,$DB$180:$DS$241,2,FALSE)=2,VLOOKUP(BG64,$DB$180:$DS$241,3,FALSE),
IF(VLOOKUP(BG64,$DB$180:$DS$241,2,FALSE)=0,VLOOKUP(BI64,DI!BI:BK,2,FALSE),
IF(BG64="","XXX-",BG64&amp;"-")&amp;
IF(VLOOKUP(BG64,$DB$180:$DS$241,2,FALSE)=0,"%?",IF(BJ$4="","O?","O"&amp;BJ$4+FLOOR((ROW()-7)/16,1)))&amp;
VLOOKUP(BG64,$DB$180:$DS$241,MOD(ROW()-7,16)+3,FALSE))),
IF(BG64="","XXX-%?#*",BG64&amp;"-%?#*")))</f>
        <v/>
      </c>
      <c r="BK64" s="228"/>
      <c r="BL64" s="226" t="str">
        <f t="shared" ca="1" si="7"/>
        <v/>
      </c>
      <c r="BM64" s="226"/>
      <c r="BN64" s="226"/>
      <c r="BO64" s="236"/>
    </row>
    <row r="65" spans="1:67">
      <c r="D65" s="225" t="str">
        <f t="shared" si="8"/>
        <v/>
      </c>
      <c r="E65" s="226"/>
      <c r="F65" s="226" t="str">
        <f>IF(E65="","",IFERROR(
IF(VLOOKUP(C65,$DB$180:$DS$241,2,FALSE)=2,VLOOKUP(C65,$DB$180:$DS$241,3,FALSE),
IF(VLOOKUP(C65,$DB$180:$DS$241,2,FALSE)=0,VLOOKUP(E65,DI!E:G,2,FALSE),
IF(C65="","XXX-",C65&amp;"-")&amp;
IF(VLOOKUP(C65,$DB$180:$DS$241,2,FALSE)=0,"%?",IF(F$4="","O?","O"&amp;F$4+FLOOR((ROW()-7)/16,1)))&amp;
VLOOKUP(C65,$DB$180:$DS$241,MOD(ROW()-7,16)+3,FALSE))),
IF(C65="","XXX-%?#*",C65&amp;"-%?#*")))</f>
        <v/>
      </c>
      <c r="G65" s="226"/>
      <c r="H65" s="226" t="str">
        <f t="shared" ca="1" si="16"/>
        <v/>
      </c>
      <c r="I65" s="226"/>
      <c r="J65" s="226"/>
      <c r="K65" s="227"/>
      <c r="L65" s="225" t="str">
        <f t="shared" si="9"/>
        <v>017.2</v>
      </c>
      <c r="M65" s="226"/>
      <c r="N65" s="226" t="str">
        <f>IF(M65="","",IFERROR(
IF(VLOOKUP(K65,$DB$180:$DS$241,2,FALSE)=2,VLOOKUP(K65,$DB$180:$DS$241,3,FALSE),
IF(VLOOKUP(K65,$DB$180:$DS$241,2,FALSE)=0,VLOOKUP(M65,DI!M:O,2,FALSE),
IF(K65="","XXX-",K65&amp;"-")&amp;
IF(VLOOKUP(K65,$DB$180:$DS$241,2,FALSE)=0,"%?",IF(N$4="","O?","O"&amp;N$4+FLOOR((ROW()-7)/16,1)))&amp;
VLOOKUP(K65,$DB$180:$DS$241,MOD(ROW()-7,16)+3,FALSE))),
IF(K65="","XXX-%?#*",K65&amp;"-%?#*")))</f>
        <v/>
      </c>
      <c r="O65" s="228"/>
      <c r="P65" s="226" t="str">
        <f t="shared" ca="1" si="1"/>
        <v/>
      </c>
      <c r="Q65" s="226"/>
      <c r="R65" s="226"/>
      <c r="S65" s="227"/>
      <c r="T65" s="225" t="str">
        <f t="shared" si="10"/>
        <v/>
      </c>
      <c r="U65" s="226"/>
      <c r="V65" s="226" t="str">
        <f>IF(U65="","",IFERROR(
IF(VLOOKUP(S65,$DB$180:$DS$241,2,FALSE)=2,VLOOKUP(S65,$DB$180:$DS$241,3,FALSE),
IF(VLOOKUP(S65,$DB$180:$DS$241,2,FALSE)=0,VLOOKUP(U65,DI!U:W,2,FALSE),
IF(S65="","XXX-",S65&amp;"-")&amp;
IF(VLOOKUP(S65,$DB$180:$DS$241,2,FALSE)=0,"%?",IF(V$4="","O?","O"&amp;V$4+FLOOR((ROW()-7)/16,1)))&amp;
VLOOKUP(S65,$DB$180:$DS$241,MOD(ROW()-7,16)+3,FALSE))),
IF(S65="","XXX-%?#*",S65&amp;"-%?#*")))</f>
        <v/>
      </c>
      <c r="W65" s="228"/>
      <c r="X65" s="226" t="str">
        <f t="shared" ca="1" si="2"/>
        <v/>
      </c>
      <c r="Y65" s="226"/>
      <c r="Z65" s="226"/>
      <c r="AA65" s="233"/>
      <c r="AB65" s="225" t="str">
        <f t="shared" si="11"/>
        <v/>
      </c>
      <c r="AC65" s="226"/>
      <c r="AD65" s="226" t="str">
        <f>IF(AC65="","",IFERROR(
IF(VLOOKUP(AA65,$DB$180:$DS$241,2,FALSE)=2,VLOOKUP(AA65,$DB$180:$DS$241,3,FALSE),
IF(VLOOKUP(AA65,$DB$180:$DS$241,2,FALSE)=0,VLOOKUP(AC65,DI!AC:AE,2,FALSE),
IF(AA65="","XXX-",AA65&amp;"-")&amp;
IF(VLOOKUP(AA65,$DB$180:$DS$241,2,FALSE)=0,"%?",IF(AD$4="","O?","O"&amp;AD$4+FLOOR((ROW()-7)/16,1)))&amp;
VLOOKUP(AA65,$DB$180:$DS$241,MOD(ROW()-7,16)+3,FALSE))),
IF(AA65="","XXX-%?#*",AA65&amp;"-%?#*")))</f>
        <v/>
      </c>
      <c r="AE65" s="228"/>
      <c r="AF65" s="226" t="str">
        <f t="shared" ca="1" si="3"/>
        <v/>
      </c>
      <c r="AG65" s="226"/>
      <c r="AH65" s="226"/>
      <c r="AI65" s="233"/>
      <c r="AJ65" s="225" t="str">
        <f t="shared" si="12"/>
        <v/>
      </c>
      <c r="AK65" s="226"/>
      <c r="AL65" s="226" t="str">
        <f>IF(AK65="","",IFERROR(
IF(VLOOKUP(AI65,$DB$180:$DS$241,2,FALSE)=2,VLOOKUP(AI65,$DB$180:$DS$241,3,FALSE),
IF(VLOOKUP(AI65,$DB$180:$DS$241,2,FALSE)=0,VLOOKUP(AK65,DI!AK:AM,2,FALSE),
IF(AI65="","XXX-",AI65&amp;"-")&amp;
IF(VLOOKUP(AI65,$DB$180:$DS$241,2,FALSE)=0,"%?",IF(AL$4="","O?","O"&amp;AL$4+FLOOR((ROW()-7)/16,1)))&amp;
VLOOKUP(AI65,$DB$180:$DS$241,MOD(ROW()-7,16)+3,FALSE))),
IF(AI65="","XXX-%?#*",AI65&amp;"-%?#*")))</f>
        <v/>
      </c>
      <c r="AM65" s="228"/>
      <c r="AN65" s="226" t="str">
        <f t="shared" ca="1" si="4"/>
        <v/>
      </c>
      <c r="AO65" s="226"/>
      <c r="AP65" s="226"/>
      <c r="AQ65" s="233"/>
      <c r="AR65" s="225" t="str">
        <f t="shared" si="13"/>
        <v/>
      </c>
      <c r="AS65" s="226"/>
      <c r="AT65" s="226" t="str">
        <f>IF(AS65="","",IFERROR(
IF(VLOOKUP(AQ65,$DB$180:$DS$241,2,FALSE)=2,VLOOKUP(AQ65,$DB$180:$DS$241,3,FALSE),
IF(VLOOKUP(AQ65,$DB$180:$DS$241,2,FALSE)=0,VLOOKUP(AS65,DI!AS:AU,2,FALSE),
IF(AQ65="","XXX-",AQ65&amp;"-")&amp;
IF(VLOOKUP(AQ65,$DB$180:$DS$241,2,FALSE)=0,"%?",IF(AT$4="","O?","O"&amp;AT$4+FLOOR((ROW()-7)/16,1)))&amp;
VLOOKUP(AQ65,$DB$180:$DS$241,MOD(ROW()-7,16)+3,FALSE))),
IF(AQ65="","XXX-%?#*",AQ65&amp;"-%?#*")))</f>
        <v/>
      </c>
      <c r="AU65" s="228"/>
      <c r="AV65" s="226" t="str">
        <f t="shared" ca="1" si="5"/>
        <v/>
      </c>
      <c r="AW65" s="226"/>
      <c r="AX65" s="226"/>
      <c r="AY65" s="233"/>
      <c r="AZ65" s="225" t="str">
        <f t="shared" si="14"/>
        <v/>
      </c>
      <c r="BA65" s="226"/>
      <c r="BB65" s="226" t="str">
        <f>IF(BA65="","",IFERROR(
IF(VLOOKUP(AY65,$DB$180:$DS$241,2,FALSE)=2,VLOOKUP(AY65,$DB$180:$DS$241,3,FALSE),
IF(VLOOKUP(AY65,$DB$180:$DS$241,2,FALSE)=0,VLOOKUP(BA65,DI!BA:BC,2,FALSE),
IF(AY65="","XXX-",AY65&amp;"-")&amp;
IF(VLOOKUP(AY65,$DB$180:$DS$241,2,FALSE)=0,"%?",IF(BB$4="","O?","O"&amp;BB$4+FLOOR((ROW()-7)/16,1)))&amp;
VLOOKUP(AY65,$DB$180:$DS$241,MOD(ROW()-7,16)+3,FALSE))),
IF(AY65="","XXX-%?#*",AY65&amp;"-%?#*")))</f>
        <v/>
      </c>
      <c r="BC65" s="228"/>
      <c r="BD65" s="226" t="str">
        <f t="shared" ca="1" si="6"/>
        <v/>
      </c>
      <c r="BE65" s="226"/>
      <c r="BF65" s="226"/>
      <c r="BG65" s="233"/>
      <c r="BH65" s="225" t="str">
        <f t="shared" si="15"/>
        <v/>
      </c>
      <c r="BI65" s="226"/>
      <c r="BJ65" s="226" t="str">
        <f>IF(BI65="","",IFERROR(
IF(VLOOKUP(BG65,$DB$180:$DS$241,2,FALSE)=2,VLOOKUP(BG65,$DB$180:$DS$241,3,FALSE),
IF(VLOOKUP(BG65,$DB$180:$DS$241,2,FALSE)=0,VLOOKUP(BI65,DI!BI:BK,2,FALSE),
IF(BG65="","XXX-",BG65&amp;"-")&amp;
IF(VLOOKUP(BG65,$DB$180:$DS$241,2,FALSE)=0,"%?",IF(BJ$4="","O?","O"&amp;BJ$4+FLOOR((ROW()-7)/16,1)))&amp;
VLOOKUP(BG65,$DB$180:$DS$241,MOD(ROW()-7,16)+3,FALSE))),
IF(BG65="","XXX-%?#*",BG65&amp;"-%?#*")))</f>
        <v/>
      </c>
      <c r="BK65" s="228"/>
      <c r="BL65" s="226" t="str">
        <f t="shared" ca="1" si="7"/>
        <v/>
      </c>
      <c r="BM65" s="226"/>
      <c r="BN65" s="226"/>
      <c r="BO65" s="236"/>
    </row>
    <row r="66" spans="1:67">
      <c r="D66" s="225" t="str">
        <f t="shared" si="8"/>
        <v/>
      </c>
      <c r="E66" s="226"/>
      <c r="F66" s="226" t="str">
        <f>IF(E66="","",IFERROR(
IF(VLOOKUP(C66,$DB$180:$DS$241,2,FALSE)=2,VLOOKUP(C66,$DB$180:$DS$241,3,FALSE),
IF(VLOOKUP(C66,$DB$180:$DS$241,2,FALSE)=0,VLOOKUP(E66,DI!E:G,2,FALSE),
IF(C66="","XXX-",C66&amp;"-")&amp;
IF(VLOOKUP(C66,$DB$180:$DS$241,2,FALSE)=0,"%?",IF(F$4="","O?","O"&amp;F$4+FLOOR((ROW()-7)/16,1)))&amp;
VLOOKUP(C66,$DB$180:$DS$241,MOD(ROW()-7,16)+3,FALSE))),
IF(C66="","XXX-%?#*",C66&amp;"-%?#*")))</f>
        <v/>
      </c>
      <c r="G66" s="226"/>
      <c r="H66" s="226" t="str">
        <f t="shared" ca="1" si="16"/>
        <v/>
      </c>
      <c r="I66" s="226"/>
      <c r="J66" s="226"/>
      <c r="K66" s="227"/>
      <c r="L66" s="225" t="str">
        <f t="shared" si="9"/>
        <v>017.3</v>
      </c>
      <c r="M66" s="226"/>
      <c r="N66" s="226" t="str">
        <f>IF(M66="","",IFERROR(
IF(VLOOKUP(K66,$DB$180:$DS$241,2,FALSE)=2,VLOOKUP(K66,$DB$180:$DS$241,3,FALSE),
IF(VLOOKUP(K66,$DB$180:$DS$241,2,FALSE)=0,VLOOKUP(M66,DI!M:O,2,FALSE),
IF(K66="","XXX-",K66&amp;"-")&amp;
IF(VLOOKUP(K66,$DB$180:$DS$241,2,FALSE)=0,"%?",IF(N$4="","O?","O"&amp;N$4+FLOOR((ROW()-7)/16,1)))&amp;
VLOOKUP(K66,$DB$180:$DS$241,MOD(ROW()-7,16)+3,FALSE))),
IF(K66="","XXX-%?#*",K66&amp;"-%?#*")))</f>
        <v/>
      </c>
      <c r="O66" s="228"/>
      <c r="P66" s="226" t="str">
        <f t="shared" ca="1" si="1"/>
        <v/>
      </c>
      <c r="Q66" s="226"/>
      <c r="R66" s="226"/>
      <c r="S66" s="227"/>
      <c r="T66" s="225" t="str">
        <f t="shared" si="10"/>
        <v/>
      </c>
      <c r="U66" s="226"/>
      <c r="V66" s="226" t="str">
        <f>IF(U66="","",IFERROR(
IF(VLOOKUP(S66,$DB$180:$DS$241,2,FALSE)=2,VLOOKUP(S66,$DB$180:$DS$241,3,FALSE),
IF(VLOOKUP(S66,$DB$180:$DS$241,2,FALSE)=0,VLOOKUP(U66,DI!U:W,2,FALSE),
IF(S66="","XXX-",S66&amp;"-")&amp;
IF(VLOOKUP(S66,$DB$180:$DS$241,2,FALSE)=0,"%?",IF(V$4="","O?","O"&amp;V$4+FLOOR((ROW()-7)/16,1)))&amp;
VLOOKUP(S66,$DB$180:$DS$241,MOD(ROW()-7,16)+3,FALSE))),
IF(S66="","XXX-%?#*",S66&amp;"-%?#*")))</f>
        <v/>
      </c>
      <c r="W66" s="228"/>
      <c r="X66" s="226" t="str">
        <f t="shared" ca="1" si="2"/>
        <v/>
      </c>
      <c r="Y66" s="226"/>
      <c r="Z66" s="226"/>
      <c r="AA66" s="233"/>
      <c r="AB66" s="225" t="str">
        <f t="shared" si="11"/>
        <v/>
      </c>
      <c r="AC66" s="226"/>
      <c r="AD66" s="226" t="str">
        <f>IF(AC66="","",IFERROR(
IF(VLOOKUP(AA66,$DB$180:$DS$241,2,FALSE)=2,VLOOKUP(AA66,$DB$180:$DS$241,3,FALSE),
IF(VLOOKUP(AA66,$DB$180:$DS$241,2,FALSE)=0,VLOOKUP(AC66,DI!AC:AE,2,FALSE),
IF(AA66="","XXX-",AA66&amp;"-")&amp;
IF(VLOOKUP(AA66,$DB$180:$DS$241,2,FALSE)=0,"%?",IF(AD$4="","O?","O"&amp;AD$4+FLOOR((ROW()-7)/16,1)))&amp;
VLOOKUP(AA66,$DB$180:$DS$241,MOD(ROW()-7,16)+3,FALSE))),
IF(AA66="","XXX-%?#*",AA66&amp;"-%?#*")))</f>
        <v/>
      </c>
      <c r="AE66" s="228"/>
      <c r="AF66" s="226" t="str">
        <f t="shared" ca="1" si="3"/>
        <v/>
      </c>
      <c r="AG66" s="226"/>
      <c r="AH66" s="226"/>
      <c r="AI66" s="233"/>
      <c r="AJ66" s="225" t="str">
        <f t="shared" si="12"/>
        <v/>
      </c>
      <c r="AK66" s="226"/>
      <c r="AL66" s="226" t="str">
        <f>IF(AK66="","",IFERROR(
IF(VLOOKUP(AI66,$DB$180:$DS$241,2,FALSE)=2,VLOOKUP(AI66,$DB$180:$DS$241,3,FALSE),
IF(VLOOKUP(AI66,$DB$180:$DS$241,2,FALSE)=0,VLOOKUP(AK66,DI!AK:AM,2,FALSE),
IF(AI66="","XXX-",AI66&amp;"-")&amp;
IF(VLOOKUP(AI66,$DB$180:$DS$241,2,FALSE)=0,"%?",IF(AL$4="","O?","O"&amp;AL$4+FLOOR((ROW()-7)/16,1)))&amp;
VLOOKUP(AI66,$DB$180:$DS$241,MOD(ROW()-7,16)+3,FALSE))),
IF(AI66="","XXX-%?#*",AI66&amp;"-%?#*")))</f>
        <v/>
      </c>
      <c r="AM66" s="228"/>
      <c r="AN66" s="226" t="str">
        <f t="shared" ca="1" si="4"/>
        <v/>
      </c>
      <c r="AO66" s="226"/>
      <c r="AP66" s="226"/>
      <c r="AQ66" s="233"/>
      <c r="AR66" s="225" t="str">
        <f t="shared" si="13"/>
        <v/>
      </c>
      <c r="AS66" s="226"/>
      <c r="AT66" s="226" t="str">
        <f>IF(AS66="","",IFERROR(
IF(VLOOKUP(AQ66,$DB$180:$DS$241,2,FALSE)=2,VLOOKUP(AQ66,$DB$180:$DS$241,3,FALSE),
IF(VLOOKUP(AQ66,$DB$180:$DS$241,2,FALSE)=0,VLOOKUP(AS66,DI!AS:AU,2,FALSE),
IF(AQ66="","XXX-",AQ66&amp;"-")&amp;
IF(VLOOKUP(AQ66,$DB$180:$DS$241,2,FALSE)=0,"%?",IF(AT$4="","O?","O"&amp;AT$4+FLOOR((ROW()-7)/16,1)))&amp;
VLOOKUP(AQ66,$DB$180:$DS$241,MOD(ROW()-7,16)+3,FALSE))),
IF(AQ66="","XXX-%?#*",AQ66&amp;"-%?#*")))</f>
        <v/>
      </c>
      <c r="AU66" s="228"/>
      <c r="AV66" s="226" t="str">
        <f t="shared" ca="1" si="5"/>
        <v/>
      </c>
      <c r="AW66" s="226"/>
      <c r="AX66" s="226"/>
      <c r="AY66" s="233"/>
      <c r="AZ66" s="225" t="str">
        <f t="shared" si="14"/>
        <v/>
      </c>
      <c r="BA66" s="226"/>
      <c r="BB66" s="226" t="str">
        <f>IF(BA66="","",IFERROR(
IF(VLOOKUP(AY66,$DB$180:$DS$241,2,FALSE)=2,VLOOKUP(AY66,$DB$180:$DS$241,3,FALSE),
IF(VLOOKUP(AY66,$DB$180:$DS$241,2,FALSE)=0,VLOOKUP(BA66,DI!BA:BC,2,FALSE),
IF(AY66="","XXX-",AY66&amp;"-")&amp;
IF(VLOOKUP(AY66,$DB$180:$DS$241,2,FALSE)=0,"%?",IF(BB$4="","O?","O"&amp;BB$4+FLOOR((ROW()-7)/16,1)))&amp;
VLOOKUP(AY66,$DB$180:$DS$241,MOD(ROW()-7,16)+3,FALSE))),
IF(AY66="","XXX-%?#*",AY66&amp;"-%?#*")))</f>
        <v/>
      </c>
      <c r="BC66" s="228"/>
      <c r="BD66" s="226" t="str">
        <f t="shared" ca="1" si="6"/>
        <v/>
      </c>
      <c r="BE66" s="226"/>
      <c r="BF66" s="226"/>
      <c r="BG66" s="233"/>
      <c r="BH66" s="225" t="str">
        <f t="shared" si="15"/>
        <v/>
      </c>
      <c r="BI66" s="226"/>
      <c r="BJ66" s="226" t="str">
        <f>IF(BI66="","",IFERROR(
IF(VLOOKUP(BG66,$DB$180:$DS$241,2,FALSE)=2,VLOOKUP(BG66,$DB$180:$DS$241,3,FALSE),
IF(VLOOKUP(BG66,$DB$180:$DS$241,2,FALSE)=0,VLOOKUP(BI66,DI!BI:BK,2,FALSE),
IF(BG66="","XXX-",BG66&amp;"-")&amp;
IF(VLOOKUP(BG66,$DB$180:$DS$241,2,FALSE)=0,"%?",IF(BJ$4="","O?","O"&amp;BJ$4+FLOOR((ROW()-7)/16,1)))&amp;
VLOOKUP(BG66,$DB$180:$DS$241,MOD(ROW()-7,16)+3,FALSE))),
IF(BG66="","XXX-%?#*",BG66&amp;"-%?#*")))</f>
        <v/>
      </c>
      <c r="BK66" s="228"/>
      <c r="BL66" s="226" t="str">
        <f t="shared" ca="1" si="7"/>
        <v/>
      </c>
      <c r="BM66" s="226"/>
      <c r="BN66" s="226"/>
      <c r="BO66" s="236"/>
    </row>
    <row r="67" spans="1:67">
      <c r="D67" s="225" t="str">
        <f t="shared" si="8"/>
        <v/>
      </c>
      <c r="E67" s="226"/>
      <c r="F67" s="226" t="str">
        <f>IF(E67="","",IFERROR(
IF(VLOOKUP(C67,$DB$180:$DS$241,2,FALSE)=2,VLOOKUP(C67,$DB$180:$DS$241,3,FALSE),
IF(VLOOKUP(C67,$DB$180:$DS$241,2,FALSE)=0,VLOOKUP(E67,DI!E:G,2,FALSE),
IF(C67="","XXX-",C67&amp;"-")&amp;
IF(VLOOKUP(C67,$DB$180:$DS$241,2,FALSE)=0,"%?",IF(F$4="","O?","O"&amp;F$4+FLOOR((ROW()-7)/16,1)))&amp;
VLOOKUP(C67,$DB$180:$DS$241,MOD(ROW()-7,16)+3,FALSE))),
IF(C67="","XXX-%?#*",C67&amp;"-%?#*")))</f>
        <v/>
      </c>
      <c r="G67" s="226"/>
      <c r="H67" s="226" t="str">
        <f t="shared" ca="1" si="16"/>
        <v/>
      </c>
      <c r="I67" s="226"/>
      <c r="J67" s="226"/>
      <c r="K67" s="227"/>
      <c r="L67" s="225" t="str">
        <f t="shared" si="9"/>
        <v>017.4</v>
      </c>
      <c r="M67" s="226"/>
      <c r="N67" s="226" t="str">
        <f>IF(M67="","",IFERROR(
IF(VLOOKUP(K67,$DB$180:$DS$241,2,FALSE)=2,VLOOKUP(K67,$DB$180:$DS$241,3,FALSE),
IF(VLOOKUP(K67,$DB$180:$DS$241,2,FALSE)=0,VLOOKUP(M67,DI!M:O,2,FALSE),
IF(K67="","XXX-",K67&amp;"-")&amp;
IF(VLOOKUP(K67,$DB$180:$DS$241,2,FALSE)=0,"%?",IF(N$4="","O?","O"&amp;N$4+FLOOR((ROW()-7)/16,1)))&amp;
VLOOKUP(K67,$DB$180:$DS$241,MOD(ROW()-7,16)+3,FALSE))),
IF(K67="","XXX-%?#*",K67&amp;"-%?#*")))</f>
        <v/>
      </c>
      <c r="O67" s="228"/>
      <c r="P67" s="226" t="str">
        <f t="shared" ca="1" si="1"/>
        <v/>
      </c>
      <c r="Q67" s="254"/>
      <c r="R67" s="254"/>
      <c r="S67" s="230"/>
      <c r="T67" s="225" t="str">
        <f t="shared" si="10"/>
        <v/>
      </c>
      <c r="U67" s="226"/>
      <c r="V67" s="226" t="str">
        <f>IF(U67="","",IFERROR(
IF(VLOOKUP(S67,$DB$180:$DS$241,2,FALSE)=2,VLOOKUP(S67,$DB$180:$DS$241,3,FALSE),
IF(VLOOKUP(S67,$DB$180:$DS$241,2,FALSE)=0,VLOOKUP(U67,DI!U:W,2,FALSE),
IF(S67="","XXX-",S67&amp;"-")&amp;
IF(VLOOKUP(S67,$DB$180:$DS$241,2,FALSE)=0,"%?",IF(V$4="","O?","O"&amp;V$4+FLOOR((ROW()-7)/16,1)))&amp;
VLOOKUP(S67,$DB$180:$DS$241,MOD(ROW()-7,16)+3,FALSE))),
IF(S67="","XXX-%?#*",S67&amp;"-%?#*")))</f>
        <v/>
      </c>
      <c r="W67" s="228"/>
      <c r="X67" s="226" t="str">
        <f t="shared" ca="1" si="2"/>
        <v/>
      </c>
      <c r="Y67" s="226"/>
      <c r="Z67" s="226"/>
      <c r="AA67" s="233"/>
      <c r="AB67" s="225" t="str">
        <f t="shared" si="11"/>
        <v/>
      </c>
      <c r="AC67" s="226"/>
      <c r="AD67" s="226" t="str">
        <f>IF(AC67="","",IFERROR(
IF(VLOOKUP(AA67,$DB$180:$DS$241,2,FALSE)=2,VLOOKUP(AA67,$DB$180:$DS$241,3,FALSE),
IF(VLOOKUP(AA67,$DB$180:$DS$241,2,FALSE)=0,VLOOKUP(AC67,DI!AC:AE,2,FALSE),
IF(AA67="","XXX-",AA67&amp;"-")&amp;
IF(VLOOKUP(AA67,$DB$180:$DS$241,2,FALSE)=0,"%?",IF(AD$4="","O?","O"&amp;AD$4+FLOOR((ROW()-7)/16,1)))&amp;
VLOOKUP(AA67,$DB$180:$DS$241,MOD(ROW()-7,16)+3,FALSE))),
IF(AA67="","XXX-%?#*",AA67&amp;"-%?#*")))</f>
        <v/>
      </c>
      <c r="AE67" s="228"/>
      <c r="AF67" s="226" t="str">
        <f t="shared" ca="1" si="3"/>
        <v/>
      </c>
      <c r="AG67" s="226"/>
      <c r="AH67" s="226"/>
      <c r="AI67" s="233"/>
      <c r="AJ67" s="225" t="str">
        <f t="shared" si="12"/>
        <v/>
      </c>
      <c r="AK67" s="226"/>
      <c r="AL67" s="226" t="str">
        <f>IF(AK67="","",IFERROR(
IF(VLOOKUP(AI67,$DB$180:$DS$241,2,FALSE)=2,VLOOKUP(AI67,$DB$180:$DS$241,3,FALSE),
IF(VLOOKUP(AI67,$DB$180:$DS$241,2,FALSE)=0,VLOOKUP(AK67,DI!AK:AM,2,FALSE),
IF(AI67="","XXX-",AI67&amp;"-")&amp;
IF(VLOOKUP(AI67,$DB$180:$DS$241,2,FALSE)=0,"%?",IF(AL$4="","O?","O"&amp;AL$4+FLOOR((ROW()-7)/16,1)))&amp;
VLOOKUP(AI67,$DB$180:$DS$241,MOD(ROW()-7,16)+3,FALSE))),
IF(AI67="","XXX-%?#*",AI67&amp;"-%?#*")))</f>
        <v/>
      </c>
      <c r="AM67" s="228"/>
      <c r="AN67" s="226" t="str">
        <f t="shared" ca="1" si="4"/>
        <v/>
      </c>
      <c r="AO67" s="226"/>
      <c r="AP67" s="226"/>
      <c r="AQ67" s="233"/>
      <c r="AR67" s="225" t="str">
        <f t="shared" si="13"/>
        <v/>
      </c>
      <c r="AS67" s="226"/>
      <c r="AT67" s="226" t="str">
        <f>IF(AS67="","",IFERROR(
IF(VLOOKUP(AQ67,$DB$180:$DS$241,2,FALSE)=2,VLOOKUP(AQ67,$DB$180:$DS$241,3,FALSE),
IF(VLOOKUP(AQ67,$DB$180:$DS$241,2,FALSE)=0,VLOOKUP(AS67,DI!AS:AU,2,FALSE),
IF(AQ67="","XXX-",AQ67&amp;"-")&amp;
IF(VLOOKUP(AQ67,$DB$180:$DS$241,2,FALSE)=0,"%?",IF(AT$4="","O?","O"&amp;AT$4+FLOOR((ROW()-7)/16,1)))&amp;
VLOOKUP(AQ67,$DB$180:$DS$241,MOD(ROW()-7,16)+3,FALSE))),
IF(AQ67="","XXX-%?#*",AQ67&amp;"-%?#*")))</f>
        <v/>
      </c>
      <c r="AU67" s="228"/>
      <c r="AV67" s="226" t="str">
        <f t="shared" ca="1" si="5"/>
        <v/>
      </c>
      <c r="AW67" s="226"/>
      <c r="AX67" s="226"/>
      <c r="AY67" s="233"/>
      <c r="AZ67" s="225" t="str">
        <f t="shared" si="14"/>
        <v/>
      </c>
      <c r="BA67" s="226"/>
      <c r="BB67" s="226" t="str">
        <f>IF(BA67="","",IFERROR(
IF(VLOOKUP(AY67,$DB$180:$DS$241,2,FALSE)=2,VLOOKUP(AY67,$DB$180:$DS$241,3,FALSE),
IF(VLOOKUP(AY67,$DB$180:$DS$241,2,FALSE)=0,VLOOKUP(BA67,DI!BA:BC,2,FALSE),
IF(AY67="","XXX-",AY67&amp;"-")&amp;
IF(VLOOKUP(AY67,$DB$180:$DS$241,2,FALSE)=0,"%?",IF(BB$4="","O?","O"&amp;BB$4+FLOOR((ROW()-7)/16,1)))&amp;
VLOOKUP(AY67,$DB$180:$DS$241,MOD(ROW()-7,16)+3,FALSE))),
IF(AY67="","XXX-%?#*",AY67&amp;"-%?#*")))</f>
        <v/>
      </c>
      <c r="BC67" s="228"/>
      <c r="BD67" s="226" t="str">
        <f t="shared" ca="1" si="6"/>
        <v/>
      </c>
      <c r="BE67" s="226"/>
      <c r="BF67" s="226"/>
      <c r="BG67" s="233"/>
      <c r="BH67" s="225" t="str">
        <f t="shared" si="15"/>
        <v/>
      </c>
      <c r="BI67" s="226"/>
      <c r="BJ67" s="226" t="str">
        <f>IF(BI67="","",IFERROR(
IF(VLOOKUP(BG67,$DB$180:$DS$241,2,FALSE)=2,VLOOKUP(BG67,$DB$180:$DS$241,3,FALSE),
IF(VLOOKUP(BG67,$DB$180:$DS$241,2,FALSE)=0,VLOOKUP(BI67,DI!BI:BK,2,FALSE),
IF(BG67="","XXX-",BG67&amp;"-")&amp;
IF(VLOOKUP(BG67,$DB$180:$DS$241,2,FALSE)=0,"%?",IF(BJ$4="","O?","O"&amp;BJ$4+FLOOR((ROW()-7)/16,1)))&amp;
VLOOKUP(BG67,$DB$180:$DS$241,MOD(ROW()-7,16)+3,FALSE))),
IF(BG67="","XXX-%?#*",BG67&amp;"-%?#*")))</f>
        <v/>
      </c>
      <c r="BK67" s="228"/>
      <c r="BL67" s="226" t="str">
        <f t="shared" ca="1" si="7"/>
        <v/>
      </c>
      <c r="BM67" s="226"/>
      <c r="BN67" s="226"/>
      <c r="BO67" s="236"/>
    </row>
    <row r="68" spans="1:67">
      <c r="D68" s="225" t="str">
        <f t="shared" si="8"/>
        <v/>
      </c>
      <c r="E68" s="226"/>
      <c r="F68" s="226" t="str">
        <f>IF(E68="","",IFERROR(
IF(VLOOKUP(C68,$DB$180:$DS$241,2,FALSE)=2,VLOOKUP(C68,$DB$180:$DS$241,3,FALSE),
IF(VLOOKUP(C68,$DB$180:$DS$241,2,FALSE)=0,VLOOKUP(E68,DI!E:G,2,FALSE),
IF(C68="","XXX-",C68&amp;"-")&amp;
IF(VLOOKUP(C68,$DB$180:$DS$241,2,FALSE)=0,"%?",IF(F$4="","O?","O"&amp;F$4+FLOOR((ROW()-7)/16,1)))&amp;
VLOOKUP(C68,$DB$180:$DS$241,MOD(ROW()-7,16)+3,FALSE))),
IF(C68="","XXX-%?#*",C68&amp;"-%?#*")))</f>
        <v/>
      </c>
      <c r="G68" s="226"/>
      <c r="H68" s="226" t="str">
        <f t="shared" ca="1" si="16"/>
        <v/>
      </c>
      <c r="I68" s="226"/>
      <c r="J68" s="226"/>
      <c r="K68" s="227"/>
      <c r="L68" s="225" t="str">
        <f t="shared" si="9"/>
        <v>017.5</v>
      </c>
      <c r="M68" s="226"/>
      <c r="N68" s="226" t="str">
        <f>IF(M68="","",IFERROR(
IF(VLOOKUP(K68,$DB$180:$DS$241,2,FALSE)=2,VLOOKUP(K68,$DB$180:$DS$241,3,FALSE),
IF(VLOOKUP(K68,$DB$180:$DS$241,2,FALSE)=0,VLOOKUP(M68,DI!M:O,2,FALSE),
IF(K68="","XXX-",K68&amp;"-")&amp;
IF(VLOOKUP(K68,$DB$180:$DS$241,2,FALSE)=0,"%?",IF(N$4="","O?","O"&amp;N$4+FLOOR((ROW()-7)/16,1)))&amp;
VLOOKUP(K68,$DB$180:$DS$241,MOD(ROW()-7,16)+3,FALSE))),
IF(K68="","XXX-%?#*",K68&amp;"-%?#*")))</f>
        <v/>
      </c>
      <c r="O68" s="228"/>
      <c r="P68" s="226" t="str">
        <f t="shared" ca="1" si="1"/>
        <v/>
      </c>
      <c r="Q68" s="254"/>
      <c r="R68" s="254"/>
      <c r="S68" s="230"/>
      <c r="T68" s="225" t="str">
        <f t="shared" si="10"/>
        <v/>
      </c>
      <c r="U68" s="226"/>
      <c r="V68" s="226" t="str">
        <f>IF(U68="","",IFERROR(
IF(VLOOKUP(S68,$DB$180:$DS$241,2,FALSE)=2,VLOOKUP(S68,$DB$180:$DS$241,3,FALSE),
IF(VLOOKUP(S68,$DB$180:$DS$241,2,FALSE)=0,VLOOKUP(U68,DI!U:W,2,FALSE),
IF(S68="","XXX-",S68&amp;"-")&amp;
IF(VLOOKUP(S68,$DB$180:$DS$241,2,FALSE)=0,"%?",IF(V$4="","O?","O"&amp;V$4+FLOOR((ROW()-7)/16,1)))&amp;
VLOOKUP(S68,$DB$180:$DS$241,MOD(ROW()-7,16)+3,FALSE))),
IF(S68="","XXX-%?#*",S68&amp;"-%?#*")))</f>
        <v/>
      </c>
      <c r="W68" s="228"/>
      <c r="X68" s="226" t="str">
        <f t="shared" ca="1" si="2"/>
        <v/>
      </c>
      <c r="Y68" s="226"/>
      <c r="Z68" s="226"/>
      <c r="AA68" s="233"/>
      <c r="AB68" s="225" t="str">
        <f t="shared" si="11"/>
        <v/>
      </c>
      <c r="AC68" s="226"/>
      <c r="AD68" s="226" t="str">
        <f>IF(AC68="","",IFERROR(
IF(VLOOKUP(AA68,$DB$180:$DS$241,2,FALSE)=2,VLOOKUP(AA68,$DB$180:$DS$241,3,FALSE),
IF(VLOOKUP(AA68,$DB$180:$DS$241,2,FALSE)=0,VLOOKUP(AC68,DI!AC:AE,2,FALSE),
IF(AA68="","XXX-",AA68&amp;"-")&amp;
IF(VLOOKUP(AA68,$DB$180:$DS$241,2,FALSE)=0,"%?",IF(AD$4="","O?","O"&amp;AD$4+FLOOR((ROW()-7)/16,1)))&amp;
VLOOKUP(AA68,$DB$180:$DS$241,MOD(ROW()-7,16)+3,FALSE))),
IF(AA68="","XXX-%?#*",AA68&amp;"-%?#*")))</f>
        <v/>
      </c>
      <c r="AE68" s="228"/>
      <c r="AF68" s="226" t="str">
        <f t="shared" ca="1" si="3"/>
        <v/>
      </c>
      <c r="AG68" s="226"/>
      <c r="AH68" s="226"/>
      <c r="AI68" s="233"/>
      <c r="AJ68" s="225" t="str">
        <f t="shared" si="12"/>
        <v/>
      </c>
      <c r="AK68" s="226"/>
      <c r="AL68" s="226" t="str">
        <f>IF(AK68="","",IFERROR(
IF(VLOOKUP(AI68,$DB$180:$DS$241,2,FALSE)=2,VLOOKUP(AI68,$DB$180:$DS$241,3,FALSE),
IF(VLOOKUP(AI68,$DB$180:$DS$241,2,FALSE)=0,VLOOKUP(AK68,DI!AK:AM,2,FALSE),
IF(AI68="","XXX-",AI68&amp;"-")&amp;
IF(VLOOKUP(AI68,$DB$180:$DS$241,2,FALSE)=0,"%?",IF(AL$4="","O?","O"&amp;AL$4+FLOOR((ROW()-7)/16,1)))&amp;
VLOOKUP(AI68,$DB$180:$DS$241,MOD(ROW()-7,16)+3,FALSE))),
IF(AI68="","XXX-%?#*",AI68&amp;"-%?#*")))</f>
        <v/>
      </c>
      <c r="AM68" s="228"/>
      <c r="AN68" s="226" t="str">
        <f t="shared" ca="1" si="4"/>
        <v/>
      </c>
      <c r="AO68" s="226"/>
      <c r="AP68" s="226"/>
      <c r="AQ68" s="233"/>
      <c r="AR68" s="225" t="str">
        <f t="shared" si="13"/>
        <v/>
      </c>
      <c r="AS68" s="226"/>
      <c r="AT68" s="226" t="str">
        <f>IF(AS68="","",IFERROR(
IF(VLOOKUP(AQ68,$DB$180:$DS$241,2,FALSE)=2,VLOOKUP(AQ68,$DB$180:$DS$241,3,FALSE),
IF(VLOOKUP(AQ68,$DB$180:$DS$241,2,FALSE)=0,VLOOKUP(AS68,DI!AS:AU,2,FALSE),
IF(AQ68="","XXX-",AQ68&amp;"-")&amp;
IF(VLOOKUP(AQ68,$DB$180:$DS$241,2,FALSE)=0,"%?",IF(AT$4="","O?","O"&amp;AT$4+FLOOR((ROW()-7)/16,1)))&amp;
VLOOKUP(AQ68,$DB$180:$DS$241,MOD(ROW()-7,16)+3,FALSE))),
IF(AQ68="","XXX-%?#*",AQ68&amp;"-%?#*")))</f>
        <v/>
      </c>
      <c r="AU68" s="228"/>
      <c r="AV68" s="226" t="str">
        <f t="shared" ca="1" si="5"/>
        <v/>
      </c>
      <c r="AW68" s="226"/>
      <c r="AX68" s="226"/>
      <c r="AY68" s="233"/>
      <c r="AZ68" s="225" t="str">
        <f t="shared" si="14"/>
        <v/>
      </c>
      <c r="BA68" s="226"/>
      <c r="BB68" s="226" t="str">
        <f>IF(BA68="","",IFERROR(
IF(VLOOKUP(AY68,$DB$180:$DS$241,2,FALSE)=2,VLOOKUP(AY68,$DB$180:$DS$241,3,FALSE),
IF(VLOOKUP(AY68,$DB$180:$DS$241,2,FALSE)=0,VLOOKUP(BA68,DI!BA:BC,2,FALSE),
IF(AY68="","XXX-",AY68&amp;"-")&amp;
IF(VLOOKUP(AY68,$DB$180:$DS$241,2,FALSE)=0,"%?",IF(BB$4="","O?","O"&amp;BB$4+FLOOR((ROW()-7)/16,1)))&amp;
VLOOKUP(AY68,$DB$180:$DS$241,MOD(ROW()-7,16)+3,FALSE))),
IF(AY68="","XXX-%?#*",AY68&amp;"-%?#*")))</f>
        <v/>
      </c>
      <c r="BC68" s="228"/>
      <c r="BD68" s="226" t="str">
        <f t="shared" ca="1" si="6"/>
        <v/>
      </c>
      <c r="BE68" s="226"/>
      <c r="BF68" s="226"/>
      <c r="BG68" s="233"/>
      <c r="BH68" s="225" t="str">
        <f t="shared" si="15"/>
        <v/>
      </c>
      <c r="BI68" s="226"/>
      <c r="BJ68" s="226" t="str">
        <f>IF(BI68="","",IFERROR(
IF(VLOOKUP(BG68,$DB$180:$DS$241,2,FALSE)=2,VLOOKUP(BG68,$DB$180:$DS$241,3,FALSE),
IF(VLOOKUP(BG68,$DB$180:$DS$241,2,FALSE)=0,VLOOKUP(BI68,DI!BI:BK,2,FALSE),
IF(BG68="","XXX-",BG68&amp;"-")&amp;
IF(VLOOKUP(BG68,$DB$180:$DS$241,2,FALSE)=0,"%?",IF(BJ$4="","O?","O"&amp;BJ$4+FLOOR((ROW()-7)/16,1)))&amp;
VLOOKUP(BG68,$DB$180:$DS$241,MOD(ROW()-7,16)+3,FALSE))),
IF(BG68="","XXX-%?#*",BG68&amp;"-%?#*")))</f>
        <v/>
      </c>
      <c r="BK68" s="228"/>
      <c r="BL68" s="226" t="str">
        <f t="shared" ca="1" si="7"/>
        <v/>
      </c>
      <c r="BM68" s="226"/>
      <c r="BN68" s="226"/>
      <c r="BO68" s="236"/>
    </row>
    <row r="69" spans="1:67">
      <c r="D69" s="225" t="str">
        <f t="shared" si="8"/>
        <v/>
      </c>
      <c r="E69" s="226"/>
      <c r="F69" s="226" t="str">
        <f>IF(E69="","",IFERROR(
IF(VLOOKUP(C69,$DB$180:$DS$241,2,FALSE)=2,VLOOKUP(C69,$DB$180:$DS$241,3,FALSE),
IF(VLOOKUP(C69,$DB$180:$DS$241,2,FALSE)=0,VLOOKUP(E69,DI!E:G,2,FALSE),
IF(C69="","XXX-",C69&amp;"-")&amp;
IF(VLOOKUP(C69,$DB$180:$DS$241,2,FALSE)=0,"%?",IF(F$4="","O?","O"&amp;F$4+FLOOR((ROW()-7)/16,1)))&amp;
VLOOKUP(C69,$DB$180:$DS$241,MOD(ROW()-7,16)+3,FALSE))),
IF(C69="","XXX-%?#*",C69&amp;"-%?#*")))</f>
        <v/>
      </c>
      <c r="G69" s="226"/>
      <c r="H69" s="226" t="str">
        <f t="shared" ca="1" si="16"/>
        <v/>
      </c>
      <c r="I69" s="226"/>
      <c r="J69" s="226"/>
      <c r="K69" s="227"/>
      <c r="L69" s="225" t="str">
        <f t="shared" si="9"/>
        <v>017.6</v>
      </c>
      <c r="M69" s="226"/>
      <c r="N69" s="226" t="str">
        <f>IF(M69="","",IFERROR(
IF(VLOOKUP(K69,$DB$180:$DS$241,2,FALSE)=2,VLOOKUP(K69,$DB$180:$DS$241,3,FALSE),
IF(VLOOKUP(K69,$DB$180:$DS$241,2,FALSE)=0,VLOOKUP(M69,DI!M:O,2,FALSE),
IF(K69="","XXX-",K69&amp;"-")&amp;
IF(VLOOKUP(K69,$DB$180:$DS$241,2,FALSE)=0,"%?",IF(N$4="","O?","O"&amp;N$4+FLOOR((ROW()-7)/16,1)))&amp;
VLOOKUP(K69,$DB$180:$DS$241,MOD(ROW()-7,16)+3,FALSE))),
IF(K69="","XXX-%?#*",K69&amp;"-%?#*")))</f>
        <v/>
      </c>
      <c r="O69" s="228"/>
      <c r="P69" s="226" t="str">
        <f t="shared" ca="1" si="1"/>
        <v/>
      </c>
      <c r="Q69" s="254"/>
      <c r="R69" s="254"/>
      <c r="S69" s="230"/>
      <c r="T69" s="225" t="str">
        <f t="shared" si="10"/>
        <v/>
      </c>
      <c r="U69" s="226"/>
      <c r="V69" s="226" t="str">
        <f>IF(U69="","",IFERROR(
IF(VLOOKUP(S69,$DB$180:$DS$241,2,FALSE)=2,VLOOKUP(S69,$DB$180:$DS$241,3,FALSE),
IF(VLOOKUP(S69,$DB$180:$DS$241,2,FALSE)=0,VLOOKUP(U69,DI!U:W,2,FALSE),
IF(S69="","XXX-",S69&amp;"-")&amp;
IF(VLOOKUP(S69,$DB$180:$DS$241,2,FALSE)=0,"%?",IF(V$4="","O?","O"&amp;V$4+FLOOR((ROW()-7)/16,1)))&amp;
VLOOKUP(S69,$DB$180:$DS$241,MOD(ROW()-7,16)+3,FALSE))),
IF(S69="","XXX-%?#*",S69&amp;"-%?#*")))</f>
        <v/>
      </c>
      <c r="W69" s="228"/>
      <c r="X69" s="226" t="str">
        <f t="shared" ca="1" si="2"/>
        <v/>
      </c>
      <c r="Y69" s="226"/>
      <c r="Z69" s="226"/>
      <c r="AA69" s="233"/>
      <c r="AB69" s="225" t="str">
        <f t="shared" si="11"/>
        <v/>
      </c>
      <c r="AC69" s="226"/>
      <c r="AD69" s="226" t="str">
        <f>IF(AC69="","",IFERROR(
IF(VLOOKUP(AA69,$DB$180:$DS$241,2,FALSE)=2,VLOOKUP(AA69,$DB$180:$DS$241,3,FALSE),
IF(VLOOKUP(AA69,$DB$180:$DS$241,2,FALSE)=0,VLOOKUP(AC69,DI!AC:AE,2,FALSE),
IF(AA69="","XXX-",AA69&amp;"-")&amp;
IF(VLOOKUP(AA69,$DB$180:$DS$241,2,FALSE)=0,"%?",IF(AD$4="","O?","O"&amp;AD$4+FLOOR((ROW()-7)/16,1)))&amp;
VLOOKUP(AA69,$DB$180:$DS$241,MOD(ROW()-7,16)+3,FALSE))),
IF(AA69="","XXX-%?#*",AA69&amp;"-%?#*")))</f>
        <v/>
      </c>
      <c r="AE69" s="228"/>
      <c r="AF69" s="226" t="str">
        <f t="shared" ca="1" si="3"/>
        <v/>
      </c>
      <c r="AG69" s="226"/>
      <c r="AH69" s="226"/>
      <c r="AI69" s="233"/>
      <c r="AJ69" s="225" t="str">
        <f t="shared" si="12"/>
        <v/>
      </c>
      <c r="AK69" s="226"/>
      <c r="AL69" s="226" t="str">
        <f>IF(AK69="","",IFERROR(
IF(VLOOKUP(AI69,$DB$180:$DS$241,2,FALSE)=2,VLOOKUP(AI69,$DB$180:$DS$241,3,FALSE),
IF(VLOOKUP(AI69,$DB$180:$DS$241,2,FALSE)=0,VLOOKUP(AK69,DI!AK:AM,2,FALSE),
IF(AI69="","XXX-",AI69&amp;"-")&amp;
IF(VLOOKUP(AI69,$DB$180:$DS$241,2,FALSE)=0,"%?",IF(AL$4="","O?","O"&amp;AL$4+FLOOR((ROW()-7)/16,1)))&amp;
VLOOKUP(AI69,$DB$180:$DS$241,MOD(ROW()-7,16)+3,FALSE))),
IF(AI69="","XXX-%?#*",AI69&amp;"-%?#*")))</f>
        <v/>
      </c>
      <c r="AM69" s="228"/>
      <c r="AN69" s="226" t="str">
        <f t="shared" ca="1" si="4"/>
        <v/>
      </c>
      <c r="AO69" s="226"/>
      <c r="AP69" s="226"/>
      <c r="AQ69" s="233"/>
      <c r="AR69" s="225" t="str">
        <f t="shared" si="13"/>
        <v/>
      </c>
      <c r="AS69" s="226"/>
      <c r="AT69" s="226" t="str">
        <f>IF(AS69="","",IFERROR(
IF(VLOOKUP(AQ69,$DB$180:$DS$241,2,FALSE)=2,VLOOKUP(AQ69,$DB$180:$DS$241,3,FALSE),
IF(VLOOKUP(AQ69,$DB$180:$DS$241,2,FALSE)=0,VLOOKUP(AS69,DI!AS:AU,2,FALSE),
IF(AQ69="","XXX-",AQ69&amp;"-")&amp;
IF(VLOOKUP(AQ69,$DB$180:$DS$241,2,FALSE)=0,"%?",IF(AT$4="","O?","O"&amp;AT$4+FLOOR((ROW()-7)/16,1)))&amp;
VLOOKUP(AQ69,$DB$180:$DS$241,MOD(ROW()-7,16)+3,FALSE))),
IF(AQ69="","XXX-%?#*",AQ69&amp;"-%?#*")))</f>
        <v/>
      </c>
      <c r="AU69" s="228"/>
      <c r="AV69" s="226" t="str">
        <f t="shared" ca="1" si="5"/>
        <v/>
      </c>
      <c r="AW69" s="226"/>
      <c r="AX69" s="226"/>
      <c r="AY69" s="233"/>
      <c r="AZ69" s="225" t="str">
        <f t="shared" si="14"/>
        <v/>
      </c>
      <c r="BA69" s="226"/>
      <c r="BB69" s="226" t="str">
        <f>IF(BA69="","",IFERROR(
IF(VLOOKUP(AY69,$DB$180:$DS$241,2,FALSE)=2,VLOOKUP(AY69,$DB$180:$DS$241,3,FALSE),
IF(VLOOKUP(AY69,$DB$180:$DS$241,2,FALSE)=0,VLOOKUP(BA69,DI!BA:BC,2,FALSE),
IF(AY69="","XXX-",AY69&amp;"-")&amp;
IF(VLOOKUP(AY69,$DB$180:$DS$241,2,FALSE)=0,"%?",IF(BB$4="","O?","O"&amp;BB$4+FLOOR((ROW()-7)/16,1)))&amp;
VLOOKUP(AY69,$DB$180:$DS$241,MOD(ROW()-7,16)+3,FALSE))),
IF(AY69="","XXX-%?#*",AY69&amp;"-%?#*")))</f>
        <v/>
      </c>
      <c r="BC69" s="228"/>
      <c r="BD69" s="226" t="str">
        <f t="shared" ca="1" si="6"/>
        <v/>
      </c>
      <c r="BE69" s="226"/>
      <c r="BF69" s="226"/>
      <c r="BG69" s="233"/>
      <c r="BH69" s="225" t="str">
        <f t="shared" si="15"/>
        <v/>
      </c>
      <c r="BI69" s="226"/>
      <c r="BJ69" s="226" t="str">
        <f>IF(BI69="","",IFERROR(
IF(VLOOKUP(BG69,$DB$180:$DS$241,2,FALSE)=2,VLOOKUP(BG69,$DB$180:$DS$241,3,FALSE),
IF(VLOOKUP(BG69,$DB$180:$DS$241,2,FALSE)=0,VLOOKUP(BI69,DI!BI:BK,2,FALSE),
IF(BG69="","XXX-",BG69&amp;"-")&amp;
IF(VLOOKUP(BG69,$DB$180:$DS$241,2,FALSE)=0,"%?",IF(BJ$4="","O?","O"&amp;BJ$4+FLOOR((ROW()-7)/16,1)))&amp;
VLOOKUP(BG69,$DB$180:$DS$241,MOD(ROW()-7,16)+3,FALSE))),
IF(BG69="","XXX-%?#*",BG69&amp;"-%?#*")))</f>
        <v/>
      </c>
      <c r="BK69" s="228"/>
      <c r="BL69" s="226" t="str">
        <f t="shared" ca="1" si="7"/>
        <v/>
      </c>
      <c r="BM69" s="226"/>
      <c r="BN69" s="226"/>
      <c r="BO69" s="236"/>
    </row>
    <row r="70" spans="1:67">
      <c r="D70" s="225" t="str">
        <f t="shared" si="8"/>
        <v/>
      </c>
      <c r="E70" s="226"/>
      <c r="F70" s="226" t="str">
        <f>IF(E70="","",IFERROR(
IF(VLOOKUP(C70,$DB$180:$DS$241,2,FALSE)=2,VLOOKUP(C70,$DB$180:$DS$241,3,FALSE),
IF(VLOOKUP(C70,$DB$180:$DS$241,2,FALSE)=0,VLOOKUP(E70,DI!E:G,2,FALSE),
IF(C70="","XXX-",C70&amp;"-")&amp;
IF(VLOOKUP(C70,$DB$180:$DS$241,2,FALSE)=0,"%?",IF(F$4="","O?","O"&amp;F$4+FLOOR((ROW()-7)/16,1)))&amp;
VLOOKUP(C70,$DB$180:$DS$241,MOD(ROW()-7,16)+3,FALSE))),
IF(C70="","XXX-%?#*",C70&amp;"-%?#*")))</f>
        <v/>
      </c>
      <c r="G70" s="226"/>
      <c r="H70" s="226" t="str">
        <f t="shared" ca="1" si="16"/>
        <v/>
      </c>
      <c r="I70" s="226"/>
      <c r="J70" s="226"/>
      <c r="K70" s="227"/>
      <c r="L70" s="225" t="str">
        <f t="shared" si="9"/>
        <v>017.7</v>
      </c>
      <c r="M70" s="226"/>
      <c r="N70" s="226" t="str">
        <f>IF(M70="","",IFERROR(
IF(VLOOKUP(K70,$DB$180:$DS$241,2,FALSE)=2,VLOOKUP(K70,$DB$180:$DS$241,3,FALSE),
IF(VLOOKUP(K70,$DB$180:$DS$241,2,FALSE)=0,VLOOKUP(M70,DI!M:O,2,FALSE),
IF(K70="","XXX-",K70&amp;"-")&amp;
IF(VLOOKUP(K70,$DB$180:$DS$241,2,FALSE)=0,"%?",IF(N$4="","O?","O"&amp;N$4+FLOOR((ROW()-7)/16,1)))&amp;
VLOOKUP(K70,$DB$180:$DS$241,MOD(ROW()-7,16)+3,FALSE))),
IF(K70="","XXX-%?#*",K70&amp;"-%?#*")))</f>
        <v/>
      </c>
      <c r="O70" s="228"/>
      <c r="P70" s="226" t="str">
        <f t="shared" ca="1" si="1"/>
        <v/>
      </c>
      <c r="Q70" s="254"/>
      <c r="R70" s="254"/>
      <c r="S70" s="230"/>
      <c r="T70" s="225" t="str">
        <f t="shared" si="10"/>
        <v/>
      </c>
      <c r="U70" s="226"/>
      <c r="V70" s="226" t="str">
        <f>IF(U70="","",IFERROR(
IF(VLOOKUP(S70,$DB$180:$DS$241,2,FALSE)=2,VLOOKUP(S70,$DB$180:$DS$241,3,FALSE),
IF(VLOOKUP(S70,$DB$180:$DS$241,2,FALSE)=0,VLOOKUP(U70,DI!U:W,2,FALSE),
IF(S70="","XXX-",S70&amp;"-")&amp;
IF(VLOOKUP(S70,$DB$180:$DS$241,2,FALSE)=0,"%?",IF(V$4="","O?","O"&amp;V$4+FLOOR((ROW()-7)/16,1)))&amp;
VLOOKUP(S70,$DB$180:$DS$241,MOD(ROW()-7,16)+3,FALSE))),
IF(S70="","XXX-%?#*",S70&amp;"-%?#*")))</f>
        <v/>
      </c>
      <c r="W70" s="228"/>
      <c r="X70" s="226" t="str">
        <f t="shared" ca="1" si="2"/>
        <v/>
      </c>
      <c r="Y70" s="226"/>
      <c r="Z70" s="226"/>
      <c r="AA70" s="233"/>
      <c r="AB70" s="225" t="str">
        <f t="shared" si="11"/>
        <v/>
      </c>
      <c r="AC70" s="226"/>
      <c r="AD70" s="226" t="str">
        <f>IF(AC70="","",IFERROR(
IF(VLOOKUP(AA70,$DB$180:$DS$241,2,FALSE)=2,VLOOKUP(AA70,$DB$180:$DS$241,3,FALSE),
IF(VLOOKUP(AA70,$DB$180:$DS$241,2,FALSE)=0,VLOOKUP(AC70,DI!AC:AE,2,FALSE),
IF(AA70="","XXX-",AA70&amp;"-")&amp;
IF(VLOOKUP(AA70,$DB$180:$DS$241,2,FALSE)=0,"%?",IF(AD$4="","O?","O"&amp;AD$4+FLOOR((ROW()-7)/16,1)))&amp;
VLOOKUP(AA70,$DB$180:$DS$241,MOD(ROW()-7,16)+3,FALSE))),
IF(AA70="","XXX-%?#*",AA70&amp;"-%?#*")))</f>
        <v/>
      </c>
      <c r="AE70" s="228"/>
      <c r="AF70" s="226" t="str">
        <f t="shared" ca="1" si="3"/>
        <v/>
      </c>
      <c r="AG70" s="226"/>
      <c r="AH70" s="226"/>
      <c r="AI70" s="233"/>
      <c r="AJ70" s="225" t="str">
        <f t="shared" si="12"/>
        <v/>
      </c>
      <c r="AK70" s="226"/>
      <c r="AL70" s="226" t="str">
        <f>IF(AK70="","",IFERROR(
IF(VLOOKUP(AI70,$DB$180:$DS$241,2,FALSE)=2,VLOOKUP(AI70,$DB$180:$DS$241,3,FALSE),
IF(VLOOKUP(AI70,$DB$180:$DS$241,2,FALSE)=0,VLOOKUP(AK70,DI!AK:AM,2,FALSE),
IF(AI70="","XXX-",AI70&amp;"-")&amp;
IF(VLOOKUP(AI70,$DB$180:$DS$241,2,FALSE)=0,"%?",IF(AL$4="","O?","O"&amp;AL$4+FLOOR((ROW()-7)/16,1)))&amp;
VLOOKUP(AI70,$DB$180:$DS$241,MOD(ROW()-7,16)+3,FALSE))),
IF(AI70="","XXX-%?#*",AI70&amp;"-%?#*")))</f>
        <v/>
      </c>
      <c r="AM70" s="228"/>
      <c r="AN70" s="226" t="str">
        <f t="shared" ca="1" si="4"/>
        <v/>
      </c>
      <c r="AO70" s="226"/>
      <c r="AP70" s="226"/>
      <c r="AQ70" s="233"/>
      <c r="AR70" s="225" t="str">
        <f t="shared" si="13"/>
        <v/>
      </c>
      <c r="AS70" s="226"/>
      <c r="AT70" s="226" t="str">
        <f>IF(AS70="","",IFERROR(
IF(VLOOKUP(AQ70,$DB$180:$DS$241,2,FALSE)=2,VLOOKUP(AQ70,$DB$180:$DS$241,3,FALSE),
IF(VLOOKUP(AQ70,$DB$180:$DS$241,2,FALSE)=0,VLOOKUP(AS70,DI!AS:AU,2,FALSE),
IF(AQ70="","XXX-",AQ70&amp;"-")&amp;
IF(VLOOKUP(AQ70,$DB$180:$DS$241,2,FALSE)=0,"%?",IF(AT$4="","O?","O"&amp;AT$4+FLOOR((ROW()-7)/16,1)))&amp;
VLOOKUP(AQ70,$DB$180:$DS$241,MOD(ROW()-7,16)+3,FALSE))),
IF(AQ70="","XXX-%?#*",AQ70&amp;"-%?#*")))</f>
        <v/>
      </c>
      <c r="AU70" s="228"/>
      <c r="AV70" s="226" t="str">
        <f t="shared" ca="1" si="5"/>
        <v/>
      </c>
      <c r="AW70" s="226"/>
      <c r="AX70" s="226"/>
      <c r="AY70" s="233"/>
      <c r="AZ70" s="225" t="str">
        <f t="shared" si="14"/>
        <v/>
      </c>
      <c r="BA70" s="226"/>
      <c r="BB70" s="226" t="str">
        <f>IF(BA70="","",IFERROR(
IF(VLOOKUP(AY70,$DB$180:$DS$241,2,FALSE)=2,VLOOKUP(AY70,$DB$180:$DS$241,3,FALSE),
IF(VLOOKUP(AY70,$DB$180:$DS$241,2,FALSE)=0,VLOOKUP(BA70,DI!BA:BC,2,FALSE),
IF(AY70="","XXX-",AY70&amp;"-")&amp;
IF(VLOOKUP(AY70,$DB$180:$DS$241,2,FALSE)=0,"%?",IF(BB$4="","O?","O"&amp;BB$4+FLOOR((ROW()-7)/16,1)))&amp;
VLOOKUP(AY70,$DB$180:$DS$241,MOD(ROW()-7,16)+3,FALSE))),
IF(AY70="","XXX-%?#*",AY70&amp;"-%?#*")))</f>
        <v/>
      </c>
      <c r="BC70" s="228"/>
      <c r="BD70" s="226" t="str">
        <f t="shared" ca="1" si="6"/>
        <v/>
      </c>
      <c r="BE70" s="226"/>
      <c r="BF70" s="226"/>
      <c r="BG70" s="233"/>
      <c r="BH70" s="225" t="str">
        <f t="shared" si="15"/>
        <v/>
      </c>
      <c r="BI70" s="226"/>
      <c r="BJ70" s="226" t="str">
        <f>IF(BI70="","",IFERROR(
IF(VLOOKUP(BG70,$DB$180:$DS$241,2,FALSE)=2,VLOOKUP(BG70,$DB$180:$DS$241,3,FALSE),
IF(VLOOKUP(BG70,$DB$180:$DS$241,2,FALSE)=0,VLOOKUP(BI70,DI!BI:BK,2,FALSE),
IF(BG70="","XXX-",BG70&amp;"-")&amp;
IF(VLOOKUP(BG70,$DB$180:$DS$241,2,FALSE)=0,"%?",IF(BJ$4="","O?","O"&amp;BJ$4+FLOOR((ROW()-7)/16,1)))&amp;
VLOOKUP(BG70,$DB$180:$DS$241,MOD(ROW()-7,16)+3,FALSE))),
IF(BG70="","XXX-%?#*",BG70&amp;"-%?#*")))</f>
        <v/>
      </c>
      <c r="BK70" s="228"/>
      <c r="BL70" s="226" t="str">
        <f t="shared" ca="1" si="7"/>
        <v/>
      </c>
      <c r="BM70" s="226"/>
      <c r="BN70" s="226"/>
      <c r="BO70" s="236"/>
    </row>
    <row r="71" spans="1:67" s="238" customFormat="1">
      <c r="A71" s="245"/>
      <c r="B71" s="245"/>
      <c r="C71" s="246"/>
      <c r="D71" s="225" t="str">
        <f t="shared" si="8"/>
        <v/>
      </c>
      <c r="E71" s="226"/>
      <c r="F71" s="226" t="str">
        <f>IF(E71="","",IFERROR(
IF(VLOOKUP(C71,$DB$180:$DS$241,2,FALSE)=2,VLOOKUP(C71,$DB$180:$DS$241,3,FALSE),
IF(VLOOKUP(C71,$DB$180:$DS$241,2,FALSE)=0,VLOOKUP(E71,DI!E:G,2,FALSE),
IF(C71="","XXX-",C71&amp;"-")&amp;
IF(VLOOKUP(C71,$DB$180:$DS$241,2,FALSE)=0,"%?",IF(F$4="","O?","O"&amp;F$4+FLOOR((ROW()-7)/16,1)))&amp;
VLOOKUP(C71,$DB$180:$DS$241,MOD(ROW()-7,16)+3,FALSE))),
IF(C71="","XXX-%?#*",C71&amp;"-%?#*")))</f>
        <v/>
      </c>
      <c r="G71" s="226"/>
      <c r="H71" s="226" t="str">
        <f t="shared" ca="1" si="16"/>
        <v/>
      </c>
      <c r="I71" s="226"/>
      <c r="J71" s="226"/>
      <c r="K71" s="227"/>
      <c r="L71" s="225" t="str">
        <f t="shared" si="9"/>
        <v/>
      </c>
      <c r="M71" s="226"/>
      <c r="N71" s="226" t="str">
        <f>IF(M71="","",IFERROR(
IF(VLOOKUP(K71,$DB$180:$DS$241,2,FALSE)=2,VLOOKUP(K71,$DB$180:$DS$241,3,FALSE),
IF(VLOOKUP(K71,$DB$180:$DS$241,2,FALSE)=0,VLOOKUP(M71,DI!M:O,2,FALSE),
IF(K71="","XXX-",K71&amp;"-")&amp;
IF(VLOOKUP(K71,$DB$180:$DS$241,2,FALSE)=0,"%?",IF(N$4="","O?","O"&amp;N$4+FLOOR((ROW()-7)/16,1)))&amp;
VLOOKUP(K71,$DB$180:$DS$241,MOD(ROW()-7,16)+3,FALSE))),
IF(K71="","XXX-%?#*",K71&amp;"-%?#*")))</f>
        <v/>
      </c>
      <c r="O71" s="228"/>
      <c r="P71" s="226" t="str">
        <f t="shared" ref="P71:P134" ca="1" si="17">IFERROR(
IF(INDIRECT(ADDRESS(ROW(),COLUMN()-2))="","",
LEFT(INDIRECT(ADDRESS(ROW(),COLUMN()-2)),SEARCH("-",INDIRECT(ADDRESS(ROW(),COLUMN()-2)),1)-1)),"")</f>
        <v/>
      </c>
      <c r="Q71" s="226"/>
      <c r="R71" s="226"/>
      <c r="S71" s="227"/>
      <c r="T71" s="225" t="str">
        <f t="shared" si="10"/>
        <v/>
      </c>
      <c r="U71" s="226"/>
      <c r="V71" s="226" t="str">
        <f>IF(U71="","",IFERROR(
IF(VLOOKUP(S71,$DB$180:$DS$241,2,FALSE)=2,VLOOKUP(S71,$DB$180:$DS$241,3,FALSE),
IF(VLOOKUP(S71,$DB$180:$DS$241,2,FALSE)=0,VLOOKUP(U71,DI!U:W,2,FALSE),
IF(S71="","XXX-",S71&amp;"-")&amp;
IF(VLOOKUP(S71,$DB$180:$DS$241,2,FALSE)=0,"%?",IF(V$4="","O?","O"&amp;V$4+FLOOR((ROW()-7)/16,1)))&amp;
VLOOKUP(S71,$DB$180:$DS$241,MOD(ROW()-7,16)+3,FALSE))),
IF(S71="","XXX-%?#*",S71&amp;"-%?#*")))</f>
        <v/>
      </c>
      <c r="W71" s="228"/>
      <c r="X71" s="226" t="str">
        <f t="shared" ref="X71:X134" ca="1" si="18">IFERROR(
IF(INDIRECT(ADDRESS(ROW(),COLUMN()-2))="","",
LEFT(INDIRECT(ADDRESS(ROW(),COLUMN()-2)),SEARCH("-",INDIRECT(ADDRESS(ROW(),COLUMN()-2)),1)-1)),"")</f>
        <v/>
      </c>
      <c r="Y71" s="226"/>
      <c r="Z71" s="226"/>
      <c r="AA71" s="233"/>
      <c r="AB71" s="225" t="str">
        <f t="shared" si="11"/>
        <v/>
      </c>
      <c r="AC71" s="226"/>
      <c r="AD71" s="226" t="str">
        <f>IF(AC71="","",IFERROR(
IF(VLOOKUP(AA71,$DB$180:$DS$241,2,FALSE)=2,VLOOKUP(AA71,$DB$180:$DS$241,3,FALSE),
IF(VLOOKUP(AA71,$DB$180:$DS$241,2,FALSE)=0,VLOOKUP(AC71,DI!AC:AE,2,FALSE),
IF(AA71="","XXX-",AA71&amp;"-")&amp;
IF(VLOOKUP(AA71,$DB$180:$DS$241,2,FALSE)=0,"%?",IF(AD$4="","O?","O"&amp;AD$4+FLOOR((ROW()-7)/16,1)))&amp;
VLOOKUP(AA71,$DB$180:$DS$241,MOD(ROW()-7,16)+3,FALSE))),
IF(AA71="","XXX-%?#*",AA71&amp;"-%?#*")))</f>
        <v/>
      </c>
      <c r="AE71" s="228"/>
      <c r="AF71" s="226" t="str">
        <f t="shared" ref="AF71:AF134" ca="1" si="19">IFERROR(
IF(INDIRECT(ADDRESS(ROW(),COLUMN()-2))="","",
LEFT(INDIRECT(ADDRESS(ROW(),COLUMN()-2)),SEARCH("-",INDIRECT(ADDRESS(ROW(),COLUMN()-2)),1)-1)),"")</f>
        <v/>
      </c>
      <c r="AG71" s="226"/>
      <c r="AH71" s="226"/>
      <c r="AI71" s="233"/>
      <c r="AJ71" s="225" t="str">
        <f t="shared" si="12"/>
        <v/>
      </c>
      <c r="AK71" s="226"/>
      <c r="AL71" s="226" t="str">
        <f>IF(AK71="","",IFERROR(
IF(VLOOKUP(AI71,$DB$180:$DS$241,2,FALSE)=2,VLOOKUP(AI71,$DB$180:$DS$241,3,FALSE),
IF(VLOOKUP(AI71,$DB$180:$DS$241,2,FALSE)=0,VLOOKUP(AK71,DI!AK:AM,2,FALSE),
IF(AI71="","XXX-",AI71&amp;"-")&amp;
IF(VLOOKUP(AI71,$DB$180:$DS$241,2,FALSE)=0,"%?",IF(AL$4="","O?","O"&amp;AL$4+FLOOR((ROW()-7)/16,1)))&amp;
VLOOKUP(AI71,$DB$180:$DS$241,MOD(ROW()-7,16)+3,FALSE))),
IF(AI71="","XXX-%?#*",AI71&amp;"-%?#*")))</f>
        <v/>
      </c>
      <c r="AM71" s="228"/>
      <c r="AN71" s="226" t="str">
        <f t="shared" ref="AN71:AN134" ca="1" si="20">IFERROR(
IF(INDIRECT(ADDRESS(ROW(),COLUMN()-2))="","",
LEFT(INDIRECT(ADDRESS(ROW(),COLUMN()-2)),SEARCH("-",INDIRECT(ADDRESS(ROW(),COLUMN()-2)),1)-1)),"")</f>
        <v/>
      </c>
      <c r="AO71" s="226"/>
      <c r="AP71" s="226"/>
      <c r="AQ71" s="233"/>
      <c r="AR71" s="225" t="str">
        <f t="shared" si="13"/>
        <v/>
      </c>
      <c r="AS71" s="226"/>
      <c r="AT71" s="226" t="str">
        <f>IF(AS71="","",IFERROR(
IF(VLOOKUP(AQ71,$DB$180:$DS$241,2,FALSE)=2,VLOOKUP(AQ71,$DB$180:$DS$241,3,FALSE),
IF(VLOOKUP(AQ71,$DB$180:$DS$241,2,FALSE)=0,VLOOKUP(AS71,DI!AS:AU,2,FALSE),
IF(AQ71="","XXX-",AQ71&amp;"-")&amp;
IF(VLOOKUP(AQ71,$DB$180:$DS$241,2,FALSE)=0,"%?",IF(AT$4="","O?","O"&amp;AT$4+FLOOR((ROW()-7)/16,1)))&amp;
VLOOKUP(AQ71,$DB$180:$DS$241,MOD(ROW()-7,16)+3,FALSE))),
IF(AQ71="","XXX-%?#*",AQ71&amp;"-%?#*")))</f>
        <v/>
      </c>
      <c r="AU71" s="228"/>
      <c r="AV71" s="226" t="str">
        <f t="shared" ref="AV71:AV134" ca="1" si="21">IFERROR(
IF(INDIRECT(ADDRESS(ROW(),COLUMN()-2))="","",
LEFT(INDIRECT(ADDRESS(ROW(),COLUMN()-2)),SEARCH("-",INDIRECT(ADDRESS(ROW(),COLUMN()-2)),1)-1)),"")</f>
        <v/>
      </c>
      <c r="AW71" s="226"/>
      <c r="AX71" s="226"/>
      <c r="AY71" s="233"/>
      <c r="AZ71" s="225" t="str">
        <f t="shared" si="14"/>
        <v/>
      </c>
      <c r="BA71" s="226"/>
      <c r="BB71" s="226" t="str">
        <f>IF(BA71="","",IFERROR(
IF(VLOOKUP(AY71,$DB$180:$DS$241,2,FALSE)=2,VLOOKUP(AY71,$DB$180:$DS$241,3,FALSE),
IF(VLOOKUP(AY71,$DB$180:$DS$241,2,FALSE)=0,VLOOKUP(BA71,DI!BA:BC,2,FALSE),
IF(AY71="","XXX-",AY71&amp;"-")&amp;
IF(VLOOKUP(AY71,$DB$180:$DS$241,2,FALSE)=0,"%?",IF(BB$4="","O?","O"&amp;BB$4+FLOOR((ROW()-7)/16,1)))&amp;
VLOOKUP(AY71,$DB$180:$DS$241,MOD(ROW()-7,16)+3,FALSE))),
IF(AY71="","XXX-%?#*",AY71&amp;"-%?#*")))</f>
        <v/>
      </c>
      <c r="BC71" s="228"/>
      <c r="BD71" s="226" t="str">
        <f t="shared" ref="BD71:BD134" ca="1" si="22">IFERROR(
IF(INDIRECT(ADDRESS(ROW(),COLUMN()-2))="","",
LEFT(INDIRECT(ADDRESS(ROW(),COLUMN()-2)),SEARCH("-",INDIRECT(ADDRESS(ROW(),COLUMN()-2)),1)-1)),"")</f>
        <v/>
      </c>
      <c r="BE71" s="226"/>
      <c r="BF71" s="226"/>
      <c r="BG71" s="233"/>
      <c r="BH71" s="225" t="str">
        <f t="shared" si="15"/>
        <v/>
      </c>
      <c r="BI71" s="226"/>
      <c r="BJ71" s="226" t="str">
        <f>IF(BI71="","",IFERROR(
IF(VLOOKUP(BG71,$DB$180:$DS$241,2,FALSE)=2,VLOOKUP(BG71,$DB$180:$DS$241,3,FALSE),
IF(VLOOKUP(BG71,$DB$180:$DS$241,2,FALSE)=0,VLOOKUP(BI71,DI!BI:BK,2,FALSE),
IF(BG71="","XXX-",BG71&amp;"-")&amp;
IF(VLOOKUP(BG71,$DB$180:$DS$241,2,FALSE)=0,"%?",IF(BJ$4="","O?","O"&amp;BJ$4+FLOOR((ROW()-7)/16,1)))&amp;
VLOOKUP(BG71,$DB$180:$DS$241,MOD(ROW()-7,16)+3,FALSE))),
IF(BG71="","XXX-%?#*",BG71&amp;"-%?#*")))</f>
        <v/>
      </c>
      <c r="BK71" s="228"/>
      <c r="BL71" s="226" t="str">
        <f t="shared" ref="BL71:BL134" ca="1" si="23">IFERROR(
IF(INDIRECT(ADDRESS(ROW(),COLUMN()-2))="","",
LEFT(INDIRECT(ADDRESS(ROW(),COLUMN()-2)),SEARCH("-",INDIRECT(ADDRESS(ROW(),COLUMN()-2)),1)-1)),"")</f>
        <v/>
      </c>
      <c r="BM71" s="226"/>
      <c r="BN71" s="226"/>
      <c r="BO71" s="236"/>
    </row>
    <row r="72" spans="1:67">
      <c r="D72" s="225" t="str">
        <f t="shared" ref="D72:D135" si="24">IF(ROW(A66)&gt;($E$4*16),"",TEXT($D$4+FLOOR((MOD((ROW(A66)-1)/8,20)),1)+FLOOR((MOD((ROW(A66)-1),8)),1)*0.1,"000.0"))</f>
        <v/>
      </c>
      <c r="E72" s="226"/>
      <c r="F72" s="226" t="str">
        <f>IF(E72="","",IFERROR(
IF(VLOOKUP(C72,$DB$180:$DS$241,2,FALSE)=2,VLOOKUP(C72,$DB$180:$DS$241,3,FALSE),
IF(VLOOKUP(C72,$DB$180:$DS$241,2,FALSE)=0,VLOOKUP(E72,DI!E:G,2,FALSE),
IF(C72="","XXX-",C72&amp;"-")&amp;
IF(VLOOKUP(C72,$DB$180:$DS$241,2,FALSE)=0,"%?",IF(F$4="","O?","O"&amp;F$4+FLOOR((ROW()-7)/16,1)))&amp;
VLOOKUP(C72,$DB$180:$DS$241,MOD(ROW()-7,16)+3,FALSE))),
IF(C72="","XXX-%?#*",C72&amp;"-%?#*")))</f>
        <v/>
      </c>
      <c r="G72" s="226"/>
      <c r="H72" s="226" t="str">
        <f t="shared" ca="1" si="16"/>
        <v/>
      </c>
      <c r="I72" s="226"/>
      <c r="J72" s="226"/>
      <c r="K72" s="227"/>
      <c r="L72" s="225" t="str">
        <f t="shared" ref="L72:L135" si="25">IF(ROW(E66)&gt;($M$4*16),"",TEXT($L$4+FLOOR((MOD((ROW(E66)-1)/8,20)),1)+FLOOR((MOD((ROW(E66)-1),8)),1)*0.1,"000.0"))</f>
        <v/>
      </c>
      <c r="M72" s="226"/>
      <c r="N72" s="226" t="str">
        <f>IF(M72="","",IFERROR(
IF(VLOOKUP(K72,$DB$180:$DS$241,2,FALSE)=2,VLOOKUP(K72,$DB$180:$DS$241,3,FALSE),
IF(VLOOKUP(K72,$DB$180:$DS$241,2,FALSE)=0,VLOOKUP(M72,DI!M:O,2,FALSE),
IF(K72="","XXX-",K72&amp;"-")&amp;
IF(VLOOKUP(K72,$DB$180:$DS$241,2,FALSE)=0,"%?",IF(N$4="","O?","O"&amp;N$4+FLOOR((ROW()-7)/16,1)))&amp;
VLOOKUP(K72,$DB$180:$DS$241,MOD(ROW()-7,16)+3,FALSE))),
IF(K72="","XXX-%?#*",K72&amp;"-%?#*")))</f>
        <v/>
      </c>
      <c r="O72" s="228"/>
      <c r="P72" s="226" t="str">
        <f t="shared" ca="1" si="17"/>
        <v/>
      </c>
      <c r="Q72" s="226"/>
      <c r="R72" s="226"/>
      <c r="S72" s="227"/>
      <c r="T72" s="225" t="str">
        <f t="shared" ref="T72:T135" si="26">IF(ROW(M66)&gt;($U$4*16),"",TEXT($T$4+FLOOR((MOD((ROW(M66)-1)/8,20)),1)+FLOOR((MOD((ROW(M66)-1),8)),1)*0.1,"000.0"))</f>
        <v/>
      </c>
      <c r="U72" s="226"/>
      <c r="V72" s="226" t="str">
        <f>IF(U72="","",IFERROR(
IF(VLOOKUP(S72,$DB$180:$DS$241,2,FALSE)=2,VLOOKUP(S72,$DB$180:$DS$241,3,FALSE),
IF(VLOOKUP(S72,$DB$180:$DS$241,2,FALSE)=0,VLOOKUP(U72,DI!U:W,2,FALSE),
IF(S72="","XXX-",S72&amp;"-")&amp;
IF(VLOOKUP(S72,$DB$180:$DS$241,2,FALSE)=0,"%?",IF(V$4="","O?","O"&amp;V$4+FLOOR((ROW()-7)/16,1)))&amp;
VLOOKUP(S72,$DB$180:$DS$241,MOD(ROW()-7,16)+3,FALSE))),
IF(S72="","XXX-%?#*",S72&amp;"-%?#*")))</f>
        <v/>
      </c>
      <c r="W72" s="228"/>
      <c r="X72" s="226" t="str">
        <f t="shared" ca="1" si="18"/>
        <v/>
      </c>
      <c r="Y72" s="226"/>
      <c r="Z72" s="226"/>
      <c r="AA72" s="233"/>
      <c r="AB72" s="225" t="str">
        <f t="shared" ref="AB72:AB135" si="27">IF(ROW(U66)&gt;($AC$4*16),"",TEXT($AB$4+FLOOR((MOD((ROW(U66)-1)/8,20)),1)+FLOOR((MOD((ROW(U66)-1),8)),1)*0.1,"000.0"))</f>
        <v/>
      </c>
      <c r="AC72" s="226"/>
      <c r="AD72" s="226" t="str">
        <f>IF(AC72="","",IFERROR(
IF(VLOOKUP(AA72,$DB$180:$DS$241,2,FALSE)=2,VLOOKUP(AA72,$DB$180:$DS$241,3,FALSE),
IF(VLOOKUP(AA72,$DB$180:$DS$241,2,FALSE)=0,VLOOKUP(AC72,DI!AC:AE,2,FALSE),
IF(AA72="","XXX-",AA72&amp;"-")&amp;
IF(VLOOKUP(AA72,$DB$180:$DS$241,2,FALSE)=0,"%?",IF(AD$4="","O?","O"&amp;AD$4+FLOOR((ROW()-7)/16,1)))&amp;
VLOOKUP(AA72,$DB$180:$DS$241,MOD(ROW()-7,16)+3,FALSE))),
IF(AA72="","XXX-%?#*",AA72&amp;"-%?#*")))</f>
        <v/>
      </c>
      <c r="AE72" s="228"/>
      <c r="AF72" s="226" t="str">
        <f t="shared" ca="1" si="19"/>
        <v/>
      </c>
      <c r="AG72" s="226"/>
      <c r="AH72" s="226"/>
      <c r="AI72" s="233"/>
      <c r="AJ72" s="225" t="str">
        <f t="shared" ref="AJ72:AJ135" si="28">IF(ROW(AC66)&gt;($AK$4*16),"",TEXT($AJ$4+FLOOR((MOD((ROW(AC66)-1)/8,20)),1)+FLOOR((MOD((ROW(AC66)-1),8)),1)*0.1,"000.0"))</f>
        <v/>
      </c>
      <c r="AK72" s="226"/>
      <c r="AL72" s="226" t="str">
        <f>IF(AK72="","",IFERROR(
IF(VLOOKUP(AI72,$DB$180:$DS$241,2,FALSE)=2,VLOOKUP(AI72,$DB$180:$DS$241,3,FALSE),
IF(VLOOKUP(AI72,$DB$180:$DS$241,2,FALSE)=0,VLOOKUP(AK72,DI!AK:AM,2,FALSE),
IF(AI72="","XXX-",AI72&amp;"-")&amp;
IF(VLOOKUP(AI72,$DB$180:$DS$241,2,FALSE)=0,"%?",IF(AL$4="","O?","O"&amp;AL$4+FLOOR((ROW()-7)/16,1)))&amp;
VLOOKUP(AI72,$DB$180:$DS$241,MOD(ROW()-7,16)+3,FALSE))),
IF(AI72="","XXX-%?#*",AI72&amp;"-%?#*")))</f>
        <v/>
      </c>
      <c r="AM72" s="228"/>
      <c r="AN72" s="226" t="str">
        <f t="shared" ca="1" si="20"/>
        <v/>
      </c>
      <c r="AO72" s="226"/>
      <c r="AP72" s="226"/>
      <c r="AQ72" s="233"/>
      <c r="AR72" s="225" t="str">
        <f t="shared" ref="AR72:AR135" si="29">IF(ROW(AK66)&gt;($AS$4*16),"",TEXT($AR$4+FLOOR((MOD((ROW(AK66)-1)/8,20)),1)+FLOOR((MOD((ROW(AK66)-1),8)),1)*0.1,"000.0"))</f>
        <v/>
      </c>
      <c r="AS72" s="226"/>
      <c r="AT72" s="226" t="str">
        <f>IF(AS72="","",IFERROR(
IF(VLOOKUP(AQ72,$DB$180:$DS$241,2,FALSE)=2,VLOOKUP(AQ72,$DB$180:$DS$241,3,FALSE),
IF(VLOOKUP(AQ72,$DB$180:$DS$241,2,FALSE)=0,VLOOKUP(AS72,DI!AS:AU,2,FALSE),
IF(AQ72="","XXX-",AQ72&amp;"-")&amp;
IF(VLOOKUP(AQ72,$DB$180:$DS$241,2,FALSE)=0,"%?",IF(AT$4="","O?","O"&amp;AT$4+FLOOR((ROW()-7)/16,1)))&amp;
VLOOKUP(AQ72,$DB$180:$DS$241,MOD(ROW()-7,16)+3,FALSE))),
IF(AQ72="","XXX-%?#*",AQ72&amp;"-%?#*")))</f>
        <v/>
      </c>
      <c r="AU72" s="228"/>
      <c r="AV72" s="226" t="str">
        <f t="shared" ca="1" si="21"/>
        <v/>
      </c>
      <c r="AW72" s="226"/>
      <c r="AX72" s="226"/>
      <c r="AY72" s="233"/>
      <c r="AZ72" s="225" t="str">
        <f t="shared" ref="AZ72:AZ135" si="30">IF(ROW(AS66)&gt;($BA$4*16),"",TEXT($AZ$4+FLOOR((MOD((ROW(AS66)-1)/8,20)),1)+FLOOR((MOD((ROW(AS66)-1),8)),1)*0.1,"000.0"))</f>
        <v/>
      </c>
      <c r="BA72" s="226"/>
      <c r="BB72" s="226" t="str">
        <f>IF(BA72="","",IFERROR(
IF(VLOOKUP(AY72,$DB$180:$DS$241,2,FALSE)=2,VLOOKUP(AY72,$DB$180:$DS$241,3,FALSE),
IF(VLOOKUP(AY72,$DB$180:$DS$241,2,FALSE)=0,VLOOKUP(BA72,DI!BA:BC,2,FALSE),
IF(AY72="","XXX-",AY72&amp;"-")&amp;
IF(VLOOKUP(AY72,$DB$180:$DS$241,2,FALSE)=0,"%?",IF(BB$4="","O?","O"&amp;BB$4+FLOOR((ROW()-7)/16,1)))&amp;
VLOOKUP(AY72,$DB$180:$DS$241,MOD(ROW()-7,16)+3,FALSE))),
IF(AY72="","XXX-%?#*",AY72&amp;"-%?#*")))</f>
        <v/>
      </c>
      <c r="BC72" s="228"/>
      <c r="BD72" s="226" t="str">
        <f t="shared" ca="1" si="22"/>
        <v/>
      </c>
      <c r="BE72" s="226"/>
      <c r="BF72" s="226"/>
      <c r="BG72" s="233"/>
      <c r="BH72" s="225" t="str">
        <f t="shared" ref="BH72:BH135" si="31">IF(ROW(BA66)&gt;($BI$4*16),"",TEXT($BH$4+FLOOR((MOD((ROW(BA66)-1)/8,20)),1)+FLOOR((MOD((ROW(BA66)-1),8)),1)*0.1,"000.0"))</f>
        <v/>
      </c>
      <c r="BI72" s="226"/>
      <c r="BJ72" s="226" t="str">
        <f>IF(BI72="","",IFERROR(
IF(VLOOKUP(BG72,$DB$180:$DS$241,2,FALSE)=2,VLOOKUP(BG72,$DB$180:$DS$241,3,FALSE),
IF(VLOOKUP(BG72,$DB$180:$DS$241,2,FALSE)=0,VLOOKUP(BI72,DI!BI:BK,2,FALSE),
IF(BG72="","XXX-",BG72&amp;"-")&amp;
IF(VLOOKUP(BG72,$DB$180:$DS$241,2,FALSE)=0,"%?",IF(BJ$4="","O?","O"&amp;BJ$4+FLOOR((ROW()-7)/16,1)))&amp;
VLOOKUP(BG72,$DB$180:$DS$241,MOD(ROW()-7,16)+3,FALSE))),
IF(BG72="","XXX-%?#*",BG72&amp;"-%?#*")))</f>
        <v/>
      </c>
      <c r="BK72" s="228"/>
      <c r="BL72" s="226" t="str">
        <f t="shared" ca="1" si="23"/>
        <v/>
      </c>
      <c r="BM72" s="226"/>
      <c r="BN72" s="226"/>
      <c r="BO72" s="236"/>
    </row>
    <row r="73" spans="1:67">
      <c r="D73" s="225" t="str">
        <f t="shared" si="24"/>
        <v/>
      </c>
      <c r="E73" s="226"/>
      <c r="F73" s="226" t="str">
        <f>IF(E73="","",IFERROR(
IF(VLOOKUP(C73,$DB$180:$DS$241,2,FALSE)=2,VLOOKUP(C73,$DB$180:$DS$241,3,FALSE),
IF(VLOOKUP(C73,$DB$180:$DS$241,2,FALSE)=0,VLOOKUP(E73,DI!E:G,2,FALSE),
IF(C73="","XXX-",C73&amp;"-")&amp;
IF(VLOOKUP(C73,$DB$180:$DS$241,2,FALSE)=0,"%?",IF(F$4="","O?","O"&amp;F$4+FLOOR((ROW()-7)/16,1)))&amp;
VLOOKUP(C73,$DB$180:$DS$241,MOD(ROW()-7,16)+3,FALSE))),
IF(C73="","XXX-%?#*",C73&amp;"-%?#*")))</f>
        <v/>
      </c>
      <c r="G73" s="226"/>
      <c r="H73" s="226" t="str">
        <f t="shared" ca="1" si="16"/>
        <v/>
      </c>
      <c r="I73" s="226"/>
      <c r="J73" s="226"/>
      <c r="K73" s="227"/>
      <c r="L73" s="225" t="str">
        <f t="shared" si="25"/>
        <v/>
      </c>
      <c r="M73" s="226"/>
      <c r="N73" s="226" t="str">
        <f>IF(M73="","",IFERROR(
IF(VLOOKUP(K73,$DB$180:$DS$241,2,FALSE)=2,VLOOKUP(K73,$DB$180:$DS$241,3,FALSE),
IF(VLOOKUP(K73,$DB$180:$DS$241,2,FALSE)=0,VLOOKUP(M73,DI!M:O,2,FALSE),
IF(K73="","XXX-",K73&amp;"-")&amp;
IF(VLOOKUP(K73,$DB$180:$DS$241,2,FALSE)=0,"%?",IF(N$4="","O?","O"&amp;N$4+FLOOR((ROW()-7)/16,1)))&amp;
VLOOKUP(K73,$DB$180:$DS$241,MOD(ROW()-7,16)+3,FALSE))),
IF(K73="","XXX-%?#*",K73&amp;"-%?#*")))</f>
        <v/>
      </c>
      <c r="O73" s="228"/>
      <c r="P73" s="226" t="str">
        <f t="shared" ca="1" si="17"/>
        <v/>
      </c>
      <c r="Q73" s="226"/>
      <c r="R73" s="226"/>
      <c r="S73" s="227"/>
      <c r="T73" s="225" t="str">
        <f t="shared" si="26"/>
        <v/>
      </c>
      <c r="U73" s="226"/>
      <c r="V73" s="226" t="str">
        <f>IF(U73="","",IFERROR(
IF(VLOOKUP(S73,$DB$180:$DS$241,2,FALSE)=2,VLOOKUP(S73,$DB$180:$DS$241,3,FALSE),
IF(VLOOKUP(S73,$DB$180:$DS$241,2,FALSE)=0,VLOOKUP(U73,DI!U:W,2,FALSE),
IF(S73="","XXX-",S73&amp;"-")&amp;
IF(VLOOKUP(S73,$DB$180:$DS$241,2,FALSE)=0,"%?",IF(V$4="","O?","O"&amp;V$4+FLOOR((ROW()-7)/16,1)))&amp;
VLOOKUP(S73,$DB$180:$DS$241,MOD(ROW()-7,16)+3,FALSE))),
IF(S73="","XXX-%?#*",S73&amp;"-%?#*")))</f>
        <v/>
      </c>
      <c r="W73" s="228"/>
      <c r="X73" s="226" t="str">
        <f t="shared" ca="1" si="18"/>
        <v/>
      </c>
      <c r="Y73" s="226"/>
      <c r="Z73" s="226"/>
      <c r="AA73" s="233"/>
      <c r="AB73" s="225" t="str">
        <f t="shared" si="27"/>
        <v/>
      </c>
      <c r="AC73" s="226"/>
      <c r="AD73" s="226" t="str">
        <f>IF(AC73="","",IFERROR(
IF(VLOOKUP(AA73,$DB$180:$DS$241,2,FALSE)=2,VLOOKUP(AA73,$DB$180:$DS$241,3,FALSE),
IF(VLOOKUP(AA73,$DB$180:$DS$241,2,FALSE)=0,VLOOKUP(AC73,DI!AC:AE,2,FALSE),
IF(AA73="","XXX-",AA73&amp;"-")&amp;
IF(VLOOKUP(AA73,$DB$180:$DS$241,2,FALSE)=0,"%?",IF(AD$4="","O?","O"&amp;AD$4+FLOOR((ROW()-7)/16,1)))&amp;
VLOOKUP(AA73,$DB$180:$DS$241,MOD(ROW()-7,16)+3,FALSE))),
IF(AA73="","XXX-%?#*",AA73&amp;"-%?#*")))</f>
        <v/>
      </c>
      <c r="AE73" s="228"/>
      <c r="AF73" s="226" t="str">
        <f t="shared" ca="1" si="19"/>
        <v/>
      </c>
      <c r="AG73" s="226"/>
      <c r="AH73" s="226"/>
      <c r="AI73" s="233"/>
      <c r="AJ73" s="225" t="str">
        <f t="shared" si="28"/>
        <v/>
      </c>
      <c r="AK73" s="226"/>
      <c r="AL73" s="226" t="str">
        <f>IF(AK73="","",IFERROR(
IF(VLOOKUP(AI73,$DB$180:$DS$241,2,FALSE)=2,VLOOKUP(AI73,$DB$180:$DS$241,3,FALSE),
IF(VLOOKUP(AI73,$DB$180:$DS$241,2,FALSE)=0,VLOOKUP(AK73,DI!AK:AM,2,FALSE),
IF(AI73="","XXX-",AI73&amp;"-")&amp;
IF(VLOOKUP(AI73,$DB$180:$DS$241,2,FALSE)=0,"%?",IF(AL$4="","O?","O"&amp;AL$4+FLOOR((ROW()-7)/16,1)))&amp;
VLOOKUP(AI73,$DB$180:$DS$241,MOD(ROW()-7,16)+3,FALSE))),
IF(AI73="","XXX-%?#*",AI73&amp;"-%?#*")))</f>
        <v/>
      </c>
      <c r="AM73" s="228"/>
      <c r="AN73" s="226" t="str">
        <f t="shared" ca="1" si="20"/>
        <v/>
      </c>
      <c r="AO73" s="226"/>
      <c r="AP73" s="226"/>
      <c r="AQ73" s="233"/>
      <c r="AR73" s="225" t="str">
        <f t="shared" si="29"/>
        <v/>
      </c>
      <c r="AS73" s="226"/>
      <c r="AT73" s="226" t="str">
        <f>IF(AS73="","",IFERROR(
IF(VLOOKUP(AQ73,$DB$180:$DS$241,2,FALSE)=2,VLOOKUP(AQ73,$DB$180:$DS$241,3,FALSE),
IF(VLOOKUP(AQ73,$DB$180:$DS$241,2,FALSE)=0,VLOOKUP(AS73,DI!AS:AU,2,FALSE),
IF(AQ73="","XXX-",AQ73&amp;"-")&amp;
IF(VLOOKUP(AQ73,$DB$180:$DS$241,2,FALSE)=0,"%?",IF(AT$4="","O?","O"&amp;AT$4+FLOOR((ROW()-7)/16,1)))&amp;
VLOOKUP(AQ73,$DB$180:$DS$241,MOD(ROW()-7,16)+3,FALSE))),
IF(AQ73="","XXX-%?#*",AQ73&amp;"-%?#*")))</f>
        <v/>
      </c>
      <c r="AU73" s="228"/>
      <c r="AV73" s="226" t="str">
        <f t="shared" ca="1" si="21"/>
        <v/>
      </c>
      <c r="AW73" s="226"/>
      <c r="AX73" s="226"/>
      <c r="AY73" s="233"/>
      <c r="AZ73" s="225" t="str">
        <f t="shared" si="30"/>
        <v/>
      </c>
      <c r="BA73" s="226"/>
      <c r="BB73" s="226" t="str">
        <f>IF(BA73="","",IFERROR(
IF(VLOOKUP(AY73,$DB$180:$DS$241,2,FALSE)=2,VLOOKUP(AY73,$DB$180:$DS$241,3,FALSE),
IF(VLOOKUP(AY73,$DB$180:$DS$241,2,FALSE)=0,VLOOKUP(BA73,DI!BA:BC,2,FALSE),
IF(AY73="","XXX-",AY73&amp;"-")&amp;
IF(VLOOKUP(AY73,$DB$180:$DS$241,2,FALSE)=0,"%?",IF(BB$4="","O?","O"&amp;BB$4+FLOOR((ROW()-7)/16,1)))&amp;
VLOOKUP(AY73,$DB$180:$DS$241,MOD(ROW()-7,16)+3,FALSE))),
IF(AY73="","XXX-%?#*",AY73&amp;"-%?#*")))</f>
        <v/>
      </c>
      <c r="BC73" s="228"/>
      <c r="BD73" s="226" t="str">
        <f t="shared" ca="1" si="22"/>
        <v/>
      </c>
      <c r="BE73" s="226"/>
      <c r="BF73" s="226"/>
      <c r="BG73" s="233"/>
      <c r="BH73" s="225" t="str">
        <f t="shared" si="31"/>
        <v/>
      </c>
      <c r="BI73" s="226"/>
      <c r="BJ73" s="226" t="str">
        <f>IF(BI73="","",IFERROR(
IF(VLOOKUP(BG73,$DB$180:$DS$241,2,FALSE)=2,VLOOKUP(BG73,$DB$180:$DS$241,3,FALSE),
IF(VLOOKUP(BG73,$DB$180:$DS$241,2,FALSE)=0,VLOOKUP(BI73,DI!BI:BK,2,FALSE),
IF(BG73="","XXX-",BG73&amp;"-")&amp;
IF(VLOOKUP(BG73,$DB$180:$DS$241,2,FALSE)=0,"%?",IF(BJ$4="","O?","O"&amp;BJ$4+FLOOR((ROW()-7)/16,1)))&amp;
VLOOKUP(BG73,$DB$180:$DS$241,MOD(ROW()-7,16)+3,FALSE))),
IF(BG73="","XXX-%?#*",BG73&amp;"-%?#*")))</f>
        <v/>
      </c>
      <c r="BK73" s="228"/>
      <c r="BL73" s="226" t="str">
        <f t="shared" ca="1" si="23"/>
        <v/>
      </c>
      <c r="BM73" s="226"/>
      <c r="BN73" s="226"/>
      <c r="BO73" s="236"/>
    </row>
    <row r="74" spans="1:67">
      <c r="D74" s="225" t="str">
        <f t="shared" si="24"/>
        <v/>
      </c>
      <c r="E74" s="226"/>
      <c r="F74" s="226" t="str">
        <f>IF(E74="","",IFERROR(
IF(VLOOKUP(C74,$DB$180:$DS$241,2,FALSE)=2,VLOOKUP(C74,$DB$180:$DS$241,3,FALSE),
IF(VLOOKUP(C74,$DB$180:$DS$241,2,FALSE)=0,VLOOKUP(E74,DI!E:G,2,FALSE),
IF(C74="","XXX-",C74&amp;"-")&amp;
IF(VLOOKUP(C74,$DB$180:$DS$241,2,FALSE)=0,"%?",IF(F$4="","O?","O"&amp;F$4+FLOOR((ROW()-7)/16,1)))&amp;
VLOOKUP(C74,$DB$180:$DS$241,MOD(ROW()-7,16)+3,FALSE))),
IF(C74="","XXX-%?#*",C74&amp;"-%?#*")))</f>
        <v/>
      </c>
      <c r="G74" s="226"/>
      <c r="H74" s="226" t="str">
        <f t="shared" ca="1" si="16"/>
        <v/>
      </c>
      <c r="I74" s="226"/>
      <c r="J74" s="226"/>
      <c r="K74" s="227"/>
      <c r="L74" s="225" t="str">
        <f t="shared" si="25"/>
        <v/>
      </c>
      <c r="M74" s="226"/>
      <c r="N74" s="226" t="str">
        <f>IF(M74="","",IFERROR(
IF(VLOOKUP(K74,$DB$180:$DS$241,2,FALSE)=2,VLOOKUP(K74,$DB$180:$DS$241,3,FALSE),
IF(VLOOKUP(K74,$DB$180:$DS$241,2,FALSE)=0,VLOOKUP(M74,DI!M:O,2,FALSE),
IF(K74="","XXX-",K74&amp;"-")&amp;
IF(VLOOKUP(K74,$DB$180:$DS$241,2,FALSE)=0,"%?",IF(N$4="","O?","O"&amp;N$4+FLOOR((ROW()-7)/16,1)))&amp;
VLOOKUP(K74,$DB$180:$DS$241,MOD(ROW()-7,16)+3,FALSE))),
IF(K74="","XXX-%?#*",K74&amp;"-%?#*")))</f>
        <v/>
      </c>
      <c r="O74" s="228"/>
      <c r="P74" s="226" t="str">
        <f t="shared" ca="1" si="17"/>
        <v/>
      </c>
      <c r="Q74" s="226"/>
      <c r="R74" s="226"/>
      <c r="S74" s="227"/>
      <c r="T74" s="225" t="str">
        <f t="shared" si="26"/>
        <v/>
      </c>
      <c r="U74" s="226"/>
      <c r="V74" s="226" t="str">
        <f>IF(U74="","",IFERROR(
IF(VLOOKUP(S74,$DB$180:$DS$241,2,FALSE)=2,VLOOKUP(S74,$DB$180:$DS$241,3,FALSE),
IF(VLOOKUP(S74,$DB$180:$DS$241,2,FALSE)=0,VLOOKUP(U74,DI!U:W,2,FALSE),
IF(S74="","XXX-",S74&amp;"-")&amp;
IF(VLOOKUP(S74,$DB$180:$DS$241,2,FALSE)=0,"%?",IF(V$4="","O?","O"&amp;V$4+FLOOR((ROW()-7)/16,1)))&amp;
VLOOKUP(S74,$DB$180:$DS$241,MOD(ROW()-7,16)+3,FALSE))),
IF(S74="","XXX-%?#*",S74&amp;"-%?#*")))</f>
        <v/>
      </c>
      <c r="W74" s="228"/>
      <c r="X74" s="226" t="str">
        <f t="shared" ca="1" si="18"/>
        <v/>
      </c>
      <c r="Y74" s="226"/>
      <c r="Z74" s="226"/>
      <c r="AA74" s="233"/>
      <c r="AB74" s="225" t="str">
        <f t="shared" si="27"/>
        <v/>
      </c>
      <c r="AC74" s="226"/>
      <c r="AD74" s="226" t="str">
        <f>IF(AC74="","",IFERROR(
IF(VLOOKUP(AA74,$DB$180:$DS$241,2,FALSE)=2,VLOOKUP(AA74,$DB$180:$DS$241,3,FALSE),
IF(VLOOKUP(AA74,$DB$180:$DS$241,2,FALSE)=0,VLOOKUP(AC74,DI!AC:AE,2,FALSE),
IF(AA74="","XXX-",AA74&amp;"-")&amp;
IF(VLOOKUP(AA74,$DB$180:$DS$241,2,FALSE)=0,"%?",IF(AD$4="","O?","O"&amp;AD$4+FLOOR((ROW()-7)/16,1)))&amp;
VLOOKUP(AA74,$DB$180:$DS$241,MOD(ROW()-7,16)+3,FALSE))),
IF(AA74="","XXX-%?#*",AA74&amp;"-%?#*")))</f>
        <v/>
      </c>
      <c r="AE74" s="228"/>
      <c r="AF74" s="226" t="str">
        <f t="shared" ca="1" si="19"/>
        <v/>
      </c>
      <c r="AG74" s="226"/>
      <c r="AH74" s="226"/>
      <c r="AI74" s="233"/>
      <c r="AJ74" s="225" t="str">
        <f t="shared" si="28"/>
        <v/>
      </c>
      <c r="AK74" s="226"/>
      <c r="AL74" s="226" t="str">
        <f>IF(AK74="","",IFERROR(
IF(VLOOKUP(AI74,$DB$180:$DS$241,2,FALSE)=2,VLOOKUP(AI74,$DB$180:$DS$241,3,FALSE),
IF(VLOOKUP(AI74,$DB$180:$DS$241,2,FALSE)=0,VLOOKUP(AK74,DI!AK:AM,2,FALSE),
IF(AI74="","XXX-",AI74&amp;"-")&amp;
IF(VLOOKUP(AI74,$DB$180:$DS$241,2,FALSE)=0,"%?",IF(AL$4="","O?","O"&amp;AL$4+FLOOR((ROW()-7)/16,1)))&amp;
VLOOKUP(AI74,$DB$180:$DS$241,MOD(ROW()-7,16)+3,FALSE))),
IF(AI74="","XXX-%?#*",AI74&amp;"-%?#*")))</f>
        <v/>
      </c>
      <c r="AM74" s="228"/>
      <c r="AN74" s="226" t="str">
        <f t="shared" ca="1" si="20"/>
        <v/>
      </c>
      <c r="AO74" s="226"/>
      <c r="AP74" s="226"/>
      <c r="AQ74" s="233"/>
      <c r="AR74" s="225" t="str">
        <f t="shared" si="29"/>
        <v/>
      </c>
      <c r="AS74" s="226"/>
      <c r="AT74" s="226" t="str">
        <f>IF(AS74="","",IFERROR(
IF(VLOOKUP(AQ74,$DB$180:$DS$241,2,FALSE)=2,VLOOKUP(AQ74,$DB$180:$DS$241,3,FALSE),
IF(VLOOKUP(AQ74,$DB$180:$DS$241,2,FALSE)=0,VLOOKUP(AS74,DI!AS:AU,2,FALSE),
IF(AQ74="","XXX-",AQ74&amp;"-")&amp;
IF(VLOOKUP(AQ74,$DB$180:$DS$241,2,FALSE)=0,"%?",IF(AT$4="","O?","O"&amp;AT$4+FLOOR((ROW()-7)/16,1)))&amp;
VLOOKUP(AQ74,$DB$180:$DS$241,MOD(ROW()-7,16)+3,FALSE))),
IF(AQ74="","XXX-%?#*",AQ74&amp;"-%?#*")))</f>
        <v/>
      </c>
      <c r="AU74" s="228"/>
      <c r="AV74" s="226" t="str">
        <f t="shared" ca="1" si="21"/>
        <v/>
      </c>
      <c r="AW74" s="226"/>
      <c r="AX74" s="226"/>
      <c r="AY74" s="233"/>
      <c r="AZ74" s="225" t="str">
        <f t="shared" si="30"/>
        <v/>
      </c>
      <c r="BA74" s="226"/>
      <c r="BB74" s="226" t="str">
        <f>IF(BA74="","",IFERROR(
IF(VLOOKUP(AY74,$DB$180:$DS$241,2,FALSE)=2,VLOOKUP(AY74,$DB$180:$DS$241,3,FALSE),
IF(VLOOKUP(AY74,$DB$180:$DS$241,2,FALSE)=0,VLOOKUP(BA74,DI!BA:BC,2,FALSE),
IF(AY74="","XXX-",AY74&amp;"-")&amp;
IF(VLOOKUP(AY74,$DB$180:$DS$241,2,FALSE)=0,"%?",IF(BB$4="","O?","O"&amp;BB$4+FLOOR((ROW()-7)/16,1)))&amp;
VLOOKUP(AY74,$DB$180:$DS$241,MOD(ROW()-7,16)+3,FALSE))),
IF(AY74="","XXX-%?#*",AY74&amp;"-%?#*")))</f>
        <v/>
      </c>
      <c r="BC74" s="228"/>
      <c r="BD74" s="226" t="str">
        <f t="shared" ca="1" si="22"/>
        <v/>
      </c>
      <c r="BE74" s="226"/>
      <c r="BF74" s="226"/>
      <c r="BG74" s="233"/>
      <c r="BH74" s="225" t="str">
        <f t="shared" si="31"/>
        <v/>
      </c>
      <c r="BI74" s="226"/>
      <c r="BJ74" s="226" t="str">
        <f>IF(BI74="","",IFERROR(
IF(VLOOKUP(BG74,$DB$180:$DS$241,2,FALSE)=2,VLOOKUP(BG74,$DB$180:$DS$241,3,FALSE),
IF(VLOOKUP(BG74,$DB$180:$DS$241,2,FALSE)=0,VLOOKUP(BI74,DI!BI:BK,2,FALSE),
IF(BG74="","XXX-",BG74&amp;"-")&amp;
IF(VLOOKUP(BG74,$DB$180:$DS$241,2,FALSE)=0,"%?",IF(BJ$4="","O?","O"&amp;BJ$4+FLOOR((ROW()-7)/16,1)))&amp;
VLOOKUP(BG74,$DB$180:$DS$241,MOD(ROW()-7,16)+3,FALSE))),
IF(BG74="","XXX-%?#*",BG74&amp;"-%?#*")))</f>
        <v/>
      </c>
      <c r="BK74" s="228"/>
      <c r="BL74" s="226" t="str">
        <f t="shared" ca="1" si="23"/>
        <v/>
      </c>
      <c r="BM74" s="226"/>
      <c r="BN74" s="226"/>
      <c r="BO74" s="236"/>
    </row>
    <row r="75" spans="1:67">
      <c r="D75" s="225" t="str">
        <f t="shared" si="24"/>
        <v/>
      </c>
      <c r="E75" s="226"/>
      <c r="F75" s="226" t="str">
        <f>IF(E75="","",IFERROR(
IF(VLOOKUP(C75,$DB$180:$DS$241,2,FALSE)=2,VLOOKUP(C75,$DB$180:$DS$241,3,FALSE),
IF(VLOOKUP(C75,$DB$180:$DS$241,2,FALSE)=0,VLOOKUP(E75,DI!E:G,2,FALSE),
IF(C75="","XXX-",C75&amp;"-")&amp;
IF(VLOOKUP(C75,$DB$180:$DS$241,2,FALSE)=0,"%?",IF(F$4="","O?","O"&amp;F$4+FLOOR((ROW()-7)/16,1)))&amp;
VLOOKUP(C75,$DB$180:$DS$241,MOD(ROW()-7,16)+3,FALSE))),
IF(C75="","XXX-%?#*",C75&amp;"-%?#*")))</f>
        <v/>
      </c>
      <c r="G75" s="226"/>
      <c r="H75" s="226" t="str">
        <f t="shared" ca="1" si="16"/>
        <v/>
      </c>
      <c r="I75" s="226"/>
      <c r="J75" s="226"/>
      <c r="K75" s="227"/>
      <c r="L75" s="225" t="str">
        <f t="shared" si="25"/>
        <v/>
      </c>
      <c r="M75" s="226"/>
      <c r="N75" s="226" t="str">
        <f>IF(M75="","",IFERROR(
IF(VLOOKUP(K75,$DB$180:$DS$241,2,FALSE)=2,VLOOKUP(K75,$DB$180:$DS$241,3,FALSE),
IF(VLOOKUP(K75,$DB$180:$DS$241,2,FALSE)=0,VLOOKUP(M75,DI!M:O,2,FALSE),
IF(K75="","XXX-",K75&amp;"-")&amp;
IF(VLOOKUP(K75,$DB$180:$DS$241,2,FALSE)=0,"%?",IF(N$4="","O?","O"&amp;N$4+FLOOR((ROW()-7)/16,1)))&amp;
VLOOKUP(K75,$DB$180:$DS$241,MOD(ROW()-7,16)+3,FALSE))),
IF(K75="","XXX-%?#*",K75&amp;"-%?#*")))</f>
        <v/>
      </c>
      <c r="O75" s="228"/>
      <c r="P75" s="226" t="str">
        <f t="shared" ca="1" si="17"/>
        <v/>
      </c>
      <c r="Q75" s="226"/>
      <c r="R75" s="226"/>
      <c r="S75" s="227"/>
      <c r="T75" s="225" t="str">
        <f t="shared" si="26"/>
        <v/>
      </c>
      <c r="U75" s="226"/>
      <c r="V75" s="226" t="str">
        <f>IF(U75="","",IFERROR(
IF(VLOOKUP(S75,$DB$180:$DS$241,2,FALSE)=2,VLOOKUP(S75,$DB$180:$DS$241,3,FALSE),
IF(VLOOKUP(S75,$DB$180:$DS$241,2,FALSE)=0,VLOOKUP(U75,DI!U:W,2,FALSE),
IF(S75="","XXX-",S75&amp;"-")&amp;
IF(VLOOKUP(S75,$DB$180:$DS$241,2,FALSE)=0,"%?",IF(V$4="","O?","O"&amp;V$4+FLOOR((ROW()-7)/16,1)))&amp;
VLOOKUP(S75,$DB$180:$DS$241,MOD(ROW()-7,16)+3,FALSE))),
IF(S75="","XXX-%?#*",S75&amp;"-%?#*")))</f>
        <v/>
      </c>
      <c r="W75" s="228"/>
      <c r="X75" s="226" t="str">
        <f t="shared" ca="1" si="18"/>
        <v/>
      </c>
      <c r="Y75" s="226"/>
      <c r="Z75" s="226"/>
      <c r="AA75" s="233"/>
      <c r="AB75" s="225" t="str">
        <f t="shared" si="27"/>
        <v/>
      </c>
      <c r="AC75" s="226"/>
      <c r="AD75" s="226" t="str">
        <f>IF(AC75="","",IFERROR(
IF(VLOOKUP(AA75,$DB$180:$DS$241,2,FALSE)=2,VLOOKUP(AA75,$DB$180:$DS$241,3,FALSE),
IF(VLOOKUP(AA75,$DB$180:$DS$241,2,FALSE)=0,VLOOKUP(AC75,DI!AC:AE,2,FALSE),
IF(AA75="","XXX-",AA75&amp;"-")&amp;
IF(VLOOKUP(AA75,$DB$180:$DS$241,2,FALSE)=0,"%?",IF(AD$4="","O?","O"&amp;AD$4+FLOOR((ROW()-7)/16,1)))&amp;
VLOOKUP(AA75,$DB$180:$DS$241,MOD(ROW()-7,16)+3,FALSE))),
IF(AA75="","XXX-%?#*",AA75&amp;"-%?#*")))</f>
        <v/>
      </c>
      <c r="AE75" s="228"/>
      <c r="AF75" s="226" t="str">
        <f t="shared" ca="1" si="19"/>
        <v/>
      </c>
      <c r="AG75" s="226"/>
      <c r="AH75" s="226"/>
      <c r="AI75" s="233"/>
      <c r="AJ75" s="225" t="str">
        <f t="shared" si="28"/>
        <v/>
      </c>
      <c r="AK75" s="226"/>
      <c r="AL75" s="226" t="str">
        <f>IF(AK75="","",IFERROR(
IF(VLOOKUP(AI75,$DB$180:$DS$241,2,FALSE)=2,VLOOKUP(AI75,$DB$180:$DS$241,3,FALSE),
IF(VLOOKUP(AI75,$DB$180:$DS$241,2,FALSE)=0,VLOOKUP(AK75,DI!AK:AM,2,FALSE),
IF(AI75="","XXX-",AI75&amp;"-")&amp;
IF(VLOOKUP(AI75,$DB$180:$DS$241,2,FALSE)=0,"%?",IF(AL$4="","O?","O"&amp;AL$4+FLOOR((ROW()-7)/16,1)))&amp;
VLOOKUP(AI75,$DB$180:$DS$241,MOD(ROW()-7,16)+3,FALSE))),
IF(AI75="","XXX-%?#*",AI75&amp;"-%?#*")))</f>
        <v/>
      </c>
      <c r="AM75" s="228"/>
      <c r="AN75" s="226" t="str">
        <f t="shared" ca="1" si="20"/>
        <v/>
      </c>
      <c r="AO75" s="226"/>
      <c r="AP75" s="226"/>
      <c r="AQ75" s="233"/>
      <c r="AR75" s="225" t="str">
        <f t="shared" si="29"/>
        <v/>
      </c>
      <c r="AS75" s="226"/>
      <c r="AT75" s="226" t="str">
        <f>IF(AS75="","",IFERROR(
IF(VLOOKUP(AQ75,$DB$180:$DS$241,2,FALSE)=2,VLOOKUP(AQ75,$DB$180:$DS$241,3,FALSE),
IF(VLOOKUP(AQ75,$DB$180:$DS$241,2,FALSE)=0,VLOOKUP(AS75,DI!AS:AU,2,FALSE),
IF(AQ75="","XXX-",AQ75&amp;"-")&amp;
IF(VLOOKUP(AQ75,$DB$180:$DS$241,2,FALSE)=0,"%?",IF(AT$4="","O?","O"&amp;AT$4+FLOOR((ROW()-7)/16,1)))&amp;
VLOOKUP(AQ75,$DB$180:$DS$241,MOD(ROW()-7,16)+3,FALSE))),
IF(AQ75="","XXX-%?#*",AQ75&amp;"-%?#*")))</f>
        <v/>
      </c>
      <c r="AU75" s="228"/>
      <c r="AV75" s="226" t="str">
        <f t="shared" ca="1" si="21"/>
        <v/>
      </c>
      <c r="AW75" s="226"/>
      <c r="AX75" s="226"/>
      <c r="AY75" s="233"/>
      <c r="AZ75" s="225" t="str">
        <f t="shared" si="30"/>
        <v/>
      </c>
      <c r="BA75" s="226"/>
      <c r="BB75" s="226" t="str">
        <f>IF(BA75="","",IFERROR(
IF(VLOOKUP(AY75,$DB$180:$DS$241,2,FALSE)=2,VLOOKUP(AY75,$DB$180:$DS$241,3,FALSE),
IF(VLOOKUP(AY75,$DB$180:$DS$241,2,FALSE)=0,VLOOKUP(BA75,DI!BA:BC,2,FALSE),
IF(AY75="","XXX-",AY75&amp;"-")&amp;
IF(VLOOKUP(AY75,$DB$180:$DS$241,2,FALSE)=0,"%?",IF(BB$4="","O?","O"&amp;BB$4+FLOOR((ROW()-7)/16,1)))&amp;
VLOOKUP(AY75,$DB$180:$DS$241,MOD(ROW()-7,16)+3,FALSE))),
IF(AY75="","XXX-%?#*",AY75&amp;"-%?#*")))</f>
        <v/>
      </c>
      <c r="BC75" s="228"/>
      <c r="BD75" s="226" t="str">
        <f t="shared" ca="1" si="22"/>
        <v/>
      </c>
      <c r="BE75" s="226"/>
      <c r="BF75" s="226"/>
      <c r="BG75" s="233"/>
      <c r="BH75" s="225" t="str">
        <f t="shared" si="31"/>
        <v/>
      </c>
      <c r="BI75" s="226"/>
      <c r="BJ75" s="226" t="str">
        <f>IF(BI75="","",IFERROR(
IF(VLOOKUP(BG75,$DB$180:$DS$241,2,FALSE)=2,VLOOKUP(BG75,$DB$180:$DS$241,3,FALSE),
IF(VLOOKUP(BG75,$DB$180:$DS$241,2,FALSE)=0,VLOOKUP(BI75,DI!BI:BK,2,FALSE),
IF(BG75="","XXX-",BG75&amp;"-")&amp;
IF(VLOOKUP(BG75,$DB$180:$DS$241,2,FALSE)=0,"%?",IF(BJ$4="","O?","O"&amp;BJ$4+FLOOR((ROW()-7)/16,1)))&amp;
VLOOKUP(BG75,$DB$180:$DS$241,MOD(ROW()-7,16)+3,FALSE))),
IF(BG75="","XXX-%?#*",BG75&amp;"-%?#*")))</f>
        <v/>
      </c>
      <c r="BK75" s="228"/>
      <c r="BL75" s="226" t="str">
        <f t="shared" ca="1" si="23"/>
        <v/>
      </c>
      <c r="BM75" s="226"/>
      <c r="BN75" s="226"/>
      <c r="BO75" s="236"/>
    </row>
    <row r="76" spans="1:67">
      <c r="D76" s="225" t="str">
        <f t="shared" si="24"/>
        <v/>
      </c>
      <c r="E76" s="226"/>
      <c r="F76" s="226" t="str">
        <f>IF(E76="","",IFERROR(
IF(VLOOKUP(C76,$DB$180:$DS$241,2,FALSE)=2,VLOOKUP(C76,$DB$180:$DS$241,3,FALSE),
IF(VLOOKUP(C76,$DB$180:$DS$241,2,FALSE)=0,VLOOKUP(E76,DI!E:G,2,FALSE),
IF(C76="","XXX-",C76&amp;"-")&amp;
IF(VLOOKUP(C76,$DB$180:$DS$241,2,FALSE)=0,"%?",IF(F$4="","O?","O"&amp;F$4+FLOOR((ROW()-7)/16,1)))&amp;
VLOOKUP(C76,$DB$180:$DS$241,MOD(ROW()-7,16)+3,FALSE))),
IF(C76="","XXX-%?#*",C76&amp;"-%?#*")))</f>
        <v/>
      </c>
      <c r="G76" s="226"/>
      <c r="H76" s="226" t="str">
        <f t="shared" ca="1" si="16"/>
        <v/>
      </c>
      <c r="I76" s="226"/>
      <c r="J76" s="226"/>
      <c r="K76" s="227"/>
      <c r="L76" s="225" t="str">
        <f t="shared" si="25"/>
        <v/>
      </c>
      <c r="M76" s="226"/>
      <c r="N76" s="226" t="str">
        <f>IF(M76="","",IFERROR(
IF(VLOOKUP(K76,$DB$180:$DS$241,2,FALSE)=2,VLOOKUP(K76,$DB$180:$DS$241,3,FALSE),
IF(VLOOKUP(K76,$DB$180:$DS$241,2,FALSE)=0,VLOOKUP(M76,DI!M:O,2,FALSE),
IF(K76="","XXX-",K76&amp;"-")&amp;
IF(VLOOKUP(K76,$DB$180:$DS$241,2,FALSE)=0,"%?",IF(N$4="","O?","O"&amp;N$4+FLOOR((ROW()-7)/16,1)))&amp;
VLOOKUP(K76,$DB$180:$DS$241,MOD(ROW()-7,16)+3,FALSE))),
IF(K76="","XXX-%?#*",K76&amp;"-%?#*")))</f>
        <v/>
      </c>
      <c r="O76" s="228"/>
      <c r="P76" s="226" t="str">
        <f t="shared" ca="1" si="17"/>
        <v/>
      </c>
      <c r="Q76" s="226"/>
      <c r="R76" s="226"/>
      <c r="S76" s="227"/>
      <c r="T76" s="225" t="str">
        <f t="shared" si="26"/>
        <v/>
      </c>
      <c r="U76" s="226"/>
      <c r="V76" s="226" t="str">
        <f>IF(U76="","",IFERROR(
IF(VLOOKUP(S76,$DB$180:$DS$241,2,FALSE)=2,VLOOKUP(S76,$DB$180:$DS$241,3,FALSE),
IF(VLOOKUP(S76,$DB$180:$DS$241,2,FALSE)=0,VLOOKUP(U76,DI!U:W,2,FALSE),
IF(S76="","XXX-",S76&amp;"-")&amp;
IF(VLOOKUP(S76,$DB$180:$DS$241,2,FALSE)=0,"%?",IF(V$4="","O?","O"&amp;V$4+FLOOR((ROW()-7)/16,1)))&amp;
VLOOKUP(S76,$DB$180:$DS$241,MOD(ROW()-7,16)+3,FALSE))),
IF(S76="","XXX-%?#*",S76&amp;"-%?#*")))</f>
        <v/>
      </c>
      <c r="W76" s="228"/>
      <c r="X76" s="226" t="str">
        <f t="shared" ca="1" si="18"/>
        <v/>
      </c>
      <c r="Y76" s="226"/>
      <c r="Z76" s="226"/>
      <c r="AA76" s="233"/>
      <c r="AB76" s="225" t="str">
        <f t="shared" si="27"/>
        <v/>
      </c>
      <c r="AC76" s="226"/>
      <c r="AD76" s="226" t="str">
        <f>IF(AC76="","",IFERROR(
IF(VLOOKUP(AA76,$DB$180:$DS$241,2,FALSE)=2,VLOOKUP(AA76,$DB$180:$DS$241,3,FALSE),
IF(VLOOKUP(AA76,$DB$180:$DS$241,2,FALSE)=0,VLOOKUP(AC76,DI!AC:AE,2,FALSE),
IF(AA76="","XXX-",AA76&amp;"-")&amp;
IF(VLOOKUP(AA76,$DB$180:$DS$241,2,FALSE)=0,"%?",IF(AD$4="","O?","O"&amp;AD$4+FLOOR((ROW()-7)/16,1)))&amp;
VLOOKUP(AA76,$DB$180:$DS$241,MOD(ROW()-7,16)+3,FALSE))),
IF(AA76="","XXX-%?#*",AA76&amp;"-%?#*")))</f>
        <v/>
      </c>
      <c r="AE76" s="228"/>
      <c r="AF76" s="226" t="str">
        <f t="shared" ca="1" si="19"/>
        <v/>
      </c>
      <c r="AG76" s="226"/>
      <c r="AH76" s="226"/>
      <c r="AI76" s="233"/>
      <c r="AJ76" s="225" t="str">
        <f t="shared" si="28"/>
        <v/>
      </c>
      <c r="AK76" s="226"/>
      <c r="AL76" s="226" t="str">
        <f>IF(AK76="","",IFERROR(
IF(VLOOKUP(AI76,$DB$180:$DS$241,2,FALSE)=2,VLOOKUP(AI76,$DB$180:$DS$241,3,FALSE),
IF(VLOOKUP(AI76,$DB$180:$DS$241,2,FALSE)=0,VLOOKUP(AK76,DI!AK:AM,2,FALSE),
IF(AI76="","XXX-",AI76&amp;"-")&amp;
IF(VLOOKUP(AI76,$DB$180:$DS$241,2,FALSE)=0,"%?",IF(AL$4="","O?","O"&amp;AL$4+FLOOR((ROW()-7)/16,1)))&amp;
VLOOKUP(AI76,$DB$180:$DS$241,MOD(ROW()-7,16)+3,FALSE))),
IF(AI76="","XXX-%?#*",AI76&amp;"-%?#*")))</f>
        <v/>
      </c>
      <c r="AM76" s="228"/>
      <c r="AN76" s="226" t="str">
        <f t="shared" ca="1" si="20"/>
        <v/>
      </c>
      <c r="AO76" s="226"/>
      <c r="AP76" s="226"/>
      <c r="AQ76" s="233"/>
      <c r="AR76" s="225" t="str">
        <f t="shared" si="29"/>
        <v/>
      </c>
      <c r="AS76" s="226"/>
      <c r="AT76" s="226" t="str">
        <f>IF(AS76="","",IFERROR(
IF(VLOOKUP(AQ76,$DB$180:$DS$241,2,FALSE)=2,VLOOKUP(AQ76,$DB$180:$DS$241,3,FALSE),
IF(VLOOKUP(AQ76,$DB$180:$DS$241,2,FALSE)=0,VLOOKUP(AS76,DI!AS:AU,2,FALSE),
IF(AQ76="","XXX-",AQ76&amp;"-")&amp;
IF(VLOOKUP(AQ76,$DB$180:$DS$241,2,FALSE)=0,"%?",IF(AT$4="","O?","O"&amp;AT$4+FLOOR((ROW()-7)/16,1)))&amp;
VLOOKUP(AQ76,$DB$180:$DS$241,MOD(ROW()-7,16)+3,FALSE))),
IF(AQ76="","XXX-%?#*",AQ76&amp;"-%?#*")))</f>
        <v/>
      </c>
      <c r="AU76" s="228"/>
      <c r="AV76" s="226" t="str">
        <f t="shared" ca="1" si="21"/>
        <v/>
      </c>
      <c r="AW76" s="226"/>
      <c r="AX76" s="226"/>
      <c r="AY76" s="233"/>
      <c r="AZ76" s="225" t="str">
        <f t="shared" si="30"/>
        <v/>
      </c>
      <c r="BA76" s="226"/>
      <c r="BB76" s="226" t="str">
        <f>IF(BA76="","",IFERROR(
IF(VLOOKUP(AY76,$DB$180:$DS$241,2,FALSE)=2,VLOOKUP(AY76,$DB$180:$DS$241,3,FALSE),
IF(VLOOKUP(AY76,$DB$180:$DS$241,2,FALSE)=0,VLOOKUP(BA76,DI!BA:BC,2,FALSE),
IF(AY76="","XXX-",AY76&amp;"-")&amp;
IF(VLOOKUP(AY76,$DB$180:$DS$241,2,FALSE)=0,"%?",IF(BB$4="","O?","O"&amp;BB$4+FLOOR((ROW()-7)/16,1)))&amp;
VLOOKUP(AY76,$DB$180:$DS$241,MOD(ROW()-7,16)+3,FALSE))),
IF(AY76="","XXX-%?#*",AY76&amp;"-%?#*")))</f>
        <v/>
      </c>
      <c r="BC76" s="228"/>
      <c r="BD76" s="226" t="str">
        <f t="shared" ca="1" si="22"/>
        <v/>
      </c>
      <c r="BE76" s="226"/>
      <c r="BF76" s="226"/>
      <c r="BG76" s="233"/>
      <c r="BH76" s="225" t="str">
        <f t="shared" si="31"/>
        <v/>
      </c>
      <c r="BI76" s="226"/>
      <c r="BJ76" s="226" t="str">
        <f>IF(BI76="","",IFERROR(
IF(VLOOKUP(BG76,$DB$180:$DS$241,2,FALSE)=2,VLOOKUP(BG76,$DB$180:$DS$241,3,FALSE),
IF(VLOOKUP(BG76,$DB$180:$DS$241,2,FALSE)=0,VLOOKUP(BI76,DI!BI:BK,2,FALSE),
IF(BG76="","XXX-",BG76&amp;"-")&amp;
IF(VLOOKUP(BG76,$DB$180:$DS$241,2,FALSE)=0,"%?",IF(BJ$4="","O?","O"&amp;BJ$4+FLOOR((ROW()-7)/16,1)))&amp;
VLOOKUP(BG76,$DB$180:$DS$241,MOD(ROW()-7,16)+3,FALSE))),
IF(BG76="","XXX-%?#*",BG76&amp;"-%?#*")))</f>
        <v/>
      </c>
      <c r="BK76" s="228"/>
      <c r="BL76" s="226" t="str">
        <f t="shared" ca="1" si="23"/>
        <v/>
      </c>
      <c r="BM76" s="226"/>
      <c r="BN76" s="226"/>
      <c r="BO76" s="236"/>
    </row>
    <row r="77" spans="1:67">
      <c r="D77" s="225" t="str">
        <f t="shared" si="24"/>
        <v/>
      </c>
      <c r="E77" s="226"/>
      <c r="F77" s="226" t="str">
        <f>IF(E77="","",IFERROR(
IF(VLOOKUP(C77,$DB$180:$DS$241,2,FALSE)=2,VLOOKUP(C77,$DB$180:$DS$241,3,FALSE),
IF(VLOOKUP(C77,$DB$180:$DS$241,2,FALSE)=0,VLOOKUP(E77,DI!E:G,2,FALSE),
IF(C77="","XXX-",C77&amp;"-")&amp;
IF(VLOOKUP(C77,$DB$180:$DS$241,2,FALSE)=0,"%?",IF(F$4="","O?","O"&amp;F$4+FLOOR((ROW()-7)/16,1)))&amp;
VLOOKUP(C77,$DB$180:$DS$241,MOD(ROW()-7,16)+3,FALSE))),
IF(C77="","XXX-%?#*",C77&amp;"-%?#*")))</f>
        <v/>
      </c>
      <c r="G77" s="226"/>
      <c r="H77" s="226" t="str">
        <f t="shared" ca="1" si="16"/>
        <v/>
      </c>
      <c r="I77" s="226"/>
      <c r="J77" s="226"/>
      <c r="K77" s="227"/>
      <c r="L77" s="225" t="str">
        <f t="shared" si="25"/>
        <v/>
      </c>
      <c r="M77" s="226"/>
      <c r="N77" s="226" t="str">
        <f>IF(M77="","",IFERROR(
IF(VLOOKUP(K77,$DB$180:$DS$241,2,FALSE)=2,VLOOKUP(K77,$DB$180:$DS$241,3,FALSE),
IF(VLOOKUP(K77,$DB$180:$DS$241,2,FALSE)=0,VLOOKUP(M77,DI!M:O,2,FALSE),
IF(K77="","XXX-",K77&amp;"-")&amp;
IF(VLOOKUP(K77,$DB$180:$DS$241,2,FALSE)=0,"%?",IF(N$4="","O?","O"&amp;N$4+FLOOR((ROW()-7)/16,1)))&amp;
VLOOKUP(K77,$DB$180:$DS$241,MOD(ROW()-7,16)+3,FALSE))),
IF(K77="","XXX-%?#*",K77&amp;"-%?#*")))</f>
        <v/>
      </c>
      <c r="O77" s="228"/>
      <c r="P77" s="226" t="str">
        <f t="shared" ca="1" si="17"/>
        <v/>
      </c>
      <c r="Q77" s="226"/>
      <c r="R77" s="226"/>
      <c r="S77" s="227"/>
      <c r="T77" s="225" t="str">
        <f t="shared" si="26"/>
        <v/>
      </c>
      <c r="U77" s="226"/>
      <c r="V77" s="226" t="str">
        <f>IF(U77="","",IFERROR(
IF(VLOOKUP(S77,$DB$180:$DS$241,2,FALSE)=2,VLOOKUP(S77,$DB$180:$DS$241,3,FALSE),
IF(VLOOKUP(S77,$DB$180:$DS$241,2,FALSE)=0,VLOOKUP(U77,DI!U:W,2,FALSE),
IF(S77="","XXX-",S77&amp;"-")&amp;
IF(VLOOKUP(S77,$DB$180:$DS$241,2,FALSE)=0,"%?",IF(V$4="","O?","O"&amp;V$4+FLOOR((ROW()-7)/16,1)))&amp;
VLOOKUP(S77,$DB$180:$DS$241,MOD(ROW()-7,16)+3,FALSE))),
IF(S77="","XXX-%?#*",S77&amp;"-%?#*")))</f>
        <v/>
      </c>
      <c r="W77" s="228"/>
      <c r="X77" s="226" t="str">
        <f t="shared" ca="1" si="18"/>
        <v/>
      </c>
      <c r="Y77" s="226"/>
      <c r="Z77" s="226"/>
      <c r="AA77" s="233"/>
      <c r="AB77" s="225" t="str">
        <f t="shared" si="27"/>
        <v/>
      </c>
      <c r="AC77" s="226"/>
      <c r="AD77" s="226" t="str">
        <f>IF(AC77="","",IFERROR(
IF(VLOOKUP(AA77,$DB$180:$DS$241,2,FALSE)=2,VLOOKUP(AA77,$DB$180:$DS$241,3,FALSE),
IF(VLOOKUP(AA77,$DB$180:$DS$241,2,FALSE)=0,VLOOKUP(AC77,DI!AC:AE,2,FALSE),
IF(AA77="","XXX-",AA77&amp;"-")&amp;
IF(VLOOKUP(AA77,$DB$180:$DS$241,2,FALSE)=0,"%?",IF(AD$4="","O?","O"&amp;AD$4+FLOOR((ROW()-7)/16,1)))&amp;
VLOOKUP(AA77,$DB$180:$DS$241,MOD(ROW()-7,16)+3,FALSE))),
IF(AA77="","XXX-%?#*",AA77&amp;"-%?#*")))</f>
        <v/>
      </c>
      <c r="AE77" s="228"/>
      <c r="AF77" s="226" t="str">
        <f t="shared" ca="1" si="19"/>
        <v/>
      </c>
      <c r="AG77" s="226"/>
      <c r="AH77" s="226"/>
      <c r="AI77" s="233"/>
      <c r="AJ77" s="225" t="str">
        <f t="shared" si="28"/>
        <v/>
      </c>
      <c r="AK77" s="226"/>
      <c r="AL77" s="226" t="str">
        <f>IF(AK77="","",IFERROR(
IF(VLOOKUP(AI77,$DB$180:$DS$241,2,FALSE)=2,VLOOKUP(AI77,$DB$180:$DS$241,3,FALSE),
IF(VLOOKUP(AI77,$DB$180:$DS$241,2,FALSE)=0,VLOOKUP(AK77,DI!AK:AM,2,FALSE),
IF(AI77="","XXX-",AI77&amp;"-")&amp;
IF(VLOOKUP(AI77,$DB$180:$DS$241,2,FALSE)=0,"%?",IF(AL$4="","O?","O"&amp;AL$4+FLOOR((ROW()-7)/16,1)))&amp;
VLOOKUP(AI77,$DB$180:$DS$241,MOD(ROW()-7,16)+3,FALSE))),
IF(AI77="","XXX-%?#*",AI77&amp;"-%?#*")))</f>
        <v/>
      </c>
      <c r="AM77" s="228"/>
      <c r="AN77" s="226" t="str">
        <f t="shared" ca="1" si="20"/>
        <v/>
      </c>
      <c r="AO77" s="226"/>
      <c r="AP77" s="226"/>
      <c r="AQ77" s="233"/>
      <c r="AR77" s="225" t="str">
        <f t="shared" si="29"/>
        <v/>
      </c>
      <c r="AS77" s="226"/>
      <c r="AT77" s="226" t="str">
        <f>IF(AS77="","",IFERROR(
IF(VLOOKUP(AQ77,$DB$180:$DS$241,2,FALSE)=2,VLOOKUP(AQ77,$DB$180:$DS$241,3,FALSE),
IF(VLOOKUP(AQ77,$DB$180:$DS$241,2,FALSE)=0,VLOOKUP(AS77,DI!AS:AU,2,FALSE),
IF(AQ77="","XXX-",AQ77&amp;"-")&amp;
IF(VLOOKUP(AQ77,$DB$180:$DS$241,2,FALSE)=0,"%?",IF(AT$4="","O?","O"&amp;AT$4+FLOOR((ROW()-7)/16,1)))&amp;
VLOOKUP(AQ77,$DB$180:$DS$241,MOD(ROW()-7,16)+3,FALSE))),
IF(AQ77="","XXX-%?#*",AQ77&amp;"-%?#*")))</f>
        <v/>
      </c>
      <c r="AU77" s="228"/>
      <c r="AV77" s="226" t="str">
        <f t="shared" ca="1" si="21"/>
        <v/>
      </c>
      <c r="AW77" s="226"/>
      <c r="AX77" s="226"/>
      <c r="AY77" s="233"/>
      <c r="AZ77" s="225" t="str">
        <f t="shared" si="30"/>
        <v/>
      </c>
      <c r="BA77" s="226"/>
      <c r="BB77" s="226" t="str">
        <f>IF(BA77="","",IFERROR(
IF(VLOOKUP(AY77,$DB$180:$DS$241,2,FALSE)=2,VLOOKUP(AY77,$DB$180:$DS$241,3,FALSE),
IF(VLOOKUP(AY77,$DB$180:$DS$241,2,FALSE)=0,VLOOKUP(BA77,DI!BA:BC,2,FALSE),
IF(AY77="","XXX-",AY77&amp;"-")&amp;
IF(VLOOKUP(AY77,$DB$180:$DS$241,2,FALSE)=0,"%?",IF(BB$4="","O?","O"&amp;BB$4+FLOOR((ROW()-7)/16,1)))&amp;
VLOOKUP(AY77,$DB$180:$DS$241,MOD(ROW()-7,16)+3,FALSE))),
IF(AY77="","XXX-%?#*",AY77&amp;"-%?#*")))</f>
        <v/>
      </c>
      <c r="BC77" s="228"/>
      <c r="BD77" s="226" t="str">
        <f t="shared" ca="1" si="22"/>
        <v/>
      </c>
      <c r="BE77" s="226"/>
      <c r="BF77" s="226"/>
      <c r="BG77" s="233"/>
      <c r="BH77" s="225" t="str">
        <f t="shared" si="31"/>
        <v/>
      </c>
      <c r="BI77" s="226"/>
      <c r="BJ77" s="226" t="str">
        <f>IF(BI77="","",IFERROR(
IF(VLOOKUP(BG77,$DB$180:$DS$241,2,FALSE)=2,VLOOKUP(BG77,$DB$180:$DS$241,3,FALSE),
IF(VLOOKUP(BG77,$DB$180:$DS$241,2,FALSE)=0,VLOOKUP(BI77,DI!BI:BK,2,FALSE),
IF(BG77="","XXX-",BG77&amp;"-")&amp;
IF(VLOOKUP(BG77,$DB$180:$DS$241,2,FALSE)=0,"%?",IF(BJ$4="","O?","O"&amp;BJ$4+FLOOR((ROW()-7)/16,1)))&amp;
VLOOKUP(BG77,$DB$180:$DS$241,MOD(ROW()-7,16)+3,FALSE))),
IF(BG77="","XXX-%?#*",BG77&amp;"-%?#*")))</f>
        <v/>
      </c>
      <c r="BK77" s="228"/>
      <c r="BL77" s="226" t="str">
        <f t="shared" ca="1" si="23"/>
        <v/>
      </c>
      <c r="BM77" s="226"/>
      <c r="BN77" s="226"/>
      <c r="BO77" s="236"/>
    </row>
    <row r="78" spans="1:67">
      <c r="D78" s="225" t="str">
        <f t="shared" si="24"/>
        <v/>
      </c>
      <c r="E78" s="226"/>
      <c r="F78" s="226" t="str">
        <f>IF(E78="","",IFERROR(
IF(VLOOKUP(C78,$DB$180:$DS$241,2,FALSE)=2,VLOOKUP(C78,$DB$180:$DS$241,3,FALSE),
IF(VLOOKUP(C78,$DB$180:$DS$241,2,FALSE)=0,VLOOKUP(E78,DI!E:G,2,FALSE),
IF(C78="","XXX-",C78&amp;"-")&amp;
IF(VLOOKUP(C78,$DB$180:$DS$241,2,FALSE)=0,"%?",IF(F$4="","O?","O"&amp;F$4+FLOOR((ROW()-7)/16,1)))&amp;
VLOOKUP(C78,$DB$180:$DS$241,MOD(ROW()-7,16)+3,FALSE))),
IF(C78="","XXX-%?#*",C78&amp;"-%?#*")))</f>
        <v/>
      </c>
      <c r="G78" s="226"/>
      <c r="H78" s="226" t="str">
        <f t="shared" ca="1" si="16"/>
        <v/>
      </c>
      <c r="I78" s="226"/>
      <c r="J78" s="226"/>
      <c r="K78" s="227"/>
      <c r="L78" s="225" t="str">
        <f t="shared" si="25"/>
        <v/>
      </c>
      <c r="M78" s="226"/>
      <c r="N78" s="226" t="str">
        <f>IF(M78="","",IFERROR(
IF(VLOOKUP(K78,$DB$180:$DS$241,2,FALSE)=2,VLOOKUP(K78,$DB$180:$DS$241,3,FALSE),
IF(VLOOKUP(K78,$DB$180:$DS$241,2,FALSE)=0,VLOOKUP(M78,DI!M:O,2,FALSE),
IF(K78="","XXX-",K78&amp;"-")&amp;
IF(VLOOKUP(K78,$DB$180:$DS$241,2,FALSE)=0,"%?",IF(N$4="","O?","O"&amp;N$4+FLOOR((ROW()-7)/16,1)))&amp;
VLOOKUP(K78,$DB$180:$DS$241,MOD(ROW()-7,16)+3,FALSE))),
IF(K78="","XXX-%?#*",K78&amp;"-%?#*")))</f>
        <v/>
      </c>
      <c r="O78" s="228"/>
      <c r="P78" s="226" t="str">
        <f t="shared" ca="1" si="17"/>
        <v/>
      </c>
      <c r="Q78" s="226"/>
      <c r="R78" s="226"/>
      <c r="S78" s="227"/>
      <c r="T78" s="225" t="str">
        <f t="shared" si="26"/>
        <v/>
      </c>
      <c r="U78" s="226"/>
      <c r="V78" s="226" t="str">
        <f>IF(U78="","",IFERROR(
IF(VLOOKUP(S78,$DB$180:$DS$241,2,FALSE)=2,VLOOKUP(S78,$DB$180:$DS$241,3,FALSE),
IF(VLOOKUP(S78,$DB$180:$DS$241,2,FALSE)=0,VLOOKUP(U78,DI!U:W,2,FALSE),
IF(S78="","XXX-",S78&amp;"-")&amp;
IF(VLOOKUP(S78,$DB$180:$DS$241,2,FALSE)=0,"%?",IF(V$4="","O?","O"&amp;V$4+FLOOR((ROW()-7)/16,1)))&amp;
VLOOKUP(S78,$DB$180:$DS$241,MOD(ROW()-7,16)+3,FALSE))),
IF(S78="","XXX-%?#*",S78&amp;"-%?#*")))</f>
        <v/>
      </c>
      <c r="W78" s="228"/>
      <c r="X78" s="226" t="str">
        <f t="shared" ca="1" si="18"/>
        <v/>
      </c>
      <c r="Y78" s="226"/>
      <c r="Z78" s="226"/>
      <c r="AA78" s="233"/>
      <c r="AB78" s="225" t="str">
        <f t="shared" si="27"/>
        <v/>
      </c>
      <c r="AC78" s="226"/>
      <c r="AD78" s="226" t="str">
        <f>IF(AC78="","",IFERROR(
IF(VLOOKUP(AA78,$DB$180:$DS$241,2,FALSE)=2,VLOOKUP(AA78,$DB$180:$DS$241,3,FALSE),
IF(VLOOKUP(AA78,$DB$180:$DS$241,2,FALSE)=0,VLOOKUP(AC78,DI!AC:AE,2,FALSE),
IF(AA78="","XXX-",AA78&amp;"-")&amp;
IF(VLOOKUP(AA78,$DB$180:$DS$241,2,FALSE)=0,"%?",IF(AD$4="","O?","O"&amp;AD$4+FLOOR((ROW()-7)/16,1)))&amp;
VLOOKUP(AA78,$DB$180:$DS$241,MOD(ROW()-7,16)+3,FALSE))),
IF(AA78="","XXX-%?#*",AA78&amp;"-%?#*")))</f>
        <v/>
      </c>
      <c r="AE78" s="228"/>
      <c r="AF78" s="226" t="str">
        <f t="shared" ca="1" si="19"/>
        <v/>
      </c>
      <c r="AG78" s="226"/>
      <c r="AH78" s="226"/>
      <c r="AI78" s="233"/>
      <c r="AJ78" s="225" t="str">
        <f t="shared" si="28"/>
        <v/>
      </c>
      <c r="AK78" s="226"/>
      <c r="AL78" s="226" t="str">
        <f>IF(AK78="","",IFERROR(
IF(VLOOKUP(AI78,$DB$180:$DS$241,2,FALSE)=2,VLOOKUP(AI78,$DB$180:$DS$241,3,FALSE),
IF(VLOOKUP(AI78,$DB$180:$DS$241,2,FALSE)=0,VLOOKUP(AK78,DI!AK:AM,2,FALSE),
IF(AI78="","XXX-",AI78&amp;"-")&amp;
IF(VLOOKUP(AI78,$DB$180:$DS$241,2,FALSE)=0,"%?",IF(AL$4="","O?","O"&amp;AL$4+FLOOR((ROW()-7)/16,1)))&amp;
VLOOKUP(AI78,$DB$180:$DS$241,MOD(ROW()-7,16)+3,FALSE))),
IF(AI78="","XXX-%?#*",AI78&amp;"-%?#*")))</f>
        <v/>
      </c>
      <c r="AM78" s="228"/>
      <c r="AN78" s="226" t="str">
        <f t="shared" ca="1" si="20"/>
        <v/>
      </c>
      <c r="AO78" s="226"/>
      <c r="AP78" s="226"/>
      <c r="AQ78" s="233"/>
      <c r="AR78" s="225" t="str">
        <f t="shared" si="29"/>
        <v/>
      </c>
      <c r="AS78" s="226"/>
      <c r="AT78" s="226" t="str">
        <f>IF(AS78="","",IFERROR(
IF(VLOOKUP(AQ78,$DB$180:$DS$241,2,FALSE)=2,VLOOKUP(AQ78,$DB$180:$DS$241,3,FALSE),
IF(VLOOKUP(AQ78,$DB$180:$DS$241,2,FALSE)=0,VLOOKUP(AS78,DI!AS:AU,2,FALSE),
IF(AQ78="","XXX-",AQ78&amp;"-")&amp;
IF(VLOOKUP(AQ78,$DB$180:$DS$241,2,FALSE)=0,"%?",IF(AT$4="","O?","O"&amp;AT$4+FLOOR((ROW()-7)/16,1)))&amp;
VLOOKUP(AQ78,$DB$180:$DS$241,MOD(ROW()-7,16)+3,FALSE))),
IF(AQ78="","XXX-%?#*",AQ78&amp;"-%?#*")))</f>
        <v/>
      </c>
      <c r="AU78" s="228"/>
      <c r="AV78" s="226" t="str">
        <f t="shared" ca="1" si="21"/>
        <v/>
      </c>
      <c r="AW78" s="226"/>
      <c r="AX78" s="226"/>
      <c r="AY78" s="233"/>
      <c r="AZ78" s="225" t="str">
        <f t="shared" si="30"/>
        <v/>
      </c>
      <c r="BA78" s="226"/>
      <c r="BB78" s="226" t="str">
        <f>IF(BA78="","",IFERROR(
IF(VLOOKUP(AY78,$DB$180:$DS$241,2,FALSE)=2,VLOOKUP(AY78,$DB$180:$DS$241,3,FALSE),
IF(VLOOKUP(AY78,$DB$180:$DS$241,2,FALSE)=0,VLOOKUP(BA78,DI!BA:BC,2,FALSE),
IF(AY78="","XXX-",AY78&amp;"-")&amp;
IF(VLOOKUP(AY78,$DB$180:$DS$241,2,FALSE)=0,"%?",IF(BB$4="","O?","O"&amp;BB$4+FLOOR((ROW()-7)/16,1)))&amp;
VLOOKUP(AY78,$DB$180:$DS$241,MOD(ROW()-7,16)+3,FALSE))),
IF(AY78="","XXX-%?#*",AY78&amp;"-%?#*")))</f>
        <v/>
      </c>
      <c r="BC78" s="228"/>
      <c r="BD78" s="226" t="str">
        <f t="shared" ca="1" si="22"/>
        <v/>
      </c>
      <c r="BE78" s="226"/>
      <c r="BF78" s="226"/>
      <c r="BG78" s="233"/>
      <c r="BH78" s="225" t="str">
        <f t="shared" si="31"/>
        <v/>
      </c>
      <c r="BI78" s="226"/>
      <c r="BJ78" s="226" t="str">
        <f>IF(BI78="","",IFERROR(
IF(VLOOKUP(BG78,$DB$180:$DS$241,2,FALSE)=2,VLOOKUP(BG78,$DB$180:$DS$241,3,FALSE),
IF(VLOOKUP(BG78,$DB$180:$DS$241,2,FALSE)=0,VLOOKUP(BI78,DI!BI:BK,2,FALSE),
IF(BG78="","XXX-",BG78&amp;"-")&amp;
IF(VLOOKUP(BG78,$DB$180:$DS$241,2,FALSE)=0,"%?",IF(BJ$4="","O?","O"&amp;BJ$4+FLOOR((ROW()-7)/16,1)))&amp;
VLOOKUP(BG78,$DB$180:$DS$241,MOD(ROW()-7,16)+3,FALSE))),
IF(BG78="","XXX-%?#*",BG78&amp;"-%?#*")))</f>
        <v/>
      </c>
      <c r="BK78" s="228"/>
      <c r="BL78" s="226" t="str">
        <f t="shared" ca="1" si="23"/>
        <v/>
      </c>
      <c r="BM78" s="226"/>
      <c r="BN78" s="226"/>
      <c r="BO78" s="236"/>
    </row>
    <row r="79" spans="1:67">
      <c r="D79" s="225" t="str">
        <f t="shared" si="24"/>
        <v/>
      </c>
      <c r="E79" s="226"/>
      <c r="F79" s="226" t="str">
        <f>IF(E79="","",IFERROR(
IF(VLOOKUP(C79,$DB$180:$DS$241,2,FALSE)=2,VLOOKUP(C79,$DB$180:$DS$241,3,FALSE),
IF(VLOOKUP(C79,$DB$180:$DS$241,2,FALSE)=0,VLOOKUP(E79,DI!E:G,2,FALSE),
IF(C79="","XXX-",C79&amp;"-")&amp;
IF(VLOOKUP(C79,$DB$180:$DS$241,2,FALSE)=0,"%?",IF(F$4="","O?","O"&amp;F$4+FLOOR((ROW()-7)/16,1)))&amp;
VLOOKUP(C79,$DB$180:$DS$241,MOD(ROW()-7,16)+3,FALSE))),
IF(C79="","XXX-%?#*",C79&amp;"-%?#*")))</f>
        <v/>
      </c>
      <c r="G79" s="226"/>
      <c r="H79" s="226" t="str">
        <f t="shared" ca="1" si="16"/>
        <v/>
      </c>
      <c r="I79" s="226"/>
      <c r="J79" s="226"/>
      <c r="K79" s="227"/>
      <c r="L79" s="225" t="str">
        <f t="shared" si="25"/>
        <v/>
      </c>
      <c r="M79" s="226"/>
      <c r="N79" s="226" t="str">
        <f>IF(M79="","",IFERROR(
IF(VLOOKUP(K79,$DB$180:$DS$241,2,FALSE)=2,VLOOKUP(K79,$DB$180:$DS$241,3,FALSE),
IF(VLOOKUP(K79,$DB$180:$DS$241,2,FALSE)=0,VLOOKUP(M79,DI!M:O,2,FALSE),
IF(K79="","XXX-",K79&amp;"-")&amp;
IF(VLOOKUP(K79,$DB$180:$DS$241,2,FALSE)=0,"%?",IF(N$4="","O?","O"&amp;N$4+FLOOR((ROW()-7)/16,1)))&amp;
VLOOKUP(K79,$DB$180:$DS$241,MOD(ROW()-7,16)+3,FALSE))),
IF(K79="","XXX-%?#*",K79&amp;"-%?#*")))</f>
        <v/>
      </c>
      <c r="O79" s="228"/>
      <c r="P79" s="226" t="str">
        <f t="shared" ca="1" si="17"/>
        <v/>
      </c>
      <c r="Q79" s="226"/>
      <c r="R79" s="226"/>
      <c r="S79" s="227"/>
      <c r="T79" s="225" t="str">
        <f t="shared" si="26"/>
        <v/>
      </c>
      <c r="U79" s="226"/>
      <c r="V79" s="226" t="str">
        <f>IF(U79="","",IFERROR(
IF(VLOOKUP(S79,$DB$180:$DS$241,2,FALSE)=2,VLOOKUP(S79,$DB$180:$DS$241,3,FALSE),
IF(VLOOKUP(S79,$DB$180:$DS$241,2,FALSE)=0,VLOOKUP(U79,DI!U:W,2,FALSE),
IF(S79="","XXX-",S79&amp;"-")&amp;
IF(VLOOKUP(S79,$DB$180:$DS$241,2,FALSE)=0,"%?",IF(V$4="","O?","O"&amp;V$4+FLOOR((ROW()-7)/16,1)))&amp;
VLOOKUP(S79,$DB$180:$DS$241,MOD(ROW()-7,16)+3,FALSE))),
IF(S79="","XXX-%?#*",S79&amp;"-%?#*")))</f>
        <v/>
      </c>
      <c r="W79" s="228"/>
      <c r="X79" s="226" t="str">
        <f t="shared" ca="1" si="18"/>
        <v/>
      </c>
      <c r="Y79" s="226"/>
      <c r="Z79" s="226"/>
      <c r="AA79" s="233"/>
      <c r="AB79" s="225" t="str">
        <f t="shared" si="27"/>
        <v/>
      </c>
      <c r="AC79" s="226"/>
      <c r="AD79" s="226" t="str">
        <f>IF(AC79="","",IFERROR(
IF(VLOOKUP(AA79,$DB$180:$DS$241,2,FALSE)=2,VLOOKUP(AA79,$DB$180:$DS$241,3,FALSE),
IF(VLOOKUP(AA79,$DB$180:$DS$241,2,FALSE)=0,VLOOKUP(AC79,DI!AC:AE,2,FALSE),
IF(AA79="","XXX-",AA79&amp;"-")&amp;
IF(VLOOKUP(AA79,$DB$180:$DS$241,2,FALSE)=0,"%?",IF(AD$4="","O?","O"&amp;AD$4+FLOOR((ROW()-7)/16,1)))&amp;
VLOOKUP(AA79,$DB$180:$DS$241,MOD(ROW()-7,16)+3,FALSE))),
IF(AA79="","XXX-%?#*",AA79&amp;"-%?#*")))</f>
        <v/>
      </c>
      <c r="AE79" s="228"/>
      <c r="AF79" s="226" t="str">
        <f t="shared" ca="1" si="19"/>
        <v/>
      </c>
      <c r="AG79" s="226"/>
      <c r="AH79" s="226"/>
      <c r="AI79" s="233"/>
      <c r="AJ79" s="225" t="str">
        <f t="shared" si="28"/>
        <v/>
      </c>
      <c r="AK79" s="226"/>
      <c r="AL79" s="226" t="str">
        <f>IF(AK79="","",IFERROR(
IF(VLOOKUP(AI79,$DB$180:$DS$241,2,FALSE)=2,VLOOKUP(AI79,$DB$180:$DS$241,3,FALSE),
IF(VLOOKUP(AI79,$DB$180:$DS$241,2,FALSE)=0,VLOOKUP(AK79,DI!AK:AM,2,FALSE),
IF(AI79="","XXX-",AI79&amp;"-")&amp;
IF(VLOOKUP(AI79,$DB$180:$DS$241,2,FALSE)=0,"%?",IF(AL$4="","O?","O"&amp;AL$4+FLOOR((ROW()-7)/16,1)))&amp;
VLOOKUP(AI79,$DB$180:$DS$241,MOD(ROW()-7,16)+3,FALSE))),
IF(AI79="","XXX-%?#*",AI79&amp;"-%?#*")))</f>
        <v/>
      </c>
      <c r="AM79" s="228"/>
      <c r="AN79" s="226" t="str">
        <f t="shared" ca="1" si="20"/>
        <v/>
      </c>
      <c r="AO79" s="226"/>
      <c r="AP79" s="226"/>
      <c r="AQ79" s="233"/>
      <c r="AR79" s="225" t="str">
        <f t="shared" si="29"/>
        <v/>
      </c>
      <c r="AS79" s="226"/>
      <c r="AT79" s="226" t="str">
        <f>IF(AS79="","",IFERROR(
IF(VLOOKUP(AQ79,$DB$180:$DS$241,2,FALSE)=2,VLOOKUP(AQ79,$DB$180:$DS$241,3,FALSE),
IF(VLOOKUP(AQ79,$DB$180:$DS$241,2,FALSE)=0,VLOOKUP(AS79,DI!AS:AU,2,FALSE),
IF(AQ79="","XXX-",AQ79&amp;"-")&amp;
IF(VLOOKUP(AQ79,$DB$180:$DS$241,2,FALSE)=0,"%?",IF(AT$4="","O?","O"&amp;AT$4+FLOOR((ROW()-7)/16,1)))&amp;
VLOOKUP(AQ79,$DB$180:$DS$241,MOD(ROW()-7,16)+3,FALSE))),
IF(AQ79="","XXX-%?#*",AQ79&amp;"-%?#*")))</f>
        <v/>
      </c>
      <c r="AU79" s="228"/>
      <c r="AV79" s="226" t="str">
        <f t="shared" ca="1" si="21"/>
        <v/>
      </c>
      <c r="AW79" s="226"/>
      <c r="AX79" s="226"/>
      <c r="AY79" s="233"/>
      <c r="AZ79" s="225" t="str">
        <f t="shared" si="30"/>
        <v/>
      </c>
      <c r="BA79" s="226"/>
      <c r="BB79" s="226" t="str">
        <f>IF(BA79="","",IFERROR(
IF(VLOOKUP(AY79,$DB$180:$DS$241,2,FALSE)=2,VLOOKUP(AY79,$DB$180:$DS$241,3,FALSE),
IF(VLOOKUP(AY79,$DB$180:$DS$241,2,FALSE)=0,VLOOKUP(BA79,DI!BA:BC,2,FALSE),
IF(AY79="","XXX-",AY79&amp;"-")&amp;
IF(VLOOKUP(AY79,$DB$180:$DS$241,2,FALSE)=0,"%?",IF(BB$4="","O?","O"&amp;BB$4+FLOOR((ROW()-7)/16,1)))&amp;
VLOOKUP(AY79,$DB$180:$DS$241,MOD(ROW()-7,16)+3,FALSE))),
IF(AY79="","XXX-%?#*",AY79&amp;"-%?#*")))</f>
        <v/>
      </c>
      <c r="BC79" s="228"/>
      <c r="BD79" s="226" t="str">
        <f t="shared" ca="1" si="22"/>
        <v/>
      </c>
      <c r="BE79" s="226"/>
      <c r="BF79" s="226"/>
      <c r="BG79" s="233"/>
      <c r="BH79" s="225" t="str">
        <f t="shared" si="31"/>
        <v/>
      </c>
      <c r="BI79" s="226"/>
      <c r="BJ79" s="226" t="str">
        <f>IF(BI79="","",IFERROR(
IF(VLOOKUP(BG79,$DB$180:$DS$241,2,FALSE)=2,VLOOKUP(BG79,$DB$180:$DS$241,3,FALSE),
IF(VLOOKUP(BG79,$DB$180:$DS$241,2,FALSE)=0,VLOOKUP(BI79,DI!BI:BK,2,FALSE),
IF(BG79="","XXX-",BG79&amp;"-")&amp;
IF(VLOOKUP(BG79,$DB$180:$DS$241,2,FALSE)=0,"%?",IF(BJ$4="","O?","O"&amp;BJ$4+FLOOR((ROW()-7)/16,1)))&amp;
VLOOKUP(BG79,$DB$180:$DS$241,MOD(ROW()-7,16)+3,FALSE))),
IF(BG79="","XXX-%?#*",BG79&amp;"-%?#*")))</f>
        <v/>
      </c>
      <c r="BK79" s="228"/>
      <c r="BL79" s="226" t="str">
        <f t="shared" ca="1" si="23"/>
        <v/>
      </c>
      <c r="BM79" s="226"/>
      <c r="BN79" s="226"/>
      <c r="BO79" s="236"/>
    </row>
    <row r="80" spans="1:67">
      <c r="D80" s="225" t="str">
        <f t="shared" si="24"/>
        <v/>
      </c>
      <c r="E80" s="226"/>
      <c r="F80" s="226" t="str">
        <f>IF(E80="","",IFERROR(
IF(VLOOKUP(C80,$DB$180:$DS$241,2,FALSE)=2,VLOOKUP(C80,$DB$180:$DS$241,3,FALSE),
IF(VLOOKUP(C80,$DB$180:$DS$241,2,FALSE)=0,VLOOKUP(E80,DI!E:G,2,FALSE),
IF(C80="","XXX-",C80&amp;"-")&amp;
IF(VLOOKUP(C80,$DB$180:$DS$241,2,FALSE)=0,"%?",IF(F$4="","O?","O"&amp;F$4+FLOOR((ROW()-7)/16,1)))&amp;
VLOOKUP(C80,$DB$180:$DS$241,MOD(ROW()-7,16)+3,FALSE))),
IF(C80="","XXX-%?#*",C80&amp;"-%?#*")))</f>
        <v/>
      </c>
      <c r="G80" s="226"/>
      <c r="H80" s="226" t="str">
        <f t="shared" ca="1" si="16"/>
        <v/>
      </c>
      <c r="I80" s="226"/>
      <c r="J80" s="226"/>
      <c r="K80" s="227"/>
      <c r="L80" s="225" t="str">
        <f t="shared" si="25"/>
        <v/>
      </c>
      <c r="M80" s="226"/>
      <c r="N80" s="226" t="str">
        <f>IF(M80="","",IFERROR(
IF(VLOOKUP(K80,$DB$180:$DS$241,2,FALSE)=2,VLOOKUP(K80,$DB$180:$DS$241,3,FALSE),
IF(VLOOKUP(K80,$DB$180:$DS$241,2,FALSE)=0,VLOOKUP(M80,DI!M:O,2,FALSE),
IF(K80="","XXX-",K80&amp;"-")&amp;
IF(VLOOKUP(K80,$DB$180:$DS$241,2,FALSE)=0,"%?",IF(N$4="","O?","O"&amp;N$4+FLOOR((ROW()-7)/16,1)))&amp;
VLOOKUP(K80,$DB$180:$DS$241,MOD(ROW()-7,16)+3,FALSE))),
IF(K80="","XXX-%?#*",K80&amp;"-%?#*")))</f>
        <v/>
      </c>
      <c r="O80" s="228"/>
      <c r="P80" s="226" t="str">
        <f t="shared" ca="1" si="17"/>
        <v/>
      </c>
      <c r="Q80" s="226"/>
      <c r="R80" s="226"/>
      <c r="S80" s="227"/>
      <c r="T80" s="225" t="str">
        <f t="shared" si="26"/>
        <v/>
      </c>
      <c r="U80" s="226"/>
      <c r="V80" s="226" t="str">
        <f>IF(U80="","",IFERROR(
IF(VLOOKUP(S80,$DB$180:$DS$241,2,FALSE)=2,VLOOKUP(S80,$DB$180:$DS$241,3,FALSE),
IF(VLOOKUP(S80,$DB$180:$DS$241,2,FALSE)=0,VLOOKUP(U80,DI!U:W,2,FALSE),
IF(S80="","XXX-",S80&amp;"-")&amp;
IF(VLOOKUP(S80,$DB$180:$DS$241,2,FALSE)=0,"%?",IF(V$4="","O?","O"&amp;V$4+FLOOR((ROW()-7)/16,1)))&amp;
VLOOKUP(S80,$DB$180:$DS$241,MOD(ROW()-7,16)+3,FALSE))),
IF(S80="","XXX-%?#*",S80&amp;"-%?#*")))</f>
        <v/>
      </c>
      <c r="W80" s="228"/>
      <c r="X80" s="226" t="str">
        <f t="shared" ca="1" si="18"/>
        <v/>
      </c>
      <c r="Y80" s="226"/>
      <c r="Z80" s="226"/>
      <c r="AA80" s="233"/>
      <c r="AB80" s="225" t="str">
        <f t="shared" si="27"/>
        <v/>
      </c>
      <c r="AC80" s="226"/>
      <c r="AD80" s="226" t="str">
        <f>IF(AC80="","",IFERROR(
IF(VLOOKUP(AA80,$DB$180:$DS$241,2,FALSE)=2,VLOOKUP(AA80,$DB$180:$DS$241,3,FALSE),
IF(VLOOKUP(AA80,$DB$180:$DS$241,2,FALSE)=0,VLOOKUP(AC80,DI!AC:AE,2,FALSE),
IF(AA80="","XXX-",AA80&amp;"-")&amp;
IF(VLOOKUP(AA80,$DB$180:$DS$241,2,FALSE)=0,"%?",IF(AD$4="","O?","O"&amp;AD$4+FLOOR((ROW()-7)/16,1)))&amp;
VLOOKUP(AA80,$DB$180:$DS$241,MOD(ROW()-7,16)+3,FALSE))),
IF(AA80="","XXX-%?#*",AA80&amp;"-%?#*")))</f>
        <v/>
      </c>
      <c r="AE80" s="228"/>
      <c r="AF80" s="226" t="str">
        <f t="shared" ca="1" si="19"/>
        <v/>
      </c>
      <c r="AG80" s="226"/>
      <c r="AH80" s="226"/>
      <c r="AI80" s="233"/>
      <c r="AJ80" s="225" t="str">
        <f t="shared" si="28"/>
        <v/>
      </c>
      <c r="AK80" s="226"/>
      <c r="AL80" s="226" t="str">
        <f>IF(AK80="","",IFERROR(
IF(VLOOKUP(AI80,$DB$180:$DS$241,2,FALSE)=2,VLOOKUP(AI80,$DB$180:$DS$241,3,FALSE),
IF(VLOOKUP(AI80,$DB$180:$DS$241,2,FALSE)=0,VLOOKUP(AK80,DI!AK:AM,2,FALSE),
IF(AI80="","XXX-",AI80&amp;"-")&amp;
IF(VLOOKUP(AI80,$DB$180:$DS$241,2,FALSE)=0,"%?",IF(AL$4="","O?","O"&amp;AL$4+FLOOR((ROW()-7)/16,1)))&amp;
VLOOKUP(AI80,$DB$180:$DS$241,MOD(ROW()-7,16)+3,FALSE))),
IF(AI80="","XXX-%?#*",AI80&amp;"-%?#*")))</f>
        <v/>
      </c>
      <c r="AM80" s="228"/>
      <c r="AN80" s="226" t="str">
        <f t="shared" ca="1" si="20"/>
        <v/>
      </c>
      <c r="AO80" s="226"/>
      <c r="AP80" s="226"/>
      <c r="AQ80" s="233"/>
      <c r="AR80" s="225" t="str">
        <f t="shared" si="29"/>
        <v/>
      </c>
      <c r="AS80" s="226"/>
      <c r="AT80" s="226" t="str">
        <f>IF(AS80="","",IFERROR(
IF(VLOOKUP(AQ80,$DB$180:$DS$241,2,FALSE)=2,VLOOKUP(AQ80,$DB$180:$DS$241,3,FALSE),
IF(VLOOKUP(AQ80,$DB$180:$DS$241,2,FALSE)=0,VLOOKUP(AS80,DI!AS:AU,2,FALSE),
IF(AQ80="","XXX-",AQ80&amp;"-")&amp;
IF(VLOOKUP(AQ80,$DB$180:$DS$241,2,FALSE)=0,"%?",IF(AT$4="","O?","O"&amp;AT$4+FLOOR((ROW()-7)/16,1)))&amp;
VLOOKUP(AQ80,$DB$180:$DS$241,MOD(ROW()-7,16)+3,FALSE))),
IF(AQ80="","XXX-%?#*",AQ80&amp;"-%?#*")))</f>
        <v/>
      </c>
      <c r="AU80" s="228"/>
      <c r="AV80" s="226" t="str">
        <f t="shared" ca="1" si="21"/>
        <v/>
      </c>
      <c r="AW80" s="226"/>
      <c r="AX80" s="226"/>
      <c r="AY80" s="233"/>
      <c r="AZ80" s="225" t="str">
        <f t="shared" si="30"/>
        <v/>
      </c>
      <c r="BA80" s="226"/>
      <c r="BB80" s="226" t="str">
        <f>IF(BA80="","",IFERROR(
IF(VLOOKUP(AY80,$DB$180:$DS$241,2,FALSE)=2,VLOOKUP(AY80,$DB$180:$DS$241,3,FALSE),
IF(VLOOKUP(AY80,$DB$180:$DS$241,2,FALSE)=0,VLOOKUP(BA80,DI!BA:BC,2,FALSE),
IF(AY80="","XXX-",AY80&amp;"-")&amp;
IF(VLOOKUP(AY80,$DB$180:$DS$241,2,FALSE)=0,"%?",IF(BB$4="","O?","O"&amp;BB$4+FLOOR((ROW()-7)/16,1)))&amp;
VLOOKUP(AY80,$DB$180:$DS$241,MOD(ROW()-7,16)+3,FALSE))),
IF(AY80="","XXX-%?#*",AY80&amp;"-%?#*")))</f>
        <v/>
      </c>
      <c r="BC80" s="228"/>
      <c r="BD80" s="226" t="str">
        <f t="shared" ca="1" si="22"/>
        <v/>
      </c>
      <c r="BE80" s="226"/>
      <c r="BF80" s="226"/>
      <c r="BG80" s="233"/>
      <c r="BH80" s="225" t="str">
        <f t="shared" si="31"/>
        <v/>
      </c>
      <c r="BI80" s="226"/>
      <c r="BJ80" s="226" t="str">
        <f>IF(BI80="","",IFERROR(
IF(VLOOKUP(BG80,$DB$180:$DS$241,2,FALSE)=2,VLOOKUP(BG80,$DB$180:$DS$241,3,FALSE),
IF(VLOOKUP(BG80,$DB$180:$DS$241,2,FALSE)=0,VLOOKUP(BI80,DI!BI:BK,2,FALSE),
IF(BG80="","XXX-",BG80&amp;"-")&amp;
IF(VLOOKUP(BG80,$DB$180:$DS$241,2,FALSE)=0,"%?",IF(BJ$4="","O?","O"&amp;BJ$4+FLOOR((ROW()-7)/16,1)))&amp;
VLOOKUP(BG80,$DB$180:$DS$241,MOD(ROW()-7,16)+3,FALSE))),
IF(BG80="","XXX-%?#*",BG80&amp;"-%?#*")))</f>
        <v/>
      </c>
      <c r="BK80" s="228"/>
      <c r="BL80" s="226" t="str">
        <f t="shared" ca="1" si="23"/>
        <v/>
      </c>
      <c r="BM80" s="226"/>
      <c r="BN80" s="226"/>
      <c r="BO80" s="236"/>
    </row>
    <row r="81" spans="4:67">
      <c r="D81" s="225" t="str">
        <f t="shared" si="24"/>
        <v/>
      </c>
      <c r="E81" s="226"/>
      <c r="F81" s="226" t="str">
        <f>IF(E81="","",IFERROR(
IF(VLOOKUP(C81,$DB$180:$DS$241,2,FALSE)=2,VLOOKUP(C81,$DB$180:$DS$241,3,FALSE),
IF(VLOOKUP(C81,$DB$180:$DS$241,2,FALSE)=0,VLOOKUP(E81,DI!E:G,2,FALSE),
IF(C81="","XXX-",C81&amp;"-")&amp;
IF(VLOOKUP(C81,$DB$180:$DS$241,2,FALSE)=0,"%?",IF(F$4="","O?","O"&amp;F$4+FLOOR((ROW()-7)/16,1)))&amp;
VLOOKUP(C81,$DB$180:$DS$241,MOD(ROW()-7,16)+3,FALSE))),
IF(C81="","XXX-%?#*",C81&amp;"-%?#*")))</f>
        <v/>
      </c>
      <c r="G81" s="226"/>
      <c r="H81" s="226" t="str">
        <f t="shared" ca="1" si="16"/>
        <v/>
      </c>
      <c r="I81" s="226"/>
      <c r="J81" s="226"/>
      <c r="K81" s="227"/>
      <c r="L81" s="225" t="str">
        <f t="shared" si="25"/>
        <v/>
      </c>
      <c r="M81" s="226"/>
      <c r="N81" s="226" t="str">
        <f>IF(M81="","",IFERROR(
IF(VLOOKUP(K81,$DB$180:$DS$241,2,FALSE)=2,VLOOKUP(K81,$DB$180:$DS$241,3,FALSE),
IF(VLOOKUP(K81,$DB$180:$DS$241,2,FALSE)=0,VLOOKUP(M81,DI!M:O,2,FALSE),
IF(K81="","XXX-",K81&amp;"-")&amp;
IF(VLOOKUP(K81,$DB$180:$DS$241,2,FALSE)=0,"%?",IF(N$4="","O?","O"&amp;N$4+FLOOR((ROW()-7)/16,1)))&amp;
VLOOKUP(K81,$DB$180:$DS$241,MOD(ROW()-7,16)+3,FALSE))),
IF(K81="","XXX-%?#*",K81&amp;"-%?#*")))</f>
        <v/>
      </c>
      <c r="O81" s="228"/>
      <c r="P81" s="226" t="str">
        <f t="shared" ca="1" si="17"/>
        <v/>
      </c>
      <c r="Q81" s="226"/>
      <c r="R81" s="226"/>
      <c r="S81" s="227"/>
      <c r="T81" s="225" t="str">
        <f t="shared" si="26"/>
        <v/>
      </c>
      <c r="U81" s="226"/>
      <c r="V81" s="226" t="str">
        <f>IF(U81="","",IFERROR(
IF(VLOOKUP(S81,$DB$180:$DS$241,2,FALSE)=2,VLOOKUP(S81,$DB$180:$DS$241,3,FALSE),
IF(VLOOKUP(S81,$DB$180:$DS$241,2,FALSE)=0,VLOOKUP(U81,DI!U:W,2,FALSE),
IF(S81="","XXX-",S81&amp;"-")&amp;
IF(VLOOKUP(S81,$DB$180:$DS$241,2,FALSE)=0,"%?",IF(V$4="","O?","O"&amp;V$4+FLOOR((ROW()-7)/16,1)))&amp;
VLOOKUP(S81,$DB$180:$DS$241,MOD(ROW()-7,16)+3,FALSE))),
IF(S81="","XXX-%?#*",S81&amp;"-%?#*")))</f>
        <v/>
      </c>
      <c r="W81" s="228"/>
      <c r="X81" s="226" t="str">
        <f t="shared" ca="1" si="18"/>
        <v/>
      </c>
      <c r="Y81" s="226"/>
      <c r="Z81" s="226"/>
      <c r="AA81" s="233"/>
      <c r="AB81" s="225" t="str">
        <f t="shared" si="27"/>
        <v/>
      </c>
      <c r="AC81" s="226"/>
      <c r="AD81" s="226" t="str">
        <f>IF(AC81="","",IFERROR(
IF(VLOOKUP(AA81,$DB$180:$DS$241,2,FALSE)=2,VLOOKUP(AA81,$DB$180:$DS$241,3,FALSE),
IF(VLOOKUP(AA81,$DB$180:$DS$241,2,FALSE)=0,VLOOKUP(AC81,DI!AC:AE,2,FALSE),
IF(AA81="","XXX-",AA81&amp;"-")&amp;
IF(VLOOKUP(AA81,$DB$180:$DS$241,2,FALSE)=0,"%?",IF(AD$4="","O?","O"&amp;AD$4+FLOOR((ROW()-7)/16,1)))&amp;
VLOOKUP(AA81,$DB$180:$DS$241,MOD(ROW()-7,16)+3,FALSE))),
IF(AA81="","XXX-%?#*",AA81&amp;"-%?#*")))</f>
        <v/>
      </c>
      <c r="AE81" s="228"/>
      <c r="AF81" s="226" t="str">
        <f t="shared" ca="1" si="19"/>
        <v/>
      </c>
      <c r="AG81" s="226"/>
      <c r="AH81" s="226"/>
      <c r="AI81" s="233"/>
      <c r="AJ81" s="225" t="str">
        <f t="shared" si="28"/>
        <v/>
      </c>
      <c r="AK81" s="226"/>
      <c r="AL81" s="226" t="str">
        <f>IF(AK81="","",IFERROR(
IF(VLOOKUP(AI81,$DB$180:$DS$241,2,FALSE)=2,VLOOKUP(AI81,$DB$180:$DS$241,3,FALSE),
IF(VLOOKUP(AI81,$DB$180:$DS$241,2,FALSE)=0,VLOOKUP(AK81,DI!AK:AM,2,FALSE),
IF(AI81="","XXX-",AI81&amp;"-")&amp;
IF(VLOOKUP(AI81,$DB$180:$DS$241,2,FALSE)=0,"%?",IF(AL$4="","O?","O"&amp;AL$4+FLOOR((ROW()-7)/16,1)))&amp;
VLOOKUP(AI81,$DB$180:$DS$241,MOD(ROW()-7,16)+3,FALSE))),
IF(AI81="","XXX-%?#*",AI81&amp;"-%?#*")))</f>
        <v/>
      </c>
      <c r="AM81" s="228"/>
      <c r="AN81" s="226" t="str">
        <f t="shared" ca="1" si="20"/>
        <v/>
      </c>
      <c r="AO81" s="226"/>
      <c r="AP81" s="226"/>
      <c r="AQ81" s="233"/>
      <c r="AR81" s="225" t="str">
        <f t="shared" si="29"/>
        <v/>
      </c>
      <c r="AS81" s="226"/>
      <c r="AT81" s="226" t="str">
        <f>IF(AS81="","",IFERROR(
IF(VLOOKUP(AQ81,$DB$180:$DS$241,2,FALSE)=2,VLOOKUP(AQ81,$DB$180:$DS$241,3,FALSE),
IF(VLOOKUP(AQ81,$DB$180:$DS$241,2,FALSE)=0,VLOOKUP(AS81,DI!AS:AU,2,FALSE),
IF(AQ81="","XXX-",AQ81&amp;"-")&amp;
IF(VLOOKUP(AQ81,$DB$180:$DS$241,2,FALSE)=0,"%?",IF(AT$4="","O?","O"&amp;AT$4+FLOOR((ROW()-7)/16,1)))&amp;
VLOOKUP(AQ81,$DB$180:$DS$241,MOD(ROW()-7,16)+3,FALSE))),
IF(AQ81="","XXX-%?#*",AQ81&amp;"-%?#*")))</f>
        <v/>
      </c>
      <c r="AU81" s="228"/>
      <c r="AV81" s="226" t="str">
        <f t="shared" ca="1" si="21"/>
        <v/>
      </c>
      <c r="AW81" s="226"/>
      <c r="AX81" s="226"/>
      <c r="AY81" s="233"/>
      <c r="AZ81" s="225" t="str">
        <f t="shared" si="30"/>
        <v/>
      </c>
      <c r="BA81" s="226"/>
      <c r="BB81" s="226" t="str">
        <f>IF(BA81="","",IFERROR(
IF(VLOOKUP(AY81,$DB$180:$DS$241,2,FALSE)=2,VLOOKUP(AY81,$DB$180:$DS$241,3,FALSE),
IF(VLOOKUP(AY81,$DB$180:$DS$241,2,FALSE)=0,VLOOKUP(BA81,DI!BA:BC,2,FALSE),
IF(AY81="","XXX-",AY81&amp;"-")&amp;
IF(VLOOKUP(AY81,$DB$180:$DS$241,2,FALSE)=0,"%?",IF(BB$4="","O?","O"&amp;BB$4+FLOOR((ROW()-7)/16,1)))&amp;
VLOOKUP(AY81,$DB$180:$DS$241,MOD(ROW()-7,16)+3,FALSE))),
IF(AY81="","XXX-%?#*",AY81&amp;"-%?#*")))</f>
        <v/>
      </c>
      <c r="BC81" s="228"/>
      <c r="BD81" s="226" t="str">
        <f t="shared" ca="1" si="22"/>
        <v/>
      </c>
      <c r="BE81" s="226"/>
      <c r="BF81" s="226"/>
      <c r="BG81" s="233"/>
      <c r="BH81" s="225" t="str">
        <f t="shared" si="31"/>
        <v/>
      </c>
      <c r="BI81" s="226"/>
      <c r="BJ81" s="226" t="str">
        <f>IF(BI81="","",IFERROR(
IF(VLOOKUP(BG81,$DB$180:$DS$241,2,FALSE)=2,VLOOKUP(BG81,$DB$180:$DS$241,3,FALSE),
IF(VLOOKUP(BG81,$DB$180:$DS$241,2,FALSE)=0,VLOOKUP(BI81,DI!BI:BK,2,FALSE),
IF(BG81="","XXX-",BG81&amp;"-")&amp;
IF(VLOOKUP(BG81,$DB$180:$DS$241,2,FALSE)=0,"%?",IF(BJ$4="","O?","O"&amp;BJ$4+FLOOR((ROW()-7)/16,1)))&amp;
VLOOKUP(BG81,$DB$180:$DS$241,MOD(ROW()-7,16)+3,FALSE))),
IF(BG81="","XXX-%?#*",BG81&amp;"-%?#*")))</f>
        <v/>
      </c>
      <c r="BK81" s="228"/>
      <c r="BL81" s="226" t="str">
        <f t="shared" ca="1" si="23"/>
        <v/>
      </c>
      <c r="BM81" s="226"/>
      <c r="BN81" s="226"/>
      <c r="BO81" s="236"/>
    </row>
    <row r="82" spans="4:67">
      <c r="D82" s="225" t="str">
        <f t="shared" si="24"/>
        <v/>
      </c>
      <c r="E82" s="226"/>
      <c r="F82" s="226" t="str">
        <f>IF(E82="","",IFERROR(
IF(VLOOKUP(C82,$DB$180:$DS$241,2,FALSE)=2,VLOOKUP(C82,$DB$180:$DS$241,3,FALSE),
IF(VLOOKUP(C82,$DB$180:$DS$241,2,FALSE)=0,VLOOKUP(E82,DI!E:G,2,FALSE),
IF(C82="","XXX-",C82&amp;"-")&amp;
IF(VLOOKUP(C82,$DB$180:$DS$241,2,FALSE)=0,"%?",IF(F$4="","O?","O"&amp;F$4+FLOOR((ROW()-7)/16,1)))&amp;
VLOOKUP(C82,$DB$180:$DS$241,MOD(ROW()-7,16)+3,FALSE))),
IF(C82="","XXX-%?#*",C82&amp;"-%?#*")))</f>
        <v/>
      </c>
      <c r="G82" s="226"/>
      <c r="H82" s="226" t="str">
        <f t="shared" ca="1" si="16"/>
        <v/>
      </c>
      <c r="I82" s="226"/>
      <c r="J82" s="226"/>
      <c r="K82" s="227"/>
      <c r="L82" s="225" t="str">
        <f t="shared" si="25"/>
        <v/>
      </c>
      <c r="M82" s="226"/>
      <c r="N82" s="226" t="str">
        <f>IF(M82="","",IFERROR(
IF(VLOOKUP(K82,$DB$180:$DS$241,2,FALSE)=2,VLOOKUP(K82,$DB$180:$DS$241,3,FALSE),
IF(VLOOKUP(K82,$DB$180:$DS$241,2,FALSE)=0,VLOOKUP(M82,DI!M:O,2,FALSE),
IF(K82="","XXX-",K82&amp;"-")&amp;
IF(VLOOKUP(K82,$DB$180:$DS$241,2,FALSE)=0,"%?",IF(N$4="","O?","O"&amp;N$4+FLOOR((ROW()-7)/16,1)))&amp;
VLOOKUP(K82,$DB$180:$DS$241,MOD(ROW()-7,16)+3,FALSE))),
IF(K82="","XXX-%?#*",K82&amp;"-%?#*")))</f>
        <v/>
      </c>
      <c r="O82" s="228"/>
      <c r="P82" s="226" t="str">
        <f t="shared" ca="1" si="17"/>
        <v/>
      </c>
      <c r="Q82" s="226"/>
      <c r="R82" s="226"/>
      <c r="S82" s="227"/>
      <c r="T82" s="225" t="str">
        <f t="shared" si="26"/>
        <v/>
      </c>
      <c r="U82" s="226"/>
      <c r="V82" s="226" t="str">
        <f>IF(U82="","",IFERROR(
IF(VLOOKUP(S82,$DB$180:$DS$241,2,FALSE)=2,VLOOKUP(S82,$DB$180:$DS$241,3,FALSE),
IF(VLOOKUP(S82,$DB$180:$DS$241,2,FALSE)=0,VLOOKUP(U82,DI!U:W,2,FALSE),
IF(S82="","XXX-",S82&amp;"-")&amp;
IF(VLOOKUP(S82,$DB$180:$DS$241,2,FALSE)=0,"%?",IF(V$4="","O?","O"&amp;V$4+FLOOR((ROW()-7)/16,1)))&amp;
VLOOKUP(S82,$DB$180:$DS$241,MOD(ROW()-7,16)+3,FALSE))),
IF(S82="","XXX-%?#*",S82&amp;"-%?#*")))</f>
        <v/>
      </c>
      <c r="W82" s="228"/>
      <c r="X82" s="226" t="str">
        <f t="shared" ca="1" si="18"/>
        <v/>
      </c>
      <c r="Y82" s="226"/>
      <c r="Z82" s="226"/>
      <c r="AA82" s="233"/>
      <c r="AB82" s="225" t="str">
        <f t="shared" si="27"/>
        <v/>
      </c>
      <c r="AC82" s="226"/>
      <c r="AD82" s="226" t="str">
        <f>IF(AC82="","",IFERROR(
IF(VLOOKUP(AA82,$DB$180:$DS$241,2,FALSE)=2,VLOOKUP(AA82,$DB$180:$DS$241,3,FALSE),
IF(VLOOKUP(AA82,$DB$180:$DS$241,2,FALSE)=0,VLOOKUP(AC82,DI!AC:AE,2,FALSE),
IF(AA82="","XXX-",AA82&amp;"-")&amp;
IF(VLOOKUP(AA82,$DB$180:$DS$241,2,FALSE)=0,"%?",IF(AD$4="","O?","O"&amp;AD$4+FLOOR((ROW()-7)/16,1)))&amp;
VLOOKUP(AA82,$DB$180:$DS$241,MOD(ROW()-7,16)+3,FALSE))),
IF(AA82="","XXX-%?#*",AA82&amp;"-%?#*")))</f>
        <v/>
      </c>
      <c r="AE82" s="228"/>
      <c r="AF82" s="226" t="str">
        <f t="shared" ca="1" si="19"/>
        <v/>
      </c>
      <c r="AG82" s="226"/>
      <c r="AH82" s="226"/>
      <c r="AI82" s="233"/>
      <c r="AJ82" s="225" t="str">
        <f t="shared" si="28"/>
        <v/>
      </c>
      <c r="AK82" s="226"/>
      <c r="AL82" s="226" t="str">
        <f>IF(AK82="","",IFERROR(
IF(VLOOKUP(AI82,$DB$180:$DS$241,2,FALSE)=2,VLOOKUP(AI82,$DB$180:$DS$241,3,FALSE),
IF(VLOOKUP(AI82,$DB$180:$DS$241,2,FALSE)=0,VLOOKUP(AK82,DI!AK:AM,2,FALSE),
IF(AI82="","XXX-",AI82&amp;"-")&amp;
IF(VLOOKUP(AI82,$DB$180:$DS$241,2,FALSE)=0,"%?",IF(AL$4="","O?","O"&amp;AL$4+FLOOR((ROW()-7)/16,1)))&amp;
VLOOKUP(AI82,$DB$180:$DS$241,MOD(ROW()-7,16)+3,FALSE))),
IF(AI82="","XXX-%?#*",AI82&amp;"-%?#*")))</f>
        <v/>
      </c>
      <c r="AM82" s="228"/>
      <c r="AN82" s="226" t="str">
        <f t="shared" ca="1" si="20"/>
        <v/>
      </c>
      <c r="AO82" s="226"/>
      <c r="AP82" s="226"/>
      <c r="AQ82" s="233"/>
      <c r="AR82" s="225" t="str">
        <f t="shared" si="29"/>
        <v/>
      </c>
      <c r="AS82" s="226"/>
      <c r="AT82" s="226" t="str">
        <f>IF(AS82="","",IFERROR(
IF(VLOOKUP(AQ82,$DB$180:$DS$241,2,FALSE)=2,VLOOKUP(AQ82,$DB$180:$DS$241,3,FALSE),
IF(VLOOKUP(AQ82,$DB$180:$DS$241,2,FALSE)=0,VLOOKUP(AS82,DI!AS:AU,2,FALSE),
IF(AQ82="","XXX-",AQ82&amp;"-")&amp;
IF(VLOOKUP(AQ82,$DB$180:$DS$241,2,FALSE)=0,"%?",IF(AT$4="","O?","O"&amp;AT$4+FLOOR((ROW()-7)/16,1)))&amp;
VLOOKUP(AQ82,$DB$180:$DS$241,MOD(ROW()-7,16)+3,FALSE))),
IF(AQ82="","XXX-%?#*",AQ82&amp;"-%?#*")))</f>
        <v/>
      </c>
      <c r="AU82" s="228"/>
      <c r="AV82" s="226" t="str">
        <f t="shared" ca="1" si="21"/>
        <v/>
      </c>
      <c r="AW82" s="226"/>
      <c r="AX82" s="226"/>
      <c r="AY82" s="233"/>
      <c r="AZ82" s="225" t="str">
        <f t="shared" si="30"/>
        <v/>
      </c>
      <c r="BA82" s="226"/>
      <c r="BB82" s="226" t="str">
        <f>IF(BA82="","",IFERROR(
IF(VLOOKUP(AY82,$DB$180:$DS$241,2,FALSE)=2,VLOOKUP(AY82,$DB$180:$DS$241,3,FALSE),
IF(VLOOKUP(AY82,$DB$180:$DS$241,2,FALSE)=0,VLOOKUP(BA82,DI!BA:BC,2,FALSE),
IF(AY82="","XXX-",AY82&amp;"-")&amp;
IF(VLOOKUP(AY82,$DB$180:$DS$241,2,FALSE)=0,"%?",IF(BB$4="","O?","O"&amp;BB$4+FLOOR((ROW()-7)/16,1)))&amp;
VLOOKUP(AY82,$DB$180:$DS$241,MOD(ROW()-7,16)+3,FALSE))),
IF(AY82="","XXX-%?#*",AY82&amp;"-%?#*")))</f>
        <v/>
      </c>
      <c r="BC82" s="228"/>
      <c r="BD82" s="226" t="str">
        <f t="shared" ca="1" si="22"/>
        <v/>
      </c>
      <c r="BE82" s="226"/>
      <c r="BF82" s="226"/>
      <c r="BG82" s="233"/>
      <c r="BH82" s="225" t="str">
        <f t="shared" si="31"/>
        <v/>
      </c>
      <c r="BI82" s="226"/>
      <c r="BJ82" s="226" t="str">
        <f>IF(BI82="","",IFERROR(
IF(VLOOKUP(BG82,$DB$180:$DS$241,2,FALSE)=2,VLOOKUP(BG82,$DB$180:$DS$241,3,FALSE),
IF(VLOOKUP(BG82,$DB$180:$DS$241,2,FALSE)=0,VLOOKUP(BI82,DI!BI:BK,2,FALSE),
IF(BG82="","XXX-",BG82&amp;"-")&amp;
IF(VLOOKUP(BG82,$DB$180:$DS$241,2,FALSE)=0,"%?",IF(BJ$4="","O?","O"&amp;BJ$4+FLOOR((ROW()-7)/16,1)))&amp;
VLOOKUP(BG82,$DB$180:$DS$241,MOD(ROW()-7,16)+3,FALSE))),
IF(BG82="","XXX-%?#*",BG82&amp;"-%?#*")))</f>
        <v/>
      </c>
      <c r="BK82" s="228"/>
      <c r="BL82" s="226" t="str">
        <f t="shared" ca="1" si="23"/>
        <v/>
      </c>
      <c r="BM82" s="226"/>
      <c r="BN82" s="226"/>
      <c r="BO82" s="236"/>
    </row>
    <row r="83" spans="4:67">
      <c r="D83" s="225" t="str">
        <f t="shared" si="24"/>
        <v/>
      </c>
      <c r="E83" s="226"/>
      <c r="F83" s="226" t="str">
        <f>IF(E83="","",IFERROR(
IF(VLOOKUP(C83,$DB$180:$DS$241,2,FALSE)=2,VLOOKUP(C83,$DB$180:$DS$241,3,FALSE),
IF(VLOOKUP(C83,$DB$180:$DS$241,2,FALSE)=0,VLOOKUP(E83,DI!E:G,2,FALSE),
IF(C83="","XXX-",C83&amp;"-")&amp;
IF(VLOOKUP(C83,$DB$180:$DS$241,2,FALSE)=0,"%?",IF(F$4="","O?","O"&amp;F$4+FLOOR((ROW()-7)/16,1)))&amp;
VLOOKUP(C83,$DB$180:$DS$241,MOD(ROW()-7,16)+3,FALSE))),
IF(C83="","XXX-%?#*",C83&amp;"-%?#*")))</f>
        <v/>
      </c>
      <c r="G83" s="226"/>
      <c r="H83" s="226" t="str">
        <f t="shared" ca="1" si="16"/>
        <v/>
      </c>
      <c r="I83" s="226"/>
      <c r="J83" s="226"/>
      <c r="K83" s="227"/>
      <c r="L83" s="225" t="str">
        <f t="shared" si="25"/>
        <v/>
      </c>
      <c r="M83" s="226"/>
      <c r="N83" s="226" t="str">
        <f>IF(M83="","",IFERROR(
IF(VLOOKUP(K83,$DB$180:$DS$241,2,FALSE)=2,VLOOKUP(K83,$DB$180:$DS$241,3,FALSE),
IF(VLOOKUP(K83,$DB$180:$DS$241,2,FALSE)=0,VLOOKUP(M83,DI!M:O,2,FALSE),
IF(K83="","XXX-",K83&amp;"-")&amp;
IF(VLOOKUP(K83,$DB$180:$DS$241,2,FALSE)=0,"%?",IF(N$4="","O?","O"&amp;N$4+FLOOR((ROW()-7)/16,1)))&amp;
VLOOKUP(K83,$DB$180:$DS$241,MOD(ROW()-7,16)+3,FALSE))),
IF(K83="","XXX-%?#*",K83&amp;"-%?#*")))</f>
        <v/>
      </c>
      <c r="O83" s="228"/>
      <c r="P83" s="226" t="str">
        <f t="shared" ca="1" si="17"/>
        <v/>
      </c>
      <c r="Q83" s="226"/>
      <c r="R83" s="226"/>
      <c r="S83" s="227"/>
      <c r="T83" s="225" t="str">
        <f t="shared" si="26"/>
        <v/>
      </c>
      <c r="U83" s="226"/>
      <c r="V83" s="226" t="str">
        <f>IF(U83="","",IFERROR(
IF(VLOOKUP(S83,$DB$180:$DS$241,2,FALSE)=2,VLOOKUP(S83,$DB$180:$DS$241,3,FALSE),
IF(VLOOKUP(S83,$DB$180:$DS$241,2,FALSE)=0,VLOOKUP(U83,DI!U:W,2,FALSE),
IF(S83="","XXX-",S83&amp;"-")&amp;
IF(VLOOKUP(S83,$DB$180:$DS$241,2,FALSE)=0,"%?",IF(V$4="","O?","O"&amp;V$4+FLOOR((ROW()-7)/16,1)))&amp;
VLOOKUP(S83,$DB$180:$DS$241,MOD(ROW()-7,16)+3,FALSE))),
IF(S83="","XXX-%?#*",S83&amp;"-%?#*")))</f>
        <v/>
      </c>
      <c r="W83" s="228"/>
      <c r="X83" s="226" t="str">
        <f t="shared" ca="1" si="18"/>
        <v/>
      </c>
      <c r="Y83" s="226"/>
      <c r="Z83" s="226"/>
      <c r="AA83" s="233"/>
      <c r="AB83" s="225" t="str">
        <f t="shared" si="27"/>
        <v/>
      </c>
      <c r="AC83" s="226"/>
      <c r="AD83" s="226" t="str">
        <f>IF(AC83="","",IFERROR(
IF(VLOOKUP(AA83,$DB$180:$DS$241,2,FALSE)=2,VLOOKUP(AA83,$DB$180:$DS$241,3,FALSE),
IF(VLOOKUP(AA83,$DB$180:$DS$241,2,FALSE)=0,VLOOKUP(AC83,DI!AC:AE,2,FALSE),
IF(AA83="","XXX-",AA83&amp;"-")&amp;
IF(VLOOKUP(AA83,$DB$180:$DS$241,2,FALSE)=0,"%?",IF(AD$4="","O?","O"&amp;AD$4+FLOOR((ROW()-7)/16,1)))&amp;
VLOOKUP(AA83,$DB$180:$DS$241,MOD(ROW()-7,16)+3,FALSE))),
IF(AA83="","XXX-%?#*",AA83&amp;"-%?#*")))</f>
        <v/>
      </c>
      <c r="AE83" s="228"/>
      <c r="AF83" s="226" t="str">
        <f t="shared" ca="1" si="19"/>
        <v/>
      </c>
      <c r="AG83" s="226"/>
      <c r="AH83" s="226"/>
      <c r="AI83" s="233"/>
      <c r="AJ83" s="225" t="str">
        <f t="shared" si="28"/>
        <v/>
      </c>
      <c r="AK83" s="226"/>
      <c r="AL83" s="226" t="str">
        <f>IF(AK83="","",IFERROR(
IF(VLOOKUP(AI83,$DB$180:$DS$241,2,FALSE)=2,VLOOKUP(AI83,$DB$180:$DS$241,3,FALSE),
IF(VLOOKUP(AI83,$DB$180:$DS$241,2,FALSE)=0,VLOOKUP(AK83,DI!AK:AM,2,FALSE),
IF(AI83="","XXX-",AI83&amp;"-")&amp;
IF(VLOOKUP(AI83,$DB$180:$DS$241,2,FALSE)=0,"%?",IF(AL$4="","O?","O"&amp;AL$4+FLOOR((ROW()-7)/16,1)))&amp;
VLOOKUP(AI83,$DB$180:$DS$241,MOD(ROW()-7,16)+3,FALSE))),
IF(AI83="","XXX-%?#*",AI83&amp;"-%?#*")))</f>
        <v/>
      </c>
      <c r="AM83" s="228"/>
      <c r="AN83" s="226" t="str">
        <f t="shared" ca="1" si="20"/>
        <v/>
      </c>
      <c r="AO83" s="226"/>
      <c r="AP83" s="226"/>
      <c r="AQ83" s="233"/>
      <c r="AR83" s="225" t="str">
        <f t="shared" si="29"/>
        <v/>
      </c>
      <c r="AS83" s="226"/>
      <c r="AT83" s="226" t="str">
        <f>IF(AS83="","",IFERROR(
IF(VLOOKUP(AQ83,$DB$180:$DS$241,2,FALSE)=2,VLOOKUP(AQ83,$DB$180:$DS$241,3,FALSE),
IF(VLOOKUP(AQ83,$DB$180:$DS$241,2,FALSE)=0,VLOOKUP(AS83,DI!AS:AU,2,FALSE),
IF(AQ83="","XXX-",AQ83&amp;"-")&amp;
IF(VLOOKUP(AQ83,$DB$180:$DS$241,2,FALSE)=0,"%?",IF(AT$4="","O?","O"&amp;AT$4+FLOOR((ROW()-7)/16,1)))&amp;
VLOOKUP(AQ83,$DB$180:$DS$241,MOD(ROW()-7,16)+3,FALSE))),
IF(AQ83="","XXX-%?#*",AQ83&amp;"-%?#*")))</f>
        <v/>
      </c>
      <c r="AU83" s="228"/>
      <c r="AV83" s="226" t="str">
        <f t="shared" ca="1" si="21"/>
        <v/>
      </c>
      <c r="AW83" s="226"/>
      <c r="AX83" s="226"/>
      <c r="AY83" s="233"/>
      <c r="AZ83" s="225" t="str">
        <f t="shared" si="30"/>
        <v/>
      </c>
      <c r="BA83" s="226"/>
      <c r="BB83" s="226" t="str">
        <f>IF(BA83="","",IFERROR(
IF(VLOOKUP(AY83,$DB$180:$DS$241,2,FALSE)=2,VLOOKUP(AY83,$DB$180:$DS$241,3,FALSE),
IF(VLOOKUP(AY83,$DB$180:$DS$241,2,FALSE)=0,VLOOKUP(BA83,DI!BA:BC,2,FALSE),
IF(AY83="","XXX-",AY83&amp;"-")&amp;
IF(VLOOKUP(AY83,$DB$180:$DS$241,2,FALSE)=0,"%?",IF(BB$4="","O?","O"&amp;BB$4+FLOOR((ROW()-7)/16,1)))&amp;
VLOOKUP(AY83,$DB$180:$DS$241,MOD(ROW()-7,16)+3,FALSE))),
IF(AY83="","XXX-%?#*",AY83&amp;"-%?#*")))</f>
        <v/>
      </c>
      <c r="BC83" s="228"/>
      <c r="BD83" s="226" t="str">
        <f t="shared" ca="1" si="22"/>
        <v/>
      </c>
      <c r="BE83" s="226"/>
      <c r="BF83" s="226"/>
      <c r="BG83" s="233"/>
      <c r="BH83" s="225" t="str">
        <f t="shared" si="31"/>
        <v/>
      </c>
      <c r="BI83" s="226"/>
      <c r="BJ83" s="226" t="str">
        <f>IF(BI83="","",IFERROR(
IF(VLOOKUP(BG83,$DB$180:$DS$241,2,FALSE)=2,VLOOKUP(BG83,$DB$180:$DS$241,3,FALSE),
IF(VLOOKUP(BG83,$DB$180:$DS$241,2,FALSE)=0,VLOOKUP(BI83,DI!BI:BK,2,FALSE),
IF(BG83="","XXX-",BG83&amp;"-")&amp;
IF(VLOOKUP(BG83,$DB$180:$DS$241,2,FALSE)=0,"%?",IF(BJ$4="","O?","O"&amp;BJ$4+FLOOR((ROW()-7)/16,1)))&amp;
VLOOKUP(BG83,$DB$180:$DS$241,MOD(ROW()-7,16)+3,FALSE))),
IF(BG83="","XXX-%?#*",BG83&amp;"-%?#*")))</f>
        <v/>
      </c>
      <c r="BK83" s="228"/>
      <c r="BL83" s="226" t="str">
        <f t="shared" ca="1" si="23"/>
        <v/>
      </c>
      <c r="BM83" s="226"/>
      <c r="BN83" s="226"/>
      <c r="BO83" s="236"/>
    </row>
    <row r="84" spans="4:67">
      <c r="D84" s="225" t="str">
        <f t="shared" si="24"/>
        <v/>
      </c>
      <c r="E84" s="226"/>
      <c r="F84" s="226" t="str">
        <f>IF(E84="","",IFERROR(
IF(VLOOKUP(C84,$DB$180:$DS$241,2,FALSE)=2,VLOOKUP(C84,$DB$180:$DS$241,3,FALSE),
IF(VLOOKUP(C84,$DB$180:$DS$241,2,FALSE)=0,VLOOKUP(E84,DI!E:G,2,FALSE),
IF(C84="","XXX-",C84&amp;"-")&amp;
IF(VLOOKUP(C84,$DB$180:$DS$241,2,FALSE)=0,"%?",IF(F$4="","O?","O"&amp;F$4+FLOOR((ROW()-7)/16,1)))&amp;
VLOOKUP(C84,$DB$180:$DS$241,MOD(ROW()-7,16)+3,FALSE))),
IF(C84="","XXX-%?#*",C84&amp;"-%?#*")))</f>
        <v/>
      </c>
      <c r="G84" s="226"/>
      <c r="H84" s="226" t="str">
        <f t="shared" ca="1" si="16"/>
        <v/>
      </c>
      <c r="I84" s="226"/>
      <c r="J84" s="226"/>
      <c r="K84" s="227"/>
      <c r="L84" s="225" t="str">
        <f t="shared" si="25"/>
        <v/>
      </c>
      <c r="M84" s="226"/>
      <c r="N84" s="226" t="str">
        <f>IF(M84="","",IFERROR(
IF(VLOOKUP(K84,$DB$180:$DS$241,2,FALSE)=2,VLOOKUP(K84,$DB$180:$DS$241,3,FALSE),
IF(VLOOKUP(K84,$DB$180:$DS$241,2,FALSE)=0,VLOOKUP(M84,DI!M:O,2,FALSE),
IF(K84="","XXX-",K84&amp;"-")&amp;
IF(VLOOKUP(K84,$DB$180:$DS$241,2,FALSE)=0,"%?",IF(N$4="","O?","O"&amp;N$4+FLOOR((ROW()-7)/16,1)))&amp;
VLOOKUP(K84,$DB$180:$DS$241,MOD(ROW()-7,16)+3,FALSE))),
IF(K84="","XXX-%?#*",K84&amp;"-%?#*")))</f>
        <v/>
      </c>
      <c r="O84" s="228"/>
      <c r="P84" s="226" t="str">
        <f t="shared" ca="1" si="17"/>
        <v/>
      </c>
      <c r="Q84" s="226"/>
      <c r="R84" s="226"/>
      <c r="S84" s="227"/>
      <c r="T84" s="225" t="str">
        <f t="shared" si="26"/>
        <v/>
      </c>
      <c r="U84" s="226"/>
      <c r="V84" s="226" t="str">
        <f>IF(U84="","",IFERROR(
IF(VLOOKUP(S84,$DB$180:$DS$241,2,FALSE)=2,VLOOKUP(S84,$DB$180:$DS$241,3,FALSE),
IF(VLOOKUP(S84,$DB$180:$DS$241,2,FALSE)=0,VLOOKUP(U84,DI!U:W,2,FALSE),
IF(S84="","XXX-",S84&amp;"-")&amp;
IF(VLOOKUP(S84,$DB$180:$DS$241,2,FALSE)=0,"%?",IF(V$4="","O?","O"&amp;V$4+FLOOR((ROW()-7)/16,1)))&amp;
VLOOKUP(S84,$DB$180:$DS$241,MOD(ROW()-7,16)+3,FALSE))),
IF(S84="","XXX-%?#*",S84&amp;"-%?#*")))</f>
        <v/>
      </c>
      <c r="W84" s="228"/>
      <c r="X84" s="226" t="str">
        <f t="shared" ca="1" si="18"/>
        <v/>
      </c>
      <c r="Y84" s="226"/>
      <c r="Z84" s="226"/>
      <c r="AA84" s="233"/>
      <c r="AB84" s="225" t="str">
        <f t="shared" si="27"/>
        <v/>
      </c>
      <c r="AC84" s="226"/>
      <c r="AD84" s="226" t="str">
        <f>IF(AC84="","",IFERROR(
IF(VLOOKUP(AA84,$DB$180:$DS$241,2,FALSE)=2,VLOOKUP(AA84,$DB$180:$DS$241,3,FALSE),
IF(VLOOKUP(AA84,$DB$180:$DS$241,2,FALSE)=0,VLOOKUP(AC84,DI!AC:AE,2,FALSE),
IF(AA84="","XXX-",AA84&amp;"-")&amp;
IF(VLOOKUP(AA84,$DB$180:$DS$241,2,FALSE)=0,"%?",IF(AD$4="","O?","O"&amp;AD$4+FLOOR((ROW()-7)/16,1)))&amp;
VLOOKUP(AA84,$DB$180:$DS$241,MOD(ROW()-7,16)+3,FALSE))),
IF(AA84="","XXX-%?#*",AA84&amp;"-%?#*")))</f>
        <v/>
      </c>
      <c r="AE84" s="228"/>
      <c r="AF84" s="226" t="str">
        <f t="shared" ca="1" si="19"/>
        <v/>
      </c>
      <c r="AG84" s="226"/>
      <c r="AH84" s="226"/>
      <c r="AI84" s="233"/>
      <c r="AJ84" s="225" t="str">
        <f t="shared" si="28"/>
        <v/>
      </c>
      <c r="AK84" s="226"/>
      <c r="AL84" s="226" t="str">
        <f>IF(AK84="","",IFERROR(
IF(VLOOKUP(AI84,$DB$180:$DS$241,2,FALSE)=2,VLOOKUP(AI84,$DB$180:$DS$241,3,FALSE),
IF(VLOOKUP(AI84,$DB$180:$DS$241,2,FALSE)=0,VLOOKUP(AK84,DI!AK:AM,2,FALSE),
IF(AI84="","XXX-",AI84&amp;"-")&amp;
IF(VLOOKUP(AI84,$DB$180:$DS$241,2,FALSE)=0,"%?",IF(AL$4="","O?","O"&amp;AL$4+FLOOR((ROW()-7)/16,1)))&amp;
VLOOKUP(AI84,$DB$180:$DS$241,MOD(ROW()-7,16)+3,FALSE))),
IF(AI84="","XXX-%?#*",AI84&amp;"-%?#*")))</f>
        <v/>
      </c>
      <c r="AM84" s="228"/>
      <c r="AN84" s="226" t="str">
        <f t="shared" ca="1" si="20"/>
        <v/>
      </c>
      <c r="AO84" s="226"/>
      <c r="AP84" s="226"/>
      <c r="AQ84" s="233"/>
      <c r="AR84" s="225" t="str">
        <f t="shared" si="29"/>
        <v/>
      </c>
      <c r="AS84" s="226"/>
      <c r="AT84" s="226" t="str">
        <f>IF(AS84="","",IFERROR(
IF(VLOOKUP(AQ84,$DB$180:$DS$241,2,FALSE)=2,VLOOKUP(AQ84,$DB$180:$DS$241,3,FALSE),
IF(VLOOKUP(AQ84,$DB$180:$DS$241,2,FALSE)=0,VLOOKUP(AS84,DI!AS:AU,2,FALSE),
IF(AQ84="","XXX-",AQ84&amp;"-")&amp;
IF(VLOOKUP(AQ84,$DB$180:$DS$241,2,FALSE)=0,"%?",IF(AT$4="","O?","O"&amp;AT$4+FLOOR((ROW()-7)/16,1)))&amp;
VLOOKUP(AQ84,$DB$180:$DS$241,MOD(ROW()-7,16)+3,FALSE))),
IF(AQ84="","XXX-%?#*",AQ84&amp;"-%?#*")))</f>
        <v/>
      </c>
      <c r="AU84" s="228"/>
      <c r="AV84" s="226" t="str">
        <f t="shared" ca="1" si="21"/>
        <v/>
      </c>
      <c r="AW84" s="226"/>
      <c r="AX84" s="226"/>
      <c r="AY84" s="233"/>
      <c r="AZ84" s="225" t="str">
        <f t="shared" si="30"/>
        <v/>
      </c>
      <c r="BA84" s="226"/>
      <c r="BB84" s="226" t="str">
        <f>IF(BA84="","",IFERROR(
IF(VLOOKUP(AY84,$DB$180:$DS$241,2,FALSE)=2,VLOOKUP(AY84,$DB$180:$DS$241,3,FALSE),
IF(VLOOKUP(AY84,$DB$180:$DS$241,2,FALSE)=0,VLOOKUP(BA84,DI!BA:BC,2,FALSE),
IF(AY84="","XXX-",AY84&amp;"-")&amp;
IF(VLOOKUP(AY84,$DB$180:$DS$241,2,FALSE)=0,"%?",IF(BB$4="","O?","O"&amp;BB$4+FLOOR((ROW()-7)/16,1)))&amp;
VLOOKUP(AY84,$DB$180:$DS$241,MOD(ROW()-7,16)+3,FALSE))),
IF(AY84="","XXX-%?#*",AY84&amp;"-%?#*")))</f>
        <v/>
      </c>
      <c r="BC84" s="228"/>
      <c r="BD84" s="226" t="str">
        <f t="shared" ca="1" si="22"/>
        <v/>
      </c>
      <c r="BE84" s="226"/>
      <c r="BF84" s="226"/>
      <c r="BG84" s="233"/>
      <c r="BH84" s="225" t="str">
        <f t="shared" si="31"/>
        <v/>
      </c>
      <c r="BI84" s="226"/>
      <c r="BJ84" s="226" t="str">
        <f>IF(BI84="","",IFERROR(
IF(VLOOKUP(BG84,$DB$180:$DS$241,2,FALSE)=2,VLOOKUP(BG84,$DB$180:$DS$241,3,FALSE),
IF(VLOOKUP(BG84,$DB$180:$DS$241,2,FALSE)=0,VLOOKUP(BI84,DI!BI:BK,2,FALSE),
IF(BG84="","XXX-",BG84&amp;"-")&amp;
IF(VLOOKUP(BG84,$DB$180:$DS$241,2,FALSE)=0,"%?",IF(BJ$4="","O?","O"&amp;BJ$4+FLOOR((ROW()-7)/16,1)))&amp;
VLOOKUP(BG84,$DB$180:$DS$241,MOD(ROW()-7,16)+3,FALSE))),
IF(BG84="","XXX-%?#*",BG84&amp;"-%?#*")))</f>
        <v/>
      </c>
      <c r="BK84" s="228"/>
      <c r="BL84" s="226" t="str">
        <f t="shared" ca="1" si="23"/>
        <v/>
      </c>
      <c r="BM84" s="226"/>
      <c r="BN84" s="226"/>
      <c r="BO84" s="236"/>
    </row>
    <row r="85" spans="4:67">
      <c r="D85" s="225" t="str">
        <f t="shared" si="24"/>
        <v/>
      </c>
      <c r="E85" s="226"/>
      <c r="F85" s="226" t="str">
        <f>IF(E85="","",IFERROR(
IF(VLOOKUP(C85,$DB$180:$DS$241,2,FALSE)=2,VLOOKUP(C85,$DB$180:$DS$241,3,FALSE),
IF(VLOOKUP(C85,$DB$180:$DS$241,2,FALSE)=0,VLOOKUP(E85,DI!E:G,2,FALSE),
IF(C85="","XXX-",C85&amp;"-")&amp;
IF(VLOOKUP(C85,$DB$180:$DS$241,2,FALSE)=0,"%?",IF(F$4="","O?","O"&amp;F$4+FLOOR((ROW()-7)/16,1)))&amp;
VLOOKUP(C85,$DB$180:$DS$241,MOD(ROW()-7,16)+3,FALSE))),
IF(C85="","XXX-%?#*",C85&amp;"-%?#*")))</f>
        <v/>
      </c>
      <c r="G85" s="226"/>
      <c r="H85" s="226" t="str">
        <f t="shared" ca="1" si="16"/>
        <v/>
      </c>
      <c r="I85" s="226"/>
      <c r="J85" s="226"/>
      <c r="K85" s="227"/>
      <c r="L85" s="225" t="str">
        <f t="shared" si="25"/>
        <v/>
      </c>
      <c r="M85" s="226"/>
      <c r="N85" s="226" t="str">
        <f>IF(M85="","",IFERROR(
IF(VLOOKUP(K85,$DB$180:$DS$241,2,FALSE)=2,VLOOKUP(K85,$DB$180:$DS$241,3,FALSE),
IF(VLOOKUP(K85,$DB$180:$DS$241,2,FALSE)=0,VLOOKUP(M85,DI!M:O,2,FALSE),
IF(K85="","XXX-",K85&amp;"-")&amp;
IF(VLOOKUP(K85,$DB$180:$DS$241,2,FALSE)=0,"%?",IF(N$4="","O?","O"&amp;N$4+FLOOR((ROW()-7)/16,1)))&amp;
VLOOKUP(K85,$DB$180:$DS$241,MOD(ROW()-7,16)+3,FALSE))),
IF(K85="","XXX-%?#*",K85&amp;"-%?#*")))</f>
        <v/>
      </c>
      <c r="O85" s="228"/>
      <c r="P85" s="226" t="str">
        <f t="shared" ca="1" si="17"/>
        <v/>
      </c>
      <c r="Q85" s="226"/>
      <c r="R85" s="226"/>
      <c r="S85" s="227"/>
      <c r="T85" s="225" t="str">
        <f t="shared" si="26"/>
        <v/>
      </c>
      <c r="U85" s="226"/>
      <c r="V85" s="226" t="str">
        <f>IF(U85="","",IFERROR(
IF(VLOOKUP(S85,$DB$180:$DS$241,2,FALSE)=2,VLOOKUP(S85,$DB$180:$DS$241,3,FALSE),
IF(VLOOKUP(S85,$DB$180:$DS$241,2,FALSE)=0,VLOOKUP(U85,DI!U:W,2,FALSE),
IF(S85="","XXX-",S85&amp;"-")&amp;
IF(VLOOKUP(S85,$DB$180:$DS$241,2,FALSE)=0,"%?",IF(V$4="","O?","O"&amp;V$4+FLOOR((ROW()-7)/16,1)))&amp;
VLOOKUP(S85,$DB$180:$DS$241,MOD(ROW()-7,16)+3,FALSE))),
IF(S85="","XXX-%?#*",S85&amp;"-%?#*")))</f>
        <v/>
      </c>
      <c r="W85" s="228"/>
      <c r="X85" s="226" t="str">
        <f t="shared" ca="1" si="18"/>
        <v/>
      </c>
      <c r="Y85" s="226"/>
      <c r="Z85" s="226"/>
      <c r="AA85" s="233"/>
      <c r="AB85" s="225" t="str">
        <f t="shared" si="27"/>
        <v/>
      </c>
      <c r="AC85" s="226"/>
      <c r="AD85" s="226" t="str">
        <f>IF(AC85="","",IFERROR(
IF(VLOOKUP(AA85,$DB$180:$DS$241,2,FALSE)=2,VLOOKUP(AA85,$DB$180:$DS$241,3,FALSE),
IF(VLOOKUP(AA85,$DB$180:$DS$241,2,FALSE)=0,VLOOKUP(AC85,DI!AC:AE,2,FALSE),
IF(AA85="","XXX-",AA85&amp;"-")&amp;
IF(VLOOKUP(AA85,$DB$180:$DS$241,2,FALSE)=0,"%?",IF(AD$4="","O?","O"&amp;AD$4+FLOOR((ROW()-7)/16,1)))&amp;
VLOOKUP(AA85,$DB$180:$DS$241,MOD(ROW()-7,16)+3,FALSE))),
IF(AA85="","XXX-%?#*",AA85&amp;"-%?#*")))</f>
        <v/>
      </c>
      <c r="AE85" s="228"/>
      <c r="AF85" s="226" t="str">
        <f t="shared" ca="1" si="19"/>
        <v/>
      </c>
      <c r="AG85" s="226"/>
      <c r="AH85" s="226"/>
      <c r="AI85" s="233"/>
      <c r="AJ85" s="225" t="str">
        <f t="shared" si="28"/>
        <v/>
      </c>
      <c r="AK85" s="226"/>
      <c r="AL85" s="226" t="str">
        <f>IF(AK85="","",IFERROR(
IF(VLOOKUP(AI85,$DB$180:$DS$241,2,FALSE)=2,VLOOKUP(AI85,$DB$180:$DS$241,3,FALSE),
IF(VLOOKUP(AI85,$DB$180:$DS$241,2,FALSE)=0,VLOOKUP(AK85,DI!AK:AM,2,FALSE),
IF(AI85="","XXX-",AI85&amp;"-")&amp;
IF(VLOOKUP(AI85,$DB$180:$DS$241,2,FALSE)=0,"%?",IF(AL$4="","O?","O"&amp;AL$4+FLOOR((ROW()-7)/16,1)))&amp;
VLOOKUP(AI85,$DB$180:$DS$241,MOD(ROW()-7,16)+3,FALSE))),
IF(AI85="","XXX-%?#*",AI85&amp;"-%?#*")))</f>
        <v/>
      </c>
      <c r="AM85" s="228"/>
      <c r="AN85" s="226" t="str">
        <f t="shared" ca="1" si="20"/>
        <v/>
      </c>
      <c r="AO85" s="226"/>
      <c r="AP85" s="226"/>
      <c r="AQ85" s="233"/>
      <c r="AR85" s="225" t="str">
        <f t="shared" si="29"/>
        <v/>
      </c>
      <c r="AS85" s="226"/>
      <c r="AT85" s="226" t="str">
        <f>IF(AS85="","",IFERROR(
IF(VLOOKUP(AQ85,$DB$180:$DS$241,2,FALSE)=2,VLOOKUP(AQ85,$DB$180:$DS$241,3,FALSE),
IF(VLOOKUP(AQ85,$DB$180:$DS$241,2,FALSE)=0,VLOOKUP(AS85,DI!AS:AU,2,FALSE),
IF(AQ85="","XXX-",AQ85&amp;"-")&amp;
IF(VLOOKUP(AQ85,$DB$180:$DS$241,2,FALSE)=0,"%?",IF(AT$4="","O?","O"&amp;AT$4+FLOOR((ROW()-7)/16,1)))&amp;
VLOOKUP(AQ85,$DB$180:$DS$241,MOD(ROW()-7,16)+3,FALSE))),
IF(AQ85="","XXX-%?#*",AQ85&amp;"-%?#*")))</f>
        <v/>
      </c>
      <c r="AU85" s="228"/>
      <c r="AV85" s="226" t="str">
        <f t="shared" ca="1" si="21"/>
        <v/>
      </c>
      <c r="AW85" s="226"/>
      <c r="AX85" s="226"/>
      <c r="AY85" s="233"/>
      <c r="AZ85" s="225" t="str">
        <f t="shared" si="30"/>
        <v/>
      </c>
      <c r="BA85" s="226"/>
      <c r="BB85" s="226" t="str">
        <f>IF(BA85="","",IFERROR(
IF(VLOOKUP(AY85,$DB$180:$DS$241,2,FALSE)=2,VLOOKUP(AY85,$DB$180:$DS$241,3,FALSE),
IF(VLOOKUP(AY85,$DB$180:$DS$241,2,FALSE)=0,VLOOKUP(BA85,DI!BA:BC,2,FALSE),
IF(AY85="","XXX-",AY85&amp;"-")&amp;
IF(VLOOKUP(AY85,$DB$180:$DS$241,2,FALSE)=0,"%?",IF(BB$4="","O?","O"&amp;BB$4+FLOOR((ROW()-7)/16,1)))&amp;
VLOOKUP(AY85,$DB$180:$DS$241,MOD(ROW()-7,16)+3,FALSE))),
IF(AY85="","XXX-%?#*",AY85&amp;"-%?#*")))</f>
        <v/>
      </c>
      <c r="BC85" s="228"/>
      <c r="BD85" s="226" t="str">
        <f t="shared" ca="1" si="22"/>
        <v/>
      </c>
      <c r="BE85" s="226"/>
      <c r="BF85" s="226"/>
      <c r="BG85" s="233"/>
      <c r="BH85" s="225" t="str">
        <f t="shared" si="31"/>
        <v/>
      </c>
      <c r="BI85" s="226"/>
      <c r="BJ85" s="226" t="str">
        <f>IF(BI85="","",IFERROR(
IF(VLOOKUP(BG85,$DB$180:$DS$241,2,FALSE)=2,VLOOKUP(BG85,$DB$180:$DS$241,3,FALSE),
IF(VLOOKUP(BG85,$DB$180:$DS$241,2,FALSE)=0,VLOOKUP(BI85,DI!BI:BK,2,FALSE),
IF(BG85="","XXX-",BG85&amp;"-")&amp;
IF(VLOOKUP(BG85,$DB$180:$DS$241,2,FALSE)=0,"%?",IF(BJ$4="","O?","O"&amp;BJ$4+FLOOR((ROW()-7)/16,1)))&amp;
VLOOKUP(BG85,$DB$180:$DS$241,MOD(ROW()-7,16)+3,FALSE))),
IF(BG85="","XXX-%?#*",BG85&amp;"-%?#*")))</f>
        <v/>
      </c>
      <c r="BK85" s="228"/>
      <c r="BL85" s="226" t="str">
        <f t="shared" ca="1" si="23"/>
        <v/>
      </c>
      <c r="BM85" s="226"/>
      <c r="BN85" s="226"/>
      <c r="BO85" s="236"/>
    </row>
    <row r="86" spans="4:67">
      <c r="D86" s="225" t="str">
        <f t="shared" si="24"/>
        <v/>
      </c>
      <c r="E86" s="226"/>
      <c r="F86" s="226" t="str">
        <f>IF(E86="","",IFERROR(
IF(VLOOKUP(C86,$DB$180:$DS$241,2,FALSE)=2,VLOOKUP(C86,$DB$180:$DS$241,3,FALSE),
IF(VLOOKUP(C86,$DB$180:$DS$241,2,FALSE)=0,VLOOKUP(E86,DI!E:G,2,FALSE),
IF(C86="","XXX-",C86&amp;"-")&amp;
IF(VLOOKUP(C86,$DB$180:$DS$241,2,FALSE)=0,"%?",IF(F$4="","O?","O"&amp;F$4+FLOOR((ROW()-7)/16,1)))&amp;
VLOOKUP(C86,$DB$180:$DS$241,MOD(ROW()-7,16)+3,FALSE))),
IF(C86="","XXX-%?#*",C86&amp;"-%?#*")))</f>
        <v/>
      </c>
      <c r="G86" s="226"/>
      <c r="H86" s="226" t="str">
        <f t="shared" ca="1" si="16"/>
        <v/>
      </c>
      <c r="I86" s="226"/>
      <c r="J86" s="226"/>
      <c r="K86" s="227"/>
      <c r="L86" s="225" t="str">
        <f t="shared" si="25"/>
        <v/>
      </c>
      <c r="M86" s="226"/>
      <c r="N86" s="226" t="str">
        <f>IF(M86="","",IFERROR(
IF(VLOOKUP(K86,$DB$180:$DS$241,2,FALSE)=2,VLOOKUP(K86,$DB$180:$DS$241,3,FALSE),
IF(VLOOKUP(K86,$DB$180:$DS$241,2,FALSE)=0,VLOOKUP(M86,DI!M:O,2,FALSE),
IF(K86="","XXX-",K86&amp;"-")&amp;
IF(VLOOKUP(K86,$DB$180:$DS$241,2,FALSE)=0,"%?",IF(N$4="","O?","O"&amp;N$4+FLOOR((ROW()-7)/16,1)))&amp;
VLOOKUP(K86,$DB$180:$DS$241,MOD(ROW()-7,16)+3,FALSE))),
IF(K86="","XXX-%?#*",K86&amp;"-%?#*")))</f>
        <v/>
      </c>
      <c r="O86" s="228"/>
      <c r="P86" s="226" t="str">
        <f t="shared" ca="1" si="17"/>
        <v/>
      </c>
      <c r="Q86" s="226"/>
      <c r="R86" s="226"/>
      <c r="S86" s="227"/>
      <c r="T86" s="225" t="str">
        <f t="shared" si="26"/>
        <v/>
      </c>
      <c r="U86" s="226"/>
      <c r="V86" s="226" t="str">
        <f>IF(U86="","",IFERROR(
IF(VLOOKUP(S86,$DB$180:$DS$241,2,FALSE)=2,VLOOKUP(S86,$DB$180:$DS$241,3,FALSE),
IF(VLOOKUP(S86,$DB$180:$DS$241,2,FALSE)=0,VLOOKUP(U86,DI!U:W,2,FALSE),
IF(S86="","XXX-",S86&amp;"-")&amp;
IF(VLOOKUP(S86,$DB$180:$DS$241,2,FALSE)=0,"%?",IF(V$4="","O?","O"&amp;V$4+FLOOR((ROW()-7)/16,1)))&amp;
VLOOKUP(S86,$DB$180:$DS$241,MOD(ROW()-7,16)+3,FALSE))),
IF(S86="","XXX-%?#*",S86&amp;"-%?#*")))</f>
        <v/>
      </c>
      <c r="W86" s="228"/>
      <c r="X86" s="226" t="str">
        <f t="shared" ca="1" si="18"/>
        <v/>
      </c>
      <c r="Y86" s="226"/>
      <c r="Z86" s="226"/>
      <c r="AA86" s="233"/>
      <c r="AB86" s="225" t="str">
        <f t="shared" si="27"/>
        <v/>
      </c>
      <c r="AC86" s="226"/>
      <c r="AD86" s="226" t="str">
        <f>IF(AC86="","",IFERROR(
IF(VLOOKUP(AA86,$DB$180:$DS$241,2,FALSE)=2,VLOOKUP(AA86,$DB$180:$DS$241,3,FALSE),
IF(VLOOKUP(AA86,$DB$180:$DS$241,2,FALSE)=0,VLOOKUP(AC86,DI!AC:AE,2,FALSE),
IF(AA86="","XXX-",AA86&amp;"-")&amp;
IF(VLOOKUP(AA86,$DB$180:$DS$241,2,FALSE)=0,"%?",IF(AD$4="","O?","O"&amp;AD$4+FLOOR((ROW()-7)/16,1)))&amp;
VLOOKUP(AA86,$DB$180:$DS$241,MOD(ROW()-7,16)+3,FALSE))),
IF(AA86="","XXX-%?#*",AA86&amp;"-%?#*")))</f>
        <v/>
      </c>
      <c r="AE86" s="228"/>
      <c r="AF86" s="226" t="str">
        <f t="shared" ca="1" si="19"/>
        <v/>
      </c>
      <c r="AG86" s="226"/>
      <c r="AH86" s="226"/>
      <c r="AI86" s="233"/>
      <c r="AJ86" s="225" t="str">
        <f t="shared" si="28"/>
        <v/>
      </c>
      <c r="AK86" s="226"/>
      <c r="AL86" s="226" t="str">
        <f>IF(AK86="","",IFERROR(
IF(VLOOKUP(AI86,$DB$180:$DS$241,2,FALSE)=2,VLOOKUP(AI86,$DB$180:$DS$241,3,FALSE),
IF(VLOOKUP(AI86,$DB$180:$DS$241,2,FALSE)=0,VLOOKUP(AK86,DI!AK:AM,2,FALSE),
IF(AI86="","XXX-",AI86&amp;"-")&amp;
IF(VLOOKUP(AI86,$DB$180:$DS$241,2,FALSE)=0,"%?",IF(AL$4="","O?","O"&amp;AL$4+FLOOR((ROW()-7)/16,1)))&amp;
VLOOKUP(AI86,$DB$180:$DS$241,MOD(ROW()-7,16)+3,FALSE))),
IF(AI86="","XXX-%?#*",AI86&amp;"-%?#*")))</f>
        <v/>
      </c>
      <c r="AM86" s="228"/>
      <c r="AN86" s="226" t="str">
        <f t="shared" ca="1" si="20"/>
        <v/>
      </c>
      <c r="AO86" s="226"/>
      <c r="AP86" s="226"/>
      <c r="AQ86" s="233"/>
      <c r="AR86" s="225" t="str">
        <f t="shared" si="29"/>
        <v/>
      </c>
      <c r="AS86" s="226"/>
      <c r="AT86" s="226" t="str">
        <f>IF(AS86="","",IFERROR(
IF(VLOOKUP(AQ86,$DB$180:$DS$241,2,FALSE)=2,VLOOKUP(AQ86,$DB$180:$DS$241,3,FALSE),
IF(VLOOKUP(AQ86,$DB$180:$DS$241,2,FALSE)=0,VLOOKUP(AS86,DI!AS:AU,2,FALSE),
IF(AQ86="","XXX-",AQ86&amp;"-")&amp;
IF(VLOOKUP(AQ86,$DB$180:$DS$241,2,FALSE)=0,"%?",IF(AT$4="","O?","O"&amp;AT$4+FLOOR((ROW()-7)/16,1)))&amp;
VLOOKUP(AQ86,$DB$180:$DS$241,MOD(ROW()-7,16)+3,FALSE))),
IF(AQ86="","XXX-%?#*",AQ86&amp;"-%?#*")))</f>
        <v/>
      </c>
      <c r="AU86" s="228"/>
      <c r="AV86" s="226" t="str">
        <f t="shared" ca="1" si="21"/>
        <v/>
      </c>
      <c r="AW86" s="226"/>
      <c r="AX86" s="226"/>
      <c r="AY86" s="233"/>
      <c r="AZ86" s="225" t="str">
        <f t="shared" si="30"/>
        <v/>
      </c>
      <c r="BA86" s="226"/>
      <c r="BB86" s="226" t="str">
        <f>IF(BA86="","",IFERROR(
IF(VLOOKUP(AY86,$DB$180:$DS$241,2,FALSE)=2,VLOOKUP(AY86,$DB$180:$DS$241,3,FALSE),
IF(VLOOKUP(AY86,$DB$180:$DS$241,2,FALSE)=0,VLOOKUP(BA86,DI!BA:BC,2,FALSE),
IF(AY86="","XXX-",AY86&amp;"-")&amp;
IF(VLOOKUP(AY86,$DB$180:$DS$241,2,FALSE)=0,"%?",IF(BB$4="","O?","O"&amp;BB$4+FLOOR((ROW()-7)/16,1)))&amp;
VLOOKUP(AY86,$DB$180:$DS$241,MOD(ROW()-7,16)+3,FALSE))),
IF(AY86="","XXX-%?#*",AY86&amp;"-%?#*")))</f>
        <v/>
      </c>
      <c r="BC86" s="228"/>
      <c r="BD86" s="226" t="str">
        <f t="shared" ca="1" si="22"/>
        <v/>
      </c>
      <c r="BE86" s="226"/>
      <c r="BF86" s="226"/>
      <c r="BG86" s="233"/>
      <c r="BH86" s="225" t="str">
        <f t="shared" si="31"/>
        <v/>
      </c>
      <c r="BI86" s="226"/>
      <c r="BJ86" s="226" t="str">
        <f>IF(BI86="","",IFERROR(
IF(VLOOKUP(BG86,$DB$180:$DS$241,2,FALSE)=2,VLOOKUP(BG86,$DB$180:$DS$241,3,FALSE),
IF(VLOOKUP(BG86,$DB$180:$DS$241,2,FALSE)=0,VLOOKUP(BI86,DI!BI:BK,2,FALSE),
IF(BG86="","XXX-",BG86&amp;"-")&amp;
IF(VLOOKUP(BG86,$DB$180:$DS$241,2,FALSE)=0,"%?",IF(BJ$4="","O?","O"&amp;BJ$4+FLOOR((ROW()-7)/16,1)))&amp;
VLOOKUP(BG86,$DB$180:$DS$241,MOD(ROW()-7,16)+3,FALSE))),
IF(BG86="","XXX-%?#*",BG86&amp;"-%?#*")))</f>
        <v/>
      </c>
      <c r="BK86" s="228"/>
      <c r="BL86" s="226" t="str">
        <f t="shared" ca="1" si="23"/>
        <v/>
      </c>
      <c r="BM86" s="226"/>
      <c r="BN86" s="226"/>
      <c r="BO86" s="236"/>
    </row>
    <row r="87" spans="4:67">
      <c r="D87" s="225" t="str">
        <f t="shared" si="24"/>
        <v/>
      </c>
      <c r="E87" s="226"/>
      <c r="F87" s="226" t="str">
        <f>IF(E87="","",IFERROR(
IF(VLOOKUP(C87,$DB$180:$DS$241,2,FALSE)=2,VLOOKUP(C87,$DB$180:$DS$241,3,FALSE),
IF(VLOOKUP(C87,$DB$180:$DS$241,2,FALSE)=0,VLOOKUP(E87,DI!E:G,2,FALSE),
IF(C87="","XXX-",C87&amp;"-")&amp;
IF(VLOOKUP(C87,$DB$180:$DS$241,2,FALSE)=0,"%?",IF(F$4="","O?","O"&amp;F$4+FLOOR((ROW()-7)/16,1)))&amp;
VLOOKUP(C87,$DB$180:$DS$241,MOD(ROW()-7,16)+3,FALSE))),
IF(C87="","XXX-%?#*",C87&amp;"-%?#*")))</f>
        <v/>
      </c>
      <c r="G87" s="226"/>
      <c r="H87" s="226" t="str">
        <f t="shared" ca="1" si="16"/>
        <v/>
      </c>
      <c r="I87" s="226"/>
      <c r="J87" s="226"/>
      <c r="K87" s="227"/>
      <c r="L87" s="225" t="str">
        <f t="shared" si="25"/>
        <v/>
      </c>
      <c r="M87" s="226"/>
      <c r="N87" s="226" t="str">
        <f>IF(M87="","",IFERROR(
IF(VLOOKUP(K87,$DB$180:$DS$241,2,FALSE)=2,VLOOKUP(K87,$DB$180:$DS$241,3,FALSE),
IF(VLOOKUP(K87,$DB$180:$DS$241,2,FALSE)=0,VLOOKUP(M87,DI!M:O,2,FALSE),
IF(K87="","XXX-",K87&amp;"-")&amp;
IF(VLOOKUP(K87,$DB$180:$DS$241,2,FALSE)=0,"%?",IF(N$4="","O?","O"&amp;N$4+FLOOR((ROW()-7)/16,1)))&amp;
VLOOKUP(K87,$DB$180:$DS$241,MOD(ROW()-7,16)+3,FALSE))),
IF(K87="","XXX-%?#*",K87&amp;"-%?#*")))</f>
        <v/>
      </c>
      <c r="O87" s="228"/>
      <c r="P87" s="226" t="str">
        <f t="shared" ca="1" si="17"/>
        <v/>
      </c>
      <c r="Q87" s="226"/>
      <c r="R87" s="226"/>
      <c r="S87" s="227"/>
      <c r="T87" s="225" t="str">
        <f t="shared" si="26"/>
        <v/>
      </c>
      <c r="U87" s="226"/>
      <c r="V87" s="226" t="str">
        <f>IF(U87="","",IFERROR(
IF(VLOOKUP(S87,$DB$180:$DS$241,2,FALSE)=2,VLOOKUP(S87,$DB$180:$DS$241,3,FALSE),
IF(VLOOKUP(S87,$DB$180:$DS$241,2,FALSE)=0,VLOOKUP(U87,DI!U:W,2,FALSE),
IF(S87="","XXX-",S87&amp;"-")&amp;
IF(VLOOKUP(S87,$DB$180:$DS$241,2,FALSE)=0,"%?",IF(V$4="","O?","O"&amp;V$4+FLOOR((ROW()-7)/16,1)))&amp;
VLOOKUP(S87,$DB$180:$DS$241,MOD(ROW()-7,16)+3,FALSE))),
IF(S87="","XXX-%?#*",S87&amp;"-%?#*")))</f>
        <v/>
      </c>
      <c r="W87" s="228"/>
      <c r="X87" s="226" t="str">
        <f t="shared" ca="1" si="18"/>
        <v/>
      </c>
      <c r="Y87" s="226"/>
      <c r="Z87" s="226"/>
      <c r="AA87" s="233"/>
      <c r="AB87" s="225" t="str">
        <f t="shared" si="27"/>
        <v/>
      </c>
      <c r="AC87" s="226"/>
      <c r="AD87" s="226" t="str">
        <f>IF(AC87="","",IFERROR(
IF(VLOOKUP(AA87,$DB$180:$DS$241,2,FALSE)=2,VLOOKUP(AA87,$DB$180:$DS$241,3,FALSE),
IF(VLOOKUP(AA87,$DB$180:$DS$241,2,FALSE)=0,VLOOKUP(AC87,DI!AC:AE,2,FALSE),
IF(AA87="","XXX-",AA87&amp;"-")&amp;
IF(VLOOKUP(AA87,$DB$180:$DS$241,2,FALSE)=0,"%?",IF(AD$4="","O?","O"&amp;AD$4+FLOOR((ROW()-7)/16,1)))&amp;
VLOOKUP(AA87,$DB$180:$DS$241,MOD(ROW()-7,16)+3,FALSE))),
IF(AA87="","XXX-%?#*",AA87&amp;"-%?#*")))</f>
        <v/>
      </c>
      <c r="AE87" s="228"/>
      <c r="AF87" s="226" t="str">
        <f t="shared" ca="1" si="19"/>
        <v/>
      </c>
      <c r="AG87" s="226"/>
      <c r="AH87" s="226"/>
      <c r="AI87" s="233"/>
      <c r="AJ87" s="225" t="str">
        <f t="shared" si="28"/>
        <v/>
      </c>
      <c r="AK87" s="226"/>
      <c r="AL87" s="226" t="str">
        <f>IF(AK87="","",IFERROR(
IF(VLOOKUP(AI87,$DB$180:$DS$241,2,FALSE)=2,VLOOKUP(AI87,$DB$180:$DS$241,3,FALSE),
IF(VLOOKUP(AI87,$DB$180:$DS$241,2,FALSE)=0,VLOOKUP(AK87,DI!AK:AM,2,FALSE),
IF(AI87="","XXX-",AI87&amp;"-")&amp;
IF(VLOOKUP(AI87,$DB$180:$DS$241,2,FALSE)=0,"%?",IF(AL$4="","O?","O"&amp;AL$4+FLOOR((ROW()-7)/16,1)))&amp;
VLOOKUP(AI87,$DB$180:$DS$241,MOD(ROW()-7,16)+3,FALSE))),
IF(AI87="","XXX-%?#*",AI87&amp;"-%?#*")))</f>
        <v/>
      </c>
      <c r="AM87" s="228"/>
      <c r="AN87" s="226" t="str">
        <f t="shared" ca="1" si="20"/>
        <v/>
      </c>
      <c r="AO87" s="226"/>
      <c r="AP87" s="226"/>
      <c r="AQ87" s="233"/>
      <c r="AR87" s="225" t="str">
        <f t="shared" si="29"/>
        <v/>
      </c>
      <c r="AS87" s="226"/>
      <c r="AT87" s="226" t="str">
        <f>IF(AS87="","",IFERROR(
IF(VLOOKUP(AQ87,$DB$180:$DS$241,2,FALSE)=2,VLOOKUP(AQ87,$DB$180:$DS$241,3,FALSE),
IF(VLOOKUP(AQ87,$DB$180:$DS$241,2,FALSE)=0,VLOOKUP(AS87,DI!AS:AU,2,FALSE),
IF(AQ87="","XXX-",AQ87&amp;"-")&amp;
IF(VLOOKUP(AQ87,$DB$180:$DS$241,2,FALSE)=0,"%?",IF(AT$4="","O?","O"&amp;AT$4+FLOOR((ROW()-7)/16,1)))&amp;
VLOOKUP(AQ87,$DB$180:$DS$241,MOD(ROW()-7,16)+3,FALSE))),
IF(AQ87="","XXX-%?#*",AQ87&amp;"-%?#*")))</f>
        <v/>
      </c>
      <c r="AU87" s="228"/>
      <c r="AV87" s="226" t="str">
        <f t="shared" ca="1" si="21"/>
        <v/>
      </c>
      <c r="AW87" s="226"/>
      <c r="AX87" s="226"/>
      <c r="AY87" s="233"/>
      <c r="AZ87" s="225" t="str">
        <f t="shared" si="30"/>
        <v/>
      </c>
      <c r="BA87" s="226"/>
      <c r="BB87" s="226" t="str">
        <f>IF(BA87="","",IFERROR(
IF(VLOOKUP(AY87,$DB$180:$DS$241,2,FALSE)=2,VLOOKUP(AY87,$DB$180:$DS$241,3,FALSE),
IF(VLOOKUP(AY87,$DB$180:$DS$241,2,FALSE)=0,VLOOKUP(BA87,DI!BA:BC,2,FALSE),
IF(AY87="","XXX-",AY87&amp;"-")&amp;
IF(VLOOKUP(AY87,$DB$180:$DS$241,2,FALSE)=0,"%?",IF(BB$4="","O?","O"&amp;BB$4+FLOOR((ROW()-7)/16,1)))&amp;
VLOOKUP(AY87,$DB$180:$DS$241,MOD(ROW()-7,16)+3,FALSE))),
IF(AY87="","XXX-%?#*",AY87&amp;"-%?#*")))</f>
        <v/>
      </c>
      <c r="BC87" s="228"/>
      <c r="BD87" s="226" t="str">
        <f t="shared" ca="1" si="22"/>
        <v/>
      </c>
      <c r="BE87" s="226"/>
      <c r="BF87" s="226"/>
      <c r="BG87" s="233"/>
      <c r="BH87" s="225" t="str">
        <f t="shared" si="31"/>
        <v/>
      </c>
      <c r="BI87" s="226"/>
      <c r="BJ87" s="226" t="str">
        <f>IF(BI87="","",IFERROR(
IF(VLOOKUP(BG87,$DB$180:$DS$241,2,FALSE)=2,VLOOKUP(BG87,$DB$180:$DS$241,3,FALSE),
IF(VLOOKUP(BG87,$DB$180:$DS$241,2,FALSE)=0,VLOOKUP(BI87,DI!BI:BK,2,FALSE),
IF(BG87="","XXX-",BG87&amp;"-")&amp;
IF(VLOOKUP(BG87,$DB$180:$DS$241,2,FALSE)=0,"%?",IF(BJ$4="","O?","O"&amp;BJ$4+FLOOR((ROW()-7)/16,1)))&amp;
VLOOKUP(BG87,$DB$180:$DS$241,MOD(ROW()-7,16)+3,FALSE))),
IF(BG87="","XXX-%?#*",BG87&amp;"-%?#*")))</f>
        <v/>
      </c>
      <c r="BK87" s="228"/>
      <c r="BL87" s="226" t="str">
        <f t="shared" ca="1" si="23"/>
        <v/>
      </c>
      <c r="BM87" s="226"/>
      <c r="BN87" s="226"/>
      <c r="BO87" s="236"/>
    </row>
    <row r="88" spans="4:67">
      <c r="D88" s="225" t="str">
        <f t="shared" si="24"/>
        <v/>
      </c>
      <c r="E88" s="226"/>
      <c r="F88" s="226" t="str">
        <f>IF(E88="","",IFERROR(
IF(VLOOKUP(C88,$DB$180:$DS$241,2,FALSE)=2,VLOOKUP(C88,$DB$180:$DS$241,3,FALSE),
IF(VLOOKUP(C88,$DB$180:$DS$241,2,FALSE)=0,VLOOKUP(E88,DI!E:G,2,FALSE),
IF(C88="","XXX-",C88&amp;"-")&amp;
IF(VLOOKUP(C88,$DB$180:$DS$241,2,FALSE)=0,"%?",IF(F$4="","O?","O"&amp;F$4+FLOOR((ROW()-7)/16,1)))&amp;
VLOOKUP(C88,$DB$180:$DS$241,MOD(ROW()-7,16)+3,FALSE))),
IF(C88="","XXX-%?#*",C88&amp;"-%?#*")))</f>
        <v/>
      </c>
      <c r="G88" s="226"/>
      <c r="H88" s="226" t="str">
        <f t="shared" ref="H88:H151" ca="1" si="32">IFERROR(
IF(INDIRECT(ADDRESS(ROW(),COLUMN()-2))="","",
LEFT(INDIRECT(ADDRESS(ROW(),COLUMN()-2)),SEARCH("-",INDIRECT(ADDRESS(ROW(),COLUMN()-2)),1)-1)),"")</f>
        <v/>
      </c>
      <c r="I88" s="226"/>
      <c r="J88" s="226"/>
      <c r="K88" s="227"/>
      <c r="L88" s="225" t="str">
        <f t="shared" si="25"/>
        <v/>
      </c>
      <c r="M88" s="226"/>
      <c r="N88" s="226" t="str">
        <f>IF(M88="","",IFERROR(
IF(VLOOKUP(K88,$DB$180:$DS$241,2,FALSE)=2,VLOOKUP(K88,$DB$180:$DS$241,3,FALSE),
IF(VLOOKUP(K88,$DB$180:$DS$241,2,FALSE)=0,VLOOKUP(M88,DI!M:O,2,FALSE),
IF(K88="","XXX-",K88&amp;"-")&amp;
IF(VLOOKUP(K88,$DB$180:$DS$241,2,FALSE)=0,"%?",IF(N$4="","O?","O"&amp;N$4+FLOOR((ROW()-7)/16,1)))&amp;
VLOOKUP(K88,$DB$180:$DS$241,MOD(ROW()-7,16)+3,FALSE))),
IF(K88="","XXX-%?#*",K88&amp;"-%?#*")))</f>
        <v/>
      </c>
      <c r="O88" s="228"/>
      <c r="P88" s="226" t="str">
        <f t="shared" ca="1" si="17"/>
        <v/>
      </c>
      <c r="Q88" s="226"/>
      <c r="R88" s="226"/>
      <c r="S88" s="227"/>
      <c r="T88" s="225" t="str">
        <f t="shared" si="26"/>
        <v/>
      </c>
      <c r="U88" s="226"/>
      <c r="V88" s="226" t="str">
        <f>IF(U88="","",IFERROR(
IF(VLOOKUP(S88,$DB$180:$DS$241,2,FALSE)=2,VLOOKUP(S88,$DB$180:$DS$241,3,FALSE),
IF(VLOOKUP(S88,$DB$180:$DS$241,2,FALSE)=0,VLOOKUP(U88,DI!U:W,2,FALSE),
IF(S88="","XXX-",S88&amp;"-")&amp;
IF(VLOOKUP(S88,$DB$180:$DS$241,2,FALSE)=0,"%?",IF(V$4="","O?","O"&amp;V$4+FLOOR((ROW()-7)/16,1)))&amp;
VLOOKUP(S88,$DB$180:$DS$241,MOD(ROW()-7,16)+3,FALSE))),
IF(S88="","XXX-%?#*",S88&amp;"-%?#*")))</f>
        <v/>
      </c>
      <c r="W88" s="228"/>
      <c r="X88" s="226" t="str">
        <f t="shared" ca="1" si="18"/>
        <v/>
      </c>
      <c r="Y88" s="226"/>
      <c r="Z88" s="226"/>
      <c r="AA88" s="233"/>
      <c r="AB88" s="225" t="str">
        <f t="shared" si="27"/>
        <v/>
      </c>
      <c r="AC88" s="226"/>
      <c r="AD88" s="226" t="str">
        <f>IF(AC88="","",IFERROR(
IF(VLOOKUP(AA88,$DB$180:$DS$241,2,FALSE)=2,VLOOKUP(AA88,$DB$180:$DS$241,3,FALSE),
IF(VLOOKUP(AA88,$DB$180:$DS$241,2,FALSE)=0,VLOOKUP(AC88,DI!AC:AE,2,FALSE),
IF(AA88="","XXX-",AA88&amp;"-")&amp;
IF(VLOOKUP(AA88,$DB$180:$DS$241,2,FALSE)=0,"%?",IF(AD$4="","O?","O"&amp;AD$4+FLOOR((ROW()-7)/16,1)))&amp;
VLOOKUP(AA88,$DB$180:$DS$241,MOD(ROW()-7,16)+3,FALSE))),
IF(AA88="","XXX-%?#*",AA88&amp;"-%?#*")))</f>
        <v/>
      </c>
      <c r="AE88" s="228"/>
      <c r="AF88" s="226" t="str">
        <f t="shared" ca="1" si="19"/>
        <v/>
      </c>
      <c r="AG88" s="226"/>
      <c r="AH88" s="226"/>
      <c r="AI88" s="233"/>
      <c r="AJ88" s="225" t="str">
        <f t="shared" si="28"/>
        <v/>
      </c>
      <c r="AK88" s="226"/>
      <c r="AL88" s="226" t="str">
        <f>IF(AK88="","",IFERROR(
IF(VLOOKUP(AI88,$DB$180:$DS$241,2,FALSE)=2,VLOOKUP(AI88,$DB$180:$DS$241,3,FALSE),
IF(VLOOKUP(AI88,$DB$180:$DS$241,2,FALSE)=0,VLOOKUP(AK88,DI!AK:AM,2,FALSE),
IF(AI88="","XXX-",AI88&amp;"-")&amp;
IF(VLOOKUP(AI88,$DB$180:$DS$241,2,FALSE)=0,"%?",IF(AL$4="","O?","O"&amp;AL$4+FLOOR((ROW()-7)/16,1)))&amp;
VLOOKUP(AI88,$DB$180:$DS$241,MOD(ROW()-7,16)+3,FALSE))),
IF(AI88="","XXX-%?#*",AI88&amp;"-%?#*")))</f>
        <v/>
      </c>
      <c r="AM88" s="228"/>
      <c r="AN88" s="226" t="str">
        <f t="shared" ca="1" si="20"/>
        <v/>
      </c>
      <c r="AO88" s="226"/>
      <c r="AP88" s="226"/>
      <c r="AQ88" s="233"/>
      <c r="AR88" s="225" t="str">
        <f t="shared" si="29"/>
        <v/>
      </c>
      <c r="AS88" s="226"/>
      <c r="AT88" s="226" t="str">
        <f>IF(AS88="","",IFERROR(
IF(VLOOKUP(AQ88,$DB$180:$DS$241,2,FALSE)=2,VLOOKUP(AQ88,$DB$180:$DS$241,3,FALSE),
IF(VLOOKUP(AQ88,$DB$180:$DS$241,2,FALSE)=0,VLOOKUP(AS88,DI!AS:AU,2,FALSE),
IF(AQ88="","XXX-",AQ88&amp;"-")&amp;
IF(VLOOKUP(AQ88,$DB$180:$DS$241,2,FALSE)=0,"%?",IF(AT$4="","O?","O"&amp;AT$4+FLOOR((ROW()-7)/16,1)))&amp;
VLOOKUP(AQ88,$DB$180:$DS$241,MOD(ROW()-7,16)+3,FALSE))),
IF(AQ88="","XXX-%?#*",AQ88&amp;"-%?#*")))</f>
        <v/>
      </c>
      <c r="AU88" s="228"/>
      <c r="AV88" s="226" t="str">
        <f t="shared" ca="1" si="21"/>
        <v/>
      </c>
      <c r="AW88" s="226"/>
      <c r="AX88" s="226"/>
      <c r="AY88" s="233"/>
      <c r="AZ88" s="225" t="str">
        <f t="shared" si="30"/>
        <v/>
      </c>
      <c r="BA88" s="226"/>
      <c r="BB88" s="226" t="str">
        <f>IF(BA88="","",IFERROR(
IF(VLOOKUP(AY88,$DB$180:$DS$241,2,FALSE)=2,VLOOKUP(AY88,$DB$180:$DS$241,3,FALSE),
IF(VLOOKUP(AY88,$DB$180:$DS$241,2,FALSE)=0,VLOOKUP(BA88,DI!BA:BC,2,FALSE),
IF(AY88="","XXX-",AY88&amp;"-")&amp;
IF(VLOOKUP(AY88,$DB$180:$DS$241,2,FALSE)=0,"%?",IF(BB$4="","O?","O"&amp;BB$4+FLOOR((ROW()-7)/16,1)))&amp;
VLOOKUP(AY88,$DB$180:$DS$241,MOD(ROW()-7,16)+3,FALSE))),
IF(AY88="","XXX-%?#*",AY88&amp;"-%?#*")))</f>
        <v/>
      </c>
      <c r="BC88" s="228"/>
      <c r="BD88" s="226" t="str">
        <f t="shared" ca="1" si="22"/>
        <v/>
      </c>
      <c r="BE88" s="226"/>
      <c r="BF88" s="226"/>
      <c r="BG88" s="233"/>
      <c r="BH88" s="225" t="str">
        <f t="shared" si="31"/>
        <v/>
      </c>
      <c r="BI88" s="226"/>
      <c r="BJ88" s="226" t="str">
        <f>IF(BI88="","",IFERROR(
IF(VLOOKUP(BG88,$DB$180:$DS$241,2,FALSE)=2,VLOOKUP(BG88,$DB$180:$DS$241,3,FALSE),
IF(VLOOKUP(BG88,$DB$180:$DS$241,2,FALSE)=0,VLOOKUP(BI88,DI!BI:BK,2,FALSE),
IF(BG88="","XXX-",BG88&amp;"-")&amp;
IF(VLOOKUP(BG88,$DB$180:$DS$241,2,FALSE)=0,"%?",IF(BJ$4="","O?","O"&amp;BJ$4+FLOOR((ROW()-7)/16,1)))&amp;
VLOOKUP(BG88,$DB$180:$DS$241,MOD(ROW()-7,16)+3,FALSE))),
IF(BG88="","XXX-%?#*",BG88&amp;"-%?#*")))</f>
        <v/>
      </c>
      <c r="BK88" s="228"/>
      <c r="BL88" s="226" t="str">
        <f t="shared" ca="1" si="23"/>
        <v/>
      </c>
      <c r="BM88" s="226"/>
      <c r="BN88" s="226"/>
      <c r="BO88" s="236"/>
    </row>
    <row r="89" spans="4:67">
      <c r="D89" s="225" t="str">
        <f t="shared" si="24"/>
        <v/>
      </c>
      <c r="E89" s="226"/>
      <c r="F89" s="226" t="str">
        <f>IF(E89="","",IFERROR(
IF(VLOOKUP(C89,$DB$180:$DS$241,2,FALSE)=2,VLOOKUP(C89,$DB$180:$DS$241,3,FALSE),
IF(VLOOKUP(C89,$DB$180:$DS$241,2,FALSE)=0,VLOOKUP(E89,DI!E:G,2,FALSE),
IF(C89="","XXX-",C89&amp;"-")&amp;
IF(VLOOKUP(C89,$DB$180:$DS$241,2,FALSE)=0,"%?",IF(F$4="","O?","O"&amp;F$4+FLOOR((ROW()-7)/16,1)))&amp;
VLOOKUP(C89,$DB$180:$DS$241,MOD(ROW()-7,16)+3,FALSE))),
IF(C89="","XXX-%?#*",C89&amp;"-%?#*")))</f>
        <v/>
      </c>
      <c r="G89" s="226"/>
      <c r="H89" s="226" t="str">
        <f t="shared" ca="1" si="32"/>
        <v/>
      </c>
      <c r="I89" s="226"/>
      <c r="J89" s="226"/>
      <c r="K89" s="227"/>
      <c r="L89" s="225" t="str">
        <f t="shared" si="25"/>
        <v/>
      </c>
      <c r="M89" s="226"/>
      <c r="N89" s="226" t="str">
        <f>IF(M89="","",IFERROR(
IF(VLOOKUP(K89,$DB$180:$DS$241,2,FALSE)=2,VLOOKUP(K89,$DB$180:$DS$241,3,FALSE),
IF(VLOOKUP(K89,$DB$180:$DS$241,2,FALSE)=0,VLOOKUP(M89,DI!M:O,2,FALSE),
IF(K89="","XXX-",K89&amp;"-")&amp;
IF(VLOOKUP(K89,$DB$180:$DS$241,2,FALSE)=0,"%?",IF(N$4="","O?","O"&amp;N$4+FLOOR((ROW()-7)/16,1)))&amp;
VLOOKUP(K89,$DB$180:$DS$241,MOD(ROW()-7,16)+3,FALSE))),
IF(K89="","XXX-%?#*",K89&amp;"-%?#*")))</f>
        <v/>
      </c>
      <c r="O89" s="228"/>
      <c r="P89" s="226" t="str">
        <f t="shared" ca="1" si="17"/>
        <v/>
      </c>
      <c r="Q89" s="226"/>
      <c r="R89" s="226"/>
      <c r="S89" s="227"/>
      <c r="T89" s="225" t="str">
        <f t="shared" si="26"/>
        <v/>
      </c>
      <c r="U89" s="226"/>
      <c r="V89" s="226" t="str">
        <f>IF(U89="","",IFERROR(
IF(VLOOKUP(S89,$DB$180:$DS$241,2,FALSE)=2,VLOOKUP(S89,$DB$180:$DS$241,3,FALSE),
IF(VLOOKUP(S89,$DB$180:$DS$241,2,FALSE)=0,VLOOKUP(U89,DI!U:W,2,FALSE),
IF(S89="","XXX-",S89&amp;"-")&amp;
IF(VLOOKUP(S89,$DB$180:$DS$241,2,FALSE)=0,"%?",IF(V$4="","O?","O"&amp;V$4+FLOOR((ROW()-7)/16,1)))&amp;
VLOOKUP(S89,$DB$180:$DS$241,MOD(ROW()-7,16)+3,FALSE))),
IF(S89="","XXX-%?#*",S89&amp;"-%?#*")))</f>
        <v/>
      </c>
      <c r="W89" s="228"/>
      <c r="X89" s="226" t="str">
        <f t="shared" ca="1" si="18"/>
        <v/>
      </c>
      <c r="Y89" s="226"/>
      <c r="Z89" s="226"/>
      <c r="AA89" s="233"/>
      <c r="AB89" s="225" t="str">
        <f t="shared" si="27"/>
        <v/>
      </c>
      <c r="AC89" s="226"/>
      <c r="AD89" s="226" t="str">
        <f>IF(AC89="","",IFERROR(
IF(VLOOKUP(AA89,$DB$180:$DS$241,2,FALSE)=2,VLOOKUP(AA89,$DB$180:$DS$241,3,FALSE),
IF(VLOOKUP(AA89,$DB$180:$DS$241,2,FALSE)=0,VLOOKUP(AC89,DI!AC:AE,2,FALSE),
IF(AA89="","XXX-",AA89&amp;"-")&amp;
IF(VLOOKUP(AA89,$DB$180:$DS$241,2,FALSE)=0,"%?",IF(AD$4="","O?","O"&amp;AD$4+FLOOR((ROW()-7)/16,1)))&amp;
VLOOKUP(AA89,$DB$180:$DS$241,MOD(ROW()-7,16)+3,FALSE))),
IF(AA89="","XXX-%?#*",AA89&amp;"-%?#*")))</f>
        <v/>
      </c>
      <c r="AE89" s="228"/>
      <c r="AF89" s="226" t="str">
        <f t="shared" ca="1" si="19"/>
        <v/>
      </c>
      <c r="AG89" s="226"/>
      <c r="AH89" s="226"/>
      <c r="AI89" s="233"/>
      <c r="AJ89" s="225" t="str">
        <f t="shared" si="28"/>
        <v/>
      </c>
      <c r="AK89" s="226"/>
      <c r="AL89" s="226" t="str">
        <f>IF(AK89="","",IFERROR(
IF(VLOOKUP(AI89,$DB$180:$DS$241,2,FALSE)=2,VLOOKUP(AI89,$DB$180:$DS$241,3,FALSE),
IF(VLOOKUP(AI89,$DB$180:$DS$241,2,FALSE)=0,VLOOKUP(AK89,DI!AK:AM,2,FALSE),
IF(AI89="","XXX-",AI89&amp;"-")&amp;
IF(VLOOKUP(AI89,$DB$180:$DS$241,2,FALSE)=0,"%?",IF(AL$4="","O?","O"&amp;AL$4+FLOOR((ROW()-7)/16,1)))&amp;
VLOOKUP(AI89,$DB$180:$DS$241,MOD(ROW()-7,16)+3,FALSE))),
IF(AI89="","XXX-%?#*",AI89&amp;"-%?#*")))</f>
        <v/>
      </c>
      <c r="AM89" s="228"/>
      <c r="AN89" s="226" t="str">
        <f t="shared" ca="1" si="20"/>
        <v/>
      </c>
      <c r="AO89" s="226"/>
      <c r="AP89" s="226"/>
      <c r="AQ89" s="233"/>
      <c r="AR89" s="225" t="str">
        <f t="shared" si="29"/>
        <v/>
      </c>
      <c r="AS89" s="226"/>
      <c r="AT89" s="226" t="str">
        <f>IF(AS89="","",IFERROR(
IF(VLOOKUP(AQ89,$DB$180:$DS$241,2,FALSE)=2,VLOOKUP(AQ89,$DB$180:$DS$241,3,FALSE),
IF(VLOOKUP(AQ89,$DB$180:$DS$241,2,FALSE)=0,VLOOKUP(AS89,DI!AS:AU,2,FALSE),
IF(AQ89="","XXX-",AQ89&amp;"-")&amp;
IF(VLOOKUP(AQ89,$DB$180:$DS$241,2,FALSE)=0,"%?",IF(AT$4="","O?","O"&amp;AT$4+FLOOR((ROW()-7)/16,1)))&amp;
VLOOKUP(AQ89,$DB$180:$DS$241,MOD(ROW()-7,16)+3,FALSE))),
IF(AQ89="","XXX-%?#*",AQ89&amp;"-%?#*")))</f>
        <v/>
      </c>
      <c r="AU89" s="228"/>
      <c r="AV89" s="226" t="str">
        <f t="shared" ca="1" si="21"/>
        <v/>
      </c>
      <c r="AW89" s="226"/>
      <c r="AX89" s="226"/>
      <c r="AY89" s="233"/>
      <c r="AZ89" s="225" t="str">
        <f t="shared" si="30"/>
        <v/>
      </c>
      <c r="BA89" s="226"/>
      <c r="BB89" s="226" t="str">
        <f>IF(BA89="","",IFERROR(
IF(VLOOKUP(AY89,$DB$180:$DS$241,2,FALSE)=2,VLOOKUP(AY89,$DB$180:$DS$241,3,FALSE),
IF(VLOOKUP(AY89,$DB$180:$DS$241,2,FALSE)=0,VLOOKUP(BA89,DI!BA:BC,2,FALSE),
IF(AY89="","XXX-",AY89&amp;"-")&amp;
IF(VLOOKUP(AY89,$DB$180:$DS$241,2,FALSE)=0,"%?",IF(BB$4="","O?","O"&amp;BB$4+FLOOR((ROW()-7)/16,1)))&amp;
VLOOKUP(AY89,$DB$180:$DS$241,MOD(ROW()-7,16)+3,FALSE))),
IF(AY89="","XXX-%?#*",AY89&amp;"-%?#*")))</f>
        <v/>
      </c>
      <c r="BC89" s="228"/>
      <c r="BD89" s="226" t="str">
        <f t="shared" ca="1" si="22"/>
        <v/>
      </c>
      <c r="BE89" s="226"/>
      <c r="BF89" s="226"/>
      <c r="BG89" s="233"/>
      <c r="BH89" s="225" t="str">
        <f t="shared" si="31"/>
        <v/>
      </c>
      <c r="BI89" s="226"/>
      <c r="BJ89" s="226" t="str">
        <f>IF(BI89="","",IFERROR(
IF(VLOOKUP(BG89,$DB$180:$DS$241,2,FALSE)=2,VLOOKUP(BG89,$DB$180:$DS$241,3,FALSE),
IF(VLOOKUP(BG89,$DB$180:$DS$241,2,FALSE)=0,VLOOKUP(BI89,DI!BI:BK,2,FALSE),
IF(BG89="","XXX-",BG89&amp;"-")&amp;
IF(VLOOKUP(BG89,$DB$180:$DS$241,2,FALSE)=0,"%?",IF(BJ$4="","O?","O"&amp;BJ$4+FLOOR((ROW()-7)/16,1)))&amp;
VLOOKUP(BG89,$DB$180:$DS$241,MOD(ROW()-7,16)+3,FALSE))),
IF(BG89="","XXX-%?#*",BG89&amp;"-%?#*")))</f>
        <v/>
      </c>
      <c r="BK89" s="228"/>
      <c r="BL89" s="226" t="str">
        <f t="shared" ca="1" si="23"/>
        <v/>
      </c>
      <c r="BM89" s="226"/>
      <c r="BN89" s="226"/>
      <c r="BO89" s="236"/>
    </row>
    <row r="90" spans="4:67">
      <c r="D90" s="225" t="str">
        <f t="shared" si="24"/>
        <v/>
      </c>
      <c r="E90" s="226"/>
      <c r="F90" s="226" t="str">
        <f>IF(E90="","",IFERROR(
IF(VLOOKUP(C90,$DB$180:$DS$241,2,FALSE)=2,VLOOKUP(C90,$DB$180:$DS$241,3,FALSE),
IF(VLOOKUP(C90,$DB$180:$DS$241,2,FALSE)=0,VLOOKUP(E90,DI!E:G,2,FALSE),
IF(C90="","XXX-",C90&amp;"-")&amp;
IF(VLOOKUP(C90,$DB$180:$DS$241,2,FALSE)=0,"%?",IF(F$4="","O?","O"&amp;F$4+FLOOR((ROW()-7)/16,1)))&amp;
VLOOKUP(C90,$DB$180:$DS$241,MOD(ROW()-7,16)+3,FALSE))),
IF(C90="","XXX-%?#*",C90&amp;"-%?#*")))</f>
        <v/>
      </c>
      <c r="G90" s="226"/>
      <c r="H90" s="226" t="str">
        <f t="shared" ca="1" si="32"/>
        <v/>
      </c>
      <c r="I90" s="226"/>
      <c r="J90" s="226"/>
      <c r="K90" s="227"/>
      <c r="L90" s="225" t="str">
        <f t="shared" si="25"/>
        <v/>
      </c>
      <c r="M90" s="226"/>
      <c r="N90" s="226" t="str">
        <f>IF(M90="","",IFERROR(
IF(VLOOKUP(K90,$DB$180:$DS$241,2,FALSE)=2,VLOOKUP(K90,$DB$180:$DS$241,3,FALSE),
IF(VLOOKUP(K90,$DB$180:$DS$241,2,FALSE)=0,VLOOKUP(M90,DI!M:O,2,FALSE),
IF(K90="","XXX-",K90&amp;"-")&amp;
IF(VLOOKUP(K90,$DB$180:$DS$241,2,FALSE)=0,"%?",IF(N$4="","O?","O"&amp;N$4+FLOOR((ROW()-7)/16,1)))&amp;
VLOOKUP(K90,$DB$180:$DS$241,MOD(ROW()-7,16)+3,FALSE))),
IF(K90="","XXX-%?#*",K90&amp;"-%?#*")))</f>
        <v/>
      </c>
      <c r="O90" s="228"/>
      <c r="P90" s="226" t="str">
        <f t="shared" ca="1" si="17"/>
        <v/>
      </c>
      <c r="Q90" s="226"/>
      <c r="R90" s="226"/>
      <c r="S90" s="227"/>
      <c r="T90" s="225" t="str">
        <f t="shared" si="26"/>
        <v/>
      </c>
      <c r="U90" s="226"/>
      <c r="V90" s="226" t="str">
        <f>IF(U90="","",IFERROR(
IF(VLOOKUP(S90,$DB$180:$DS$241,2,FALSE)=2,VLOOKUP(S90,$DB$180:$DS$241,3,FALSE),
IF(VLOOKUP(S90,$DB$180:$DS$241,2,FALSE)=0,VLOOKUP(U90,DI!U:W,2,FALSE),
IF(S90="","XXX-",S90&amp;"-")&amp;
IF(VLOOKUP(S90,$DB$180:$DS$241,2,FALSE)=0,"%?",IF(V$4="","O?","O"&amp;V$4+FLOOR((ROW()-7)/16,1)))&amp;
VLOOKUP(S90,$DB$180:$DS$241,MOD(ROW()-7,16)+3,FALSE))),
IF(S90="","XXX-%?#*",S90&amp;"-%?#*")))</f>
        <v/>
      </c>
      <c r="W90" s="228"/>
      <c r="X90" s="226" t="str">
        <f t="shared" ca="1" si="18"/>
        <v/>
      </c>
      <c r="Y90" s="226"/>
      <c r="Z90" s="226"/>
      <c r="AA90" s="233"/>
      <c r="AB90" s="225" t="str">
        <f t="shared" si="27"/>
        <v/>
      </c>
      <c r="AC90" s="226"/>
      <c r="AD90" s="226" t="str">
        <f>IF(AC90="","",IFERROR(
IF(VLOOKUP(AA90,$DB$180:$DS$241,2,FALSE)=2,VLOOKUP(AA90,$DB$180:$DS$241,3,FALSE),
IF(VLOOKUP(AA90,$DB$180:$DS$241,2,FALSE)=0,VLOOKUP(AC90,DI!AC:AE,2,FALSE),
IF(AA90="","XXX-",AA90&amp;"-")&amp;
IF(VLOOKUP(AA90,$DB$180:$DS$241,2,FALSE)=0,"%?",IF(AD$4="","O?","O"&amp;AD$4+FLOOR((ROW()-7)/16,1)))&amp;
VLOOKUP(AA90,$DB$180:$DS$241,MOD(ROW()-7,16)+3,FALSE))),
IF(AA90="","XXX-%?#*",AA90&amp;"-%?#*")))</f>
        <v/>
      </c>
      <c r="AE90" s="228"/>
      <c r="AF90" s="226" t="str">
        <f t="shared" ca="1" si="19"/>
        <v/>
      </c>
      <c r="AG90" s="226"/>
      <c r="AH90" s="226"/>
      <c r="AI90" s="233"/>
      <c r="AJ90" s="225" t="str">
        <f t="shared" si="28"/>
        <v/>
      </c>
      <c r="AK90" s="226"/>
      <c r="AL90" s="226" t="str">
        <f>IF(AK90="","",IFERROR(
IF(VLOOKUP(AI90,$DB$180:$DS$241,2,FALSE)=2,VLOOKUP(AI90,$DB$180:$DS$241,3,FALSE),
IF(VLOOKUP(AI90,$DB$180:$DS$241,2,FALSE)=0,VLOOKUP(AK90,DI!AK:AM,2,FALSE),
IF(AI90="","XXX-",AI90&amp;"-")&amp;
IF(VLOOKUP(AI90,$DB$180:$DS$241,2,FALSE)=0,"%?",IF(AL$4="","O?","O"&amp;AL$4+FLOOR((ROW()-7)/16,1)))&amp;
VLOOKUP(AI90,$DB$180:$DS$241,MOD(ROW()-7,16)+3,FALSE))),
IF(AI90="","XXX-%?#*",AI90&amp;"-%?#*")))</f>
        <v/>
      </c>
      <c r="AM90" s="228"/>
      <c r="AN90" s="226" t="str">
        <f t="shared" ca="1" si="20"/>
        <v/>
      </c>
      <c r="AO90" s="226"/>
      <c r="AP90" s="226"/>
      <c r="AQ90" s="233"/>
      <c r="AR90" s="225" t="str">
        <f t="shared" si="29"/>
        <v/>
      </c>
      <c r="AS90" s="226"/>
      <c r="AT90" s="226" t="str">
        <f>IF(AS90="","",IFERROR(
IF(VLOOKUP(AQ90,$DB$180:$DS$241,2,FALSE)=2,VLOOKUP(AQ90,$DB$180:$DS$241,3,FALSE),
IF(VLOOKUP(AQ90,$DB$180:$DS$241,2,FALSE)=0,VLOOKUP(AS90,DI!AS:AU,2,FALSE),
IF(AQ90="","XXX-",AQ90&amp;"-")&amp;
IF(VLOOKUP(AQ90,$DB$180:$DS$241,2,FALSE)=0,"%?",IF(AT$4="","O?","O"&amp;AT$4+FLOOR((ROW()-7)/16,1)))&amp;
VLOOKUP(AQ90,$DB$180:$DS$241,MOD(ROW()-7,16)+3,FALSE))),
IF(AQ90="","XXX-%?#*",AQ90&amp;"-%?#*")))</f>
        <v/>
      </c>
      <c r="AU90" s="228"/>
      <c r="AV90" s="226" t="str">
        <f t="shared" ca="1" si="21"/>
        <v/>
      </c>
      <c r="AW90" s="226"/>
      <c r="AX90" s="226"/>
      <c r="AY90" s="233"/>
      <c r="AZ90" s="225" t="str">
        <f t="shared" si="30"/>
        <v/>
      </c>
      <c r="BA90" s="226"/>
      <c r="BB90" s="226" t="str">
        <f>IF(BA90="","",IFERROR(
IF(VLOOKUP(AY90,$DB$180:$DS$241,2,FALSE)=2,VLOOKUP(AY90,$DB$180:$DS$241,3,FALSE),
IF(VLOOKUP(AY90,$DB$180:$DS$241,2,FALSE)=0,VLOOKUP(BA90,DI!BA:BC,2,FALSE),
IF(AY90="","XXX-",AY90&amp;"-")&amp;
IF(VLOOKUP(AY90,$DB$180:$DS$241,2,FALSE)=0,"%?",IF(BB$4="","O?","O"&amp;BB$4+FLOOR((ROW()-7)/16,1)))&amp;
VLOOKUP(AY90,$DB$180:$DS$241,MOD(ROW()-7,16)+3,FALSE))),
IF(AY90="","XXX-%?#*",AY90&amp;"-%?#*")))</f>
        <v/>
      </c>
      <c r="BC90" s="228"/>
      <c r="BD90" s="226" t="str">
        <f t="shared" ca="1" si="22"/>
        <v/>
      </c>
      <c r="BE90" s="226"/>
      <c r="BF90" s="226"/>
      <c r="BG90" s="233"/>
      <c r="BH90" s="225" t="str">
        <f t="shared" si="31"/>
        <v/>
      </c>
      <c r="BI90" s="226"/>
      <c r="BJ90" s="226" t="str">
        <f>IF(BI90="","",IFERROR(
IF(VLOOKUP(BG90,$DB$180:$DS$241,2,FALSE)=2,VLOOKUP(BG90,$DB$180:$DS$241,3,FALSE),
IF(VLOOKUP(BG90,$DB$180:$DS$241,2,FALSE)=0,VLOOKUP(BI90,DI!BI:BK,2,FALSE),
IF(BG90="","XXX-",BG90&amp;"-")&amp;
IF(VLOOKUP(BG90,$DB$180:$DS$241,2,FALSE)=0,"%?",IF(BJ$4="","O?","O"&amp;BJ$4+FLOOR((ROW()-7)/16,1)))&amp;
VLOOKUP(BG90,$DB$180:$DS$241,MOD(ROW()-7,16)+3,FALSE))),
IF(BG90="","XXX-%?#*",BG90&amp;"-%?#*")))</f>
        <v/>
      </c>
      <c r="BK90" s="228"/>
      <c r="BL90" s="226" t="str">
        <f t="shared" ca="1" si="23"/>
        <v/>
      </c>
      <c r="BM90" s="226"/>
      <c r="BN90" s="226"/>
      <c r="BO90" s="236"/>
    </row>
    <row r="91" spans="4:67">
      <c r="D91" s="225" t="str">
        <f t="shared" si="24"/>
        <v/>
      </c>
      <c r="E91" s="226"/>
      <c r="F91" s="226" t="str">
        <f>IF(E91="","",IFERROR(
IF(VLOOKUP(C91,$DB$180:$DS$241,2,FALSE)=2,VLOOKUP(C91,$DB$180:$DS$241,3,FALSE),
IF(VLOOKUP(C91,$DB$180:$DS$241,2,FALSE)=0,VLOOKUP(E91,DI!E:G,2,FALSE),
IF(C91="","XXX-",C91&amp;"-")&amp;
IF(VLOOKUP(C91,$DB$180:$DS$241,2,FALSE)=0,"%?",IF(F$4="","O?","O"&amp;F$4+FLOOR((ROW()-7)/16,1)))&amp;
VLOOKUP(C91,$DB$180:$DS$241,MOD(ROW()-7,16)+3,FALSE))),
IF(C91="","XXX-%?#*",C91&amp;"-%?#*")))</f>
        <v/>
      </c>
      <c r="G91" s="226"/>
      <c r="H91" s="226" t="str">
        <f t="shared" ca="1" si="32"/>
        <v/>
      </c>
      <c r="I91" s="226"/>
      <c r="J91" s="226"/>
      <c r="K91" s="227"/>
      <c r="L91" s="225" t="str">
        <f t="shared" si="25"/>
        <v/>
      </c>
      <c r="M91" s="226"/>
      <c r="N91" s="226" t="str">
        <f>IF(M91="","",IFERROR(
IF(VLOOKUP(K91,$DB$180:$DS$241,2,FALSE)=2,VLOOKUP(K91,$DB$180:$DS$241,3,FALSE),
IF(VLOOKUP(K91,$DB$180:$DS$241,2,FALSE)=0,VLOOKUP(M91,DI!M:O,2,FALSE),
IF(K91="","XXX-",K91&amp;"-")&amp;
IF(VLOOKUP(K91,$DB$180:$DS$241,2,FALSE)=0,"%?",IF(N$4="","O?","O"&amp;N$4+FLOOR((ROW()-7)/16,1)))&amp;
VLOOKUP(K91,$DB$180:$DS$241,MOD(ROW()-7,16)+3,FALSE))),
IF(K91="","XXX-%?#*",K91&amp;"-%?#*")))</f>
        <v/>
      </c>
      <c r="O91" s="228"/>
      <c r="P91" s="226" t="str">
        <f t="shared" ca="1" si="17"/>
        <v/>
      </c>
      <c r="Q91" s="226"/>
      <c r="R91" s="226"/>
      <c r="S91" s="227"/>
      <c r="T91" s="225" t="str">
        <f t="shared" si="26"/>
        <v/>
      </c>
      <c r="U91" s="226"/>
      <c r="V91" s="226" t="str">
        <f>IF(U91="","",IFERROR(
IF(VLOOKUP(S91,$DB$180:$DS$241,2,FALSE)=2,VLOOKUP(S91,$DB$180:$DS$241,3,FALSE),
IF(VLOOKUP(S91,$DB$180:$DS$241,2,FALSE)=0,VLOOKUP(U91,DI!U:W,2,FALSE),
IF(S91="","XXX-",S91&amp;"-")&amp;
IF(VLOOKUP(S91,$DB$180:$DS$241,2,FALSE)=0,"%?",IF(V$4="","O?","O"&amp;V$4+FLOOR((ROW()-7)/16,1)))&amp;
VLOOKUP(S91,$DB$180:$DS$241,MOD(ROW()-7,16)+3,FALSE))),
IF(S91="","XXX-%?#*",S91&amp;"-%?#*")))</f>
        <v/>
      </c>
      <c r="W91" s="228"/>
      <c r="X91" s="226" t="str">
        <f t="shared" ca="1" si="18"/>
        <v/>
      </c>
      <c r="Y91" s="226"/>
      <c r="Z91" s="226"/>
      <c r="AA91" s="233"/>
      <c r="AB91" s="225" t="str">
        <f t="shared" si="27"/>
        <v/>
      </c>
      <c r="AC91" s="226"/>
      <c r="AD91" s="226" t="str">
        <f>IF(AC91="","",IFERROR(
IF(VLOOKUP(AA91,$DB$180:$DS$241,2,FALSE)=2,VLOOKUP(AA91,$DB$180:$DS$241,3,FALSE),
IF(VLOOKUP(AA91,$DB$180:$DS$241,2,FALSE)=0,VLOOKUP(AC91,DI!AC:AE,2,FALSE),
IF(AA91="","XXX-",AA91&amp;"-")&amp;
IF(VLOOKUP(AA91,$DB$180:$DS$241,2,FALSE)=0,"%?",IF(AD$4="","O?","O"&amp;AD$4+FLOOR((ROW()-7)/16,1)))&amp;
VLOOKUP(AA91,$DB$180:$DS$241,MOD(ROW()-7,16)+3,FALSE))),
IF(AA91="","XXX-%?#*",AA91&amp;"-%?#*")))</f>
        <v/>
      </c>
      <c r="AE91" s="228"/>
      <c r="AF91" s="226" t="str">
        <f t="shared" ca="1" si="19"/>
        <v/>
      </c>
      <c r="AG91" s="226"/>
      <c r="AH91" s="226"/>
      <c r="AI91" s="233"/>
      <c r="AJ91" s="225" t="str">
        <f t="shared" si="28"/>
        <v/>
      </c>
      <c r="AK91" s="226"/>
      <c r="AL91" s="226" t="str">
        <f>IF(AK91="","",IFERROR(
IF(VLOOKUP(AI91,$DB$180:$DS$241,2,FALSE)=2,VLOOKUP(AI91,$DB$180:$DS$241,3,FALSE),
IF(VLOOKUP(AI91,$DB$180:$DS$241,2,FALSE)=0,VLOOKUP(AK91,DI!AK:AM,2,FALSE),
IF(AI91="","XXX-",AI91&amp;"-")&amp;
IF(VLOOKUP(AI91,$DB$180:$DS$241,2,FALSE)=0,"%?",IF(AL$4="","O?","O"&amp;AL$4+FLOOR((ROW()-7)/16,1)))&amp;
VLOOKUP(AI91,$DB$180:$DS$241,MOD(ROW()-7,16)+3,FALSE))),
IF(AI91="","XXX-%?#*",AI91&amp;"-%?#*")))</f>
        <v/>
      </c>
      <c r="AM91" s="228"/>
      <c r="AN91" s="226" t="str">
        <f t="shared" ca="1" si="20"/>
        <v/>
      </c>
      <c r="AO91" s="226"/>
      <c r="AP91" s="226"/>
      <c r="AQ91" s="233"/>
      <c r="AR91" s="225" t="str">
        <f t="shared" si="29"/>
        <v/>
      </c>
      <c r="AS91" s="226"/>
      <c r="AT91" s="226" t="str">
        <f>IF(AS91="","",IFERROR(
IF(VLOOKUP(AQ91,$DB$180:$DS$241,2,FALSE)=2,VLOOKUP(AQ91,$DB$180:$DS$241,3,FALSE),
IF(VLOOKUP(AQ91,$DB$180:$DS$241,2,FALSE)=0,VLOOKUP(AS91,DI!AS:AU,2,FALSE),
IF(AQ91="","XXX-",AQ91&amp;"-")&amp;
IF(VLOOKUP(AQ91,$DB$180:$DS$241,2,FALSE)=0,"%?",IF(AT$4="","O?","O"&amp;AT$4+FLOOR((ROW()-7)/16,1)))&amp;
VLOOKUP(AQ91,$DB$180:$DS$241,MOD(ROW()-7,16)+3,FALSE))),
IF(AQ91="","XXX-%?#*",AQ91&amp;"-%?#*")))</f>
        <v/>
      </c>
      <c r="AU91" s="228"/>
      <c r="AV91" s="226" t="str">
        <f t="shared" ca="1" si="21"/>
        <v/>
      </c>
      <c r="AW91" s="226"/>
      <c r="AX91" s="226"/>
      <c r="AY91" s="233"/>
      <c r="AZ91" s="225" t="str">
        <f t="shared" si="30"/>
        <v/>
      </c>
      <c r="BA91" s="226"/>
      <c r="BB91" s="226" t="str">
        <f>IF(BA91="","",IFERROR(
IF(VLOOKUP(AY91,$DB$180:$DS$241,2,FALSE)=2,VLOOKUP(AY91,$DB$180:$DS$241,3,FALSE),
IF(VLOOKUP(AY91,$DB$180:$DS$241,2,FALSE)=0,VLOOKUP(BA91,DI!BA:BC,2,FALSE),
IF(AY91="","XXX-",AY91&amp;"-")&amp;
IF(VLOOKUP(AY91,$DB$180:$DS$241,2,FALSE)=0,"%?",IF(BB$4="","O?","O"&amp;BB$4+FLOOR((ROW()-7)/16,1)))&amp;
VLOOKUP(AY91,$DB$180:$DS$241,MOD(ROW()-7,16)+3,FALSE))),
IF(AY91="","XXX-%?#*",AY91&amp;"-%?#*")))</f>
        <v/>
      </c>
      <c r="BC91" s="228"/>
      <c r="BD91" s="226" t="str">
        <f t="shared" ca="1" si="22"/>
        <v/>
      </c>
      <c r="BE91" s="226"/>
      <c r="BF91" s="226"/>
      <c r="BG91" s="233"/>
      <c r="BH91" s="225" t="str">
        <f t="shared" si="31"/>
        <v/>
      </c>
      <c r="BI91" s="226"/>
      <c r="BJ91" s="226" t="str">
        <f>IF(BI91="","",IFERROR(
IF(VLOOKUP(BG91,$DB$180:$DS$241,2,FALSE)=2,VLOOKUP(BG91,$DB$180:$DS$241,3,FALSE),
IF(VLOOKUP(BG91,$DB$180:$DS$241,2,FALSE)=0,VLOOKUP(BI91,DI!BI:BK,2,FALSE),
IF(BG91="","XXX-",BG91&amp;"-")&amp;
IF(VLOOKUP(BG91,$DB$180:$DS$241,2,FALSE)=0,"%?",IF(BJ$4="","O?","O"&amp;BJ$4+FLOOR((ROW()-7)/16,1)))&amp;
VLOOKUP(BG91,$DB$180:$DS$241,MOD(ROW()-7,16)+3,FALSE))),
IF(BG91="","XXX-%?#*",BG91&amp;"-%?#*")))</f>
        <v/>
      </c>
      <c r="BK91" s="228"/>
      <c r="BL91" s="226" t="str">
        <f t="shared" ca="1" si="23"/>
        <v/>
      </c>
      <c r="BM91" s="226"/>
      <c r="BN91" s="226"/>
      <c r="BO91" s="236"/>
    </row>
    <row r="92" spans="4:67">
      <c r="D92" s="225" t="str">
        <f t="shared" si="24"/>
        <v/>
      </c>
      <c r="E92" s="226"/>
      <c r="F92" s="226" t="str">
        <f>IF(E92="","",IFERROR(
IF(VLOOKUP(C92,$DB$180:$DS$241,2,FALSE)=2,VLOOKUP(C92,$DB$180:$DS$241,3,FALSE),
IF(VLOOKUP(C92,$DB$180:$DS$241,2,FALSE)=0,VLOOKUP(E92,DI!E:G,2,FALSE),
IF(C92="","XXX-",C92&amp;"-")&amp;
IF(VLOOKUP(C92,$DB$180:$DS$241,2,FALSE)=0,"%?",IF(F$4="","O?","O"&amp;F$4+FLOOR((ROW()-7)/16,1)))&amp;
VLOOKUP(C92,$DB$180:$DS$241,MOD(ROW()-7,16)+3,FALSE))),
IF(C92="","XXX-%?#*",C92&amp;"-%?#*")))</f>
        <v/>
      </c>
      <c r="G92" s="226"/>
      <c r="H92" s="226" t="str">
        <f t="shared" ca="1" si="32"/>
        <v/>
      </c>
      <c r="I92" s="226"/>
      <c r="J92" s="226"/>
      <c r="K92" s="227"/>
      <c r="L92" s="225" t="str">
        <f t="shared" si="25"/>
        <v/>
      </c>
      <c r="M92" s="226"/>
      <c r="N92" s="226" t="str">
        <f>IF(M92="","",IFERROR(
IF(VLOOKUP(K92,$DB$180:$DS$241,2,FALSE)=2,VLOOKUP(K92,$DB$180:$DS$241,3,FALSE),
IF(VLOOKUP(K92,$DB$180:$DS$241,2,FALSE)=0,VLOOKUP(M92,DI!M:O,2,FALSE),
IF(K92="","XXX-",K92&amp;"-")&amp;
IF(VLOOKUP(K92,$DB$180:$DS$241,2,FALSE)=0,"%?",IF(N$4="","O?","O"&amp;N$4+FLOOR((ROW()-7)/16,1)))&amp;
VLOOKUP(K92,$DB$180:$DS$241,MOD(ROW()-7,16)+3,FALSE))),
IF(K92="","XXX-%?#*",K92&amp;"-%?#*")))</f>
        <v/>
      </c>
      <c r="O92" s="228"/>
      <c r="P92" s="226" t="str">
        <f t="shared" ca="1" si="17"/>
        <v/>
      </c>
      <c r="Q92" s="226"/>
      <c r="R92" s="226"/>
      <c r="S92" s="227"/>
      <c r="T92" s="225" t="str">
        <f t="shared" si="26"/>
        <v/>
      </c>
      <c r="U92" s="226"/>
      <c r="V92" s="226" t="str">
        <f>IF(U92="","",IFERROR(
IF(VLOOKUP(S92,$DB$180:$DS$241,2,FALSE)=2,VLOOKUP(S92,$DB$180:$DS$241,3,FALSE),
IF(VLOOKUP(S92,$DB$180:$DS$241,2,FALSE)=0,VLOOKUP(U92,DI!U:W,2,FALSE),
IF(S92="","XXX-",S92&amp;"-")&amp;
IF(VLOOKUP(S92,$DB$180:$DS$241,2,FALSE)=0,"%?",IF(V$4="","O?","O"&amp;V$4+FLOOR((ROW()-7)/16,1)))&amp;
VLOOKUP(S92,$DB$180:$DS$241,MOD(ROW()-7,16)+3,FALSE))),
IF(S92="","XXX-%?#*",S92&amp;"-%?#*")))</f>
        <v/>
      </c>
      <c r="W92" s="228"/>
      <c r="X92" s="226" t="str">
        <f t="shared" ca="1" si="18"/>
        <v/>
      </c>
      <c r="Y92" s="226"/>
      <c r="Z92" s="226"/>
      <c r="AA92" s="233"/>
      <c r="AB92" s="225" t="str">
        <f t="shared" si="27"/>
        <v/>
      </c>
      <c r="AC92" s="226"/>
      <c r="AD92" s="226" t="str">
        <f>IF(AC92="","",IFERROR(
IF(VLOOKUP(AA92,$DB$180:$DS$241,2,FALSE)=2,VLOOKUP(AA92,$DB$180:$DS$241,3,FALSE),
IF(VLOOKUP(AA92,$DB$180:$DS$241,2,FALSE)=0,VLOOKUP(AC92,DI!AC:AE,2,FALSE),
IF(AA92="","XXX-",AA92&amp;"-")&amp;
IF(VLOOKUP(AA92,$DB$180:$DS$241,2,FALSE)=0,"%?",IF(AD$4="","O?","O"&amp;AD$4+FLOOR((ROW()-7)/16,1)))&amp;
VLOOKUP(AA92,$DB$180:$DS$241,MOD(ROW()-7,16)+3,FALSE))),
IF(AA92="","XXX-%?#*",AA92&amp;"-%?#*")))</f>
        <v/>
      </c>
      <c r="AE92" s="228"/>
      <c r="AF92" s="226" t="str">
        <f t="shared" ca="1" si="19"/>
        <v/>
      </c>
      <c r="AG92" s="226"/>
      <c r="AH92" s="226"/>
      <c r="AI92" s="233"/>
      <c r="AJ92" s="225" t="str">
        <f t="shared" si="28"/>
        <v/>
      </c>
      <c r="AK92" s="226"/>
      <c r="AL92" s="226" t="str">
        <f>IF(AK92="","",IFERROR(
IF(VLOOKUP(AI92,$DB$180:$DS$241,2,FALSE)=2,VLOOKUP(AI92,$DB$180:$DS$241,3,FALSE),
IF(VLOOKUP(AI92,$DB$180:$DS$241,2,FALSE)=0,VLOOKUP(AK92,DI!AK:AM,2,FALSE),
IF(AI92="","XXX-",AI92&amp;"-")&amp;
IF(VLOOKUP(AI92,$DB$180:$DS$241,2,FALSE)=0,"%?",IF(AL$4="","O?","O"&amp;AL$4+FLOOR((ROW()-7)/16,1)))&amp;
VLOOKUP(AI92,$DB$180:$DS$241,MOD(ROW()-7,16)+3,FALSE))),
IF(AI92="","XXX-%?#*",AI92&amp;"-%?#*")))</f>
        <v/>
      </c>
      <c r="AM92" s="228"/>
      <c r="AN92" s="226" t="str">
        <f t="shared" ca="1" si="20"/>
        <v/>
      </c>
      <c r="AO92" s="226"/>
      <c r="AP92" s="226"/>
      <c r="AQ92" s="233"/>
      <c r="AR92" s="225" t="str">
        <f t="shared" si="29"/>
        <v/>
      </c>
      <c r="AS92" s="226"/>
      <c r="AT92" s="226" t="str">
        <f>IF(AS92="","",IFERROR(
IF(VLOOKUP(AQ92,$DB$180:$DS$241,2,FALSE)=2,VLOOKUP(AQ92,$DB$180:$DS$241,3,FALSE),
IF(VLOOKUP(AQ92,$DB$180:$DS$241,2,FALSE)=0,VLOOKUP(AS92,DI!AS:AU,2,FALSE),
IF(AQ92="","XXX-",AQ92&amp;"-")&amp;
IF(VLOOKUP(AQ92,$DB$180:$DS$241,2,FALSE)=0,"%?",IF(AT$4="","O?","O"&amp;AT$4+FLOOR((ROW()-7)/16,1)))&amp;
VLOOKUP(AQ92,$DB$180:$DS$241,MOD(ROW()-7,16)+3,FALSE))),
IF(AQ92="","XXX-%?#*",AQ92&amp;"-%?#*")))</f>
        <v/>
      </c>
      <c r="AU92" s="228"/>
      <c r="AV92" s="226" t="str">
        <f t="shared" ca="1" si="21"/>
        <v/>
      </c>
      <c r="AW92" s="226"/>
      <c r="AX92" s="226"/>
      <c r="AY92" s="233"/>
      <c r="AZ92" s="225" t="str">
        <f t="shared" si="30"/>
        <v/>
      </c>
      <c r="BA92" s="226"/>
      <c r="BB92" s="226" t="str">
        <f>IF(BA92="","",IFERROR(
IF(VLOOKUP(AY92,$DB$180:$DS$241,2,FALSE)=2,VLOOKUP(AY92,$DB$180:$DS$241,3,FALSE),
IF(VLOOKUP(AY92,$DB$180:$DS$241,2,FALSE)=0,VLOOKUP(BA92,DI!BA:BC,2,FALSE),
IF(AY92="","XXX-",AY92&amp;"-")&amp;
IF(VLOOKUP(AY92,$DB$180:$DS$241,2,FALSE)=0,"%?",IF(BB$4="","O?","O"&amp;BB$4+FLOOR((ROW()-7)/16,1)))&amp;
VLOOKUP(AY92,$DB$180:$DS$241,MOD(ROW()-7,16)+3,FALSE))),
IF(AY92="","XXX-%?#*",AY92&amp;"-%?#*")))</f>
        <v/>
      </c>
      <c r="BC92" s="228"/>
      <c r="BD92" s="226" t="str">
        <f t="shared" ca="1" si="22"/>
        <v/>
      </c>
      <c r="BE92" s="226"/>
      <c r="BF92" s="226"/>
      <c r="BG92" s="233"/>
      <c r="BH92" s="225" t="str">
        <f t="shared" si="31"/>
        <v/>
      </c>
      <c r="BI92" s="226"/>
      <c r="BJ92" s="226" t="str">
        <f>IF(BI92="","",IFERROR(
IF(VLOOKUP(BG92,$DB$180:$DS$241,2,FALSE)=2,VLOOKUP(BG92,$DB$180:$DS$241,3,FALSE),
IF(VLOOKUP(BG92,$DB$180:$DS$241,2,FALSE)=0,VLOOKUP(BI92,DI!BI:BK,2,FALSE),
IF(BG92="","XXX-",BG92&amp;"-")&amp;
IF(VLOOKUP(BG92,$DB$180:$DS$241,2,FALSE)=0,"%?",IF(BJ$4="","O?","O"&amp;BJ$4+FLOOR((ROW()-7)/16,1)))&amp;
VLOOKUP(BG92,$DB$180:$DS$241,MOD(ROW()-7,16)+3,FALSE))),
IF(BG92="","XXX-%?#*",BG92&amp;"-%?#*")))</f>
        <v/>
      </c>
      <c r="BK92" s="228"/>
      <c r="BL92" s="226" t="str">
        <f t="shared" ca="1" si="23"/>
        <v/>
      </c>
      <c r="BM92" s="226"/>
      <c r="BN92" s="226"/>
      <c r="BO92" s="236"/>
    </row>
    <row r="93" spans="4:67">
      <c r="D93" s="225" t="str">
        <f t="shared" si="24"/>
        <v/>
      </c>
      <c r="E93" s="226"/>
      <c r="F93" s="226" t="str">
        <f>IF(E93="","",IFERROR(
IF(VLOOKUP(C93,$DB$180:$DS$241,2,FALSE)=2,VLOOKUP(C93,$DB$180:$DS$241,3,FALSE),
IF(VLOOKUP(C93,$DB$180:$DS$241,2,FALSE)=0,VLOOKUP(E93,DI!E:G,2,FALSE),
IF(C93="","XXX-",C93&amp;"-")&amp;
IF(VLOOKUP(C93,$DB$180:$DS$241,2,FALSE)=0,"%?",IF(F$4="","O?","O"&amp;F$4+FLOOR((ROW()-7)/16,1)))&amp;
VLOOKUP(C93,$DB$180:$DS$241,MOD(ROW()-7,16)+3,FALSE))),
IF(C93="","XXX-%?#*",C93&amp;"-%?#*")))</f>
        <v/>
      </c>
      <c r="G93" s="226"/>
      <c r="H93" s="226" t="str">
        <f t="shared" ca="1" si="32"/>
        <v/>
      </c>
      <c r="I93" s="226"/>
      <c r="J93" s="226"/>
      <c r="K93" s="227"/>
      <c r="L93" s="225" t="str">
        <f t="shared" si="25"/>
        <v/>
      </c>
      <c r="M93" s="226"/>
      <c r="N93" s="226" t="str">
        <f>IF(M93="","",IFERROR(
IF(VLOOKUP(K93,$DB$180:$DS$241,2,FALSE)=2,VLOOKUP(K93,$DB$180:$DS$241,3,FALSE),
IF(VLOOKUP(K93,$DB$180:$DS$241,2,FALSE)=0,VLOOKUP(M93,DI!M:O,2,FALSE),
IF(K93="","XXX-",K93&amp;"-")&amp;
IF(VLOOKUP(K93,$DB$180:$DS$241,2,FALSE)=0,"%?",IF(N$4="","O?","O"&amp;N$4+FLOOR((ROW()-7)/16,1)))&amp;
VLOOKUP(K93,$DB$180:$DS$241,MOD(ROW()-7,16)+3,FALSE))),
IF(K93="","XXX-%?#*",K93&amp;"-%?#*")))</f>
        <v/>
      </c>
      <c r="O93" s="228"/>
      <c r="P93" s="226" t="str">
        <f t="shared" ca="1" si="17"/>
        <v/>
      </c>
      <c r="Q93" s="226"/>
      <c r="R93" s="226"/>
      <c r="S93" s="227"/>
      <c r="T93" s="225" t="str">
        <f t="shared" si="26"/>
        <v/>
      </c>
      <c r="U93" s="226"/>
      <c r="V93" s="226" t="str">
        <f>IF(U93="","",IFERROR(
IF(VLOOKUP(S93,$DB$180:$DS$241,2,FALSE)=2,VLOOKUP(S93,$DB$180:$DS$241,3,FALSE),
IF(VLOOKUP(S93,$DB$180:$DS$241,2,FALSE)=0,VLOOKUP(U93,DI!U:W,2,FALSE),
IF(S93="","XXX-",S93&amp;"-")&amp;
IF(VLOOKUP(S93,$DB$180:$DS$241,2,FALSE)=0,"%?",IF(V$4="","O?","O"&amp;V$4+FLOOR((ROW()-7)/16,1)))&amp;
VLOOKUP(S93,$DB$180:$DS$241,MOD(ROW()-7,16)+3,FALSE))),
IF(S93="","XXX-%?#*",S93&amp;"-%?#*")))</f>
        <v/>
      </c>
      <c r="W93" s="228"/>
      <c r="X93" s="226" t="str">
        <f t="shared" ca="1" si="18"/>
        <v/>
      </c>
      <c r="Y93" s="226"/>
      <c r="Z93" s="226"/>
      <c r="AA93" s="233"/>
      <c r="AB93" s="225" t="str">
        <f t="shared" si="27"/>
        <v/>
      </c>
      <c r="AC93" s="226"/>
      <c r="AD93" s="226" t="str">
        <f>IF(AC93="","",IFERROR(
IF(VLOOKUP(AA93,$DB$180:$DS$241,2,FALSE)=2,VLOOKUP(AA93,$DB$180:$DS$241,3,FALSE),
IF(VLOOKUP(AA93,$DB$180:$DS$241,2,FALSE)=0,VLOOKUP(AC93,DI!AC:AE,2,FALSE),
IF(AA93="","XXX-",AA93&amp;"-")&amp;
IF(VLOOKUP(AA93,$DB$180:$DS$241,2,FALSE)=0,"%?",IF(AD$4="","O?","O"&amp;AD$4+FLOOR((ROW()-7)/16,1)))&amp;
VLOOKUP(AA93,$DB$180:$DS$241,MOD(ROW()-7,16)+3,FALSE))),
IF(AA93="","XXX-%?#*",AA93&amp;"-%?#*")))</f>
        <v/>
      </c>
      <c r="AE93" s="228"/>
      <c r="AF93" s="226" t="str">
        <f t="shared" ca="1" si="19"/>
        <v/>
      </c>
      <c r="AG93" s="226"/>
      <c r="AH93" s="226"/>
      <c r="AI93" s="233"/>
      <c r="AJ93" s="225" t="str">
        <f t="shared" si="28"/>
        <v/>
      </c>
      <c r="AK93" s="226"/>
      <c r="AL93" s="226" t="str">
        <f>IF(AK93="","",IFERROR(
IF(VLOOKUP(AI93,$DB$180:$DS$241,2,FALSE)=2,VLOOKUP(AI93,$DB$180:$DS$241,3,FALSE),
IF(VLOOKUP(AI93,$DB$180:$DS$241,2,FALSE)=0,VLOOKUP(AK93,DI!AK:AM,2,FALSE),
IF(AI93="","XXX-",AI93&amp;"-")&amp;
IF(VLOOKUP(AI93,$DB$180:$DS$241,2,FALSE)=0,"%?",IF(AL$4="","O?","O"&amp;AL$4+FLOOR((ROW()-7)/16,1)))&amp;
VLOOKUP(AI93,$DB$180:$DS$241,MOD(ROW()-7,16)+3,FALSE))),
IF(AI93="","XXX-%?#*",AI93&amp;"-%?#*")))</f>
        <v/>
      </c>
      <c r="AM93" s="228"/>
      <c r="AN93" s="226" t="str">
        <f t="shared" ca="1" si="20"/>
        <v/>
      </c>
      <c r="AO93" s="226"/>
      <c r="AP93" s="226"/>
      <c r="AQ93" s="233"/>
      <c r="AR93" s="225" t="str">
        <f t="shared" si="29"/>
        <v/>
      </c>
      <c r="AS93" s="226"/>
      <c r="AT93" s="226" t="str">
        <f>IF(AS93="","",IFERROR(
IF(VLOOKUP(AQ93,$DB$180:$DS$241,2,FALSE)=2,VLOOKUP(AQ93,$DB$180:$DS$241,3,FALSE),
IF(VLOOKUP(AQ93,$DB$180:$DS$241,2,FALSE)=0,VLOOKUP(AS93,DI!AS:AU,2,FALSE),
IF(AQ93="","XXX-",AQ93&amp;"-")&amp;
IF(VLOOKUP(AQ93,$DB$180:$DS$241,2,FALSE)=0,"%?",IF(AT$4="","O?","O"&amp;AT$4+FLOOR((ROW()-7)/16,1)))&amp;
VLOOKUP(AQ93,$DB$180:$DS$241,MOD(ROW()-7,16)+3,FALSE))),
IF(AQ93="","XXX-%?#*",AQ93&amp;"-%?#*")))</f>
        <v/>
      </c>
      <c r="AU93" s="228"/>
      <c r="AV93" s="226" t="str">
        <f t="shared" ca="1" si="21"/>
        <v/>
      </c>
      <c r="AW93" s="226"/>
      <c r="AX93" s="226"/>
      <c r="AY93" s="233"/>
      <c r="AZ93" s="225" t="str">
        <f t="shared" si="30"/>
        <v/>
      </c>
      <c r="BA93" s="226"/>
      <c r="BB93" s="226" t="str">
        <f>IF(BA93="","",IFERROR(
IF(VLOOKUP(AY93,$DB$180:$DS$241,2,FALSE)=2,VLOOKUP(AY93,$DB$180:$DS$241,3,FALSE),
IF(VLOOKUP(AY93,$DB$180:$DS$241,2,FALSE)=0,VLOOKUP(BA93,DI!BA:BC,2,FALSE),
IF(AY93="","XXX-",AY93&amp;"-")&amp;
IF(VLOOKUP(AY93,$DB$180:$DS$241,2,FALSE)=0,"%?",IF(BB$4="","O?","O"&amp;BB$4+FLOOR((ROW()-7)/16,1)))&amp;
VLOOKUP(AY93,$DB$180:$DS$241,MOD(ROW()-7,16)+3,FALSE))),
IF(AY93="","XXX-%?#*",AY93&amp;"-%?#*")))</f>
        <v/>
      </c>
      <c r="BC93" s="228"/>
      <c r="BD93" s="226" t="str">
        <f t="shared" ca="1" si="22"/>
        <v/>
      </c>
      <c r="BE93" s="226"/>
      <c r="BF93" s="226"/>
      <c r="BG93" s="233"/>
      <c r="BH93" s="225" t="str">
        <f t="shared" si="31"/>
        <v/>
      </c>
      <c r="BI93" s="226"/>
      <c r="BJ93" s="226" t="str">
        <f>IF(BI93="","",IFERROR(
IF(VLOOKUP(BG93,$DB$180:$DS$241,2,FALSE)=2,VLOOKUP(BG93,$DB$180:$DS$241,3,FALSE),
IF(VLOOKUP(BG93,$DB$180:$DS$241,2,FALSE)=0,VLOOKUP(BI93,DI!BI:BK,2,FALSE),
IF(BG93="","XXX-",BG93&amp;"-")&amp;
IF(VLOOKUP(BG93,$DB$180:$DS$241,2,FALSE)=0,"%?",IF(BJ$4="","O?","O"&amp;BJ$4+FLOOR((ROW()-7)/16,1)))&amp;
VLOOKUP(BG93,$DB$180:$DS$241,MOD(ROW()-7,16)+3,FALSE))),
IF(BG93="","XXX-%?#*",BG93&amp;"-%?#*")))</f>
        <v/>
      </c>
      <c r="BK93" s="228"/>
      <c r="BL93" s="226" t="str">
        <f t="shared" ca="1" si="23"/>
        <v/>
      </c>
      <c r="BM93" s="226"/>
      <c r="BN93" s="226"/>
      <c r="BO93" s="236"/>
    </row>
    <row r="94" spans="4:67">
      <c r="D94" s="225" t="str">
        <f t="shared" si="24"/>
        <v/>
      </c>
      <c r="E94" s="226"/>
      <c r="F94" s="226" t="str">
        <f>IF(E94="","",IFERROR(
IF(VLOOKUP(C94,$DB$180:$DS$241,2,FALSE)=2,VLOOKUP(C94,$DB$180:$DS$241,3,FALSE),
IF(VLOOKUP(C94,$DB$180:$DS$241,2,FALSE)=0,VLOOKUP(E94,DI!E:G,2,FALSE),
IF(C94="","XXX-",C94&amp;"-")&amp;
IF(VLOOKUP(C94,$DB$180:$DS$241,2,FALSE)=0,"%?",IF(F$4="","O?","O"&amp;F$4+FLOOR((ROW()-7)/16,1)))&amp;
VLOOKUP(C94,$DB$180:$DS$241,MOD(ROW()-7,16)+3,FALSE))),
IF(C94="","XXX-%?#*",C94&amp;"-%?#*")))</f>
        <v/>
      </c>
      <c r="G94" s="226"/>
      <c r="H94" s="226" t="str">
        <f t="shared" ca="1" si="32"/>
        <v/>
      </c>
      <c r="I94" s="226"/>
      <c r="J94" s="226"/>
      <c r="K94" s="227"/>
      <c r="L94" s="225" t="str">
        <f t="shared" si="25"/>
        <v/>
      </c>
      <c r="M94" s="226"/>
      <c r="N94" s="226" t="str">
        <f>IF(M94="","",IFERROR(
IF(VLOOKUP(K94,$DB$180:$DS$241,2,FALSE)=2,VLOOKUP(K94,$DB$180:$DS$241,3,FALSE),
IF(VLOOKUP(K94,$DB$180:$DS$241,2,FALSE)=0,VLOOKUP(M94,DI!M:O,2,FALSE),
IF(K94="","XXX-",K94&amp;"-")&amp;
IF(VLOOKUP(K94,$DB$180:$DS$241,2,FALSE)=0,"%?",IF(N$4="","O?","O"&amp;N$4+FLOOR((ROW()-7)/16,1)))&amp;
VLOOKUP(K94,$DB$180:$DS$241,MOD(ROW()-7,16)+3,FALSE))),
IF(K94="","XXX-%?#*",K94&amp;"-%?#*")))</f>
        <v/>
      </c>
      <c r="O94" s="228"/>
      <c r="P94" s="226" t="str">
        <f t="shared" ca="1" si="17"/>
        <v/>
      </c>
      <c r="Q94" s="226"/>
      <c r="R94" s="226"/>
      <c r="S94" s="227"/>
      <c r="T94" s="225" t="str">
        <f t="shared" si="26"/>
        <v/>
      </c>
      <c r="U94" s="226"/>
      <c r="V94" s="226" t="str">
        <f>IF(U94="","",IFERROR(
IF(VLOOKUP(S94,$DB$180:$DS$241,2,FALSE)=2,VLOOKUP(S94,$DB$180:$DS$241,3,FALSE),
IF(VLOOKUP(S94,$DB$180:$DS$241,2,FALSE)=0,VLOOKUP(U94,DI!U:W,2,FALSE),
IF(S94="","XXX-",S94&amp;"-")&amp;
IF(VLOOKUP(S94,$DB$180:$DS$241,2,FALSE)=0,"%?",IF(V$4="","O?","O"&amp;V$4+FLOOR((ROW()-7)/16,1)))&amp;
VLOOKUP(S94,$DB$180:$DS$241,MOD(ROW()-7,16)+3,FALSE))),
IF(S94="","XXX-%?#*",S94&amp;"-%?#*")))</f>
        <v/>
      </c>
      <c r="W94" s="228"/>
      <c r="X94" s="226" t="str">
        <f t="shared" ca="1" si="18"/>
        <v/>
      </c>
      <c r="Y94" s="226"/>
      <c r="Z94" s="226"/>
      <c r="AA94" s="233"/>
      <c r="AB94" s="225" t="str">
        <f t="shared" si="27"/>
        <v/>
      </c>
      <c r="AC94" s="226"/>
      <c r="AD94" s="226" t="str">
        <f>IF(AC94="","",IFERROR(
IF(VLOOKUP(AA94,$DB$180:$DS$241,2,FALSE)=2,VLOOKUP(AA94,$DB$180:$DS$241,3,FALSE),
IF(VLOOKUP(AA94,$DB$180:$DS$241,2,FALSE)=0,VLOOKUP(AC94,DI!AC:AE,2,FALSE),
IF(AA94="","XXX-",AA94&amp;"-")&amp;
IF(VLOOKUP(AA94,$DB$180:$DS$241,2,FALSE)=0,"%?",IF(AD$4="","O?","O"&amp;AD$4+FLOOR((ROW()-7)/16,1)))&amp;
VLOOKUP(AA94,$DB$180:$DS$241,MOD(ROW()-7,16)+3,FALSE))),
IF(AA94="","XXX-%?#*",AA94&amp;"-%?#*")))</f>
        <v/>
      </c>
      <c r="AE94" s="228"/>
      <c r="AF94" s="226" t="str">
        <f t="shared" ca="1" si="19"/>
        <v/>
      </c>
      <c r="AG94" s="226"/>
      <c r="AH94" s="226"/>
      <c r="AI94" s="233"/>
      <c r="AJ94" s="225" t="str">
        <f t="shared" si="28"/>
        <v/>
      </c>
      <c r="AK94" s="226"/>
      <c r="AL94" s="226" t="str">
        <f>IF(AK94="","",IFERROR(
IF(VLOOKUP(AI94,$DB$180:$DS$241,2,FALSE)=2,VLOOKUP(AI94,$DB$180:$DS$241,3,FALSE),
IF(VLOOKUP(AI94,$DB$180:$DS$241,2,FALSE)=0,VLOOKUP(AK94,DI!AK:AM,2,FALSE),
IF(AI94="","XXX-",AI94&amp;"-")&amp;
IF(VLOOKUP(AI94,$DB$180:$DS$241,2,FALSE)=0,"%?",IF(AL$4="","O?","O"&amp;AL$4+FLOOR((ROW()-7)/16,1)))&amp;
VLOOKUP(AI94,$DB$180:$DS$241,MOD(ROW()-7,16)+3,FALSE))),
IF(AI94="","XXX-%?#*",AI94&amp;"-%?#*")))</f>
        <v/>
      </c>
      <c r="AM94" s="228"/>
      <c r="AN94" s="226" t="str">
        <f t="shared" ca="1" si="20"/>
        <v/>
      </c>
      <c r="AO94" s="226"/>
      <c r="AP94" s="226"/>
      <c r="AQ94" s="233"/>
      <c r="AR94" s="225" t="str">
        <f t="shared" si="29"/>
        <v/>
      </c>
      <c r="AS94" s="226"/>
      <c r="AT94" s="226" t="str">
        <f>IF(AS94="","",IFERROR(
IF(VLOOKUP(AQ94,$DB$180:$DS$241,2,FALSE)=2,VLOOKUP(AQ94,$DB$180:$DS$241,3,FALSE),
IF(VLOOKUP(AQ94,$DB$180:$DS$241,2,FALSE)=0,VLOOKUP(AS94,DI!AS:AU,2,FALSE),
IF(AQ94="","XXX-",AQ94&amp;"-")&amp;
IF(VLOOKUP(AQ94,$DB$180:$DS$241,2,FALSE)=0,"%?",IF(AT$4="","O?","O"&amp;AT$4+FLOOR((ROW()-7)/16,1)))&amp;
VLOOKUP(AQ94,$DB$180:$DS$241,MOD(ROW()-7,16)+3,FALSE))),
IF(AQ94="","XXX-%?#*",AQ94&amp;"-%?#*")))</f>
        <v/>
      </c>
      <c r="AU94" s="228"/>
      <c r="AV94" s="226" t="str">
        <f t="shared" ca="1" si="21"/>
        <v/>
      </c>
      <c r="AW94" s="226"/>
      <c r="AX94" s="226"/>
      <c r="AY94" s="233"/>
      <c r="AZ94" s="225" t="str">
        <f t="shared" si="30"/>
        <v/>
      </c>
      <c r="BA94" s="226"/>
      <c r="BB94" s="226" t="str">
        <f>IF(BA94="","",IFERROR(
IF(VLOOKUP(AY94,$DB$180:$DS$241,2,FALSE)=2,VLOOKUP(AY94,$DB$180:$DS$241,3,FALSE),
IF(VLOOKUP(AY94,$DB$180:$DS$241,2,FALSE)=0,VLOOKUP(BA94,DI!BA:BC,2,FALSE),
IF(AY94="","XXX-",AY94&amp;"-")&amp;
IF(VLOOKUP(AY94,$DB$180:$DS$241,2,FALSE)=0,"%?",IF(BB$4="","O?","O"&amp;BB$4+FLOOR((ROW()-7)/16,1)))&amp;
VLOOKUP(AY94,$DB$180:$DS$241,MOD(ROW()-7,16)+3,FALSE))),
IF(AY94="","XXX-%?#*",AY94&amp;"-%?#*")))</f>
        <v/>
      </c>
      <c r="BC94" s="228"/>
      <c r="BD94" s="226" t="str">
        <f t="shared" ca="1" si="22"/>
        <v/>
      </c>
      <c r="BE94" s="226"/>
      <c r="BF94" s="226"/>
      <c r="BG94" s="233"/>
      <c r="BH94" s="225" t="str">
        <f t="shared" si="31"/>
        <v/>
      </c>
      <c r="BI94" s="226"/>
      <c r="BJ94" s="226" t="str">
        <f>IF(BI94="","",IFERROR(
IF(VLOOKUP(BG94,$DB$180:$DS$241,2,FALSE)=2,VLOOKUP(BG94,$DB$180:$DS$241,3,FALSE),
IF(VLOOKUP(BG94,$DB$180:$DS$241,2,FALSE)=0,VLOOKUP(BI94,DI!BI:BK,2,FALSE),
IF(BG94="","XXX-",BG94&amp;"-")&amp;
IF(VLOOKUP(BG94,$DB$180:$DS$241,2,FALSE)=0,"%?",IF(BJ$4="","O?","O"&amp;BJ$4+FLOOR((ROW()-7)/16,1)))&amp;
VLOOKUP(BG94,$DB$180:$DS$241,MOD(ROW()-7,16)+3,FALSE))),
IF(BG94="","XXX-%?#*",BG94&amp;"-%?#*")))</f>
        <v/>
      </c>
      <c r="BK94" s="228"/>
      <c r="BL94" s="226" t="str">
        <f t="shared" ca="1" si="23"/>
        <v/>
      </c>
      <c r="BM94" s="226"/>
      <c r="BN94" s="226"/>
      <c r="BO94" s="236"/>
    </row>
    <row r="95" spans="4:67">
      <c r="D95" s="225" t="str">
        <f t="shared" si="24"/>
        <v/>
      </c>
      <c r="E95" s="226"/>
      <c r="F95" s="226" t="str">
        <f>IF(E95="","",IFERROR(
IF(VLOOKUP(C95,$DB$180:$DS$241,2,FALSE)=2,VLOOKUP(C95,$DB$180:$DS$241,3,FALSE),
IF(VLOOKUP(C95,$DB$180:$DS$241,2,FALSE)=0,VLOOKUP(E95,DI!E:G,2,FALSE),
IF(C95="","XXX-",C95&amp;"-")&amp;
IF(VLOOKUP(C95,$DB$180:$DS$241,2,FALSE)=0,"%?",IF(F$4="","O?","O"&amp;F$4+FLOOR((ROW()-7)/16,1)))&amp;
VLOOKUP(C95,$DB$180:$DS$241,MOD(ROW()-7,16)+3,FALSE))),
IF(C95="","XXX-%?#*",C95&amp;"-%?#*")))</f>
        <v/>
      </c>
      <c r="G95" s="226"/>
      <c r="H95" s="226" t="str">
        <f t="shared" ca="1" si="32"/>
        <v/>
      </c>
      <c r="I95" s="226"/>
      <c r="J95" s="226"/>
      <c r="K95" s="227"/>
      <c r="L95" s="225" t="str">
        <f t="shared" si="25"/>
        <v/>
      </c>
      <c r="M95" s="226"/>
      <c r="N95" s="226" t="str">
        <f>IF(M95="","",IFERROR(
IF(VLOOKUP(K95,$DB$180:$DS$241,2,FALSE)=2,VLOOKUP(K95,$DB$180:$DS$241,3,FALSE),
IF(VLOOKUP(K95,$DB$180:$DS$241,2,FALSE)=0,VLOOKUP(M95,DI!M:O,2,FALSE),
IF(K95="","XXX-",K95&amp;"-")&amp;
IF(VLOOKUP(K95,$DB$180:$DS$241,2,FALSE)=0,"%?",IF(N$4="","O?","O"&amp;N$4+FLOOR((ROW()-7)/16,1)))&amp;
VLOOKUP(K95,$DB$180:$DS$241,MOD(ROW()-7,16)+3,FALSE))),
IF(K95="","XXX-%?#*",K95&amp;"-%?#*")))</f>
        <v/>
      </c>
      <c r="O95" s="228"/>
      <c r="P95" s="226" t="str">
        <f t="shared" ca="1" si="17"/>
        <v/>
      </c>
      <c r="Q95" s="226"/>
      <c r="R95" s="226"/>
      <c r="S95" s="227"/>
      <c r="T95" s="225" t="str">
        <f t="shared" si="26"/>
        <v/>
      </c>
      <c r="U95" s="226"/>
      <c r="V95" s="226" t="str">
        <f>IF(U95="","",IFERROR(
IF(VLOOKUP(S95,$DB$180:$DS$241,2,FALSE)=2,VLOOKUP(S95,$DB$180:$DS$241,3,FALSE),
IF(VLOOKUP(S95,$DB$180:$DS$241,2,FALSE)=0,VLOOKUP(U95,DI!U:W,2,FALSE),
IF(S95="","XXX-",S95&amp;"-")&amp;
IF(VLOOKUP(S95,$DB$180:$DS$241,2,FALSE)=0,"%?",IF(V$4="","O?","O"&amp;V$4+FLOOR((ROW()-7)/16,1)))&amp;
VLOOKUP(S95,$DB$180:$DS$241,MOD(ROW()-7,16)+3,FALSE))),
IF(S95="","XXX-%?#*",S95&amp;"-%?#*")))</f>
        <v/>
      </c>
      <c r="W95" s="228"/>
      <c r="X95" s="226" t="str">
        <f t="shared" ca="1" si="18"/>
        <v/>
      </c>
      <c r="Y95" s="226"/>
      <c r="Z95" s="226"/>
      <c r="AA95" s="233"/>
      <c r="AB95" s="225" t="str">
        <f t="shared" si="27"/>
        <v/>
      </c>
      <c r="AC95" s="226"/>
      <c r="AD95" s="226" t="str">
        <f>IF(AC95="","",IFERROR(
IF(VLOOKUP(AA95,$DB$180:$DS$241,2,FALSE)=2,VLOOKUP(AA95,$DB$180:$DS$241,3,FALSE),
IF(VLOOKUP(AA95,$DB$180:$DS$241,2,FALSE)=0,VLOOKUP(AC95,DI!AC:AE,2,FALSE),
IF(AA95="","XXX-",AA95&amp;"-")&amp;
IF(VLOOKUP(AA95,$DB$180:$DS$241,2,FALSE)=0,"%?",IF(AD$4="","O?","O"&amp;AD$4+FLOOR((ROW()-7)/16,1)))&amp;
VLOOKUP(AA95,$DB$180:$DS$241,MOD(ROW()-7,16)+3,FALSE))),
IF(AA95="","XXX-%?#*",AA95&amp;"-%?#*")))</f>
        <v/>
      </c>
      <c r="AE95" s="228"/>
      <c r="AF95" s="226" t="str">
        <f t="shared" ca="1" si="19"/>
        <v/>
      </c>
      <c r="AG95" s="226"/>
      <c r="AH95" s="226"/>
      <c r="AI95" s="233"/>
      <c r="AJ95" s="225" t="str">
        <f t="shared" si="28"/>
        <v/>
      </c>
      <c r="AK95" s="226"/>
      <c r="AL95" s="226" t="str">
        <f>IF(AK95="","",IFERROR(
IF(VLOOKUP(AI95,$DB$180:$DS$241,2,FALSE)=2,VLOOKUP(AI95,$DB$180:$DS$241,3,FALSE),
IF(VLOOKUP(AI95,$DB$180:$DS$241,2,FALSE)=0,VLOOKUP(AK95,DI!AK:AM,2,FALSE),
IF(AI95="","XXX-",AI95&amp;"-")&amp;
IF(VLOOKUP(AI95,$DB$180:$DS$241,2,FALSE)=0,"%?",IF(AL$4="","O?","O"&amp;AL$4+FLOOR((ROW()-7)/16,1)))&amp;
VLOOKUP(AI95,$DB$180:$DS$241,MOD(ROW()-7,16)+3,FALSE))),
IF(AI95="","XXX-%?#*",AI95&amp;"-%?#*")))</f>
        <v/>
      </c>
      <c r="AM95" s="228"/>
      <c r="AN95" s="226" t="str">
        <f t="shared" ca="1" si="20"/>
        <v/>
      </c>
      <c r="AO95" s="226"/>
      <c r="AP95" s="226"/>
      <c r="AQ95" s="233"/>
      <c r="AR95" s="225" t="str">
        <f t="shared" si="29"/>
        <v/>
      </c>
      <c r="AS95" s="226"/>
      <c r="AT95" s="226" t="str">
        <f>IF(AS95="","",IFERROR(
IF(VLOOKUP(AQ95,$DB$180:$DS$241,2,FALSE)=2,VLOOKUP(AQ95,$DB$180:$DS$241,3,FALSE),
IF(VLOOKUP(AQ95,$DB$180:$DS$241,2,FALSE)=0,VLOOKUP(AS95,DI!AS:AU,2,FALSE),
IF(AQ95="","XXX-",AQ95&amp;"-")&amp;
IF(VLOOKUP(AQ95,$DB$180:$DS$241,2,FALSE)=0,"%?",IF(AT$4="","O?","O"&amp;AT$4+FLOOR((ROW()-7)/16,1)))&amp;
VLOOKUP(AQ95,$DB$180:$DS$241,MOD(ROW()-7,16)+3,FALSE))),
IF(AQ95="","XXX-%?#*",AQ95&amp;"-%?#*")))</f>
        <v/>
      </c>
      <c r="AU95" s="228"/>
      <c r="AV95" s="226" t="str">
        <f t="shared" ca="1" si="21"/>
        <v/>
      </c>
      <c r="AW95" s="226"/>
      <c r="AX95" s="226"/>
      <c r="AY95" s="233"/>
      <c r="AZ95" s="225" t="str">
        <f t="shared" si="30"/>
        <v/>
      </c>
      <c r="BA95" s="226"/>
      <c r="BB95" s="226" t="str">
        <f>IF(BA95="","",IFERROR(
IF(VLOOKUP(AY95,$DB$180:$DS$241,2,FALSE)=2,VLOOKUP(AY95,$DB$180:$DS$241,3,FALSE),
IF(VLOOKUP(AY95,$DB$180:$DS$241,2,FALSE)=0,VLOOKUP(BA95,DI!BA:BC,2,FALSE),
IF(AY95="","XXX-",AY95&amp;"-")&amp;
IF(VLOOKUP(AY95,$DB$180:$DS$241,2,FALSE)=0,"%?",IF(BB$4="","O?","O"&amp;BB$4+FLOOR((ROW()-7)/16,1)))&amp;
VLOOKUP(AY95,$DB$180:$DS$241,MOD(ROW()-7,16)+3,FALSE))),
IF(AY95="","XXX-%?#*",AY95&amp;"-%?#*")))</f>
        <v/>
      </c>
      <c r="BC95" s="228"/>
      <c r="BD95" s="226" t="str">
        <f t="shared" ca="1" si="22"/>
        <v/>
      </c>
      <c r="BE95" s="226"/>
      <c r="BF95" s="226"/>
      <c r="BG95" s="233"/>
      <c r="BH95" s="225" t="str">
        <f t="shared" si="31"/>
        <v/>
      </c>
      <c r="BI95" s="226"/>
      <c r="BJ95" s="226" t="str">
        <f>IF(BI95="","",IFERROR(
IF(VLOOKUP(BG95,$DB$180:$DS$241,2,FALSE)=2,VLOOKUP(BG95,$DB$180:$DS$241,3,FALSE),
IF(VLOOKUP(BG95,$DB$180:$DS$241,2,FALSE)=0,VLOOKUP(BI95,DI!BI:BK,2,FALSE),
IF(BG95="","XXX-",BG95&amp;"-")&amp;
IF(VLOOKUP(BG95,$DB$180:$DS$241,2,FALSE)=0,"%?",IF(BJ$4="","O?","O"&amp;BJ$4+FLOOR((ROW()-7)/16,1)))&amp;
VLOOKUP(BG95,$DB$180:$DS$241,MOD(ROW()-7,16)+3,FALSE))),
IF(BG95="","XXX-%?#*",BG95&amp;"-%?#*")))</f>
        <v/>
      </c>
      <c r="BK95" s="228"/>
      <c r="BL95" s="226" t="str">
        <f t="shared" ca="1" si="23"/>
        <v/>
      </c>
      <c r="BM95" s="226"/>
      <c r="BN95" s="226"/>
      <c r="BO95" s="236"/>
    </row>
    <row r="96" spans="4:67">
      <c r="D96" s="225" t="str">
        <f t="shared" si="24"/>
        <v/>
      </c>
      <c r="E96" s="226"/>
      <c r="F96" s="226" t="str">
        <f>IF(E96="","",IFERROR(
IF(VLOOKUP(C96,$DB$180:$DS$241,2,FALSE)=2,VLOOKUP(C96,$DB$180:$DS$241,3,FALSE),
IF(VLOOKUP(C96,$DB$180:$DS$241,2,FALSE)=0,VLOOKUP(E96,DI!E:G,2,FALSE),
IF(C96="","XXX-",C96&amp;"-")&amp;
IF(VLOOKUP(C96,$DB$180:$DS$241,2,FALSE)=0,"%?",IF(F$4="","O?","O"&amp;F$4+FLOOR((ROW()-7)/16,1)))&amp;
VLOOKUP(C96,$DB$180:$DS$241,MOD(ROW()-7,16)+3,FALSE))),
IF(C96="","XXX-%?#*",C96&amp;"-%?#*")))</f>
        <v/>
      </c>
      <c r="G96" s="226"/>
      <c r="H96" s="226" t="str">
        <f t="shared" ca="1" si="32"/>
        <v/>
      </c>
      <c r="I96" s="226"/>
      <c r="J96" s="226"/>
      <c r="K96" s="227"/>
      <c r="L96" s="225" t="str">
        <f t="shared" si="25"/>
        <v/>
      </c>
      <c r="M96" s="226"/>
      <c r="N96" s="226" t="str">
        <f>IF(M96="","",IFERROR(
IF(VLOOKUP(K96,$DB$180:$DS$241,2,FALSE)=2,VLOOKUP(K96,$DB$180:$DS$241,3,FALSE),
IF(VLOOKUP(K96,$DB$180:$DS$241,2,FALSE)=0,VLOOKUP(M96,DI!M:O,2,FALSE),
IF(K96="","XXX-",K96&amp;"-")&amp;
IF(VLOOKUP(K96,$DB$180:$DS$241,2,FALSE)=0,"%?",IF(N$4="","O?","O"&amp;N$4+FLOOR((ROW()-7)/16,1)))&amp;
VLOOKUP(K96,$DB$180:$DS$241,MOD(ROW()-7,16)+3,FALSE))),
IF(K96="","XXX-%?#*",K96&amp;"-%?#*")))</f>
        <v/>
      </c>
      <c r="O96" s="228"/>
      <c r="P96" s="226" t="str">
        <f t="shared" ca="1" si="17"/>
        <v/>
      </c>
      <c r="Q96" s="226"/>
      <c r="R96" s="226"/>
      <c r="S96" s="227"/>
      <c r="T96" s="225" t="str">
        <f t="shared" si="26"/>
        <v/>
      </c>
      <c r="U96" s="226"/>
      <c r="V96" s="226" t="str">
        <f>IF(U96="","",IFERROR(
IF(VLOOKUP(S96,$DB$180:$DS$241,2,FALSE)=2,VLOOKUP(S96,$DB$180:$DS$241,3,FALSE),
IF(VLOOKUP(S96,$DB$180:$DS$241,2,FALSE)=0,VLOOKUP(U96,DI!U:W,2,FALSE),
IF(S96="","XXX-",S96&amp;"-")&amp;
IF(VLOOKUP(S96,$DB$180:$DS$241,2,FALSE)=0,"%?",IF(V$4="","O?","O"&amp;V$4+FLOOR((ROW()-7)/16,1)))&amp;
VLOOKUP(S96,$DB$180:$DS$241,MOD(ROW()-7,16)+3,FALSE))),
IF(S96="","XXX-%?#*",S96&amp;"-%?#*")))</f>
        <v/>
      </c>
      <c r="W96" s="228"/>
      <c r="X96" s="226" t="str">
        <f t="shared" ca="1" si="18"/>
        <v/>
      </c>
      <c r="Y96" s="226"/>
      <c r="Z96" s="226"/>
      <c r="AA96" s="233"/>
      <c r="AB96" s="225" t="str">
        <f t="shared" si="27"/>
        <v/>
      </c>
      <c r="AC96" s="226"/>
      <c r="AD96" s="226" t="str">
        <f>IF(AC96="","",IFERROR(
IF(VLOOKUP(AA96,$DB$180:$DS$241,2,FALSE)=2,VLOOKUP(AA96,$DB$180:$DS$241,3,FALSE),
IF(VLOOKUP(AA96,$DB$180:$DS$241,2,FALSE)=0,VLOOKUP(AC96,DI!AC:AE,2,FALSE),
IF(AA96="","XXX-",AA96&amp;"-")&amp;
IF(VLOOKUP(AA96,$DB$180:$DS$241,2,FALSE)=0,"%?",IF(AD$4="","O?","O"&amp;AD$4+FLOOR((ROW()-7)/16,1)))&amp;
VLOOKUP(AA96,$DB$180:$DS$241,MOD(ROW()-7,16)+3,FALSE))),
IF(AA96="","XXX-%?#*",AA96&amp;"-%?#*")))</f>
        <v/>
      </c>
      <c r="AE96" s="228"/>
      <c r="AF96" s="226" t="str">
        <f t="shared" ca="1" si="19"/>
        <v/>
      </c>
      <c r="AG96" s="226"/>
      <c r="AH96" s="226"/>
      <c r="AI96" s="233"/>
      <c r="AJ96" s="225" t="str">
        <f t="shared" si="28"/>
        <v/>
      </c>
      <c r="AK96" s="226"/>
      <c r="AL96" s="226" t="str">
        <f>IF(AK96="","",IFERROR(
IF(VLOOKUP(AI96,$DB$180:$DS$241,2,FALSE)=2,VLOOKUP(AI96,$DB$180:$DS$241,3,FALSE),
IF(VLOOKUP(AI96,$DB$180:$DS$241,2,FALSE)=0,VLOOKUP(AK96,DI!AK:AM,2,FALSE),
IF(AI96="","XXX-",AI96&amp;"-")&amp;
IF(VLOOKUP(AI96,$DB$180:$DS$241,2,FALSE)=0,"%?",IF(AL$4="","O?","O"&amp;AL$4+FLOOR((ROW()-7)/16,1)))&amp;
VLOOKUP(AI96,$DB$180:$DS$241,MOD(ROW()-7,16)+3,FALSE))),
IF(AI96="","XXX-%?#*",AI96&amp;"-%?#*")))</f>
        <v/>
      </c>
      <c r="AM96" s="228"/>
      <c r="AN96" s="226" t="str">
        <f t="shared" ca="1" si="20"/>
        <v/>
      </c>
      <c r="AO96" s="226"/>
      <c r="AP96" s="226"/>
      <c r="AQ96" s="233"/>
      <c r="AR96" s="225" t="str">
        <f t="shared" si="29"/>
        <v/>
      </c>
      <c r="AS96" s="226"/>
      <c r="AT96" s="226" t="str">
        <f>IF(AS96="","",IFERROR(
IF(VLOOKUP(AQ96,$DB$180:$DS$241,2,FALSE)=2,VLOOKUP(AQ96,$DB$180:$DS$241,3,FALSE),
IF(VLOOKUP(AQ96,$DB$180:$DS$241,2,FALSE)=0,VLOOKUP(AS96,DI!AS:AU,2,FALSE),
IF(AQ96="","XXX-",AQ96&amp;"-")&amp;
IF(VLOOKUP(AQ96,$DB$180:$DS$241,2,FALSE)=0,"%?",IF(AT$4="","O?","O"&amp;AT$4+FLOOR((ROW()-7)/16,1)))&amp;
VLOOKUP(AQ96,$DB$180:$DS$241,MOD(ROW()-7,16)+3,FALSE))),
IF(AQ96="","XXX-%?#*",AQ96&amp;"-%?#*")))</f>
        <v/>
      </c>
      <c r="AU96" s="228"/>
      <c r="AV96" s="226" t="str">
        <f t="shared" ca="1" si="21"/>
        <v/>
      </c>
      <c r="AW96" s="226"/>
      <c r="AX96" s="226"/>
      <c r="AY96" s="233"/>
      <c r="AZ96" s="225" t="str">
        <f t="shared" si="30"/>
        <v/>
      </c>
      <c r="BA96" s="226"/>
      <c r="BB96" s="226" t="str">
        <f>IF(BA96="","",IFERROR(
IF(VLOOKUP(AY96,$DB$180:$DS$241,2,FALSE)=2,VLOOKUP(AY96,$DB$180:$DS$241,3,FALSE),
IF(VLOOKUP(AY96,$DB$180:$DS$241,2,FALSE)=0,VLOOKUP(BA96,DI!BA:BC,2,FALSE),
IF(AY96="","XXX-",AY96&amp;"-")&amp;
IF(VLOOKUP(AY96,$DB$180:$DS$241,2,FALSE)=0,"%?",IF(BB$4="","O?","O"&amp;BB$4+FLOOR((ROW()-7)/16,1)))&amp;
VLOOKUP(AY96,$DB$180:$DS$241,MOD(ROW()-7,16)+3,FALSE))),
IF(AY96="","XXX-%?#*",AY96&amp;"-%?#*")))</f>
        <v/>
      </c>
      <c r="BC96" s="228"/>
      <c r="BD96" s="226" t="str">
        <f t="shared" ca="1" si="22"/>
        <v/>
      </c>
      <c r="BE96" s="226"/>
      <c r="BF96" s="226"/>
      <c r="BG96" s="233"/>
      <c r="BH96" s="225" t="str">
        <f t="shared" si="31"/>
        <v/>
      </c>
      <c r="BI96" s="226"/>
      <c r="BJ96" s="226" t="str">
        <f>IF(BI96="","",IFERROR(
IF(VLOOKUP(BG96,$DB$180:$DS$241,2,FALSE)=2,VLOOKUP(BG96,$DB$180:$DS$241,3,FALSE),
IF(VLOOKUP(BG96,$DB$180:$DS$241,2,FALSE)=0,VLOOKUP(BI96,DI!BI:BK,2,FALSE),
IF(BG96="","XXX-",BG96&amp;"-")&amp;
IF(VLOOKUP(BG96,$DB$180:$DS$241,2,FALSE)=0,"%?",IF(BJ$4="","O?","O"&amp;BJ$4+FLOOR((ROW()-7)/16,1)))&amp;
VLOOKUP(BG96,$DB$180:$DS$241,MOD(ROW()-7,16)+3,FALSE))),
IF(BG96="","XXX-%?#*",BG96&amp;"-%?#*")))</f>
        <v/>
      </c>
      <c r="BK96" s="228"/>
      <c r="BL96" s="226" t="str">
        <f t="shared" ca="1" si="23"/>
        <v/>
      </c>
      <c r="BM96" s="226"/>
      <c r="BN96" s="226"/>
      <c r="BO96" s="236"/>
    </row>
    <row r="97" spans="4:67">
      <c r="D97" s="225" t="str">
        <f t="shared" si="24"/>
        <v/>
      </c>
      <c r="E97" s="226"/>
      <c r="F97" s="226" t="str">
        <f>IF(E97="","",IFERROR(
IF(VLOOKUP(C97,$DB$180:$DS$241,2,FALSE)=2,VLOOKUP(C97,$DB$180:$DS$241,3,FALSE),
IF(VLOOKUP(C97,$DB$180:$DS$241,2,FALSE)=0,VLOOKUP(E97,DI!E:G,2,FALSE),
IF(C97="","XXX-",C97&amp;"-")&amp;
IF(VLOOKUP(C97,$DB$180:$DS$241,2,FALSE)=0,"%?",IF(F$4="","O?","O"&amp;F$4+FLOOR((ROW()-7)/16,1)))&amp;
VLOOKUP(C97,$DB$180:$DS$241,MOD(ROW()-7,16)+3,FALSE))),
IF(C97="","XXX-%?#*",C97&amp;"-%?#*")))</f>
        <v/>
      </c>
      <c r="G97" s="226"/>
      <c r="H97" s="226" t="str">
        <f t="shared" ca="1" si="32"/>
        <v/>
      </c>
      <c r="I97" s="226"/>
      <c r="J97" s="226"/>
      <c r="K97" s="227"/>
      <c r="L97" s="225" t="str">
        <f t="shared" si="25"/>
        <v/>
      </c>
      <c r="M97" s="226"/>
      <c r="N97" s="226" t="str">
        <f>IF(M97="","",IFERROR(
IF(VLOOKUP(K97,$DB$180:$DS$241,2,FALSE)=2,VLOOKUP(K97,$DB$180:$DS$241,3,FALSE),
IF(VLOOKUP(K97,$DB$180:$DS$241,2,FALSE)=0,VLOOKUP(M97,DI!M:O,2,FALSE),
IF(K97="","XXX-",K97&amp;"-")&amp;
IF(VLOOKUP(K97,$DB$180:$DS$241,2,FALSE)=0,"%?",IF(N$4="","O?","O"&amp;N$4+FLOOR((ROW()-7)/16,1)))&amp;
VLOOKUP(K97,$DB$180:$DS$241,MOD(ROW()-7,16)+3,FALSE))),
IF(K97="","XXX-%?#*",K97&amp;"-%?#*")))</f>
        <v/>
      </c>
      <c r="O97" s="228"/>
      <c r="P97" s="226" t="str">
        <f t="shared" ca="1" si="17"/>
        <v/>
      </c>
      <c r="Q97" s="226"/>
      <c r="R97" s="226"/>
      <c r="S97" s="227"/>
      <c r="T97" s="225" t="str">
        <f t="shared" si="26"/>
        <v/>
      </c>
      <c r="U97" s="226"/>
      <c r="V97" s="226" t="str">
        <f>IF(U97="","",IFERROR(
IF(VLOOKUP(S97,$DB$180:$DS$241,2,FALSE)=2,VLOOKUP(S97,$DB$180:$DS$241,3,FALSE),
IF(VLOOKUP(S97,$DB$180:$DS$241,2,FALSE)=0,VLOOKUP(U97,DI!U:W,2,FALSE),
IF(S97="","XXX-",S97&amp;"-")&amp;
IF(VLOOKUP(S97,$DB$180:$DS$241,2,FALSE)=0,"%?",IF(V$4="","O?","O"&amp;V$4+FLOOR((ROW()-7)/16,1)))&amp;
VLOOKUP(S97,$DB$180:$DS$241,MOD(ROW()-7,16)+3,FALSE))),
IF(S97="","XXX-%?#*",S97&amp;"-%?#*")))</f>
        <v/>
      </c>
      <c r="W97" s="228"/>
      <c r="X97" s="226" t="str">
        <f t="shared" ca="1" si="18"/>
        <v/>
      </c>
      <c r="Y97" s="226"/>
      <c r="Z97" s="226"/>
      <c r="AA97" s="233"/>
      <c r="AB97" s="225" t="str">
        <f t="shared" si="27"/>
        <v/>
      </c>
      <c r="AC97" s="226"/>
      <c r="AD97" s="226" t="str">
        <f>IF(AC97="","",IFERROR(
IF(VLOOKUP(AA97,$DB$180:$DS$241,2,FALSE)=2,VLOOKUP(AA97,$DB$180:$DS$241,3,FALSE),
IF(VLOOKUP(AA97,$DB$180:$DS$241,2,FALSE)=0,VLOOKUP(AC97,DI!AC:AE,2,FALSE),
IF(AA97="","XXX-",AA97&amp;"-")&amp;
IF(VLOOKUP(AA97,$DB$180:$DS$241,2,FALSE)=0,"%?",IF(AD$4="","O?","O"&amp;AD$4+FLOOR((ROW()-7)/16,1)))&amp;
VLOOKUP(AA97,$DB$180:$DS$241,MOD(ROW()-7,16)+3,FALSE))),
IF(AA97="","XXX-%?#*",AA97&amp;"-%?#*")))</f>
        <v/>
      </c>
      <c r="AE97" s="228"/>
      <c r="AF97" s="226" t="str">
        <f t="shared" ca="1" si="19"/>
        <v/>
      </c>
      <c r="AG97" s="226"/>
      <c r="AH97" s="226"/>
      <c r="AI97" s="233"/>
      <c r="AJ97" s="225" t="str">
        <f t="shared" si="28"/>
        <v/>
      </c>
      <c r="AK97" s="226"/>
      <c r="AL97" s="226" t="str">
        <f>IF(AK97="","",IFERROR(
IF(VLOOKUP(AI97,$DB$180:$DS$241,2,FALSE)=2,VLOOKUP(AI97,$DB$180:$DS$241,3,FALSE),
IF(VLOOKUP(AI97,$DB$180:$DS$241,2,FALSE)=0,VLOOKUP(AK97,DI!AK:AM,2,FALSE),
IF(AI97="","XXX-",AI97&amp;"-")&amp;
IF(VLOOKUP(AI97,$DB$180:$DS$241,2,FALSE)=0,"%?",IF(AL$4="","O?","O"&amp;AL$4+FLOOR((ROW()-7)/16,1)))&amp;
VLOOKUP(AI97,$DB$180:$DS$241,MOD(ROW()-7,16)+3,FALSE))),
IF(AI97="","XXX-%?#*",AI97&amp;"-%?#*")))</f>
        <v/>
      </c>
      <c r="AM97" s="228"/>
      <c r="AN97" s="226" t="str">
        <f t="shared" ca="1" si="20"/>
        <v/>
      </c>
      <c r="AO97" s="226"/>
      <c r="AP97" s="226"/>
      <c r="AQ97" s="233"/>
      <c r="AR97" s="225" t="str">
        <f t="shared" si="29"/>
        <v/>
      </c>
      <c r="AS97" s="226"/>
      <c r="AT97" s="226" t="str">
        <f>IF(AS97="","",IFERROR(
IF(VLOOKUP(AQ97,$DB$180:$DS$241,2,FALSE)=2,VLOOKUP(AQ97,$DB$180:$DS$241,3,FALSE),
IF(VLOOKUP(AQ97,$DB$180:$DS$241,2,FALSE)=0,VLOOKUP(AS97,DI!AS:AU,2,FALSE),
IF(AQ97="","XXX-",AQ97&amp;"-")&amp;
IF(VLOOKUP(AQ97,$DB$180:$DS$241,2,FALSE)=0,"%?",IF(AT$4="","O?","O"&amp;AT$4+FLOOR((ROW()-7)/16,1)))&amp;
VLOOKUP(AQ97,$DB$180:$DS$241,MOD(ROW()-7,16)+3,FALSE))),
IF(AQ97="","XXX-%?#*",AQ97&amp;"-%?#*")))</f>
        <v/>
      </c>
      <c r="AU97" s="228"/>
      <c r="AV97" s="226" t="str">
        <f t="shared" ca="1" si="21"/>
        <v/>
      </c>
      <c r="AW97" s="226"/>
      <c r="AX97" s="226"/>
      <c r="AY97" s="233"/>
      <c r="AZ97" s="225" t="str">
        <f t="shared" si="30"/>
        <v/>
      </c>
      <c r="BA97" s="226"/>
      <c r="BB97" s="226" t="str">
        <f>IF(BA97="","",IFERROR(
IF(VLOOKUP(AY97,$DB$180:$DS$241,2,FALSE)=2,VLOOKUP(AY97,$DB$180:$DS$241,3,FALSE),
IF(VLOOKUP(AY97,$DB$180:$DS$241,2,FALSE)=0,VLOOKUP(BA97,DI!BA:BC,2,FALSE),
IF(AY97="","XXX-",AY97&amp;"-")&amp;
IF(VLOOKUP(AY97,$DB$180:$DS$241,2,FALSE)=0,"%?",IF(BB$4="","O?","O"&amp;BB$4+FLOOR((ROW()-7)/16,1)))&amp;
VLOOKUP(AY97,$DB$180:$DS$241,MOD(ROW()-7,16)+3,FALSE))),
IF(AY97="","XXX-%?#*",AY97&amp;"-%?#*")))</f>
        <v/>
      </c>
      <c r="BC97" s="228"/>
      <c r="BD97" s="226" t="str">
        <f t="shared" ca="1" si="22"/>
        <v/>
      </c>
      <c r="BE97" s="226"/>
      <c r="BF97" s="226"/>
      <c r="BG97" s="233"/>
      <c r="BH97" s="225" t="str">
        <f t="shared" si="31"/>
        <v/>
      </c>
      <c r="BI97" s="226"/>
      <c r="BJ97" s="226" t="str">
        <f>IF(BI97="","",IFERROR(
IF(VLOOKUP(BG97,$DB$180:$DS$241,2,FALSE)=2,VLOOKUP(BG97,$DB$180:$DS$241,3,FALSE),
IF(VLOOKUP(BG97,$DB$180:$DS$241,2,FALSE)=0,VLOOKUP(BI97,DI!BI:BK,2,FALSE),
IF(BG97="","XXX-",BG97&amp;"-")&amp;
IF(VLOOKUP(BG97,$DB$180:$DS$241,2,FALSE)=0,"%?",IF(BJ$4="","O?","O"&amp;BJ$4+FLOOR((ROW()-7)/16,1)))&amp;
VLOOKUP(BG97,$DB$180:$DS$241,MOD(ROW()-7,16)+3,FALSE))),
IF(BG97="","XXX-%?#*",BG97&amp;"-%?#*")))</f>
        <v/>
      </c>
      <c r="BK97" s="228"/>
      <c r="BL97" s="226" t="str">
        <f t="shared" ca="1" si="23"/>
        <v/>
      </c>
      <c r="BM97" s="226"/>
      <c r="BN97" s="226"/>
      <c r="BO97" s="236"/>
    </row>
    <row r="98" spans="4:67">
      <c r="D98" s="225" t="str">
        <f t="shared" si="24"/>
        <v/>
      </c>
      <c r="E98" s="226"/>
      <c r="F98" s="226" t="str">
        <f>IF(E98="","",IFERROR(
IF(VLOOKUP(C98,$DB$180:$DS$241,2,FALSE)=2,VLOOKUP(C98,$DB$180:$DS$241,3,FALSE),
IF(VLOOKUP(C98,$DB$180:$DS$241,2,FALSE)=0,VLOOKUP(E98,DI!E:G,2,FALSE),
IF(C98="","XXX-",C98&amp;"-")&amp;
IF(VLOOKUP(C98,$DB$180:$DS$241,2,FALSE)=0,"%?",IF(F$4="","O?","O"&amp;F$4+FLOOR((ROW()-7)/16,1)))&amp;
VLOOKUP(C98,$DB$180:$DS$241,MOD(ROW()-7,16)+3,FALSE))),
IF(C98="","XXX-%?#*",C98&amp;"-%?#*")))</f>
        <v/>
      </c>
      <c r="G98" s="226"/>
      <c r="H98" s="226" t="str">
        <f t="shared" ca="1" si="32"/>
        <v/>
      </c>
      <c r="I98" s="226"/>
      <c r="J98" s="226"/>
      <c r="K98" s="227"/>
      <c r="L98" s="225" t="str">
        <f t="shared" si="25"/>
        <v/>
      </c>
      <c r="M98" s="226"/>
      <c r="N98" s="226" t="str">
        <f>IF(M98="","",IFERROR(
IF(VLOOKUP(K98,$DB$180:$DS$241,2,FALSE)=2,VLOOKUP(K98,$DB$180:$DS$241,3,FALSE),
IF(VLOOKUP(K98,$DB$180:$DS$241,2,FALSE)=0,VLOOKUP(M98,DI!M:O,2,FALSE),
IF(K98="","XXX-",K98&amp;"-")&amp;
IF(VLOOKUP(K98,$DB$180:$DS$241,2,FALSE)=0,"%?",IF(N$4="","O?","O"&amp;N$4+FLOOR((ROW()-7)/16,1)))&amp;
VLOOKUP(K98,$DB$180:$DS$241,MOD(ROW()-7,16)+3,FALSE))),
IF(K98="","XXX-%?#*",K98&amp;"-%?#*")))</f>
        <v/>
      </c>
      <c r="O98" s="228"/>
      <c r="P98" s="226" t="str">
        <f t="shared" ca="1" si="17"/>
        <v/>
      </c>
      <c r="Q98" s="226"/>
      <c r="R98" s="226"/>
      <c r="S98" s="227"/>
      <c r="T98" s="225" t="str">
        <f t="shared" si="26"/>
        <v/>
      </c>
      <c r="U98" s="226"/>
      <c r="V98" s="226" t="str">
        <f>IF(U98="","",IFERROR(
IF(VLOOKUP(S98,$DB$180:$DS$241,2,FALSE)=2,VLOOKUP(S98,$DB$180:$DS$241,3,FALSE),
IF(VLOOKUP(S98,$DB$180:$DS$241,2,FALSE)=0,VLOOKUP(U98,DI!U:W,2,FALSE),
IF(S98="","XXX-",S98&amp;"-")&amp;
IF(VLOOKUP(S98,$DB$180:$DS$241,2,FALSE)=0,"%?",IF(V$4="","O?","O"&amp;V$4+FLOOR((ROW()-7)/16,1)))&amp;
VLOOKUP(S98,$DB$180:$DS$241,MOD(ROW()-7,16)+3,FALSE))),
IF(S98="","XXX-%?#*",S98&amp;"-%?#*")))</f>
        <v/>
      </c>
      <c r="W98" s="228"/>
      <c r="X98" s="226" t="str">
        <f t="shared" ca="1" si="18"/>
        <v/>
      </c>
      <c r="Y98" s="226"/>
      <c r="Z98" s="226"/>
      <c r="AA98" s="233"/>
      <c r="AB98" s="225" t="str">
        <f t="shared" si="27"/>
        <v/>
      </c>
      <c r="AC98" s="226"/>
      <c r="AD98" s="226" t="str">
        <f>IF(AC98="","",IFERROR(
IF(VLOOKUP(AA98,$DB$180:$DS$241,2,FALSE)=2,VLOOKUP(AA98,$DB$180:$DS$241,3,FALSE),
IF(VLOOKUP(AA98,$DB$180:$DS$241,2,FALSE)=0,VLOOKUP(AC98,DI!AC:AE,2,FALSE),
IF(AA98="","XXX-",AA98&amp;"-")&amp;
IF(VLOOKUP(AA98,$DB$180:$DS$241,2,FALSE)=0,"%?",IF(AD$4="","O?","O"&amp;AD$4+FLOOR((ROW()-7)/16,1)))&amp;
VLOOKUP(AA98,$DB$180:$DS$241,MOD(ROW()-7,16)+3,FALSE))),
IF(AA98="","XXX-%?#*",AA98&amp;"-%?#*")))</f>
        <v/>
      </c>
      <c r="AE98" s="228"/>
      <c r="AF98" s="226" t="str">
        <f t="shared" ca="1" si="19"/>
        <v/>
      </c>
      <c r="AG98" s="226"/>
      <c r="AH98" s="226"/>
      <c r="AI98" s="233"/>
      <c r="AJ98" s="225" t="str">
        <f t="shared" si="28"/>
        <v/>
      </c>
      <c r="AK98" s="226"/>
      <c r="AL98" s="226" t="str">
        <f>IF(AK98="","",IFERROR(
IF(VLOOKUP(AI98,$DB$180:$DS$241,2,FALSE)=2,VLOOKUP(AI98,$DB$180:$DS$241,3,FALSE),
IF(VLOOKUP(AI98,$DB$180:$DS$241,2,FALSE)=0,VLOOKUP(AK98,DI!AK:AM,2,FALSE),
IF(AI98="","XXX-",AI98&amp;"-")&amp;
IF(VLOOKUP(AI98,$DB$180:$DS$241,2,FALSE)=0,"%?",IF(AL$4="","O?","O"&amp;AL$4+FLOOR((ROW()-7)/16,1)))&amp;
VLOOKUP(AI98,$DB$180:$DS$241,MOD(ROW()-7,16)+3,FALSE))),
IF(AI98="","XXX-%?#*",AI98&amp;"-%?#*")))</f>
        <v/>
      </c>
      <c r="AM98" s="228"/>
      <c r="AN98" s="226" t="str">
        <f t="shared" ca="1" si="20"/>
        <v/>
      </c>
      <c r="AO98" s="226"/>
      <c r="AP98" s="226"/>
      <c r="AQ98" s="233"/>
      <c r="AR98" s="225" t="str">
        <f t="shared" si="29"/>
        <v/>
      </c>
      <c r="AS98" s="226"/>
      <c r="AT98" s="226" t="str">
        <f>IF(AS98="","",IFERROR(
IF(VLOOKUP(AQ98,$DB$180:$DS$241,2,FALSE)=2,VLOOKUP(AQ98,$DB$180:$DS$241,3,FALSE),
IF(VLOOKUP(AQ98,$DB$180:$DS$241,2,FALSE)=0,VLOOKUP(AS98,DI!AS:AU,2,FALSE),
IF(AQ98="","XXX-",AQ98&amp;"-")&amp;
IF(VLOOKUP(AQ98,$DB$180:$DS$241,2,FALSE)=0,"%?",IF(AT$4="","O?","O"&amp;AT$4+FLOOR((ROW()-7)/16,1)))&amp;
VLOOKUP(AQ98,$DB$180:$DS$241,MOD(ROW()-7,16)+3,FALSE))),
IF(AQ98="","XXX-%?#*",AQ98&amp;"-%?#*")))</f>
        <v/>
      </c>
      <c r="AU98" s="228"/>
      <c r="AV98" s="226" t="str">
        <f t="shared" ca="1" si="21"/>
        <v/>
      </c>
      <c r="AW98" s="226"/>
      <c r="AX98" s="226"/>
      <c r="AY98" s="233"/>
      <c r="AZ98" s="225" t="str">
        <f t="shared" si="30"/>
        <v/>
      </c>
      <c r="BA98" s="226"/>
      <c r="BB98" s="226" t="str">
        <f>IF(BA98="","",IFERROR(
IF(VLOOKUP(AY98,$DB$180:$DS$241,2,FALSE)=2,VLOOKUP(AY98,$DB$180:$DS$241,3,FALSE),
IF(VLOOKUP(AY98,$DB$180:$DS$241,2,FALSE)=0,VLOOKUP(BA98,DI!BA:BC,2,FALSE),
IF(AY98="","XXX-",AY98&amp;"-")&amp;
IF(VLOOKUP(AY98,$DB$180:$DS$241,2,FALSE)=0,"%?",IF(BB$4="","O?","O"&amp;BB$4+FLOOR((ROW()-7)/16,1)))&amp;
VLOOKUP(AY98,$DB$180:$DS$241,MOD(ROW()-7,16)+3,FALSE))),
IF(AY98="","XXX-%?#*",AY98&amp;"-%?#*")))</f>
        <v/>
      </c>
      <c r="BC98" s="228"/>
      <c r="BD98" s="226" t="str">
        <f t="shared" ca="1" si="22"/>
        <v/>
      </c>
      <c r="BE98" s="226"/>
      <c r="BF98" s="226"/>
      <c r="BG98" s="233"/>
      <c r="BH98" s="225" t="str">
        <f t="shared" si="31"/>
        <v/>
      </c>
      <c r="BI98" s="226"/>
      <c r="BJ98" s="226" t="str">
        <f>IF(BI98="","",IFERROR(
IF(VLOOKUP(BG98,$DB$180:$DS$241,2,FALSE)=2,VLOOKUP(BG98,$DB$180:$DS$241,3,FALSE),
IF(VLOOKUP(BG98,$DB$180:$DS$241,2,FALSE)=0,VLOOKUP(BI98,DI!BI:BK,2,FALSE),
IF(BG98="","XXX-",BG98&amp;"-")&amp;
IF(VLOOKUP(BG98,$DB$180:$DS$241,2,FALSE)=0,"%?",IF(BJ$4="","O?","O"&amp;BJ$4+FLOOR((ROW()-7)/16,1)))&amp;
VLOOKUP(BG98,$DB$180:$DS$241,MOD(ROW()-7,16)+3,FALSE))),
IF(BG98="","XXX-%?#*",BG98&amp;"-%?#*")))</f>
        <v/>
      </c>
      <c r="BK98" s="228"/>
      <c r="BL98" s="226" t="str">
        <f t="shared" ca="1" si="23"/>
        <v/>
      </c>
      <c r="BM98" s="226"/>
      <c r="BN98" s="226"/>
      <c r="BO98" s="236"/>
    </row>
    <row r="99" spans="4:67">
      <c r="D99" s="225" t="str">
        <f t="shared" si="24"/>
        <v/>
      </c>
      <c r="E99" s="226"/>
      <c r="F99" s="226" t="str">
        <f>IF(E99="","",IFERROR(
IF(VLOOKUP(C99,$DB$180:$DS$241,2,FALSE)=2,VLOOKUP(C99,$DB$180:$DS$241,3,FALSE),
IF(VLOOKUP(C99,$DB$180:$DS$241,2,FALSE)=0,VLOOKUP(E99,DI!E:G,2,FALSE),
IF(C99="","XXX-",C99&amp;"-")&amp;
IF(VLOOKUP(C99,$DB$180:$DS$241,2,FALSE)=0,"%?",IF(F$4="","O?","O"&amp;F$4+FLOOR((ROW()-7)/16,1)))&amp;
VLOOKUP(C99,$DB$180:$DS$241,MOD(ROW()-7,16)+3,FALSE))),
IF(C99="","XXX-%?#*",C99&amp;"-%?#*")))</f>
        <v/>
      </c>
      <c r="G99" s="226"/>
      <c r="H99" s="226" t="str">
        <f t="shared" ca="1" si="32"/>
        <v/>
      </c>
      <c r="I99" s="226"/>
      <c r="J99" s="226"/>
      <c r="K99" s="227"/>
      <c r="L99" s="225" t="str">
        <f t="shared" si="25"/>
        <v/>
      </c>
      <c r="M99" s="226"/>
      <c r="N99" s="226" t="str">
        <f>IF(M99="","",IFERROR(
IF(VLOOKUP(K99,$DB$180:$DS$241,2,FALSE)=2,VLOOKUP(K99,$DB$180:$DS$241,3,FALSE),
IF(VLOOKUP(K99,$DB$180:$DS$241,2,FALSE)=0,VLOOKUP(M99,DI!M:O,2,FALSE),
IF(K99="","XXX-",K99&amp;"-")&amp;
IF(VLOOKUP(K99,$DB$180:$DS$241,2,FALSE)=0,"%?",IF(N$4="","O?","O"&amp;N$4+FLOOR((ROW()-7)/16,1)))&amp;
VLOOKUP(K99,$DB$180:$DS$241,MOD(ROW()-7,16)+3,FALSE))),
IF(K99="","XXX-%?#*",K99&amp;"-%?#*")))</f>
        <v/>
      </c>
      <c r="O99" s="228"/>
      <c r="P99" s="226" t="str">
        <f t="shared" ca="1" si="17"/>
        <v/>
      </c>
      <c r="Q99" s="226"/>
      <c r="R99" s="226"/>
      <c r="S99" s="227"/>
      <c r="T99" s="225" t="str">
        <f t="shared" si="26"/>
        <v/>
      </c>
      <c r="U99" s="226"/>
      <c r="V99" s="226" t="str">
        <f>IF(U99="","",IFERROR(
IF(VLOOKUP(S99,$DB$180:$DS$241,2,FALSE)=2,VLOOKUP(S99,$DB$180:$DS$241,3,FALSE),
IF(VLOOKUP(S99,$DB$180:$DS$241,2,FALSE)=0,VLOOKUP(U99,DI!U:W,2,FALSE),
IF(S99="","XXX-",S99&amp;"-")&amp;
IF(VLOOKUP(S99,$DB$180:$DS$241,2,FALSE)=0,"%?",IF(V$4="","O?","O"&amp;V$4+FLOOR((ROW()-7)/16,1)))&amp;
VLOOKUP(S99,$DB$180:$DS$241,MOD(ROW()-7,16)+3,FALSE))),
IF(S99="","XXX-%?#*",S99&amp;"-%?#*")))</f>
        <v/>
      </c>
      <c r="W99" s="228"/>
      <c r="X99" s="226" t="str">
        <f t="shared" ca="1" si="18"/>
        <v/>
      </c>
      <c r="Y99" s="226"/>
      <c r="Z99" s="226"/>
      <c r="AA99" s="233"/>
      <c r="AB99" s="225" t="str">
        <f t="shared" si="27"/>
        <v/>
      </c>
      <c r="AC99" s="226"/>
      <c r="AD99" s="226" t="str">
        <f>IF(AC99="","",IFERROR(
IF(VLOOKUP(AA99,$DB$180:$DS$241,2,FALSE)=2,VLOOKUP(AA99,$DB$180:$DS$241,3,FALSE),
IF(VLOOKUP(AA99,$DB$180:$DS$241,2,FALSE)=0,VLOOKUP(AC99,DI!AC:AE,2,FALSE),
IF(AA99="","XXX-",AA99&amp;"-")&amp;
IF(VLOOKUP(AA99,$DB$180:$DS$241,2,FALSE)=0,"%?",IF(AD$4="","O?","O"&amp;AD$4+FLOOR((ROW()-7)/16,1)))&amp;
VLOOKUP(AA99,$DB$180:$DS$241,MOD(ROW()-7,16)+3,FALSE))),
IF(AA99="","XXX-%?#*",AA99&amp;"-%?#*")))</f>
        <v/>
      </c>
      <c r="AE99" s="228"/>
      <c r="AF99" s="226" t="str">
        <f t="shared" ca="1" si="19"/>
        <v/>
      </c>
      <c r="AG99" s="226"/>
      <c r="AH99" s="226"/>
      <c r="AI99" s="233"/>
      <c r="AJ99" s="225" t="str">
        <f t="shared" si="28"/>
        <v/>
      </c>
      <c r="AK99" s="226"/>
      <c r="AL99" s="226" t="str">
        <f>IF(AK99="","",IFERROR(
IF(VLOOKUP(AI99,$DB$180:$DS$241,2,FALSE)=2,VLOOKUP(AI99,$DB$180:$DS$241,3,FALSE),
IF(VLOOKUP(AI99,$DB$180:$DS$241,2,FALSE)=0,VLOOKUP(AK99,DI!AK:AM,2,FALSE),
IF(AI99="","XXX-",AI99&amp;"-")&amp;
IF(VLOOKUP(AI99,$DB$180:$DS$241,2,FALSE)=0,"%?",IF(AL$4="","O?","O"&amp;AL$4+FLOOR((ROW()-7)/16,1)))&amp;
VLOOKUP(AI99,$DB$180:$DS$241,MOD(ROW()-7,16)+3,FALSE))),
IF(AI99="","XXX-%?#*",AI99&amp;"-%?#*")))</f>
        <v/>
      </c>
      <c r="AM99" s="228"/>
      <c r="AN99" s="226" t="str">
        <f t="shared" ca="1" si="20"/>
        <v/>
      </c>
      <c r="AO99" s="226"/>
      <c r="AP99" s="226"/>
      <c r="AQ99" s="233"/>
      <c r="AR99" s="225" t="str">
        <f t="shared" si="29"/>
        <v/>
      </c>
      <c r="AS99" s="226"/>
      <c r="AT99" s="226" t="str">
        <f>IF(AS99="","",IFERROR(
IF(VLOOKUP(AQ99,$DB$180:$DS$241,2,FALSE)=2,VLOOKUP(AQ99,$DB$180:$DS$241,3,FALSE),
IF(VLOOKUP(AQ99,$DB$180:$DS$241,2,FALSE)=0,VLOOKUP(AS99,DI!AS:AU,2,FALSE),
IF(AQ99="","XXX-",AQ99&amp;"-")&amp;
IF(VLOOKUP(AQ99,$DB$180:$DS$241,2,FALSE)=0,"%?",IF(AT$4="","O?","O"&amp;AT$4+FLOOR((ROW()-7)/16,1)))&amp;
VLOOKUP(AQ99,$DB$180:$DS$241,MOD(ROW()-7,16)+3,FALSE))),
IF(AQ99="","XXX-%?#*",AQ99&amp;"-%?#*")))</f>
        <v/>
      </c>
      <c r="AU99" s="228"/>
      <c r="AV99" s="226" t="str">
        <f t="shared" ca="1" si="21"/>
        <v/>
      </c>
      <c r="AW99" s="226"/>
      <c r="AX99" s="226"/>
      <c r="AY99" s="233"/>
      <c r="AZ99" s="225" t="str">
        <f t="shared" si="30"/>
        <v/>
      </c>
      <c r="BA99" s="226"/>
      <c r="BB99" s="226" t="str">
        <f>IF(BA99="","",IFERROR(
IF(VLOOKUP(AY99,$DB$180:$DS$241,2,FALSE)=2,VLOOKUP(AY99,$DB$180:$DS$241,3,FALSE),
IF(VLOOKUP(AY99,$DB$180:$DS$241,2,FALSE)=0,VLOOKUP(BA99,DI!BA:BC,2,FALSE),
IF(AY99="","XXX-",AY99&amp;"-")&amp;
IF(VLOOKUP(AY99,$DB$180:$DS$241,2,FALSE)=0,"%?",IF(BB$4="","O?","O"&amp;BB$4+FLOOR((ROW()-7)/16,1)))&amp;
VLOOKUP(AY99,$DB$180:$DS$241,MOD(ROW()-7,16)+3,FALSE))),
IF(AY99="","XXX-%?#*",AY99&amp;"-%?#*")))</f>
        <v/>
      </c>
      <c r="BC99" s="228"/>
      <c r="BD99" s="226" t="str">
        <f t="shared" ca="1" si="22"/>
        <v/>
      </c>
      <c r="BE99" s="226"/>
      <c r="BF99" s="226"/>
      <c r="BG99" s="233"/>
      <c r="BH99" s="225" t="str">
        <f t="shared" si="31"/>
        <v/>
      </c>
      <c r="BI99" s="226"/>
      <c r="BJ99" s="226" t="str">
        <f>IF(BI99="","",IFERROR(
IF(VLOOKUP(BG99,$DB$180:$DS$241,2,FALSE)=2,VLOOKUP(BG99,$DB$180:$DS$241,3,FALSE),
IF(VLOOKUP(BG99,$DB$180:$DS$241,2,FALSE)=0,VLOOKUP(BI99,DI!BI:BK,2,FALSE),
IF(BG99="","XXX-",BG99&amp;"-")&amp;
IF(VLOOKUP(BG99,$DB$180:$DS$241,2,FALSE)=0,"%?",IF(BJ$4="","O?","O"&amp;BJ$4+FLOOR((ROW()-7)/16,1)))&amp;
VLOOKUP(BG99,$DB$180:$DS$241,MOD(ROW()-7,16)+3,FALSE))),
IF(BG99="","XXX-%?#*",BG99&amp;"-%?#*")))</f>
        <v/>
      </c>
      <c r="BK99" s="228"/>
      <c r="BL99" s="226" t="str">
        <f t="shared" ca="1" si="23"/>
        <v/>
      </c>
      <c r="BM99" s="226"/>
      <c r="BN99" s="226"/>
      <c r="BO99" s="236"/>
    </row>
    <row r="100" spans="4:67">
      <c r="D100" s="225" t="str">
        <f t="shared" si="24"/>
        <v/>
      </c>
      <c r="E100" s="226"/>
      <c r="F100" s="226" t="str">
        <f>IF(E100="","",IFERROR(
IF(VLOOKUP(C100,$DB$180:$DS$241,2,FALSE)=2,VLOOKUP(C100,$DB$180:$DS$241,3,FALSE),
IF(VLOOKUP(C100,$DB$180:$DS$241,2,FALSE)=0,VLOOKUP(E100,DI!E:G,2,FALSE),
IF(C100="","XXX-",C100&amp;"-")&amp;
IF(VLOOKUP(C100,$DB$180:$DS$241,2,FALSE)=0,"%?",IF(F$4="","O?","O"&amp;F$4+FLOOR((ROW()-7)/16,1)))&amp;
VLOOKUP(C100,$DB$180:$DS$241,MOD(ROW()-7,16)+3,FALSE))),
IF(C100="","XXX-%?#*",C100&amp;"-%?#*")))</f>
        <v/>
      </c>
      <c r="G100" s="226"/>
      <c r="H100" s="226" t="str">
        <f t="shared" ca="1" si="32"/>
        <v/>
      </c>
      <c r="I100" s="226"/>
      <c r="J100" s="226"/>
      <c r="K100" s="227"/>
      <c r="L100" s="225" t="str">
        <f t="shared" si="25"/>
        <v/>
      </c>
      <c r="M100" s="226"/>
      <c r="N100" s="226" t="str">
        <f>IF(M100="","",IFERROR(
IF(VLOOKUP(K100,$DB$180:$DS$241,2,FALSE)=2,VLOOKUP(K100,$DB$180:$DS$241,3,FALSE),
IF(VLOOKUP(K100,$DB$180:$DS$241,2,FALSE)=0,VLOOKUP(M100,DI!M:O,2,FALSE),
IF(K100="","XXX-",K100&amp;"-")&amp;
IF(VLOOKUP(K100,$DB$180:$DS$241,2,FALSE)=0,"%?",IF(N$4="","O?","O"&amp;N$4+FLOOR((ROW()-7)/16,1)))&amp;
VLOOKUP(K100,$DB$180:$DS$241,MOD(ROW()-7,16)+3,FALSE))),
IF(K100="","XXX-%?#*",K100&amp;"-%?#*")))</f>
        <v/>
      </c>
      <c r="O100" s="228"/>
      <c r="P100" s="226" t="str">
        <f t="shared" ca="1" si="17"/>
        <v/>
      </c>
      <c r="Q100" s="226"/>
      <c r="R100" s="226"/>
      <c r="S100" s="227"/>
      <c r="T100" s="225" t="str">
        <f t="shared" si="26"/>
        <v/>
      </c>
      <c r="U100" s="226"/>
      <c r="V100" s="226" t="str">
        <f>IF(U100="","",IFERROR(
IF(VLOOKUP(S100,$DB$180:$DS$241,2,FALSE)=2,VLOOKUP(S100,$DB$180:$DS$241,3,FALSE),
IF(VLOOKUP(S100,$DB$180:$DS$241,2,FALSE)=0,VLOOKUP(U100,DI!U:W,2,FALSE),
IF(S100="","XXX-",S100&amp;"-")&amp;
IF(VLOOKUP(S100,$DB$180:$DS$241,2,FALSE)=0,"%?",IF(V$4="","O?","O"&amp;V$4+FLOOR((ROW()-7)/16,1)))&amp;
VLOOKUP(S100,$DB$180:$DS$241,MOD(ROW()-7,16)+3,FALSE))),
IF(S100="","XXX-%?#*",S100&amp;"-%?#*")))</f>
        <v/>
      </c>
      <c r="W100" s="228"/>
      <c r="X100" s="226" t="str">
        <f t="shared" ca="1" si="18"/>
        <v/>
      </c>
      <c r="Y100" s="226"/>
      <c r="Z100" s="226"/>
      <c r="AA100" s="233"/>
      <c r="AB100" s="225" t="str">
        <f t="shared" si="27"/>
        <v/>
      </c>
      <c r="AC100" s="226"/>
      <c r="AD100" s="226" t="str">
        <f>IF(AC100="","",IFERROR(
IF(VLOOKUP(AA100,$DB$180:$DS$241,2,FALSE)=2,VLOOKUP(AA100,$DB$180:$DS$241,3,FALSE),
IF(VLOOKUP(AA100,$DB$180:$DS$241,2,FALSE)=0,VLOOKUP(AC100,DI!AC:AE,2,FALSE),
IF(AA100="","XXX-",AA100&amp;"-")&amp;
IF(VLOOKUP(AA100,$DB$180:$DS$241,2,FALSE)=0,"%?",IF(AD$4="","O?","O"&amp;AD$4+FLOOR((ROW()-7)/16,1)))&amp;
VLOOKUP(AA100,$DB$180:$DS$241,MOD(ROW()-7,16)+3,FALSE))),
IF(AA100="","XXX-%?#*",AA100&amp;"-%?#*")))</f>
        <v/>
      </c>
      <c r="AE100" s="228"/>
      <c r="AF100" s="226" t="str">
        <f t="shared" ca="1" si="19"/>
        <v/>
      </c>
      <c r="AG100" s="226"/>
      <c r="AH100" s="226"/>
      <c r="AI100" s="233"/>
      <c r="AJ100" s="225" t="str">
        <f t="shared" si="28"/>
        <v/>
      </c>
      <c r="AK100" s="226"/>
      <c r="AL100" s="226" t="str">
        <f>IF(AK100="","",IFERROR(
IF(VLOOKUP(AI100,$DB$180:$DS$241,2,FALSE)=2,VLOOKUP(AI100,$DB$180:$DS$241,3,FALSE),
IF(VLOOKUP(AI100,$DB$180:$DS$241,2,FALSE)=0,VLOOKUP(AK100,DI!AK:AM,2,FALSE),
IF(AI100="","XXX-",AI100&amp;"-")&amp;
IF(VLOOKUP(AI100,$DB$180:$DS$241,2,FALSE)=0,"%?",IF(AL$4="","O?","O"&amp;AL$4+FLOOR((ROW()-7)/16,1)))&amp;
VLOOKUP(AI100,$DB$180:$DS$241,MOD(ROW()-7,16)+3,FALSE))),
IF(AI100="","XXX-%?#*",AI100&amp;"-%?#*")))</f>
        <v/>
      </c>
      <c r="AM100" s="228"/>
      <c r="AN100" s="226" t="str">
        <f t="shared" ca="1" si="20"/>
        <v/>
      </c>
      <c r="AO100" s="226"/>
      <c r="AP100" s="226"/>
      <c r="AQ100" s="233"/>
      <c r="AR100" s="225" t="str">
        <f t="shared" si="29"/>
        <v/>
      </c>
      <c r="AS100" s="226"/>
      <c r="AT100" s="226" t="str">
        <f>IF(AS100="","",IFERROR(
IF(VLOOKUP(AQ100,$DB$180:$DS$241,2,FALSE)=2,VLOOKUP(AQ100,$DB$180:$DS$241,3,FALSE),
IF(VLOOKUP(AQ100,$DB$180:$DS$241,2,FALSE)=0,VLOOKUP(AS100,DI!AS:AU,2,FALSE),
IF(AQ100="","XXX-",AQ100&amp;"-")&amp;
IF(VLOOKUP(AQ100,$DB$180:$DS$241,2,FALSE)=0,"%?",IF(AT$4="","O?","O"&amp;AT$4+FLOOR((ROW()-7)/16,1)))&amp;
VLOOKUP(AQ100,$DB$180:$DS$241,MOD(ROW()-7,16)+3,FALSE))),
IF(AQ100="","XXX-%?#*",AQ100&amp;"-%?#*")))</f>
        <v/>
      </c>
      <c r="AU100" s="228"/>
      <c r="AV100" s="226" t="str">
        <f t="shared" ca="1" si="21"/>
        <v/>
      </c>
      <c r="AW100" s="226"/>
      <c r="AX100" s="226"/>
      <c r="AY100" s="233"/>
      <c r="AZ100" s="225" t="str">
        <f t="shared" si="30"/>
        <v/>
      </c>
      <c r="BA100" s="226"/>
      <c r="BB100" s="226" t="str">
        <f>IF(BA100="","",IFERROR(
IF(VLOOKUP(AY100,$DB$180:$DS$241,2,FALSE)=2,VLOOKUP(AY100,$DB$180:$DS$241,3,FALSE),
IF(VLOOKUP(AY100,$DB$180:$DS$241,2,FALSE)=0,VLOOKUP(BA100,DI!BA:BC,2,FALSE),
IF(AY100="","XXX-",AY100&amp;"-")&amp;
IF(VLOOKUP(AY100,$DB$180:$DS$241,2,FALSE)=0,"%?",IF(BB$4="","O?","O"&amp;BB$4+FLOOR((ROW()-7)/16,1)))&amp;
VLOOKUP(AY100,$DB$180:$DS$241,MOD(ROW()-7,16)+3,FALSE))),
IF(AY100="","XXX-%?#*",AY100&amp;"-%?#*")))</f>
        <v/>
      </c>
      <c r="BC100" s="228"/>
      <c r="BD100" s="226" t="str">
        <f t="shared" ca="1" si="22"/>
        <v/>
      </c>
      <c r="BE100" s="226"/>
      <c r="BF100" s="226"/>
      <c r="BG100" s="233"/>
      <c r="BH100" s="225" t="str">
        <f t="shared" si="31"/>
        <v/>
      </c>
      <c r="BI100" s="226"/>
      <c r="BJ100" s="226" t="str">
        <f>IF(BI100="","",IFERROR(
IF(VLOOKUP(BG100,$DB$180:$DS$241,2,FALSE)=2,VLOOKUP(BG100,$DB$180:$DS$241,3,FALSE),
IF(VLOOKUP(BG100,$DB$180:$DS$241,2,FALSE)=0,VLOOKUP(BI100,DI!BI:BK,2,FALSE),
IF(BG100="","XXX-",BG100&amp;"-")&amp;
IF(VLOOKUP(BG100,$DB$180:$DS$241,2,FALSE)=0,"%?",IF(BJ$4="","O?","O"&amp;BJ$4+FLOOR((ROW()-7)/16,1)))&amp;
VLOOKUP(BG100,$DB$180:$DS$241,MOD(ROW()-7,16)+3,FALSE))),
IF(BG100="","XXX-%?#*",BG100&amp;"-%?#*")))</f>
        <v/>
      </c>
      <c r="BK100" s="228"/>
      <c r="BL100" s="226" t="str">
        <f t="shared" ca="1" si="23"/>
        <v/>
      </c>
      <c r="BM100" s="226"/>
      <c r="BN100" s="226"/>
      <c r="BO100" s="236"/>
    </row>
    <row r="101" spans="4:67">
      <c r="D101" s="225" t="str">
        <f t="shared" si="24"/>
        <v/>
      </c>
      <c r="E101" s="226"/>
      <c r="F101" s="226" t="str">
        <f>IF(E101="","",IFERROR(
IF(VLOOKUP(C101,$DB$180:$DS$241,2,FALSE)=2,VLOOKUP(C101,$DB$180:$DS$241,3,FALSE),
IF(VLOOKUP(C101,$DB$180:$DS$241,2,FALSE)=0,VLOOKUP(E101,DI!E:G,2,FALSE),
IF(C101="","XXX-",C101&amp;"-")&amp;
IF(VLOOKUP(C101,$DB$180:$DS$241,2,FALSE)=0,"%?",IF(F$4="","O?","O"&amp;F$4+FLOOR((ROW()-7)/16,1)))&amp;
VLOOKUP(C101,$DB$180:$DS$241,MOD(ROW()-7,16)+3,FALSE))),
IF(C101="","XXX-%?#*",C101&amp;"-%?#*")))</f>
        <v/>
      </c>
      <c r="G101" s="226"/>
      <c r="H101" s="226" t="str">
        <f t="shared" ca="1" si="32"/>
        <v/>
      </c>
      <c r="I101" s="226"/>
      <c r="J101" s="226"/>
      <c r="K101" s="227"/>
      <c r="L101" s="225" t="str">
        <f t="shared" si="25"/>
        <v/>
      </c>
      <c r="M101" s="226"/>
      <c r="N101" s="226" t="str">
        <f>IF(M101="","",IFERROR(
IF(VLOOKUP(K101,$DB$180:$DS$241,2,FALSE)=2,VLOOKUP(K101,$DB$180:$DS$241,3,FALSE),
IF(VLOOKUP(K101,$DB$180:$DS$241,2,FALSE)=0,VLOOKUP(M101,DI!M:O,2,FALSE),
IF(K101="","XXX-",K101&amp;"-")&amp;
IF(VLOOKUP(K101,$DB$180:$DS$241,2,FALSE)=0,"%?",IF(N$4="","O?","O"&amp;N$4+FLOOR((ROW()-7)/16,1)))&amp;
VLOOKUP(K101,$DB$180:$DS$241,MOD(ROW()-7,16)+3,FALSE))),
IF(K101="","XXX-%?#*",K101&amp;"-%?#*")))</f>
        <v/>
      </c>
      <c r="O101" s="228"/>
      <c r="P101" s="226" t="str">
        <f t="shared" ca="1" si="17"/>
        <v/>
      </c>
      <c r="Q101" s="226"/>
      <c r="R101" s="226"/>
      <c r="S101" s="227"/>
      <c r="T101" s="225" t="str">
        <f t="shared" si="26"/>
        <v/>
      </c>
      <c r="U101" s="226"/>
      <c r="V101" s="226" t="str">
        <f>IF(U101="","",IFERROR(
IF(VLOOKUP(S101,$DB$180:$DS$241,2,FALSE)=2,VLOOKUP(S101,$DB$180:$DS$241,3,FALSE),
IF(VLOOKUP(S101,$DB$180:$DS$241,2,FALSE)=0,VLOOKUP(U101,DI!U:W,2,FALSE),
IF(S101="","XXX-",S101&amp;"-")&amp;
IF(VLOOKUP(S101,$DB$180:$DS$241,2,FALSE)=0,"%?",IF(V$4="","O?","O"&amp;V$4+FLOOR((ROW()-7)/16,1)))&amp;
VLOOKUP(S101,$DB$180:$DS$241,MOD(ROW()-7,16)+3,FALSE))),
IF(S101="","XXX-%?#*",S101&amp;"-%?#*")))</f>
        <v/>
      </c>
      <c r="W101" s="228"/>
      <c r="X101" s="226" t="str">
        <f t="shared" ca="1" si="18"/>
        <v/>
      </c>
      <c r="Y101" s="226"/>
      <c r="Z101" s="226"/>
      <c r="AA101" s="233"/>
      <c r="AB101" s="225" t="str">
        <f t="shared" si="27"/>
        <v/>
      </c>
      <c r="AC101" s="226"/>
      <c r="AD101" s="226" t="str">
        <f>IF(AC101="","",IFERROR(
IF(VLOOKUP(AA101,$DB$180:$DS$241,2,FALSE)=2,VLOOKUP(AA101,$DB$180:$DS$241,3,FALSE),
IF(VLOOKUP(AA101,$DB$180:$DS$241,2,FALSE)=0,VLOOKUP(AC101,DI!AC:AE,2,FALSE),
IF(AA101="","XXX-",AA101&amp;"-")&amp;
IF(VLOOKUP(AA101,$DB$180:$DS$241,2,FALSE)=0,"%?",IF(AD$4="","O?","O"&amp;AD$4+FLOOR((ROW()-7)/16,1)))&amp;
VLOOKUP(AA101,$DB$180:$DS$241,MOD(ROW()-7,16)+3,FALSE))),
IF(AA101="","XXX-%?#*",AA101&amp;"-%?#*")))</f>
        <v/>
      </c>
      <c r="AE101" s="228"/>
      <c r="AF101" s="226" t="str">
        <f t="shared" ca="1" si="19"/>
        <v/>
      </c>
      <c r="AG101" s="226"/>
      <c r="AH101" s="226"/>
      <c r="AI101" s="233"/>
      <c r="AJ101" s="225" t="str">
        <f t="shared" si="28"/>
        <v/>
      </c>
      <c r="AK101" s="226"/>
      <c r="AL101" s="226" t="str">
        <f>IF(AK101="","",IFERROR(
IF(VLOOKUP(AI101,$DB$180:$DS$241,2,FALSE)=2,VLOOKUP(AI101,$DB$180:$DS$241,3,FALSE),
IF(VLOOKUP(AI101,$DB$180:$DS$241,2,FALSE)=0,VLOOKUP(AK101,DI!AK:AM,2,FALSE),
IF(AI101="","XXX-",AI101&amp;"-")&amp;
IF(VLOOKUP(AI101,$DB$180:$DS$241,2,FALSE)=0,"%?",IF(AL$4="","O?","O"&amp;AL$4+FLOOR((ROW()-7)/16,1)))&amp;
VLOOKUP(AI101,$DB$180:$DS$241,MOD(ROW()-7,16)+3,FALSE))),
IF(AI101="","XXX-%?#*",AI101&amp;"-%?#*")))</f>
        <v/>
      </c>
      <c r="AM101" s="228"/>
      <c r="AN101" s="226" t="str">
        <f t="shared" ca="1" si="20"/>
        <v/>
      </c>
      <c r="AO101" s="226"/>
      <c r="AP101" s="226"/>
      <c r="AQ101" s="233"/>
      <c r="AR101" s="225" t="str">
        <f t="shared" si="29"/>
        <v/>
      </c>
      <c r="AS101" s="226"/>
      <c r="AT101" s="226" t="str">
        <f>IF(AS101="","",IFERROR(
IF(VLOOKUP(AQ101,$DB$180:$DS$241,2,FALSE)=2,VLOOKUP(AQ101,$DB$180:$DS$241,3,FALSE),
IF(VLOOKUP(AQ101,$DB$180:$DS$241,2,FALSE)=0,VLOOKUP(AS101,DI!AS:AU,2,FALSE),
IF(AQ101="","XXX-",AQ101&amp;"-")&amp;
IF(VLOOKUP(AQ101,$DB$180:$DS$241,2,FALSE)=0,"%?",IF(AT$4="","O?","O"&amp;AT$4+FLOOR((ROW()-7)/16,1)))&amp;
VLOOKUP(AQ101,$DB$180:$DS$241,MOD(ROW()-7,16)+3,FALSE))),
IF(AQ101="","XXX-%?#*",AQ101&amp;"-%?#*")))</f>
        <v/>
      </c>
      <c r="AU101" s="228"/>
      <c r="AV101" s="226" t="str">
        <f t="shared" ca="1" si="21"/>
        <v/>
      </c>
      <c r="AW101" s="226"/>
      <c r="AX101" s="226"/>
      <c r="AY101" s="233"/>
      <c r="AZ101" s="225" t="str">
        <f t="shared" si="30"/>
        <v/>
      </c>
      <c r="BA101" s="226"/>
      <c r="BB101" s="226" t="str">
        <f>IF(BA101="","",IFERROR(
IF(VLOOKUP(AY101,$DB$180:$DS$241,2,FALSE)=2,VLOOKUP(AY101,$DB$180:$DS$241,3,FALSE),
IF(VLOOKUP(AY101,$DB$180:$DS$241,2,FALSE)=0,VLOOKUP(BA101,DI!BA:BC,2,FALSE),
IF(AY101="","XXX-",AY101&amp;"-")&amp;
IF(VLOOKUP(AY101,$DB$180:$DS$241,2,FALSE)=0,"%?",IF(BB$4="","O?","O"&amp;BB$4+FLOOR((ROW()-7)/16,1)))&amp;
VLOOKUP(AY101,$DB$180:$DS$241,MOD(ROW()-7,16)+3,FALSE))),
IF(AY101="","XXX-%?#*",AY101&amp;"-%?#*")))</f>
        <v/>
      </c>
      <c r="BC101" s="228"/>
      <c r="BD101" s="226" t="str">
        <f t="shared" ca="1" si="22"/>
        <v/>
      </c>
      <c r="BE101" s="226"/>
      <c r="BF101" s="226"/>
      <c r="BG101" s="233"/>
      <c r="BH101" s="225" t="str">
        <f t="shared" si="31"/>
        <v/>
      </c>
      <c r="BI101" s="226"/>
      <c r="BJ101" s="226" t="str">
        <f>IF(BI101="","",IFERROR(
IF(VLOOKUP(BG101,$DB$180:$DS$241,2,FALSE)=2,VLOOKUP(BG101,$DB$180:$DS$241,3,FALSE),
IF(VLOOKUP(BG101,$DB$180:$DS$241,2,FALSE)=0,VLOOKUP(BI101,DI!BI:BK,2,FALSE),
IF(BG101="","XXX-",BG101&amp;"-")&amp;
IF(VLOOKUP(BG101,$DB$180:$DS$241,2,FALSE)=0,"%?",IF(BJ$4="","O?","O"&amp;BJ$4+FLOOR((ROW()-7)/16,1)))&amp;
VLOOKUP(BG101,$DB$180:$DS$241,MOD(ROW()-7,16)+3,FALSE))),
IF(BG101="","XXX-%?#*",BG101&amp;"-%?#*")))</f>
        <v/>
      </c>
      <c r="BK101" s="228"/>
      <c r="BL101" s="226" t="str">
        <f t="shared" ca="1" si="23"/>
        <v/>
      </c>
      <c r="BM101" s="226"/>
      <c r="BN101" s="226"/>
      <c r="BO101" s="236"/>
    </row>
    <row r="102" spans="4:67">
      <c r="D102" s="225" t="str">
        <f t="shared" si="24"/>
        <v/>
      </c>
      <c r="E102" s="226"/>
      <c r="F102" s="226" t="str">
        <f>IF(E102="","",IFERROR(
IF(VLOOKUP(C102,$DB$180:$DS$241,2,FALSE)=2,VLOOKUP(C102,$DB$180:$DS$241,3,FALSE),
IF(VLOOKUP(C102,$DB$180:$DS$241,2,FALSE)=0,VLOOKUP(E102,DI!E:G,2,FALSE),
IF(C102="","XXX-",C102&amp;"-")&amp;
IF(VLOOKUP(C102,$DB$180:$DS$241,2,FALSE)=0,"%?",IF(F$4="","O?","O"&amp;F$4+FLOOR((ROW()-7)/16,1)))&amp;
VLOOKUP(C102,$DB$180:$DS$241,MOD(ROW()-7,16)+3,FALSE))),
IF(C102="","XXX-%?#*",C102&amp;"-%?#*")))</f>
        <v/>
      </c>
      <c r="G102" s="226"/>
      <c r="H102" s="226" t="str">
        <f t="shared" ca="1" si="32"/>
        <v/>
      </c>
      <c r="I102" s="226"/>
      <c r="J102" s="226"/>
      <c r="K102" s="227"/>
      <c r="L102" s="225" t="str">
        <f t="shared" si="25"/>
        <v/>
      </c>
      <c r="M102" s="226"/>
      <c r="N102" s="226" t="str">
        <f>IF(M102="","",IFERROR(
IF(VLOOKUP(K102,$DB$180:$DS$241,2,FALSE)=2,VLOOKUP(K102,$DB$180:$DS$241,3,FALSE),
IF(VLOOKUP(K102,$DB$180:$DS$241,2,FALSE)=0,VLOOKUP(M102,DI!M:O,2,FALSE),
IF(K102="","XXX-",K102&amp;"-")&amp;
IF(VLOOKUP(K102,$DB$180:$DS$241,2,FALSE)=0,"%?",IF(N$4="","O?","O"&amp;N$4+FLOOR((ROW()-7)/16,1)))&amp;
VLOOKUP(K102,$DB$180:$DS$241,MOD(ROW()-7,16)+3,FALSE))),
IF(K102="","XXX-%?#*",K102&amp;"-%?#*")))</f>
        <v/>
      </c>
      <c r="O102" s="228"/>
      <c r="P102" s="226" t="str">
        <f t="shared" ca="1" si="17"/>
        <v/>
      </c>
      <c r="Q102" s="226"/>
      <c r="R102" s="226"/>
      <c r="S102" s="227"/>
      <c r="T102" s="225" t="str">
        <f t="shared" si="26"/>
        <v/>
      </c>
      <c r="U102" s="226"/>
      <c r="V102" s="226" t="str">
        <f>IF(U102="","",IFERROR(
IF(VLOOKUP(S102,$DB$180:$DS$241,2,FALSE)=2,VLOOKUP(S102,$DB$180:$DS$241,3,FALSE),
IF(VLOOKUP(S102,$DB$180:$DS$241,2,FALSE)=0,VLOOKUP(U102,DI!U:W,2,FALSE),
IF(S102="","XXX-",S102&amp;"-")&amp;
IF(VLOOKUP(S102,$DB$180:$DS$241,2,FALSE)=0,"%?",IF(V$4="","O?","O"&amp;V$4+FLOOR((ROW()-7)/16,1)))&amp;
VLOOKUP(S102,$DB$180:$DS$241,MOD(ROW()-7,16)+3,FALSE))),
IF(S102="","XXX-%?#*",S102&amp;"-%?#*")))</f>
        <v/>
      </c>
      <c r="W102" s="228"/>
      <c r="X102" s="226" t="str">
        <f t="shared" ca="1" si="18"/>
        <v/>
      </c>
      <c r="Y102" s="226"/>
      <c r="Z102" s="226"/>
      <c r="AA102" s="233"/>
      <c r="AB102" s="225" t="str">
        <f t="shared" si="27"/>
        <v/>
      </c>
      <c r="AC102" s="226"/>
      <c r="AD102" s="226" t="str">
        <f>IF(AC102="","",IFERROR(
IF(VLOOKUP(AA102,$DB$180:$DS$241,2,FALSE)=2,VLOOKUP(AA102,$DB$180:$DS$241,3,FALSE),
IF(VLOOKUP(AA102,$DB$180:$DS$241,2,FALSE)=0,VLOOKUP(AC102,DI!AC:AE,2,FALSE),
IF(AA102="","XXX-",AA102&amp;"-")&amp;
IF(VLOOKUP(AA102,$DB$180:$DS$241,2,FALSE)=0,"%?",IF(AD$4="","O?","O"&amp;AD$4+FLOOR((ROW()-7)/16,1)))&amp;
VLOOKUP(AA102,$DB$180:$DS$241,MOD(ROW()-7,16)+3,FALSE))),
IF(AA102="","XXX-%?#*",AA102&amp;"-%?#*")))</f>
        <v/>
      </c>
      <c r="AE102" s="228"/>
      <c r="AF102" s="226" t="str">
        <f t="shared" ca="1" si="19"/>
        <v/>
      </c>
      <c r="AG102" s="226"/>
      <c r="AH102" s="226"/>
      <c r="AI102" s="233"/>
      <c r="AJ102" s="225" t="str">
        <f t="shared" si="28"/>
        <v/>
      </c>
      <c r="AK102" s="226"/>
      <c r="AL102" s="226" t="str">
        <f>IF(AK102="","",IFERROR(
IF(VLOOKUP(AI102,$DB$180:$DS$241,2,FALSE)=2,VLOOKUP(AI102,$DB$180:$DS$241,3,FALSE),
IF(VLOOKUP(AI102,$DB$180:$DS$241,2,FALSE)=0,VLOOKUP(AK102,DI!AK:AM,2,FALSE),
IF(AI102="","XXX-",AI102&amp;"-")&amp;
IF(VLOOKUP(AI102,$DB$180:$DS$241,2,FALSE)=0,"%?",IF(AL$4="","O?","O"&amp;AL$4+FLOOR((ROW()-7)/16,1)))&amp;
VLOOKUP(AI102,$DB$180:$DS$241,MOD(ROW()-7,16)+3,FALSE))),
IF(AI102="","XXX-%?#*",AI102&amp;"-%?#*")))</f>
        <v/>
      </c>
      <c r="AM102" s="228"/>
      <c r="AN102" s="226" t="str">
        <f t="shared" ca="1" si="20"/>
        <v/>
      </c>
      <c r="AO102" s="226"/>
      <c r="AP102" s="226"/>
      <c r="AQ102" s="233"/>
      <c r="AR102" s="225" t="str">
        <f t="shared" si="29"/>
        <v/>
      </c>
      <c r="AS102" s="226"/>
      <c r="AT102" s="226" t="str">
        <f>IF(AS102="","",IFERROR(
IF(VLOOKUP(AQ102,$DB$180:$DS$241,2,FALSE)=2,VLOOKUP(AQ102,$DB$180:$DS$241,3,FALSE),
IF(VLOOKUP(AQ102,$DB$180:$DS$241,2,FALSE)=0,VLOOKUP(AS102,DI!AS:AU,2,FALSE),
IF(AQ102="","XXX-",AQ102&amp;"-")&amp;
IF(VLOOKUP(AQ102,$DB$180:$DS$241,2,FALSE)=0,"%?",IF(AT$4="","O?","O"&amp;AT$4+FLOOR((ROW()-7)/16,1)))&amp;
VLOOKUP(AQ102,$DB$180:$DS$241,MOD(ROW()-7,16)+3,FALSE))),
IF(AQ102="","XXX-%?#*",AQ102&amp;"-%?#*")))</f>
        <v/>
      </c>
      <c r="AU102" s="228"/>
      <c r="AV102" s="226" t="str">
        <f t="shared" ca="1" si="21"/>
        <v/>
      </c>
      <c r="AW102" s="226"/>
      <c r="AX102" s="226"/>
      <c r="AY102" s="233"/>
      <c r="AZ102" s="225" t="str">
        <f t="shared" si="30"/>
        <v/>
      </c>
      <c r="BA102" s="226"/>
      <c r="BB102" s="226" t="str">
        <f>IF(BA102="","",IFERROR(
IF(VLOOKUP(AY102,$DB$180:$DS$241,2,FALSE)=2,VLOOKUP(AY102,$DB$180:$DS$241,3,FALSE),
IF(VLOOKUP(AY102,$DB$180:$DS$241,2,FALSE)=0,VLOOKUP(BA102,DI!BA:BC,2,FALSE),
IF(AY102="","XXX-",AY102&amp;"-")&amp;
IF(VLOOKUP(AY102,$DB$180:$DS$241,2,FALSE)=0,"%?",IF(BB$4="","O?","O"&amp;BB$4+FLOOR((ROW()-7)/16,1)))&amp;
VLOOKUP(AY102,$DB$180:$DS$241,MOD(ROW()-7,16)+3,FALSE))),
IF(AY102="","XXX-%?#*",AY102&amp;"-%?#*")))</f>
        <v/>
      </c>
      <c r="BC102" s="228"/>
      <c r="BD102" s="226" t="str">
        <f t="shared" ca="1" si="22"/>
        <v/>
      </c>
      <c r="BE102" s="226"/>
      <c r="BF102" s="226"/>
      <c r="BG102" s="233"/>
      <c r="BH102" s="225" t="str">
        <f t="shared" si="31"/>
        <v/>
      </c>
      <c r="BI102" s="226"/>
      <c r="BJ102" s="226" t="str">
        <f>IF(BI102="","",IFERROR(
IF(VLOOKUP(BG102,$DB$180:$DS$241,2,FALSE)=2,VLOOKUP(BG102,$DB$180:$DS$241,3,FALSE),
IF(VLOOKUP(BG102,$DB$180:$DS$241,2,FALSE)=0,VLOOKUP(BI102,DI!BI:BK,2,FALSE),
IF(BG102="","XXX-",BG102&amp;"-")&amp;
IF(VLOOKUP(BG102,$DB$180:$DS$241,2,FALSE)=0,"%?",IF(BJ$4="","O?","O"&amp;BJ$4+FLOOR((ROW()-7)/16,1)))&amp;
VLOOKUP(BG102,$DB$180:$DS$241,MOD(ROW()-7,16)+3,FALSE))),
IF(BG102="","XXX-%?#*",BG102&amp;"-%?#*")))</f>
        <v/>
      </c>
      <c r="BK102" s="228"/>
      <c r="BL102" s="226" t="str">
        <f t="shared" ca="1" si="23"/>
        <v/>
      </c>
      <c r="BM102" s="226"/>
      <c r="BN102" s="226"/>
      <c r="BO102" s="236"/>
    </row>
    <row r="103" spans="4:67">
      <c r="D103" s="225" t="str">
        <f t="shared" si="24"/>
        <v/>
      </c>
      <c r="E103" s="226"/>
      <c r="F103" s="226" t="str">
        <f>IF(E103="","",IFERROR(
IF(VLOOKUP(C103,$DB$180:$DS$241,2,FALSE)=2,VLOOKUP(C103,$DB$180:$DS$241,3,FALSE),
IF(VLOOKUP(C103,$DB$180:$DS$241,2,FALSE)=0,VLOOKUP(E103,DI!E:G,2,FALSE),
IF(C103="","XXX-",C103&amp;"-")&amp;
IF(VLOOKUP(C103,$DB$180:$DS$241,2,FALSE)=0,"%?",IF(F$4="","O?","O"&amp;F$4+FLOOR((ROW()-7)/16,1)))&amp;
VLOOKUP(C103,$DB$180:$DS$241,MOD(ROW()-7,16)+3,FALSE))),
IF(C103="","XXX-%?#*",C103&amp;"-%?#*")))</f>
        <v/>
      </c>
      <c r="G103" s="226"/>
      <c r="H103" s="226" t="str">
        <f t="shared" ca="1" si="32"/>
        <v/>
      </c>
      <c r="I103" s="226"/>
      <c r="J103" s="226"/>
      <c r="K103" s="227"/>
      <c r="L103" s="225" t="str">
        <f t="shared" si="25"/>
        <v/>
      </c>
      <c r="M103" s="226"/>
      <c r="N103" s="226" t="str">
        <f>IF(M103="","",IFERROR(
IF(VLOOKUP(K103,$DB$180:$DS$241,2,FALSE)=2,VLOOKUP(K103,$DB$180:$DS$241,3,FALSE),
IF(VLOOKUP(K103,$DB$180:$DS$241,2,FALSE)=0,VLOOKUP(M103,DI!M:O,2,FALSE),
IF(K103="","XXX-",K103&amp;"-")&amp;
IF(VLOOKUP(K103,$DB$180:$DS$241,2,FALSE)=0,"%?",IF(N$4="","O?","O"&amp;N$4+FLOOR((ROW()-7)/16,1)))&amp;
VLOOKUP(K103,$DB$180:$DS$241,MOD(ROW()-7,16)+3,FALSE))),
IF(K103="","XXX-%?#*",K103&amp;"-%?#*")))</f>
        <v/>
      </c>
      <c r="O103" s="228"/>
      <c r="P103" s="226" t="str">
        <f t="shared" ca="1" si="17"/>
        <v/>
      </c>
      <c r="Q103" s="226"/>
      <c r="R103" s="226"/>
      <c r="S103" s="227"/>
      <c r="T103" s="225" t="str">
        <f t="shared" si="26"/>
        <v/>
      </c>
      <c r="U103" s="226"/>
      <c r="V103" s="226" t="str">
        <f>IF(U103="","",IFERROR(
IF(VLOOKUP(S103,$DB$180:$DS$241,2,FALSE)=2,VLOOKUP(S103,$DB$180:$DS$241,3,FALSE),
IF(VLOOKUP(S103,$DB$180:$DS$241,2,FALSE)=0,VLOOKUP(U103,DI!U:W,2,FALSE),
IF(S103="","XXX-",S103&amp;"-")&amp;
IF(VLOOKUP(S103,$DB$180:$DS$241,2,FALSE)=0,"%?",IF(V$4="","O?","O"&amp;V$4+FLOOR((ROW()-7)/16,1)))&amp;
VLOOKUP(S103,$DB$180:$DS$241,MOD(ROW()-7,16)+3,FALSE))),
IF(S103="","XXX-%?#*",S103&amp;"-%?#*")))</f>
        <v/>
      </c>
      <c r="W103" s="228"/>
      <c r="X103" s="226" t="str">
        <f t="shared" ca="1" si="18"/>
        <v/>
      </c>
      <c r="Y103" s="226"/>
      <c r="Z103" s="226"/>
      <c r="AA103" s="233"/>
      <c r="AB103" s="225" t="str">
        <f t="shared" si="27"/>
        <v/>
      </c>
      <c r="AC103" s="226"/>
      <c r="AD103" s="226" t="str">
        <f>IF(AC103="","",IFERROR(
IF(VLOOKUP(AA103,$DB$180:$DS$241,2,FALSE)=2,VLOOKUP(AA103,$DB$180:$DS$241,3,FALSE),
IF(VLOOKUP(AA103,$DB$180:$DS$241,2,FALSE)=0,VLOOKUP(AC103,DI!AC:AE,2,FALSE),
IF(AA103="","XXX-",AA103&amp;"-")&amp;
IF(VLOOKUP(AA103,$DB$180:$DS$241,2,FALSE)=0,"%?",IF(AD$4="","O?","O"&amp;AD$4+FLOOR((ROW()-7)/16,1)))&amp;
VLOOKUP(AA103,$DB$180:$DS$241,MOD(ROW()-7,16)+3,FALSE))),
IF(AA103="","XXX-%?#*",AA103&amp;"-%?#*")))</f>
        <v/>
      </c>
      <c r="AE103" s="228"/>
      <c r="AF103" s="226" t="str">
        <f t="shared" ca="1" si="19"/>
        <v/>
      </c>
      <c r="AG103" s="226"/>
      <c r="AH103" s="226"/>
      <c r="AI103" s="233"/>
      <c r="AJ103" s="225" t="str">
        <f t="shared" si="28"/>
        <v/>
      </c>
      <c r="AK103" s="226"/>
      <c r="AL103" s="226" t="str">
        <f>IF(AK103="","",IFERROR(
IF(VLOOKUP(AI103,$DB$180:$DS$241,2,FALSE)=2,VLOOKUP(AI103,$DB$180:$DS$241,3,FALSE),
IF(VLOOKUP(AI103,$DB$180:$DS$241,2,FALSE)=0,VLOOKUP(AK103,DI!AK:AM,2,FALSE),
IF(AI103="","XXX-",AI103&amp;"-")&amp;
IF(VLOOKUP(AI103,$DB$180:$DS$241,2,FALSE)=0,"%?",IF(AL$4="","O?","O"&amp;AL$4+FLOOR((ROW()-7)/16,1)))&amp;
VLOOKUP(AI103,$DB$180:$DS$241,MOD(ROW()-7,16)+3,FALSE))),
IF(AI103="","XXX-%?#*",AI103&amp;"-%?#*")))</f>
        <v/>
      </c>
      <c r="AM103" s="228"/>
      <c r="AN103" s="226" t="str">
        <f t="shared" ca="1" si="20"/>
        <v/>
      </c>
      <c r="AO103" s="226"/>
      <c r="AP103" s="226"/>
      <c r="AQ103" s="233"/>
      <c r="AR103" s="225" t="str">
        <f t="shared" si="29"/>
        <v/>
      </c>
      <c r="AS103" s="226"/>
      <c r="AT103" s="226" t="str">
        <f>IF(AS103="","",IFERROR(
IF(VLOOKUP(AQ103,$DB$180:$DS$241,2,FALSE)=2,VLOOKUP(AQ103,$DB$180:$DS$241,3,FALSE),
IF(VLOOKUP(AQ103,$DB$180:$DS$241,2,FALSE)=0,VLOOKUP(AS103,DI!AS:AU,2,FALSE),
IF(AQ103="","XXX-",AQ103&amp;"-")&amp;
IF(VLOOKUP(AQ103,$DB$180:$DS$241,2,FALSE)=0,"%?",IF(AT$4="","O?","O"&amp;AT$4+FLOOR((ROW()-7)/16,1)))&amp;
VLOOKUP(AQ103,$DB$180:$DS$241,MOD(ROW()-7,16)+3,FALSE))),
IF(AQ103="","XXX-%?#*",AQ103&amp;"-%?#*")))</f>
        <v/>
      </c>
      <c r="AU103" s="228"/>
      <c r="AV103" s="226" t="str">
        <f t="shared" ca="1" si="21"/>
        <v/>
      </c>
      <c r="AW103" s="226"/>
      <c r="AX103" s="226"/>
      <c r="AY103" s="233"/>
      <c r="AZ103" s="225" t="str">
        <f t="shared" si="30"/>
        <v/>
      </c>
      <c r="BA103" s="226"/>
      <c r="BB103" s="226" t="str">
        <f>IF(BA103="","",IFERROR(
IF(VLOOKUP(AY103,$DB$180:$DS$241,2,FALSE)=2,VLOOKUP(AY103,$DB$180:$DS$241,3,FALSE),
IF(VLOOKUP(AY103,$DB$180:$DS$241,2,FALSE)=0,VLOOKUP(BA103,DI!BA:BC,2,FALSE),
IF(AY103="","XXX-",AY103&amp;"-")&amp;
IF(VLOOKUP(AY103,$DB$180:$DS$241,2,FALSE)=0,"%?",IF(BB$4="","O?","O"&amp;BB$4+FLOOR((ROW()-7)/16,1)))&amp;
VLOOKUP(AY103,$DB$180:$DS$241,MOD(ROW()-7,16)+3,FALSE))),
IF(AY103="","XXX-%?#*",AY103&amp;"-%?#*")))</f>
        <v/>
      </c>
      <c r="BC103" s="228"/>
      <c r="BD103" s="226" t="str">
        <f t="shared" ca="1" si="22"/>
        <v/>
      </c>
      <c r="BE103" s="226"/>
      <c r="BF103" s="226"/>
      <c r="BG103" s="233"/>
      <c r="BH103" s="225" t="str">
        <f t="shared" si="31"/>
        <v/>
      </c>
      <c r="BI103" s="226"/>
      <c r="BJ103" s="226" t="str">
        <f>IF(BI103="","",IFERROR(
IF(VLOOKUP(BG103,$DB$180:$DS$241,2,FALSE)=2,VLOOKUP(BG103,$DB$180:$DS$241,3,FALSE),
IF(VLOOKUP(BG103,$DB$180:$DS$241,2,FALSE)=0,VLOOKUP(BI103,DI!BI:BK,2,FALSE),
IF(BG103="","XXX-",BG103&amp;"-")&amp;
IF(VLOOKUP(BG103,$DB$180:$DS$241,2,FALSE)=0,"%?",IF(BJ$4="","O?","O"&amp;BJ$4+FLOOR((ROW()-7)/16,1)))&amp;
VLOOKUP(BG103,$DB$180:$DS$241,MOD(ROW()-7,16)+3,FALSE))),
IF(BG103="","XXX-%?#*",BG103&amp;"-%?#*")))</f>
        <v/>
      </c>
      <c r="BK103" s="228"/>
      <c r="BL103" s="226" t="str">
        <f t="shared" ca="1" si="23"/>
        <v/>
      </c>
      <c r="BM103" s="226"/>
      <c r="BN103" s="226"/>
      <c r="BO103" s="236"/>
    </row>
    <row r="104" spans="4:67">
      <c r="D104" s="225" t="str">
        <f t="shared" si="24"/>
        <v/>
      </c>
      <c r="E104" s="226"/>
      <c r="F104" s="226" t="str">
        <f>IF(E104="","",IFERROR(
IF(VLOOKUP(C104,$DB$180:$DS$241,2,FALSE)=2,VLOOKUP(C104,$DB$180:$DS$241,3,FALSE),
IF(VLOOKUP(C104,$DB$180:$DS$241,2,FALSE)=0,VLOOKUP(E104,DI!E:G,2,FALSE),
IF(C104="","XXX-",C104&amp;"-")&amp;
IF(VLOOKUP(C104,$DB$180:$DS$241,2,FALSE)=0,"%?",IF(F$4="","O?","O"&amp;F$4+FLOOR((ROW()-7)/16,1)))&amp;
VLOOKUP(C104,$DB$180:$DS$241,MOD(ROW()-7,16)+3,FALSE))),
IF(C104="","XXX-%?#*",C104&amp;"-%?#*")))</f>
        <v/>
      </c>
      <c r="G104" s="226"/>
      <c r="H104" s="226" t="str">
        <f t="shared" ca="1" si="32"/>
        <v/>
      </c>
      <c r="I104" s="226"/>
      <c r="J104" s="226"/>
      <c r="K104" s="227"/>
      <c r="L104" s="225" t="str">
        <f t="shared" si="25"/>
        <v/>
      </c>
      <c r="M104" s="226"/>
      <c r="N104" s="226" t="str">
        <f>IF(M104="","",IFERROR(
IF(VLOOKUP(K104,$DB$180:$DS$241,2,FALSE)=2,VLOOKUP(K104,$DB$180:$DS$241,3,FALSE),
IF(VLOOKUP(K104,$DB$180:$DS$241,2,FALSE)=0,VLOOKUP(M104,DI!M:O,2,FALSE),
IF(K104="","XXX-",K104&amp;"-")&amp;
IF(VLOOKUP(K104,$DB$180:$DS$241,2,FALSE)=0,"%?",IF(N$4="","O?","O"&amp;N$4+FLOOR((ROW()-7)/16,1)))&amp;
VLOOKUP(K104,$DB$180:$DS$241,MOD(ROW()-7,16)+3,FALSE))),
IF(K104="","XXX-%?#*",K104&amp;"-%?#*")))</f>
        <v/>
      </c>
      <c r="O104" s="228"/>
      <c r="P104" s="226" t="str">
        <f t="shared" ca="1" si="17"/>
        <v/>
      </c>
      <c r="Q104" s="226"/>
      <c r="R104" s="226"/>
      <c r="S104" s="227"/>
      <c r="T104" s="225" t="str">
        <f t="shared" si="26"/>
        <v/>
      </c>
      <c r="U104" s="226"/>
      <c r="V104" s="226" t="str">
        <f>IF(U104="","",IFERROR(
IF(VLOOKUP(S104,$DB$180:$DS$241,2,FALSE)=2,VLOOKUP(S104,$DB$180:$DS$241,3,FALSE),
IF(VLOOKUP(S104,$DB$180:$DS$241,2,FALSE)=0,VLOOKUP(U104,DI!U:W,2,FALSE),
IF(S104="","XXX-",S104&amp;"-")&amp;
IF(VLOOKUP(S104,$DB$180:$DS$241,2,FALSE)=0,"%?",IF(V$4="","O?","O"&amp;V$4+FLOOR((ROW()-7)/16,1)))&amp;
VLOOKUP(S104,$DB$180:$DS$241,MOD(ROW()-7,16)+3,FALSE))),
IF(S104="","XXX-%?#*",S104&amp;"-%?#*")))</f>
        <v/>
      </c>
      <c r="W104" s="228"/>
      <c r="X104" s="226" t="str">
        <f t="shared" ca="1" si="18"/>
        <v/>
      </c>
      <c r="Y104" s="226"/>
      <c r="Z104" s="226"/>
      <c r="AA104" s="233"/>
      <c r="AB104" s="225" t="str">
        <f t="shared" si="27"/>
        <v/>
      </c>
      <c r="AC104" s="226"/>
      <c r="AD104" s="226" t="str">
        <f>IF(AC104="","",IFERROR(
IF(VLOOKUP(AA104,$DB$180:$DS$241,2,FALSE)=2,VLOOKUP(AA104,$DB$180:$DS$241,3,FALSE),
IF(VLOOKUP(AA104,$DB$180:$DS$241,2,FALSE)=0,VLOOKUP(AC104,DI!AC:AE,2,FALSE),
IF(AA104="","XXX-",AA104&amp;"-")&amp;
IF(VLOOKUP(AA104,$DB$180:$DS$241,2,FALSE)=0,"%?",IF(AD$4="","O?","O"&amp;AD$4+FLOOR((ROW()-7)/16,1)))&amp;
VLOOKUP(AA104,$DB$180:$DS$241,MOD(ROW()-7,16)+3,FALSE))),
IF(AA104="","XXX-%?#*",AA104&amp;"-%?#*")))</f>
        <v/>
      </c>
      <c r="AE104" s="228"/>
      <c r="AF104" s="226" t="str">
        <f t="shared" ca="1" si="19"/>
        <v/>
      </c>
      <c r="AG104" s="226"/>
      <c r="AH104" s="226"/>
      <c r="AI104" s="233"/>
      <c r="AJ104" s="225" t="str">
        <f t="shared" si="28"/>
        <v/>
      </c>
      <c r="AK104" s="226"/>
      <c r="AL104" s="226" t="str">
        <f>IF(AK104="","",IFERROR(
IF(VLOOKUP(AI104,$DB$180:$DS$241,2,FALSE)=2,VLOOKUP(AI104,$DB$180:$DS$241,3,FALSE),
IF(VLOOKUP(AI104,$DB$180:$DS$241,2,FALSE)=0,VLOOKUP(AK104,DI!AK:AM,2,FALSE),
IF(AI104="","XXX-",AI104&amp;"-")&amp;
IF(VLOOKUP(AI104,$DB$180:$DS$241,2,FALSE)=0,"%?",IF(AL$4="","O?","O"&amp;AL$4+FLOOR((ROW()-7)/16,1)))&amp;
VLOOKUP(AI104,$DB$180:$DS$241,MOD(ROW()-7,16)+3,FALSE))),
IF(AI104="","XXX-%?#*",AI104&amp;"-%?#*")))</f>
        <v/>
      </c>
      <c r="AM104" s="228"/>
      <c r="AN104" s="226" t="str">
        <f t="shared" ca="1" si="20"/>
        <v/>
      </c>
      <c r="AO104" s="226"/>
      <c r="AP104" s="226"/>
      <c r="AQ104" s="233"/>
      <c r="AR104" s="225" t="str">
        <f t="shared" si="29"/>
        <v/>
      </c>
      <c r="AS104" s="226"/>
      <c r="AT104" s="226" t="str">
        <f>IF(AS104="","",IFERROR(
IF(VLOOKUP(AQ104,$DB$180:$DS$241,2,FALSE)=2,VLOOKUP(AQ104,$DB$180:$DS$241,3,FALSE),
IF(VLOOKUP(AQ104,$DB$180:$DS$241,2,FALSE)=0,VLOOKUP(AS104,DI!AS:AU,2,FALSE),
IF(AQ104="","XXX-",AQ104&amp;"-")&amp;
IF(VLOOKUP(AQ104,$DB$180:$DS$241,2,FALSE)=0,"%?",IF(AT$4="","O?","O"&amp;AT$4+FLOOR((ROW()-7)/16,1)))&amp;
VLOOKUP(AQ104,$DB$180:$DS$241,MOD(ROW()-7,16)+3,FALSE))),
IF(AQ104="","XXX-%?#*",AQ104&amp;"-%?#*")))</f>
        <v/>
      </c>
      <c r="AU104" s="228"/>
      <c r="AV104" s="226" t="str">
        <f t="shared" ca="1" si="21"/>
        <v/>
      </c>
      <c r="AW104" s="226"/>
      <c r="AX104" s="226"/>
      <c r="AY104" s="233"/>
      <c r="AZ104" s="225" t="str">
        <f t="shared" si="30"/>
        <v/>
      </c>
      <c r="BA104" s="226"/>
      <c r="BB104" s="226" t="str">
        <f>IF(BA104="","",IFERROR(
IF(VLOOKUP(AY104,$DB$180:$DS$241,2,FALSE)=2,VLOOKUP(AY104,$DB$180:$DS$241,3,FALSE),
IF(VLOOKUP(AY104,$DB$180:$DS$241,2,FALSE)=0,VLOOKUP(BA104,DI!BA:BC,2,FALSE),
IF(AY104="","XXX-",AY104&amp;"-")&amp;
IF(VLOOKUP(AY104,$DB$180:$DS$241,2,FALSE)=0,"%?",IF(BB$4="","O?","O"&amp;BB$4+FLOOR((ROW()-7)/16,1)))&amp;
VLOOKUP(AY104,$DB$180:$DS$241,MOD(ROW()-7,16)+3,FALSE))),
IF(AY104="","XXX-%?#*",AY104&amp;"-%?#*")))</f>
        <v/>
      </c>
      <c r="BC104" s="228"/>
      <c r="BD104" s="226" t="str">
        <f t="shared" ca="1" si="22"/>
        <v/>
      </c>
      <c r="BE104" s="226"/>
      <c r="BF104" s="226"/>
      <c r="BG104" s="233"/>
      <c r="BH104" s="225" t="str">
        <f t="shared" si="31"/>
        <v/>
      </c>
      <c r="BI104" s="226"/>
      <c r="BJ104" s="226" t="str">
        <f>IF(BI104="","",IFERROR(
IF(VLOOKUP(BG104,$DB$180:$DS$241,2,FALSE)=2,VLOOKUP(BG104,$DB$180:$DS$241,3,FALSE),
IF(VLOOKUP(BG104,$DB$180:$DS$241,2,FALSE)=0,VLOOKUP(BI104,DI!BI:BK,2,FALSE),
IF(BG104="","XXX-",BG104&amp;"-")&amp;
IF(VLOOKUP(BG104,$DB$180:$DS$241,2,FALSE)=0,"%?",IF(BJ$4="","O?","O"&amp;BJ$4+FLOOR((ROW()-7)/16,1)))&amp;
VLOOKUP(BG104,$DB$180:$DS$241,MOD(ROW()-7,16)+3,FALSE))),
IF(BG104="","XXX-%?#*",BG104&amp;"-%?#*")))</f>
        <v/>
      </c>
      <c r="BK104" s="228"/>
      <c r="BL104" s="226" t="str">
        <f t="shared" ca="1" si="23"/>
        <v/>
      </c>
      <c r="BM104" s="226"/>
      <c r="BN104" s="226"/>
      <c r="BO104" s="236"/>
    </row>
    <row r="105" spans="4:67">
      <c r="D105" s="225" t="str">
        <f t="shared" si="24"/>
        <v/>
      </c>
      <c r="E105" s="226"/>
      <c r="F105" s="226" t="str">
        <f>IF(E105="","",IFERROR(
IF(VLOOKUP(C105,$DB$180:$DS$241,2,FALSE)=2,VLOOKUP(C105,$DB$180:$DS$241,3,FALSE),
IF(VLOOKUP(C105,$DB$180:$DS$241,2,FALSE)=0,VLOOKUP(E105,DI!E:G,2,FALSE),
IF(C105="","XXX-",C105&amp;"-")&amp;
IF(VLOOKUP(C105,$DB$180:$DS$241,2,FALSE)=0,"%?",IF(F$4="","O?","O"&amp;F$4+FLOOR((ROW()-7)/16,1)))&amp;
VLOOKUP(C105,$DB$180:$DS$241,MOD(ROW()-7,16)+3,FALSE))),
IF(C105="","XXX-%?#*",C105&amp;"-%?#*")))</f>
        <v/>
      </c>
      <c r="G105" s="226"/>
      <c r="H105" s="226" t="str">
        <f t="shared" ca="1" si="32"/>
        <v/>
      </c>
      <c r="I105" s="226"/>
      <c r="J105" s="226"/>
      <c r="K105" s="227"/>
      <c r="L105" s="225" t="str">
        <f t="shared" si="25"/>
        <v/>
      </c>
      <c r="M105" s="226"/>
      <c r="N105" s="226" t="str">
        <f>IF(M105="","",IFERROR(
IF(VLOOKUP(K105,$DB$180:$DS$241,2,FALSE)=2,VLOOKUP(K105,$DB$180:$DS$241,3,FALSE),
IF(VLOOKUP(K105,$DB$180:$DS$241,2,FALSE)=0,VLOOKUP(M105,DI!M:O,2,FALSE),
IF(K105="","XXX-",K105&amp;"-")&amp;
IF(VLOOKUP(K105,$DB$180:$DS$241,2,FALSE)=0,"%?",IF(N$4="","O?","O"&amp;N$4+FLOOR((ROW()-7)/16,1)))&amp;
VLOOKUP(K105,$DB$180:$DS$241,MOD(ROW()-7,16)+3,FALSE))),
IF(K105="","XXX-%?#*",K105&amp;"-%?#*")))</f>
        <v/>
      </c>
      <c r="O105" s="228"/>
      <c r="P105" s="226" t="str">
        <f t="shared" ca="1" si="17"/>
        <v/>
      </c>
      <c r="Q105" s="226"/>
      <c r="R105" s="226"/>
      <c r="S105" s="227"/>
      <c r="T105" s="225" t="str">
        <f t="shared" si="26"/>
        <v/>
      </c>
      <c r="U105" s="226"/>
      <c r="V105" s="226" t="str">
        <f>IF(U105="","",IFERROR(
IF(VLOOKUP(S105,$DB$180:$DS$241,2,FALSE)=2,VLOOKUP(S105,$DB$180:$DS$241,3,FALSE),
IF(VLOOKUP(S105,$DB$180:$DS$241,2,FALSE)=0,VLOOKUP(U105,DI!U:W,2,FALSE),
IF(S105="","XXX-",S105&amp;"-")&amp;
IF(VLOOKUP(S105,$DB$180:$DS$241,2,FALSE)=0,"%?",IF(V$4="","O?","O"&amp;V$4+FLOOR((ROW()-7)/16,1)))&amp;
VLOOKUP(S105,$DB$180:$DS$241,MOD(ROW()-7,16)+3,FALSE))),
IF(S105="","XXX-%?#*",S105&amp;"-%?#*")))</f>
        <v/>
      </c>
      <c r="W105" s="228"/>
      <c r="X105" s="226" t="str">
        <f t="shared" ca="1" si="18"/>
        <v/>
      </c>
      <c r="Y105" s="226"/>
      <c r="Z105" s="226"/>
      <c r="AA105" s="233"/>
      <c r="AB105" s="225" t="str">
        <f t="shared" si="27"/>
        <v/>
      </c>
      <c r="AC105" s="226"/>
      <c r="AD105" s="226" t="str">
        <f>IF(AC105="","",IFERROR(
IF(VLOOKUP(AA105,$DB$180:$DS$241,2,FALSE)=2,VLOOKUP(AA105,$DB$180:$DS$241,3,FALSE),
IF(VLOOKUP(AA105,$DB$180:$DS$241,2,FALSE)=0,VLOOKUP(AC105,DI!AC:AE,2,FALSE),
IF(AA105="","XXX-",AA105&amp;"-")&amp;
IF(VLOOKUP(AA105,$DB$180:$DS$241,2,FALSE)=0,"%?",IF(AD$4="","O?","O"&amp;AD$4+FLOOR((ROW()-7)/16,1)))&amp;
VLOOKUP(AA105,$DB$180:$DS$241,MOD(ROW()-7,16)+3,FALSE))),
IF(AA105="","XXX-%?#*",AA105&amp;"-%?#*")))</f>
        <v/>
      </c>
      <c r="AE105" s="228"/>
      <c r="AF105" s="226" t="str">
        <f t="shared" ca="1" si="19"/>
        <v/>
      </c>
      <c r="AG105" s="226"/>
      <c r="AH105" s="226"/>
      <c r="AI105" s="233"/>
      <c r="AJ105" s="225" t="str">
        <f t="shared" si="28"/>
        <v/>
      </c>
      <c r="AK105" s="226"/>
      <c r="AL105" s="226" t="str">
        <f>IF(AK105="","",IFERROR(
IF(VLOOKUP(AI105,$DB$180:$DS$241,2,FALSE)=2,VLOOKUP(AI105,$DB$180:$DS$241,3,FALSE),
IF(VLOOKUP(AI105,$DB$180:$DS$241,2,FALSE)=0,VLOOKUP(AK105,DI!AK:AM,2,FALSE),
IF(AI105="","XXX-",AI105&amp;"-")&amp;
IF(VLOOKUP(AI105,$DB$180:$DS$241,2,FALSE)=0,"%?",IF(AL$4="","O?","O"&amp;AL$4+FLOOR((ROW()-7)/16,1)))&amp;
VLOOKUP(AI105,$DB$180:$DS$241,MOD(ROW()-7,16)+3,FALSE))),
IF(AI105="","XXX-%?#*",AI105&amp;"-%?#*")))</f>
        <v/>
      </c>
      <c r="AM105" s="228"/>
      <c r="AN105" s="226" t="str">
        <f t="shared" ca="1" si="20"/>
        <v/>
      </c>
      <c r="AO105" s="226"/>
      <c r="AP105" s="226"/>
      <c r="AQ105" s="233"/>
      <c r="AR105" s="225" t="str">
        <f t="shared" si="29"/>
        <v/>
      </c>
      <c r="AS105" s="226"/>
      <c r="AT105" s="226" t="str">
        <f>IF(AS105="","",IFERROR(
IF(VLOOKUP(AQ105,$DB$180:$DS$241,2,FALSE)=2,VLOOKUP(AQ105,$DB$180:$DS$241,3,FALSE),
IF(VLOOKUP(AQ105,$DB$180:$DS$241,2,FALSE)=0,VLOOKUP(AS105,DI!AS:AU,2,FALSE),
IF(AQ105="","XXX-",AQ105&amp;"-")&amp;
IF(VLOOKUP(AQ105,$DB$180:$DS$241,2,FALSE)=0,"%?",IF(AT$4="","O?","O"&amp;AT$4+FLOOR((ROW()-7)/16,1)))&amp;
VLOOKUP(AQ105,$DB$180:$DS$241,MOD(ROW()-7,16)+3,FALSE))),
IF(AQ105="","XXX-%?#*",AQ105&amp;"-%?#*")))</f>
        <v/>
      </c>
      <c r="AU105" s="228"/>
      <c r="AV105" s="226" t="str">
        <f t="shared" ca="1" si="21"/>
        <v/>
      </c>
      <c r="AW105" s="226"/>
      <c r="AX105" s="226"/>
      <c r="AY105" s="233"/>
      <c r="AZ105" s="225" t="str">
        <f t="shared" si="30"/>
        <v/>
      </c>
      <c r="BA105" s="226"/>
      <c r="BB105" s="226" t="str">
        <f>IF(BA105="","",IFERROR(
IF(VLOOKUP(AY105,$DB$180:$DS$241,2,FALSE)=2,VLOOKUP(AY105,$DB$180:$DS$241,3,FALSE),
IF(VLOOKUP(AY105,$DB$180:$DS$241,2,FALSE)=0,VLOOKUP(BA105,DI!BA:BC,2,FALSE),
IF(AY105="","XXX-",AY105&amp;"-")&amp;
IF(VLOOKUP(AY105,$DB$180:$DS$241,2,FALSE)=0,"%?",IF(BB$4="","O?","O"&amp;BB$4+FLOOR((ROW()-7)/16,1)))&amp;
VLOOKUP(AY105,$DB$180:$DS$241,MOD(ROW()-7,16)+3,FALSE))),
IF(AY105="","XXX-%?#*",AY105&amp;"-%?#*")))</f>
        <v/>
      </c>
      <c r="BC105" s="228"/>
      <c r="BD105" s="226" t="str">
        <f t="shared" ca="1" si="22"/>
        <v/>
      </c>
      <c r="BE105" s="226"/>
      <c r="BF105" s="226"/>
      <c r="BG105" s="233"/>
      <c r="BH105" s="225" t="str">
        <f t="shared" si="31"/>
        <v/>
      </c>
      <c r="BI105" s="226"/>
      <c r="BJ105" s="226" t="str">
        <f>IF(BI105="","",IFERROR(
IF(VLOOKUP(BG105,$DB$180:$DS$241,2,FALSE)=2,VLOOKUP(BG105,$DB$180:$DS$241,3,FALSE),
IF(VLOOKUP(BG105,$DB$180:$DS$241,2,FALSE)=0,VLOOKUP(BI105,DI!BI:BK,2,FALSE),
IF(BG105="","XXX-",BG105&amp;"-")&amp;
IF(VLOOKUP(BG105,$DB$180:$DS$241,2,FALSE)=0,"%?",IF(BJ$4="","O?","O"&amp;BJ$4+FLOOR((ROW()-7)/16,1)))&amp;
VLOOKUP(BG105,$DB$180:$DS$241,MOD(ROW()-7,16)+3,FALSE))),
IF(BG105="","XXX-%?#*",BG105&amp;"-%?#*")))</f>
        <v/>
      </c>
      <c r="BK105" s="228"/>
      <c r="BL105" s="226" t="str">
        <f t="shared" ca="1" si="23"/>
        <v/>
      </c>
      <c r="BM105" s="226"/>
      <c r="BN105" s="226"/>
      <c r="BO105" s="236"/>
    </row>
    <row r="106" spans="4:67">
      <c r="D106" s="225" t="str">
        <f t="shared" si="24"/>
        <v/>
      </c>
      <c r="E106" s="226"/>
      <c r="F106" s="226" t="str">
        <f>IF(E106="","",IFERROR(
IF(VLOOKUP(C106,$DB$180:$DS$241,2,FALSE)=2,VLOOKUP(C106,$DB$180:$DS$241,3,FALSE),
IF(VLOOKUP(C106,$DB$180:$DS$241,2,FALSE)=0,VLOOKUP(E106,DI!E:G,2,FALSE),
IF(C106="","XXX-",C106&amp;"-")&amp;
IF(VLOOKUP(C106,$DB$180:$DS$241,2,FALSE)=0,"%?",IF(F$4="","O?","O"&amp;F$4+FLOOR((ROW()-7)/16,1)))&amp;
VLOOKUP(C106,$DB$180:$DS$241,MOD(ROW()-7,16)+3,FALSE))),
IF(C106="","XXX-%?#*",C106&amp;"-%?#*")))</f>
        <v/>
      </c>
      <c r="G106" s="226"/>
      <c r="H106" s="226" t="str">
        <f t="shared" ca="1" si="32"/>
        <v/>
      </c>
      <c r="I106" s="226"/>
      <c r="J106" s="226"/>
      <c r="K106" s="227"/>
      <c r="L106" s="225" t="str">
        <f t="shared" si="25"/>
        <v/>
      </c>
      <c r="M106" s="226"/>
      <c r="N106" s="226" t="str">
        <f>IF(M106="","",IFERROR(
IF(VLOOKUP(K106,$DB$180:$DS$241,2,FALSE)=2,VLOOKUP(K106,$DB$180:$DS$241,3,FALSE),
IF(VLOOKUP(K106,$DB$180:$DS$241,2,FALSE)=0,VLOOKUP(M106,DI!M:O,2,FALSE),
IF(K106="","XXX-",K106&amp;"-")&amp;
IF(VLOOKUP(K106,$DB$180:$DS$241,2,FALSE)=0,"%?",IF(N$4="","O?","O"&amp;N$4+FLOOR((ROW()-7)/16,1)))&amp;
VLOOKUP(K106,$DB$180:$DS$241,MOD(ROW()-7,16)+3,FALSE))),
IF(K106="","XXX-%?#*",K106&amp;"-%?#*")))</f>
        <v/>
      </c>
      <c r="O106" s="228"/>
      <c r="P106" s="226" t="str">
        <f t="shared" ca="1" si="17"/>
        <v/>
      </c>
      <c r="Q106" s="226"/>
      <c r="R106" s="226"/>
      <c r="S106" s="227"/>
      <c r="T106" s="225" t="str">
        <f t="shared" si="26"/>
        <v/>
      </c>
      <c r="U106" s="226"/>
      <c r="V106" s="226" t="str">
        <f>IF(U106="","",IFERROR(
IF(VLOOKUP(S106,$DB$180:$DS$241,2,FALSE)=2,VLOOKUP(S106,$DB$180:$DS$241,3,FALSE),
IF(VLOOKUP(S106,$DB$180:$DS$241,2,FALSE)=0,VLOOKUP(U106,DI!U:W,2,FALSE),
IF(S106="","XXX-",S106&amp;"-")&amp;
IF(VLOOKUP(S106,$DB$180:$DS$241,2,FALSE)=0,"%?",IF(V$4="","O?","O"&amp;V$4+FLOOR((ROW()-7)/16,1)))&amp;
VLOOKUP(S106,$DB$180:$DS$241,MOD(ROW()-7,16)+3,FALSE))),
IF(S106="","XXX-%?#*",S106&amp;"-%?#*")))</f>
        <v/>
      </c>
      <c r="W106" s="228"/>
      <c r="X106" s="226" t="str">
        <f t="shared" ca="1" si="18"/>
        <v/>
      </c>
      <c r="Y106" s="226"/>
      <c r="Z106" s="226"/>
      <c r="AA106" s="233"/>
      <c r="AB106" s="225" t="str">
        <f t="shared" si="27"/>
        <v/>
      </c>
      <c r="AC106" s="226"/>
      <c r="AD106" s="226" t="str">
        <f>IF(AC106="","",IFERROR(
IF(VLOOKUP(AA106,$DB$180:$DS$241,2,FALSE)=2,VLOOKUP(AA106,$DB$180:$DS$241,3,FALSE),
IF(VLOOKUP(AA106,$DB$180:$DS$241,2,FALSE)=0,VLOOKUP(AC106,DI!AC:AE,2,FALSE),
IF(AA106="","XXX-",AA106&amp;"-")&amp;
IF(VLOOKUP(AA106,$DB$180:$DS$241,2,FALSE)=0,"%?",IF(AD$4="","O?","O"&amp;AD$4+FLOOR((ROW()-7)/16,1)))&amp;
VLOOKUP(AA106,$DB$180:$DS$241,MOD(ROW()-7,16)+3,FALSE))),
IF(AA106="","XXX-%?#*",AA106&amp;"-%?#*")))</f>
        <v/>
      </c>
      <c r="AE106" s="228"/>
      <c r="AF106" s="226" t="str">
        <f t="shared" ca="1" si="19"/>
        <v/>
      </c>
      <c r="AG106" s="226"/>
      <c r="AH106" s="226"/>
      <c r="AI106" s="233"/>
      <c r="AJ106" s="225" t="str">
        <f t="shared" si="28"/>
        <v/>
      </c>
      <c r="AK106" s="226"/>
      <c r="AL106" s="226" t="str">
        <f>IF(AK106="","",IFERROR(
IF(VLOOKUP(AI106,$DB$180:$DS$241,2,FALSE)=2,VLOOKUP(AI106,$DB$180:$DS$241,3,FALSE),
IF(VLOOKUP(AI106,$DB$180:$DS$241,2,FALSE)=0,VLOOKUP(AK106,DI!AK:AM,2,FALSE),
IF(AI106="","XXX-",AI106&amp;"-")&amp;
IF(VLOOKUP(AI106,$DB$180:$DS$241,2,FALSE)=0,"%?",IF(AL$4="","O?","O"&amp;AL$4+FLOOR((ROW()-7)/16,1)))&amp;
VLOOKUP(AI106,$DB$180:$DS$241,MOD(ROW()-7,16)+3,FALSE))),
IF(AI106="","XXX-%?#*",AI106&amp;"-%?#*")))</f>
        <v/>
      </c>
      <c r="AM106" s="228"/>
      <c r="AN106" s="226" t="str">
        <f t="shared" ca="1" si="20"/>
        <v/>
      </c>
      <c r="AO106" s="226"/>
      <c r="AP106" s="226"/>
      <c r="AQ106" s="233"/>
      <c r="AR106" s="225" t="str">
        <f t="shared" si="29"/>
        <v/>
      </c>
      <c r="AS106" s="226"/>
      <c r="AT106" s="226" t="str">
        <f>IF(AS106="","",IFERROR(
IF(VLOOKUP(AQ106,$DB$180:$DS$241,2,FALSE)=2,VLOOKUP(AQ106,$DB$180:$DS$241,3,FALSE),
IF(VLOOKUP(AQ106,$DB$180:$DS$241,2,FALSE)=0,VLOOKUP(AS106,DI!AS:AU,2,FALSE),
IF(AQ106="","XXX-",AQ106&amp;"-")&amp;
IF(VLOOKUP(AQ106,$DB$180:$DS$241,2,FALSE)=0,"%?",IF(AT$4="","O?","O"&amp;AT$4+FLOOR((ROW()-7)/16,1)))&amp;
VLOOKUP(AQ106,$DB$180:$DS$241,MOD(ROW()-7,16)+3,FALSE))),
IF(AQ106="","XXX-%?#*",AQ106&amp;"-%?#*")))</f>
        <v/>
      </c>
      <c r="AU106" s="228"/>
      <c r="AV106" s="226" t="str">
        <f t="shared" ca="1" si="21"/>
        <v/>
      </c>
      <c r="AW106" s="226"/>
      <c r="AX106" s="226"/>
      <c r="AY106" s="233"/>
      <c r="AZ106" s="225" t="str">
        <f t="shared" si="30"/>
        <v/>
      </c>
      <c r="BA106" s="226"/>
      <c r="BB106" s="226" t="str">
        <f>IF(BA106="","",IFERROR(
IF(VLOOKUP(AY106,$DB$180:$DS$241,2,FALSE)=2,VLOOKUP(AY106,$DB$180:$DS$241,3,FALSE),
IF(VLOOKUP(AY106,$DB$180:$DS$241,2,FALSE)=0,VLOOKUP(BA106,DI!BA:BC,2,FALSE),
IF(AY106="","XXX-",AY106&amp;"-")&amp;
IF(VLOOKUP(AY106,$DB$180:$DS$241,2,FALSE)=0,"%?",IF(BB$4="","O?","O"&amp;BB$4+FLOOR((ROW()-7)/16,1)))&amp;
VLOOKUP(AY106,$DB$180:$DS$241,MOD(ROW()-7,16)+3,FALSE))),
IF(AY106="","XXX-%?#*",AY106&amp;"-%?#*")))</f>
        <v/>
      </c>
      <c r="BC106" s="228"/>
      <c r="BD106" s="226" t="str">
        <f t="shared" ca="1" si="22"/>
        <v/>
      </c>
      <c r="BE106" s="226"/>
      <c r="BF106" s="226"/>
      <c r="BG106" s="233"/>
      <c r="BH106" s="225" t="str">
        <f t="shared" si="31"/>
        <v/>
      </c>
      <c r="BI106" s="226"/>
      <c r="BJ106" s="226" t="str">
        <f>IF(BI106="","",IFERROR(
IF(VLOOKUP(BG106,$DB$180:$DS$241,2,FALSE)=2,VLOOKUP(BG106,$DB$180:$DS$241,3,FALSE),
IF(VLOOKUP(BG106,$DB$180:$DS$241,2,FALSE)=0,VLOOKUP(BI106,DI!BI:BK,2,FALSE),
IF(BG106="","XXX-",BG106&amp;"-")&amp;
IF(VLOOKUP(BG106,$DB$180:$DS$241,2,FALSE)=0,"%?",IF(BJ$4="","O?","O"&amp;BJ$4+FLOOR((ROW()-7)/16,1)))&amp;
VLOOKUP(BG106,$DB$180:$DS$241,MOD(ROW()-7,16)+3,FALSE))),
IF(BG106="","XXX-%?#*",BG106&amp;"-%?#*")))</f>
        <v/>
      </c>
      <c r="BK106" s="228"/>
      <c r="BL106" s="226" t="str">
        <f t="shared" ca="1" si="23"/>
        <v/>
      </c>
      <c r="BM106" s="226"/>
      <c r="BN106" s="226"/>
      <c r="BO106" s="236"/>
    </row>
    <row r="107" spans="4:67">
      <c r="D107" s="225" t="str">
        <f t="shared" si="24"/>
        <v/>
      </c>
      <c r="E107" s="226"/>
      <c r="F107" s="226" t="str">
        <f>IF(E107="","",IFERROR(
IF(VLOOKUP(C107,$DB$180:$DS$241,2,FALSE)=2,VLOOKUP(C107,$DB$180:$DS$241,3,FALSE),
IF(VLOOKUP(C107,$DB$180:$DS$241,2,FALSE)=0,VLOOKUP(E107,DI!E:G,2,FALSE),
IF(C107="","XXX-",C107&amp;"-")&amp;
IF(VLOOKUP(C107,$DB$180:$DS$241,2,FALSE)=0,"%?",IF(F$4="","O?","O"&amp;F$4+FLOOR((ROW()-7)/16,1)))&amp;
VLOOKUP(C107,$DB$180:$DS$241,MOD(ROW()-7,16)+3,FALSE))),
IF(C107="","XXX-%?#*",C107&amp;"-%?#*")))</f>
        <v/>
      </c>
      <c r="G107" s="226"/>
      <c r="H107" s="226" t="str">
        <f t="shared" ca="1" si="32"/>
        <v/>
      </c>
      <c r="I107" s="226"/>
      <c r="J107" s="226"/>
      <c r="K107" s="227"/>
      <c r="L107" s="225" t="str">
        <f t="shared" si="25"/>
        <v/>
      </c>
      <c r="M107" s="226"/>
      <c r="N107" s="226" t="str">
        <f>IF(M107="","",IFERROR(
IF(VLOOKUP(K107,$DB$180:$DS$241,2,FALSE)=2,VLOOKUP(K107,$DB$180:$DS$241,3,FALSE),
IF(VLOOKUP(K107,$DB$180:$DS$241,2,FALSE)=0,VLOOKUP(M107,DI!M:O,2,FALSE),
IF(K107="","XXX-",K107&amp;"-")&amp;
IF(VLOOKUP(K107,$DB$180:$DS$241,2,FALSE)=0,"%?",IF(N$4="","O?","O"&amp;N$4+FLOOR((ROW()-7)/16,1)))&amp;
VLOOKUP(K107,$DB$180:$DS$241,MOD(ROW()-7,16)+3,FALSE))),
IF(K107="","XXX-%?#*",K107&amp;"-%?#*")))</f>
        <v/>
      </c>
      <c r="O107" s="228"/>
      <c r="P107" s="226" t="str">
        <f t="shared" ca="1" si="17"/>
        <v/>
      </c>
      <c r="Q107" s="226"/>
      <c r="R107" s="226"/>
      <c r="S107" s="227"/>
      <c r="T107" s="225" t="str">
        <f t="shared" si="26"/>
        <v/>
      </c>
      <c r="U107" s="226"/>
      <c r="V107" s="226" t="str">
        <f>IF(U107="","",IFERROR(
IF(VLOOKUP(S107,$DB$180:$DS$241,2,FALSE)=2,VLOOKUP(S107,$DB$180:$DS$241,3,FALSE),
IF(VLOOKUP(S107,$DB$180:$DS$241,2,FALSE)=0,VLOOKUP(U107,DI!U:W,2,FALSE),
IF(S107="","XXX-",S107&amp;"-")&amp;
IF(VLOOKUP(S107,$DB$180:$DS$241,2,FALSE)=0,"%?",IF(V$4="","O?","O"&amp;V$4+FLOOR((ROW()-7)/16,1)))&amp;
VLOOKUP(S107,$DB$180:$DS$241,MOD(ROW()-7,16)+3,FALSE))),
IF(S107="","XXX-%?#*",S107&amp;"-%?#*")))</f>
        <v/>
      </c>
      <c r="W107" s="228"/>
      <c r="X107" s="226" t="str">
        <f t="shared" ca="1" si="18"/>
        <v/>
      </c>
      <c r="Y107" s="226"/>
      <c r="Z107" s="226"/>
      <c r="AA107" s="233"/>
      <c r="AB107" s="225" t="str">
        <f t="shared" si="27"/>
        <v/>
      </c>
      <c r="AC107" s="226"/>
      <c r="AD107" s="226" t="str">
        <f>IF(AC107="","",IFERROR(
IF(VLOOKUP(AA107,$DB$180:$DS$241,2,FALSE)=2,VLOOKUP(AA107,$DB$180:$DS$241,3,FALSE),
IF(VLOOKUP(AA107,$DB$180:$DS$241,2,FALSE)=0,VLOOKUP(AC107,DI!AC:AE,2,FALSE),
IF(AA107="","XXX-",AA107&amp;"-")&amp;
IF(VLOOKUP(AA107,$DB$180:$DS$241,2,FALSE)=0,"%?",IF(AD$4="","O?","O"&amp;AD$4+FLOOR((ROW()-7)/16,1)))&amp;
VLOOKUP(AA107,$DB$180:$DS$241,MOD(ROW()-7,16)+3,FALSE))),
IF(AA107="","XXX-%?#*",AA107&amp;"-%?#*")))</f>
        <v/>
      </c>
      <c r="AE107" s="228"/>
      <c r="AF107" s="226" t="str">
        <f t="shared" ca="1" si="19"/>
        <v/>
      </c>
      <c r="AG107" s="226"/>
      <c r="AH107" s="226"/>
      <c r="AI107" s="233"/>
      <c r="AJ107" s="225" t="str">
        <f t="shared" si="28"/>
        <v/>
      </c>
      <c r="AK107" s="226"/>
      <c r="AL107" s="226" t="str">
        <f>IF(AK107="","",IFERROR(
IF(VLOOKUP(AI107,$DB$180:$DS$241,2,FALSE)=2,VLOOKUP(AI107,$DB$180:$DS$241,3,FALSE),
IF(VLOOKUP(AI107,$DB$180:$DS$241,2,FALSE)=0,VLOOKUP(AK107,DI!AK:AM,2,FALSE),
IF(AI107="","XXX-",AI107&amp;"-")&amp;
IF(VLOOKUP(AI107,$DB$180:$DS$241,2,FALSE)=0,"%?",IF(AL$4="","O?","O"&amp;AL$4+FLOOR((ROW()-7)/16,1)))&amp;
VLOOKUP(AI107,$DB$180:$DS$241,MOD(ROW()-7,16)+3,FALSE))),
IF(AI107="","XXX-%?#*",AI107&amp;"-%?#*")))</f>
        <v/>
      </c>
      <c r="AM107" s="228"/>
      <c r="AN107" s="226" t="str">
        <f t="shared" ca="1" si="20"/>
        <v/>
      </c>
      <c r="AO107" s="226"/>
      <c r="AP107" s="226"/>
      <c r="AQ107" s="233"/>
      <c r="AR107" s="225" t="str">
        <f t="shared" si="29"/>
        <v/>
      </c>
      <c r="AS107" s="226"/>
      <c r="AT107" s="226" t="str">
        <f>IF(AS107="","",IFERROR(
IF(VLOOKUP(AQ107,$DB$180:$DS$241,2,FALSE)=2,VLOOKUP(AQ107,$DB$180:$DS$241,3,FALSE),
IF(VLOOKUP(AQ107,$DB$180:$DS$241,2,FALSE)=0,VLOOKUP(AS107,DI!AS:AU,2,FALSE),
IF(AQ107="","XXX-",AQ107&amp;"-")&amp;
IF(VLOOKUP(AQ107,$DB$180:$DS$241,2,FALSE)=0,"%?",IF(AT$4="","O?","O"&amp;AT$4+FLOOR((ROW()-7)/16,1)))&amp;
VLOOKUP(AQ107,$DB$180:$DS$241,MOD(ROW()-7,16)+3,FALSE))),
IF(AQ107="","XXX-%?#*",AQ107&amp;"-%?#*")))</f>
        <v/>
      </c>
      <c r="AU107" s="228"/>
      <c r="AV107" s="226" t="str">
        <f t="shared" ca="1" si="21"/>
        <v/>
      </c>
      <c r="AW107" s="226"/>
      <c r="AX107" s="226"/>
      <c r="AY107" s="233"/>
      <c r="AZ107" s="225" t="str">
        <f t="shared" si="30"/>
        <v/>
      </c>
      <c r="BA107" s="226"/>
      <c r="BB107" s="226" t="str">
        <f>IF(BA107="","",IFERROR(
IF(VLOOKUP(AY107,$DB$180:$DS$241,2,FALSE)=2,VLOOKUP(AY107,$DB$180:$DS$241,3,FALSE),
IF(VLOOKUP(AY107,$DB$180:$DS$241,2,FALSE)=0,VLOOKUP(BA107,DI!BA:BC,2,FALSE),
IF(AY107="","XXX-",AY107&amp;"-")&amp;
IF(VLOOKUP(AY107,$DB$180:$DS$241,2,FALSE)=0,"%?",IF(BB$4="","O?","O"&amp;BB$4+FLOOR((ROW()-7)/16,1)))&amp;
VLOOKUP(AY107,$DB$180:$DS$241,MOD(ROW()-7,16)+3,FALSE))),
IF(AY107="","XXX-%?#*",AY107&amp;"-%?#*")))</f>
        <v/>
      </c>
      <c r="BC107" s="228"/>
      <c r="BD107" s="226" t="str">
        <f t="shared" ca="1" si="22"/>
        <v/>
      </c>
      <c r="BE107" s="226"/>
      <c r="BF107" s="226"/>
      <c r="BG107" s="233"/>
      <c r="BH107" s="225" t="str">
        <f t="shared" si="31"/>
        <v/>
      </c>
      <c r="BI107" s="226"/>
      <c r="BJ107" s="226" t="str">
        <f>IF(BI107="","",IFERROR(
IF(VLOOKUP(BG107,$DB$180:$DS$241,2,FALSE)=2,VLOOKUP(BG107,$DB$180:$DS$241,3,FALSE),
IF(VLOOKUP(BG107,$DB$180:$DS$241,2,FALSE)=0,VLOOKUP(BI107,DI!BI:BK,2,FALSE),
IF(BG107="","XXX-",BG107&amp;"-")&amp;
IF(VLOOKUP(BG107,$DB$180:$DS$241,2,FALSE)=0,"%?",IF(BJ$4="","O?","O"&amp;BJ$4+FLOOR((ROW()-7)/16,1)))&amp;
VLOOKUP(BG107,$DB$180:$DS$241,MOD(ROW()-7,16)+3,FALSE))),
IF(BG107="","XXX-%?#*",BG107&amp;"-%?#*")))</f>
        <v/>
      </c>
      <c r="BK107" s="228"/>
      <c r="BL107" s="226" t="str">
        <f t="shared" ca="1" si="23"/>
        <v/>
      </c>
      <c r="BM107" s="226"/>
      <c r="BN107" s="226"/>
      <c r="BO107" s="236"/>
    </row>
    <row r="108" spans="4:67">
      <c r="D108" s="225" t="str">
        <f t="shared" si="24"/>
        <v/>
      </c>
      <c r="E108" s="226"/>
      <c r="F108" s="226" t="str">
        <f>IF(E108="","",IFERROR(
IF(VLOOKUP(C108,$DB$180:$DS$241,2,FALSE)=2,VLOOKUP(C108,$DB$180:$DS$241,3,FALSE),
IF(VLOOKUP(C108,$DB$180:$DS$241,2,FALSE)=0,VLOOKUP(E108,DI!E:G,2,FALSE),
IF(C108="","XXX-",C108&amp;"-")&amp;
IF(VLOOKUP(C108,$DB$180:$DS$241,2,FALSE)=0,"%?",IF(F$4="","O?","O"&amp;F$4+FLOOR((ROW()-7)/16,1)))&amp;
VLOOKUP(C108,$DB$180:$DS$241,MOD(ROW()-7,16)+3,FALSE))),
IF(C108="","XXX-%?#*",C108&amp;"-%?#*")))</f>
        <v/>
      </c>
      <c r="G108" s="226"/>
      <c r="H108" s="226" t="str">
        <f t="shared" ca="1" si="32"/>
        <v/>
      </c>
      <c r="I108" s="226"/>
      <c r="J108" s="226"/>
      <c r="K108" s="227"/>
      <c r="L108" s="225" t="str">
        <f t="shared" si="25"/>
        <v/>
      </c>
      <c r="M108" s="226"/>
      <c r="N108" s="226" t="str">
        <f>IF(M108="","",IFERROR(
IF(VLOOKUP(K108,$DB$180:$DS$241,2,FALSE)=2,VLOOKUP(K108,$DB$180:$DS$241,3,FALSE),
IF(VLOOKUP(K108,$DB$180:$DS$241,2,FALSE)=0,VLOOKUP(M108,DI!M:O,2,FALSE),
IF(K108="","XXX-",K108&amp;"-")&amp;
IF(VLOOKUP(K108,$DB$180:$DS$241,2,FALSE)=0,"%?",IF(N$4="","O?","O"&amp;N$4+FLOOR((ROW()-7)/16,1)))&amp;
VLOOKUP(K108,$DB$180:$DS$241,MOD(ROW()-7,16)+3,FALSE))),
IF(K108="","XXX-%?#*",K108&amp;"-%?#*")))</f>
        <v/>
      </c>
      <c r="O108" s="228"/>
      <c r="P108" s="226" t="str">
        <f t="shared" ca="1" si="17"/>
        <v/>
      </c>
      <c r="Q108" s="226"/>
      <c r="R108" s="226"/>
      <c r="S108" s="227"/>
      <c r="T108" s="225" t="str">
        <f t="shared" si="26"/>
        <v/>
      </c>
      <c r="U108" s="226"/>
      <c r="V108" s="226" t="str">
        <f>IF(U108="","",IFERROR(
IF(VLOOKUP(S108,$DB$180:$DS$241,2,FALSE)=2,VLOOKUP(S108,$DB$180:$DS$241,3,FALSE),
IF(VLOOKUP(S108,$DB$180:$DS$241,2,FALSE)=0,VLOOKUP(U108,DI!U:W,2,FALSE),
IF(S108="","XXX-",S108&amp;"-")&amp;
IF(VLOOKUP(S108,$DB$180:$DS$241,2,FALSE)=0,"%?",IF(V$4="","O?","O"&amp;V$4+FLOOR((ROW()-7)/16,1)))&amp;
VLOOKUP(S108,$DB$180:$DS$241,MOD(ROW()-7,16)+3,FALSE))),
IF(S108="","XXX-%?#*",S108&amp;"-%?#*")))</f>
        <v/>
      </c>
      <c r="W108" s="228"/>
      <c r="X108" s="226" t="str">
        <f t="shared" ca="1" si="18"/>
        <v/>
      </c>
      <c r="Y108" s="226"/>
      <c r="Z108" s="226"/>
      <c r="AA108" s="233"/>
      <c r="AB108" s="225" t="str">
        <f t="shared" si="27"/>
        <v/>
      </c>
      <c r="AC108" s="226"/>
      <c r="AD108" s="226" t="str">
        <f>IF(AC108="","",IFERROR(
IF(VLOOKUP(AA108,$DB$180:$DS$241,2,FALSE)=2,VLOOKUP(AA108,$DB$180:$DS$241,3,FALSE),
IF(VLOOKUP(AA108,$DB$180:$DS$241,2,FALSE)=0,VLOOKUP(AC108,DI!AC:AE,2,FALSE),
IF(AA108="","XXX-",AA108&amp;"-")&amp;
IF(VLOOKUP(AA108,$DB$180:$DS$241,2,FALSE)=0,"%?",IF(AD$4="","O?","O"&amp;AD$4+FLOOR((ROW()-7)/16,1)))&amp;
VLOOKUP(AA108,$DB$180:$DS$241,MOD(ROW()-7,16)+3,FALSE))),
IF(AA108="","XXX-%?#*",AA108&amp;"-%?#*")))</f>
        <v/>
      </c>
      <c r="AE108" s="228"/>
      <c r="AF108" s="226" t="str">
        <f t="shared" ca="1" si="19"/>
        <v/>
      </c>
      <c r="AG108" s="226"/>
      <c r="AH108" s="226"/>
      <c r="AI108" s="233"/>
      <c r="AJ108" s="225" t="str">
        <f t="shared" si="28"/>
        <v/>
      </c>
      <c r="AK108" s="226"/>
      <c r="AL108" s="226" t="str">
        <f>IF(AK108="","",IFERROR(
IF(VLOOKUP(AI108,$DB$180:$DS$241,2,FALSE)=2,VLOOKUP(AI108,$DB$180:$DS$241,3,FALSE),
IF(VLOOKUP(AI108,$DB$180:$DS$241,2,FALSE)=0,VLOOKUP(AK108,DI!AK:AM,2,FALSE),
IF(AI108="","XXX-",AI108&amp;"-")&amp;
IF(VLOOKUP(AI108,$DB$180:$DS$241,2,FALSE)=0,"%?",IF(AL$4="","O?","O"&amp;AL$4+FLOOR((ROW()-7)/16,1)))&amp;
VLOOKUP(AI108,$DB$180:$DS$241,MOD(ROW()-7,16)+3,FALSE))),
IF(AI108="","XXX-%?#*",AI108&amp;"-%?#*")))</f>
        <v/>
      </c>
      <c r="AM108" s="228"/>
      <c r="AN108" s="226" t="str">
        <f t="shared" ca="1" si="20"/>
        <v/>
      </c>
      <c r="AO108" s="226"/>
      <c r="AP108" s="226"/>
      <c r="AQ108" s="233"/>
      <c r="AR108" s="225" t="str">
        <f t="shared" si="29"/>
        <v/>
      </c>
      <c r="AS108" s="226"/>
      <c r="AT108" s="226" t="str">
        <f>IF(AS108="","",IFERROR(
IF(VLOOKUP(AQ108,$DB$180:$DS$241,2,FALSE)=2,VLOOKUP(AQ108,$DB$180:$DS$241,3,FALSE),
IF(VLOOKUP(AQ108,$DB$180:$DS$241,2,FALSE)=0,VLOOKUP(AS108,DI!AS:AU,2,FALSE),
IF(AQ108="","XXX-",AQ108&amp;"-")&amp;
IF(VLOOKUP(AQ108,$DB$180:$DS$241,2,FALSE)=0,"%?",IF(AT$4="","O?","O"&amp;AT$4+FLOOR((ROW()-7)/16,1)))&amp;
VLOOKUP(AQ108,$DB$180:$DS$241,MOD(ROW()-7,16)+3,FALSE))),
IF(AQ108="","XXX-%?#*",AQ108&amp;"-%?#*")))</f>
        <v/>
      </c>
      <c r="AU108" s="228"/>
      <c r="AV108" s="226" t="str">
        <f t="shared" ca="1" si="21"/>
        <v/>
      </c>
      <c r="AW108" s="226"/>
      <c r="AX108" s="226"/>
      <c r="AY108" s="233"/>
      <c r="AZ108" s="225" t="str">
        <f t="shared" si="30"/>
        <v/>
      </c>
      <c r="BA108" s="226"/>
      <c r="BB108" s="226" t="str">
        <f>IF(BA108="","",IFERROR(
IF(VLOOKUP(AY108,$DB$180:$DS$241,2,FALSE)=2,VLOOKUP(AY108,$DB$180:$DS$241,3,FALSE),
IF(VLOOKUP(AY108,$DB$180:$DS$241,2,FALSE)=0,VLOOKUP(BA108,DI!BA:BC,2,FALSE),
IF(AY108="","XXX-",AY108&amp;"-")&amp;
IF(VLOOKUP(AY108,$DB$180:$DS$241,2,FALSE)=0,"%?",IF(BB$4="","O?","O"&amp;BB$4+FLOOR((ROW()-7)/16,1)))&amp;
VLOOKUP(AY108,$DB$180:$DS$241,MOD(ROW()-7,16)+3,FALSE))),
IF(AY108="","XXX-%?#*",AY108&amp;"-%?#*")))</f>
        <v/>
      </c>
      <c r="BC108" s="228"/>
      <c r="BD108" s="226" t="str">
        <f t="shared" ca="1" si="22"/>
        <v/>
      </c>
      <c r="BE108" s="226"/>
      <c r="BF108" s="226"/>
      <c r="BG108" s="233"/>
      <c r="BH108" s="225" t="str">
        <f t="shared" si="31"/>
        <v/>
      </c>
      <c r="BI108" s="226"/>
      <c r="BJ108" s="226" t="str">
        <f>IF(BI108="","",IFERROR(
IF(VLOOKUP(BG108,$DB$180:$DS$241,2,FALSE)=2,VLOOKUP(BG108,$DB$180:$DS$241,3,FALSE),
IF(VLOOKUP(BG108,$DB$180:$DS$241,2,FALSE)=0,VLOOKUP(BI108,DI!BI:BK,2,FALSE),
IF(BG108="","XXX-",BG108&amp;"-")&amp;
IF(VLOOKUP(BG108,$DB$180:$DS$241,2,FALSE)=0,"%?",IF(BJ$4="","O?","O"&amp;BJ$4+FLOOR((ROW()-7)/16,1)))&amp;
VLOOKUP(BG108,$DB$180:$DS$241,MOD(ROW()-7,16)+3,FALSE))),
IF(BG108="","XXX-%?#*",BG108&amp;"-%?#*")))</f>
        <v/>
      </c>
      <c r="BK108" s="228"/>
      <c r="BL108" s="226" t="str">
        <f t="shared" ca="1" si="23"/>
        <v/>
      </c>
      <c r="BM108" s="226"/>
      <c r="BN108" s="226"/>
      <c r="BO108" s="236"/>
    </row>
    <row r="109" spans="4:67">
      <c r="D109" s="225" t="str">
        <f t="shared" si="24"/>
        <v/>
      </c>
      <c r="E109" s="226"/>
      <c r="F109" s="226" t="str">
        <f>IF(E109="","",IFERROR(
IF(VLOOKUP(C109,$DB$180:$DS$241,2,FALSE)=2,VLOOKUP(C109,$DB$180:$DS$241,3,FALSE),
IF(VLOOKUP(C109,$DB$180:$DS$241,2,FALSE)=0,VLOOKUP(E109,DI!E:G,2,FALSE),
IF(C109="","XXX-",C109&amp;"-")&amp;
IF(VLOOKUP(C109,$DB$180:$DS$241,2,FALSE)=0,"%?",IF(F$4="","O?","O"&amp;F$4+FLOOR((ROW()-7)/16,1)))&amp;
VLOOKUP(C109,$DB$180:$DS$241,MOD(ROW()-7,16)+3,FALSE))),
IF(C109="","XXX-%?#*",C109&amp;"-%?#*")))</f>
        <v/>
      </c>
      <c r="G109" s="226"/>
      <c r="H109" s="226" t="str">
        <f t="shared" ca="1" si="32"/>
        <v/>
      </c>
      <c r="I109" s="226"/>
      <c r="J109" s="226"/>
      <c r="K109" s="227"/>
      <c r="L109" s="225" t="str">
        <f t="shared" si="25"/>
        <v/>
      </c>
      <c r="M109" s="226"/>
      <c r="N109" s="226" t="str">
        <f>IF(M109="","",IFERROR(
IF(VLOOKUP(K109,$DB$180:$DS$241,2,FALSE)=2,VLOOKUP(K109,$DB$180:$DS$241,3,FALSE),
IF(VLOOKUP(K109,$DB$180:$DS$241,2,FALSE)=0,VLOOKUP(M109,DI!M:O,2,FALSE),
IF(K109="","XXX-",K109&amp;"-")&amp;
IF(VLOOKUP(K109,$DB$180:$DS$241,2,FALSE)=0,"%?",IF(N$4="","O?","O"&amp;N$4+FLOOR((ROW()-7)/16,1)))&amp;
VLOOKUP(K109,$DB$180:$DS$241,MOD(ROW()-7,16)+3,FALSE))),
IF(K109="","XXX-%?#*",K109&amp;"-%?#*")))</f>
        <v/>
      </c>
      <c r="O109" s="228"/>
      <c r="P109" s="226" t="str">
        <f t="shared" ca="1" si="17"/>
        <v/>
      </c>
      <c r="Q109" s="226"/>
      <c r="R109" s="226"/>
      <c r="S109" s="227"/>
      <c r="T109" s="225" t="str">
        <f t="shared" si="26"/>
        <v/>
      </c>
      <c r="U109" s="226"/>
      <c r="V109" s="226" t="str">
        <f>IF(U109="","",IFERROR(
IF(VLOOKUP(S109,$DB$180:$DS$241,2,FALSE)=2,VLOOKUP(S109,$DB$180:$DS$241,3,FALSE),
IF(VLOOKUP(S109,$DB$180:$DS$241,2,FALSE)=0,VLOOKUP(U109,DI!U:W,2,FALSE),
IF(S109="","XXX-",S109&amp;"-")&amp;
IF(VLOOKUP(S109,$DB$180:$DS$241,2,FALSE)=0,"%?",IF(V$4="","O?","O"&amp;V$4+FLOOR((ROW()-7)/16,1)))&amp;
VLOOKUP(S109,$DB$180:$DS$241,MOD(ROW()-7,16)+3,FALSE))),
IF(S109="","XXX-%?#*",S109&amp;"-%?#*")))</f>
        <v/>
      </c>
      <c r="W109" s="228"/>
      <c r="X109" s="226" t="str">
        <f t="shared" ca="1" si="18"/>
        <v/>
      </c>
      <c r="Y109" s="226"/>
      <c r="Z109" s="226"/>
      <c r="AA109" s="233"/>
      <c r="AB109" s="225" t="str">
        <f t="shared" si="27"/>
        <v/>
      </c>
      <c r="AC109" s="226"/>
      <c r="AD109" s="226" t="str">
        <f>IF(AC109="","",IFERROR(
IF(VLOOKUP(AA109,$DB$180:$DS$241,2,FALSE)=2,VLOOKUP(AA109,$DB$180:$DS$241,3,FALSE),
IF(VLOOKUP(AA109,$DB$180:$DS$241,2,FALSE)=0,VLOOKUP(AC109,DI!AC:AE,2,FALSE),
IF(AA109="","XXX-",AA109&amp;"-")&amp;
IF(VLOOKUP(AA109,$DB$180:$DS$241,2,FALSE)=0,"%?",IF(AD$4="","O?","O"&amp;AD$4+FLOOR((ROW()-7)/16,1)))&amp;
VLOOKUP(AA109,$DB$180:$DS$241,MOD(ROW()-7,16)+3,FALSE))),
IF(AA109="","XXX-%?#*",AA109&amp;"-%?#*")))</f>
        <v/>
      </c>
      <c r="AE109" s="228"/>
      <c r="AF109" s="226" t="str">
        <f t="shared" ca="1" si="19"/>
        <v/>
      </c>
      <c r="AG109" s="226"/>
      <c r="AH109" s="226"/>
      <c r="AI109" s="233"/>
      <c r="AJ109" s="225" t="str">
        <f t="shared" si="28"/>
        <v/>
      </c>
      <c r="AK109" s="226"/>
      <c r="AL109" s="226" t="str">
        <f>IF(AK109="","",IFERROR(
IF(VLOOKUP(AI109,$DB$180:$DS$241,2,FALSE)=2,VLOOKUP(AI109,$DB$180:$DS$241,3,FALSE),
IF(VLOOKUP(AI109,$DB$180:$DS$241,2,FALSE)=0,VLOOKUP(AK109,DI!AK:AM,2,FALSE),
IF(AI109="","XXX-",AI109&amp;"-")&amp;
IF(VLOOKUP(AI109,$DB$180:$DS$241,2,FALSE)=0,"%?",IF(AL$4="","O?","O"&amp;AL$4+FLOOR((ROW()-7)/16,1)))&amp;
VLOOKUP(AI109,$DB$180:$DS$241,MOD(ROW()-7,16)+3,FALSE))),
IF(AI109="","XXX-%?#*",AI109&amp;"-%?#*")))</f>
        <v/>
      </c>
      <c r="AM109" s="228"/>
      <c r="AN109" s="226" t="str">
        <f t="shared" ca="1" si="20"/>
        <v/>
      </c>
      <c r="AO109" s="226"/>
      <c r="AP109" s="226"/>
      <c r="AQ109" s="233"/>
      <c r="AR109" s="225" t="str">
        <f t="shared" si="29"/>
        <v/>
      </c>
      <c r="AS109" s="226"/>
      <c r="AT109" s="226" t="str">
        <f>IF(AS109="","",IFERROR(
IF(VLOOKUP(AQ109,$DB$180:$DS$241,2,FALSE)=2,VLOOKUP(AQ109,$DB$180:$DS$241,3,FALSE),
IF(VLOOKUP(AQ109,$DB$180:$DS$241,2,FALSE)=0,VLOOKUP(AS109,DI!AS:AU,2,FALSE),
IF(AQ109="","XXX-",AQ109&amp;"-")&amp;
IF(VLOOKUP(AQ109,$DB$180:$DS$241,2,FALSE)=0,"%?",IF(AT$4="","O?","O"&amp;AT$4+FLOOR((ROW()-7)/16,1)))&amp;
VLOOKUP(AQ109,$DB$180:$DS$241,MOD(ROW()-7,16)+3,FALSE))),
IF(AQ109="","XXX-%?#*",AQ109&amp;"-%?#*")))</f>
        <v/>
      </c>
      <c r="AU109" s="228"/>
      <c r="AV109" s="226" t="str">
        <f t="shared" ca="1" si="21"/>
        <v/>
      </c>
      <c r="AW109" s="226"/>
      <c r="AX109" s="226"/>
      <c r="AY109" s="233"/>
      <c r="AZ109" s="225" t="str">
        <f t="shared" si="30"/>
        <v/>
      </c>
      <c r="BA109" s="226"/>
      <c r="BB109" s="226" t="str">
        <f>IF(BA109="","",IFERROR(
IF(VLOOKUP(AY109,$DB$180:$DS$241,2,FALSE)=2,VLOOKUP(AY109,$DB$180:$DS$241,3,FALSE),
IF(VLOOKUP(AY109,$DB$180:$DS$241,2,FALSE)=0,VLOOKUP(BA109,DI!BA:BC,2,FALSE),
IF(AY109="","XXX-",AY109&amp;"-")&amp;
IF(VLOOKUP(AY109,$DB$180:$DS$241,2,FALSE)=0,"%?",IF(BB$4="","O?","O"&amp;BB$4+FLOOR((ROW()-7)/16,1)))&amp;
VLOOKUP(AY109,$DB$180:$DS$241,MOD(ROW()-7,16)+3,FALSE))),
IF(AY109="","XXX-%?#*",AY109&amp;"-%?#*")))</f>
        <v/>
      </c>
      <c r="BC109" s="228"/>
      <c r="BD109" s="226" t="str">
        <f t="shared" ca="1" si="22"/>
        <v/>
      </c>
      <c r="BE109" s="226"/>
      <c r="BF109" s="226"/>
      <c r="BG109" s="233"/>
      <c r="BH109" s="225" t="str">
        <f t="shared" si="31"/>
        <v/>
      </c>
      <c r="BI109" s="226"/>
      <c r="BJ109" s="226" t="str">
        <f>IF(BI109="","",IFERROR(
IF(VLOOKUP(BG109,$DB$180:$DS$241,2,FALSE)=2,VLOOKUP(BG109,$DB$180:$DS$241,3,FALSE),
IF(VLOOKUP(BG109,$DB$180:$DS$241,2,FALSE)=0,VLOOKUP(BI109,DI!BI:BK,2,FALSE),
IF(BG109="","XXX-",BG109&amp;"-")&amp;
IF(VLOOKUP(BG109,$DB$180:$DS$241,2,FALSE)=0,"%?",IF(BJ$4="","O?","O"&amp;BJ$4+FLOOR((ROW()-7)/16,1)))&amp;
VLOOKUP(BG109,$DB$180:$DS$241,MOD(ROW()-7,16)+3,FALSE))),
IF(BG109="","XXX-%?#*",BG109&amp;"-%?#*")))</f>
        <v/>
      </c>
      <c r="BK109" s="228"/>
      <c r="BL109" s="226" t="str">
        <f t="shared" ca="1" si="23"/>
        <v/>
      </c>
      <c r="BM109" s="226"/>
      <c r="BN109" s="226"/>
      <c r="BO109" s="236"/>
    </row>
    <row r="110" spans="4:67">
      <c r="D110" s="225" t="str">
        <f t="shared" si="24"/>
        <v/>
      </c>
      <c r="E110" s="226"/>
      <c r="F110" s="226" t="str">
        <f>IF(E110="","",IFERROR(
IF(VLOOKUP(C110,$DB$180:$DS$241,2,FALSE)=2,VLOOKUP(C110,$DB$180:$DS$241,3,FALSE),
IF(VLOOKUP(C110,$DB$180:$DS$241,2,FALSE)=0,VLOOKUP(E110,DI!E:G,2,FALSE),
IF(C110="","XXX-",C110&amp;"-")&amp;
IF(VLOOKUP(C110,$DB$180:$DS$241,2,FALSE)=0,"%?",IF(F$4="","O?","O"&amp;F$4+FLOOR((ROW()-7)/16,1)))&amp;
VLOOKUP(C110,$DB$180:$DS$241,MOD(ROW()-7,16)+3,FALSE))),
IF(C110="","XXX-%?#*",C110&amp;"-%?#*")))</f>
        <v/>
      </c>
      <c r="G110" s="226"/>
      <c r="H110" s="226" t="str">
        <f t="shared" ca="1" si="32"/>
        <v/>
      </c>
      <c r="I110" s="226"/>
      <c r="J110" s="226"/>
      <c r="K110" s="227"/>
      <c r="L110" s="225" t="str">
        <f t="shared" si="25"/>
        <v/>
      </c>
      <c r="M110" s="226"/>
      <c r="N110" s="226" t="str">
        <f>IF(M110="","",IFERROR(
IF(VLOOKUP(K110,$DB$180:$DS$241,2,FALSE)=2,VLOOKUP(K110,$DB$180:$DS$241,3,FALSE),
IF(VLOOKUP(K110,$DB$180:$DS$241,2,FALSE)=0,VLOOKUP(M110,DI!M:O,2,FALSE),
IF(K110="","XXX-",K110&amp;"-")&amp;
IF(VLOOKUP(K110,$DB$180:$DS$241,2,FALSE)=0,"%?",IF(N$4="","O?","O"&amp;N$4+FLOOR((ROW()-7)/16,1)))&amp;
VLOOKUP(K110,$DB$180:$DS$241,MOD(ROW()-7,16)+3,FALSE))),
IF(K110="","XXX-%?#*",K110&amp;"-%?#*")))</f>
        <v/>
      </c>
      <c r="O110" s="228"/>
      <c r="P110" s="226" t="str">
        <f t="shared" ca="1" si="17"/>
        <v/>
      </c>
      <c r="Q110" s="226"/>
      <c r="R110" s="226"/>
      <c r="S110" s="227"/>
      <c r="T110" s="225" t="str">
        <f t="shared" si="26"/>
        <v/>
      </c>
      <c r="U110" s="226"/>
      <c r="V110" s="226" t="str">
        <f>IF(U110="","",IFERROR(
IF(VLOOKUP(S110,$DB$180:$DS$241,2,FALSE)=2,VLOOKUP(S110,$DB$180:$DS$241,3,FALSE),
IF(VLOOKUP(S110,$DB$180:$DS$241,2,FALSE)=0,VLOOKUP(U110,DI!U:W,2,FALSE),
IF(S110="","XXX-",S110&amp;"-")&amp;
IF(VLOOKUP(S110,$DB$180:$DS$241,2,FALSE)=0,"%?",IF(V$4="","O?","O"&amp;V$4+FLOOR((ROW()-7)/16,1)))&amp;
VLOOKUP(S110,$DB$180:$DS$241,MOD(ROW()-7,16)+3,FALSE))),
IF(S110="","XXX-%?#*",S110&amp;"-%?#*")))</f>
        <v/>
      </c>
      <c r="W110" s="228"/>
      <c r="X110" s="226" t="str">
        <f t="shared" ca="1" si="18"/>
        <v/>
      </c>
      <c r="Y110" s="226"/>
      <c r="Z110" s="226"/>
      <c r="AA110" s="233"/>
      <c r="AB110" s="225" t="str">
        <f t="shared" si="27"/>
        <v/>
      </c>
      <c r="AC110" s="226"/>
      <c r="AD110" s="226" t="str">
        <f>IF(AC110="","",IFERROR(
IF(VLOOKUP(AA110,$DB$180:$DS$241,2,FALSE)=2,VLOOKUP(AA110,$DB$180:$DS$241,3,FALSE),
IF(VLOOKUP(AA110,$DB$180:$DS$241,2,FALSE)=0,VLOOKUP(AC110,DI!AC:AE,2,FALSE),
IF(AA110="","XXX-",AA110&amp;"-")&amp;
IF(VLOOKUP(AA110,$DB$180:$DS$241,2,FALSE)=0,"%?",IF(AD$4="","O?","O"&amp;AD$4+FLOOR((ROW()-7)/16,1)))&amp;
VLOOKUP(AA110,$DB$180:$DS$241,MOD(ROW()-7,16)+3,FALSE))),
IF(AA110="","XXX-%?#*",AA110&amp;"-%?#*")))</f>
        <v/>
      </c>
      <c r="AE110" s="228"/>
      <c r="AF110" s="226" t="str">
        <f t="shared" ca="1" si="19"/>
        <v/>
      </c>
      <c r="AG110" s="226"/>
      <c r="AH110" s="226"/>
      <c r="AI110" s="233"/>
      <c r="AJ110" s="225" t="str">
        <f t="shared" si="28"/>
        <v/>
      </c>
      <c r="AK110" s="226"/>
      <c r="AL110" s="226" t="str">
        <f>IF(AK110="","",IFERROR(
IF(VLOOKUP(AI110,$DB$180:$DS$241,2,FALSE)=2,VLOOKUP(AI110,$DB$180:$DS$241,3,FALSE),
IF(VLOOKUP(AI110,$DB$180:$DS$241,2,FALSE)=0,VLOOKUP(AK110,DI!AK:AM,2,FALSE),
IF(AI110="","XXX-",AI110&amp;"-")&amp;
IF(VLOOKUP(AI110,$DB$180:$DS$241,2,FALSE)=0,"%?",IF(AL$4="","O?","O"&amp;AL$4+FLOOR((ROW()-7)/16,1)))&amp;
VLOOKUP(AI110,$DB$180:$DS$241,MOD(ROW()-7,16)+3,FALSE))),
IF(AI110="","XXX-%?#*",AI110&amp;"-%?#*")))</f>
        <v/>
      </c>
      <c r="AM110" s="228"/>
      <c r="AN110" s="226" t="str">
        <f t="shared" ca="1" si="20"/>
        <v/>
      </c>
      <c r="AO110" s="226"/>
      <c r="AP110" s="226"/>
      <c r="AQ110" s="233"/>
      <c r="AR110" s="225" t="str">
        <f t="shared" si="29"/>
        <v/>
      </c>
      <c r="AS110" s="226"/>
      <c r="AT110" s="226" t="str">
        <f>IF(AS110="","",IFERROR(
IF(VLOOKUP(AQ110,$DB$180:$DS$241,2,FALSE)=2,VLOOKUP(AQ110,$DB$180:$DS$241,3,FALSE),
IF(VLOOKUP(AQ110,$DB$180:$DS$241,2,FALSE)=0,VLOOKUP(AS110,DI!AS:AU,2,FALSE),
IF(AQ110="","XXX-",AQ110&amp;"-")&amp;
IF(VLOOKUP(AQ110,$DB$180:$DS$241,2,FALSE)=0,"%?",IF(AT$4="","O?","O"&amp;AT$4+FLOOR((ROW()-7)/16,1)))&amp;
VLOOKUP(AQ110,$DB$180:$DS$241,MOD(ROW()-7,16)+3,FALSE))),
IF(AQ110="","XXX-%?#*",AQ110&amp;"-%?#*")))</f>
        <v/>
      </c>
      <c r="AU110" s="228"/>
      <c r="AV110" s="226" t="str">
        <f t="shared" ca="1" si="21"/>
        <v/>
      </c>
      <c r="AW110" s="226"/>
      <c r="AX110" s="226"/>
      <c r="AY110" s="233"/>
      <c r="AZ110" s="225" t="str">
        <f t="shared" si="30"/>
        <v/>
      </c>
      <c r="BA110" s="226"/>
      <c r="BB110" s="226" t="str">
        <f>IF(BA110="","",IFERROR(
IF(VLOOKUP(AY110,$DB$180:$DS$241,2,FALSE)=2,VLOOKUP(AY110,$DB$180:$DS$241,3,FALSE),
IF(VLOOKUP(AY110,$DB$180:$DS$241,2,FALSE)=0,VLOOKUP(BA110,DI!BA:BC,2,FALSE),
IF(AY110="","XXX-",AY110&amp;"-")&amp;
IF(VLOOKUP(AY110,$DB$180:$DS$241,2,FALSE)=0,"%?",IF(BB$4="","O?","O"&amp;BB$4+FLOOR((ROW()-7)/16,1)))&amp;
VLOOKUP(AY110,$DB$180:$DS$241,MOD(ROW()-7,16)+3,FALSE))),
IF(AY110="","XXX-%?#*",AY110&amp;"-%?#*")))</f>
        <v/>
      </c>
      <c r="BC110" s="228"/>
      <c r="BD110" s="226" t="str">
        <f t="shared" ca="1" si="22"/>
        <v/>
      </c>
      <c r="BE110" s="226"/>
      <c r="BF110" s="226"/>
      <c r="BG110" s="233"/>
      <c r="BH110" s="225" t="str">
        <f t="shared" si="31"/>
        <v/>
      </c>
      <c r="BI110" s="226"/>
      <c r="BJ110" s="226" t="str">
        <f>IF(BI110="","",IFERROR(
IF(VLOOKUP(BG110,$DB$180:$DS$241,2,FALSE)=2,VLOOKUP(BG110,$DB$180:$DS$241,3,FALSE),
IF(VLOOKUP(BG110,$DB$180:$DS$241,2,FALSE)=0,VLOOKUP(BI110,DI!BI:BK,2,FALSE),
IF(BG110="","XXX-",BG110&amp;"-")&amp;
IF(VLOOKUP(BG110,$DB$180:$DS$241,2,FALSE)=0,"%?",IF(BJ$4="","O?","O"&amp;BJ$4+FLOOR((ROW()-7)/16,1)))&amp;
VLOOKUP(BG110,$DB$180:$DS$241,MOD(ROW()-7,16)+3,FALSE))),
IF(BG110="","XXX-%?#*",BG110&amp;"-%?#*")))</f>
        <v/>
      </c>
      <c r="BK110" s="228"/>
      <c r="BL110" s="226" t="str">
        <f t="shared" ca="1" si="23"/>
        <v/>
      </c>
      <c r="BM110" s="226"/>
      <c r="BN110" s="226"/>
      <c r="BO110" s="236"/>
    </row>
    <row r="111" spans="4:67">
      <c r="D111" s="225" t="str">
        <f t="shared" si="24"/>
        <v/>
      </c>
      <c r="E111" s="226"/>
      <c r="F111" s="226" t="str">
        <f>IF(E111="","",IFERROR(
IF(VLOOKUP(C111,$DB$180:$DS$241,2,FALSE)=2,VLOOKUP(C111,$DB$180:$DS$241,3,FALSE),
IF(VLOOKUP(C111,$DB$180:$DS$241,2,FALSE)=0,VLOOKUP(E111,DI!E:G,2,FALSE),
IF(C111="","XXX-",C111&amp;"-")&amp;
IF(VLOOKUP(C111,$DB$180:$DS$241,2,FALSE)=0,"%?",IF(F$4="","O?","O"&amp;F$4+FLOOR((ROW()-7)/16,1)))&amp;
VLOOKUP(C111,$DB$180:$DS$241,MOD(ROW()-7,16)+3,FALSE))),
IF(C111="","XXX-%?#*",C111&amp;"-%?#*")))</f>
        <v/>
      </c>
      <c r="G111" s="226"/>
      <c r="H111" s="226" t="str">
        <f t="shared" ca="1" si="32"/>
        <v/>
      </c>
      <c r="I111" s="226"/>
      <c r="J111" s="226"/>
      <c r="K111" s="227"/>
      <c r="L111" s="225" t="str">
        <f t="shared" si="25"/>
        <v/>
      </c>
      <c r="M111" s="226"/>
      <c r="N111" s="226" t="str">
        <f>IF(M111="","",IFERROR(
IF(VLOOKUP(K111,$DB$180:$DS$241,2,FALSE)=2,VLOOKUP(K111,$DB$180:$DS$241,3,FALSE),
IF(VLOOKUP(K111,$DB$180:$DS$241,2,FALSE)=0,VLOOKUP(M111,DI!M:O,2,FALSE),
IF(K111="","XXX-",K111&amp;"-")&amp;
IF(VLOOKUP(K111,$DB$180:$DS$241,2,FALSE)=0,"%?",IF(N$4="","O?","O"&amp;N$4+FLOOR((ROW()-7)/16,1)))&amp;
VLOOKUP(K111,$DB$180:$DS$241,MOD(ROW()-7,16)+3,FALSE))),
IF(K111="","XXX-%?#*",K111&amp;"-%?#*")))</f>
        <v/>
      </c>
      <c r="O111" s="228"/>
      <c r="P111" s="226" t="str">
        <f t="shared" ca="1" si="17"/>
        <v/>
      </c>
      <c r="Q111" s="226"/>
      <c r="R111" s="226"/>
      <c r="S111" s="227"/>
      <c r="T111" s="225" t="str">
        <f t="shared" si="26"/>
        <v/>
      </c>
      <c r="U111" s="226"/>
      <c r="V111" s="226" t="str">
        <f>IF(U111="","",IFERROR(
IF(VLOOKUP(S111,$DB$180:$DS$241,2,FALSE)=2,VLOOKUP(S111,$DB$180:$DS$241,3,FALSE),
IF(VLOOKUP(S111,$DB$180:$DS$241,2,FALSE)=0,VLOOKUP(U111,DI!U:W,2,FALSE),
IF(S111="","XXX-",S111&amp;"-")&amp;
IF(VLOOKUP(S111,$DB$180:$DS$241,2,FALSE)=0,"%?",IF(V$4="","O?","O"&amp;V$4+FLOOR((ROW()-7)/16,1)))&amp;
VLOOKUP(S111,$DB$180:$DS$241,MOD(ROW()-7,16)+3,FALSE))),
IF(S111="","XXX-%?#*",S111&amp;"-%?#*")))</f>
        <v/>
      </c>
      <c r="W111" s="228"/>
      <c r="X111" s="226" t="str">
        <f t="shared" ca="1" si="18"/>
        <v/>
      </c>
      <c r="Y111" s="226"/>
      <c r="Z111" s="226"/>
      <c r="AA111" s="233"/>
      <c r="AB111" s="225" t="str">
        <f t="shared" si="27"/>
        <v/>
      </c>
      <c r="AC111" s="226"/>
      <c r="AD111" s="226" t="str">
        <f>IF(AC111="","",IFERROR(
IF(VLOOKUP(AA111,$DB$180:$DS$241,2,FALSE)=2,VLOOKUP(AA111,$DB$180:$DS$241,3,FALSE),
IF(VLOOKUP(AA111,$DB$180:$DS$241,2,FALSE)=0,VLOOKUP(AC111,DI!AC:AE,2,FALSE),
IF(AA111="","XXX-",AA111&amp;"-")&amp;
IF(VLOOKUP(AA111,$DB$180:$DS$241,2,FALSE)=0,"%?",IF(AD$4="","O?","O"&amp;AD$4+FLOOR((ROW()-7)/16,1)))&amp;
VLOOKUP(AA111,$DB$180:$DS$241,MOD(ROW()-7,16)+3,FALSE))),
IF(AA111="","XXX-%?#*",AA111&amp;"-%?#*")))</f>
        <v/>
      </c>
      <c r="AE111" s="228"/>
      <c r="AF111" s="226" t="str">
        <f t="shared" ca="1" si="19"/>
        <v/>
      </c>
      <c r="AG111" s="226"/>
      <c r="AH111" s="226"/>
      <c r="AI111" s="233"/>
      <c r="AJ111" s="225" t="str">
        <f t="shared" si="28"/>
        <v/>
      </c>
      <c r="AK111" s="226"/>
      <c r="AL111" s="226" t="str">
        <f>IF(AK111="","",IFERROR(
IF(VLOOKUP(AI111,$DB$180:$DS$241,2,FALSE)=2,VLOOKUP(AI111,$DB$180:$DS$241,3,FALSE),
IF(VLOOKUP(AI111,$DB$180:$DS$241,2,FALSE)=0,VLOOKUP(AK111,DI!AK:AM,2,FALSE),
IF(AI111="","XXX-",AI111&amp;"-")&amp;
IF(VLOOKUP(AI111,$DB$180:$DS$241,2,FALSE)=0,"%?",IF(AL$4="","O?","O"&amp;AL$4+FLOOR((ROW()-7)/16,1)))&amp;
VLOOKUP(AI111,$DB$180:$DS$241,MOD(ROW()-7,16)+3,FALSE))),
IF(AI111="","XXX-%?#*",AI111&amp;"-%?#*")))</f>
        <v/>
      </c>
      <c r="AM111" s="228"/>
      <c r="AN111" s="226" t="str">
        <f t="shared" ca="1" si="20"/>
        <v/>
      </c>
      <c r="AO111" s="226"/>
      <c r="AP111" s="226"/>
      <c r="AQ111" s="233"/>
      <c r="AR111" s="225" t="str">
        <f t="shared" si="29"/>
        <v/>
      </c>
      <c r="AS111" s="226"/>
      <c r="AT111" s="226" t="str">
        <f>IF(AS111="","",IFERROR(
IF(VLOOKUP(AQ111,$DB$180:$DS$241,2,FALSE)=2,VLOOKUP(AQ111,$DB$180:$DS$241,3,FALSE),
IF(VLOOKUP(AQ111,$DB$180:$DS$241,2,FALSE)=0,VLOOKUP(AS111,DI!AS:AU,2,FALSE),
IF(AQ111="","XXX-",AQ111&amp;"-")&amp;
IF(VLOOKUP(AQ111,$DB$180:$DS$241,2,FALSE)=0,"%?",IF(AT$4="","O?","O"&amp;AT$4+FLOOR((ROW()-7)/16,1)))&amp;
VLOOKUP(AQ111,$DB$180:$DS$241,MOD(ROW()-7,16)+3,FALSE))),
IF(AQ111="","XXX-%?#*",AQ111&amp;"-%?#*")))</f>
        <v/>
      </c>
      <c r="AU111" s="228"/>
      <c r="AV111" s="226" t="str">
        <f t="shared" ca="1" si="21"/>
        <v/>
      </c>
      <c r="AW111" s="226"/>
      <c r="AX111" s="226"/>
      <c r="AY111" s="233"/>
      <c r="AZ111" s="225" t="str">
        <f t="shared" si="30"/>
        <v/>
      </c>
      <c r="BA111" s="226"/>
      <c r="BB111" s="226" t="str">
        <f>IF(BA111="","",IFERROR(
IF(VLOOKUP(AY111,$DB$180:$DS$241,2,FALSE)=2,VLOOKUP(AY111,$DB$180:$DS$241,3,FALSE),
IF(VLOOKUP(AY111,$DB$180:$DS$241,2,FALSE)=0,VLOOKUP(BA111,DI!BA:BC,2,FALSE),
IF(AY111="","XXX-",AY111&amp;"-")&amp;
IF(VLOOKUP(AY111,$DB$180:$DS$241,2,FALSE)=0,"%?",IF(BB$4="","O?","O"&amp;BB$4+FLOOR((ROW()-7)/16,1)))&amp;
VLOOKUP(AY111,$DB$180:$DS$241,MOD(ROW()-7,16)+3,FALSE))),
IF(AY111="","XXX-%?#*",AY111&amp;"-%?#*")))</f>
        <v/>
      </c>
      <c r="BC111" s="228"/>
      <c r="BD111" s="226" t="str">
        <f t="shared" ca="1" si="22"/>
        <v/>
      </c>
      <c r="BE111" s="226"/>
      <c r="BF111" s="226"/>
      <c r="BG111" s="233"/>
      <c r="BH111" s="225" t="str">
        <f t="shared" si="31"/>
        <v/>
      </c>
      <c r="BI111" s="226"/>
      <c r="BJ111" s="226" t="str">
        <f>IF(BI111="","",IFERROR(
IF(VLOOKUP(BG111,$DB$180:$DS$241,2,FALSE)=2,VLOOKUP(BG111,$DB$180:$DS$241,3,FALSE),
IF(VLOOKUP(BG111,$DB$180:$DS$241,2,FALSE)=0,VLOOKUP(BI111,DI!BI:BK,2,FALSE),
IF(BG111="","XXX-",BG111&amp;"-")&amp;
IF(VLOOKUP(BG111,$DB$180:$DS$241,2,FALSE)=0,"%?",IF(BJ$4="","O?","O"&amp;BJ$4+FLOOR((ROW()-7)/16,1)))&amp;
VLOOKUP(BG111,$DB$180:$DS$241,MOD(ROW()-7,16)+3,FALSE))),
IF(BG111="","XXX-%?#*",BG111&amp;"-%?#*")))</f>
        <v/>
      </c>
      <c r="BK111" s="228"/>
      <c r="BL111" s="226" t="str">
        <f t="shared" ca="1" si="23"/>
        <v/>
      </c>
      <c r="BM111" s="226"/>
      <c r="BN111" s="226"/>
      <c r="BO111" s="236"/>
    </row>
    <row r="112" spans="4:67">
      <c r="D112" s="225" t="str">
        <f t="shared" si="24"/>
        <v/>
      </c>
      <c r="E112" s="226"/>
      <c r="F112" s="226" t="str">
        <f>IF(E112="","",IFERROR(
IF(VLOOKUP(C112,$DB$180:$DS$241,2,FALSE)=2,VLOOKUP(C112,$DB$180:$DS$241,3,FALSE),
IF(VLOOKUP(C112,$DB$180:$DS$241,2,FALSE)=0,VLOOKUP(E112,DI!E:G,2,FALSE),
IF(C112="","XXX-",C112&amp;"-")&amp;
IF(VLOOKUP(C112,$DB$180:$DS$241,2,FALSE)=0,"%?",IF(F$4="","O?","O"&amp;F$4+FLOOR((ROW()-7)/16,1)))&amp;
VLOOKUP(C112,$DB$180:$DS$241,MOD(ROW()-7,16)+3,FALSE))),
IF(C112="","XXX-%?#*",C112&amp;"-%?#*")))</f>
        <v/>
      </c>
      <c r="G112" s="226"/>
      <c r="H112" s="226" t="str">
        <f t="shared" ca="1" si="32"/>
        <v/>
      </c>
      <c r="I112" s="226"/>
      <c r="J112" s="226"/>
      <c r="K112" s="227"/>
      <c r="L112" s="225" t="str">
        <f t="shared" si="25"/>
        <v/>
      </c>
      <c r="M112" s="226"/>
      <c r="N112" s="226" t="str">
        <f>IF(M112="","",IFERROR(
IF(VLOOKUP(K112,$DB$180:$DS$241,2,FALSE)=2,VLOOKUP(K112,$DB$180:$DS$241,3,FALSE),
IF(VLOOKUP(K112,$DB$180:$DS$241,2,FALSE)=0,VLOOKUP(M112,DI!M:O,2,FALSE),
IF(K112="","XXX-",K112&amp;"-")&amp;
IF(VLOOKUP(K112,$DB$180:$DS$241,2,FALSE)=0,"%?",IF(N$4="","O?","O"&amp;N$4+FLOOR((ROW()-7)/16,1)))&amp;
VLOOKUP(K112,$DB$180:$DS$241,MOD(ROW()-7,16)+3,FALSE))),
IF(K112="","XXX-%?#*",K112&amp;"-%?#*")))</f>
        <v/>
      </c>
      <c r="O112" s="228"/>
      <c r="P112" s="226" t="str">
        <f t="shared" ca="1" si="17"/>
        <v/>
      </c>
      <c r="Q112" s="226"/>
      <c r="R112" s="226"/>
      <c r="S112" s="227"/>
      <c r="T112" s="225" t="str">
        <f t="shared" si="26"/>
        <v/>
      </c>
      <c r="U112" s="226"/>
      <c r="V112" s="226" t="str">
        <f>IF(U112="","",IFERROR(
IF(VLOOKUP(S112,$DB$180:$DS$241,2,FALSE)=2,VLOOKUP(S112,$DB$180:$DS$241,3,FALSE),
IF(VLOOKUP(S112,$DB$180:$DS$241,2,FALSE)=0,VLOOKUP(U112,DI!U:W,2,FALSE),
IF(S112="","XXX-",S112&amp;"-")&amp;
IF(VLOOKUP(S112,$DB$180:$DS$241,2,FALSE)=0,"%?",IF(V$4="","O?","O"&amp;V$4+FLOOR((ROW()-7)/16,1)))&amp;
VLOOKUP(S112,$DB$180:$DS$241,MOD(ROW()-7,16)+3,FALSE))),
IF(S112="","XXX-%?#*",S112&amp;"-%?#*")))</f>
        <v/>
      </c>
      <c r="W112" s="228"/>
      <c r="X112" s="226" t="str">
        <f t="shared" ca="1" si="18"/>
        <v/>
      </c>
      <c r="Y112" s="226"/>
      <c r="Z112" s="226"/>
      <c r="AA112" s="233"/>
      <c r="AB112" s="225" t="str">
        <f t="shared" si="27"/>
        <v/>
      </c>
      <c r="AC112" s="226"/>
      <c r="AD112" s="226" t="str">
        <f>IF(AC112="","",IFERROR(
IF(VLOOKUP(AA112,$DB$180:$DS$241,2,FALSE)=2,VLOOKUP(AA112,$DB$180:$DS$241,3,FALSE),
IF(VLOOKUP(AA112,$DB$180:$DS$241,2,FALSE)=0,VLOOKUP(AC112,DI!AC:AE,2,FALSE),
IF(AA112="","XXX-",AA112&amp;"-")&amp;
IF(VLOOKUP(AA112,$DB$180:$DS$241,2,FALSE)=0,"%?",IF(AD$4="","O?","O"&amp;AD$4+FLOOR((ROW()-7)/16,1)))&amp;
VLOOKUP(AA112,$DB$180:$DS$241,MOD(ROW()-7,16)+3,FALSE))),
IF(AA112="","XXX-%?#*",AA112&amp;"-%?#*")))</f>
        <v/>
      </c>
      <c r="AE112" s="228"/>
      <c r="AF112" s="226" t="str">
        <f t="shared" ca="1" si="19"/>
        <v/>
      </c>
      <c r="AG112" s="226"/>
      <c r="AH112" s="226"/>
      <c r="AI112" s="233"/>
      <c r="AJ112" s="225" t="str">
        <f t="shared" si="28"/>
        <v/>
      </c>
      <c r="AK112" s="226"/>
      <c r="AL112" s="226" t="str">
        <f>IF(AK112="","",IFERROR(
IF(VLOOKUP(AI112,$DB$180:$DS$241,2,FALSE)=2,VLOOKUP(AI112,$DB$180:$DS$241,3,FALSE),
IF(VLOOKUP(AI112,$DB$180:$DS$241,2,FALSE)=0,VLOOKUP(AK112,DI!AK:AM,2,FALSE),
IF(AI112="","XXX-",AI112&amp;"-")&amp;
IF(VLOOKUP(AI112,$DB$180:$DS$241,2,FALSE)=0,"%?",IF(AL$4="","O?","O"&amp;AL$4+FLOOR((ROW()-7)/16,1)))&amp;
VLOOKUP(AI112,$DB$180:$DS$241,MOD(ROW()-7,16)+3,FALSE))),
IF(AI112="","XXX-%?#*",AI112&amp;"-%?#*")))</f>
        <v/>
      </c>
      <c r="AM112" s="228"/>
      <c r="AN112" s="226" t="str">
        <f t="shared" ca="1" si="20"/>
        <v/>
      </c>
      <c r="AO112" s="226"/>
      <c r="AP112" s="226"/>
      <c r="AQ112" s="233"/>
      <c r="AR112" s="225" t="str">
        <f t="shared" si="29"/>
        <v/>
      </c>
      <c r="AS112" s="226"/>
      <c r="AT112" s="226" t="str">
        <f>IF(AS112="","",IFERROR(
IF(VLOOKUP(AQ112,$DB$180:$DS$241,2,FALSE)=2,VLOOKUP(AQ112,$DB$180:$DS$241,3,FALSE),
IF(VLOOKUP(AQ112,$DB$180:$DS$241,2,FALSE)=0,VLOOKUP(AS112,DI!AS:AU,2,FALSE),
IF(AQ112="","XXX-",AQ112&amp;"-")&amp;
IF(VLOOKUP(AQ112,$DB$180:$DS$241,2,FALSE)=0,"%?",IF(AT$4="","O?","O"&amp;AT$4+FLOOR((ROW()-7)/16,1)))&amp;
VLOOKUP(AQ112,$DB$180:$DS$241,MOD(ROW()-7,16)+3,FALSE))),
IF(AQ112="","XXX-%?#*",AQ112&amp;"-%?#*")))</f>
        <v/>
      </c>
      <c r="AU112" s="228"/>
      <c r="AV112" s="226" t="str">
        <f t="shared" ca="1" si="21"/>
        <v/>
      </c>
      <c r="AW112" s="226"/>
      <c r="AX112" s="226"/>
      <c r="AY112" s="233"/>
      <c r="AZ112" s="225" t="str">
        <f t="shared" si="30"/>
        <v/>
      </c>
      <c r="BA112" s="226"/>
      <c r="BB112" s="226" t="str">
        <f>IF(BA112="","",IFERROR(
IF(VLOOKUP(AY112,$DB$180:$DS$241,2,FALSE)=2,VLOOKUP(AY112,$DB$180:$DS$241,3,FALSE),
IF(VLOOKUP(AY112,$DB$180:$DS$241,2,FALSE)=0,VLOOKUP(BA112,DI!BA:BC,2,FALSE),
IF(AY112="","XXX-",AY112&amp;"-")&amp;
IF(VLOOKUP(AY112,$DB$180:$DS$241,2,FALSE)=0,"%?",IF(BB$4="","O?","O"&amp;BB$4+FLOOR((ROW()-7)/16,1)))&amp;
VLOOKUP(AY112,$DB$180:$DS$241,MOD(ROW()-7,16)+3,FALSE))),
IF(AY112="","XXX-%?#*",AY112&amp;"-%?#*")))</f>
        <v/>
      </c>
      <c r="BC112" s="228"/>
      <c r="BD112" s="226" t="str">
        <f t="shared" ca="1" si="22"/>
        <v/>
      </c>
      <c r="BE112" s="226"/>
      <c r="BF112" s="226"/>
      <c r="BG112" s="233"/>
      <c r="BH112" s="225" t="str">
        <f t="shared" si="31"/>
        <v/>
      </c>
      <c r="BI112" s="226"/>
      <c r="BJ112" s="226" t="str">
        <f>IF(BI112="","",IFERROR(
IF(VLOOKUP(BG112,$DB$180:$DS$241,2,FALSE)=2,VLOOKUP(BG112,$DB$180:$DS$241,3,FALSE),
IF(VLOOKUP(BG112,$DB$180:$DS$241,2,FALSE)=0,VLOOKUP(BI112,DI!BI:BK,2,FALSE),
IF(BG112="","XXX-",BG112&amp;"-")&amp;
IF(VLOOKUP(BG112,$DB$180:$DS$241,2,FALSE)=0,"%?",IF(BJ$4="","O?","O"&amp;BJ$4+FLOOR((ROW()-7)/16,1)))&amp;
VLOOKUP(BG112,$DB$180:$DS$241,MOD(ROW()-7,16)+3,FALSE))),
IF(BG112="","XXX-%?#*",BG112&amp;"-%?#*")))</f>
        <v/>
      </c>
      <c r="BK112" s="228"/>
      <c r="BL112" s="226" t="str">
        <f t="shared" ca="1" si="23"/>
        <v/>
      </c>
      <c r="BM112" s="226"/>
      <c r="BN112" s="226"/>
      <c r="BO112" s="236"/>
    </row>
    <row r="113" spans="4:71">
      <c r="D113" s="225" t="str">
        <f t="shared" si="24"/>
        <v/>
      </c>
      <c r="E113" s="226"/>
      <c r="F113" s="226" t="str">
        <f>IF(E113="","",IFERROR(
IF(VLOOKUP(C113,$DB$180:$DS$241,2,FALSE)=2,VLOOKUP(C113,$DB$180:$DS$241,3,FALSE),
IF(VLOOKUP(C113,$DB$180:$DS$241,2,FALSE)=0,VLOOKUP(E113,DI!E:G,2,FALSE),
IF(C113="","XXX-",C113&amp;"-")&amp;
IF(VLOOKUP(C113,$DB$180:$DS$241,2,FALSE)=0,"%?",IF(F$4="","O?","O"&amp;F$4+FLOOR((ROW()-7)/16,1)))&amp;
VLOOKUP(C113,$DB$180:$DS$241,MOD(ROW()-7,16)+3,FALSE))),
IF(C113="","XXX-%?#*",C113&amp;"-%?#*")))</f>
        <v/>
      </c>
      <c r="G113" s="226"/>
      <c r="H113" s="226" t="str">
        <f t="shared" ca="1" si="32"/>
        <v/>
      </c>
      <c r="I113" s="226"/>
      <c r="J113" s="226"/>
      <c r="K113" s="227"/>
      <c r="L113" s="225" t="str">
        <f t="shared" si="25"/>
        <v/>
      </c>
      <c r="M113" s="226"/>
      <c r="N113" s="226" t="str">
        <f>IF(M113="","",IFERROR(
IF(VLOOKUP(K113,$DB$180:$DS$241,2,FALSE)=2,VLOOKUP(K113,$DB$180:$DS$241,3,FALSE),
IF(VLOOKUP(K113,$DB$180:$DS$241,2,FALSE)=0,VLOOKUP(M113,DI!M:O,2,FALSE),
IF(K113="","XXX-",K113&amp;"-")&amp;
IF(VLOOKUP(K113,$DB$180:$DS$241,2,FALSE)=0,"%?",IF(N$4="","O?","O"&amp;N$4+FLOOR((ROW()-7)/16,1)))&amp;
VLOOKUP(K113,$DB$180:$DS$241,MOD(ROW()-7,16)+3,FALSE))),
IF(K113="","XXX-%?#*",K113&amp;"-%?#*")))</f>
        <v/>
      </c>
      <c r="O113" s="228"/>
      <c r="P113" s="226" t="str">
        <f t="shared" ca="1" si="17"/>
        <v/>
      </c>
      <c r="Q113" s="226"/>
      <c r="R113" s="226"/>
      <c r="S113" s="227"/>
      <c r="T113" s="225" t="str">
        <f t="shared" si="26"/>
        <v/>
      </c>
      <c r="U113" s="226"/>
      <c r="V113" s="226" t="str">
        <f>IF(U113="","",IFERROR(
IF(VLOOKUP(S113,$DB$180:$DS$241,2,FALSE)=2,VLOOKUP(S113,$DB$180:$DS$241,3,FALSE),
IF(VLOOKUP(S113,$DB$180:$DS$241,2,FALSE)=0,VLOOKUP(U113,DI!U:W,2,FALSE),
IF(S113="","XXX-",S113&amp;"-")&amp;
IF(VLOOKUP(S113,$DB$180:$DS$241,2,FALSE)=0,"%?",IF(V$4="","O?","O"&amp;V$4+FLOOR((ROW()-7)/16,1)))&amp;
VLOOKUP(S113,$DB$180:$DS$241,MOD(ROW()-7,16)+3,FALSE))),
IF(S113="","XXX-%?#*",S113&amp;"-%?#*")))</f>
        <v/>
      </c>
      <c r="W113" s="228"/>
      <c r="X113" s="226" t="str">
        <f t="shared" ca="1" si="18"/>
        <v/>
      </c>
      <c r="Y113" s="226"/>
      <c r="Z113" s="226"/>
      <c r="AA113" s="233"/>
      <c r="AB113" s="225" t="str">
        <f t="shared" si="27"/>
        <v/>
      </c>
      <c r="AC113" s="226"/>
      <c r="AD113" s="226" t="str">
        <f>IF(AC113="","",IFERROR(
IF(VLOOKUP(AA113,$DB$180:$DS$241,2,FALSE)=2,VLOOKUP(AA113,$DB$180:$DS$241,3,FALSE),
IF(VLOOKUP(AA113,$DB$180:$DS$241,2,FALSE)=0,VLOOKUP(AC113,DI!AC:AE,2,FALSE),
IF(AA113="","XXX-",AA113&amp;"-")&amp;
IF(VLOOKUP(AA113,$DB$180:$DS$241,2,FALSE)=0,"%?",IF(AD$4="","O?","O"&amp;AD$4+FLOOR((ROW()-7)/16,1)))&amp;
VLOOKUP(AA113,$DB$180:$DS$241,MOD(ROW()-7,16)+3,FALSE))),
IF(AA113="","XXX-%?#*",AA113&amp;"-%?#*")))</f>
        <v/>
      </c>
      <c r="AE113" s="228"/>
      <c r="AF113" s="226" t="str">
        <f t="shared" ca="1" si="19"/>
        <v/>
      </c>
      <c r="AG113" s="226"/>
      <c r="AH113" s="226"/>
      <c r="AI113" s="233"/>
      <c r="AJ113" s="225" t="str">
        <f t="shared" si="28"/>
        <v/>
      </c>
      <c r="AK113" s="226"/>
      <c r="AL113" s="226" t="str">
        <f>IF(AK113="","",IFERROR(
IF(VLOOKUP(AI113,$DB$180:$DS$241,2,FALSE)=2,VLOOKUP(AI113,$DB$180:$DS$241,3,FALSE),
IF(VLOOKUP(AI113,$DB$180:$DS$241,2,FALSE)=0,VLOOKUP(AK113,DI!AK:AM,2,FALSE),
IF(AI113="","XXX-",AI113&amp;"-")&amp;
IF(VLOOKUP(AI113,$DB$180:$DS$241,2,FALSE)=0,"%?",IF(AL$4="","O?","O"&amp;AL$4+FLOOR((ROW()-7)/16,1)))&amp;
VLOOKUP(AI113,$DB$180:$DS$241,MOD(ROW()-7,16)+3,FALSE))),
IF(AI113="","XXX-%?#*",AI113&amp;"-%?#*")))</f>
        <v/>
      </c>
      <c r="AM113" s="228"/>
      <c r="AN113" s="226" t="str">
        <f t="shared" ca="1" si="20"/>
        <v/>
      </c>
      <c r="AO113" s="226"/>
      <c r="AP113" s="226"/>
      <c r="AQ113" s="233"/>
      <c r="AR113" s="225" t="str">
        <f t="shared" si="29"/>
        <v/>
      </c>
      <c r="AS113" s="226"/>
      <c r="AT113" s="226" t="str">
        <f>IF(AS113="","",IFERROR(
IF(VLOOKUP(AQ113,$DB$180:$DS$241,2,FALSE)=2,VLOOKUP(AQ113,$DB$180:$DS$241,3,FALSE),
IF(VLOOKUP(AQ113,$DB$180:$DS$241,2,FALSE)=0,VLOOKUP(AS113,DI!AS:AU,2,FALSE),
IF(AQ113="","XXX-",AQ113&amp;"-")&amp;
IF(VLOOKUP(AQ113,$DB$180:$DS$241,2,FALSE)=0,"%?",IF(AT$4="","O?","O"&amp;AT$4+FLOOR((ROW()-7)/16,1)))&amp;
VLOOKUP(AQ113,$DB$180:$DS$241,MOD(ROW()-7,16)+3,FALSE))),
IF(AQ113="","XXX-%?#*",AQ113&amp;"-%?#*")))</f>
        <v/>
      </c>
      <c r="AU113" s="228"/>
      <c r="AV113" s="226" t="str">
        <f t="shared" ca="1" si="21"/>
        <v/>
      </c>
      <c r="AW113" s="226"/>
      <c r="AX113" s="226"/>
      <c r="AY113" s="233"/>
      <c r="AZ113" s="225" t="str">
        <f t="shared" si="30"/>
        <v/>
      </c>
      <c r="BA113" s="226"/>
      <c r="BB113" s="226" t="str">
        <f>IF(BA113="","",IFERROR(
IF(VLOOKUP(AY113,$DB$180:$DS$241,2,FALSE)=2,VLOOKUP(AY113,$DB$180:$DS$241,3,FALSE),
IF(VLOOKUP(AY113,$DB$180:$DS$241,2,FALSE)=0,VLOOKUP(BA113,DI!BA:BC,2,FALSE),
IF(AY113="","XXX-",AY113&amp;"-")&amp;
IF(VLOOKUP(AY113,$DB$180:$DS$241,2,FALSE)=0,"%?",IF(BB$4="","O?","O"&amp;BB$4+FLOOR((ROW()-7)/16,1)))&amp;
VLOOKUP(AY113,$DB$180:$DS$241,MOD(ROW()-7,16)+3,FALSE))),
IF(AY113="","XXX-%?#*",AY113&amp;"-%?#*")))</f>
        <v/>
      </c>
      <c r="BC113" s="228"/>
      <c r="BD113" s="226" t="str">
        <f t="shared" ca="1" si="22"/>
        <v/>
      </c>
      <c r="BE113" s="226"/>
      <c r="BF113" s="226"/>
      <c r="BG113" s="233"/>
      <c r="BH113" s="225" t="str">
        <f t="shared" si="31"/>
        <v/>
      </c>
      <c r="BI113" s="226"/>
      <c r="BJ113" s="226" t="str">
        <f>IF(BI113="","",IFERROR(
IF(VLOOKUP(BG113,$DB$180:$DS$241,2,FALSE)=2,VLOOKUP(BG113,$DB$180:$DS$241,3,FALSE),
IF(VLOOKUP(BG113,$DB$180:$DS$241,2,FALSE)=0,VLOOKUP(BI113,DI!BI:BK,2,FALSE),
IF(BG113="","XXX-",BG113&amp;"-")&amp;
IF(VLOOKUP(BG113,$DB$180:$DS$241,2,FALSE)=0,"%?",IF(BJ$4="","O?","O"&amp;BJ$4+FLOOR((ROW()-7)/16,1)))&amp;
VLOOKUP(BG113,$DB$180:$DS$241,MOD(ROW()-7,16)+3,FALSE))),
IF(BG113="","XXX-%?#*",BG113&amp;"-%?#*")))</f>
        <v/>
      </c>
      <c r="BK113" s="228"/>
      <c r="BL113" s="226" t="str">
        <f t="shared" ca="1" si="23"/>
        <v/>
      </c>
      <c r="BM113" s="226"/>
      <c r="BN113" s="226"/>
      <c r="BO113" s="236"/>
    </row>
    <row r="114" spans="4:71">
      <c r="D114" s="225" t="str">
        <f t="shared" si="24"/>
        <v/>
      </c>
      <c r="E114" s="226"/>
      <c r="F114" s="226" t="str">
        <f>IF(E114="","",IFERROR(
IF(VLOOKUP(C114,$DB$180:$DS$241,2,FALSE)=2,VLOOKUP(C114,$DB$180:$DS$241,3,FALSE),
IF(VLOOKUP(C114,$DB$180:$DS$241,2,FALSE)=0,VLOOKUP(E114,DI!E:G,2,FALSE),
IF(C114="","XXX-",C114&amp;"-")&amp;
IF(VLOOKUP(C114,$DB$180:$DS$241,2,FALSE)=0,"%?",IF(F$4="","O?","O"&amp;F$4+FLOOR((ROW()-7)/16,1)))&amp;
VLOOKUP(C114,$DB$180:$DS$241,MOD(ROW()-7,16)+3,FALSE))),
IF(C114="","XXX-%?#*",C114&amp;"-%?#*")))</f>
        <v/>
      </c>
      <c r="G114" s="226"/>
      <c r="H114" s="226" t="str">
        <f t="shared" ca="1" si="32"/>
        <v/>
      </c>
      <c r="I114" s="226"/>
      <c r="J114" s="226"/>
      <c r="K114" s="227"/>
      <c r="L114" s="225" t="str">
        <f t="shared" si="25"/>
        <v/>
      </c>
      <c r="M114" s="226"/>
      <c r="N114" s="226" t="str">
        <f>IF(M114="","",IFERROR(
IF(VLOOKUP(K114,$DB$180:$DS$241,2,FALSE)=2,VLOOKUP(K114,$DB$180:$DS$241,3,FALSE),
IF(VLOOKUP(K114,$DB$180:$DS$241,2,FALSE)=0,VLOOKUP(M114,DI!M:O,2,FALSE),
IF(K114="","XXX-",K114&amp;"-")&amp;
IF(VLOOKUP(K114,$DB$180:$DS$241,2,FALSE)=0,"%?",IF(N$4="","O?","O"&amp;N$4+FLOOR((ROW()-7)/16,1)))&amp;
VLOOKUP(K114,$DB$180:$DS$241,MOD(ROW()-7,16)+3,FALSE))),
IF(K114="","XXX-%?#*",K114&amp;"-%?#*")))</f>
        <v/>
      </c>
      <c r="O114" s="228"/>
      <c r="P114" s="226" t="str">
        <f t="shared" ca="1" si="17"/>
        <v/>
      </c>
      <c r="Q114" s="226"/>
      <c r="R114" s="226"/>
      <c r="S114" s="227"/>
      <c r="T114" s="225" t="str">
        <f t="shared" si="26"/>
        <v/>
      </c>
      <c r="U114" s="226"/>
      <c r="V114" s="226" t="str">
        <f>IF(U114="","",IFERROR(
IF(VLOOKUP(S114,$DB$180:$DS$241,2,FALSE)=2,VLOOKUP(S114,$DB$180:$DS$241,3,FALSE),
IF(VLOOKUP(S114,$DB$180:$DS$241,2,FALSE)=0,VLOOKUP(U114,DI!U:W,2,FALSE),
IF(S114="","XXX-",S114&amp;"-")&amp;
IF(VLOOKUP(S114,$DB$180:$DS$241,2,FALSE)=0,"%?",IF(V$4="","O?","O"&amp;V$4+FLOOR((ROW()-7)/16,1)))&amp;
VLOOKUP(S114,$DB$180:$DS$241,MOD(ROW()-7,16)+3,FALSE))),
IF(S114="","XXX-%?#*",S114&amp;"-%?#*")))</f>
        <v/>
      </c>
      <c r="W114" s="228"/>
      <c r="X114" s="226" t="str">
        <f t="shared" ca="1" si="18"/>
        <v/>
      </c>
      <c r="Y114" s="226"/>
      <c r="Z114" s="226"/>
      <c r="AA114" s="233"/>
      <c r="AB114" s="225" t="str">
        <f t="shared" si="27"/>
        <v/>
      </c>
      <c r="AC114" s="226"/>
      <c r="AD114" s="226" t="str">
        <f>IF(AC114="","",IFERROR(
IF(VLOOKUP(AA114,$DB$180:$DS$241,2,FALSE)=2,VLOOKUP(AA114,$DB$180:$DS$241,3,FALSE),
IF(VLOOKUP(AA114,$DB$180:$DS$241,2,FALSE)=0,VLOOKUP(AC114,DI!AC:AE,2,FALSE),
IF(AA114="","XXX-",AA114&amp;"-")&amp;
IF(VLOOKUP(AA114,$DB$180:$DS$241,2,FALSE)=0,"%?",IF(AD$4="","O?","O"&amp;AD$4+FLOOR((ROW()-7)/16,1)))&amp;
VLOOKUP(AA114,$DB$180:$DS$241,MOD(ROW()-7,16)+3,FALSE))),
IF(AA114="","XXX-%?#*",AA114&amp;"-%?#*")))</f>
        <v/>
      </c>
      <c r="AE114" s="228"/>
      <c r="AF114" s="226" t="str">
        <f t="shared" ca="1" si="19"/>
        <v/>
      </c>
      <c r="AG114" s="226"/>
      <c r="AH114" s="226"/>
      <c r="AI114" s="233"/>
      <c r="AJ114" s="225" t="str">
        <f t="shared" si="28"/>
        <v/>
      </c>
      <c r="AK114" s="226"/>
      <c r="AL114" s="226" t="str">
        <f>IF(AK114="","",IFERROR(
IF(VLOOKUP(AI114,$DB$180:$DS$241,2,FALSE)=2,VLOOKUP(AI114,$DB$180:$DS$241,3,FALSE),
IF(VLOOKUP(AI114,$DB$180:$DS$241,2,FALSE)=0,VLOOKUP(AK114,DI!AK:AM,2,FALSE),
IF(AI114="","XXX-",AI114&amp;"-")&amp;
IF(VLOOKUP(AI114,$DB$180:$DS$241,2,FALSE)=0,"%?",IF(AL$4="","O?","O"&amp;AL$4+FLOOR((ROW()-7)/16,1)))&amp;
VLOOKUP(AI114,$DB$180:$DS$241,MOD(ROW()-7,16)+3,FALSE))),
IF(AI114="","XXX-%?#*",AI114&amp;"-%?#*")))</f>
        <v/>
      </c>
      <c r="AM114" s="228"/>
      <c r="AN114" s="226" t="str">
        <f t="shared" ca="1" si="20"/>
        <v/>
      </c>
      <c r="AO114" s="226"/>
      <c r="AP114" s="226"/>
      <c r="AQ114" s="233"/>
      <c r="AR114" s="225" t="str">
        <f t="shared" si="29"/>
        <v/>
      </c>
      <c r="AS114" s="226"/>
      <c r="AT114" s="226" t="str">
        <f>IF(AS114="","",IFERROR(
IF(VLOOKUP(AQ114,$DB$180:$DS$241,2,FALSE)=2,VLOOKUP(AQ114,$DB$180:$DS$241,3,FALSE),
IF(VLOOKUP(AQ114,$DB$180:$DS$241,2,FALSE)=0,VLOOKUP(AS114,DI!AS:AU,2,FALSE),
IF(AQ114="","XXX-",AQ114&amp;"-")&amp;
IF(VLOOKUP(AQ114,$DB$180:$DS$241,2,FALSE)=0,"%?",IF(AT$4="","O?","O"&amp;AT$4+FLOOR((ROW()-7)/16,1)))&amp;
VLOOKUP(AQ114,$DB$180:$DS$241,MOD(ROW()-7,16)+3,FALSE))),
IF(AQ114="","XXX-%?#*",AQ114&amp;"-%?#*")))</f>
        <v/>
      </c>
      <c r="AU114" s="228"/>
      <c r="AV114" s="226" t="str">
        <f t="shared" ca="1" si="21"/>
        <v/>
      </c>
      <c r="AW114" s="226"/>
      <c r="AX114" s="226"/>
      <c r="AY114" s="233"/>
      <c r="AZ114" s="225" t="str">
        <f t="shared" si="30"/>
        <v/>
      </c>
      <c r="BA114" s="226"/>
      <c r="BB114" s="226" t="str">
        <f>IF(BA114="","",IFERROR(
IF(VLOOKUP(AY114,$DB$180:$DS$241,2,FALSE)=2,VLOOKUP(AY114,$DB$180:$DS$241,3,FALSE),
IF(VLOOKUP(AY114,$DB$180:$DS$241,2,FALSE)=0,VLOOKUP(BA114,DI!BA:BC,2,FALSE),
IF(AY114="","XXX-",AY114&amp;"-")&amp;
IF(VLOOKUP(AY114,$DB$180:$DS$241,2,FALSE)=0,"%?",IF(BB$4="","O?","O"&amp;BB$4+FLOOR((ROW()-7)/16,1)))&amp;
VLOOKUP(AY114,$DB$180:$DS$241,MOD(ROW()-7,16)+3,FALSE))),
IF(AY114="","XXX-%?#*",AY114&amp;"-%?#*")))</f>
        <v/>
      </c>
      <c r="BC114" s="228"/>
      <c r="BD114" s="226" t="str">
        <f t="shared" ca="1" si="22"/>
        <v/>
      </c>
      <c r="BE114" s="226"/>
      <c r="BF114" s="226"/>
      <c r="BG114" s="233"/>
      <c r="BH114" s="225" t="str">
        <f t="shared" si="31"/>
        <v/>
      </c>
      <c r="BI114" s="226"/>
      <c r="BJ114" s="226" t="str">
        <f>IF(BI114="","",IFERROR(
IF(VLOOKUP(BG114,$DB$180:$DS$241,2,FALSE)=2,VLOOKUP(BG114,$DB$180:$DS$241,3,FALSE),
IF(VLOOKUP(BG114,$DB$180:$DS$241,2,FALSE)=0,VLOOKUP(BI114,DI!BI:BK,2,FALSE),
IF(BG114="","XXX-",BG114&amp;"-")&amp;
IF(VLOOKUP(BG114,$DB$180:$DS$241,2,FALSE)=0,"%?",IF(BJ$4="","O?","O"&amp;BJ$4+FLOOR((ROW()-7)/16,1)))&amp;
VLOOKUP(BG114,$DB$180:$DS$241,MOD(ROW()-7,16)+3,FALSE))),
IF(BG114="","XXX-%?#*",BG114&amp;"-%?#*")))</f>
        <v/>
      </c>
      <c r="BK114" s="228"/>
      <c r="BL114" s="226" t="str">
        <f t="shared" ca="1" si="23"/>
        <v/>
      </c>
      <c r="BM114" s="226"/>
      <c r="BN114" s="226"/>
      <c r="BO114" s="236"/>
    </row>
    <row r="115" spans="4:71">
      <c r="D115" s="225" t="str">
        <f t="shared" si="24"/>
        <v/>
      </c>
      <c r="E115" s="226"/>
      <c r="F115" s="226" t="str">
        <f>IF(E115="","",IFERROR(
IF(VLOOKUP(C115,$DB$180:$DS$241,2,FALSE)=2,VLOOKUP(C115,$DB$180:$DS$241,3,FALSE),
IF(VLOOKUP(C115,$DB$180:$DS$241,2,FALSE)=0,VLOOKUP(E115,DI!E:G,2,FALSE),
IF(C115="","XXX-",C115&amp;"-")&amp;
IF(VLOOKUP(C115,$DB$180:$DS$241,2,FALSE)=0,"%?",IF(F$4="","O?","O"&amp;F$4+FLOOR((ROW()-7)/16,1)))&amp;
VLOOKUP(C115,$DB$180:$DS$241,MOD(ROW()-7,16)+3,FALSE))),
IF(C115="","XXX-%?#*",C115&amp;"-%?#*")))</f>
        <v/>
      </c>
      <c r="G115" s="226"/>
      <c r="H115" s="226" t="str">
        <f t="shared" ca="1" si="32"/>
        <v/>
      </c>
      <c r="I115" s="226"/>
      <c r="J115" s="226"/>
      <c r="K115" s="227"/>
      <c r="L115" s="225" t="str">
        <f t="shared" si="25"/>
        <v/>
      </c>
      <c r="M115" s="226"/>
      <c r="N115" s="226" t="str">
        <f>IF(M115="","",IFERROR(
IF(VLOOKUP(K115,$DB$180:$DS$241,2,FALSE)=2,VLOOKUP(K115,$DB$180:$DS$241,3,FALSE),
IF(VLOOKUP(K115,$DB$180:$DS$241,2,FALSE)=0,VLOOKUP(M115,DI!M:O,2,FALSE),
IF(K115="","XXX-",K115&amp;"-")&amp;
IF(VLOOKUP(K115,$DB$180:$DS$241,2,FALSE)=0,"%?",IF(N$4="","O?","O"&amp;N$4+FLOOR((ROW()-7)/16,1)))&amp;
VLOOKUP(K115,$DB$180:$DS$241,MOD(ROW()-7,16)+3,FALSE))),
IF(K115="","XXX-%?#*",K115&amp;"-%?#*")))</f>
        <v/>
      </c>
      <c r="O115" s="228"/>
      <c r="P115" s="226" t="str">
        <f t="shared" ca="1" si="17"/>
        <v/>
      </c>
      <c r="Q115" s="226"/>
      <c r="R115" s="226"/>
      <c r="S115" s="227"/>
      <c r="T115" s="225" t="str">
        <f t="shared" si="26"/>
        <v/>
      </c>
      <c r="U115" s="226"/>
      <c r="V115" s="226" t="str">
        <f>IF(U115="","",IFERROR(
IF(VLOOKUP(S115,$DB$180:$DS$241,2,FALSE)=2,VLOOKUP(S115,$DB$180:$DS$241,3,FALSE),
IF(VLOOKUP(S115,$DB$180:$DS$241,2,FALSE)=0,VLOOKUP(U115,DI!U:W,2,FALSE),
IF(S115="","XXX-",S115&amp;"-")&amp;
IF(VLOOKUP(S115,$DB$180:$DS$241,2,FALSE)=0,"%?",IF(V$4="","O?","O"&amp;V$4+FLOOR((ROW()-7)/16,1)))&amp;
VLOOKUP(S115,$DB$180:$DS$241,MOD(ROW()-7,16)+3,FALSE))),
IF(S115="","XXX-%?#*",S115&amp;"-%?#*")))</f>
        <v/>
      </c>
      <c r="W115" s="228"/>
      <c r="X115" s="226" t="str">
        <f t="shared" ca="1" si="18"/>
        <v/>
      </c>
      <c r="Y115" s="226"/>
      <c r="Z115" s="226"/>
      <c r="AA115" s="233"/>
      <c r="AB115" s="225" t="str">
        <f t="shared" si="27"/>
        <v/>
      </c>
      <c r="AC115" s="226"/>
      <c r="AD115" s="226" t="str">
        <f>IF(AC115="","",IFERROR(
IF(VLOOKUP(AA115,$DB$180:$DS$241,2,FALSE)=2,VLOOKUP(AA115,$DB$180:$DS$241,3,FALSE),
IF(VLOOKUP(AA115,$DB$180:$DS$241,2,FALSE)=0,VLOOKUP(AC115,DI!AC:AE,2,FALSE),
IF(AA115="","XXX-",AA115&amp;"-")&amp;
IF(VLOOKUP(AA115,$DB$180:$DS$241,2,FALSE)=0,"%?",IF(AD$4="","O?","O"&amp;AD$4+FLOOR((ROW()-7)/16,1)))&amp;
VLOOKUP(AA115,$DB$180:$DS$241,MOD(ROW()-7,16)+3,FALSE))),
IF(AA115="","XXX-%?#*",AA115&amp;"-%?#*")))</f>
        <v/>
      </c>
      <c r="AE115" s="228"/>
      <c r="AF115" s="226" t="str">
        <f t="shared" ca="1" si="19"/>
        <v/>
      </c>
      <c r="AG115" s="226"/>
      <c r="AH115" s="226"/>
      <c r="AI115" s="233"/>
      <c r="AJ115" s="225" t="str">
        <f t="shared" si="28"/>
        <v/>
      </c>
      <c r="AK115" s="226"/>
      <c r="AL115" s="226" t="str">
        <f>IF(AK115="","",IFERROR(
IF(VLOOKUP(AI115,$DB$180:$DS$241,2,FALSE)=2,VLOOKUP(AI115,$DB$180:$DS$241,3,FALSE),
IF(VLOOKUP(AI115,$DB$180:$DS$241,2,FALSE)=0,VLOOKUP(AK115,DI!AK:AM,2,FALSE),
IF(AI115="","XXX-",AI115&amp;"-")&amp;
IF(VLOOKUP(AI115,$DB$180:$DS$241,2,FALSE)=0,"%?",IF(AL$4="","O?","O"&amp;AL$4+FLOOR((ROW()-7)/16,1)))&amp;
VLOOKUP(AI115,$DB$180:$DS$241,MOD(ROW()-7,16)+3,FALSE))),
IF(AI115="","XXX-%?#*",AI115&amp;"-%?#*")))</f>
        <v/>
      </c>
      <c r="AM115" s="228"/>
      <c r="AN115" s="226" t="str">
        <f t="shared" ca="1" si="20"/>
        <v/>
      </c>
      <c r="AO115" s="226"/>
      <c r="AP115" s="226"/>
      <c r="AQ115" s="233"/>
      <c r="AR115" s="225" t="str">
        <f t="shared" si="29"/>
        <v/>
      </c>
      <c r="AS115" s="226"/>
      <c r="AT115" s="226" t="str">
        <f>IF(AS115="","",IFERROR(
IF(VLOOKUP(AQ115,$DB$180:$DS$241,2,FALSE)=2,VLOOKUP(AQ115,$DB$180:$DS$241,3,FALSE),
IF(VLOOKUP(AQ115,$DB$180:$DS$241,2,FALSE)=0,VLOOKUP(AS115,DI!AS:AU,2,FALSE),
IF(AQ115="","XXX-",AQ115&amp;"-")&amp;
IF(VLOOKUP(AQ115,$DB$180:$DS$241,2,FALSE)=0,"%?",IF(AT$4="","O?","O"&amp;AT$4+FLOOR((ROW()-7)/16,1)))&amp;
VLOOKUP(AQ115,$DB$180:$DS$241,MOD(ROW()-7,16)+3,FALSE))),
IF(AQ115="","XXX-%?#*",AQ115&amp;"-%?#*")))</f>
        <v/>
      </c>
      <c r="AU115" s="228"/>
      <c r="AV115" s="226" t="str">
        <f t="shared" ca="1" si="21"/>
        <v/>
      </c>
      <c r="AW115" s="226"/>
      <c r="AX115" s="226"/>
      <c r="AY115" s="233"/>
      <c r="AZ115" s="225" t="str">
        <f t="shared" si="30"/>
        <v/>
      </c>
      <c r="BA115" s="226"/>
      <c r="BB115" s="226" t="str">
        <f>IF(BA115="","",IFERROR(
IF(VLOOKUP(AY115,$DB$180:$DS$241,2,FALSE)=2,VLOOKUP(AY115,$DB$180:$DS$241,3,FALSE),
IF(VLOOKUP(AY115,$DB$180:$DS$241,2,FALSE)=0,VLOOKUP(BA115,DI!BA:BC,2,FALSE),
IF(AY115="","XXX-",AY115&amp;"-")&amp;
IF(VLOOKUP(AY115,$DB$180:$DS$241,2,FALSE)=0,"%?",IF(BB$4="","O?","O"&amp;BB$4+FLOOR((ROW()-7)/16,1)))&amp;
VLOOKUP(AY115,$DB$180:$DS$241,MOD(ROW()-7,16)+3,FALSE))),
IF(AY115="","XXX-%?#*",AY115&amp;"-%?#*")))</f>
        <v/>
      </c>
      <c r="BC115" s="228"/>
      <c r="BD115" s="226" t="str">
        <f t="shared" ca="1" si="22"/>
        <v/>
      </c>
      <c r="BE115" s="226"/>
      <c r="BF115" s="226"/>
      <c r="BG115" s="233"/>
      <c r="BH115" s="225" t="str">
        <f t="shared" si="31"/>
        <v/>
      </c>
      <c r="BI115" s="226"/>
      <c r="BJ115" s="226" t="str">
        <f>IF(BI115="","",IFERROR(
IF(VLOOKUP(BG115,$DB$180:$DS$241,2,FALSE)=2,VLOOKUP(BG115,$DB$180:$DS$241,3,FALSE),
IF(VLOOKUP(BG115,$DB$180:$DS$241,2,FALSE)=0,VLOOKUP(BI115,DI!BI:BK,2,FALSE),
IF(BG115="","XXX-",BG115&amp;"-")&amp;
IF(VLOOKUP(BG115,$DB$180:$DS$241,2,FALSE)=0,"%?",IF(BJ$4="","O?","O"&amp;BJ$4+FLOOR((ROW()-7)/16,1)))&amp;
VLOOKUP(BG115,$DB$180:$DS$241,MOD(ROW()-7,16)+3,FALSE))),
IF(BG115="","XXX-%?#*",BG115&amp;"-%?#*")))</f>
        <v/>
      </c>
      <c r="BK115" s="228"/>
      <c r="BL115" s="226" t="str">
        <f t="shared" ca="1" si="23"/>
        <v/>
      </c>
      <c r="BM115" s="226"/>
      <c r="BN115" s="226"/>
      <c r="BO115" s="236"/>
    </row>
    <row r="116" spans="4:71">
      <c r="D116" s="225" t="str">
        <f t="shared" si="24"/>
        <v/>
      </c>
      <c r="E116" s="226"/>
      <c r="F116" s="226" t="str">
        <f>IF(E116="","",IFERROR(
IF(VLOOKUP(C116,$DB$180:$DS$241,2,FALSE)=2,VLOOKUP(C116,$DB$180:$DS$241,3,FALSE),
IF(VLOOKUP(C116,$DB$180:$DS$241,2,FALSE)=0,VLOOKUP(E116,DI!E:G,2,FALSE),
IF(C116="","XXX-",C116&amp;"-")&amp;
IF(VLOOKUP(C116,$DB$180:$DS$241,2,FALSE)=0,"%?",IF(F$4="","O?","O"&amp;F$4+FLOOR((ROW()-7)/16,1)))&amp;
VLOOKUP(C116,$DB$180:$DS$241,MOD(ROW()-7,16)+3,FALSE))),
IF(C116="","XXX-%?#*",C116&amp;"-%?#*")))</f>
        <v/>
      </c>
      <c r="G116" s="226"/>
      <c r="H116" s="226" t="str">
        <f t="shared" ca="1" si="32"/>
        <v/>
      </c>
      <c r="I116" s="226"/>
      <c r="J116" s="226"/>
      <c r="K116" s="227"/>
      <c r="L116" s="225" t="str">
        <f t="shared" si="25"/>
        <v/>
      </c>
      <c r="M116" s="226"/>
      <c r="N116" s="226" t="str">
        <f>IF(M116="","",IFERROR(
IF(VLOOKUP(K116,$DB$180:$DS$241,2,FALSE)=2,VLOOKUP(K116,$DB$180:$DS$241,3,FALSE),
IF(VLOOKUP(K116,$DB$180:$DS$241,2,FALSE)=0,VLOOKUP(M116,DI!M:O,2,FALSE),
IF(K116="","XXX-",K116&amp;"-")&amp;
IF(VLOOKUP(K116,$DB$180:$DS$241,2,FALSE)=0,"%?",IF(N$4="","O?","O"&amp;N$4+FLOOR((ROW()-7)/16,1)))&amp;
VLOOKUP(K116,$DB$180:$DS$241,MOD(ROW()-7,16)+3,FALSE))),
IF(K116="","XXX-%?#*",K116&amp;"-%?#*")))</f>
        <v/>
      </c>
      <c r="O116" s="228"/>
      <c r="P116" s="226" t="str">
        <f t="shared" ca="1" si="17"/>
        <v/>
      </c>
      <c r="Q116" s="226"/>
      <c r="R116" s="226"/>
      <c r="S116" s="227"/>
      <c r="T116" s="225" t="str">
        <f t="shared" si="26"/>
        <v/>
      </c>
      <c r="U116" s="226"/>
      <c r="V116" s="226" t="str">
        <f>IF(U116="","",IFERROR(
IF(VLOOKUP(S116,$DB$180:$DS$241,2,FALSE)=2,VLOOKUP(S116,$DB$180:$DS$241,3,FALSE),
IF(VLOOKUP(S116,$DB$180:$DS$241,2,FALSE)=0,VLOOKUP(U116,DI!U:W,2,FALSE),
IF(S116="","XXX-",S116&amp;"-")&amp;
IF(VLOOKUP(S116,$DB$180:$DS$241,2,FALSE)=0,"%?",IF(V$4="","O?","O"&amp;V$4+FLOOR((ROW()-7)/16,1)))&amp;
VLOOKUP(S116,$DB$180:$DS$241,MOD(ROW()-7,16)+3,FALSE))),
IF(S116="","XXX-%?#*",S116&amp;"-%?#*")))</f>
        <v/>
      </c>
      <c r="W116" s="228"/>
      <c r="X116" s="226" t="str">
        <f t="shared" ca="1" si="18"/>
        <v/>
      </c>
      <c r="Y116" s="226"/>
      <c r="Z116" s="226"/>
      <c r="AA116" s="233"/>
      <c r="AB116" s="225" t="str">
        <f t="shared" si="27"/>
        <v/>
      </c>
      <c r="AC116" s="226"/>
      <c r="AD116" s="226" t="str">
        <f>IF(AC116="","",IFERROR(
IF(VLOOKUP(AA116,$DB$180:$DS$241,2,FALSE)=2,VLOOKUP(AA116,$DB$180:$DS$241,3,FALSE),
IF(VLOOKUP(AA116,$DB$180:$DS$241,2,FALSE)=0,VLOOKUP(AC116,DI!AC:AE,2,FALSE),
IF(AA116="","XXX-",AA116&amp;"-")&amp;
IF(VLOOKUP(AA116,$DB$180:$DS$241,2,FALSE)=0,"%?",IF(AD$4="","O?","O"&amp;AD$4+FLOOR((ROW()-7)/16,1)))&amp;
VLOOKUP(AA116,$DB$180:$DS$241,MOD(ROW()-7,16)+3,FALSE))),
IF(AA116="","XXX-%?#*",AA116&amp;"-%?#*")))</f>
        <v/>
      </c>
      <c r="AE116" s="228"/>
      <c r="AF116" s="226" t="str">
        <f t="shared" ca="1" si="19"/>
        <v/>
      </c>
      <c r="AG116" s="226"/>
      <c r="AH116" s="226"/>
      <c r="AI116" s="233"/>
      <c r="AJ116" s="225" t="str">
        <f t="shared" si="28"/>
        <v/>
      </c>
      <c r="AK116" s="226"/>
      <c r="AL116" s="226" t="str">
        <f>IF(AK116="","",IFERROR(
IF(VLOOKUP(AI116,$DB$180:$DS$241,2,FALSE)=2,VLOOKUP(AI116,$DB$180:$DS$241,3,FALSE),
IF(VLOOKUP(AI116,$DB$180:$DS$241,2,FALSE)=0,VLOOKUP(AK116,DI!AK:AM,2,FALSE),
IF(AI116="","XXX-",AI116&amp;"-")&amp;
IF(VLOOKUP(AI116,$DB$180:$DS$241,2,FALSE)=0,"%?",IF(AL$4="","O?","O"&amp;AL$4+FLOOR((ROW()-7)/16,1)))&amp;
VLOOKUP(AI116,$DB$180:$DS$241,MOD(ROW()-7,16)+3,FALSE))),
IF(AI116="","XXX-%?#*",AI116&amp;"-%?#*")))</f>
        <v/>
      </c>
      <c r="AM116" s="228"/>
      <c r="AN116" s="226" t="str">
        <f t="shared" ca="1" si="20"/>
        <v/>
      </c>
      <c r="AO116" s="226"/>
      <c r="AP116" s="226"/>
      <c r="AQ116" s="233"/>
      <c r="AR116" s="225" t="str">
        <f t="shared" si="29"/>
        <v/>
      </c>
      <c r="AS116" s="226"/>
      <c r="AT116" s="226" t="str">
        <f>IF(AS116="","",IFERROR(
IF(VLOOKUP(AQ116,$DB$180:$DS$241,2,FALSE)=2,VLOOKUP(AQ116,$DB$180:$DS$241,3,FALSE),
IF(VLOOKUP(AQ116,$DB$180:$DS$241,2,FALSE)=0,VLOOKUP(AS116,DI!AS:AU,2,FALSE),
IF(AQ116="","XXX-",AQ116&amp;"-")&amp;
IF(VLOOKUP(AQ116,$DB$180:$DS$241,2,FALSE)=0,"%?",IF(AT$4="","O?","O"&amp;AT$4+FLOOR((ROW()-7)/16,1)))&amp;
VLOOKUP(AQ116,$DB$180:$DS$241,MOD(ROW()-7,16)+3,FALSE))),
IF(AQ116="","XXX-%?#*",AQ116&amp;"-%?#*")))</f>
        <v/>
      </c>
      <c r="AU116" s="228"/>
      <c r="AV116" s="226" t="str">
        <f t="shared" ca="1" si="21"/>
        <v/>
      </c>
      <c r="AW116" s="226"/>
      <c r="AX116" s="226"/>
      <c r="AY116" s="233"/>
      <c r="AZ116" s="225" t="str">
        <f t="shared" si="30"/>
        <v/>
      </c>
      <c r="BA116" s="226"/>
      <c r="BB116" s="226" t="str">
        <f>IF(BA116="","",IFERROR(
IF(VLOOKUP(AY116,$DB$180:$DS$241,2,FALSE)=2,VLOOKUP(AY116,$DB$180:$DS$241,3,FALSE),
IF(VLOOKUP(AY116,$DB$180:$DS$241,2,FALSE)=0,VLOOKUP(BA116,DI!BA:BC,2,FALSE),
IF(AY116="","XXX-",AY116&amp;"-")&amp;
IF(VLOOKUP(AY116,$DB$180:$DS$241,2,FALSE)=0,"%?",IF(BB$4="","O?","O"&amp;BB$4+FLOOR((ROW()-7)/16,1)))&amp;
VLOOKUP(AY116,$DB$180:$DS$241,MOD(ROW()-7,16)+3,FALSE))),
IF(AY116="","XXX-%?#*",AY116&amp;"-%?#*")))</f>
        <v/>
      </c>
      <c r="BC116" s="228"/>
      <c r="BD116" s="226" t="str">
        <f t="shared" ca="1" si="22"/>
        <v/>
      </c>
      <c r="BE116" s="226"/>
      <c r="BF116" s="226"/>
      <c r="BG116" s="233"/>
      <c r="BH116" s="225" t="str">
        <f t="shared" si="31"/>
        <v/>
      </c>
      <c r="BI116" s="226"/>
      <c r="BJ116" s="226" t="str">
        <f>IF(BI116="","",IFERROR(
IF(VLOOKUP(BG116,$DB$180:$DS$241,2,FALSE)=2,VLOOKUP(BG116,$DB$180:$DS$241,3,FALSE),
IF(VLOOKUP(BG116,$DB$180:$DS$241,2,FALSE)=0,VLOOKUP(BI116,DI!BI:BK,2,FALSE),
IF(BG116="","XXX-",BG116&amp;"-")&amp;
IF(VLOOKUP(BG116,$DB$180:$DS$241,2,FALSE)=0,"%?",IF(BJ$4="","O?","O"&amp;BJ$4+FLOOR((ROW()-7)/16,1)))&amp;
VLOOKUP(BG116,$DB$180:$DS$241,MOD(ROW()-7,16)+3,FALSE))),
IF(BG116="","XXX-%?#*",BG116&amp;"-%?#*")))</f>
        <v/>
      </c>
      <c r="BK116" s="228"/>
      <c r="BL116" s="226" t="str">
        <f t="shared" ca="1" si="23"/>
        <v/>
      </c>
      <c r="BM116" s="226"/>
      <c r="BN116" s="226"/>
      <c r="BO116" s="236"/>
    </row>
    <row r="117" spans="4:71">
      <c r="D117" s="225" t="str">
        <f t="shared" si="24"/>
        <v/>
      </c>
      <c r="E117" s="226"/>
      <c r="F117" s="226" t="str">
        <f>IF(E117="","",IFERROR(
IF(VLOOKUP(C117,$DB$180:$DS$241,2,FALSE)=2,VLOOKUP(C117,$DB$180:$DS$241,3,FALSE),
IF(VLOOKUP(C117,$DB$180:$DS$241,2,FALSE)=0,VLOOKUP(E117,DI!E:G,2,FALSE),
IF(C117="","XXX-",C117&amp;"-")&amp;
IF(VLOOKUP(C117,$DB$180:$DS$241,2,FALSE)=0,"%?",IF(F$4="","O?","O"&amp;F$4+FLOOR((ROW()-7)/16,1)))&amp;
VLOOKUP(C117,$DB$180:$DS$241,MOD(ROW()-7,16)+3,FALSE))),
IF(C117="","XXX-%?#*",C117&amp;"-%?#*")))</f>
        <v/>
      </c>
      <c r="G117" s="226"/>
      <c r="H117" s="226" t="str">
        <f t="shared" ca="1" si="32"/>
        <v/>
      </c>
      <c r="I117" s="226"/>
      <c r="J117" s="226"/>
      <c r="K117" s="227"/>
      <c r="L117" s="225" t="str">
        <f t="shared" si="25"/>
        <v/>
      </c>
      <c r="M117" s="226"/>
      <c r="N117" s="226" t="str">
        <f>IF(M117="","",IFERROR(
IF(VLOOKUP(K117,$DB$180:$DS$241,2,FALSE)=2,VLOOKUP(K117,$DB$180:$DS$241,3,FALSE),
IF(VLOOKUP(K117,$DB$180:$DS$241,2,FALSE)=0,VLOOKUP(M117,DI!M:O,2,FALSE),
IF(K117="","XXX-",K117&amp;"-")&amp;
IF(VLOOKUP(K117,$DB$180:$DS$241,2,FALSE)=0,"%?",IF(N$4="","O?","O"&amp;N$4+FLOOR((ROW()-7)/16,1)))&amp;
VLOOKUP(K117,$DB$180:$DS$241,MOD(ROW()-7,16)+3,FALSE))),
IF(K117="","XXX-%?#*",K117&amp;"-%?#*")))</f>
        <v/>
      </c>
      <c r="O117" s="228"/>
      <c r="P117" s="226" t="str">
        <f t="shared" ca="1" si="17"/>
        <v/>
      </c>
      <c r="Q117" s="226"/>
      <c r="R117" s="226"/>
      <c r="S117" s="227"/>
      <c r="T117" s="225" t="str">
        <f t="shared" si="26"/>
        <v/>
      </c>
      <c r="U117" s="226"/>
      <c r="V117" s="226" t="str">
        <f>IF(U117="","",IFERROR(
IF(VLOOKUP(S117,$DB$180:$DS$241,2,FALSE)=2,VLOOKUP(S117,$DB$180:$DS$241,3,FALSE),
IF(VLOOKUP(S117,$DB$180:$DS$241,2,FALSE)=0,VLOOKUP(U117,DI!U:W,2,FALSE),
IF(S117="","XXX-",S117&amp;"-")&amp;
IF(VLOOKUP(S117,$DB$180:$DS$241,2,FALSE)=0,"%?",IF(V$4="","O?","O"&amp;V$4+FLOOR((ROW()-7)/16,1)))&amp;
VLOOKUP(S117,$DB$180:$DS$241,MOD(ROW()-7,16)+3,FALSE))),
IF(S117="","XXX-%?#*",S117&amp;"-%?#*")))</f>
        <v/>
      </c>
      <c r="W117" s="228"/>
      <c r="X117" s="226" t="str">
        <f t="shared" ca="1" si="18"/>
        <v/>
      </c>
      <c r="Y117" s="226"/>
      <c r="Z117" s="226"/>
      <c r="AA117" s="233"/>
      <c r="AB117" s="225" t="str">
        <f t="shared" si="27"/>
        <v/>
      </c>
      <c r="AC117" s="226"/>
      <c r="AD117" s="226" t="str">
        <f>IF(AC117="","",IFERROR(
IF(VLOOKUP(AA117,$DB$180:$DS$241,2,FALSE)=2,VLOOKUP(AA117,$DB$180:$DS$241,3,FALSE),
IF(VLOOKUP(AA117,$DB$180:$DS$241,2,FALSE)=0,VLOOKUP(AC117,DI!AC:AE,2,FALSE),
IF(AA117="","XXX-",AA117&amp;"-")&amp;
IF(VLOOKUP(AA117,$DB$180:$DS$241,2,FALSE)=0,"%?",IF(AD$4="","O?","O"&amp;AD$4+FLOOR((ROW()-7)/16,1)))&amp;
VLOOKUP(AA117,$DB$180:$DS$241,MOD(ROW()-7,16)+3,FALSE))),
IF(AA117="","XXX-%?#*",AA117&amp;"-%?#*")))</f>
        <v/>
      </c>
      <c r="AE117" s="228"/>
      <c r="AF117" s="226" t="str">
        <f t="shared" ca="1" si="19"/>
        <v/>
      </c>
      <c r="AG117" s="226"/>
      <c r="AH117" s="226"/>
      <c r="AI117" s="233"/>
      <c r="AJ117" s="225" t="str">
        <f t="shared" si="28"/>
        <v/>
      </c>
      <c r="AK117" s="226"/>
      <c r="AL117" s="226" t="str">
        <f>IF(AK117="","",IFERROR(
IF(VLOOKUP(AI117,$DB$180:$DS$241,2,FALSE)=2,VLOOKUP(AI117,$DB$180:$DS$241,3,FALSE),
IF(VLOOKUP(AI117,$DB$180:$DS$241,2,FALSE)=0,VLOOKUP(AK117,DI!AK:AM,2,FALSE),
IF(AI117="","XXX-",AI117&amp;"-")&amp;
IF(VLOOKUP(AI117,$DB$180:$DS$241,2,FALSE)=0,"%?",IF(AL$4="","O?","O"&amp;AL$4+FLOOR((ROW()-7)/16,1)))&amp;
VLOOKUP(AI117,$DB$180:$DS$241,MOD(ROW()-7,16)+3,FALSE))),
IF(AI117="","XXX-%?#*",AI117&amp;"-%?#*")))</f>
        <v/>
      </c>
      <c r="AM117" s="228"/>
      <c r="AN117" s="226" t="str">
        <f t="shared" ca="1" si="20"/>
        <v/>
      </c>
      <c r="AO117" s="226"/>
      <c r="AP117" s="226"/>
      <c r="AQ117" s="233"/>
      <c r="AR117" s="225" t="str">
        <f t="shared" si="29"/>
        <v/>
      </c>
      <c r="AS117" s="226"/>
      <c r="AT117" s="226" t="str">
        <f>IF(AS117="","",IFERROR(
IF(VLOOKUP(AQ117,$DB$180:$DS$241,2,FALSE)=2,VLOOKUP(AQ117,$DB$180:$DS$241,3,FALSE),
IF(VLOOKUP(AQ117,$DB$180:$DS$241,2,FALSE)=0,VLOOKUP(AS117,DI!AS:AU,2,FALSE),
IF(AQ117="","XXX-",AQ117&amp;"-")&amp;
IF(VLOOKUP(AQ117,$DB$180:$DS$241,2,FALSE)=0,"%?",IF(AT$4="","O?","O"&amp;AT$4+FLOOR((ROW()-7)/16,1)))&amp;
VLOOKUP(AQ117,$DB$180:$DS$241,MOD(ROW()-7,16)+3,FALSE))),
IF(AQ117="","XXX-%?#*",AQ117&amp;"-%?#*")))</f>
        <v/>
      </c>
      <c r="AU117" s="228"/>
      <c r="AV117" s="226" t="str">
        <f t="shared" ca="1" si="21"/>
        <v/>
      </c>
      <c r="AW117" s="226"/>
      <c r="AX117" s="226"/>
      <c r="AY117" s="233"/>
      <c r="AZ117" s="225" t="str">
        <f t="shared" si="30"/>
        <v/>
      </c>
      <c r="BA117" s="226"/>
      <c r="BB117" s="226" t="str">
        <f>IF(BA117="","",IFERROR(
IF(VLOOKUP(AY117,$DB$180:$DS$241,2,FALSE)=2,VLOOKUP(AY117,$DB$180:$DS$241,3,FALSE),
IF(VLOOKUP(AY117,$DB$180:$DS$241,2,FALSE)=0,VLOOKUP(BA117,DI!BA:BC,2,FALSE),
IF(AY117="","XXX-",AY117&amp;"-")&amp;
IF(VLOOKUP(AY117,$DB$180:$DS$241,2,FALSE)=0,"%?",IF(BB$4="","O?","O"&amp;BB$4+FLOOR((ROW()-7)/16,1)))&amp;
VLOOKUP(AY117,$DB$180:$DS$241,MOD(ROW()-7,16)+3,FALSE))),
IF(AY117="","XXX-%?#*",AY117&amp;"-%?#*")))</f>
        <v/>
      </c>
      <c r="BC117" s="228"/>
      <c r="BD117" s="226" t="str">
        <f t="shared" ca="1" si="22"/>
        <v/>
      </c>
      <c r="BE117" s="226"/>
      <c r="BF117" s="226"/>
      <c r="BG117" s="233"/>
      <c r="BH117" s="225" t="str">
        <f t="shared" si="31"/>
        <v/>
      </c>
      <c r="BI117" s="226"/>
      <c r="BJ117" s="226" t="str">
        <f>IF(BI117="","",IFERROR(
IF(VLOOKUP(BG117,$DB$180:$DS$241,2,FALSE)=2,VLOOKUP(BG117,$DB$180:$DS$241,3,FALSE),
IF(VLOOKUP(BG117,$DB$180:$DS$241,2,FALSE)=0,VLOOKUP(BI117,DI!BI:BK,2,FALSE),
IF(BG117="","XXX-",BG117&amp;"-")&amp;
IF(VLOOKUP(BG117,$DB$180:$DS$241,2,FALSE)=0,"%?",IF(BJ$4="","O?","O"&amp;BJ$4+FLOOR((ROW()-7)/16,1)))&amp;
VLOOKUP(BG117,$DB$180:$DS$241,MOD(ROW()-7,16)+3,FALSE))),
IF(BG117="","XXX-%?#*",BG117&amp;"-%?#*")))</f>
        <v/>
      </c>
      <c r="BK117" s="228"/>
      <c r="BL117" s="226" t="str">
        <f t="shared" ca="1" si="23"/>
        <v/>
      </c>
      <c r="BM117" s="226"/>
      <c r="BN117" s="226"/>
      <c r="BO117" s="236"/>
    </row>
    <row r="118" spans="4:71">
      <c r="D118" s="225" t="str">
        <f t="shared" si="24"/>
        <v/>
      </c>
      <c r="E118" s="226"/>
      <c r="F118" s="226" t="str">
        <f>IF(E118="","",IFERROR(
IF(VLOOKUP(C118,$DB$180:$DS$241,2,FALSE)=2,VLOOKUP(C118,$DB$180:$DS$241,3,FALSE),
IF(VLOOKUP(C118,$DB$180:$DS$241,2,FALSE)=0,VLOOKUP(E118,DI!E:G,2,FALSE),
IF(C118="","XXX-",C118&amp;"-")&amp;
IF(VLOOKUP(C118,$DB$180:$DS$241,2,FALSE)=0,"%?",IF(F$4="","O?","O"&amp;F$4+FLOOR((ROW()-7)/16,1)))&amp;
VLOOKUP(C118,$DB$180:$DS$241,MOD(ROW()-7,16)+3,FALSE))),
IF(C118="","XXX-%?#*",C118&amp;"-%?#*")))</f>
        <v/>
      </c>
      <c r="G118" s="226"/>
      <c r="H118" s="226" t="str">
        <f t="shared" ca="1" si="32"/>
        <v/>
      </c>
      <c r="I118" s="226"/>
      <c r="J118" s="226"/>
      <c r="K118" s="227"/>
      <c r="L118" s="225" t="str">
        <f t="shared" si="25"/>
        <v/>
      </c>
      <c r="M118" s="226"/>
      <c r="N118" s="226" t="str">
        <f>IF(M118="","",IFERROR(
IF(VLOOKUP(K118,$DB$180:$DS$241,2,FALSE)=2,VLOOKUP(K118,$DB$180:$DS$241,3,FALSE),
IF(VLOOKUP(K118,$DB$180:$DS$241,2,FALSE)=0,VLOOKUP(M118,DI!M:O,2,FALSE),
IF(K118="","XXX-",K118&amp;"-")&amp;
IF(VLOOKUP(K118,$DB$180:$DS$241,2,FALSE)=0,"%?",IF(N$4="","O?","O"&amp;N$4+FLOOR((ROW()-7)/16,1)))&amp;
VLOOKUP(K118,$DB$180:$DS$241,MOD(ROW()-7,16)+3,FALSE))),
IF(K118="","XXX-%?#*",K118&amp;"-%?#*")))</f>
        <v/>
      </c>
      <c r="O118" s="228"/>
      <c r="P118" s="226" t="str">
        <f t="shared" ca="1" si="17"/>
        <v/>
      </c>
      <c r="Q118" s="226"/>
      <c r="R118" s="226"/>
      <c r="S118" s="227"/>
      <c r="T118" s="225" t="str">
        <f t="shared" si="26"/>
        <v/>
      </c>
      <c r="U118" s="226"/>
      <c r="V118" s="226" t="str">
        <f>IF(U118="","",IFERROR(
IF(VLOOKUP(S118,$DB$180:$DS$241,2,FALSE)=2,VLOOKUP(S118,$DB$180:$DS$241,3,FALSE),
IF(VLOOKUP(S118,$DB$180:$DS$241,2,FALSE)=0,VLOOKUP(U118,DI!U:W,2,FALSE),
IF(S118="","XXX-",S118&amp;"-")&amp;
IF(VLOOKUP(S118,$DB$180:$DS$241,2,FALSE)=0,"%?",IF(V$4="","O?","O"&amp;V$4+FLOOR((ROW()-7)/16,1)))&amp;
VLOOKUP(S118,$DB$180:$DS$241,MOD(ROW()-7,16)+3,FALSE))),
IF(S118="","XXX-%?#*",S118&amp;"-%?#*")))</f>
        <v/>
      </c>
      <c r="W118" s="228"/>
      <c r="X118" s="226" t="str">
        <f t="shared" ca="1" si="18"/>
        <v/>
      </c>
      <c r="Y118" s="226"/>
      <c r="Z118" s="226"/>
      <c r="AA118" s="233"/>
      <c r="AB118" s="225" t="str">
        <f t="shared" si="27"/>
        <v/>
      </c>
      <c r="AC118" s="226"/>
      <c r="AD118" s="226" t="str">
        <f>IF(AC118="","",IFERROR(
IF(VLOOKUP(AA118,$DB$180:$DS$241,2,FALSE)=2,VLOOKUP(AA118,$DB$180:$DS$241,3,FALSE),
IF(VLOOKUP(AA118,$DB$180:$DS$241,2,FALSE)=0,VLOOKUP(AC118,DI!AC:AE,2,FALSE),
IF(AA118="","XXX-",AA118&amp;"-")&amp;
IF(VLOOKUP(AA118,$DB$180:$DS$241,2,FALSE)=0,"%?",IF(AD$4="","O?","O"&amp;AD$4+FLOOR((ROW()-7)/16,1)))&amp;
VLOOKUP(AA118,$DB$180:$DS$241,MOD(ROW()-7,16)+3,FALSE))),
IF(AA118="","XXX-%?#*",AA118&amp;"-%?#*")))</f>
        <v/>
      </c>
      <c r="AE118" s="228"/>
      <c r="AF118" s="226" t="str">
        <f t="shared" ca="1" si="19"/>
        <v/>
      </c>
      <c r="AG118" s="226"/>
      <c r="AH118" s="226"/>
      <c r="AI118" s="233"/>
      <c r="AJ118" s="225" t="str">
        <f t="shared" si="28"/>
        <v/>
      </c>
      <c r="AK118" s="226"/>
      <c r="AL118" s="226" t="str">
        <f>IF(AK118="","",IFERROR(
IF(VLOOKUP(AI118,$DB$180:$DS$241,2,FALSE)=2,VLOOKUP(AI118,$DB$180:$DS$241,3,FALSE),
IF(VLOOKUP(AI118,$DB$180:$DS$241,2,FALSE)=0,VLOOKUP(AK118,DI!AK:AM,2,FALSE),
IF(AI118="","XXX-",AI118&amp;"-")&amp;
IF(VLOOKUP(AI118,$DB$180:$DS$241,2,FALSE)=0,"%?",IF(AL$4="","O?","O"&amp;AL$4+FLOOR((ROW()-7)/16,1)))&amp;
VLOOKUP(AI118,$DB$180:$DS$241,MOD(ROW()-7,16)+3,FALSE))),
IF(AI118="","XXX-%?#*",AI118&amp;"-%?#*")))</f>
        <v/>
      </c>
      <c r="AM118" s="228"/>
      <c r="AN118" s="226" t="str">
        <f t="shared" ca="1" si="20"/>
        <v/>
      </c>
      <c r="AO118" s="226"/>
      <c r="AP118" s="226"/>
      <c r="AQ118" s="233"/>
      <c r="AR118" s="225" t="str">
        <f t="shared" si="29"/>
        <v/>
      </c>
      <c r="AS118" s="226"/>
      <c r="AT118" s="226" t="str">
        <f>IF(AS118="","",IFERROR(
IF(VLOOKUP(AQ118,$DB$180:$DS$241,2,FALSE)=2,VLOOKUP(AQ118,$DB$180:$DS$241,3,FALSE),
IF(VLOOKUP(AQ118,$DB$180:$DS$241,2,FALSE)=0,VLOOKUP(AS118,DI!AS:AU,2,FALSE),
IF(AQ118="","XXX-",AQ118&amp;"-")&amp;
IF(VLOOKUP(AQ118,$DB$180:$DS$241,2,FALSE)=0,"%?",IF(AT$4="","O?","O"&amp;AT$4+FLOOR((ROW()-7)/16,1)))&amp;
VLOOKUP(AQ118,$DB$180:$DS$241,MOD(ROW()-7,16)+3,FALSE))),
IF(AQ118="","XXX-%?#*",AQ118&amp;"-%?#*")))</f>
        <v/>
      </c>
      <c r="AU118" s="228"/>
      <c r="AV118" s="226" t="str">
        <f t="shared" ca="1" si="21"/>
        <v/>
      </c>
      <c r="AW118" s="226"/>
      <c r="AX118" s="226"/>
      <c r="AY118" s="233"/>
      <c r="AZ118" s="225" t="str">
        <f t="shared" si="30"/>
        <v/>
      </c>
      <c r="BA118" s="226"/>
      <c r="BB118" s="226" t="str">
        <f>IF(BA118="","",IFERROR(
IF(VLOOKUP(AY118,$DB$180:$DS$241,2,FALSE)=2,VLOOKUP(AY118,$DB$180:$DS$241,3,FALSE),
IF(VLOOKUP(AY118,$DB$180:$DS$241,2,FALSE)=0,VLOOKUP(BA118,DI!BA:BC,2,FALSE),
IF(AY118="","XXX-",AY118&amp;"-")&amp;
IF(VLOOKUP(AY118,$DB$180:$DS$241,2,FALSE)=0,"%?",IF(BB$4="","O?","O"&amp;BB$4+FLOOR((ROW()-7)/16,1)))&amp;
VLOOKUP(AY118,$DB$180:$DS$241,MOD(ROW()-7,16)+3,FALSE))),
IF(AY118="","XXX-%?#*",AY118&amp;"-%?#*")))</f>
        <v/>
      </c>
      <c r="BC118" s="228"/>
      <c r="BD118" s="226" t="str">
        <f t="shared" ca="1" si="22"/>
        <v/>
      </c>
      <c r="BE118" s="226"/>
      <c r="BF118" s="226"/>
      <c r="BG118" s="233"/>
      <c r="BH118" s="225" t="str">
        <f t="shared" si="31"/>
        <v/>
      </c>
      <c r="BI118" s="226"/>
      <c r="BJ118" s="226" t="str">
        <f>IF(BI118="","",IFERROR(
IF(VLOOKUP(BG118,$DB$180:$DS$241,2,FALSE)=2,VLOOKUP(BG118,$DB$180:$DS$241,3,FALSE),
IF(VLOOKUP(BG118,$DB$180:$DS$241,2,FALSE)=0,VLOOKUP(BI118,DI!BI:BK,2,FALSE),
IF(BG118="","XXX-",BG118&amp;"-")&amp;
IF(VLOOKUP(BG118,$DB$180:$DS$241,2,FALSE)=0,"%?",IF(BJ$4="","O?","O"&amp;BJ$4+FLOOR((ROW()-7)/16,1)))&amp;
VLOOKUP(BG118,$DB$180:$DS$241,MOD(ROW()-7,16)+3,FALSE))),
IF(BG118="","XXX-%?#*",BG118&amp;"-%?#*")))</f>
        <v/>
      </c>
      <c r="BK118" s="228"/>
      <c r="BL118" s="226" t="str">
        <f t="shared" ca="1" si="23"/>
        <v/>
      </c>
      <c r="BM118" s="226"/>
      <c r="BN118" s="226"/>
      <c r="BO118" s="236"/>
      <c r="BP118" s="238"/>
      <c r="BQ118" s="238"/>
      <c r="BR118" s="238"/>
      <c r="BS118" s="238"/>
    </row>
    <row r="119" spans="4:71">
      <c r="D119" s="225" t="str">
        <f t="shared" si="24"/>
        <v/>
      </c>
      <c r="E119" s="226"/>
      <c r="F119" s="226" t="str">
        <f>IF(E119="","",IFERROR(
IF(VLOOKUP(C119,$DB$180:$DS$241,2,FALSE)=2,VLOOKUP(C119,$DB$180:$DS$241,3,FALSE),
IF(VLOOKUP(C119,$DB$180:$DS$241,2,FALSE)=0,VLOOKUP(E119,DI!E:G,2,FALSE),
IF(C119="","XXX-",C119&amp;"-")&amp;
IF(VLOOKUP(C119,$DB$180:$DS$241,2,FALSE)=0,"%?",IF(F$4="","O?","O"&amp;F$4+FLOOR((ROW()-7)/16,1)))&amp;
VLOOKUP(C119,$DB$180:$DS$241,MOD(ROW()-7,16)+3,FALSE))),
IF(C119="","XXX-%?#*",C119&amp;"-%?#*")))</f>
        <v/>
      </c>
      <c r="G119" s="226"/>
      <c r="H119" s="226" t="str">
        <f t="shared" ca="1" si="32"/>
        <v/>
      </c>
      <c r="I119" s="226"/>
      <c r="J119" s="226"/>
      <c r="K119" s="227"/>
      <c r="L119" s="225" t="str">
        <f t="shared" si="25"/>
        <v/>
      </c>
      <c r="M119" s="226"/>
      <c r="N119" s="226" t="str">
        <f>IF(M119="","",IFERROR(
IF(VLOOKUP(K119,$DB$180:$DS$241,2,FALSE)=2,VLOOKUP(K119,$DB$180:$DS$241,3,FALSE),
IF(VLOOKUP(K119,$DB$180:$DS$241,2,FALSE)=0,VLOOKUP(M119,DI!M:O,2,FALSE),
IF(K119="","XXX-",K119&amp;"-")&amp;
IF(VLOOKUP(K119,$DB$180:$DS$241,2,FALSE)=0,"%?",IF(N$4="","O?","O"&amp;N$4+FLOOR((ROW()-7)/16,1)))&amp;
VLOOKUP(K119,$DB$180:$DS$241,MOD(ROW()-7,16)+3,FALSE))),
IF(K119="","XXX-%?#*",K119&amp;"-%?#*")))</f>
        <v/>
      </c>
      <c r="O119" s="228"/>
      <c r="P119" s="226" t="str">
        <f t="shared" ca="1" si="17"/>
        <v/>
      </c>
      <c r="Q119" s="226"/>
      <c r="R119" s="226"/>
      <c r="S119" s="227"/>
      <c r="T119" s="225" t="str">
        <f t="shared" si="26"/>
        <v/>
      </c>
      <c r="U119" s="226"/>
      <c r="V119" s="226" t="str">
        <f>IF(U119="","",IFERROR(
IF(VLOOKUP(S119,$DB$180:$DS$241,2,FALSE)=2,VLOOKUP(S119,$DB$180:$DS$241,3,FALSE),
IF(VLOOKUP(S119,$DB$180:$DS$241,2,FALSE)=0,VLOOKUP(U119,DI!U:W,2,FALSE),
IF(S119="","XXX-",S119&amp;"-")&amp;
IF(VLOOKUP(S119,$DB$180:$DS$241,2,FALSE)=0,"%?",IF(V$4="","O?","O"&amp;V$4+FLOOR((ROW()-7)/16,1)))&amp;
VLOOKUP(S119,$DB$180:$DS$241,MOD(ROW()-7,16)+3,FALSE))),
IF(S119="","XXX-%?#*",S119&amp;"-%?#*")))</f>
        <v/>
      </c>
      <c r="W119" s="228"/>
      <c r="X119" s="226" t="str">
        <f t="shared" ca="1" si="18"/>
        <v/>
      </c>
      <c r="Y119" s="226"/>
      <c r="Z119" s="226"/>
      <c r="AA119" s="233"/>
      <c r="AB119" s="225" t="str">
        <f t="shared" si="27"/>
        <v/>
      </c>
      <c r="AC119" s="226"/>
      <c r="AD119" s="226" t="str">
        <f>IF(AC119="","",IFERROR(
IF(VLOOKUP(AA119,$DB$180:$DS$241,2,FALSE)=2,VLOOKUP(AA119,$DB$180:$DS$241,3,FALSE),
IF(VLOOKUP(AA119,$DB$180:$DS$241,2,FALSE)=0,VLOOKUP(AC119,DI!AC:AE,2,FALSE),
IF(AA119="","XXX-",AA119&amp;"-")&amp;
IF(VLOOKUP(AA119,$DB$180:$DS$241,2,FALSE)=0,"%?",IF(AD$4="","O?","O"&amp;AD$4+FLOOR((ROW()-7)/16,1)))&amp;
VLOOKUP(AA119,$DB$180:$DS$241,MOD(ROW()-7,16)+3,FALSE))),
IF(AA119="","XXX-%?#*",AA119&amp;"-%?#*")))</f>
        <v/>
      </c>
      <c r="AE119" s="228"/>
      <c r="AF119" s="226" t="str">
        <f t="shared" ca="1" si="19"/>
        <v/>
      </c>
      <c r="AG119" s="226"/>
      <c r="AH119" s="226"/>
      <c r="AI119" s="233"/>
      <c r="AJ119" s="225" t="str">
        <f t="shared" si="28"/>
        <v/>
      </c>
      <c r="AK119" s="226"/>
      <c r="AL119" s="226" t="str">
        <f>IF(AK119="","",IFERROR(
IF(VLOOKUP(AI119,$DB$180:$DS$241,2,FALSE)=2,VLOOKUP(AI119,$DB$180:$DS$241,3,FALSE),
IF(VLOOKUP(AI119,$DB$180:$DS$241,2,FALSE)=0,VLOOKUP(AK119,DI!AK:AM,2,FALSE),
IF(AI119="","XXX-",AI119&amp;"-")&amp;
IF(VLOOKUP(AI119,$DB$180:$DS$241,2,FALSE)=0,"%?",IF(AL$4="","O?","O"&amp;AL$4+FLOOR((ROW()-7)/16,1)))&amp;
VLOOKUP(AI119,$DB$180:$DS$241,MOD(ROW()-7,16)+3,FALSE))),
IF(AI119="","XXX-%?#*",AI119&amp;"-%?#*")))</f>
        <v/>
      </c>
      <c r="AM119" s="228"/>
      <c r="AN119" s="226" t="str">
        <f t="shared" ca="1" si="20"/>
        <v/>
      </c>
      <c r="AO119" s="226"/>
      <c r="AP119" s="226"/>
      <c r="AQ119" s="233"/>
      <c r="AR119" s="225" t="str">
        <f t="shared" si="29"/>
        <v/>
      </c>
      <c r="AS119" s="226"/>
      <c r="AT119" s="226" t="str">
        <f>IF(AS119="","",IFERROR(
IF(VLOOKUP(AQ119,$DB$180:$DS$241,2,FALSE)=2,VLOOKUP(AQ119,$DB$180:$DS$241,3,FALSE),
IF(VLOOKUP(AQ119,$DB$180:$DS$241,2,FALSE)=0,VLOOKUP(AS119,DI!AS:AU,2,FALSE),
IF(AQ119="","XXX-",AQ119&amp;"-")&amp;
IF(VLOOKUP(AQ119,$DB$180:$DS$241,2,FALSE)=0,"%?",IF(AT$4="","O?","O"&amp;AT$4+FLOOR((ROW()-7)/16,1)))&amp;
VLOOKUP(AQ119,$DB$180:$DS$241,MOD(ROW()-7,16)+3,FALSE))),
IF(AQ119="","XXX-%?#*",AQ119&amp;"-%?#*")))</f>
        <v/>
      </c>
      <c r="AU119" s="228"/>
      <c r="AV119" s="226" t="str">
        <f t="shared" ca="1" si="21"/>
        <v/>
      </c>
      <c r="AW119" s="226"/>
      <c r="AX119" s="226"/>
      <c r="AY119" s="233"/>
      <c r="AZ119" s="225" t="str">
        <f t="shared" si="30"/>
        <v/>
      </c>
      <c r="BA119" s="226"/>
      <c r="BB119" s="226" t="str">
        <f>IF(BA119="","",IFERROR(
IF(VLOOKUP(AY119,$DB$180:$DS$241,2,FALSE)=2,VLOOKUP(AY119,$DB$180:$DS$241,3,FALSE),
IF(VLOOKUP(AY119,$DB$180:$DS$241,2,FALSE)=0,VLOOKUP(BA119,DI!BA:BC,2,FALSE),
IF(AY119="","XXX-",AY119&amp;"-")&amp;
IF(VLOOKUP(AY119,$DB$180:$DS$241,2,FALSE)=0,"%?",IF(BB$4="","O?","O"&amp;BB$4+FLOOR((ROW()-7)/16,1)))&amp;
VLOOKUP(AY119,$DB$180:$DS$241,MOD(ROW()-7,16)+3,FALSE))),
IF(AY119="","XXX-%?#*",AY119&amp;"-%?#*")))</f>
        <v/>
      </c>
      <c r="BC119" s="228"/>
      <c r="BD119" s="226" t="str">
        <f t="shared" ca="1" si="22"/>
        <v/>
      </c>
      <c r="BE119" s="226"/>
      <c r="BF119" s="226"/>
      <c r="BG119" s="233"/>
      <c r="BH119" s="225" t="str">
        <f t="shared" si="31"/>
        <v/>
      </c>
      <c r="BI119" s="226"/>
      <c r="BJ119" s="226" t="str">
        <f>IF(BI119="","",IFERROR(
IF(VLOOKUP(BG119,$DB$180:$DS$241,2,FALSE)=2,VLOOKUP(BG119,$DB$180:$DS$241,3,FALSE),
IF(VLOOKUP(BG119,$DB$180:$DS$241,2,FALSE)=0,VLOOKUP(BI119,DI!BI:BK,2,FALSE),
IF(BG119="","XXX-",BG119&amp;"-")&amp;
IF(VLOOKUP(BG119,$DB$180:$DS$241,2,FALSE)=0,"%?",IF(BJ$4="","O?","O"&amp;BJ$4+FLOOR((ROW()-7)/16,1)))&amp;
VLOOKUP(BG119,$DB$180:$DS$241,MOD(ROW()-7,16)+3,FALSE))),
IF(BG119="","XXX-%?#*",BG119&amp;"-%?#*")))</f>
        <v/>
      </c>
      <c r="BK119" s="228"/>
      <c r="BL119" s="226" t="str">
        <f t="shared" ca="1" si="23"/>
        <v/>
      </c>
      <c r="BM119" s="226"/>
      <c r="BN119" s="226"/>
      <c r="BO119" s="236"/>
    </row>
    <row r="120" spans="4:71">
      <c r="D120" s="225" t="str">
        <f t="shared" si="24"/>
        <v/>
      </c>
      <c r="E120" s="226"/>
      <c r="F120" s="226" t="str">
        <f>IF(E120="","",IFERROR(
IF(VLOOKUP(C120,$DB$180:$DS$241,2,FALSE)=2,VLOOKUP(C120,$DB$180:$DS$241,3,FALSE),
IF(VLOOKUP(C120,$DB$180:$DS$241,2,FALSE)=0,VLOOKUP(E120,DI!E:G,2,FALSE),
IF(C120="","XXX-",C120&amp;"-")&amp;
IF(VLOOKUP(C120,$DB$180:$DS$241,2,FALSE)=0,"%?",IF(F$4="","O?","O"&amp;F$4+FLOOR((ROW()-7)/16,1)))&amp;
VLOOKUP(C120,$DB$180:$DS$241,MOD(ROW()-7,16)+3,FALSE))),
IF(C120="","XXX-%?#*",C120&amp;"-%?#*")))</f>
        <v/>
      </c>
      <c r="G120" s="226"/>
      <c r="H120" s="226" t="str">
        <f t="shared" ca="1" si="32"/>
        <v/>
      </c>
      <c r="I120" s="226"/>
      <c r="J120" s="226"/>
      <c r="K120" s="227"/>
      <c r="L120" s="225" t="str">
        <f t="shared" si="25"/>
        <v/>
      </c>
      <c r="M120" s="226"/>
      <c r="N120" s="226" t="str">
        <f>IF(M120="","",IFERROR(
IF(VLOOKUP(K120,$DB$180:$DS$241,2,FALSE)=2,VLOOKUP(K120,$DB$180:$DS$241,3,FALSE),
IF(VLOOKUP(K120,$DB$180:$DS$241,2,FALSE)=0,VLOOKUP(M120,DI!M:O,2,FALSE),
IF(K120="","XXX-",K120&amp;"-")&amp;
IF(VLOOKUP(K120,$DB$180:$DS$241,2,FALSE)=0,"%?",IF(N$4="","O?","O"&amp;N$4+FLOOR((ROW()-7)/16,1)))&amp;
VLOOKUP(K120,$DB$180:$DS$241,MOD(ROW()-7,16)+3,FALSE))),
IF(K120="","XXX-%?#*",K120&amp;"-%?#*")))</f>
        <v/>
      </c>
      <c r="O120" s="228"/>
      <c r="P120" s="226" t="str">
        <f t="shared" ca="1" si="17"/>
        <v/>
      </c>
      <c r="Q120" s="226"/>
      <c r="R120" s="226"/>
      <c r="S120" s="227"/>
      <c r="T120" s="225" t="str">
        <f t="shared" si="26"/>
        <v/>
      </c>
      <c r="U120" s="226"/>
      <c r="V120" s="226" t="str">
        <f>IF(U120="","",IFERROR(
IF(VLOOKUP(S120,$DB$180:$DS$241,2,FALSE)=2,VLOOKUP(S120,$DB$180:$DS$241,3,FALSE),
IF(VLOOKUP(S120,$DB$180:$DS$241,2,FALSE)=0,VLOOKUP(U120,DI!U:W,2,FALSE),
IF(S120="","XXX-",S120&amp;"-")&amp;
IF(VLOOKUP(S120,$DB$180:$DS$241,2,FALSE)=0,"%?",IF(V$4="","O?","O"&amp;V$4+FLOOR((ROW()-7)/16,1)))&amp;
VLOOKUP(S120,$DB$180:$DS$241,MOD(ROW()-7,16)+3,FALSE))),
IF(S120="","XXX-%?#*",S120&amp;"-%?#*")))</f>
        <v/>
      </c>
      <c r="W120" s="228"/>
      <c r="X120" s="226" t="str">
        <f t="shared" ca="1" si="18"/>
        <v/>
      </c>
      <c r="Y120" s="226"/>
      <c r="Z120" s="226"/>
      <c r="AA120" s="233"/>
      <c r="AB120" s="225" t="str">
        <f t="shared" si="27"/>
        <v/>
      </c>
      <c r="AC120" s="226"/>
      <c r="AD120" s="226" t="str">
        <f>IF(AC120="","",IFERROR(
IF(VLOOKUP(AA120,$DB$180:$DS$241,2,FALSE)=2,VLOOKUP(AA120,$DB$180:$DS$241,3,FALSE),
IF(VLOOKUP(AA120,$DB$180:$DS$241,2,FALSE)=0,VLOOKUP(AC120,DI!AC:AE,2,FALSE),
IF(AA120="","XXX-",AA120&amp;"-")&amp;
IF(VLOOKUP(AA120,$DB$180:$DS$241,2,FALSE)=0,"%?",IF(AD$4="","O?","O"&amp;AD$4+FLOOR((ROW()-7)/16,1)))&amp;
VLOOKUP(AA120,$DB$180:$DS$241,MOD(ROW()-7,16)+3,FALSE))),
IF(AA120="","XXX-%?#*",AA120&amp;"-%?#*")))</f>
        <v/>
      </c>
      <c r="AE120" s="228"/>
      <c r="AF120" s="226" t="str">
        <f t="shared" ca="1" si="19"/>
        <v/>
      </c>
      <c r="AG120" s="226"/>
      <c r="AH120" s="226"/>
      <c r="AI120" s="233"/>
      <c r="AJ120" s="225" t="str">
        <f t="shared" si="28"/>
        <v/>
      </c>
      <c r="AK120" s="226"/>
      <c r="AL120" s="226" t="str">
        <f>IF(AK120="","",IFERROR(
IF(VLOOKUP(AI120,$DB$180:$DS$241,2,FALSE)=2,VLOOKUP(AI120,$DB$180:$DS$241,3,FALSE),
IF(VLOOKUP(AI120,$DB$180:$DS$241,2,FALSE)=0,VLOOKUP(AK120,DI!AK:AM,2,FALSE),
IF(AI120="","XXX-",AI120&amp;"-")&amp;
IF(VLOOKUP(AI120,$DB$180:$DS$241,2,FALSE)=0,"%?",IF(AL$4="","O?","O"&amp;AL$4+FLOOR((ROW()-7)/16,1)))&amp;
VLOOKUP(AI120,$DB$180:$DS$241,MOD(ROW()-7,16)+3,FALSE))),
IF(AI120="","XXX-%?#*",AI120&amp;"-%?#*")))</f>
        <v/>
      </c>
      <c r="AM120" s="228"/>
      <c r="AN120" s="226" t="str">
        <f t="shared" ca="1" si="20"/>
        <v/>
      </c>
      <c r="AO120" s="226"/>
      <c r="AP120" s="226"/>
      <c r="AQ120" s="233"/>
      <c r="AR120" s="225" t="str">
        <f t="shared" si="29"/>
        <v/>
      </c>
      <c r="AS120" s="226"/>
      <c r="AT120" s="226" t="str">
        <f>IF(AS120="","",IFERROR(
IF(VLOOKUP(AQ120,$DB$180:$DS$241,2,FALSE)=2,VLOOKUP(AQ120,$DB$180:$DS$241,3,FALSE),
IF(VLOOKUP(AQ120,$DB$180:$DS$241,2,FALSE)=0,VLOOKUP(AS120,DI!AS:AU,2,FALSE),
IF(AQ120="","XXX-",AQ120&amp;"-")&amp;
IF(VLOOKUP(AQ120,$DB$180:$DS$241,2,FALSE)=0,"%?",IF(AT$4="","O?","O"&amp;AT$4+FLOOR((ROW()-7)/16,1)))&amp;
VLOOKUP(AQ120,$DB$180:$DS$241,MOD(ROW()-7,16)+3,FALSE))),
IF(AQ120="","XXX-%?#*",AQ120&amp;"-%?#*")))</f>
        <v/>
      </c>
      <c r="AU120" s="228"/>
      <c r="AV120" s="226" t="str">
        <f t="shared" ca="1" si="21"/>
        <v/>
      </c>
      <c r="AW120" s="226"/>
      <c r="AX120" s="226"/>
      <c r="AY120" s="233"/>
      <c r="AZ120" s="225" t="str">
        <f t="shared" si="30"/>
        <v/>
      </c>
      <c r="BA120" s="226"/>
      <c r="BB120" s="226" t="str">
        <f>IF(BA120="","",IFERROR(
IF(VLOOKUP(AY120,$DB$180:$DS$241,2,FALSE)=2,VLOOKUP(AY120,$DB$180:$DS$241,3,FALSE),
IF(VLOOKUP(AY120,$DB$180:$DS$241,2,FALSE)=0,VLOOKUP(BA120,DI!BA:BC,2,FALSE),
IF(AY120="","XXX-",AY120&amp;"-")&amp;
IF(VLOOKUP(AY120,$DB$180:$DS$241,2,FALSE)=0,"%?",IF(BB$4="","O?","O"&amp;BB$4+FLOOR((ROW()-7)/16,1)))&amp;
VLOOKUP(AY120,$DB$180:$DS$241,MOD(ROW()-7,16)+3,FALSE))),
IF(AY120="","XXX-%?#*",AY120&amp;"-%?#*")))</f>
        <v/>
      </c>
      <c r="BC120" s="228"/>
      <c r="BD120" s="226" t="str">
        <f t="shared" ca="1" si="22"/>
        <v/>
      </c>
      <c r="BE120" s="226"/>
      <c r="BF120" s="226"/>
      <c r="BG120" s="233"/>
      <c r="BH120" s="225" t="str">
        <f t="shared" si="31"/>
        <v/>
      </c>
      <c r="BI120" s="226"/>
      <c r="BJ120" s="226" t="str">
        <f>IF(BI120="","",IFERROR(
IF(VLOOKUP(BG120,$DB$180:$DS$241,2,FALSE)=2,VLOOKUP(BG120,$DB$180:$DS$241,3,FALSE),
IF(VLOOKUP(BG120,$DB$180:$DS$241,2,FALSE)=0,VLOOKUP(BI120,DI!BI:BK,2,FALSE),
IF(BG120="","XXX-",BG120&amp;"-")&amp;
IF(VLOOKUP(BG120,$DB$180:$DS$241,2,FALSE)=0,"%?",IF(BJ$4="","O?","O"&amp;BJ$4+FLOOR((ROW()-7)/16,1)))&amp;
VLOOKUP(BG120,$DB$180:$DS$241,MOD(ROW()-7,16)+3,FALSE))),
IF(BG120="","XXX-%?#*",BG120&amp;"-%?#*")))</f>
        <v/>
      </c>
      <c r="BK120" s="228"/>
      <c r="BL120" s="226" t="str">
        <f t="shared" ca="1" si="23"/>
        <v/>
      </c>
      <c r="BM120" s="226"/>
      <c r="BN120" s="226"/>
      <c r="BO120" s="236"/>
    </row>
    <row r="121" spans="4:71">
      <c r="D121" s="225" t="str">
        <f t="shared" si="24"/>
        <v/>
      </c>
      <c r="E121" s="226"/>
      <c r="F121" s="226" t="str">
        <f>IF(E121="","",IFERROR(
IF(VLOOKUP(C121,$DB$180:$DS$241,2,FALSE)=2,VLOOKUP(C121,$DB$180:$DS$241,3,FALSE),
IF(VLOOKUP(C121,$DB$180:$DS$241,2,FALSE)=0,VLOOKUP(E121,DI!E:G,2,FALSE),
IF(C121="","XXX-",C121&amp;"-")&amp;
IF(VLOOKUP(C121,$DB$180:$DS$241,2,FALSE)=0,"%?",IF(F$4="","O?","O"&amp;F$4+FLOOR((ROW()-7)/16,1)))&amp;
VLOOKUP(C121,$DB$180:$DS$241,MOD(ROW()-7,16)+3,FALSE))),
IF(C121="","XXX-%?#*",C121&amp;"-%?#*")))</f>
        <v/>
      </c>
      <c r="G121" s="226"/>
      <c r="H121" s="226" t="str">
        <f t="shared" ca="1" si="32"/>
        <v/>
      </c>
      <c r="I121" s="226"/>
      <c r="J121" s="226"/>
      <c r="K121" s="227"/>
      <c r="L121" s="225" t="str">
        <f t="shared" si="25"/>
        <v/>
      </c>
      <c r="M121" s="226"/>
      <c r="N121" s="226" t="str">
        <f>IF(M121="","",IFERROR(
IF(VLOOKUP(K121,$DB$180:$DS$241,2,FALSE)=2,VLOOKUP(K121,$DB$180:$DS$241,3,FALSE),
IF(VLOOKUP(K121,$DB$180:$DS$241,2,FALSE)=0,VLOOKUP(M121,DI!M:O,2,FALSE),
IF(K121="","XXX-",K121&amp;"-")&amp;
IF(VLOOKUP(K121,$DB$180:$DS$241,2,FALSE)=0,"%?",IF(N$4="","O?","O"&amp;N$4+FLOOR((ROW()-7)/16,1)))&amp;
VLOOKUP(K121,$DB$180:$DS$241,MOD(ROW()-7,16)+3,FALSE))),
IF(K121="","XXX-%?#*",K121&amp;"-%?#*")))</f>
        <v/>
      </c>
      <c r="O121" s="228"/>
      <c r="P121" s="226" t="str">
        <f t="shared" ca="1" si="17"/>
        <v/>
      </c>
      <c r="Q121" s="226"/>
      <c r="R121" s="226"/>
      <c r="S121" s="227"/>
      <c r="T121" s="225" t="str">
        <f t="shared" si="26"/>
        <v/>
      </c>
      <c r="U121" s="226"/>
      <c r="V121" s="226" t="str">
        <f>IF(U121="","",IFERROR(
IF(VLOOKUP(S121,$DB$180:$DS$241,2,FALSE)=2,VLOOKUP(S121,$DB$180:$DS$241,3,FALSE),
IF(VLOOKUP(S121,$DB$180:$DS$241,2,FALSE)=0,VLOOKUP(U121,DI!U:W,2,FALSE),
IF(S121="","XXX-",S121&amp;"-")&amp;
IF(VLOOKUP(S121,$DB$180:$DS$241,2,FALSE)=0,"%?",IF(V$4="","O?","O"&amp;V$4+FLOOR((ROW()-7)/16,1)))&amp;
VLOOKUP(S121,$DB$180:$DS$241,MOD(ROW()-7,16)+3,FALSE))),
IF(S121="","XXX-%?#*",S121&amp;"-%?#*")))</f>
        <v/>
      </c>
      <c r="W121" s="228"/>
      <c r="X121" s="226" t="str">
        <f t="shared" ca="1" si="18"/>
        <v/>
      </c>
      <c r="Y121" s="226"/>
      <c r="Z121" s="226"/>
      <c r="AA121" s="233"/>
      <c r="AB121" s="225" t="str">
        <f t="shared" si="27"/>
        <v/>
      </c>
      <c r="AC121" s="226"/>
      <c r="AD121" s="226" t="str">
        <f>IF(AC121="","",IFERROR(
IF(VLOOKUP(AA121,$DB$180:$DS$241,2,FALSE)=2,VLOOKUP(AA121,$DB$180:$DS$241,3,FALSE),
IF(VLOOKUP(AA121,$DB$180:$DS$241,2,FALSE)=0,VLOOKUP(AC121,DI!AC:AE,2,FALSE),
IF(AA121="","XXX-",AA121&amp;"-")&amp;
IF(VLOOKUP(AA121,$DB$180:$DS$241,2,FALSE)=0,"%?",IF(AD$4="","O?","O"&amp;AD$4+FLOOR((ROW()-7)/16,1)))&amp;
VLOOKUP(AA121,$DB$180:$DS$241,MOD(ROW()-7,16)+3,FALSE))),
IF(AA121="","XXX-%?#*",AA121&amp;"-%?#*")))</f>
        <v/>
      </c>
      <c r="AE121" s="228"/>
      <c r="AF121" s="226" t="str">
        <f t="shared" ca="1" si="19"/>
        <v/>
      </c>
      <c r="AG121" s="226"/>
      <c r="AH121" s="226"/>
      <c r="AI121" s="233"/>
      <c r="AJ121" s="225" t="str">
        <f t="shared" si="28"/>
        <v/>
      </c>
      <c r="AK121" s="226"/>
      <c r="AL121" s="226" t="str">
        <f>IF(AK121="","",IFERROR(
IF(VLOOKUP(AI121,$DB$180:$DS$241,2,FALSE)=2,VLOOKUP(AI121,$DB$180:$DS$241,3,FALSE),
IF(VLOOKUP(AI121,$DB$180:$DS$241,2,FALSE)=0,VLOOKUP(AK121,DI!AK:AM,2,FALSE),
IF(AI121="","XXX-",AI121&amp;"-")&amp;
IF(VLOOKUP(AI121,$DB$180:$DS$241,2,FALSE)=0,"%?",IF(AL$4="","O?","O"&amp;AL$4+FLOOR((ROW()-7)/16,1)))&amp;
VLOOKUP(AI121,$DB$180:$DS$241,MOD(ROW()-7,16)+3,FALSE))),
IF(AI121="","XXX-%?#*",AI121&amp;"-%?#*")))</f>
        <v/>
      </c>
      <c r="AM121" s="228"/>
      <c r="AN121" s="226" t="str">
        <f t="shared" ca="1" si="20"/>
        <v/>
      </c>
      <c r="AO121" s="226"/>
      <c r="AP121" s="226"/>
      <c r="AQ121" s="233"/>
      <c r="AR121" s="225" t="str">
        <f t="shared" si="29"/>
        <v/>
      </c>
      <c r="AS121" s="226"/>
      <c r="AT121" s="226" t="str">
        <f>IF(AS121="","",IFERROR(
IF(VLOOKUP(AQ121,$DB$180:$DS$241,2,FALSE)=2,VLOOKUP(AQ121,$DB$180:$DS$241,3,FALSE),
IF(VLOOKUP(AQ121,$DB$180:$DS$241,2,FALSE)=0,VLOOKUP(AS121,DI!AS:AU,2,FALSE),
IF(AQ121="","XXX-",AQ121&amp;"-")&amp;
IF(VLOOKUP(AQ121,$DB$180:$DS$241,2,FALSE)=0,"%?",IF(AT$4="","O?","O"&amp;AT$4+FLOOR((ROW()-7)/16,1)))&amp;
VLOOKUP(AQ121,$DB$180:$DS$241,MOD(ROW()-7,16)+3,FALSE))),
IF(AQ121="","XXX-%?#*",AQ121&amp;"-%?#*")))</f>
        <v/>
      </c>
      <c r="AU121" s="228"/>
      <c r="AV121" s="226" t="str">
        <f t="shared" ca="1" si="21"/>
        <v/>
      </c>
      <c r="AW121" s="226"/>
      <c r="AX121" s="226"/>
      <c r="AY121" s="233"/>
      <c r="AZ121" s="225" t="str">
        <f t="shared" si="30"/>
        <v/>
      </c>
      <c r="BA121" s="226"/>
      <c r="BB121" s="226" t="str">
        <f>IF(BA121="","",IFERROR(
IF(VLOOKUP(AY121,$DB$180:$DS$241,2,FALSE)=2,VLOOKUP(AY121,$DB$180:$DS$241,3,FALSE),
IF(VLOOKUP(AY121,$DB$180:$DS$241,2,FALSE)=0,VLOOKUP(BA121,DI!BA:BC,2,FALSE),
IF(AY121="","XXX-",AY121&amp;"-")&amp;
IF(VLOOKUP(AY121,$DB$180:$DS$241,2,FALSE)=0,"%?",IF(BB$4="","O?","O"&amp;BB$4+FLOOR((ROW()-7)/16,1)))&amp;
VLOOKUP(AY121,$DB$180:$DS$241,MOD(ROW()-7,16)+3,FALSE))),
IF(AY121="","XXX-%?#*",AY121&amp;"-%?#*")))</f>
        <v/>
      </c>
      <c r="BC121" s="228"/>
      <c r="BD121" s="226" t="str">
        <f t="shared" ca="1" si="22"/>
        <v/>
      </c>
      <c r="BE121" s="226"/>
      <c r="BF121" s="226"/>
      <c r="BG121" s="233"/>
      <c r="BH121" s="225" t="str">
        <f t="shared" si="31"/>
        <v/>
      </c>
      <c r="BI121" s="226"/>
      <c r="BJ121" s="226" t="str">
        <f>IF(BI121="","",IFERROR(
IF(VLOOKUP(BG121,$DB$180:$DS$241,2,FALSE)=2,VLOOKUP(BG121,$DB$180:$DS$241,3,FALSE),
IF(VLOOKUP(BG121,$DB$180:$DS$241,2,FALSE)=0,VLOOKUP(BI121,DI!BI:BK,2,FALSE),
IF(BG121="","XXX-",BG121&amp;"-")&amp;
IF(VLOOKUP(BG121,$DB$180:$DS$241,2,FALSE)=0,"%?",IF(BJ$4="","O?","O"&amp;BJ$4+FLOOR((ROW()-7)/16,1)))&amp;
VLOOKUP(BG121,$DB$180:$DS$241,MOD(ROW()-7,16)+3,FALSE))),
IF(BG121="","XXX-%?#*",BG121&amp;"-%?#*")))</f>
        <v/>
      </c>
      <c r="BK121" s="228"/>
      <c r="BL121" s="226" t="str">
        <f t="shared" ca="1" si="23"/>
        <v/>
      </c>
      <c r="BM121" s="226"/>
      <c r="BN121" s="226"/>
      <c r="BO121" s="236"/>
    </row>
    <row r="122" spans="4:71">
      <c r="D122" s="225" t="str">
        <f t="shared" si="24"/>
        <v/>
      </c>
      <c r="E122" s="226"/>
      <c r="F122" s="226" t="str">
        <f>IF(E122="","",IFERROR(
IF(VLOOKUP(C122,$DB$180:$DS$241,2,FALSE)=2,VLOOKUP(C122,$DB$180:$DS$241,3,FALSE),
IF(VLOOKUP(C122,$DB$180:$DS$241,2,FALSE)=0,VLOOKUP(E122,DI!E:G,2,FALSE),
IF(C122="","XXX-",C122&amp;"-")&amp;
IF(VLOOKUP(C122,$DB$180:$DS$241,2,FALSE)=0,"%?",IF(F$4="","O?","O"&amp;F$4+FLOOR((ROW()-7)/16,1)))&amp;
VLOOKUP(C122,$DB$180:$DS$241,MOD(ROW()-7,16)+3,FALSE))),
IF(C122="","XXX-%?#*",C122&amp;"-%?#*")))</f>
        <v/>
      </c>
      <c r="G122" s="226"/>
      <c r="H122" s="226" t="str">
        <f t="shared" ca="1" si="32"/>
        <v/>
      </c>
      <c r="I122" s="226"/>
      <c r="J122" s="226"/>
      <c r="K122" s="227"/>
      <c r="L122" s="225" t="str">
        <f t="shared" si="25"/>
        <v/>
      </c>
      <c r="M122" s="226"/>
      <c r="N122" s="226" t="str">
        <f>IF(M122="","",IFERROR(
IF(VLOOKUP(K122,$DB$180:$DS$241,2,FALSE)=2,VLOOKUP(K122,$DB$180:$DS$241,3,FALSE),
IF(VLOOKUP(K122,$DB$180:$DS$241,2,FALSE)=0,VLOOKUP(M122,DI!M:O,2,FALSE),
IF(K122="","XXX-",K122&amp;"-")&amp;
IF(VLOOKUP(K122,$DB$180:$DS$241,2,FALSE)=0,"%?",IF(N$4="","O?","O"&amp;N$4+FLOOR((ROW()-7)/16,1)))&amp;
VLOOKUP(K122,$DB$180:$DS$241,MOD(ROW()-7,16)+3,FALSE))),
IF(K122="","XXX-%?#*",K122&amp;"-%?#*")))</f>
        <v/>
      </c>
      <c r="O122" s="228"/>
      <c r="P122" s="226" t="str">
        <f t="shared" ca="1" si="17"/>
        <v/>
      </c>
      <c r="Q122" s="226"/>
      <c r="R122" s="226"/>
      <c r="S122" s="227"/>
      <c r="T122" s="225" t="str">
        <f t="shared" si="26"/>
        <v/>
      </c>
      <c r="U122" s="226"/>
      <c r="V122" s="226" t="str">
        <f>IF(U122="","",IFERROR(
IF(VLOOKUP(S122,$DB$180:$DS$241,2,FALSE)=2,VLOOKUP(S122,$DB$180:$DS$241,3,FALSE),
IF(VLOOKUP(S122,$DB$180:$DS$241,2,FALSE)=0,VLOOKUP(U122,DI!U:W,2,FALSE),
IF(S122="","XXX-",S122&amp;"-")&amp;
IF(VLOOKUP(S122,$DB$180:$DS$241,2,FALSE)=0,"%?",IF(V$4="","O?","O"&amp;V$4+FLOOR((ROW()-7)/16,1)))&amp;
VLOOKUP(S122,$DB$180:$DS$241,MOD(ROW()-7,16)+3,FALSE))),
IF(S122="","XXX-%?#*",S122&amp;"-%?#*")))</f>
        <v/>
      </c>
      <c r="W122" s="228"/>
      <c r="X122" s="226" t="str">
        <f t="shared" ca="1" si="18"/>
        <v/>
      </c>
      <c r="Y122" s="226"/>
      <c r="Z122" s="226"/>
      <c r="AA122" s="233"/>
      <c r="AB122" s="225" t="str">
        <f t="shared" si="27"/>
        <v/>
      </c>
      <c r="AC122" s="226"/>
      <c r="AD122" s="226" t="str">
        <f>IF(AC122="","",IFERROR(
IF(VLOOKUP(AA122,$DB$180:$DS$241,2,FALSE)=2,VLOOKUP(AA122,$DB$180:$DS$241,3,FALSE),
IF(VLOOKUP(AA122,$DB$180:$DS$241,2,FALSE)=0,VLOOKUP(AC122,DI!AC:AE,2,FALSE),
IF(AA122="","XXX-",AA122&amp;"-")&amp;
IF(VLOOKUP(AA122,$DB$180:$DS$241,2,FALSE)=0,"%?",IF(AD$4="","O?","O"&amp;AD$4+FLOOR((ROW()-7)/16,1)))&amp;
VLOOKUP(AA122,$DB$180:$DS$241,MOD(ROW()-7,16)+3,FALSE))),
IF(AA122="","XXX-%?#*",AA122&amp;"-%?#*")))</f>
        <v/>
      </c>
      <c r="AE122" s="228"/>
      <c r="AF122" s="226" t="str">
        <f t="shared" ca="1" si="19"/>
        <v/>
      </c>
      <c r="AG122" s="226"/>
      <c r="AH122" s="226"/>
      <c r="AI122" s="233"/>
      <c r="AJ122" s="225" t="str">
        <f t="shared" si="28"/>
        <v/>
      </c>
      <c r="AK122" s="226"/>
      <c r="AL122" s="226" t="str">
        <f>IF(AK122="","",IFERROR(
IF(VLOOKUP(AI122,$DB$180:$DS$241,2,FALSE)=2,VLOOKUP(AI122,$DB$180:$DS$241,3,FALSE),
IF(VLOOKUP(AI122,$DB$180:$DS$241,2,FALSE)=0,VLOOKUP(AK122,DI!AK:AM,2,FALSE),
IF(AI122="","XXX-",AI122&amp;"-")&amp;
IF(VLOOKUP(AI122,$DB$180:$DS$241,2,FALSE)=0,"%?",IF(AL$4="","O?","O"&amp;AL$4+FLOOR((ROW()-7)/16,1)))&amp;
VLOOKUP(AI122,$DB$180:$DS$241,MOD(ROW()-7,16)+3,FALSE))),
IF(AI122="","XXX-%?#*",AI122&amp;"-%?#*")))</f>
        <v/>
      </c>
      <c r="AM122" s="228"/>
      <c r="AN122" s="226" t="str">
        <f t="shared" ca="1" si="20"/>
        <v/>
      </c>
      <c r="AO122" s="226"/>
      <c r="AP122" s="226"/>
      <c r="AQ122" s="233"/>
      <c r="AR122" s="225" t="str">
        <f t="shared" si="29"/>
        <v/>
      </c>
      <c r="AS122" s="226"/>
      <c r="AT122" s="226" t="str">
        <f>IF(AS122="","",IFERROR(
IF(VLOOKUP(AQ122,$DB$180:$DS$241,2,FALSE)=2,VLOOKUP(AQ122,$DB$180:$DS$241,3,FALSE),
IF(VLOOKUP(AQ122,$DB$180:$DS$241,2,FALSE)=0,VLOOKUP(AS122,DI!AS:AU,2,FALSE),
IF(AQ122="","XXX-",AQ122&amp;"-")&amp;
IF(VLOOKUP(AQ122,$DB$180:$DS$241,2,FALSE)=0,"%?",IF(AT$4="","O?","O"&amp;AT$4+FLOOR((ROW()-7)/16,1)))&amp;
VLOOKUP(AQ122,$DB$180:$DS$241,MOD(ROW()-7,16)+3,FALSE))),
IF(AQ122="","XXX-%?#*",AQ122&amp;"-%?#*")))</f>
        <v/>
      </c>
      <c r="AU122" s="228"/>
      <c r="AV122" s="226" t="str">
        <f t="shared" ca="1" si="21"/>
        <v/>
      </c>
      <c r="AW122" s="226"/>
      <c r="AX122" s="226"/>
      <c r="AY122" s="233"/>
      <c r="AZ122" s="225" t="str">
        <f t="shared" si="30"/>
        <v/>
      </c>
      <c r="BA122" s="226"/>
      <c r="BB122" s="226" t="str">
        <f>IF(BA122="","",IFERROR(
IF(VLOOKUP(AY122,$DB$180:$DS$241,2,FALSE)=2,VLOOKUP(AY122,$DB$180:$DS$241,3,FALSE),
IF(VLOOKUP(AY122,$DB$180:$DS$241,2,FALSE)=0,VLOOKUP(BA122,DI!BA:BC,2,FALSE),
IF(AY122="","XXX-",AY122&amp;"-")&amp;
IF(VLOOKUP(AY122,$DB$180:$DS$241,2,FALSE)=0,"%?",IF(BB$4="","O?","O"&amp;BB$4+FLOOR((ROW()-7)/16,1)))&amp;
VLOOKUP(AY122,$DB$180:$DS$241,MOD(ROW()-7,16)+3,FALSE))),
IF(AY122="","XXX-%?#*",AY122&amp;"-%?#*")))</f>
        <v/>
      </c>
      <c r="BC122" s="228"/>
      <c r="BD122" s="226" t="str">
        <f t="shared" ca="1" si="22"/>
        <v/>
      </c>
      <c r="BE122" s="226"/>
      <c r="BF122" s="226"/>
      <c r="BG122" s="233"/>
      <c r="BH122" s="225" t="str">
        <f t="shared" si="31"/>
        <v/>
      </c>
      <c r="BI122" s="226"/>
      <c r="BJ122" s="226" t="str">
        <f>IF(BI122="","",IFERROR(
IF(VLOOKUP(BG122,$DB$180:$DS$241,2,FALSE)=2,VLOOKUP(BG122,$DB$180:$DS$241,3,FALSE),
IF(VLOOKUP(BG122,$DB$180:$DS$241,2,FALSE)=0,VLOOKUP(BI122,DI!BI:BK,2,FALSE),
IF(BG122="","XXX-",BG122&amp;"-")&amp;
IF(VLOOKUP(BG122,$DB$180:$DS$241,2,FALSE)=0,"%?",IF(BJ$4="","O?","O"&amp;BJ$4+FLOOR((ROW()-7)/16,1)))&amp;
VLOOKUP(BG122,$DB$180:$DS$241,MOD(ROW()-7,16)+3,FALSE))),
IF(BG122="","XXX-%?#*",BG122&amp;"-%?#*")))</f>
        <v/>
      </c>
      <c r="BK122" s="228"/>
      <c r="BL122" s="226" t="str">
        <f t="shared" ca="1" si="23"/>
        <v/>
      </c>
      <c r="BM122" s="226"/>
      <c r="BN122" s="226"/>
      <c r="BO122" s="236"/>
    </row>
    <row r="123" spans="4:71">
      <c r="D123" s="225" t="str">
        <f t="shared" si="24"/>
        <v/>
      </c>
      <c r="E123" s="226"/>
      <c r="F123" s="226" t="str">
        <f>IF(E123="","",IFERROR(
IF(VLOOKUP(C123,$DB$180:$DS$241,2,FALSE)=2,VLOOKUP(C123,$DB$180:$DS$241,3,FALSE),
IF(VLOOKUP(C123,$DB$180:$DS$241,2,FALSE)=0,VLOOKUP(E123,DI!E:G,2,FALSE),
IF(C123="","XXX-",C123&amp;"-")&amp;
IF(VLOOKUP(C123,$DB$180:$DS$241,2,FALSE)=0,"%?",IF(F$4="","O?","O"&amp;F$4+FLOOR((ROW()-7)/16,1)))&amp;
VLOOKUP(C123,$DB$180:$DS$241,MOD(ROW()-7,16)+3,FALSE))),
IF(C123="","XXX-%?#*",C123&amp;"-%?#*")))</f>
        <v/>
      </c>
      <c r="G123" s="226"/>
      <c r="H123" s="226" t="str">
        <f t="shared" ca="1" si="32"/>
        <v/>
      </c>
      <c r="I123" s="226"/>
      <c r="J123" s="226"/>
      <c r="K123" s="227"/>
      <c r="L123" s="225" t="str">
        <f t="shared" si="25"/>
        <v/>
      </c>
      <c r="M123" s="226"/>
      <c r="N123" s="226" t="str">
        <f>IF(M123="","",IFERROR(
IF(VLOOKUP(K123,$DB$180:$DS$241,2,FALSE)=2,VLOOKUP(K123,$DB$180:$DS$241,3,FALSE),
IF(VLOOKUP(K123,$DB$180:$DS$241,2,FALSE)=0,VLOOKUP(M123,DI!M:O,2,FALSE),
IF(K123="","XXX-",K123&amp;"-")&amp;
IF(VLOOKUP(K123,$DB$180:$DS$241,2,FALSE)=0,"%?",IF(N$4="","O?","O"&amp;N$4+FLOOR((ROW()-7)/16,1)))&amp;
VLOOKUP(K123,$DB$180:$DS$241,MOD(ROW()-7,16)+3,FALSE))),
IF(K123="","XXX-%?#*",K123&amp;"-%?#*")))</f>
        <v/>
      </c>
      <c r="O123" s="228"/>
      <c r="P123" s="226" t="str">
        <f t="shared" ca="1" si="17"/>
        <v/>
      </c>
      <c r="Q123" s="226"/>
      <c r="R123" s="226"/>
      <c r="S123" s="227"/>
      <c r="T123" s="225" t="str">
        <f t="shared" si="26"/>
        <v/>
      </c>
      <c r="U123" s="226"/>
      <c r="V123" s="226" t="str">
        <f>IF(U123="","",IFERROR(
IF(VLOOKUP(S123,$DB$180:$DS$241,2,FALSE)=2,VLOOKUP(S123,$DB$180:$DS$241,3,FALSE),
IF(VLOOKUP(S123,$DB$180:$DS$241,2,FALSE)=0,VLOOKUP(U123,DI!U:W,2,FALSE),
IF(S123="","XXX-",S123&amp;"-")&amp;
IF(VLOOKUP(S123,$DB$180:$DS$241,2,FALSE)=0,"%?",IF(V$4="","O?","O"&amp;V$4+FLOOR((ROW()-7)/16,1)))&amp;
VLOOKUP(S123,$DB$180:$DS$241,MOD(ROW()-7,16)+3,FALSE))),
IF(S123="","XXX-%?#*",S123&amp;"-%?#*")))</f>
        <v/>
      </c>
      <c r="W123" s="228"/>
      <c r="X123" s="226" t="str">
        <f t="shared" ca="1" si="18"/>
        <v/>
      </c>
      <c r="Y123" s="226"/>
      <c r="Z123" s="226"/>
      <c r="AA123" s="233"/>
      <c r="AB123" s="225" t="str">
        <f t="shared" si="27"/>
        <v/>
      </c>
      <c r="AC123" s="226"/>
      <c r="AD123" s="226" t="str">
        <f>IF(AC123="","",IFERROR(
IF(VLOOKUP(AA123,$DB$180:$DS$241,2,FALSE)=2,VLOOKUP(AA123,$DB$180:$DS$241,3,FALSE),
IF(VLOOKUP(AA123,$DB$180:$DS$241,2,FALSE)=0,VLOOKUP(AC123,DI!AC:AE,2,FALSE),
IF(AA123="","XXX-",AA123&amp;"-")&amp;
IF(VLOOKUP(AA123,$DB$180:$DS$241,2,FALSE)=0,"%?",IF(AD$4="","O?","O"&amp;AD$4+FLOOR((ROW()-7)/16,1)))&amp;
VLOOKUP(AA123,$DB$180:$DS$241,MOD(ROW()-7,16)+3,FALSE))),
IF(AA123="","XXX-%?#*",AA123&amp;"-%?#*")))</f>
        <v/>
      </c>
      <c r="AE123" s="228"/>
      <c r="AF123" s="226" t="str">
        <f t="shared" ca="1" si="19"/>
        <v/>
      </c>
      <c r="AG123" s="226"/>
      <c r="AH123" s="226"/>
      <c r="AI123" s="233"/>
      <c r="AJ123" s="225" t="str">
        <f t="shared" si="28"/>
        <v/>
      </c>
      <c r="AK123" s="226"/>
      <c r="AL123" s="226" t="str">
        <f>IF(AK123="","",IFERROR(
IF(VLOOKUP(AI123,$DB$180:$DS$241,2,FALSE)=2,VLOOKUP(AI123,$DB$180:$DS$241,3,FALSE),
IF(VLOOKUP(AI123,$DB$180:$DS$241,2,FALSE)=0,VLOOKUP(AK123,DI!AK:AM,2,FALSE),
IF(AI123="","XXX-",AI123&amp;"-")&amp;
IF(VLOOKUP(AI123,$DB$180:$DS$241,2,FALSE)=0,"%?",IF(AL$4="","O?","O"&amp;AL$4+FLOOR((ROW()-7)/16,1)))&amp;
VLOOKUP(AI123,$DB$180:$DS$241,MOD(ROW()-7,16)+3,FALSE))),
IF(AI123="","XXX-%?#*",AI123&amp;"-%?#*")))</f>
        <v/>
      </c>
      <c r="AM123" s="228"/>
      <c r="AN123" s="226" t="str">
        <f t="shared" ca="1" si="20"/>
        <v/>
      </c>
      <c r="AO123" s="226"/>
      <c r="AP123" s="226"/>
      <c r="AQ123" s="233"/>
      <c r="AR123" s="225" t="str">
        <f t="shared" si="29"/>
        <v/>
      </c>
      <c r="AS123" s="226"/>
      <c r="AT123" s="226" t="str">
        <f>IF(AS123="","",IFERROR(
IF(VLOOKUP(AQ123,$DB$180:$DS$241,2,FALSE)=2,VLOOKUP(AQ123,$DB$180:$DS$241,3,FALSE),
IF(VLOOKUP(AQ123,$DB$180:$DS$241,2,FALSE)=0,VLOOKUP(AS123,DI!AS:AU,2,FALSE),
IF(AQ123="","XXX-",AQ123&amp;"-")&amp;
IF(VLOOKUP(AQ123,$DB$180:$DS$241,2,FALSE)=0,"%?",IF(AT$4="","O?","O"&amp;AT$4+FLOOR((ROW()-7)/16,1)))&amp;
VLOOKUP(AQ123,$DB$180:$DS$241,MOD(ROW()-7,16)+3,FALSE))),
IF(AQ123="","XXX-%?#*",AQ123&amp;"-%?#*")))</f>
        <v/>
      </c>
      <c r="AU123" s="228"/>
      <c r="AV123" s="226" t="str">
        <f t="shared" ca="1" si="21"/>
        <v/>
      </c>
      <c r="AW123" s="226"/>
      <c r="AX123" s="226"/>
      <c r="AY123" s="233"/>
      <c r="AZ123" s="225" t="str">
        <f t="shared" si="30"/>
        <v/>
      </c>
      <c r="BA123" s="226"/>
      <c r="BB123" s="226" t="str">
        <f>IF(BA123="","",IFERROR(
IF(VLOOKUP(AY123,$DB$180:$DS$241,2,FALSE)=2,VLOOKUP(AY123,$DB$180:$DS$241,3,FALSE),
IF(VLOOKUP(AY123,$DB$180:$DS$241,2,FALSE)=0,VLOOKUP(BA123,DI!BA:BC,2,FALSE),
IF(AY123="","XXX-",AY123&amp;"-")&amp;
IF(VLOOKUP(AY123,$DB$180:$DS$241,2,FALSE)=0,"%?",IF(BB$4="","O?","O"&amp;BB$4+FLOOR((ROW()-7)/16,1)))&amp;
VLOOKUP(AY123,$DB$180:$DS$241,MOD(ROW()-7,16)+3,FALSE))),
IF(AY123="","XXX-%?#*",AY123&amp;"-%?#*")))</f>
        <v/>
      </c>
      <c r="BC123" s="228"/>
      <c r="BD123" s="226" t="str">
        <f t="shared" ca="1" si="22"/>
        <v/>
      </c>
      <c r="BE123" s="226"/>
      <c r="BF123" s="226"/>
      <c r="BG123" s="233"/>
      <c r="BH123" s="225" t="str">
        <f t="shared" si="31"/>
        <v/>
      </c>
      <c r="BI123" s="226"/>
      <c r="BJ123" s="226" t="str">
        <f>IF(BI123="","",IFERROR(
IF(VLOOKUP(BG123,$DB$180:$DS$241,2,FALSE)=2,VLOOKUP(BG123,$DB$180:$DS$241,3,FALSE),
IF(VLOOKUP(BG123,$DB$180:$DS$241,2,FALSE)=0,VLOOKUP(BI123,DI!BI:BK,2,FALSE),
IF(BG123="","XXX-",BG123&amp;"-")&amp;
IF(VLOOKUP(BG123,$DB$180:$DS$241,2,FALSE)=0,"%?",IF(BJ$4="","O?","O"&amp;BJ$4+FLOOR((ROW()-7)/16,1)))&amp;
VLOOKUP(BG123,$DB$180:$DS$241,MOD(ROW()-7,16)+3,FALSE))),
IF(BG123="","XXX-%?#*",BG123&amp;"-%?#*")))</f>
        <v/>
      </c>
      <c r="BK123" s="228"/>
      <c r="BL123" s="226" t="str">
        <f t="shared" ca="1" si="23"/>
        <v/>
      </c>
      <c r="BM123" s="226"/>
      <c r="BN123" s="226"/>
      <c r="BO123" s="236"/>
    </row>
    <row r="124" spans="4:71">
      <c r="D124" s="225" t="str">
        <f t="shared" si="24"/>
        <v/>
      </c>
      <c r="E124" s="226"/>
      <c r="F124" s="226" t="str">
        <f>IF(E124="","",IFERROR(
IF(VLOOKUP(C124,$DB$180:$DS$241,2,FALSE)=2,VLOOKUP(C124,$DB$180:$DS$241,3,FALSE),
IF(VLOOKUP(C124,$DB$180:$DS$241,2,FALSE)=0,VLOOKUP(E124,DI!E:G,2,FALSE),
IF(C124="","XXX-",C124&amp;"-")&amp;
IF(VLOOKUP(C124,$DB$180:$DS$241,2,FALSE)=0,"%?",IF(F$4="","O?","O"&amp;F$4+FLOOR((ROW()-7)/16,1)))&amp;
VLOOKUP(C124,$DB$180:$DS$241,MOD(ROW()-7,16)+3,FALSE))),
IF(C124="","XXX-%?#*",C124&amp;"-%?#*")))</f>
        <v/>
      </c>
      <c r="G124" s="226"/>
      <c r="H124" s="226" t="str">
        <f t="shared" ca="1" si="32"/>
        <v/>
      </c>
      <c r="I124" s="226"/>
      <c r="J124" s="226"/>
      <c r="K124" s="227"/>
      <c r="L124" s="225" t="str">
        <f t="shared" si="25"/>
        <v/>
      </c>
      <c r="M124" s="226"/>
      <c r="N124" s="226" t="str">
        <f>IF(M124="","",IFERROR(
IF(VLOOKUP(K124,$DB$180:$DS$241,2,FALSE)=2,VLOOKUP(K124,$DB$180:$DS$241,3,FALSE),
IF(VLOOKUP(K124,$DB$180:$DS$241,2,FALSE)=0,VLOOKUP(M124,DI!M:O,2,FALSE),
IF(K124="","XXX-",K124&amp;"-")&amp;
IF(VLOOKUP(K124,$DB$180:$DS$241,2,FALSE)=0,"%?",IF(N$4="","O?","O"&amp;N$4+FLOOR((ROW()-7)/16,1)))&amp;
VLOOKUP(K124,$DB$180:$DS$241,MOD(ROW()-7,16)+3,FALSE))),
IF(K124="","XXX-%?#*",K124&amp;"-%?#*")))</f>
        <v/>
      </c>
      <c r="O124" s="228"/>
      <c r="P124" s="226" t="str">
        <f t="shared" ca="1" si="17"/>
        <v/>
      </c>
      <c r="Q124" s="226"/>
      <c r="R124" s="226"/>
      <c r="S124" s="227"/>
      <c r="T124" s="225" t="str">
        <f t="shared" si="26"/>
        <v/>
      </c>
      <c r="U124" s="226"/>
      <c r="V124" s="226" t="str">
        <f>IF(U124="","",IFERROR(
IF(VLOOKUP(S124,$DB$180:$DS$241,2,FALSE)=2,VLOOKUP(S124,$DB$180:$DS$241,3,FALSE),
IF(VLOOKUP(S124,$DB$180:$DS$241,2,FALSE)=0,VLOOKUP(U124,DI!U:W,2,FALSE),
IF(S124="","XXX-",S124&amp;"-")&amp;
IF(VLOOKUP(S124,$DB$180:$DS$241,2,FALSE)=0,"%?",IF(V$4="","O?","O"&amp;V$4+FLOOR((ROW()-7)/16,1)))&amp;
VLOOKUP(S124,$DB$180:$DS$241,MOD(ROW()-7,16)+3,FALSE))),
IF(S124="","XXX-%?#*",S124&amp;"-%?#*")))</f>
        <v/>
      </c>
      <c r="W124" s="228"/>
      <c r="X124" s="226" t="str">
        <f t="shared" ca="1" si="18"/>
        <v/>
      </c>
      <c r="Y124" s="226"/>
      <c r="Z124" s="226"/>
      <c r="AA124" s="233"/>
      <c r="AB124" s="225" t="str">
        <f t="shared" si="27"/>
        <v/>
      </c>
      <c r="AC124" s="226"/>
      <c r="AD124" s="226" t="str">
        <f>IF(AC124="","",IFERROR(
IF(VLOOKUP(AA124,$DB$180:$DS$241,2,FALSE)=2,VLOOKUP(AA124,$DB$180:$DS$241,3,FALSE),
IF(VLOOKUP(AA124,$DB$180:$DS$241,2,FALSE)=0,VLOOKUP(AC124,DI!AC:AE,2,FALSE),
IF(AA124="","XXX-",AA124&amp;"-")&amp;
IF(VLOOKUP(AA124,$DB$180:$DS$241,2,FALSE)=0,"%?",IF(AD$4="","O?","O"&amp;AD$4+FLOOR((ROW()-7)/16,1)))&amp;
VLOOKUP(AA124,$DB$180:$DS$241,MOD(ROW()-7,16)+3,FALSE))),
IF(AA124="","XXX-%?#*",AA124&amp;"-%?#*")))</f>
        <v/>
      </c>
      <c r="AE124" s="228"/>
      <c r="AF124" s="226" t="str">
        <f t="shared" ca="1" si="19"/>
        <v/>
      </c>
      <c r="AG124" s="226"/>
      <c r="AH124" s="226"/>
      <c r="AI124" s="233"/>
      <c r="AJ124" s="225" t="str">
        <f t="shared" si="28"/>
        <v/>
      </c>
      <c r="AK124" s="226"/>
      <c r="AL124" s="226" t="str">
        <f>IF(AK124="","",IFERROR(
IF(VLOOKUP(AI124,$DB$180:$DS$241,2,FALSE)=2,VLOOKUP(AI124,$DB$180:$DS$241,3,FALSE),
IF(VLOOKUP(AI124,$DB$180:$DS$241,2,FALSE)=0,VLOOKUP(AK124,DI!AK:AM,2,FALSE),
IF(AI124="","XXX-",AI124&amp;"-")&amp;
IF(VLOOKUP(AI124,$DB$180:$DS$241,2,FALSE)=0,"%?",IF(AL$4="","O?","O"&amp;AL$4+FLOOR((ROW()-7)/16,1)))&amp;
VLOOKUP(AI124,$DB$180:$DS$241,MOD(ROW()-7,16)+3,FALSE))),
IF(AI124="","XXX-%?#*",AI124&amp;"-%?#*")))</f>
        <v/>
      </c>
      <c r="AM124" s="228"/>
      <c r="AN124" s="226" t="str">
        <f t="shared" ca="1" si="20"/>
        <v/>
      </c>
      <c r="AO124" s="226"/>
      <c r="AP124" s="226"/>
      <c r="AQ124" s="233"/>
      <c r="AR124" s="225" t="str">
        <f t="shared" si="29"/>
        <v/>
      </c>
      <c r="AS124" s="226"/>
      <c r="AT124" s="226" t="str">
        <f>IF(AS124="","",IFERROR(
IF(VLOOKUP(AQ124,$DB$180:$DS$241,2,FALSE)=2,VLOOKUP(AQ124,$DB$180:$DS$241,3,FALSE),
IF(VLOOKUP(AQ124,$DB$180:$DS$241,2,FALSE)=0,VLOOKUP(AS124,DI!AS:AU,2,FALSE),
IF(AQ124="","XXX-",AQ124&amp;"-")&amp;
IF(VLOOKUP(AQ124,$DB$180:$DS$241,2,FALSE)=0,"%?",IF(AT$4="","O?","O"&amp;AT$4+FLOOR((ROW()-7)/16,1)))&amp;
VLOOKUP(AQ124,$DB$180:$DS$241,MOD(ROW()-7,16)+3,FALSE))),
IF(AQ124="","XXX-%?#*",AQ124&amp;"-%?#*")))</f>
        <v/>
      </c>
      <c r="AU124" s="228"/>
      <c r="AV124" s="226" t="str">
        <f t="shared" ca="1" si="21"/>
        <v/>
      </c>
      <c r="AW124" s="226"/>
      <c r="AX124" s="226"/>
      <c r="AY124" s="233"/>
      <c r="AZ124" s="225" t="str">
        <f t="shared" si="30"/>
        <v/>
      </c>
      <c r="BA124" s="226"/>
      <c r="BB124" s="226" t="str">
        <f>IF(BA124="","",IFERROR(
IF(VLOOKUP(AY124,$DB$180:$DS$241,2,FALSE)=2,VLOOKUP(AY124,$DB$180:$DS$241,3,FALSE),
IF(VLOOKUP(AY124,$DB$180:$DS$241,2,FALSE)=0,VLOOKUP(BA124,DI!BA:BC,2,FALSE),
IF(AY124="","XXX-",AY124&amp;"-")&amp;
IF(VLOOKUP(AY124,$DB$180:$DS$241,2,FALSE)=0,"%?",IF(BB$4="","O?","O"&amp;BB$4+FLOOR((ROW()-7)/16,1)))&amp;
VLOOKUP(AY124,$DB$180:$DS$241,MOD(ROW()-7,16)+3,FALSE))),
IF(AY124="","XXX-%?#*",AY124&amp;"-%?#*")))</f>
        <v/>
      </c>
      <c r="BC124" s="228"/>
      <c r="BD124" s="226" t="str">
        <f t="shared" ca="1" si="22"/>
        <v/>
      </c>
      <c r="BE124" s="226"/>
      <c r="BF124" s="226"/>
      <c r="BG124" s="233"/>
      <c r="BH124" s="225" t="str">
        <f t="shared" si="31"/>
        <v/>
      </c>
      <c r="BI124" s="226"/>
      <c r="BJ124" s="226" t="str">
        <f>IF(BI124="","",IFERROR(
IF(VLOOKUP(BG124,$DB$180:$DS$241,2,FALSE)=2,VLOOKUP(BG124,$DB$180:$DS$241,3,FALSE),
IF(VLOOKUP(BG124,$DB$180:$DS$241,2,FALSE)=0,VLOOKUP(BI124,DI!BI:BK,2,FALSE),
IF(BG124="","XXX-",BG124&amp;"-")&amp;
IF(VLOOKUP(BG124,$DB$180:$DS$241,2,FALSE)=0,"%?",IF(BJ$4="","O?","O"&amp;BJ$4+FLOOR((ROW()-7)/16,1)))&amp;
VLOOKUP(BG124,$DB$180:$DS$241,MOD(ROW()-7,16)+3,FALSE))),
IF(BG124="","XXX-%?#*",BG124&amp;"-%?#*")))</f>
        <v/>
      </c>
      <c r="BK124" s="228"/>
      <c r="BL124" s="226" t="str">
        <f t="shared" ca="1" si="23"/>
        <v/>
      </c>
      <c r="BM124" s="226"/>
      <c r="BN124" s="226"/>
      <c r="BO124" s="236"/>
    </row>
    <row r="125" spans="4:71">
      <c r="D125" s="225" t="str">
        <f t="shared" si="24"/>
        <v/>
      </c>
      <c r="E125" s="226"/>
      <c r="F125" s="226" t="str">
        <f>IF(E125="","",IFERROR(
IF(VLOOKUP(C125,$DB$180:$DS$241,2,FALSE)=2,VLOOKUP(C125,$DB$180:$DS$241,3,FALSE),
IF(VLOOKUP(C125,$DB$180:$DS$241,2,FALSE)=0,VLOOKUP(E125,DI!E:G,2,FALSE),
IF(C125="","XXX-",C125&amp;"-")&amp;
IF(VLOOKUP(C125,$DB$180:$DS$241,2,FALSE)=0,"%?",IF(F$4="","O?","O"&amp;F$4+FLOOR((ROW()-7)/16,1)))&amp;
VLOOKUP(C125,$DB$180:$DS$241,MOD(ROW()-7,16)+3,FALSE))),
IF(C125="","XXX-%?#*",C125&amp;"-%?#*")))</f>
        <v/>
      </c>
      <c r="G125" s="226"/>
      <c r="H125" s="226" t="str">
        <f t="shared" ca="1" si="32"/>
        <v/>
      </c>
      <c r="I125" s="226"/>
      <c r="J125" s="226"/>
      <c r="K125" s="227"/>
      <c r="L125" s="225" t="str">
        <f t="shared" si="25"/>
        <v/>
      </c>
      <c r="M125" s="226"/>
      <c r="N125" s="226" t="str">
        <f>IF(M125="","",IFERROR(
IF(VLOOKUP(K125,$DB$180:$DS$241,2,FALSE)=2,VLOOKUP(K125,$DB$180:$DS$241,3,FALSE),
IF(VLOOKUP(K125,$DB$180:$DS$241,2,FALSE)=0,VLOOKUP(M125,DI!M:O,2,FALSE),
IF(K125="","XXX-",K125&amp;"-")&amp;
IF(VLOOKUP(K125,$DB$180:$DS$241,2,FALSE)=0,"%?",IF(N$4="","O?","O"&amp;N$4+FLOOR((ROW()-7)/16,1)))&amp;
VLOOKUP(K125,$DB$180:$DS$241,MOD(ROW()-7,16)+3,FALSE))),
IF(K125="","XXX-%?#*",K125&amp;"-%?#*")))</f>
        <v/>
      </c>
      <c r="O125" s="228"/>
      <c r="P125" s="226" t="str">
        <f t="shared" ca="1" si="17"/>
        <v/>
      </c>
      <c r="Q125" s="226"/>
      <c r="R125" s="226"/>
      <c r="S125" s="227"/>
      <c r="T125" s="225" t="str">
        <f t="shared" si="26"/>
        <v/>
      </c>
      <c r="U125" s="226"/>
      <c r="V125" s="226" t="str">
        <f>IF(U125="","",IFERROR(
IF(VLOOKUP(S125,$DB$180:$DS$241,2,FALSE)=2,VLOOKUP(S125,$DB$180:$DS$241,3,FALSE),
IF(VLOOKUP(S125,$DB$180:$DS$241,2,FALSE)=0,VLOOKUP(U125,DI!U:W,2,FALSE),
IF(S125="","XXX-",S125&amp;"-")&amp;
IF(VLOOKUP(S125,$DB$180:$DS$241,2,FALSE)=0,"%?",IF(V$4="","O?","O"&amp;V$4+FLOOR((ROW()-7)/16,1)))&amp;
VLOOKUP(S125,$DB$180:$DS$241,MOD(ROW()-7,16)+3,FALSE))),
IF(S125="","XXX-%?#*",S125&amp;"-%?#*")))</f>
        <v/>
      </c>
      <c r="W125" s="228"/>
      <c r="X125" s="226" t="str">
        <f t="shared" ca="1" si="18"/>
        <v/>
      </c>
      <c r="Y125" s="226"/>
      <c r="Z125" s="226"/>
      <c r="AA125" s="233"/>
      <c r="AB125" s="225" t="str">
        <f t="shared" si="27"/>
        <v/>
      </c>
      <c r="AC125" s="226"/>
      <c r="AD125" s="226" t="str">
        <f>IF(AC125="","",IFERROR(
IF(VLOOKUP(AA125,$DB$180:$DS$241,2,FALSE)=2,VLOOKUP(AA125,$DB$180:$DS$241,3,FALSE),
IF(VLOOKUP(AA125,$DB$180:$DS$241,2,FALSE)=0,VLOOKUP(AC125,DI!AC:AE,2,FALSE),
IF(AA125="","XXX-",AA125&amp;"-")&amp;
IF(VLOOKUP(AA125,$DB$180:$DS$241,2,FALSE)=0,"%?",IF(AD$4="","O?","O"&amp;AD$4+FLOOR((ROW()-7)/16,1)))&amp;
VLOOKUP(AA125,$DB$180:$DS$241,MOD(ROW()-7,16)+3,FALSE))),
IF(AA125="","XXX-%?#*",AA125&amp;"-%?#*")))</f>
        <v/>
      </c>
      <c r="AE125" s="228"/>
      <c r="AF125" s="226" t="str">
        <f t="shared" ca="1" si="19"/>
        <v/>
      </c>
      <c r="AG125" s="226"/>
      <c r="AH125" s="226"/>
      <c r="AI125" s="233"/>
      <c r="AJ125" s="225" t="str">
        <f t="shared" si="28"/>
        <v/>
      </c>
      <c r="AK125" s="226"/>
      <c r="AL125" s="226" t="str">
        <f>IF(AK125="","",IFERROR(
IF(VLOOKUP(AI125,$DB$180:$DS$241,2,FALSE)=2,VLOOKUP(AI125,$DB$180:$DS$241,3,FALSE),
IF(VLOOKUP(AI125,$DB$180:$DS$241,2,FALSE)=0,VLOOKUP(AK125,DI!AK:AM,2,FALSE),
IF(AI125="","XXX-",AI125&amp;"-")&amp;
IF(VLOOKUP(AI125,$DB$180:$DS$241,2,FALSE)=0,"%?",IF(AL$4="","O?","O"&amp;AL$4+FLOOR((ROW()-7)/16,1)))&amp;
VLOOKUP(AI125,$DB$180:$DS$241,MOD(ROW()-7,16)+3,FALSE))),
IF(AI125="","XXX-%?#*",AI125&amp;"-%?#*")))</f>
        <v/>
      </c>
      <c r="AM125" s="228"/>
      <c r="AN125" s="226" t="str">
        <f t="shared" ca="1" si="20"/>
        <v/>
      </c>
      <c r="AO125" s="226"/>
      <c r="AP125" s="226"/>
      <c r="AQ125" s="233"/>
      <c r="AR125" s="225" t="str">
        <f t="shared" si="29"/>
        <v/>
      </c>
      <c r="AS125" s="226"/>
      <c r="AT125" s="226" t="str">
        <f>IF(AS125="","",IFERROR(
IF(VLOOKUP(AQ125,$DB$180:$DS$241,2,FALSE)=2,VLOOKUP(AQ125,$DB$180:$DS$241,3,FALSE),
IF(VLOOKUP(AQ125,$DB$180:$DS$241,2,FALSE)=0,VLOOKUP(AS125,DI!AS:AU,2,FALSE),
IF(AQ125="","XXX-",AQ125&amp;"-")&amp;
IF(VLOOKUP(AQ125,$DB$180:$DS$241,2,FALSE)=0,"%?",IF(AT$4="","O?","O"&amp;AT$4+FLOOR((ROW()-7)/16,1)))&amp;
VLOOKUP(AQ125,$DB$180:$DS$241,MOD(ROW()-7,16)+3,FALSE))),
IF(AQ125="","XXX-%?#*",AQ125&amp;"-%?#*")))</f>
        <v/>
      </c>
      <c r="AU125" s="228"/>
      <c r="AV125" s="226" t="str">
        <f t="shared" ca="1" si="21"/>
        <v/>
      </c>
      <c r="AW125" s="226"/>
      <c r="AX125" s="226"/>
      <c r="AY125" s="233"/>
      <c r="AZ125" s="225" t="str">
        <f t="shared" si="30"/>
        <v/>
      </c>
      <c r="BA125" s="226"/>
      <c r="BB125" s="226" t="str">
        <f>IF(BA125="","",IFERROR(
IF(VLOOKUP(AY125,$DB$180:$DS$241,2,FALSE)=2,VLOOKUP(AY125,$DB$180:$DS$241,3,FALSE),
IF(VLOOKUP(AY125,$DB$180:$DS$241,2,FALSE)=0,VLOOKUP(BA125,DI!BA:BC,2,FALSE),
IF(AY125="","XXX-",AY125&amp;"-")&amp;
IF(VLOOKUP(AY125,$DB$180:$DS$241,2,FALSE)=0,"%?",IF(BB$4="","O?","O"&amp;BB$4+FLOOR((ROW()-7)/16,1)))&amp;
VLOOKUP(AY125,$DB$180:$DS$241,MOD(ROW()-7,16)+3,FALSE))),
IF(AY125="","XXX-%?#*",AY125&amp;"-%?#*")))</f>
        <v/>
      </c>
      <c r="BC125" s="228"/>
      <c r="BD125" s="226" t="str">
        <f t="shared" ca="1" si="22"/>
        <v/>
      </c>
      <c r="BE125" s="226"/>
      <c r="BF125" s="226"/>
      <c r="BG125" s="233"/>
      <c r="BH125" s="225" t="str">
        <f t="shared" si="31"/>
        <v/>
      </c>
      <c r="BI125" s="226"/>
      <c r="BJ125" s="226" t="str">
        <f>IF(BI125="","",IFERROR(
IF(VLOOKUP(BG125,$DB$180:$DS$241,2,FALSE)=2,VLOOKUP(BG125,$DB$180:$DS$241,3,FALSE),
IF(VLOOKUP(BG125,$DB$180:$DS$241,2,FALSE)=0,VLOOKUP(BI125,DI!BI:BK,2,FALSE),
IF(BG125="","XXX-",BG125&amp;"-")&amp;
IF(VLOOKUP(BG125,$DB$180:$DS$241,2,FALSE)=0,"%?",IF(BJ$4="","O?","O"&amp;BJ$4+FLOOR((ROW()-7)/16,1)))&amp;
VLOOKUP(BG125,$DB$180:$DS$241,MOD(ROW()-7,16)+3,FALSE))),
IF(BG125="","XXX-%?#*",BG125&amp;"-%?#*")))</f>
        <v/>
      </c>
      <c r="BK125" s="228"/>
      <c r="BL125" s="226" t="str">
        <f t="shared" ca="1" si="23"/>
        <v/>
      </c>
      <c r="BM125" s="226"/>
      <c r="BN125" s="226"/>
      <c r="BO125" s="236"/>
    </row>
    <row r="126" spans="4:71">
      <c r="D126" s="225" t="str">
        <f t="shared" si="24"/>
        <v/>
      </c>
      <c r="E126" s="226"/>
      <c r="F126" s="226" t="str">
        <f>IF(E126="","",IFERROR(
IF(VLOOKUP(C126,$DB$180:$DS$241,2,FALSE)=2,VLOOKUP(C126,$DB$180:$DS$241,3,FALSE),
IF(VLOOKUP(C126,$DB$180:$DS$241,2,FALSE)=0,VLOOKUP(E126,DI!E:G,2,FALSE),
IF(C126="","XXX-",C126&amp;"-")&amp;
IF(VLOOKUP(C126,$DB$180:$DS$241,2,FALSE)=0,"%?",IF(F$4="","O?","O"&amp;F$4+FLOOR((ROW()-7)/16,1)))&amp;
VLOOKUP(C126,$DB$180:$DS$241,MOD(ROW()-7,16)+3,FALSE))),
IF(C126="","XXX-%?#*",C126&amp;"-%?#*")))</f>
        <v/>
      </c>
      <c r="G126" s="226"/>
      <c r="H126" s="226" t="str">
        <f t="shared" ca="1" si="32"/>
        <v/>
      </c>
      <c r="I126" s="226"/>
      <c r="J126" s="226"/>
      <c r="K126" s="227"/>
      <c r="L126" s="225" t="str">
        <f t="shared" si="25"/>
        <v/>
      </c>
      <c r="M126" s="226"/>
      <c r="N126" s="226" t="str">
        <f>IF(M126="","",IFERROR(
IF(VLOOKUP(K126,$DB$180:$DS$241,2,FALSE)=2,VLOOKUP(K126,$DB$180:$DS$241,3,FALSE),
IF(VLOOKUP(K126,$DB$180:$DS$241,2,FALSE)=0,VLOOKUP(M126,DI!M:O,2,FALSE),
IF(K126="","XXX-",K126&amp;"-")&amp;
IF(VLOOKUP(K126,$DB$180:$DS$241,2,FALSE)=0,"%?",IF(N$4="","O?","O"&amp;N$4+FLOOR((ROW()-7)/16,1)))&amp;
VLOOKUP(K126,$DB$180:$DS$241,MOD(ROW()-7,16)+3,FALSE))),
IF(K126="","XXX-%?#*",K126&amp;"-%?#*")))</f>
        <v/>
      </c>
      <c r="O126" s="228"/>
      <c r="P126" s="226" t="str">
        <f t="shared" ca="1" si="17"/>
        <v/>
      </c>
      <c r="Q126" s="226"/>
      <c r="R126" s="226"/>
      <c r="S126" s="227"/>
      <c r="T126" s="225" t="str">
        <f t="shared" si="26"/>
        <v/>
      </c>
      <c r="U126" s="226"/>
      <c r="V126" s="226" t="str">
        <f>IF(U126="","",IFERROR(
IF(VLOOKUP(S126,$DB$180:$DS$241,2,FALSE)=2,VLOOKUP(S126,$DB$180:$DS$241,3,FALSE),
IF(VLOOKUP(S126,$DB$180:$DS$241,2,FALSE)=0,VLOOKUP(U126,DI!U:W,2,FALSE),
IF(S126="","XXX-",S126&amp;"-")&amp;
IF(VLOOKUP(S126,$DB$180:$DS$241,2,FALSE)=0,"%?",IF(V$4="","O?","O"&amp;V$4+FLOOR((ROW()-7)/16,1)))&amp;
VLOOKUP(S126,$DB$180:$DS$241,MOD(ROW()-7,16)+3,FALSE))),
IF(S126="","XXX-%?#*",S126&amp;"-%?#*")))</f>
        <v/>
      </c>
      <c r="W126" s="228"/>
      <c r="X126" s="226" t="str">
        <f t="shared" ca="1" si="18"/>
        <v/>
      </c>
      <c r="Y126" s="226"/>
      <c r="Z126" s="226"/>
      <c r="AA126" s="233"/>
      <c r="AB126" s="225" t="str">
        <f t="shared" si="27"/>
        <v/>
      </c>
      <c r="AC126" s="226"/>
      <c r="AD126" s="226" t="str">
        <f>IF(AC126="","",IFERROR(
IF(VLOOKUP(AA126,$DB$180:$DS$241,2,FALSE)=2,VLOOKUP(AA126,$DB$180:$DS$241,3,FALSE),
IF(VLOOKUP(AA126,$DB$180:$DS$241,2,FALSE)=0,VLOOKUP(AC126,DI!AC:AE,2,FALSE),
IF(AA126="","XXX-",AA126&amp;"-")&amp;
IF(VLOOKUP(AA126,$DB$180:$DS$241,2,FALSE)=0,"%?",IF(AD$4="","O?","O"&amp;AD$4+FLOOR((ROW()-7)/16,1)))&amp;
VLOOKUP(AA126,$DB$180:$DS$241,MOD(ROW()-7,16)+3,FALSE))),
IF(AA126="","XXX-%?#*",AA126&amp;"-%?#*")))</f>
        <v/>
      </c>
      <c r="AE126" s="228"/>
      <c r="AF126" s="226" t="str">
        <f t="shared" ca="1" si="19"/>
        <v/>
      </c>
      <c r="AG126" s="226"/>
      <c r="AH126" s="226"/>
      <c r="AI126" s="233"/>
      <c r="AJ126" s="225" t="str">
        <f t="shared" si="28"/>
        <v/>
      </c>
      <c r="AK126" s="226"/>
      <c r="AL126" s="226" t="str">
        <f>IF(AK126="","",IFERROR(
IF(VLOOKUP(AI126,$DB$180:$DS$241,2,FALSE)=2,VLOOKUP(AI126,$DB$180:$DS$241,3,FALSE),
IF(VLOOKUP(AI126,$DB$180:$DS$241,2,FALSE)=0,VLOOKUP(AK126,DI!AK:AM,2,FALSE),
IF(AI126="","XXX-",AI126&amp;"-")&amp;
IF(VLOOKUP(AI126,$DB$180:$DS$241,2,FALSE)=0,"%?",IF(AL$4="","O?","O"&amp;AL$4+FLOOR((ROW()-7)/16,1)))&amp;
VLOOKUP(AI126,$DB$180:$DS$241,MOD(ROW()-7,16)+3,FALSE))),
IF(AI126="","XXX-%?#*",AI126&amp;"-%?#*")))</f>
        <v/>
      </c>
      <c r="AM126" s="228"/>
      <c r="AN126" s="226" t="str">
        <f t="shared" ca="1" si="20"/>
        <v/>
      </c>
      <c r="AO126" s="226"/>
      <c r="AP126" s="226"/>
      <c r="AQ126" s="233"/>
      <c r="AR126" s="225" t="str">
        <f t="shared" si="29"/>
        <v/>
      </c>
      <c r="AS126" s="226"/>
      <c r="AT126" s="226" t="str">
        <f>IF(AS126="","",IFERROR(
IF(VLOOKUP(AQ126,$DB$180:$DS$241,2,FALSE)=2,VLOOKUP(AQ126,$DB$180:$DS$241,3,FALSE),
IF(VLOOKUP(AQ126,$DB$180:$DS$241,2,FALSE)=0,VLOOKUP(AS126,DI!AS:AU,2,FALSE),
IF(AQ126="","XXX-",AQ126&amp;"-")&amp;
IF(VLOOKUP(AQ126,$DB$180:$DS$241,2,FALSE)=0,"%?",IF(AT$4="","O?","O"&amp;AT$4+FLOOR((ROW()-7)/16,1)))&amp;
VLOOKUP(AQ126,$DB$180:$DS$241,MOD(ROW()-7,16)+3,FALSE))),
IF(AQ126="","XXX-%?#*",AQ126&amp;"-%?#*")))</f>
        <v/>
      </c>
      <c r="AU126" s="228"/>
      <c r="AV126" s="226" t="str">
        <f t="shared" ca="1" si="21"/>
        <v/>
      </c>
      <c r="AW126" s="226"/>
      <c r="AX126" s="226"/>
      <c r="AY126" s="233"/>
      <c r="AZ126" s="225" t="str">
        <f t="shared" si="30"/>
        <v/>
      </c>
      <c r="BA126" s="226"/>
      <c r="BB126" s="226" t="str">
        <f>IF(BA126="","",IFERROR(
IF(VLOOKUP(AY126,$DB$180:$DS$241,2,FALSE)=2,VLOOKUP(AY126,$DB$180:$DS$241,3,FALSE),
IF(VLOOKUP(AY126,$DB$180:$DS$241,2,FALSE)=0,VLOOKUP(BA126,DI!BA:BC,2,FALSE),
IF(AY126="","XXX-",AY126&amp;"-")&amp;
IF(VLOOKUP(AY126,$DB$180:$DS$241,2,FALSE)=0,"%?",IF(BB$4="","O?","O"&amp;BB$4+FLOOR((ROW()-7)/16,1)))&amp;
VLOOKUP(AY126,$DB$180:$DS$241,MOD(ROW()-7,16)+3,FALSE))),
IF(AY126="","XXX-%?#*",AY126&amp;"-%?#*")))</f>
        <v/>
      </c>
      <c r="BC126" s="228"/>
      <c r="BD126" s="226" t="str">
        <f t="shared" ca="1" si="22"/>
        <v/>
      </c>
      <c r="BE126" s="226"/>
      <c r="BF126" s="226"/>
      <c r="BG126" s="233"/>
      <c r="BH126" s="225" t="str">
        <f t="shared" si="31"/>
        <v/>
      </c>
      <c r="BI126" s="226"/>
      <c r="BJ126" s="226" t="str">
        <f>IF(BI126="","",IFERROR(
IF(VLOOKUP(BG126,$DB$180:$DS$241,2,FALSE)=2,VLOOKUP(BG126,$DB$180:$DS$241,3,FALSE),
IF(VLOOKUP(BG126,$DB$180:$DS$241,2,FALSE)=0,VLOOKUP(BI126,DI!BI:BK,2,FALSE),
IF(BG126="","XXX-",BG126&amp;"-")&amp;
IF(VLOOKUP(BG126,$DB$180:$DS$241,2,FALSE)=0,"%?",IF(BJ$4="","O?","O"&amp;BJ$4+FLOOR((ROW()-7)/16,1)))&amp;
VLOOKUP(BG126,$DB$180:$DS$241,MOD(ROW()-7,16)+3,FALSE))),
IF(BG126="","XXX-%?#*",BG126&amp;"-%?#*")))</f>
        <v/>
      </c>
      <c r="BK126" s="228"/>
      <c r="BL126" s="226" t="str">
        <f t="shared" ca="1" si="23"/>
        <v/>
      </c>
      <c r="BM126" s="226"/>
      <c r="BN126" s="226"/>
      <c r="BO126" s="236"/>
    </row>
    <row r="127" spans="4:71">
      <c r="D127" s="225" t="str">
        <f t="shared" si="24"/>
        <v/>
      </c>
      <c r="E127" s="226"/>
      <c r="F127" s="226" t="str">
        <f>IF(E127="","",IFERROR(
IF(VLOOKUP(C127,$DB$180:$DS$241,2,FALSE)=2,VLOOKUP(C127,$DB$180:$DS$241,3,FALSE),
IF(VLOOKUP(C127,$DB$180:$DS$241,2,FALSE)=0,VLOOKUP(E127,DI!E:G,2,FALSE),
IF(C127="","XXX-",C127&amp;"-")&amp;
IF(VLOOKUP(C127,$DB$180:$DS$241,2,FALSE)=0,"%?",IF(F$4="","O?","O"&amp;F$4+FLOOR((ROW()-7)/16,1)))&amp;
VLOOKUP(C127,$DB$180:$DS$241,MOD(ROW()-7,16)+3,FALSE))),
IF(C127="","XXX-%?#*",C127&amp;"-%?#*")))</f>
        <v/>
      </c>
      <c r="G127" s="226"/>
      <c r="H127" s="226" t="str">
        <f t="shared" ca="1" si="32"/>
        <v/>
      </c>
      <c r="I127" s="226"/>
      <c r="J127" s="226"/>
      <c r="K127" s="227"/>
      <c r="L127" s="225" t="str">
        <f t="shared" si="25"/>
        <v/>
      </c>
      <c r="M127" s="226"/>
      <c r="N127" s="226" t="str">
        <f>IF(M127="","",IFERROR(
IF(VLOOKUP(K127,$DB$180:$DS$241,2,FALSE)=2,VLOOKUP(K127,$DB$180:$DS$241,3,FALSE),
IF(VLOOKUP(K127,$DB$180:$DS$241,2,FALSE)=0,VLOOKUP(M127,DI!M:O,2,FALSE),
IF(K127="","XXX-",K127&amp;"-")&amp;
IF(VLOOKUP(K127,$DB$180:$DS$241,2,FALSE)=0,"%?",IF(N$4="","O?","O"&amp;N$4+FLOOR((ROW()-7)/16,1)))&amp;
VLOOKUP(K127,$DB$180:$DS$241,MOD(ROW()-7,16)+3,FALSE))),
IF(K127="","XXX-%?#*",K127&amp;"-%?#*")))</f>
        <v/>
      </c>
      <c r="O127" s="228"/>
      <c r="P127" s="226" t="str">
        <f t="shared" ca="1" si="17"/>
        <v/>
      </c>
      <c r="Q127" s="226"/>
      <c r="R127" s="226"/>
      <c r="S127" s="227"/>
      <c r="T127" s="225" t="str">
        <f t="shared" si="26"/>
        <v/>
      </c>
      <c r="U127" s="226"/>
      <c r="V127" s="226" t="str">
        <f>IF(U127="","",IFERROR(
IF(VLOOKUP(S127,$DB$180:$DS$241,2,FALSE)=2,VLOOKUP(S127,$DB$180:$DS$241,3,FALSE),
IF(VLOOKUP(S127,$DB$180:$DS$241,2,FALSE)=0,VLOOKUP(U127,DI!U:W,2,FALSE),
IF(S127="","XXX-",S127&amp;"-")&amp;
IF(VLOOKUP(S127,$DB$180:$DS$241,2,FALSE)=0,"%?",IF(V$4="","O?","O"&amp;V$4+FLOOR((ROW()-7)/16,1)))&amp;
VLOOKUP(S127,$DB$180:$DS$241,MOD(ROW()-7,16)+3,FALSE))),
IF(S127="","XXX-%?#*",S127&amp;"-%?#*")))</f>
        <v/>
      </c>
      <c r="W127" s="228"/>
      <c r="X127" s="226" t="str">
        <f t="shared" ca="1" si="18"/>
        <v/>
      </c>
      <c r="Y127" s="226"/>
      <c r="Z127" s="226"/>
      <c r="AA127" s="233"/>
      <c r="AB127" s="225" t="str">
        <f t="shared" si="27"/>
        <v/>
      </c>
      <c r="AC127" s="226"/>
      <c r="AD127" s="226" t="str">
        <f>IF(AC127="","",IFERROR(
IF(VLOOKUP(AA127,$DB$180:$DS$241,2,FALSE)=2,VLOOKUP(AA127,$DB$180:$DS$241,3,FALSE),
IF(VLOOKUP(AA127,$DB$180:$DS$241,2,FALSE)=0,VLOOKUP(AC127,DI!AC:AE,2,FALSE),
IF(AA127="","XXX-",AA127&amp;"-")&amp;
IF(VLOOKUP(AA127,$DB$180:$DS$241,2,FALSE)=0,"%?",IF(AD$4="","O?","O"&amp;AD$4+FLOOR((ROW()-7)/16,1)))&amp;
VLOOKUP(AA127,$DB$180:$DS$241,MOD(ROW()-7,16)+3,FALSE))),
IF(AA127="","XXX-%?#*",AA127&amp;"-%?#*")))</f>
        <v/>
      </c>
      <c r="AE127" s="228"/>
      <c r="AF127" s="226" t="str">
        <f t="shared" ca="1" si="19"/>
        <v/>
      </c>
      <c r="AG127" s="226"/>
      <c r="AH127" s="226"/>
      <c r="AI127" s="233"/>
      <c r="AJ127" s="225" t="str">
        <f t="shared" si="28"/>
        <v/>
      </c>
      <c r="AK127" s="226"/>
      <c r="AL127" s="226" t="str">
        <f>IF(AK127="","",IFERROR(
IF(VLOOKUP(AI127,$DB$180:$DS$241,2,FALSE)=2,VLOOKUP(AI127,$DB$180:$DS$241,3,FALSE),
IF(VLOOKUP(AI127,$DB$180:$DS$241,2,FALSE)=0,VLOOKUP(AK127,DI!AK:AM,2,FALSE),
IF(AI127="","XXX-",AI127&amp;"-")&amp;
IF(VLOOKUP(AI127,$DB$180:$DS$241,2,FALSE)=0,"%?",IF(AL$4="","O?","O"&amp;AL$4+FLOOR((ROW()-7)/16,1)))&amp;
VLOOKUP(AI127,$DB$180:$DS$241,MOD(ROW()-7,16)+3,FALSE))),
IF(AI127="","XXX-%?#*",AI127&amp;"-%?#*")))</f>
        <v/>
      </c>
      <c r="AM127" s="228"/>
      <c r="AN127" s="226" t="str">
        <f t="shared" ca="1" si="20"/>
        <v/>
      </c>
      <c r="AO127" s="226"/>
      <c r="AP127" s="226"/>
      <c r="AQ127" s="233"/>
      <c r="AR127" s="225" t="str">
        <f t="shared" si="29"/>
        <v/>
      </c>
      <c r="AS127" s="226"/>
      <c r="AT127" s="226" t="str">
        <f>IF(AS127="","",IFERROR(
IF(VLOOKUP(AQ127,$DB$180:$DS$241,2,FALSE)=2,VLOOKUP(AQ127,$DB$180:$DS$241,3,FALSE),
IF(VLOOKUP(AQ127,$DB$180:$DS$241,2,FALSE)=0,VLOOKUP(AS127,DI!AS:AU,2,FALSE),
IF(AQ127="","XXX-",AQ127&amp;"-")&amp;
IF(VLOOKUP(AQ127,$DB$180:$DS$241,2,FALSE)=0,"%?",IF(AT$4="","O?","O"&amp;AT$4+FLOOR((ROW()-7)/16,1)))&amp;
VLOOKUP(AQ127,$DB$180:$DS$241,MOD(ROW()-7,16)+3,FALSE))),
IF(AQ127="","XXX-%?#*",AQ127&amp;"-%?#*")))</f>
        <v/>
      </c>
      <c r="AU127" s="228"/>
      <c r="AV127" s="226" t="str">
        <f t="shared" ca="1" si="21"/>
        <v/>
      </c>
      <c r="AW127" s="226"/>
      <c r="AX127" s="226"/>
      <c r="AY127" s="233"/>
      <c r="AZ127" s="225" t="str">
        <f t="shared" si="30"/>
        <v/>
      </c>
      <c r="BA127" s="226"/>
      <c r="BB127" s="226" t="str">
        <f>IF(BA127="","",IFERROR(
IF(VLOOKUP(AY127,$DB$180:$DS$241,2,FALSE)=2,VLOOKUP(AY127,$DB$180:$DS$241,3,FALSE),
IF(VLOOKUP(AY127,$DB$180:$DS$241,2,FALSE)=0,VLOOKUP(BA127,DI!BA:BC,2,FALSE),
IF(AY127="","XXX-",AY127&amp;"-")&amp;
IF(VLOOKUP(AY127,$DB$180:$DS$241,2,FALSE)=0,"%?",IF(BB$4="","O?","O"&amp;BB$4+FLOOR((ROW()-7)/16,1)))&amp;
VLOOKUP(AY127,$DB$180:$DS$241,MOD(ROW()-7,16)+3,FALSE))),
IF(AY127="","XXX-%?#*",AY127&amp;"-%?#*")))</f>
        <v/>
      </c>
      <c r="BC127" s="228"/>
      <c r="BD127" s="226" t="str">
        <f t="shared" ca="1" si="22"/>
        <v/>
      </c>
      <c r="BE127" s="226"/>
      <c r="BF127" s="226"/>
      <c r="BG127" s="233"/>
      <c r="BH127" s="225" t="str">
        <f t="shared" si="31"/>
        <v/>
      </c>
      <c r="BI127" s="226"/>
      <c r="BJ127" s="226" t="str">
        <f>IF(BI127="","",IFERROR(
IF(VLOOKUP(BG127,$DB$180:$DS$241,2,FALSE)=2,VLOOKUP(BG127,$DB$180:$DS$241,3,FALSE),
IF(VLOOKUP(BG127,$DB$180:$DS$241,2,FALSE)=0,VLOOKUP(BI127,DI!BI:BK,2,FALSE),
IF(BG127="","XXX-",BG127&amp;"-")&amp;
IF(VLOOKUP(BG127,$DB$180:$DS$241,2,FALSE)=0,"%?",IF(BJ$4="","O?","O"&amp;BJ$4+FLOOR((ROW()-7)/16,1)))&amp;
VLOOKUP(BG127,$DB$180:$DS$241,MOD(ROW()-7,16)+3,FALSE))),
IF(BG127="","XXX-%?#*",BG127&amp;"-%?#*")))</f>
        <v/>
      </c>
      <c r="BK127" s="228"/>
      <c r="BL127" s="226" t="str">
        <f t="shared" ca="1" si="23"/>
        <v/>
      </c>
      <c r="BM127" s="226"/>
      <c r="BN127" s="226"/>
      <c r="BO127" s="236"/>
    </row>
    <row r="128" spans="4:71">
      <c r="D128" s="225" t="str">
        <f t="shared" si="24"/>
        <v/>
      </c>
      <c r="E128" s="226"/>
      <c r="F128" s="226" t="str">
        <f>IF(E128="","",IFERROR(
IF(VLOOKUP(C128,$DB$180:$DS$241,2,FALSE)=2,VLOOKUP(C128,$DB$180:$DS$241,3,FALSE),
IF(VLOOKUP(C128,$DB$180:$DS$241,2,FALSE)=0,VLOOKUP(E128,DI!E:G,2,FALSE),
IF(C128="","XXX-",C128&amp;"-")&amp;
IF(VLOOKUP(C128,$DB$180:$DS$241,2,FALSE)=0,"%?",IF(F$4="","O?","O"&amp;F$4+FLOOR((ROW()-7)/16,1)))&amp;
VLOOKUP(C128,$DB$180:$DS$241,MOD(ROW()-7,16)+3,FALSE))),
IF(C128="","XXX-%?#*",C128&amp;"-%?#*")))</f>
        <v/>
      </c>
      <c r="G128" s="226"/>
      <c r="H128" s="226" t="str">
        <f t="shared" ca="1" si="32"/>
        <v/>
      </c>
      <c r="I128" s="226"/>
      <c r="J128" s="226"/>
      <c r="K128" s="227"/>
      <c r="L128" s="225" t="str">
        <f t="shared" si="25"/>
        <v/>
      </c>
      <c r="M128" s="226"/>
      <c r="N128" s="226" t="str">
        <f>IF(M128="","",IFERROR(
IF(VLOOKUP(K128,$DB$180:$DS$241,2,FALSE)=2,VLOOKUP(K128,$DB$180:$DS$241,3,FALSE),
IF(VLOOKUP(K128,$DB$180:$DS$241,2,FALSE)=0,VLOOKUP(M128,DI!M:O,2,FALSE),
IF(K128="","XXX-",K128&amp;"-")&amp;
IF(VLOOKUP(K128,$DB$180:$DS$241,2,FALSE)=0,"%?",IF(N$4="","O?","O"&amp;N$4+FLOOR((ROW()-7)/16,1)))&amp;
VLOOKUP(K128,$DB$180:$DS$241,MOD(ROW()-7,16)+3,FALSE))),
IF(K128="","XXX-%?#*",K128&amp;"-%?#*")))</f>
        <v/>
      </c>
      <c r="O128" s="228"/>
      <c r="P128" s="226" t="str">
        <f t="shared" ca="1" si="17"/>
        <v/>
      </c>
      <c r="Q128" s="226"/>
      <c r="R128" s="226"/>
      <c r="S128" s="227"/>
      <c r="T128" s="225" t="str">
        <f t="shared" si="26"/>
        <v/>
      </c>
      <c r="U128" s="226"/>
      <c r="V128" s="226" t="str">
        <f>IF(U128="","",IFERROR(
IF(VLOOKUP(S128,$DB$180:$DS$241,2,FALSE)=2,VLOOKUP(S128,$DB$180:$DS$241,3,FALSE),
IF(VLOOKUP(S128,$DB$180:$DS$241,2,FALSE)=0,VLOOKUP(U128,DI!U:W,2,FALSE),
IF(S128="","XXX-",S128&amp;"-")&amp;
IF(VLOOKUP(S128,$DB$180:$DS$241,2,FALSE)=0,"%?",IF(V$4="","O?","O"&amp;V$4+FLOOR((ROW()-7)/16,1)))&amp;
VLOOKUP(S128,$DB$180:$DS$241,MOD(ROW()-7,16)+3,FALSE))),
IF(S128="","XXX-%?#*",S128&amp;"-%?#*")))</f>
        <v/>
      </c>
      <c r="W128" s="228"/>
      <c r="X128" s="226" t="str">
        <f t="shared" ca="1" si="18"/>
        <v/>
      </c>
      <c r="Y128" s="226"/>
      <c r="Z128" s="226"/>
      <c r="AA128" s="233"/>
      <c r="AB128" s="225" t="str">
        <f t="shared" si="27"/>
        <v/>
      </c>
      <c r="AC128" s="226"/>
      <c r="AD128" s="226" t="str">
        <f>IF(AC128="","",IFERROR(
IF(VLOOKUP(AA128,$DB$180:$DS$241,2,FALSE)=2,VLOOKUP(AA128,$DB$180:$DS$241,3,FALSE),
IF(VLOOKUP(AA128,$DB$180:$DS$241,2,FALSE)=0,VLOOKUP(AC128,DI!AC:AE,2,FALSE),
IF(AA128="","XXX-",AA128&amp;"-")&amp;
IF(VLOOKUP(AA128,$DB$180:$DS$241,2,FALSE)=0,"%?",IF(AD$4="","O?","O"&amp;AD$4+FLOOR((ROW()-7)/16,1)))&amp;
VLOOKUP(AA128,$DB$180:$DS$241,MOD(ROW()-7,16)+3,FALSE))),
IF(AA128="","XXX-%?#*",AA128&amp;"-%?#*")))</f>
        <v/>
      </c>
      <c r="AE128" s="228"/>
      <c r="AF128" s="226" t="str">
        <f t="shared" ca="1" si="19"/>
        <v/>
      </c>
      <c r="AG128" s="226"/>
      <c r="AH128" s="226"/>
      <c r="AI128" s="233"/>
      <c r="AJ128" s="225" t="str">
        <f t="shared" si="28"/>
        <v/>
      </c>
      <c r="AK128" s="226"/>
      <c r="AL128" s="226" t="str">
        <f>IF(AK128="","",IFERROR(
IF(VLOOKUP(AI128,$DB$180:$DS$241,2,FALSE)=2,VLOOKUP(AI128,$DB$180:$DS$241,3,FALSE),
IF(VLOOKUP(AI128,$DB$180:$DS$241,2,FALSE)=0,VLOOKUP(AK128,DI!AK:AM,2,FALSE),
IF(AI128="","XXX-",AI128&amp;"-")&amp;
IF(VLOOKUP(AI128,$DB$180:$DS$241,2,FALSE)=0,"%?",IF(AL$4="","O?","O"&amp;AL$4+FLOOR((ROW()-7)/16,1)))&amp;
VLOOKUP(AI128,$DB$180:$DS$241,MOD(ROW()-7,16)+3,FALSE))),
IF(AI128="","XXX-%?#*",AI128&amp;"-%?#*")))</f>
        <v/>
      </c>
      <c r="AM128" s="228"/>
      <c r="AN128" s="226" t="str">
        <f t="shared" ca="1" si="20"/>
        <v/>
      </c>
      <c r="AO128" s="226"/>
      <c r="AP128" s="226"/>
      <c r="AQ128" s="233"/>
      <c r="AR128" s="225" t="str">
        <f t="shared" si="29"/>
        <v/>
      </c>
      <c r="AS128" s="226"/>
      <c r="AT128" s="226" t="str">
        <f>IF(AS128="","",IFERROR(
IF(VLOOKUP(AQ128,$DB$180:$DS$241,2,FALSE)=2,VLOOKUP(AQ128,$DB$180:$DS$241,3,FALSE),
IF(VLOOKUP(AQ128,$DB$180:$DS$241,2,FALSE)=0,VLOOKUP(AS128,DI!AS:AU,2,FALSE),
IF(AQ128="","XXX-",AQ128&amp;"-")&amp;
IF(VLOOKUP(AQ128,$DB$180:$DS$241,2,FALSE)=0,"%?",IF(AT$4="","O?","O"&amp;AT$4+FLOOR((ROW()-7)/16,1)))&amp;
VLOOKUP(AQ128,$DB$180:$DS$241,MOD(ROW()-7,16)+3,FALSE))),
IF(AQ128="","XXX-%?#*",AQ128&amp;"-%?#*")))</f>
        <v/>
      </c>
      <c r="AU128" s="228"/>
      <c r="AV128" s="226" t="str">
        <f t="shared" ca="1" si="21"/>
        <v/>
      </c>
      <c r="AW128" s="226"/>
      <c r="AX128" s="226"/>
      <c r="AY128" s="233"/>
      <c r="AZ128" s="225" t="str">
        <f t="shared" si="30"/>
        <v/>
      </c>
      <c r="BA128" s="226"/>
      <c r="BB128" s="226" t="str">
        <f>IF(BA128="","",IFERROR(
IF(VLOOKUP(AY128,$DB$180:$DS$241,2,FALSE)=2,VLOOKUP(AY128,$DB$180:$DS$241,3,FALSE),
IF(VLOOKUP(AY128,$DB$180:$DS$241,2,FALSE)=0,VLOOKUP(BA128,DI!BA:BC,2,FALSE),
IF(AY128="","XXX-",AY128&amp;"-")&amp;
IF(VLOOKUP(AY128,$DB$180:$DS$241,2,FALSE)=0,"%?",IF(BB$4="","O?","O"&amp;BB$4+FLOOR((ROW()-7)/16,1)))&amp;
VLOOKUP(AY128,$DB$180:$DS$241,MOD(ROW()-7,16)+3,FALSE))),
IF(AY128="","XXX-%?#*",AY128&amp;"-%?#*")))</f>
        <v/>
      </c>
      <c r="BC128" s="228"/>
      <c r="BD128" s="226" t="str">
        <f t="shared" ca="1" si="22"/>
        <v/>
      </c>
      <c r="BE128" s="226"/>
      <c r="BF128" s="226"/>
      <c r="BG128" s="233"/>
      <c r="BH128" s="225" t="str">
        <f t="shared" si="31"/>
        <v/>
      </c>
      <c r="BI128" s="226"/>
      <c r="BJ128" s="226" t="str">
        <f>IF(BI128="","",IFERROR(
IF(VLOOKUP(BG128,$DB$180:$DS$241,2,FALSE)=2,VLOOKUP(BG128,$DB$180:$DS$241,3,FALSE),
IF(VLOOKUP(BG128,$DB$180:$DS$241,2,FALSE)=0,VLOOKUP(BI128,DI!BI:BK,2,FALSE),
IF(BG128="","XXX-",BG128&amp;"-")&amp;
IF(VLOOKUP(BG128,$DB$180:$DS$241,2,FALSE)=0,"%?",IF(BJ$4="","O?","O"&amp;BJ$4+FLOOR((ROW()-7)/16,1)))&amp;
VLOOKUP(BG128,$DB$180:$DS$241,MOD(ROW()-7,16)+3,FALSE))),
IF(BG128="","XXX-%?#*",BG128&amp;"-%?#*")))</f>
        <v/>
      </c>
      <c r="BK128" s="228"/>
      <c r="BL128" s="226" t="str">
        <f t="shared" ca="1" si="23"/>
        <v/>
      </c>
      <c r="BM128" s="226"/>
      <c r="BN128" s="226"/>
      <c r="BO128" s="236"/>
    </row>
    <row r="129" spans="4:67">
      <c r="D129" s="225" t="str">
        <f t="shared" si="24"/>
        <v/>
      </c>
      <c r="E129" s="226"/>
      <c r="F129" s="226" t="str">
        <f>IF(E129="","",IFERROR(
IF(VLOOKUP(C129,$DB$180:$DS$241,2,FALSE)=2,VLOOKUP(C129,$DB$180:$DS$241,3,FALSE),
IF(VLOOKUP(C129,$DB$180:$DS$241,2,FALSE)=0,VLOOKUP(E129,DI!E:G,2,FALSE),
IF(C129="","XXX-",C129&amp;"-")&amp;
IF(VLOOKUP(C129,$DB$180:$DS$241,2,FALSE)=0,"%?",IF(F$4="","O?","O"&amp;F$4+FLOOR((ROW()-7)/16,1)))&amp;
VLOOKUP(C129,$DB$180:$DS$241,MOD(ROW()-7,16)+3,FALSE))),
IF(C129="","XXX-%?#*",C129&amp;"-%?#*")))</f>
        <v/>
      </c>
      <c r="G129" s="226"/>
      <c r="H129" s="226" t="str">
        <f t="shared" ca="1" si="32"/>
        <v/>
      </c>
      <c r="I129" s="226"/>
      <c r="J129" s="226"/>
      <c r="K129" s="227"/>
      <c r="L129" s="225" t="str">
        <f t="shared" si="25"/>
        <v/>
      </c>
      <c r="M129" s="226"/>
      <c r="N129" s="226" t="str">
        <f>IF(M129="","",IFERROR(
IF(VLOOKUP(K129,$DB$180:$DS$241,2,FALSE)=2,VLOOKUP(K129,$DB$180:$DS$241,3,FALSE),
IF(VLOOKUP(K129,$DB$180:$DS$241,2,FALSE)=0,VLOOKUP(M129,DI!M:O,2,FALSE),
IF(K129="","XXX-",K129&amp;"-")&amp;
IF(VLOOKUP(K129,$DB$180:$DS$241,2,FALSE)=0,"%?",IF(N$4="","O?","O"&amp;N$4+FLOOR((ROW()-7)/16,1)))&amp;
VLOOKUP(K129,$DB$180:$DS$241,MOD(ROW()-7,16)+3,FALSE))),
IF(K129="","XXX-%?#*",K129&amp;"-%?#*")))</f>
        <v/>
      </c>
      <c r="O129" s="228"/>
      <c r="P129" s="226" t="str">
        <f t="shared" ca="1" si="17"/>
        <v/>
      </c>
      <c r="Q129" s="226"/>
      <c r="R129" s="226"/>
      <c r="S129" s="227"/>
      <c r="T129" s="225" t="str">
        <f t="shared" si="26"/>
        <v/>
      </c>
      <c r="U129" s="226"/>
      <c r="V129" s="226" t="str">
        <f>IF(U129="","",IFERROR(
IF(VLOOKUP(S129,$DB$180:$DS$241,2,FALSE)=2,VLOOKUP(S129,$DB$180:$DS$241,3,FALSE),
IF(VLOOKUP(S129,$DB$180:$DS$241,2,FALSE)=0,VLOOKUP(U129,DI!U:W,2,FALSE),
IF(S129="","XXX-",S129&amp;"-")&amp;
IF(VLOOKUP(S129,$DB$180:$DS$241,2,FALSE)=0,"%?",IF(V$4="","O?","O"&amp;V$4+FLOOR((ROW()-7)/16,1)))&amp;
VLOOKUP(S129,$DB$180:$DS$241,MOD(ROW()-7,16)+3,FALSE))),
IF(S129="","XXX-%?#*",S129&amp;"-%?#*")))</f>
        <v/>
      </c>
      <c r="W129" s="228"/>
      <c r="X129" s="226" t="str">
        <f t="shared" ca="1" si="18"/>
        <v/>
      </c>
      <c r="Y129" s="226"/>
      <c r="Z129" s="226"/>
      <c r="AA129" s="233"/>
      <c r="AB129" s="225" t="str">
        <f t="shared" si="27"/>
        <v/>
      </c>
      <c r="AC129" s="226"/>
      <c r="AD129" s="226" t="str">
        <f>IF(AC129="","",IFERROR(
IF(VLOOKUP(AA129,$DB$180:$DS$241,2,FALSE)=2,VLOOKUP(AA129,$DB$180:$DS$241,3,FALSE),
IF(VLOOKUP(AA129,$DB$180:$DS$241,2,FALSE)=0,VLOOKUP(AC129,DI!AC:AE,2,FALSE),
IF(AA129="","XXX-",AA129&amp;"-")&amp;
IF(VLOOKUP(AA129,$DB$180:$DS$241,2,FALSE)=0,"%?",IF(AD$4="","O?","O"&amp;AD$4+FLOOR((ROW()-7)/16,1)))&amp;
VLOOKUP(AA129,$DB$180:$DS$241,MOD(ROW()-7,16)+3,FALSE))),
IF(AA129="","XXX-%?#*",AA129&amp;"-%?#*")))</f>
        <v/>
      </c>
      <c r="AE129" s="228"/>
      <c r="AF129" s="226" t="str">
        <f t="shared" ca="1" si="19"/>
        <v/>
      </c>
      <c r="AG129" s="226"/>
      <c r="AH129" s="226"/>
      <c r="AI129" s="233"/>
      <c r="AJ129" s="225" t="str">
        <f t="shared" si="28"/>
        <v/>
      </c>
      <c r="AK129" s="226"/>
      <c r="AL129" s="226" t="str">
        <f>IF(AK129="","",IFERROR(
IF(VLOOKUP(AI129,$DB$180:$DS$241,2,FALSE)=2,VLOOKUP(AI129,$DB$180:$DS$241,3,FALSE),
IF(VLOOKUP(AI129,$DB$180:$DS$241,2,FALSE)=0,VLOOKUP(AK129,DI!AK:AM,2,FALSE),
IF(AI129="","XXX-",AI129&amp;"-")&amp;
IF(VLOOKUP(AI129,$DB$180:$DS$241,2,FALSE)=0,"%?",IF(AL$4="","O?","O"&amp;AL$4+FLOOR((ROW()-7)/16,1)))&amp;
VLOOKUP(AI129,$DB$180:$DS$241,MOD(ROW()-7,16)+3,FALSE))),
IF(AI129="","XXX-%?#*",AI129&amp;"-%?#*")))</f>
        <v/>
      </c>
      <c r="AM129" s="228"/>
      <c r="AN129" s="226" t="str">
        <f t="shared" ca="1" si="20"/>
        <v/>
      </c>
      <c r="AO129" s="226"/>
      <c r="AP129" s="226"/>
      <c r="AQ129" s="233"/>
      <c r="AR129" s="225" t="str">
        <f t="shared" si="29"/>
        <v/>
      </c>
      <c r="AS129" s="226"/>
      <c r="AT129" s="226" t="str">
        <f>IF(AS129="","",IFERROR(
IF(VLOOKUP(AQ129,$DB$180:$DS$241,2,FALSE)=2,VLOOKUP(AQ129,$DB$180:$DS$241,3,FALSE),
IF(VLOOKUP(AQ129,$DB$180:$DS$241,2,FALSE)=0,VLOOKUP(AS129,DI!AS:AU,2,FALSE),
IF(AQ129="","XXX-",AQ129&amp;"-")&amp;
IF(VLOOKUP(AQ129,$DB$180:$DS$241,2,FALSE)=0,"%?",IF(AT$4="","O?","O"&amp;AT$4+FLOOR((ROW()-7)/16,1)))&amp;
VLOOKUP(AQ129,$DB$180:$DS$241,MOD(ROW()-7,16)+3,FALSE))),
IF(AQ129="","XXX-%?#*",AQ129&amp;"-%?#*")))</f>
        <v/>
      </c>
      <c r="AU129" s="228"/>
      <c r="AV129" s="226" t="str">
        <f t="shared" ca="1" si="21"/>
        <v/>
      </c>
      <c r="AW129" s="226"/>
      <c r="AX129" s="226"/>
      <c r="AY129" s="233"/>
      <c r="AZ129" s="225" t="str">
        <f t="shared" si="30"/>
        <v/>
      </c>
      <c r="BA129" s="226"/>
      <c r="BB129" s="226" t="str">
        <f>IF(BA129="","",IFERROR(
IF(VLOOKUP(AY129,$DB$180:$DS$241,2,FALSE)=2,VLOOKUP(AY129,$DB$180:$DS$241,3,FALSE),
IF(VLOOKUP(AY129,$DB$180:$DS$241,2,FALSE)=0,VLOOKUP(BA129,DI!BA:BC,2,FALSE),
IF(AY129="","XXX-",AY129&amp;"-")&amp;
IF(VLOOKUP(AY129,$DB$180:$DS$241,2,FALSE)=0,"%?",IF(BB$4="","O?","O"&amp;BB$4+FLOOR((ROW()-7)/16,1)))&amp;
VLOOKUP(AY129,$DB$180:$DS$241,MOD(ROW()-7,16)+3,FALSE))),
IF(AY129="","XXX-%?#*",AY129&amp;"-%?#*")))</f>
        <v/>
      </c>
      <c r="BC129" s="228"/>
      <c r="BD129" s="226" t="str">
        <f t="shared" ca="1" si="22"/>
        <v/>
      </c>
      <c r="BE129" s="226"/>
      <c r="BF129" s="226"/>
      <c r="BG129" s="233"/>
      <c r="BH129" s="225" t="str">
        <f t="shared" si="31"/>
        <v/>
      </c>
      <c r="BI129" s="226"/>
      <c r="BJ129" s="226" t="str">
        <f>IF(BI129="","",IFERROR(
IF(VLOOKUP(BG129,$DB$180:$DS$241,2,FALSE)=2,VLOOKUP(BG129,$DB$180:$DS$241,3,FALSE),
IF(VLOOKUP(BG129,$DB$180:$DS$241,2,FALSE)=0,VLOOKUP(BI129,DI!BI:BK,2,FALSE),
IF(BG129="","XXX-",BG129&amp;"-")&amp;
IF(VLOOKUP(BG129,$DB$180:$DS$241,2,FALSE)=0,"%?",IF(BJ$4="","O?","O"&amp;BJ$4+FLOOR((ROW()-7)/16,1)))&amp;
VLOOKUP(BG129,$DB$180:$DS$241,MOD(ROW()-7,16)+3,FALSE))),
IF(BG129="","XXX-%?#*",BG129&amp;"-%?#*")))</f>
        <v/>
      </c>
      <c r="BK129" s="228"/>
      <c r="BL129" s="226" t="str">
        <f t="shared" ca="1" si="23"/>
        <v/>
      </c>
      <c r="BM129" s="226"/>
      <c r="BN129" s="226"/>
      <c r="BO129" s="236"/>
    </row>
    <row r="130" spans="4:67">
      <c r="D130" s="225" t="str">
        <f t="shared" si="24"/>
        <v/>
      </c>
      <c r="E130" s="226"/>
      <c r="F130" s="226" t="str">
        <f>IF(E130="","",IFERROR(
IF(VLOOKUP(C130,$DB$180:$DS$241,2,FALSE)=2,VLOOKUP(C130,$DB$180:$DS$241,3,FALSE),
IF(VLOOKUP(C130,$DB$180:$DS$241,2,FALSE)=0,VLOOKUP(E130,DI!E:G,2,FALSE),
IF(C130="","XXX-",C130&amp;"-")&amp;
IF(VLOOKUP(C130,$DB$180:$DS$241,2,FALSE)=0,"%?",IF(F$4="","O?","O"&amp;F$4+FLOOR((ROW()-7)/16,1)))&amp;
VLOOKUP(C130,$DB$180:$DS$241,MOD(ROW()-7,16)+3,FALSE))),
IF(C130="","XXX-%?#*",C130&amp;"-%?#*")))</f>
        <v/>
      </c>
      <c r="G130" s="226"/>
      <c r="H130" s="226" t="str">
        <f t="shared" ca="1" si="32"/>
        <v/>
      </c>
      <c r="I130" s="226"/>
      <c r="J130" s="226"/>
      <c r="K130" s="227"/>
      <c r="L130" s="225" t="str">
        <f t="shared" si="25"/>
        <v/>
      </c>
      <c r="M130" s="226"/>
      <c r="N130" s="226" t="str">
        <f>IF(M130="","",IFERROR(
IF(VLOOKUP(K130,$DB$180:$DS$241,2,FALSE)=2,VLOOKUP(K130,$DB$180:$DS$241,3,FALSE),
IF(VLOOKUP(K130,$DB$180:$DS$241,2,FALSE)=0,VLOOKUP(M130,DI!M:O,2,FALSE),
IF(K130="","XXX-",K130&amp;"-")&amp;
IF(VLOOKUP(K130,$DB$180:$DS$241,2,FALSE)=0,"%?",IF(N$4="","O?","O"&amp;N$4+FLOOR((ROW()-7)/16,1)))&amp;
VLOOKUP(K130,$DB$180:$DS$241,MOD(ROW()-7,16)+3,FALSE))),
IF(K130="","XXX-%?#*",K130&amp;"-%?#*")))</f>
        <v/>
      </c>
      <c r="O130" s="228"/>
      <c r="P130" s="226" t="str">
        <f t="shared" ca="1" si="17"/>
        <v/>
      </c>
      <c r="Q130" s="226"/>
      <c r="R130" s="226"/>
      <c r="S130" s="227"/>
      <c r="T130" s="225" t="str">
        <f t="shared" si="26"/>
        <v/>
      </c>
      <c r="U130" s="226"/>
      <c r="V130" s="226" t="str">
        <f>IF(U130="","",IFERROR(
IF(VLOOKUP(S130,$DB$180:$DS$241,2,FALSE)=2,VLOOKUP(S130,$DB$180:$DS$241,3,FALSE),
IF(VLOOKUP(S130,$DB$180:$DS$241,2,FALSE)=0,VLOOKUP(U130,DI!U:W,2,FALSE),
IF(S130="","XXX-",S130&amp;"-")&amp;
IF(VLOOKUP(S130,$DB$180:$DS$241,2,FALSE)=0,"%?",IF(V$4="","O?","O"&amp;V$4+FLOOR((ROW()-7)/16,1)))&amp;
VLOOKUP(S130,$DB$180:$DS$241,MOD(ROW()-7,16)+3,FALSE))),
IF(S130="","XXX-%?#*",S130&amp;"-%?#*")))</f>
        <v/>
      </c>
      <c r="W130" s="228"/>
      <c r="X130" s="226" t="str">
        <f t="shared" ca="1" si="18"/>
        <v/>
      </c>
      <c r="Y130" s="226"/>
      <c r="Z130" s="226"/>
      <c r="AA130" s="233"/>
      <c r="AB130" s="225" t="str">
        <f t="shared" si="27"/>
        <v/>
      </c>
      <c r="AC130" s="226"/>
      <c r="AD130" s="226" t="str">
        <f>IF(AC130="","",IFERROR(
IF(VLOOKUP(AA130,$DB$180:$DS$241,2,FALSE)=2,VLOOKUP(AA130,$DB$180:$DS$241,3,FALSE),
IF(VLOOKUP(AA130,$DB$180:$DS$241,2,FALSE)=0,VLOOKUP(AC130,DI!AC:AE,2,FALSE),
IF(AA130="","XXX-",AA130&amp;"-")&amp;
IF(VLOOKUP(AA130,$DB$180:$DS$241,2,FALSE)=0,"%?",IF(AD$4="","O?","O"&amp;AD$4+FLOOR((ROW()-7)/16,1)))&amp;
VLOOKUP(AA130,$DB$180:$DS$241,MOD(ROW()-7,16)+3,FALSE))),
IF(AA130="","XXX-%?#*",AA130&amp;"-%?#*")))</f>
        <v/>
      </c>
      <c r="AE130" s="228"/>
      <c r="AF130" s="226" t="str">
        <f t="shared" ca="1" si="19"/>
        <v/>
      </c>
      <c r="AG130" s="226"/>
      <c r="AH130" s="226"/>
      <c r="AI130" s="233"/>
      <c r="AJ130" s="225" t="str">
        <f t="shared" si="28"/>
        <v/>
      </c>
      <c r="AK130" s="226"/>
      <c r="AL130" s="226" t="str">
        <f>IF(AK130="","",IFERROR(
IF(VLOOKUP(AI130,$DB$180:$DS$241,2,FALSE)=2,VLOOKUP(AI130,$DB$180:$DS$241,3,FALSE),
IF(VLOOKUP(AI130,$DB$180:$DS$241,2,FALSE)=0,VLOOKUP(AK130,DI!AK:AM,2,FALSE),
IF(AI130="","XXX-",AI130&amp;"-")&amp;
IF(VLOOKUP(AI130,$DB$180:$DS$241,2,FALSE)=0,"%?",IF(AL$4="","O?","O"&amp;AL$4+FLOOR((ROW()-7)/16,1)))&amp;
VLOOKUP(AI130,$DB$180:$DS$241,MOD(ROW()-7,16)+3,FALSE))),
IF(AI130="","XXX-%?#*",AI130&amp;"-%?#*")))</f>
        <v/>
      </c>
      <c r="AM130" s="228"/>
      <c r="AN130" s="226" t="str">
        <f t="shared" ca="1" si="20"/>
        <v/>
      </c>
      <c r="AO130" s="226"/>
      <c r="AP130" s="226"/>
      <c r="AQ130" s="233"/>
      <c r="AR130" s="225" t="str">
        <f t="shared" si="29"/>
        <v/>
      </c>
      <c r="AS130" s="226"/>
      <c r="AT130" s="226" t="str">
        <f>IF(AS130="","",IFERROR(
IF(VLOOKUP(AQ130,$DB$180:$DS$241,2,FALSE)=2,VLOOKUP(AQ130,$DB$180:$DS$241,3,FALSE),
IF(VLOOKUP(AQ130,$DB$180:$DS$241,2,FALSE)=0,VLOOKUP(AS130,DI!AS:AU,2,FALSE),
IF(AQ130="","XXX-",AQ130&amp;"-")&amp;
IF(VLOOKUP(AQ130,$DB$180:$DS$241,2,FALSE)=0,"%?",IF(AT$4="","O?","O"&amp;AT$4+FLOOR((ROW()-7)/16,1)))&amp;
VLOOKUP(AQ130,$DB$180:$DS$241,MOD(ROW()-7,16)+3,FALSE))),
IF(AQ130="","XXX-%?#*",AQ130&amp;"-%?#*")))</f>
        <v/>
      </c>
      <c r="AU130" s="228"/>
      <c r="AV130" s="226" t="str">
        <f t="shared" ca="1" si="21"/>
        <v/>
      </c>
      <c r="AW130" s="226"/>
      <c r="AX130" s="226"/>
      <c r="AY130" s="233"/>
      <c r="AZ130" s="225" t="str">
        <f t="shared" si="30"/>
        <v/>
      </c>
      <c r="BA130" s="226"/>
      <c r="BB130" s="226" t="str">
        <f>IF(BA130="","",IFERROR(
IF(VLOOKUP(AY130,$DB$180:$DS$241,2,FALSE)=2,VLOOKUP(AY130,$DB$180:$DS$241,3,FALSE),
IF(VLOOKUP(AY130,$DB$180:$DS$241,2,FALSE)=0,VLOOKUP(BA130,DI!BA:BC,2,FALSE),
IF(AY130="","XXX-",AY130&amp;"-")&amp;
IF(VLOOKUP(AY130,$DB$180:$DS$241,2,FALSE)=0,"%?",IF(BB$4="","O?","O"&amp;BB$4+FLOOR((ROW()-7)/16,1)))&amp;
VLOOKUP(AY130,$DB$180:$DS$241,MOD(ROW()-7,16)+3,FALSE))),
IF(AY130="","XXX-%?#*",AY130&amp;"-%?#*")))</f>
        <v/>
      </c>
      <c r="BC130" s="228"/>
      <c r="BD130" s="226" t="str">
        <f t="shared" ca="1" si="22"/>
        <v/>
      </c>
      <c r="BE130" s="226"/>
      <c r="BF130" s="226"/>
      <c r="BG130" s="233"/>
      <c r="BH130" s="225" t="str">
        <f t="shared" si="31"/>
        <v/>
      </c>
      <c r="BI130" s="226"/>
      <c r="BJ130" s="226" t="str">
        <f>IF(BI130="","",IFERROR(
IF(VLOOKUP(BG130,$DB$180:$DS$241,2,FALSE)=2,VLOOKUP(BG130,$DB$180:$DS$241,3,FALSE),
IF(VLOOKUP(BG130,$DB$180:$DS$241,2,FALSE)=0,VLOOKUP(BI130,DI!BI:BK,2,FALSE),
IF(BG130="","XXX-",BG130&amp;"-")&amp;
IF(VLOOKUP(BG130,$DB$180:$DS$241,2,FALSE)=0,"%?",IF(BJ$4="","O?","O"&amp;BJ$4+FLOOR((ROW()-7)/16,1)))&amp;
VLOOKUP(BG130,$DB$180:$DS$241,MOD(ROW()-7,16)+3,FALSE))),
IF(BG130="","XXX-%?#*",BG130&amp;"-%?#*")))</f>
        <v/>
      </c>
      <c r="BK130" s="228"/>
      <c r="BL130" s="226" t="str">
        <f t="shared" ca="1" si="23"/>
        <v/>
      </c>
      <c r="BM130" s="226"/>
      <c r="BN130" s="226"/>
      <c r="BO130" s="236"/>
    </row>
    <row r="131" spans="4:67">
      <c r="D131" s="225" t="str">
        <f t="shared" si="24"/>
        <v/>
      </c>
      <c r="E131" s="226"/>
      <c r="F131" s="226" t="str">
        <f>IF(E131="","",IFERROR(
IF(VLOOKUP(C131,$DB$180:$DS$241,2,FALSE)=2,VLOOKUP(C131,$DB$180:$DS$241,3,FALSE),
IF(VLOOKUP(C131,$DB$180:$DS$241,2,FALSE)=0,VLOOKUP(E131,DI!E:G,2,FALSE),
IF(C131="","XXX-",C131&amp;"-")&amp;
IF(VLOOKUP(C131,$DB$180:$DS$241,2,FALSE)=0,"%?",IF(F$4="","O?","O"&amp;F$4+FLOOR((ROW()-7)/16,1)))&amp;
VLOOKUP(C131,$DB$180:$DS$241,MOD(ROW()-7,16)+3,FALSE))),
IF(C131="","XXX-%?#*",C131&amp;"-%?#*")))</f>
        <v/>
      </c>
      <c r="G131" s="226"/>
      <c r="H131" s="226" t="str">
        <f t="shared" ca="1" si="32"/>
        <v/>
      </c>
      <c r="I131" s="226"/>
      <c r="J131" s="226"/>
      <c r="K131" s="227"/>
      <c r="L131" s="225" t="str">
        <f t="shared" si="25"/>
        <v/>
      </c>
      <c r="M131" s="226"/>
      <c r="N131" s="226" t="str">
        <f>IF(M131="","",IFERROR(
IF(VLOOKUP(K131,$DB$180:$DS$241,2,FALSE)=2,VLOOKUP(K131,$DB$180:$DS$241,3,FALSE),
IF(VLOOKUP(K131,$DB$180:$DS$241,2,FALSE)=0,VLOOKUP(M131,DI!M:O,2,FALSE),
IF(K131="","XXX-",K131&amp;"-")&amp;
IF(VLOOKUP(K131,$DB$180:$DS$241,2,FALSE)=0,"%?",IF(N$4="","O?","O"&amp;N$4+FLOOR((ROW()-7)/16,1)))&amp;
VLOOKUP(K131,$DB$180:$DS$241,MOD(ROW()-7,16)+3,FALSE))),
IF(K131="","XXX-%?#*",K131&amp;"-%?#*")))</f>
        <v/>
      </c>
      <c r="O131" s="228"/>
      <c r="P131" s="226" t="str">
        <f t="shared" ca="1" si="17"/>
        <v/>
      </c>
      <c r="Q131" s="226"/>
      <c r="R131" s="226"/>
      <c r="S131" s="227"/>
      <c r="T131" s="225" t="str">
        <f t="shared" si="26"/>
        <v/>
      </c>
      <c r="U131" s="226"/>
      <c r="V131" s="226" t="str">
        <f>IF(U131="","",IFERROR(
IF(VLOOKUP(S131,$DB$180:$DS$241,2,FALSE)=2,VLOOKUP(S131,$DB$180:$DS$241,3,FALSE),
IF(VLOOKUP(S131,$DB$180:$DS$241,2,FALSE)=0,VLOOKUP(U131,DI!U:W,2,FALSE),
IF(S131="","XXX-",S131&amp;"-")&amp;
IF(VLOOKUP(S131,$DB$180:$DS$241,2,FALSE)=0,"%?",IF(V$4="","O?","O"&amp;V$4+FLOOR((ROW()-7)/16,1)))&amp;
VLOOKUP(S131,$DB$180:$DS$241,MOD(ROW()-7,16)+3,FALSE))),
IF(S131="","XXX-%?#*",S131&amp;"-%?#*")))</f>
        <v/>
      </c>
      <c r="W131" s="228"/>
      <c r="X131" s="226" t="str">
        <f t="shared" ca="1" si="18"/>
        <v/>
      </c>
      <c r="Y131" s="226"/>
      <c r="Z131" s="226"/>
      <c r="AA131" s="233"/>
      <c r="AB131" s="225" t="str">
        <f t="shared" si="27"/>
        <v/>
      </c>
      <c r="AC131" s="226"/>
      <c r="AD131" s="226" t="str">
        <f>IF(AC131="","",IFERROR(
IF(VLOOKUP(AA131,$DB$180:$DS$241,2,FALSE)=2,VLOOKUP(AA131,$DB$180:$DS$241,3,FALSE),
IF(VLOOKUP(AA131,$DB$180:$DS$241,2,FALSE)=0,VLOOKUP(AC131,DI!AC:AE,2,FALSE),
IF(AA131="","XXX-",AA131&amp;"-")&amp;
IF(VLOOKUP(AA131,$DB$180:$DS$241,2,FALSE)=0,"%?",IF(AD$4="","O?","O"&amp;AD$4+FLOOR((ROW()-7)/16,1)))&amp;
VLOOKUP(AA131,$DB$180:$DS$241,MOD(ROW()-7,16)+3,FALSE))),
IF(AA131="","XXX-%?#*",AA131&amp;"-%?#*")))</f>
        <v/>
      </c>
      <c r="AE131" s="228"/>
      <c r="AF131" s="226" t="str">
        <f t="shared" ca="1" si="19"/>
        <v/>
      </c>
      <c r="AG131" s="226"/>
      <c r="AH131" s="226"/>
      <c r="AI131" s="233"/>
      <c r="AJ131" s="225" t="str">
        <f t="shared" si="28"/>
        <v/>
      </c>
      <c r="AK131" s="226"/>
      <c r="AL131" s="226" t="str">
        <f>IF(AK131="","",IFERROR(
IF(VLOOKUP(AI131,$DB$180:$DS$241,2,FALSE)=2,VLOOKUP(AI131,$DB$180:$DS$241,3,FALSE),
IF(VLOOKUP(AI131,$DB$180:$DS$241,2,FALSE)=0,VLOOKUP(AK131,DI!AK:AM,2,FALSE),
IF(AI131="","XXX-",AI131&amp;"-")&amp;
IF(VLOOKUP(AI131,$DB$180:$DS$241,2,FALSE)=0,"%?",IF(AL$4="","O?","O"&amp;AL$4+FLOOR((ROW()-7)/16,1)))&amp;
VLOOKUP(AI131,$DB$180:$DS$241,MOD(ROW()-7,16)+3,FALSE))),
IF(AI131="","XXX-%?#*",AI131&amp;"-%?#*")))</f>
        <v/>
      </c>
      <c r="AM131" s="228"/>
      <c r="AN131" s="226" t="str">
        <f t="shared" ca="1" si="20"/>
        <v/>
      </c>
      <c r="AO131" s="226"/>
      <c r="AP131" s="226"/>
      <c r="AQ131" s="233"/>
      <c r="AR131" s="225" t="str">
        <f t="shared" si="29"/>
        <v/>
      </c>
      <c r="AS131" s="226"/>
      <c r="AT131" s="226" t="str">
        <f>IF(AS131="","",IFERROR(
IF(VLOOKUP(AQ131,$DB$180:$DS$241,2,FALSE)=2,VLOOKUP(AQ131,$DB$180:$DS$241,3,FALSE),
IF(VLOOKUP(AQ131,$DB$180:$DS$241,2,FALSE)=0,VLOOKUP(AS131,DI!AS:AU,2,FALSE),
IF(AQ131="","XXX-",AQ131&amp;"-")&amp;
IF(VLOOKUP(AQ131,$DB$180:$DS$241,2,FALSE)=0,"%?",IF(AT$4="","O?","O"&amp;AT$4+FLOOR((ROW()-7)/16,1)))&amp;
VLOOKUP(AQ131,$DB$180:$DS$241,MOD(ROW()-7,16)+3,FALSE))),
IF(AQ131="","XXX-%?#*",AQ131&amp;"-%?#*")))</f>
        <v/>
      </c>
      <c r="AU131" s="228"/>
      <c r="AV131" s="226" t="str">
        <f t="shared" ca="1" si="21"/>
        <v/>
      </c>
      <c r="AW131" s="226"/>
      <c r="AX131" s="226"/>
      <c r="AY131" s="233"/>
      <c r="AZ131" s="225" t="str">
        <f t="shared" si="30"/>
        <v/>
      </c>
      <c r="BA131" s="226"/>
      <c r="BB131" s="226" t="str">
        <f>IF(BA131="","",IFERROR(
IF(VLOOKUP(AY131,$DB$180:$DS$241,2,FALSE)=2,VLOOKUP(AY131,$DB$180:$DS$241,3,FALSE),
IF(VLOOKUP(AY131,$DB$180:$DS$241,2,FALSE)=0,VLOOKUP(BA131,DI!BA:BC,2,FALSE),
IF(AY131="","XXX-",AY131&amp;"-")&amp;
IF(VLOOKUP(AY131,$DB$180:$DS$241,2,FALSE)=0,"%?",IF(BB$4="","O?","O"&amp;BB$4+FLOOR((ROW()-7)/16,1)))&amp;
VLOOKUP(AY131,$DB$180:$DS$241,MOD(ROW()-7,16)+3,FALSE))),
IF(AY131="","XXX-%?#*",AY131&amp;"-%?#*")))</f>
        <v/>
      </c>
      <c r="BC131" s="228"/>
      <c r="BD131" s="226" t="str">
        <f t="shared" ca="1" si="22"/>
        <v/>
      </c>
      <c r="BE131" s="226"/>
      <c r="BF131" s="226"/>
      <c r="BG131" s="233"/>
      <c r="BH131" s="225" t="str">
        <f t="shared" si="31"/>
        <v/>
      </c>
      <c r="BI131" s="226"/>
      <c r="BJ131" s="226" t="str">
        <f>IF(BI131="","",IFERROR(
IF(VLOOKUP(BG131,$DB$180:$DS$241,2,FALSE)=2,VLOOKUP(BG131,$DB$180:$DS$241,3,FALSE),
IF(VLOOKUP(BG131,$DB$180:$DS$241,2,FALSE)=0,VLOOKUP(BI131,DI!BI:BK,2,FALSE),
IF(BG131="","XXX-",BG131&amp;"-")&amp;
IF(VLOOKUP(BG131,$DB$180:$DS$241,2,FALSE)=0,"%?",IF(BJ$4="","O?","O"&amp;BJ$4+FLOOR((ROW()-7)/16,1)))&amp;
VLOOKUP(BG131,$DB$180:$DS$241,MOD(ROW()-7,16)+3,FALSE))),
IF(BG131="","XXX-%?#*",BG131&amp;"-%?#*")))</f>
        <v/>
      </c>
      <c r="BK131" s="228"/>
      <c r="BL131" s="226" t="str">
        <f t="shared" ca="1" si="23"/>
        <v/>
      </c>
      <c r="BM131" s="226"/>
      <c r="BN131" s="226"/>
      <c r="BO131" s="236"/>
    </row>
    <row r="132" spans="4:67">
      <c r="D132" s="225" t="str">
        <f t="shared" si="24"/>
        <v/>
      </c>
      <c r="E132" s="226"/>
      <c r="F132" s="226" t="str">
        <f>IF(E132="","",IFERROR(
IF(VLOOKUP(C132,$DB$180:$DS$241,2,FALSE)=2,VLOOKUP(C132,$DB$180:$DS$241,3,FALSE),
IF(VLOOKUP(C132,$DB$180:$DS$241,2,FALSE)=0,VLOOKUP(E132,DI!E:G,2,FALSE),
IF(C132="","XXX-",C132&amp;"-")&amp;
IF(VLOOKUP(C132,$DB$180:$DS$241,2,FALSE)=0,"%?",IF(F$4="","O?","O"&amp;F$4+FLOOR((ROW()-7)/16,1)))&amp;
VLOOKUP(C132,$DB$180:$DS$241,MOD(ROW()-7,16)+3,FALSE))),
IF(C132="","XXX-%?#*",C132&amp;"-%?#*")))</f>
        <v/>
      </c>
      <c r="G132" s="226"/>
      <c r="H132" s="226" t="str">
        <f t="shared" ca="1" si="32"/>
        <v/>
      </c>
      <c r="I132" s="226"/>
      <c r="J132" s="226"/>
      <c r="K132" s="227"/>
      <c r="L132" s="225" t="str">
        <f t="shared" si="25"/>
        <v/>
      </c>
      <c r="M132" s="226"/>
      <c r="N132" s="226" t="str">
        <f>IF(M132="","",IFERROR(
IF(VLOOKUP(K132,$DB$180:$DS$241,2,FALSE)=2,VLOOKUP(K132,$DB$180:$DS$241,3,FALSE),
IF(VLOOKUP(K132,$DB$180:$DS$241,2,FALSE)=0,VLOOKUP(M132,DI!M:O,2,FALSE),
IF(K132="","XXX-",K132&amp;"-")&amp;
IF(VLOOKUP(K132,$DB$180:$DS$241,2,FALSE)=0,"%?",IF(N$4="","O?","O"&amp;N$4+FLOOR((ROW()-7)/16,1)))&amp;
VLOOKUP(K132,$DB$180:$DS$241,MOD(ROW()-7,16)+3,FALSE))),
IF(K132="","XXX-%?#*",K132&amp;"-%?#*")))</f>
        <v/>
      </c>
      <c r="O132" s="228"/>
      <c r="P132" s="226" t="str">
        <f t="shared" ca="1" si="17"/>
        <v/>
      </c>
      <c r="Q132" s="226"/>
      <c r="R132" s="226"/>
      <c r="S132" s="227"/>
      <c r="T132" s="225" t="str">
        <f t="shared" si="26"/>
        <v/>
      </c>
      <c r="U132" s="226"/>
      <c r="V132" s="226" t="str">
        <f>IF(U132="","",IFERROR(
IF(VLOOKUP(S132,$DB$180:$DS$241,2,FALSE)=2,VLOOKUP(S132,$DB$180:$DS$241,3,FALSE),
IF(VLOOKUP(S132,$DB$180:$DS$241,2,FALSE)=0,VLOOKUP(U132,DI!U:W,2,FALSE),
IF(S132="","XXX-",S132&amp;"-")&amp;
IF(VLOOKUP(S132,$DB$180:$DS$241,2,FALSE)=0,"%?",IF(V$4="","O?","O"&amp;V$4+FLOOR((ROW()-7)/16,1)))&amp;
VLOOKUP(S132,$DB$180:$DS$241,MOD(ROW()-7,16)+3,FALSE))),
IF(S132="","XXX-%?#*",S132&amp;"-%?#*")))</f>
        <v/>
      </c>
      <c r="W132" s="228"/>
      <c r="X132" s="226" t="str">
        <f t="shared" ca="1" si="18"/>
        <v/>
      </c>
      <c r="Y132" s="226"/>
      <c r="Z132" s="226"/>
      <c r="AA132" s="233"/>
      <c r="AB132" s="225" t="str">
        <f t="shared" si="27"/>
        <v/>
      </c>
      <c r="AC132" s="226"/>
      <c r="AD132" s="226" t="str">
        <f>IF(AC132="","",IFERROR(
IF(VLOOKUP(AA132,$DB$180:$DS$241,2,FALSE)=2,VLOOKUP(AA132,$DB$180:$DS$241,3,FALSE),
IF(VLOOKUP(AA132,$DB$180:$DS$241,2,FALSE)=0,VLOOKUP(AC132,DI!AC:AE,2,FALSE),
IF(AA132="","XXX-",AA132&amp;"-")&amp;
IF(VLOOKUP(AA132,$DB$180:$DS$241,2,FALSE)=0,"%?",IF(AD$4="","O?","O"&amp;AD$4+FLOOR((ROW()-7)/16,1)))&amp;
VLOOKUP(AA132,$DB$180:$DS$241,MOD(ROW()-7,16)+3,FALSE))),
IF(AA132="","XXX-%?#*",AA132&amp;"-%?#*")))</f>
        <v/>
      </c>
      <c r="AE132" s="228"/>
      <c r="AF132" s="226" t="str">
        <f t="shared" ca="1" si="19"/>
        <v/>
      </c>
      <c r="AG132" s="226"/>
      <c r="AH132" s="226"/>
      <c r="AI132" s="233"/>
      <c r="AJ132" s="225" t="str">
        <f t="shared" si="28"/>
        <v/>
      </c>
      <c r="AK132" s="226"/>
      <c r="AL132" s="226" t="str">
        <f>IF(AK132="","",IFERROR(
IF(VLOOKUP(AI132,$DB$180:$DS$241,2,FALSE)=2,VLOOKUP(AI132,$DB$180:$DS$241,3,FALSE),
IF(VLOOKUP(AI132,$DB$180:$DS$241,2,FALSE)=0,VLOOKUP(AK132,DI!AK:AM,2,FALSE),
IF(AI132="","XXX-",AI132&amp;"-")&amp;
IF(VLOOKUP(AI132,$DB$180:$DS$241,2,FALSE)=0,"%?",IF(AL$4="","O?","O"&amp;AL$4+FLOOR((ROW()-7)/16,1)))&amp;
VLOOKUP(AI132,$DB$180:$DS$241,MOD(ROW()-7,16)+3,FALSE))),
IF(AI132="","XXX-%?#*",AI132&amp;"-%?#*")))</f>
        <v/>
      </c>
      <c r="AM132" s="228"/>
      <c r="AN132" s="226" t="str">
        <f t="shared" ca="1" si="20"/>
        <v/>
      </c>
      <c r="AO132" s="226"/>
      <c r="AP132" s="226"/>
      <c r="AQ132" s="233"/>
      <c r="AR132" s="225" t="str">
        <f t="shared" si="29"/>
        <v/>
      </c>
      <c r="AS132" s="226"/>
      <c r="AT132" s="226" t="str">
        <f>IF(AS132="","",IFERROR(
IF(VLOOKUP(AQ132,$DB$180:$DS$241,2,FALSE)=2,VLOOKUP(AQ132,$DB$180:$DS$241,3,FALSE),
IF(VLOOKUP(AQ132,$DB$180:$DS$241,2,FALSE)=0,VLOOKUP(AS132,DI!AS:AU,2,FALSE),
IF(AQ132="","XXX-",AQ132&amp;"-")&amp;
IF(VLOOKUP(AQ132,$DB$180:$DS$241,2,FALSE)=0,"%?",IF(AT$4="","O?","O"&amp;AT$4+FLOOR((ROW()-7)/16,1)))&amp;
VLOOKUP(AQ132,$DB$180:$DS$241,MOD(ROW()-7,16)+3,FALSE))),
IF(AQ132="","XXX-%?#*",AQ132&amp;"-%?#*")))</f>
        <v/>
      </c>
      <c r="AU132" s="228"/>
      <c r="AV132" s="226" t="str">
        <f t="shared" ca="1" si="21"/>
        <v/>
      </c>
      <c r="AW132" s="226"/>
      <c r="AX132" s="226"/>
      <c r="AY132" s="233"/>
      <c r="AZ132" s="225" t="str">
        <f t="shared" si="30"/>
        <v/>
      </c>
      <c r="BA132" s="226"/>
      <c r="BB132" s="226" t="str">
        <f>IF(BA132="","",IFERROR(
IF(VLOOKUP(AY132,$DB$180:$DS$241,2,FALSE)=2,VLOOKUP(AY132,$DB$180:$DS$241,3,FALSE),
IF(VLOOKUP(AY132,$DB$180:$DS$241,2,FALSE)=0,VLOOKUP(BA132,DI!BA:BC,2,FALSE),
IF(AY132="","XXX-",AY132&amp;"-")&amp;
IF(VLOOKUP(AY132,$DB$180:$DS$241,2,FALSE)=0,"%?",IF(BB$4="","O?","O"&amp;BB$4+FLOOR((ROW()-7)/16,1)))&amp;
VLOOKUP(AY132,$DB$180:$DS$241,MOD(ROW()-7,16)+3,FALSE))),
IF(AY132="","XXX-%?#*",AY132&amp;"-%?#*")))</f>
        <v/>
      </c>
      <c r="BC132" s="228"/>
      <c r="BD132" s="226" t="str">
        <f t="shared" ca="1" si="22"/>
        <v/>
      </c>
      <c r="BE132" s="226"/>
      <c r="BF132" s="226"/>
      <c r="BG132" s="233"/>
      <c r="BH132" s="225" t="str">
        <f t="shared" si="31"/>
        <v/>
      </c>
      <c r="BI132" s="226"/>
      <c r="BJ132" s="226" t="str">
        <f>IF(BI132="","",IFERROR(
IF(VLOOKUP(BG132,$DB$180:$DS$241,2,FALSE)=2,VLOOKUP(BG132,$DB$180:$DS$241,3,FALSE),
IF(VLOOKUP(BG132,$DB$180:$DS$241,2,FALSE)=0,VLOOKUP(BI132,DI!BI:BK,2,FALSE),
IF(BG132="","XXX-",BG132&amp;"-")&amp;
IF(VLOOKUP(BG132,$DB$180:$DS$241,2,FALSE)=0,"%?",IF(BJ$4="","O?","O"&amp;BJ$4+FLOOR((ROW()-7)/16,1)))&amp;
VLOOKUP(BG132,$DB$180:$DS$241,MOD(ROW()-7,16)+3,FALSE))),
IF(BG132="","XXX-%?#*",BG132&amp;"-%?#*")))</f>
        <v/>
      </c>
      <c r="BK132" s="228"/>
      <c r="BL132" s="226" t="str">
        <f t="shared" ca="1" si="23"/>
        <v/>
      </c>
      <c r="BM132" s="226"/>
      <c r="BN132" s="226"/>
      <c r="BO132" s="236"/>
    </row>
    <row r="133" spans="4:67">
      <c r="D133" s="225" t="str">
        <f t="shared" si="24"/>
        <v/>
      </c>
      <c r="E133" s="226"/>
      <c r="F133" s="226" t="str">
        <f>IF(E133="","",IFERROR(
IF(VLOOKUP(C133,$DB$180:$DS$241,2,FALSE)=2,VLOOKUP(C133,$DB$180:$DS$241,3,FALSE),
IF(VLOOKUP(C133,$DB$180:$DS$241,2,FALSE)=0,VLOOKUP(E133,DI!E:G,2,FALSE),
IF(C133="","XXX-",C133&amp;"-")&amp;
IF(VLOOKUP(C133,$DB$180:$DS$241,2,FALSE)=0,"%?",IF(F$4="","O?","O"&amp;F$4+FLOOR((ROW()-7)/16,1)))&amp;
VLOOKUP(C133,$DB$180:$DS$241,MOD(ROW()-7,16)+3,FALSE))),
IF(C133="","XXX-%?#*",C133&amp;"-%?#*")))</f>
        <v/>
      </c>
      <c r="G133" s="226"/>
      <c r="H133" s="226" t="str">
        <f t="shared" ca="1" si="32"/>
        <v/>
      </c>
      <c r="I133" s="226"/>
      <c r="J133" s="226"/>
      <c r="K133" s="227"/>
      <c r="L133" s="225" t="str">
        <f t="shared" si="25"/>
        <v/>
      </c>
      <c r="M133" s="226"/>
      <c r="N133" s="226" t="str">
        <f>IF(M133="","",IFERROR(
IF(VLOOKUP(K133,$DB$180:$DS$241,2,FALSE)=2,VLOOKUP(K133,$DB$180:$DS$241,3,FALSE),
IF(VLOOKUP(K133,$DB$180:$DS$241,2,FALSE)=0,VLOOKUP(M133,DI!M:O,2,FALSE),
IF(K133="","XXX-",K133&amp;"-")&amp;
IF(VLOOKUP(K133,$DB$180:$DS$241,2,FALSE)=0,"%?",IF(N$4="","O?","O"&amp;N$4+FLOOR((ROW()-7)/16,1)))&amp;
VLOOKUP(K133,$DB$180:$DS$241,MOD(ROW()-7,16)+3,FALSE))),
IF(K133="","XXX-%?#*",K133&amp;"-%?#*")))</f>
        <v/>
      </c>
      <c r="O133" s="228"/>
      <c r="P133" s="226" t="str">
        <f t="shared" ca="1" si="17"/>
        <v/>
      </c>
      <c r="Q133" s="226"/>
      <c r="R133" s="226"/>
      <c r="S133" s="227"/>
      <c r="T133" s="225" t="str">
        <f t="shared" si="26"/>
        <v/>
      </c>
      <c r="U133" s="226"/>
      <c r="V133" s="226" t="str">
        <f>IF(U133="","",IFERROR(
IF(VLOOKUP(S133,$DB$180:$DS$241,2,FALSE)=2,VLOOKUP(S133,$DB$180:$DS$241,3,FALSE),
IF(VLOOKUP(S133,$DB$180:$DS$241,2,FALSE)=0,VLOOKUP(U133,DI!U:W,2,FALSE),
IF(S133="","XXX-",S133&amp;"-")&amp;
IF(VLOOKUP(S133,$DB$180:$DS$241,2,FALSE)=0,"%?",IF(V$4="","O?","O"&amp;V$4+FLOOR((ROW()-7)/16,1)))&amp;
VLOOKUP(S133,$DB$180:$DS$241,MOD(ROW()-7,16)+3,FALSE))),
IF(S133="","XXX-%?#*",S133&amp;"-%?#*")))</f>
        <v/>
      </c>
      <c r="W133" s="228"/>
      <c r="X133" s="226" t="str">
        <f t="shared" ca="1" si="18"/>
        <v/>
      </c>
      <c r="Y133" s="226"/>
      <c r="Z133" s="226"/>
      <c r="AA133" s="233"/>
      <c r="AB133" s="225" t="str">
        <f t="shared" si="27"/>
        <v/>
      </c>
      <c r="AC133" s="226"/>
      <c r="AD133" s="226" t="str">
        <f>IF(AC133="","",IFERROR(
IF(VLOOKUP(AA133,$DB$180:$DS$241,2,FALSE)=2,VLOOKUP(AA133,$DB$180:$DS$241,3,FALSE),
IF(VLOOKUP(AA133,$DB$180:$DS$241,2,FALSE)=0,VLOOKUP(AC133,DI!AC:AE,2,FALSE),
IF(AA133="","XXX-",AA133&amp;"-")&amp;
IF(VLOOKUP(AA133,$DB$180:$DS$241,2,FALSE)=0,"%?",IF(AD$4="","O?","O"&amp;AD$4+FLOOR((ROW()-7)/16,1)))&amp;
VLOOKUP(AA133,$DB$180:$DS$241,MOD(ROW()-7,16)+3,FALSE))),
IF(AA133="","XXX-%?#*",AA133&amp;"-%?#*")))</f>
        <v/>
      </c>
      <c r="AE133" s="228"/>
      <c r="AF133" s="226" t="str">
        <f t="shared" ca="1" si="19"/>
        <v/>
      </c>
      <c r="AG133" s="226"/>
      <c r="AH133" s="226"/>
      <c r="AI133" s="233"/>
      <c r="AJ133" s="225" t="str">
        <f t="shared" si="28"/>
        <v/>
      </c>
      <c r="AK133" s="226"/>
      <c r="AL133" s="226" t="str">
        <f>IF(AK133="","",IFERROR(
IF(VLOOKUP(AI133,$DB$180:$DS$241,2,FALSE)=2,VLOOKUP(AI133,$DB$180:$DS$241,3,FALSE),
IF(VLOOKUP(AI133,$DB$180:$DS$241,2,FALSE)=0,VLOOKUP(AK133,DI!AK:AM,2,FALSE),
IF(AI133="","XXX-",AI133&amp;"-")&amp;
IF(VLOOKUP(AI133,$DB$180:$DS$241,2,FALSE)=0,"%?",IF(AL$4="","O?","O"&amp;AL$4+FLOOR((ROW()-7)/16,1)))&amp;
VLOOKUP(AI133,$DB$180:$DS$241,MOD(ROW()-7,16)+3,FALSE))),
IF(AI133="","XXX-%?#*",AI133&amp;"-%?#*")))</f>
        <v/>
      </c>
      <c r="AM133" s="228"/>
      <c r="AN133" s="226" t="str">
        <f t="shared" ca="1" si="20"/>
        <v/>
      </c>
      <c r="AO133" s="226"/>
      <c r="AP133" s="226"/>
      <c r="AQ133" s="233"/>
      <c r="AR133" s="225" t="str">
        <f t="shared" si="29"/>
        <v/>
      </c>
      <c r="AS133" s="226"/>
      <c r="AT133" s="226" t="str">
        <f>IF(AS133="","",IFERROR(
IF(VLOOKUP(AQ133,$DB$180:$DS$241,2,FALSE)=2,VLOOKUP(AQ133,$DB$180:$DS$241,3,FALSE),
IF(VLOOKUP(AQ133,$DB$180:$DS$241,2,FALSE)=0,VLOOKUP(AS133,DI!AS:AU,2,FALSE),
IF(AQ133="","XXX-",AQ133&amp;"-")&amp;
IF(VLOOKUP(AQ133,$DB$180:$DS$241,2,FALSE)=0,"%?",IF(AT$4="","O?","O"&amp;AT$4+FLOOR((ROW()-7)/16,1)))&amp;
VLOOKUP(AQ133,$DB$180:$DS$241,MOD(ROW()-7,16)+3,FALSE))),
IF(AQ133="","XXX-%?#*",AQ133&amp;"-%?#*")))</f>
        <v/>
      </c>
      <c r="AU133" s="228"/>
      <c r="AV133" s="226" t="str">
        <f t="shared" ca="1" si="21"/>
        <v/>
      </c>
      <c r="AW133" s="226"/>
      <c r="AX133" s="226"/>
      <c r="AY133" s="233"/>
      <c r="AZ133" s="225" t="str">
        <f t="shared" si="30"/>
        <v/>
      </c>
      <c r="BA133" s="226"/>
      <c r="BB133" s="226" t="str">
        <f>IF(BA133="","",IFERROR(
IF(VLOOKUP(AY133,$DB$180:$DS$241,2,FALSE)=2,VLOOKUP(AY133,$DB$180:$DS$241,3,FALSE),
IF(VLOOKUP(AY133,$DB$180:$DS$241,2,FALSE)=0,VLOOKUP(BA133,DI!BA:BC,2,FALSE),
IF(AY133="","XXX-",AY133&amp;"-")&amp;
IF(VLOOKUP(AY133,$DB$180:$DS$241,2,FALSE)=0,"%?",IF(BB$4="","O?","O"&amp;BB$4+FLOOR((ROW()-7)/16,1)))&amp;
VLOOKUP(AY133,$DB$180:$DS$241,MOD(ROW()-7,16)+3,FALSE))),
IF(AY133="","XXX-%?#*",AY133&amp;"-%?#*")))</f>
        <v/>
      </c>
      <c r="BC133" s="228"/>
      <c r="BD133" s="226" t="str">
        <f t="shared" ca="1" si="22"/>
        <v/>
      </c>
      <c r="BE133" s="226"/>
      <c r="BF133" s="226"/>
      <c r="BG133" s="233"/>
      <c r="BH133" s="225" t="str">
        <f t="shared" si="31"/>
        <v/>
      </c>
      <c r="BI133" s="226"/>
      <c r="BJ133" s="226" t="str">
        <f>IF(BI133="","",IFERROR(
IF(VLOOKUP(BG133,$DB$180:$DS$241,2,FALSE)=2,VLOOKUP(BG133,$DB$180:$DS$241,3,FALSE),
IF(VLOOKUP(BG133,$DB$180:$DS$241,2,FALSE)=0,VLOOKUP(BI133,DI!BI:BK,2,FALSE),
IF(BG133="","XXX-",BG133&amp;"-")&amp;
IF(VLOOKUP(BG133,$DB$180:$DS$241,2,FALSE)=0,"%?",IF(BJ$4="","O?","O"&amp;BJ$4+FLOOR((ROW()-7)/16,1)))&amp;
VLOOKUP(BG133,$DB$180:$DS$241,MOD(ROW()-7,16)+3,FALSE))),
IF(BG133="","XXX-%?#*",BG133&amp;"-%?#*")))</f>
        <v/>
      </c>
      <c r="BK133" s="228"/>
      <c r="BL133" s="226" t="str">
        <f t="shared" ca="1" si="23"/>
        <v/>
      </c>
      <c r="BM133" s="226"/>
      <c r="BN133" s="226"/>
      <c r="BO133" s="236"/>
    </row>
    <row r="134" spans="4:67">
      <c r="D134" s="225" t="str">
        <f t="shared" si="24"/>
        <v/>
      </c>
      <c r="E134" s="226"/>
      <c r="F134" s="226" t="str">
        <f>IF(E134="","",IFERROR(
IF(VLOOKUP(C134,$DB$180:$DS$241,2,FALSE)=2,VLOOKUP(C134,$DB$180:$DS$241,3,FALSE),
IF(VLOOKUP(C134,$DB$180:$DS$241,2,FALSE)=0,VLOOKUP(E134,DI!E:G,2,FALSE),
IF(C134="","XXX-",C134&amp;"-")&amp;
IF(VLOOKUP(C134,$DB$180:$DS$241,2,FALSE)=0,"%?",IF(F$4="","O?","O"&amp;F$4+FLOOR((ROW()-7)/16,1)))&amp;
VLOOKUP(C134,$DB$180:$DS$241,MOD(ROW()-7,16)+3,FALSE))),
IF(C134="","XXX-%?#*",C134&amp;"-%?#*")))</f>
        <v/>
      </c>
      <c r="G134" s="226"/>
      <c r="H134" s="226" t="str">
        <f t="shared" ca="1" si="32"/>
        <v/>
      </c>
      <c r="I134" s="226"/>
      <c r="J134" s="226"/>
      <c r="K134" s="227"/>
      <c r="L134" s="225" t="str">
        <f t="shared" si="25"/>
        <v/>
      </c>
      <c r="M134" s="226"/>
      <c r="N134" s="226" t="str">
        <f>IF(M134="","",IFERROR(
IF(VLOOKUP(K134,$DB$180:$DS$241,2,FALSE)=2,VLOOKUP(K134,$DB$180:$DS$241,3,FALSE),
IF(VLOOKUP(K134,$DB$180:$DS$241,2,FALSE)=0,VLOOKUP(M134,DI!M:O,2,FALSE),
IF(K134="","XXX-",K134&amp;"-")&amp;
IF(VLOOKUP(K134,$DB$180:$DS$241,2,FALSE)=0,"%?",IF(N$4="","O?","O"&amp;N$4+FLOOR((ROW()-7)/16,1)))&amp;
VLOOKUP(K134,$DB$180:$DS$241,MOD(ROW()-7,16)+3,FALSE))),
IF(K134="","XXX-%?#*",K134&amp;"-%?#*")))</f>
        <v/>
      </c>
      <c r="O134" s="228"/>
      <c r="P134" s="226" t="str">
        <f t="shared" ca="1" si="17"/>
        <v/>
      </c>
      <c r="Q134" s="226"/>
      <c r="R134" s="226"/>
      <c r="S134" s="227"/>
      <c r="T134" s="225" t="str">
        <f t="shared" si="26"/>
        <v/>
      </c>
      <c r="U134" s="226"/>
      <c r="V134" s="226" t="str">
        <f>IF(U134="","",IFERROR(
IF(VLOOKUP(S134,$DB$180:$DS$241,2,FALSE)=2,VLOOKUP(S134,$DB$180:$DS$241,3,FALSE),
IF(VLOOKUP(S134,$DB$180:$DS$241,2,FALSE)=0,VLOOKUP(U134,DI!U:W,2,FALSE),
IF(S134="","XXX-",S134&amp;"-")&amp;
IF(VLOOKUP(S134,$DB$180:$DS$241,2,FALSE)=0,"%?",IF(V$4="","O?","O"&amp;V$4+FLOOR((ROW()-7)/16,1)))&amp;
VLOOKUP(S134,$DB$180:$DS$241,MOD(ROW()-7,16)+3,FALSE))),
IF(S134="","XXX-%?#*",S134&amp;"-%?#*")))</f>
        <v/>
      </c>
      <c r="W134" s="228"/>
      <c r="X134" s="226" t="str">
        <f t="shared" ca="1" si="18"/>
        <v/>
      </c>
      <c r="Y134" s="226"/>
      <c r="Z134" s="226"/>
      <c r="AA134" s="233"/>
      <c r="AB134" s="225" t="str">
        <f t="shared" si="27"/>
        <v/>
      </c>
      <c r="AC134" s="226"/>
      <c r="AD134" s="226" t="str">
        <f>IF(AC134="","",IFERROR(
IF(VLOOKUP(AA134,$DB$180:$DS$241,2,FALSE)=2,VLOOKUP(AA134,$DB$180:$DS$241,3,FALSE),
IF(VLOOKUP(AA134,$DB$180:$DS$241,2,FALSE)=0,VLOOKUP(AC134,DI!AC:AE,2,FALSE),
IF(AA134="","XXX-",AA134&amp;"-")&amp;
IF(VLOOKUP(AA134,$DB$180:$DS$241,2,FALSE)=0,"%?",IF(AD$4="","O?","O"&amp;AD$4+FLOOR((ROW()-7)/16,1)))&amp;
VLOOKUP(AA134,$DB$180:$DS$241,MOD(ROW()-7,16)+3,FALSE))),
IF(AA134="","XXX-%?#*",AA134&amp;"-%?#*")))</f>
        <v/>
      </c>
      <c r="AE134" s="228"/>
      <c r="AF134" s="226" t="str">
        <f t="shared" ca="1" si="19"/>
        <v/>
      </c>
      <c r="AG134" s="226"/>
      <c r="AH134" s="226"/>
      <c r="AI134" s="233"/>
      <c r="AJ134" s="225" t="str">
        <f t="shared" si="28"/>
        <v/>
      </c>
      <c r="AK134" s="226"/>
      <c r="AL134" s="226" t="str">
        <f>IF(AK134="","",IFERROR(
IF(VLOOKUP(AI134,$DB$180:$DS$241,2,FALSE)=2,VLOOKUP(AI134,$DB$180:$DS$241,3,FALSE),
IF(VLOOKUP(AI134,$DB$180:$DS$241,2,FALSE)=0,VLOOKUP(AK134,DI!AK:AM,2,FALSE),
IF(AI134="","XXX-",AI134&amp;"-")&amp;
IF(VLOOKUP(AI134,$DB$180:$DS$241,2,FALSE)=0,"%?",IF(AL$4="","O?","O"&amp;AL$4+FLOOR((ROW()-7)/16,1)))&amp;
VLOOKUP(AI134,$DB$180:$DS$241,MOD(ROW()-7,16)+3,FALSE))),
IF(AI134="","XXX-%?#*",AI134&amp;"-%?#*")))</f>
        <v/>
      </c>
      <c r="AM134" s="228"/>
      <c r="AN134" s="226" t="str">
        <f t="shared" ca="1" si="20"/>
        <v/>
      </c>
      <c r="AO134" s="226"/>
      <c r="AP134" s="226"/>
      <c r="AQ134" s="233"/>
      <c r="AR134" s="225" t="str">
        <f t="shared" si="29"/>
        <v/>
      </c>
      <c r="AS134" s="226"/>
      <c r="AT134" s="226" t="str">
        <f>IF(AS134="","",IFERROR(
IF(VLOOKUP(AQ134,$DB$180:$DS$241,2,FALSE)=2,VLOOKUP(AQ134,$DB$180:$DS$241,3,FALSE),
IF(VLOOKUP(AQ134,$DB$180:$DS$241,2,FALSE)=0,VLOOKUP(AS134,DI!AS:AU,2,FALSE),
IF(AQ134="","XXX-",AQ134&amp;"-")&amp;
IF(VLOOKUP(AQ134,$DB$180:$DS$241,2,FALSE)=0,"%?",IF(AT$4="","O?","O"&amp;AT$4+FLOOR((ROW()-7)/16,1)))&amp;
VLOOKUP(AQ134,$DB$180:$DS$241,MOD(ROW()-7,16)+3,FALSE))),
IF(AQ134="","XXX-%?#*",AQ134&amp;"-%?#*")))</f>
        <v/>
      </c>
      <c r="AU134" s="228"/>
      <c r="AV134" s="226" t="str">
        <f t="shared" ca="1" si="21"/>
        <v/>
      </c>
      <c r="AW134" s="226"/>
      <c r="AX134" s="226"/>
      <c r="AY134" s="233"/>
      <c r="AZ134" s="225" t="str">
        <f t="shared" si="30"/>
        <v/>
      </c>
      <c r="BA134" s="226"/>
      <c r="BB134" s="226" t="str">
        <f>IF(BA134="","",IFERROR(
IF(VLOOKUP(AY134,$DB$180:$DS$241,2,FALSE)=2,VLOOKUP(AY134,$DB$180:$DS$241,3,FALSE),
IF(VLOOKUP(AY134,$DB$180:$DS$241,2,FALSE)=0,VLOOKUP(BA134,DI!BA:BC,2,FALSE),
IF(AY134="","XXX-",AY134&amp;"-")&amp;
IF(VLOOKUP(AY134,$DB$180:$DS$241,2,FALSE)=0,"%?",IF(BB$4="","O?","O"&amp;BB$4+FLOOR((ROW()-7)/16,1)))&amp;
VLOOKUP(AY134,$DB$180:$DS$241,MOD(ROW()-7,16)+3,FALSE))),
IF(AY134="","XXX-%?#*",AY134&amp;"-%?#*")))</f>
        <v/>
      </c>
      <c r="BC134" s="228"/>
      <c r="BD134" s="226" t="str">
        <f t="shared" ca="1" si="22"/>
        <v/>
      </c>
      <c r="BE134" s="226"/>
      <c r="BF134" s="226"/>
      <c r="BG134" s="233"/>
      <c r="BH134" s="225" t="str">
        <f t="shared" si="31"/>
        <v/>
      </c>
      <c r="BI134" s="226"/>
      <c r="BJ134" s="226" t="str">
        <f>IF(BI134="","",IFERROR(
IF(VLOOKUP(BG134,$DB$180:$DS$241,2,FALSE)=2,VLOOKUP(BG134,$DB$180:$DS$241,3,FALSE),
IF(VLOOKUP(BG134,$DB$180:$DS$241,2,FALSE)=0,VLOOKUP(BI134,DI!BI:BK,2,FALSE),
IF(BG134="","XXX-",BG134&amp;"-")&amp;
IF(VLOOKUP(BG134,$DB$180:$DS$241,2,FALSE)=0,"%?",IF(BJ$4="","O?","O"&amp;BJ$4+FLOOR((ROW()-7)/16,1)))&amp;
VLOOKUP(BG134,$DB$180:$DS$241,MOD(ROW()-7,16)+3,FALSE))),
IF(BG134="","XXX-%?#*",BG134&amp;"-%?#*")))</f>
        <v/>
      </c>
      <c r="BK134" s="228"/>
      <c r="BL134" s="226" t="str">
        <f t="shared" ca="1" si="23"/>
        <v/>
      </c>
      <c r="BM134" s="226"/>
      <c r="BN134" s="226"/>
      <c r="BO134" s="236"/>
    </row>
    <row r="135" spans="4:67">
      <c r="D135" s="225" t="str">
        <f t="shared" si="24"/>
        <v/>
      </c>
      <c r="E135" s="226"/>
      <c r="F135" s="226" t="str">
        <f>IF(E135="","",IFERROR(
IF(VLOOKUP(C135,$DB$180:$DS$241,2,FALSE)=2,VLOOKUP(C135,$DB$180:$DS$241,3,FALSE),
IF(VLOOKUP(C135,$DB$180:$DS$241,2,FALSE)=0,VLOOKUP(E135,DI!E:G,2,FALSE),
IF(C135="","XXX-",C135&amp;"-")&amp;
IF(VLOOKUP(C135,$DB$180:$DS$241,2,FALSE)=0,"%?",IF(F$4="","O?","O"&amp;F$4+FLOOR((ROW()-7)/16,1)))&amp;
VLOOKUP(C135,$DB$180:$DS$241,MOD(ROW()-7,16)+3,FALSE))),
IF(C135="","XXX-%?#*",C135&amp;"-%?#*")))</f>
        <v/>
      </c>
      <c r="G135" s="226"/>
      <c r="H135" s="226" t="str">
        <f t="shared" ca="1" si="32"/>
        <v/>
      </c>
      <c r="I135" s="226"/>
      <c r="J135" s="226"/>
      <c r="K135" s="227"/>
      <c r="L135" s="225" t="str">
        <f t="shared" si="25"/>
        <v/>
      </c>
      <c r="M135" s="226"/>
      <c r="N135" s="226" t="str">
        <f>IF(M135="","",IFERROR(
IF(VLOOKUP(K135,$DB$180:$DS$241,2,FALSE)=2,VLOOKUP(K135,$DB$180:$DS$241,3,FALSE),
IF(VLOOKUP(K135,$DB$180:$DS$241,2,FALSE)=0,VLOOKUP(M135,DI!M:O,2,FALSE),
IF(K135="","XXX-",K135&amp;"-")&amp;
IF(VLOOKUP(K135,$DB$180:$DS$241,2,FALSE)=0,"%?",IF(N$4="","O?","O"&amp;N$4+FLOOR((ROW()-7)/16,1)))&amp;
VLOOKUP(K135,$DB$180:$DS$241,MOD(ROW()-7,16)+3,FALSE))),
IF(K135="","XXX-%?#*",K135&amp;"-%?#*")))</f>
        <v/>
      </c>
      <c r="O135" s="228"/>
      <c r="P135" s="226" t="str">
        <f t="shared" ref="P135:P166" ca="1" si="33">IFERROR(
IF(INDIRECT(ADDRESS(ROW(),COLUMN()-2))="","",
LEFT(INDIRECT(ADDRESS(ROW(),COLUMN()-2)),SEARCH("-",INDIRECT(ADDRESS(ROW(),COLUMN()-2)),1)-1)),"")</f>
        <v/>
      </c>
      <c r="Q135" s="226"/>
      <c r="R135" s="226"/>
      <c r="S135" s="227"/>
      <c r="T135" s="225" t="str">
        <f t="shared" si="26"/>
        <v/>
      </c>
      <c r="U135" s="226"/>
      <c r="V135" s="226" t="str">
        <f>IF(U135="","",IFERROR(
IF(VLOOKUP(S135,$DB$180:$DS$241,2,FALSE)=2,VLOOKUP(S135,$DB$180:$DS$241,3,FALSE),
IF(VLOOKUP(S135,$DB$180:$DS$241,2,FALSE)=0,VLOOKUP(U135,DI!U:W,2,FALSE),
IF(S135="","XXX-",S135&amp;"-")&amp;
IF(VLOOKUP(S135,$DB$180:$DS$241,2,FALSE)=0,"%?",IF(V$4="","O?","O"&amp;V$4+FLOOR((ROW()-7)/16,1)))&amp;
VLOOKUP(S135,$DB$180:$DS$241,MOD(ROW()-7,16)+3,FALSE))),
IF(S135="","XXX-%?#*",S135&amp;"-%?#*")))</f>
        <v/>
      </c>
      <c r="W135" s="228"/>
      <c r="X135" s="226" t="str">
        <f t="shared" ref="X135:X166" ca="1" si="34">IFERROR(
IF(INDIRECT(ADDRESS(ROW(),COLUMN()-2))="","",
LEFT(INDIRECT(ADDRESS(ROW(),COLUMN()-2)),SEARCH("-",INDIRECT(ADDRESS(ROW(),COLUMN()-2)),1)-1)),"")</f>
        <v/>
      </c>
      <c r="Y135" s="226"/>
      <c r="Z135" s="226"/>
      <c r="AA135" s="233"/>
      <c r="AB135" s="225" t="str">
        <f t="shared" si="27"/>
        <v/>
      </c>
      <c r="AC135" s="226"/>
      <c r="AD135" s="226" t="str">
        <f>IF(AC135="","",IFERROR(
IF(VLOOKUP(AA135,$DB$180:$DS$241,2,FALSE)=2,VLOOKUP(AA135,$DB$180:$DS$241,3,FALSE),
IF(VLOOKUP(AA135,$DB$180:$DS$241,2,FALSE)=0,VLOOKUP(AC135,DI!AC:AE,2,FALSE),
IF(AA135="","XXX-",AA135&amp;"-")&amp;
IF(VLOOKUP(AA135,$DB$180:$DS$241,2,FALSE)=0,"%?",IF(AD$4="","O?","O"&amp;AD$4+FLOOR((ROW()-7)/16,1)))&amp;
VLOOKUP(AA135,$DB$180:$DS$241,MOD(ROW()-7,16)+3,FALSE))),
IF(AA135="","XXX-%?#*",AA135&amp;"-%?#*")))</f>
        <v/>
      </c>
      <c r="AE135" s="228"/>
      <c r="AF135" s="226" t="str">
        <f t="shared" ref="AF135:AF166" ca="1" si="35">IFERROR(
IF(INDIRECT(ADDRESS(ROW(),COLUMN()-2))="","",
LEFT(INDIRECT(ADDRESS(ROW(),COLUMN()-2)),SEARCH("-",INDIRECT(ADDRESS(ROW(),COLUMN()-2)),1)-1)),"")</f>
        <v/>
      </c>
      <c r="AG135" s="226"/>
      <c r="AH135" s="226"/>
      <c r="AI135" s="233"/>
      <c r="AJ135" s="225" t="str">
        <f t="shared" si="28"/>
        <v/>
      </c>
      <c r="AK135" s="226"/>
      <c r="AL135" s="226" t="str">
        <f>IF(AK135="","",IFERROR(
IF(VLOOKUP(AI135,$DB$180:$DS$241,2,FALSE)=2,VLOOKUP(AI135,$DB$180:$DS$241,3,FALSE),
IF(VLOOKUP(AI135,$DB$180:$DS$241,2,FALSE)=0,VLOOKUP(AK135,DI!AK:AM,2,FALSE),
IF(AI135="","XXX-",AI135&amp;"-")&amp;
IF(VLOOKUP(AI135,$DB$180:$DS$241,2,FALSE)=0,"%?",IF(AL$4="","O?","O"&amp;AL$4+FLOOR((ROW()-7)/16,1)))&amp;
VLOOKUP(AI135,$DB$180:$DS$241,MOD(ROW()-7,16)+3,FALSE))),
IF(AI135="","XXX-%?#*",AI135&amp;"-%?#*")))</f>
        <v/>
      </c>
      <c r="AM135" s="228"/>
      <c r="AN135" s="226" t="str">
        <f t="shared" ref="AN135:AN166" ca="1" si="36">IFERROR(
IF(INDIRECT(ADDRESS(ROW(),COLUMN()-2))="","",
LEFT(INDIRECT(ADDRESS(ROW(),COLUMN()-2)),SEARCH("-",INDIRECT(ADDRESS(ROW(),COLUMN()-2)),1)-1)),"")</f>
        <v/>
      </c>
      <c r="AO135" s="226"/>
      <c r="AP135" s="226"/>
      <c r="AQ135" s="233"/>
      <c r="AR135" s="225" t="str">
        <f t="shared" si="29"/>
        <v/>
      </c>
      <c r="AS135" s="226"/>
      <c r="AT135" s="226" t="str">
        <f>IF(AS135="","",IFERROR(
IF(VLOOKUP(AQ135,$DB$180:$DS$241,2,FALSE)=2,VLOOKUP(AQ135,$DB$180:$DS$241,3,FALSE),
IF(VLOOKUP(AQ135,$DB$180:$DS$241,2,FALSE)=0,VLOOKUP(AS135,DI!AS:AU,2,FALSE),
IF(AQ135="","XXX-",AQ135&amp;"-")&amp;
IF(VLOOKUP(AQ135,$DB$180:$DS$241,2,FALSE)=0,"%?",IF(AT$4="","O?","O"&amp;AT$4+FLOOR((ROW()-7)/16,1)))&amp;
VLOOKUP(AQ135,$DB$180:$DS$241,MOD(ROW()-7,16)+3,FALSE))),
IF(AQ135="","XXX-%?#*",AQ135&amp;"-%?#*")))</f>
        <v/>
      </c>
      <c r="AU135" s="228"/>
      <c r="AV135" s="226" t="str">
        <f t="shared" ref="AV135:AV166" ca="1" si="37">IFERROR(
IF(INDIRECT(ADDRESS(ROW(),COLUMN()-2))="","",
LEFT(INDIRECT(ADDRESS(ROW(),COLUMN()-2)),SEARCH("-",INDIRECT(ADDRESS(ROW(),COLUMN()-2)),1)-1)),"")</f>
        <v/>
      </c>
      <c r="AW135" s="226"/>
      <c r="AX135" s="226"/>
      <c r="AY135" s="233"/>
      <c r="AZ135" s="225" t="str">
        <f t="shared" si="30"/>
        <v/>
      </c>
      <c r="BA135" s="226"/>
      <c r="BB135" s="226" t="str">
        <f>IF(BA135="","",IFERROR(
IF(VLOOKUP(AY135,$DB$180:$DS$241,2,FALSE)=2,VLOOKUP(AY135,$DB$180:$DS$241,3,FALSE),
IF(VLOOKUP(AY135,$DB$180:$DS$241,2,FALSE)=0,VLOOKUP(BA135,DI!BA:BC,2,FALSE),
IF(AY135="","XXX-",AY135&amp;"-")&amp;
IF(VLOOKUP(AY135,$DB$180:$DS$241,2,FALSE)=0,"%?",IF(BB$4="","O?","O"&amp;BB$4+FLOOR((ROW()-7)/16,1)))&amp;
VLOOKUP(AY135,$DB$180:$DS$241,MOD(ROW()-7,16)+3,FALSE))),
IF(AY135="","XXX-%?#*",AY135&amp;"-%?#*")))</f>
        <v/>
      </c>
      <c r="BC135" s="228"/>
      <c r="BD135" s="226" t="str">
        <f t="shared" ref="BD135:BD166" ca="1" si="38">IFERROR(
IF(INDIRECT(ADDRESS(ROW(),COLUMN()-2))="","",
LEFT(INDIRECT(ADDRESS(ROW(),COLUMN()-2)),SEARCH("-",INDIRECT(ADDRESS(ROW(),COLUMN()-2)),1)-1)),"")</f>
        <v/>
      </c>
      <c r="BE135" s="226"/>
      <c r="BF135" s="226"/>
      <c r="BG135" s="233"/>
      <c r="BH135" s="225" t="str">
        <f t="shared" si="31"/>
        <v/>
      </c>
      <c r="BI135" s="226"/>
      <c r="BJ135" s="226" t="str">
        <f>IF(BI135="","",IFERROR(
IF(VLOOKUP(BG135,$DB$180:$DS$241,2,FALSE)=2,VLOOKUP(BG135,$DB$180:$DS$241,3,FALSE),
IF(VLOOKUP(BG135,$DB$180:$DS$241,2,FALSE)=0,VLOOKUP(BI135,DI!BI:BK,2,FALSE),
IF(BG135="","XXX-",BG135&amp;"-")&amp;
IF(VLOOKUP(BG135,$DB$180:$DS$241,2,FALSE)=0,"%?",IF(BJ$4="","O?","O"&amp;BJ$4+FLOOR((ROW()-7)/16,1)))&amp;
VLOOKUP(BG135,$DB$180:$DS$241,MOD(ROW()-7,16)+3,FALSE))),
IF(BG135="","XXX-%?#*",BG135&amp;"-%?#*")))</f>
        <v/>
      </c>
      <c r="BK135" s="228"/>
      <c r="BL135" s="226" t="str">
        <f t="shared" ref="BL135:BL166" ca="1" si="39">IFERROR(
IF(INDIRECT(ADDRESS(ROW(),COLUMN()-2))="","",
LEFT(INDIRECT(ADDRESS(ROW(),COLUMN()-2)),SEARCH("-",INDIRECT(ADDRESS(ROW(),COLUMN()-2)),1)-1)),"")</f>
        <v/>
      </c>
      <c r="BM135" s="226"/>
      <c r="BN135" s="226"/>
      <c r="BO135" s="236"/>
    </row>
    <row r="136" spans="4:67">
      <c r="D136" s="225" t="str">
        <f t="shared" ref="D136:D166" si="40">IF(ROW(A130)&gt;($E$4*16),"",TEXT($D$4+FLOOR((MOD((ROW(A130)-1)/8,20)),1)+FLOOR((MOD((ROW(A130)-1),8)),1)*0.1,"000.0"))</f>
        <v/>
      </c>
      <c r="E136" s="226"/>
      <c r="F136" s="226" t="str">
        <f>IF(E136="","",IFERROR(
IF(VLOOKUP(C136,$DB$180:$DS$241,2,FALSE)=2,VLOOKUP(C136,$DB$180:$DS$241,3,FALSE),
IF(VLOOKUP(C136,$DB$180:$DS$241,2,FALSE)=0,VLOOKUP(E136,DI!E:G,2,FALSE),
IF(C136="","XXX-",C136&amp;"-")&amp;
IF(VLOOKUP(C136,$DB$180:$DS$241,2,FALSE)=0,"%?",IF(F$4="","O?","O"&amp;F$4+FLOOR((ROW()-7)/16,1)))&amp;
VLOOKUP(C136,$DB$180:$DS$241,MOD(ROW()-7,16)+3,FALSE))),
IF(C136="","XXX-%?#*",C136&amp;"-%?#*")))</f>
        <v/>
      </c>
      <c r="G136" s="226"/>
      <c r="H136" s="226" t="str">
        <f t="shared" ca="1" si="32"/>
        <v/>
      </c>
      <c r="I136" s="226"/>
      <c r="J136" s="226"/>
      <c r="K136" s="227"/>
      <c r="L136" s="225" t="str">
        <f t="shared" ref="L136:L166" si="41">IF(ROW(E130)&gt;($M$4*16),"",TEXT($L$4+FLOOR((MOD((ROW(E130)-1)/8,20)),1)+FLOOR((MOD((ROW(E130)-1),8)),1)*0.1,"000.0"))</f>
        <v/>
      </c>
      <c r="M136" s="226"/>
      <c r="N136" s="226" t="str">
        <f>IF(M136="","",IFERROR(
IF(VLOOKUP(K136,$DB$180:$DS$241,2,FALSE)=2,VLOOKUP(K136,$DB$180:$DS$241,3,FALSE),
IF(VLOOKUP(K136,$DB$180:$DS$241,2,FALSE)=0,VLOOKUP(M136,DI!M:O,2,FALSE),
IF(K136="","XXX-",K136&amp;"-")&amp;
IF(VLOOKUP(K136,$DB$180:$DS$241,2,FALSE)=0,"%?",IF(N$4="","O?","O"&amp;N$4+FLOOR((ROW()-7)/16,1)))&amp;
VLOOKUP(K136,$DB$180:$DS$241,MOD(ROW()-7,16)+3,FALSE))),
IF(K136="","XXX-%?#*",K136&amp;"-%?#*")))</f>
        <v/>
      </c>
      <c r="O136" s="228"/>
      <c r="P136" s="226" t="str">
        <f t="shared" ca="1" si="33"/>
        <v/>
      </c>
      <c r="Q136" s="226"/>
      <c r="R136" s="226"/>
      <c r="S136" s="227"/>
      <c r="T136" s="225" t="str">
        <f t="shared" ref="T136:T166" si="42">IF(ROW(M130)&gt;($U$4*16),"",TEXT($T$4+FLOOR((MOD((ROW(M130)-1)/8,20)),1)+FLOOR((MOD((ROW(M130)-1),8)),1)*0.1,"000.0"))</f>
        <v/>
      </c>
      <c r="U136" s="226"/>
      <c r="V136" s="226" t="str">
        <f>IF(U136="","",IFERROR(
IF(VLOOKUP(S136,$DB$180:$DS$241,2,FALSE)=2,VLOOKUP(S136,$DB$180:$DS$241,3,FALSE),
IF(VLOOKUP(S136,$DB$180:$DS$241,2,FALSE)=0,VLOOKUP(U136,DI!U:W,2,FALSE),
IF(S136="","XXX-",S136&amp;"-")&amp;
IF(VLOOKUP(S136,$DB$180:$DS$241,2,FALSE)=0,"%?",IF(V$4="","O?","O"&amp;V$4+FLOOR((ROW()-7)/16,1)))&amp;
VLOOKUP(S136,$DB$180:$DS$241,MOD(ROW()-7,16)+3,FALSE))),
IF(S136="","XXX-%?#*",S136&amp;"-%?#*")))</f>
        <v/>
      </c>
      <c r="W136" s="228"/>
      <c r="X136" s="226" t="str">
        <f t="shared" ca="1" si="34"/>
        <v/>
      </c>
      <c r="Y136" s="226"/>
      <c r="Z136" s="226"/>
      <c r="AA136" s="233"/>
      <c r="AB136" s="225" t="str">
        <f t="shared" ref="AB136:AB166" si="43">IF(ROW(U130)&gt;($AC$4*16),"",TEXT($AB$4+FLOOR((MOD((ROW(U130)-1)/8,20)),1)+FLOOR((MOD((ROW(U130)-1),8)),1)*0.1,"000.0"))</f>
        <v/>
      </c>
      <c r="AC136" s="226"/>
      <c r="AD136" s="226" t="str">
        <f>IF(AC136="","",IFERROR(
IF(VLOOKUP(AA136,$DB$180:$DS$241,2,FALSE)=2,VLOOKUP(AA136,$DB$180:$DS$241,3,FALSE),
IF(VLOOKUP(AA136,$DB$180:$DS$241,2,FALSE)=0,VLOOKUP(AC136,DI!AC:AE,2,FALSE),
IF(AA136="","XXX-",AA136&amp;"-")&amp;
IF(VLOOKUP(AA136,$DB$180:$DS$241,2,FALSE)=0,"%?",IF(AD$4="","O?","O"&amp;AD$4+FLOOR((ROW()-7)/16,1)))&amp;
VLOOKUP(AA136,$DB$180:$DS$241,MOD(ROW()-7,16)+3,FALSE))),
IF(AA136="","XXX-%?#*",AA136&amp;"-%?#*")))</f>
        <v/>
      </c>
      <c r="AE136" s="228"/>
      <c r="AF136" s="226" t="str">
        <f t="shared" ca="1" si="35"/>
        <v/>
      </c>
      <c r="AG136" s="226"/>
      <c r="AH136" s="226"/>
      <c r="AI136" s="233"/>
      <c r="AJ136" s="225" t="str">
        <f t="shared" ref="AJ136:AJ166" si="44">IF(ROW(AC130)&gt;($AK$4*16),"",TEXT($AJ$4+FLOOR((MOD((ROW(AC130)-1)/8,20)),1)+FLOOR((MOD((ROW(AC130)-1),8)),1)*0.1,"000.0"))</f>
        <v/>
      </c>
      <c r="AK136" s="226"/>
      <c r="AL136" s="226" t="str">
        <f>IF(AK136="","",IFERROR(
IF(VLOOKUP(AI136,$DB$180:$DS$241,2,FALSE)=2,VLOOKUP(AI136,$DB$180:$DS$241,3,FALSE),
IF(VLOOKUP(AI136,$DB$180:$DS$241,2,FALSE)=0,VLOOKUP(AK136,DI!AK:AM,2,FALSE),
IF(AI136="","XXX-",AI136&amp;"-")&amp;
IF(VLOOKUP(AI136,$DB$180:$DS$241,2,FALSE)=0,"%?",IF(AL$4="","O?","O"&amp;AL$4+FLOOR((ROW()-7)/16,1)))&amp;
VLOOKUP(AI136,$DB$180:$DS$241,MOD(ROW()-7,16)+3,FALSE))),
IF(AI136="","XXX-%?#*",AI136&amp;"-%?#*")))</f>
        <v/>
      </c>
      <c r="AM136" s="228"/>
      <c r="AN136" s="226" t="str">
        <f t="shared" ca="1" si="36"/>
        <v/>
      </c>
      <c r="AO136" s="226"/>
      <c r="AP136" s="226"/>
      <c r="AQ136" s="233"/>
      <c r="AR136" s="225" t="str">
        <f t="shared" ref="AR136:AR166" si="45">IF(ROW(AK130)&gt;($AS$4*16),"",TEXT($AR$4+FLOOR((MOD((ROW(AK130)-1)/8,20)),1)+FLOOR((MOD((ROW(AK130)-1),8)),1)*0.1,"000.0"))</f>
        <v/>
      </c>
      <c r="AS136" s="226"/>
      <c r="AT136" s="226" t="str">
        <f>IF(AS136="","",IFERROR(
IF(VLOOKUP(AQ136,$DB$180:$DS$241,2,FALSE)=2,VLOOKUP(AQ136,$DB$180:$DS$241,3,FALSE),
IF(VLOOKUP(AQ136,$DB$180:$DS$241,2,FALSE)=0,VLOOKUP(AS136,DI!AS:AU,2,FALSE),
IF(AQ136="","XXX-",AQ136&amp;"-")&amp;
IF(VLOOKUP(AQ136,$DB$180:$DS$241,2,FALSE)=0,"%?",IF(AT$4="","O?","O"&amp;AT$4+FLOOR((ROW()-7)/16,1)))&amp;
VLOOKUP(AQ136,$DB$180:$DS$241,MOD(ROW()-7,16)+3,FALSE))),
IF(AQ136="","XXX-%?#*",AQ136&amp;"-%?#*")))</f>
        <v/>
      </c>
      <c r="AU136" s="228"/>
      <c r="AV136" s="226" t="str">
        <f t="shared" ca="1" si="37"/>
        <v/>
      </c>
      <c r="AW136" s="226"/>
      <c r="AX136" s="226"/>
      <c r="AY136" s="233"/>
      <c r="AZ136" s="225" t="str">
        <f t="shared" ref="AZ136:AZ166" si="46">IF(ROW(AS130)&gt;($BA$4*16),"",TEXT($AZ$4+FLOOR((MOD((ROW(AS130)-1)/8,20)),1)+FLOOR((MOD((ROW(AS130)-1),8)),1)*0.1,"000.0"))</f>
        <v/>
      </c>
      <c r="BA136" s="226"/>
      <c r="BB136" s="226" t="str">
        <f>IF(BA136="","",IFERROR(
IF(VLOOKUP(AY136,$DB$180:$DS$241,2,FALSE)=2,VLOOKUP(AY136,$DB$180:$DS$241,3,FALSE),
IF(VLOOKUP(AY136,$DB$180:$DS$241,2,FALSE)=0,VLOOKUP(BA136,DI!BA:BC,2,FALSE),
IF(AY136="","XXX-",AY136&amp;"-")&amp;
IF(VLOOKUP(AY136,$DB$180:$DS$241,2,FALSE)=0,"%?",IF(BB$4="","O?","O"&amp;BB$4+FLOOR((ROW()-7)/16,1)))&amp;
VLOOKUP(AY136,$DB$180:$DS$241,MOD(ROW()-7,16)+3,FALSE))),
IF(AY136="","XXX-%?#*",AY136&amp;"-%?#*")))</f>
        <v/>
      </c>
      <c r="BC136" s="228"/>
      <c r="BD136" s="226" t="str">
        <f t="shared" ca="1" si="38"/>
        <v/>
      </c>
      <c r="BE136" s="226"/>
      <c r="BF136" s="226"/>
      <c r="BG136" s="233"/>
      <c r="BH136" s="225" t="str">
        <f t="shared" ref="BH136:BH166" si="47">IF(ROW(BA130)&gt;($BI$4*16),"",TEXT($BH$4+FLOOR((MOD((ROW(BA130)-1)/8,20)),1)+FLOOR((MOD((ROW(BA130)-1),8)),1)*0.1,"000.0"))</f>
        <v/>
      </c>
      <c r="BI136" s="226"/>
      <c r="BJ136" s="226" t="str">
        <f>IF(BI136="","",IFERROR(
IF(VLOOKUP(BG136,$DB$180:$DS$241,2,FALSE)=2,VLOOKUP(BG136,$DB$180:$DS$241,3,FALSE),
IF(VLOOKUP(BG136,$DB$180:$DS$241,2,FALSE)=0,VLOOKUP(BI136,DI!BI:BK,2,FALSE),
IF(BG136="","XXX-",BG136&amp;"-")&amp;
IF(VLOOKUP(BG136,$DB$180:$DS$241,2,FALSE)=0,"%?",IF(BJ$4="","O?","O"&amp;BJ$4+FLOOR((ROW()-7)/16,1)))&amp;
VLOOKUP(BG136,$DB$180:$DS$241,MOD(ROW()-7,16)+3,FALSE))),
IF(BG136="","XXX-%?#*",BG136&amp;"-%?#*")))</f>
        <v/>
      </c>
      <c r="BK136" s="228"/>
      <c r="BL136" s="226" t="str">
        <f t="shared" ca="1" si="39"/>
        <v/>
      </c>
      <c r="BM136" s="226"/>
      <c r="BN136" s="226"/>
      <c r="BO136" s="236"/>
    </row>
    <row r="137" spans="4:67">
      <c r="D137" s="225" t="str">
        <f t="shared" si="40"/>
        <v/>
      </c>
      <c r="E137" s="226"/>
      <c r="F137" s="226" t="str">
        <f>IF(E137="","",IFERROR(
IF(VLOOKUP(C137,$DB$180:$DS$241,2,FALSE)=2,VLOOKUP(C137,$DB$180:$DS$241,3,FALSE),
IF(VLOOKUP(C137,$DB$180:$DS$241,2,FALSE)=0,VLOOKUP(E137,DI!E:G,2,FALSE),
IF(C137="","XXX-",C137&amp;"-")&amp;
IF(VLOOKUP(C137,$DB$180:$DS$241,2,FALSE)=0,"%?",IF(F$4="","O?","O"&amp;F$4+FLOOR((ROW()-7)/16,1)))&amp;
VLOOKUP(C137,$DB$180:$DS$241,MOD(ROW()-7,16)+3,FALSE))),
IF(C137="","XXX-%?#*",C137&amp;"-%?#*")))</f>
        <v/>
      </c>
      <c r="G137" s="226"/>
      <c r="H137" s="226" t="str">
        <f t="shared" ca="1" si="32"/>
        <v/>
      </c>
      <c r="I137" s="226"/>
      <c r="J137" s="226"/>
      <c r="K137" s="227"/>
      <c r="L137" s="225" t="str">
        <f t="shared" si="41"/>
        <v/>
      </c>
      <c r="M137" s="226"/>
      <c r="N137" s="226" t="str">
        <f>IF(M137="","",IFERROR(
IF(VLOOKUP(K137,$DB$180:$DS$241,2,FALSE)=2,VLOOKUP(K137,$DB$180:$DS$241,3,FALSE),
IF(VLOOKUP(K137,$DB$180:$DS$241,2,FALSE)=0,VLOOKUP(M137,DI!M:O,2,FALSE),
IF(K137="","XXX-",K137&amp;"-")&amp;
IF(VLOOKUP(K137,$DB$180:$DS$241,2,FALSE)=0,"%?",IF(N$4="","O?","O"&amp;N$4+FLOOR((ROW()-7)/16,1)))&amp;
VLOOKUP(K137,$DB$180:$DS$241,MOD(ROW()-7,16)+3,FALSE))),
IF(K137="","XXX-%?#*",K137&amp;"-%?#*")))</f>
        <v/>
      </c>
      <c r="O137" s="228"/>
      <c r="P137" s="226" t="str">
        <f t="shared" ca="1" si="33"/>
        <v/>
      </c>
      <c r="Q137" s="226"/>
      <c r="R137" s="226"/>
      <c r="S137" s="227"/>
      <c r="T137" s="225" t="str">
        <f t="shared" si="42"/>
        <v/>
      </c>
      <c r="U137" s="226"/>
      <c r="V137" s="226" t="str">
        <f>IF(U137="","",IFERROR(
IF(VLOOKUP(S137,$DB$180:$DS$241,2,FALSE)=2,VLOOKUP(S137,$DB$180:$DS$241,3,FALSE),
IF(VLOOKUP(S137,$DB$180:$DS$241,2,FALSE)=0,VLOOKUP(U137,DI!U:W,2,FALSE),
IF(S137="","XXX-",S137&amp;"-")&amp;
IF(VLOOKUP(S137,$DB$180:$DS$241,2,FALSE)=0,"%?",IF(V$4="","O?","O"&amp;V$4+FLOOR((ROW()-7)/16,1)))&amp;
VLOOKUP(S137,$DB$180:$DS$241,MOD(ROW()-7,16)+3,FALSE))),
IF(S137="","XXX-%?#*",S137&amp;"-%?#*")))</f>
        <v/>
      </c>
      <c r="W137" s="228"/>
      <c r="X137" s="226" t="str">
        <f t="shared" ca="1" si="34"/>
        <v/>
      </c>
      <c r="Y137" s="226"/>
      <c r="Z137" s="226"/>
      <c r="AA137" s="233"/>
      <c r="AB137" s="225" t="str">
        <f t="shared" si="43"/>
        <v/>
      </c>
      <c r="AC137" s="226"/>
      <c r="AD137" s="226" t="str">
        <f>IF(AC137="","",IFERROR(
IF(VLOOKUP(AA137,$DB$180:$DS$241,2,FALSE)=2,VLOOKUP(AA137,$DB$180:$DS$241,3,FALSE),
IF(VLOOKUP(AA137,$DB$180:$DS$241,2,FALSE)=0,VLOOKUP(AC137,DI!AC:AE,2,FALSE),
IF(AA137="","XXX-",AA137&amp;"-")&amp;
IF(VLOOKUP(AA137,$DB$180:$DS$241,2,FALSE)=0,"%?",IF(AD$4="","O?","O"&amp;AD$4+FLOOR((ROW()-7)/16,1)))&amp;
VLOOKUP(AA137,$DB$180:$DS$241,MOD(ROW()-7,16)+3,FALSE))),
IF(AA137="","XXX-%?#*",AA137&amp;"-%?#*")))</f>
        <v/>
      </c>
      <c r="AE137" s="228"/>
      <c r="AF137" s="226" t="str">
        <f t="shared" ca="1" si="35"/>
        <v/>
      </c>
      <c r="AG137" s="226"/>
      <c r="AH137" s="226"/>
      <c r="AI137" s="233"/>
      <c r="AJ137" s="225" t="str">
        <f t="shared" si="44"/>
        <v/>
      </c>
      <c r="AK137" s="226"/>
      <c r="AL137" s="226" t="str">
        <f>IF(AK137="","",IFERROR(
IF(VLOOKUP(AI137,$DB$180:$DS$241,2,FALSE)=2,VLOOKUP(AI137,$DB$180:$DS$241,3,FALSE),
IF(VLOOKUP(AI137,$DB$180:$DS$241,2,FALSE)=0,VLOOKUP(AK137,DI!AK:AM,2,FALSE),
IF(AI137="","XXX-",AI137&amp;"-")&amp;
IF(VLOOKUP(AI137,$DB$180:$DS$241,2,FALSE)=0,"%?",IF(AL$4="","O?","O"&amp;AL$4+FLOOR((ROW()-7)/16,1)))&amp;
VLOOKUP(AI137,$DB$180:$DS$241,MOD(ROW()-7,16)+3,FALSE))),
IF(AI137="","XXX-%?#*",AI137&amp;"-%?#*")))</f>
        <v/>
      </c>
      <c r="AM137" s="228"/>
      <c r="AN137" s="226" t="str">
        <f t="shared" ca="1" si="36"/>
        <v/>
      </c>
      <c r="AO137" s="226"/>
      <c r="AP137" s="226"/>
      <c r="AQ137" s="233"/>
      <c r="AR137" s="225" t="str">
        <f t="shared" si="45"/>
        <v/>
      </c>
      <c r="AS137" s="226"/>
      <c r="AT137" s="226" t="str">
        <f>IF(AS137="","",IFERROR(
IF(VLOOKUP(AQ137,$DB$180:$DS$241,2,FALSE)=2,VLOOKUP(AQ137,$DB$180:$DS$241,3,FALSE),
IF(VLOOKUP(AQ137,$DB$180:$DS$241,2,FALSE)=0,VLOOKUP(AS137,DI!AS:AU,2,FALSE),
IF(AQ137="","XXX-",AQ137&amp;"-")&amp;
IF(VLOOKUP(AQ137,$DB$180:$DS$241,2,FALSE)=0,"%?",IF(AT$4="","O?","O"&amp;AT$4+FLOOR((ROW()-7)/16,1)))&amp;
VLOOKUP(AQ137,$DB$180:$DS$241,MOD(ROW()-7,16)+3,FALSE))),
IF(AQ137="","XXX-%?#*",AQ137&amp;"-%?#*")))</f>
        <v/>
      </c>
      <c r="AU137" s="228"/>
      <c r="AV137" s="226" t="str">
        <f t="shared" ca="1" si="37"/>
        <v/>
      </c>
      <c r="AW137" s="226"/>
      <c r="AX137" s="226"/>
      <c r="AY137" s="233"/>
      <c r="AZ137" s="225" t="str">
        <f t="shared" si="46"/>
        <v/>
      </c>
      <c r="BA137" s="226"/>
      <c r="BB137" s="226" t="str">
        <f>IF(BA137="","",IFERROR(
IF(VLOOKUP(AY137,$DB$180:$DS$241,2,FALSE)=2,VLOOKUP(AY137,$DB$180:$DS$241,3,FALSE),
IF(VLOOKUP(AY137,$DB$180:$DS$241,2,FALSE)=0,VLOOKUP(BA137,DI!BA:BC,2,FALSE),
IF(AY137="","XXX-",AY137&amp;"-")&amp;
IF(VLOOKUP(AY137,$DB$180:$DS$241,2,FALSE)=0,"%?",IF(BB$4="","O?","O"&amp;BB$4+FLOOR((ROW()-7)/16,1)))&amp;
VLOOKUP(AY137,$DB$180:$DS$241,MOD(ROW()-7,16)+3,FALSE))),
IF(AY137="","XXX-%?#*",AY137&amp;"-%?#*")))</f>
        <v/>
      </c>
      <c r="BC137" s="228"/>
      <c r="BD137" s="226" t="str">
        <f t="shared" ca="1" si="38"/>
        <v/>
      </c>
      <c r="BE137" s="226"/>
      <c r="BF137" s="226"/>
      <c r="BG137" s="233"/>
      <c r="BH137" s="225" t="str">
        <f t="shared" si="47"/>
        <v/>
      </c>
      <c r="BI137" s="226"/>
      <c r="BJ137" s="226" t="str">
        <f>IF(BI137="","",IFERROR(
IF(VLOOKUP(BG137,$DB$180:$DS$241,2,FALSE)=2,VLOOKUP(BG137,$DB$180:$DS$241,3,FALSE),
IF(VLOOKUP(BG137,$DB$180:$DS$241,2,FALSE)=0,VLOOKUP(BI137,DI!BI:BK,2,FALSE),
IF(BG137="","XXX-",BG137&amp;"-")&amp;
IF(VLOOKUP(BG137,$DB$180:$DS$241,2,FALSE)=0,"%?",IF(BJ$4="","O?","O"&amp;BJ$4+FLOOR((ROW()-7)/16,1)))&amp;
VLOOKUP(BG137,$DB$180:$DS$241,MOD(ROW()-7,16)+3,FALSE))),
IF(BG137="","XXX-%?#*",BG137&amp;"-%?#*")))</f>
        <v/>
      </c>
      <c r="BK137" s="228"/>
      <c r="BL137" s="226" t="str">
        <f t="shared" ca="1" si="39"/>
        <v/>
      </c>
      <c r="BM137" s="226"/>
      <c r="BN137" s="226"/>
      <c r="BO137" s="236"/>
    </row>
    <row r="138" spans="4:67">
      <c r="D138" s="225" t="str">
        <f t="shared" si="40"/>
        <v/>
      </c>
      <c r="E138" s="226"/>
      <c r="F138" s="226" t="str">
        <f>IF(E138="","",IFERROR(
IF(VLOOKUP(C138,$DB$180:$DS$241,2,FALSE)=2,VLOOKUP(C138,$DB$180:$DS$241,3,FALSE),
IF(VLOOKUP(C138,$DB$180:$DS$241,2,FALSE)=0,VLOOKUP(E138,DI!E:G,2,FALSE),
IF(C138="","XXX-",C138&amp;"-")&amp;
IF(VLOOKUP(C138,$DB$180:$DS$241,2,FALSE)=0,"%?",IF(F$4="","O?","O"&amp;F$4+FLOOR((ROW()-7)/16,1)))&amp;
VLOOKUP(C138,$DB$180:$DS$241,MOD(ROW()-7,16)+3,FALSE))),
IF(C138="","XXX-%?#*",C138&amp;"-%?#*")))</f>
        <v/>
      </c>
      <c r="G138" s="226"/>
      <c r="H138" s="226" t="str">
        <f t="shared" ca="1" si="32"/>
        <v/>
      </c>
      <c r="I138" s="226"/>
      <c r="J138" s="226"/>
      <c r="K138" s="227"/>
      <c r="L138" s="225" t="str">
        <f t="shared" si="41"/>
        <v/>
      </c>
      <c r="M138" s="226"/>
      <c r="N138" s="226" t="str">
        <f>IF(M138="","",IFERROR(
IF(VLOOKUP(K138,$DB$180:$DS$241,2,FALSE)=2,VLOOKUP(K138,$DB$180:$DS$241,3,FALSE),
IF(VLOOKUP(K138,$DB$180:$DS$241,2,FALSE)=0,VLOOKUP(M138,DI!M:O,2,FALSE),
IF(K138="","XXX-",K138&amp;"-")&amp;
IF(VLOOKUP(K138,$DB$180:$DS$241,2,FALSE)=0,"%?",IF(N$4="","O?","O"&amp;N$4+FLOOR((ROW()-7)/16,1)))&amp;
VLOOKUP(K138,$DB$180:$DS$241,MOD(ROW()-7,16)+3,FALSE))),
IF(K138="","XXX-%?#*",K138&amp;"-%?#*")))</f>
        <v/>
      </c>
      <c r="O138" s="228"/>
      <c r="P138" s="226" t="str">
        <f t="shared" ca="1" si="33"/>
        <v/>
      </c>
      <c r="Q138" s="226"/>
      <c r="R138" s="226"/>
      <c r="S138" s="227"/>
      <c r="T138" s="225" t="str">
        <f t="shared" si="42"/>
        <v/>
      </c>
      <c r="U138" s="226"/>
      <c r="V138" s="226" t="str">
        <f>IF(U138="","",IFERROR(
IF(VLOOKUP(S138,$DB$180:$DS$241,2,FALSE)=2,VLOOKUP(S138,$DB$180:$DS$241,3,FALSE),
IF(VLOOKUP(S138,$DB$180:$DS$241,2,FALSE)=0,VLOOKUP(U138,DI!U:W,2,FALSE),
IF(S138="","XXX-",S138&amp;"-")&amp;
IF(VLOOKUP(S138,$DB$180:$DS$241,2,FALSE)=0,"%?",IF(V$4="","O?","O"&amp;V$4+FLOOR((ROW()-7)/16,1)))&amp;
VLOOKUP(S138,$DB$180:$DS$241,MOD(ROW()-7,16)+3,FALSE))),
IF(S138="","XXX-%?#*",S138&amp;"-%?#*")))</f>
        <v/>
      </c>
      <c r="W138" s="228"/>
      <c r="X138" s="226" t="str">
        <f t="shared" ca="1" si="34"/>
        <v/>
      </c>
      <c r="Y138" s="226"/>
      <c r="Z138" s="226"/>
      <c r="AA138" s="233"/>
      <c r="AB138" s="225" t="str">
        <f t="shared" si="43"/>
        <v/>
      </c>
      <c r="AC138" s="226"/>
      <c r="AD138" s="226" t="str">
        <f>IF(AC138="","",IFERROR(
IF(VLOOKUP(AA138,$DB$180:$DS$241,2,FALSE)=2,VLOOKUP(AA138,$DB$180:$DS$241,3,FALSE),
IF(VLOOKUP(AA138,$DB$180:$DS$241,2,FALSE)=0,VLOOKUP(AC138,DI!AC:AE,2,FALSE),
IF(AA138="","XXX-",AA138&amp;"-")&amp;
IF(VLOOKUP(AA138,$DB$180:$DS$241,2,FALSE)=0,"%?",IF(AD$4="","O?","O"&amp;AD$4+FLOOR((ROW()-7)/16,1)))&amp;
VLOOKUP(AA138,$DB$180:$DS$241,MOD(ROW()-7,16)+3,FALSE))),
IF(AA138="","XXX-%?#*",AA138&amp;"-%?#*")))</f>
        <v/>
      </c>
      <c r="AE138" s="228"/>
      <c r="AF138" s="226" t="str">
        <f t="shared" ca="1" si="35"/>
        <v/>
      </c>
      <c r="AG138" s="226"/>
      <c r="AH138" s="226"/>
      <c r="AI138" s="233"/>
      <c r="AJ138" s="225" t="str">
        <f t="shared" si="44"/>
        <v/>
      </c>
      <c r="AK138" s="226"/>
      <c r="AL138" s="226" t="str">
        <f>IF(AK138="","",IFERROR(
IF(VLOOKUP(AI138,$DB$180:$DS$241,2,FALSE)=2,VLOOKUP(AI138,$DB$180:$DS$241,3,FALSE),
IF(VLOOKUP(AI138,$DB$180:$DS$241,2,FALSE)=0,VLOOKUP(AK138,DI!AK:AM,2,FALSE),
IF(AI138="","XXX-",AI138&amp;"-")&amp;
IF(VLOOKUP(AI138,$DB$180:$DS$241,2,FALSE)=0,"%?",IF(AL$4="","O?","O"&amp;AL$4+FLOOR((ROW()-7)/16,1)))&amp;
VLOOKUP(AI138,$DB$180:$DS$241,MOD(ROW()-7,16)+3,FALSE))),
IF(AI138="","XXX-%?#*",AI138&amp;"-%?#*")))</f>
        <v/>
      </c>
      <c r="AM138" s="228"/>
      <c r="AN138" s="226" t="str">
        <f t="shared" ca="1" si="36"/>
        <v/>
      </c>
      <c r="AO138" s="226"/>
      <c r="AP138" s="226"/>
      <c r="AQ138" s="233"/>
      <c r="AR138" s="225" t="str">
        <f t="shared" si="45"/>
        <v/>
      </c>
      <c r="AS138" s="226"/>
      <c r="AT138" s="226" t="str">
        <f>IF(AS138="","",IFERROR(
IF(VLOOKUP(AQ138,$DB$180:$DS$241,2,FALSE)=2,VLOOKUP(AQ138,$DB$180:$DS$241,3,FALSE),
IF(VLOOKUP(AQ138,$DB$180:$DS$241,2,FALSE)=0,VLOOKUP(AS138,DI!AS:AU,2,FALSE),
IF(AQ138="","XXX-",AQ138&amp;"-")&amp;
IF(VLOOKUP(AQ138,$DB$180:$DS$241,2,FALSE)=0,"%?",IF(AT$4="","O?","O"&amp;AT$4+FLOOR((ROW()-7)/16,1)))&amp;
VLOOKUP(AQ138,$DB$180:$DS$241,MOD(ROW()-7,16)+3,FALSE))),
IF(AQ138="","XXX-%?#*",AQ138&amp;"-%?#*")))</f>
        <v/>
      </c>
      <c r="AU138" s="228"/>
      <c r="AV138" s="226" t="str">
        <f t="shared" ca="1" si="37"/>
        <v/>
      </c>
      <c r="AW138" s="226"/>
      <c r="AX138" s="226"/>
      <c r="AY138" s="233"/>
      <c r="AZ138" s="225" t="str">
        <f t="shared" si="46"/>
        <v/>
      </c>
      <c r="BA138" s="226"/>
      <c r="BB138" s="226" t="str">
        <f>IF(BA138="","",IFERROR(
IF(VLOOKUP(AY138,$DB$180:$DS$241,2,FALSE)=2,VLOOKUP(AY138,$DB$180:$DS$241,3,FALSE),
IF(VLOOKUP(AY138,$DB$180:$DS$241,2,FALSE)=0,VLOOKUP(BA138,DI!BA:BC,2,FALSE),
IF(AY138="","XXX-",AY138&amp;"-")&amp;
IF(VLOOKUP(AY138,$DB$180:$DS$241,2,FALSE)=0,"%?",IF(BB$4="","O?","O"&amp;BB$4+FLOOR((ROW()-7)/16,1)))&amp;
VLOOKUP(AY138,$DB$180:$DS$241,MOD(ROW()-7,16)+3,FALSE))),
IF(AY138="","XXX-%?#*",AY138&amp;"-%?#*")))</f>
        <v/>
      </c>
      <c r="BC138" s="228"/>
      <c r="BD138" s="226" t="str">
        <f t="shared" ca="1" si="38"/>
        <v/>
      </c>
      <c r="BE138" s="226"/>
      <c r="BF138" s="226"/>
      <c r="BG138" s="233"/>
      <c r="BH138" s="225" t="str">
        <f t="shared" si="47"/>
        <v/>
      </c>
      <c r="BI138" s="226"/>
      <c r="BJ138" s="226" t="str">
        <f>IF(BI138="","",IFERROR(
IF(VLOOKUP(BG138,$DB$180:$DS$241,2,FALSE)=2,VLOOKUP(BG138,$DB$180:$DS$241,3,FALSE),
IF(VLOOKUP(BG138,$DB$180:$DS$241,2,FALSE)=0,VLOOKUP(BI138,DI!BI:BK,2,FALSE),
IF(BG138="","XXX-",BG138&amp;"-")&amp;
IF(VLOOKUP(BG138,$DB$180:$DS$241,2,FALSE)=0,"%?",IF(BJ$4="","O?","O"&amp;BJ$4+FLOOR((ROW()-7)/16,1)))&amp;
VLOOKUP(BG138,$DB$180:$DS$241,MOD(ROW()-7,16)+3,FALSE))),
IF(BG138="","XXX-%?#*",BG138&amp;"-%?#*")))</f>
        <v/>
      </c>
      <c r="BK138" s="228"/>
      <c r="BL138" s="226" t="str">
        <f t="shared" ca="1" si="39"/>
        <v/>
      </c>
      <c r="BM138" s="226"/>
      <c r="BN138" s="226"/>
      <c r="BO138" s="236"/>
    </row>
    <row r="139" spans="4:67">
      <c r="D139" s="225" t="str">
        <f t="shared" si="40"/>
        <v/>
      </c>
      <c r="E139" s="226"/>
      <c r="F139" s="226" t="str">
        <f>IF(E139="","",IFERROR(
IF(VLOOKUP(C139,$DB$180:$DS$241,2,FALSE)=2,VLOOKUP(C139,$DB$180:$DS$241,3,FALSE),
IF(VLOOKUP(C139,$DB$180:$DS$241,2,FALSE)=0,VLOOKUP(E139,DI!E:G,2,FALSE),
IF(C139="","XXX-",C139&amp;"-")&amp;
IF(VLOOKUP(C139,$DB$180:$DS$241,2,FALSE)=0,"%?",IF(F$4="","O?","O"&amp;F$4+FLOOR((ROW()-7)/16,1)))&amp;
VLOOKUP(C139,$DB$180:$DS$241,MOD(ROW()-7,16)+3,FALSE))),
IF(C139="","XXX-%?#*",C139&amp;"-%?#*")))</f>
        <v/>
      </c>
      <c r="G139" s="226"/>
      <c r="H139" s="226" t="str">
        <f t="shared" ca="1" si="32"/>
        <v/>
      </c>
      <c r="I139" s="226"/>
      <c r="J139" s="226"/>
      <c r="K139" s="227"/>
      <c r="L139" s="225" t="str">
        <f t="shared" si="41"/>
        <v/>
      </c>
      <c r="M139" s="226"/>
      <c r="N139" s="226" t="str">
        <f>IF(M139="","",IFERROR(
IF(VLOOKUP(K139,$DB$180:$DS$241,2,FALSE)=2,VLOOKUP(K139,$DB$180:$DS$241,3,FALSE),
IF(VLOOKUP(K139,$DB$180:$DS$241,2,FALSE)=0,VLOOKUP(M139,DI!M:O,2,FALSE),
IF(K139="","XXX-",K139&amp;"-")&amp;
IF(VLOOKUP(K139,$DB$180:$DS$241,2,FALSE)=0,"%?",IF(N$4="","O?","O"&amp;N$4+FLOOR((ROW()-7)/16,1)))&amp;
VLOOKUP(K139,$DB$180:$DS$241,MOD(ROW()-7,16)+3,FALSE))),
IF(K139="","XXX-%?#*",K139&amp;"-%?#*")))</f>
        <v/>
      </c>
      <c r="O139" s="228"/>
      <c r="P139" s="226" t="str">
        <f t="shared" ca="1" si="33"/>
        <v/>
      </c>
      <c r="Q139" s="226"/>
      <c r="R139" s="226"/>
      <c r="S139" s="227"/>
      <c r="T139" s="225" t="str">
        <f t="shared" si="42"/>
        <v/>
      </c>
      <c r="U139" s="226"/>
      <c r="V139" s="226" t="str">
        <f>IF(U139="","",IFERROR(
IF(VLOOKUP(S139,$DB$180:$DS$241,2,FALSE)=2,VLOOKUP(S139,$DB$180:$DS$241,3,FALSE),
IF(VLOOKUP(S139,$DB$180:$DS$241,2,FALSE)=0,VLOOKUP(U139,DI!U:W,2,FALSE),
IF(S139="","XXX-",S139&amp;"-")&amp;
IF(VLOOKUP(S139,$DB$180:$DS$241,2,FALSE)=0,"%?",IF(V$4="","O?","O"&amp;V$4+FLOOR((ROW()-7)/16,1)))&amp;
VLOOKUP(S139,$DB$180:$DS$241,MOD(ROW()-7,16)+3,FALSE))),
IF(S139="","XXX-%?#*",S139&amp;"-%?#*")))</f>
        <v/>
      </c>
      <c r="W139" s="228"/>
      <c r="X139" s="226" t="str">
        <f t="shared" ca="1" si="34"/>
        <v/>
      </c>
      <c r="Y139" s="226"/>
      <c r="Z139" s="226"/>
      <c r="AA139" s="233"/>
      <c r="AB139" s="225" t="str">
        <f t="shared" si="43"/>
        <v/>
      </c>
      <c r="AC139" s="226"/>
      <c r="AD139" s="226" t="str">
        <f>IF(AC139="","",IFERROR(
IF(VLOOKUP(AA139,$DB$180:$DS$241,2,FALSE)=2,VLOOKUP(AA139,$DB$180:$DS$241,3,FALSE),
IF(VLOOKUP(AA139,$DB$180:$DS$241,2,FALSE)=0,VLOOKUP(AC139,DI!AC:AE,2,FALSE),
IF(AA139="","XXX-",AA139&amp;"-")&amp;
IF(VLOOKUP(AA139,$DB$180:$DS$241,2,FALSE)=0,"%?",IF(AD$4="","O?","O"&amp;AD$4+FLOOR((ROW()-7)/16,1)))&amp;
VLOOKUP(AA139,$DB$180:$DS$241,MOD(ROW()-7,16)+3,FALSE))),
IF(AA139="","XXX-%?#*",AA139&amp;"-%?#*")))</f>
        <v/>
      </c>
      <c r="AE139" s="228"/>
      <c r="AF139" s="226" t="str">
        <f t="shared" ca="1" si="35"/>
        <v/>
      </c>
      <c r="AG139" s="226"/>
      <c r="AH139" s="226"/>
      <c r="AI139" s="233"/>
      <c r="AJ139" s="225" t="str">
        <f t="shared" si="44"/>
        <v/>
      </c>
      <c r="AK139" s="226"/>
      <c r="AL139" s="226" t="str">
        <f>IF(AK139="","",IFERROR(
IF(VLOOKUP(AI139,$DB$180:$DS$241,2,FALSE)=2,VLOOKUP(AI139,$DB$180:$DS$241,3,FALSE),
IF(VLOOKUP(AI139,$DB$180:$DS$241,2,FALSE)=0,VLOOKUP(AK139,DI!AK:AM,2,FALSE),
IF(AI139="","XXX-",AI139&amp;"-")&amp;
IF(VLOOKUP(AI139,$DB$180:$DS$241,2,FALSE)=0,"%?",IF(AL$4="","O?","O"&amp;AL$4+FLOOR((ROW()-7)/16,1)))&amp;
VLOOKUP(AI139,$DB$180:$DS$241,MOD(ROW()-7,16)+3,FALSE))),
IF(AI139="","XXX-%?#*",AI139&amp;"-%?#*")))</f>
        <v/>
      </c>
      <c r="AM139" s="228"/>
      <c r="AN139" s="226" t="str">
        <f t="shared" ca="1" si="36"/>
        <v/>
      </c>
      <c r="AO139" s="226"/>
      <c r="AP139" s="226"/>
      <c r="AQ139" s="233"/>
      <c r="AR139" s="225" t="str">
        <f t="shared" si="45"/>
        <v/>
      </c>
      <c r="AS139" s="226"/>
      <c r="AT139" s="226" t="str">
        <f>IF(AS139="","",IFERROR(
IF(VLOOKUP(AQ139,$DB$180:$DS$241,2,FALSE)=2,VLOOKUP(AQ139,$DB$180:$DS$241,3,FALSE),
IF(VLOOKUP(AQ139,$DB$180:$DS$241,2,FALSE)=0,VLOOKUP(AS139,DI!AS:AU,2,FALSE),
IF(AQ139="","XXX-",AQ139&amp;"-")&amp;
IF(VLOOKUP(AQ139,$DB$180:$DS$241,2,FALSE)=0,"%?",IF(AT$4="","O?","O"&amp;AT$4+FLOOR((ROW()-7)/16,1)))&amp;
VLOOKUP(AQ139,$DB$180:$DS$241,MOD(ROW()-7,16)+3,FALSE))),
IF(AQ139="","XXX-%?#*",AQ139&amp;"-%?#*")))</f>
        <v/>
      </c>
      <c r="AU139" s="228"/>
      <c r="AV139" s="226" t="str">
        <f t="shared" ca="1" si="37"/>
        <v/>
      </c>
      <c r="AW139" s="226"/>
      <c r="AX139" s="226"/>
      <c r="AY139" s="233"/>
      <c r="AZ139" s="225" t="str">
        <f t="shared" si="46"/>
        <v/>
      </c>
      <c r="BA139" s="226"/>
      <c r="BB139" s="226" t="str">
        <f>IF(BA139="","",IFERROR(
IF(VLOOKUP(AY139,$DB$180:$DS$241,2,FALSE)=2,VLOOKUP(AY139,$DB$180:$DS$241,3,FALSE),
IF(VLOOKUP(AY139,$DB$180:$DS$241,2,FALSE)=0,VLOOKUP(BA139,DI!BA:BC,2,FALSE),
IF(AY139="","XXX-",AY139&amp;"-")&amp;
IF(VLOOKUP(AY139,$DB$180:$DS$241,2,FALSE)=0,"%?",IF(BB$4="","O?","O"&amp;BB$4+FLOOR((ROW()-7)/16,1)))&amp;
VLOOKUP(AY139,$DB$180:$DS$241,MOD(ROW()-7,16)+3,FALSE))),
IF(AY139="","XXX-%?#*",AY139&amp;"-%?#*")))</f>
        <v/>
      </c>
      <c r="BC139" s="228"/>
      <c r="BD139" s="226" t="str">
        <f t="shared" ca="1" si="38"/>
        <v/>
      </c>
      <c r="BE139" s="226"/>
      <c r="BF139" s="226"/>
      <c r="BG139" s="233"/>
      <c r="BH139" s="225" t="str">
        <f t="shared" si="47"/>
        <v/>
      </c>
      <c r="BI139" s="226"/>
      <c r="BJ139" s="226" t="str">
        <f>IF(BI139="","",IFERROR(
IF(VLOOKUP(BG139,$DB$180:$DS$241,2,FALSE)=2,VLOOKUP(BG139,$DB$180:$DS$241,3,FALSE),
IF(VLOOKUP(BG139,$DB$180:$DS$241,2,FALSE)=0,VLOOKUP(BI139,DI!BI:BK,2,FALSE),
IF(BG139="","XXX-",BG139&amp;"-")&amp;
IF(VLOOKUP(BG139,$DB$180:$DS$241,2,FALSE)=0,"%?",IF(BJ$4="","O?","O"&amp;BJ$4+FLOOR((ROW()-7)/16,1)))&amp;
VLOOKUP(BG139,$DB$180:$DS$241,MOD(ROW()-7,16)+3,FALSE))),
IF(BG139="","XXX-%?#*",BG139&amp;"-%?#*")))</f>
        <v/>
      </c>
      <c r="BK139" s="228"/>
      <c r="BL139" s="226" t="str">
        <f t="shared" ca="1" si="39"/>
        <v/>
      </c>
      <c r="BM139" s="226"/>
      <c r="BN139" s="226"/>
      <c r="BO139" s="236"/>
    </row>
    <row r="140" spans="4:67">
      <c r="D140" s="225" t="str">
        <f t="shared" si="40"/>
        <v/>
      </c>
      <c r="E140" s="226"/>
      <c r="F140" s="226" t="str">
        <f>IF(E140="","",IFERROR(
IF(VLOOKUP(C140,$DB$180:$DS$241,2,FALSE)=2,VLOOKUP(C140,$DB$180:$DS$241,3,FALSE),
IF(VLOOKUP(C140,$DB$180:$DS$241,2,FALSE)=0,VLOOKUP(E140,DI!E:G,2,FALSE),
IF(C140="","XXX-",C140&amp;"-")&amp;
IF(VLOOKUP(C140,$DB$180:$DS$241,2,FALSE)=0,"%?",IF(F$4="","O?","O"&amp;F$4+FLOOR((ROW()-7)/16,1)))&amp;
VLOOKUP(C140,$DB$180:$DS$241,MOD(ROW()-7,16)+3,FALSE))),
IF(C140="","XXX-%?#*",C140&amp;"-%?#*")))</f>
        <v/>
      </c>
      <c r="G140" s="226"/>
      <c r="H140" s="226" t="str">
        <f t="shared" ca="1" si="32"/>
        <v/>
      </c>
      <c r="I140" s="226"/>
      <c r="J140" s="226"/>
      <c r="K140" s="227"/>
      <c r="L140" s="225" t="str">
        <f t="shared" si="41"/>
        <v/>
      </c>
      <c r="M140" s="226"/>
      <c r="N140" s="226" t="str">
        <f>IF(M140="","",IFERROR(
IF(VLOOKUP(K140,$DB$180:$DS$241,2,FALSE)=2,VLOOKUP(K140,$DB$180:$DS$241,3,FALSE),
IF(VLOOKUP(K140,$DB$180:$DS$241,2,FALSE)=0,VLOOKUP(M140,DI!M:O,2,FALSE),
IF(K140="","XXX-",K140&amp;"-")&amp;
IF(VLOOKUP(K140,$DB$180:$DS$241,2,FALSE)=0,"%?",IF(N$4="","O?","O"&amp;N$4+FLOOR((ROW()-7)/16,1)))&amp;
VLOOKUP(K140,$DB$180:$DS$241,MOD(ROW()-7,16)+3,FALSE))),
IF(K140="","XXX-%?#*",K140&amp;"-%?#*")))</f>
        <v/>
      </c>
      <c r="O140" s="228"/>
      <c r="P140" s="226" t="str">
        <f t="shared" ca="1" si="33"/>
        <v/>
      </c>
      <c r="Q140" s="226"/>
      <c r="R140" s="226"/>
      <c r="S140" s="227"/>
      <c r="T140" s="225" t="str">
        <f t="shared" si="42"/>
        <v/>
      </c>
      <c r="U140" s="226"/>
      <c r="V140" s="226" t="str">
        <f>IF(U140="","",IFERROR(
IF(VLOOKUP(S140,$DB$180:$DS$241,2,FALSE)=2,VLOOKUP(S140,$DB$180:$DS$241,3,FALSE),
IF(VLOOKUP(S140,$DB$180:$DS$241,2,FALSE)=0,VLOOKUP(U140,DI!U:W,2,FALSE),
IF(S140="","XXX-",S140&amp;"-")&amp;
IF(VLOOKUP(S140,$DB$180:$DS$241,2,FALSE)=0,"%?",IF(V$4="","O?","O"&amp;V$4+FLOOR((ROW()-7)/16,1)))&amp;
VLOOKUP(S140,$DB$180:$DS$241,MOD(ROW()-7,16)+3,FALSE))),
IF(S140="","XXX-%?#*",S140&amp;"-%?#*")))</f>
        <v/>
      </c>
      <c r="W140" s="228"/>
      <c r="X140" s="226" t="str">
        <f t="shared" ca="1" si="34"/>
        <v/>
      </c>
      <c r="Y140" s="226"/>
      <c r="Z140" s="226"/>
      <c r="AA140" s="233"/>
      <c r="AB140" s="225" t="str">
        <f t="shared" si="43"/>
        <v/>
      </c>
      <c r="AC140" s="226"/>
      <c r="AD140" s="226" t="str">
        <f>IF(AC140="","",IFERROR(
IF(VLOOKUP(AA140,$DB$180:$DS$241,2,FALSE)=2,VLOOKUP(AA140,$DB$180:$DS$241,3,FALSE),
IF(VLOOKUP(AA140,$DB$180:$DS$241,2,FALSE)=0,VLOOKUP(AC140,DI!AC:AE,2,FALSE),
IF(AA140="","XXX-",AA140&amp;"-")&amp;
IF(VLOOKUP(AA140,$DB$180:$DS$241,2,FALSE)=0,"%?",IF(AD$4="","O?","O"&amp;AD$4+FLOOR((ROW()-7)/16,1)))&amp;
VLOOKUP(AA140,$DB$180:$DS$241,MOD(ROW()-7,16)+3,FALSE))),
IF(AA140="","XXX-%?#*",AA140&amp;"-%?#*")))</f>
        <v/>
      </c>
      <c r="AE140" s="228"/>
      <c r="AF140" s="226" t="str">
        <f t="shared" ca="1" si="35"/>
        <v/>
      </c>
      <c r="AG140" s="226"/>
      <c r="AH140" s="226"/>
      <c r="AI140" s="233"/>
      <c r="AJ140" s="225" t="str">
        <f t="shared" si="44"/>
        <v/>
      </c>
      <c r="AK140" s="226"/>
      <c r="AL140" s="226" t="str">
        <f>IF(AK140="","",IFERROR(
IF(VLOOKUP(AI140,$DB$180:$DS$241,2,FALSE)=2,VLOOKUP(AI140,$DB$180:$DS$241,3,FALSE),
IF(VLOOKUP(AI140,$DB$180:$DS$241,2,FALSE)=0,VLOOKUP(AK140,DI!AK:AM,2,FALSE),
IF(AI140="","XXX-",AI140&amp;"-")&amp;
IF(VLOOKUP(AI140,$DB$180:$DS$241,2,FALSE)=0,"%?",IF(AL$4="","O?","O"&amp;AL$4+FLOOR((ROW()-7)/16,1)))&amp;
VLOOKUP(AI140,$DB$180:$DS$241,MOD(ROW()-7,16)+3,FALSE))),
IF(AI140="","XXX-%?#*",AI140&amp;"-%?#*")))</f>
        <v/>
      </c>
      <c r="AM140" s="228"/>
      <c r="AN140" s="226" t="str">
        <f t="shared" ca="1" si="36"/>
        <v/>
      </c>
      <c r="AO140" s="226"/>
      <c r="AP140" s="226"/>
      <c r="AQ140" s="233"/>
      <c r="AR140" s="225" t="str">
        <f t="shared" si="45"/>
        <v/>
      </c>
      <c r="AS140" s="226"/>
      <c r="AT140" s="226" t="str">
        <f>IF(AS140="","",IFERROR(
IF(VLOOKUP(AQ140,$DB$180:$DS$241,2,FALSE)=2,VLOOKUP(AQ140,$DB$180:$DS$241,3,FALSE),
IF(VLOOKUP(AQ140,$DB$180:$DS$241,2,FALSE)=0,VLOOKUP(AS140,DI!AS:AU,2,FALSE),
IF(AQ140="","XXX-",AQ140&amp;"-")&amp;
IF(VLOOKUP(AQ140,$DB$180:$DS$241,2,FALSE)=0,"%?",IF(AT$4="","O?","O"&amp;AT$4+FLOOR((ROW()-7)/16,1)))&amp;
VLOOKUP(AQ140,$DB$180:$DS$241,MOD(ROW()-7,16)+3,FALSE))),
IF(AQ140="","XXX-%?#*",AQ140&amp;"-%?#*")))</f>
        <v/>
      </c>
      <c r="AU140" s="228"/>
      <c r="AV140" s="226" t="str">
        <f t="shared" ca="1" si="37"/>
        <v/>
      </c>
      <c r="AW140" s="226"/>
      <c r="AX140" s="226"/>
      <c r="AY140" s="233"/>
      <c r="AZ140" s="225" t="str">
        <f t="shared" si="46"/>
        <v/>
      </c>
      <c r="BA140" s="226"/>
      <c r="BB140" s="226" t="str">
        <f>IF(BA140="","",IFERROR(
IF(VLOOKUP(AY140,$DB$180:$DS$241,2,FALSE)=2,VLOOKUP(AY140,$DB$180:$DS$241,3,FALSE),
IF(VLOOKUP(AY140,$DB$180:$DS$241,2,FALSE)=0,VLOOKUP(BA140,DI!BA:BC,2,FALSE),
IF(AY140="","XXX-",AY140&amp;"-")&amp;
IF(VLOOKUP(AY140,$DB$180:$DS$241,2,FALSE)=0,"%?",IF(BB$4="","O?","O"&amp;BB$4+FLOOR((ROW()-7)/16,1)))&amp;
VLOOKUP(AY140,$DB$180:$DS$241,MOD(ROW()-7,16)+3,FALSE))),
IF(AY140="","XXX-%?#*",AY140&amp;"-%?#*")))</f>
        <v/>
      </c>
      <c r="BC140" s="228"/>
      <c r="BD140" s="226" t="str">
        <f t="shared" ca="1" si="38"/>
        <v/>
      </c>
      <c r="BE140" s="226"/>
      <c r="BF140" s="226"/>
      <c r="BG140" s="233"/>
      <c r="BH140" s="225" t="str">
        <f t="shared" si="47"/>
        <v/>
      </c>
      <c r="BI140" s="226"/>
      <c r="BJ140" s="226" t="str">
        <f>IF(BI140="","",IFERROR(
IF(VLOOKUP(BG140,$DB$180:$DS$241,2,FALSE)=2,VLOOKUP(BG140,$DB$180:$DS$241,3,FALSE),
IF(VLOOKUP(BG140,$DB$180:$DS$241,2,FALSE)=0,VLOOKUP(BI140,DI!BI:BK,2,FALSE),
IF(BG140="","XXX-",BG140&amp;"-")&amp;
IF(VLOOKUP(BG140,$DB$180:$DS$241,2,FALSE)=0,"%?",IF(BJ$4="","O?","O"&amp;BJ$4+FLOOR((ROW()-7)/16,1)))&amp;
VLOOKUP(BG140,$DB$180:$DS$241,MOD(ROW()-7,16)+3,FALSE))),
IF(BG140="","XXX-%?#*",BG140&amp;"-%?#*")))</f>
        <v/>
      </c>
      <c r="BK140" s="228"/>
      <c r="BL140" s="226" t="str">
        <f t="shared" ca="1" si="39"/>
        <v/>
      </c>
      <c r="BM140" s="226"/>
      <c r="BN140" s="226"/>
      <c r="BO140" s="236"/>
    </row>
    <row r="141" spans="4:67">
      <c r="D141" s="225" t="str">
        <f t="shared" si="40"/>
        <v/>
      </c>
      <c r="E141" s="226"/>
      <c r="F141" s="226" t="str">
        <f>IF(E141="","",IFERROR(
IF(VLOOKUP(C141,$DB$180:$DS$241,2,FALSE)=2,VLOOKUP(C141,$DB$180:$DS$241,3,FALSE),
IF(VLOOKUP(C141,$DB$180:$DS$241,2,FALSE)=0,VLOOKUP(E141,DI!E:G,2,FALSE),
IF(C141="","XXX-",C141&amp;"-")&amp;
IF(VLOOKUP(C141,$DB$180:$DS$241,2,FALSE)=0,"%?",IF(F$4="","O?","O"&amp;F$4+FLOOR((ROW()-7)/16,1)))&amp;
VLOOKUP(C141,$DB$180:$DS$241,MOD(ROW()-7,16)+3,FALSE))),
IF(C141="","XXX-%?#*",C141&amp;"-%?#*")))</f>
        <v/>
      </c>
      <c r="G141" s="226"/>
      <c r="H141" s="226" t="str">
        <f t="shared" ca="1" si="32"/>
        <v/>
      </c>
      <c r="I141" s="226"/>
      <c r="J141" s="226"/>
      <c r="K141" s="227"/>
      <c r="L141" s="225" t="str">
        <f t="shared" si="41"/>
        <v/>
      </c>
      <c r="M141" s="226"/>
      <c r="N141" s="226" t="str">
        <f>IF(M141="","",IFERROR(
IF(VLOOKUP(K141,$DB$180:$DS$241,2,FALSE)=2,VLOOKUP(K141,$DB$180:$DS$241,3,FALSE),
IF(VLOOKUP(K141,$DB$180:$DS$241,2,FALSE)=0,VLOOKUP(M141,DI!M:O,2,FALSE),
IF(K141="","XXX-",K141&amp;"-")&amp;
IF(VLOOKUP(K141,$DB$180:$DS$241,2,FALSE)=0,"%?",IF(N$4="","O?","O"&amp;N$4+FLOOR((ROW()-7)/16,1)))&amp;
VLOOKUP(K141,$DB$180:$DS$241,MOD(ROW()-7,16)+3,FALSE))),
IF(K141="","XXX-%?#*",K141&amp;"-%?#*")))</f>
        <v/>
      </c>
      <c r="O141" s="228"/>
      <c r="P141" s="226" t="str">
        <f t="shared" ca="1" si="33"/>
        <v/>
      </c>
      <c r="Q141" s="226"/>
      <c r="R141" s="226"/>
      <c r="S141" s="227"/>
      <c r="T141" s="225" t="str">
        <f t="shared" si="42"/>
        <v/>
      </c>
      <c r="U141" s="226"/>
      <c r="V141" s="226" t="str">
        <f>IF(U141="","",IFERROR(
IF(VLOOKUP(S141,$DB$180:$DS$241,2,FALSE)=2,VLOOKUP(S141,$DB$180:$DS$241,3,FALSE),
IF(VLOOKUP(S141,$DB$180:$DS$241,2,FALSE)=0,VLOOKUP(U141,DI!U:W,2,FALSE),
IF(S141="","XXX-",S141&amp;"-")&amp;
IF(VLOOKUP(S141,$DB$180:$DS$241,2,FALSE)=0,"%?",IF(V$4="","O?","O"&amp;V$4+FLOOR((ROW()-7)/16,1)))&amp;
VLOOKUP(S141,$DB$180:$DS$241,MOD(ROW()-7,16)+3,FALSE))),
IF(S141="","XXX-%?#*",S141&amp;"-%?#*")))</f>
        <v/>
      </c>
      <c r="W141" s="228"/>
      <c r="X141" s="226" t="str">
        <f t="shared" ca="1" si="34"/>
        <v/>
      </c>
      <c r="Y141" s="226"/>
      <c r="Z141" s="226"/>
      <c r="AA141" s="233"/>
      <c r="AB141" s="225" t="str">
        <f t="shared" si="43"/>
        <v/>
      </c>
      <c r="AC141" s="226"/>
      <c r="AD141" s="226" t="str">
        <f>IF(AC141="","",IFERROR(
IF(VLOOKUP(AA141,$DB$180:$DS$241,2,FALSE)=2,VLOOKUP(AA141,$DB$180:$DS$241,3,FALSE),
IF(VLOOKUP(AA141,$DB$180:$DS$241,2,FALSE)=0,VLOOKUP(AC141,DI!AC:AE,2,FALSE),
IF(AA141="","XXX-",AA141&amp;"-")&amp;
IF(VLOOKUP(AA141,$DB$180:$DS$241,2,FALSE)=0,"%?",IF(AD$4="","O?","O"&amp;AD$4+FLOOR((ROW()-7)/16,1)))&amp;
VLOOKUP(AA141,$DB$180:$DS$241,MOD(ROW()-7,16)+3,FALSE))),
IF(AA141="","XXX-%?#*",AA141&amp;"-%?#*")))</f>
        <v/>
      </c>
      <c r="AE141" s="228"/>
      <c r="AF141" s="226" t="str">
        <f t="shared" ca="1" si="35"/>
        <v/>
      </c>
      <c r="AG141" s="226"/>
      <c r="AH141" s="226"/>
      <c r="AI141" s="233"/>
      <c r="AJ141" s="225" t="str">
        <f t="shared" si="44"/>
        <v/>
      </c>
      <c r="AK141" s="226"/>
      <c r="AL141" s="226" t="str">
        <f>IF(AK141="","",IFERROR(
IF(VLOOKUP(AI141,$DB$180:$DS$241,2,FALSE)=2,VLOOKUP(AI141,$DB$180:$DS$241,3,FALSE),
IF(VLOOKUP(AI141,$DB$180:$DS$241,2,FALSE)=0,VLOOKUP(AK141,DI!AK:AM,2,FALSE),
IF(AI141="","XXX-",AI141&amp;"-")&amp;
IF(VLOOKUP(AI141,$DB$180:$DS$241,2,FALSE)=0,"%?",IF(AL$4="","O?","O"&amp;AL$4+FLOOR((ROW()-7)/16,1)))&amp;
VLOOKUP(AI141,$DB$180:$DS$241,MOD(ROW()-7,16)+3,FALSE))),
IF(AI141="","XXX-%?#*",AI141&amp;"-%?#*")))</f>
        <v/>
      </c>
      <c r="AM141" s="228"/>
      <c r="AN141" s="226" t="str">
        <f t="shared" ca="1" si="36"/>
        <v/>
      </c>
      <c r="AO141" s="226"/>
      <c r="AP141" s="226"/>
      <c r="AQ141" s="233"/>
      <c r="AR141" s="225" t="str">
        <f t="shared" si="45"/>
        <v/>
      </c>
      <c r="AS141" s="226"/>
      <c r="AT141" s="226" t="str">
        <f>IF(AS141="","",IFERROR(
IF(VLOOKUP(AQ141,$DB$180:$DS$241,2,FALSE)=2,VLOOKUP(AQ141,$DB$180:$DS$241,3,FALSE),
IF(VLOOKUP(AQ141,$DB$180:$DS$241,2,FALSE)=0,VLOOKUP(AS141,DI!AS:AU,2,FALSE),
IF(AQ141="","XXX-",AQ141&amp;"-")&amp;
IF(VLOOKUP(AQ141,$DB$180:$DS$241,2,FALSE)=0,"%?",IF(AT$4="","O?","O"&amp;AT$4+FLOOR((ROW()-7)/16,1)))&amp;
VLOOKUP(AQ141,$DB$180:$DS$241,MOD(ROW()-7,16)+3,FALSE))),
IF(AQ141="","XXX-%?#*",AQ141&amp;"-%?#*")))</f>
        <v/>
      </c>
      <c r="AU141" s="228"/>
      <c r="AV141" s="226" t="str">
        <f t="shared" ca="1" si="37"/>
        <v/>
      </c>
      <c r="AW141" s="226"/>
      <c r="AX141" s="226"/>
      <c r="AY141" s="233"/>
      <c r="AZ141" s="225" t="str">
        <f t="shared" si="46"/>
        <v/>
      </c>
      <c r="BA141" s="226"/>
      <c r="BB141" s="226" t="str">
        <f>IF(BA141="","",IFERROR(
IF(VLOOKUP(AY141,$DB$180:$DS$241,2,FALSE)=2,VLOOKUP(AY141,$DB$180:$DS$241,3,FALSE),
IF(VLOOKUP(AY141,$DB$180:$DS$241,2,FALSE)=0,VLOOKUP(BA141,DI!BA:BC,2,FALSE),
IF(AY141="","XXX-",AY141&amp;"-")&amp;
IF(VLOOKUP(AY141,$DB$180:$DS$241,2,FALSE)=0,"%?",IF(BB$4="","O?","O"&amp;BB$4+FLOOR((ROW()-7)/16,1)))&amp;
VLOOKUP(AY141,$DB$180:$DS$241,MOD(ROW()-7,16)+3,FALSE))),
IF(AY141="","XXX-%?#*",AY141&amp;"-%?#*")))</f>
        <v/>
      </c>
      <c r="BC141" s="228"/>
      <c r="BD141" s="226" t="str">
        <f t="shared" ca="1" si="38"/>
        <v/>
      </c>
      <c r="BE141" s="226"/>
      <c r="BF141" s="226"/>
      <c r="BG141" s="233"/>
      <c r="BH141" s="225" t="str">
        <f t="shared" si="47"/>
        <v/>
      </c>
      <c r="BI141" s="226"/>
      <c r="BJ141" s="226" t="str">
        <f>IF(BI141="","",IFERROR(
IF(VLOOKUP(BG141,$DB$180:$DS$241,2,FALSE)=2,VLOOKUP(BG141,$DB$180:$DS$241,3,FALSE),
IF(VLOOKUP(BG141,$DB$180:$DS$241,2,FALSE)=0,VLOOKUP(BI141,DI!BI:BK,2,FALSE),
IF(BG141="","XXX-",BG141&amp;"-")&amp;
IF(VLOOKUP(BG141,$DB$180:$DS$241,2,FALSE)=0,"%?",IF(BJ$4="","O?","O"&amp;BJ$4+FLOOR((ROW()-7)/16,1)))&amp;
VLOOKUP(BG141,$DB$180:$DS$241,MOD(ROW()-7,16)+3,FALSE))),
IF(BG141="","XXX-%?#*",BG141&amp;"-%?#*")))</f>
        <v/>
      </c>
      <c r="BK141" s="228"/>
      <c r="BL141" s="226" t="str">
        <f t="shared" ca="1" si="39"/>
        <v/>
      </c>
      <c r="BM141" s="226"/>
      <c r="BN141" s="226"/>
      <c r="BO141" s="236"/>
    </row>
    <row r="142" spans="4:67">
      <c r="D142" s="225" t="str">
        <f t="shared" si="40"/>
        <v/>
      </c>
      <c r="E142" s="226"/>
      <c r="F142" s="226" t="str">
        <f>IF(E142="","",IFERROR(
IF(VLOOKUP(C142,$DB$180:$DS$241,2,FALSE)=2,VLOOKUP(C142,$DB$180:$DS$241,3,FALSE),
IF(VLOOKUP(C142,$DB$180:$DS$241,2,FALSE)=0,VLOOKUP(E142,DI!E:G,2,FALSE),
IF(C142="","XXX-",C142&amp;"-")&amp;
IF(VLOOKUP(C142,$DB$180:$DS$241,2,FALSE)=0,"%?",IF(F$4="","O?","O"&amp;F$4+FLOOR((ROW()-7)/16,1)))&amp;
VLOOKUP(C142,$DB$180:$DS$241,MOD(ROW()-7,16)+3,FALSE))),
IF(C142="","XXX-%?#*",C142&amp;"-%?#*")))</f>
        <v/>
      </c>
      <c r="G142" s="226"/>
      <c r="H142" s="226" t="str">
        <f t="shared" ca="1" si="32"/>
        <v/>
      </c>
      <c r="I142" s="226"/>
      <c r="J142" s="226"/>
      <c r="K142" s="227"/>
      <c r="L142" s="225" t="str">
        <f t="shared" si="41"/>
        <v/>
      </c>
      <c r="M142" s="226"/>
      <c r="N142" s="226" t="str">
        <f>IF(M142="","",IFERROR(
IF(VLOOKUP(K142,$DB$180:$DS$241,2,FALSE)=2,VLOOKUP(K142,$DB$180:$DS$241,3,FALSE),
IF(VLOOKUP(K142,$DB$180:$DS$241,2,FALSE)=0,VLOOKUP(M142,DI!M:O,2,FALSE),
IF(K142="","XXX-",K142&amp;"-")&amp;
IF(VLOOKUP(K142,$DB$180:$DS$241,2,FALSE)=0,"%?",IF(N$4="","O?","O"&amp;N$4+FLOOR((ROW()-7)/16,1)))&amp;
VLOOKUP(K142,$DB$180:$DS$241,MOD(ROW()-7,16)+3,FALSE))),
IF(K142="","XXX-%?#*",K142&amp;"-%?#*")))</f>
        <v/>
      </c>
      <c r="O142" s="228"/>
      <c r="P142" s="226" t="str">
        <f t="shared" ca="1" si="33"/>
        <v/>
      </c>
      <c r="Q142" s="226"/>
      <c r="R142" s="226"/>
      <c r="S142" s="227"/>
      <c r="T142" s="225" t="str">
        <f t="shared" si="42"/>
        <v/>
      </c>
      <c r="U142" s="226"/>
      <c r="V142" s="226" t="str">
        <f>IF(U142="","",IFERROR(
IF(VLOOKUP(S142,$DB$180:$DS$241,2,FALSE)=2,VLOOKUP(S142,$DB$180:$DS$241,3,FALSE),
IF(VLOOKUP(S142,$DB$180:$DS$241,2,FALSE)=0,VLOOKUP(U142,DI!U:W,2,FALSE),
IF(S142="","XXX-",S142&amp;"-")&amp;
IF(VLOOKUP(S142,$DB$180:$DS$241,2,FALSE)=0,"%?",IF(V$4="","O?","O"&amp;V$4+FLOOR((ROW()-7)/16,1)))&amp;
VLOOKUP(S142,$DB$180:$DS$241,MOD(ROW()-7,16)+3,FALSE))),
IF(S142="","XXX-%?#*",S142&amp;"-%?#*")))</f>
        <v/>
      </c>
      <c r="W142" s="228"/>
      <c r="X142" s="226" t="str">
        <f t="shared" ca="1" si="34"/>
        <v/>
      </c>
      <c r="Y142" s="226"/>
      <c r="Z142" s="226"/>
      <c r="AA142" s="233"/>
      <c r="AB142" s="225" t="str">
        <f t="shared" si="43"/>
        <v/>
      </c>
      <c r="AC142" s="226"/>
      <c r="AD142" s="226" t="str">
        <f>IF(AC142="","",IFERROR(
IF(VLOOKUP(AA142,$DB$180:$DS$241,2,FALSE)=2,VLOOKUP(AA142,$DB$180:$DS$241,3,FALSE),
IF(VLOOKUP(AA142,$DB$180:$DS$241,2,FALSE)=0,VLOOKUP(AC142,DI!AC:AE,2,FALSE),
IF(AA142="","XXX-",AA142&amp;"-")&amp;
IF(VLOOKUP(AA142,$DB$180:$DS$241,2,FALSE)=0,"%?",IF(AD$4="","O?","O"&amp;AD$4+FLOOR((ROW()-7)/16,1)))&amp;
VLOOKUP(AA142,$DB$180:$DS$241,MOD(ROW()-7,16)+3,FALSE))),
IF(AA142="","XXX-%?#*",AA142&amp;"-%?#*")))</f>
        <v/>
      </c>
      <c r="AE142" s="228"/>
      <c r="AF142" s="226" t="str">
        <f t="shared" ca="1" si="35"/>
        <v/>
      </c>
      <c r="AG142" s="226"/>
      <c r="AH142" s="226"/>
      <c r="AI142" s="233"/>
      <c r="AJ142" s="225" t="str">
        <f t="shared" si="44"/>
        <v/>
      </c>
      <c r="AK142" s="226"/>
      <c r="AL142" s="226" t="str">
        <f>IF(AK142="","",IFERROR(
IF(VLOOKUP(AI142,$DB$180:$DS$241,2,FALSE)=2,VLOOKUP(AI142,$DB$180:$DS$241,3,FALSE),
IF(VLOOKUP(AI142,$DB$180:$DS$241,2,FALSE)=0,VLOOKUP(AK142,DI!AK:AM,2,FALSE),
IF(AI142="","XXX-",AI142&amp;"-")&amp;
IF(VLOOKUP(AI142,$DB$180:$DS$241,2,FALSE)=0,"%?",IF(AL$4="","O?","O"&amp;AL$4+FLOOR((ROW()-7)/16,1)))&amp;
VLOOKUP(AI142,$DB$180:$DS$241,MOD(ROW()-7,16)+3,FALSE))),
IF(AI142="","XXX-%?#*",AI142&amp;"-%?#*")))</f>
        <v/>
      </c>
      <c r="AM142" s="228"/>
      <c r="AN142" s="226" t="str">
        <f t="shared" ca="1" si="36"/>
        <v/>
      </c>
      <c r="AO142" s="226"/>
      <c r="AP142" s="226"/>
      <c r="AQ142" s="233"/>
      <c r="AR142" s="225" t="str">
        <f t="shared" si="45"/>
        <v/>
      </c>
      <c r="AS142" s="226"/>
      <c r="AT142" s="226" t="str">
        <f>IF(AS142="","",IFERROR(
IF(VLOOKUP(AQ142,$DB$180:$DS$241,2,FALSE)=2,VLOOKUP(AQ142,$DB$180:$DS$241,3,FALSE),
IF(VLOOKUP(AQ142,$DB$180:$DS$241,2,FALSE)=0,VLOOKUP(AS142,DI!AS:AU,2,FALSE),
IF(AQ142="","XXX-",AQ142&amp;"-")&amp;
IF(VLOOKUP(AQ142,$DB$180:$DS$241,2,FALSE)=0,"%?",IF(AT$4="","O?","O"&amp;AT$4+FLOOR((ROW()-7)/16,1)))&amp;
VLOOKUP(AQ142,$DB$180:$DS$241,MOD(ROW()-7,16)+3,FALSE))),
IF(AQ142="","XXX-%?#*",AQ142&amp;"-%?#*")))</f>
        <v/>
      </c>
      <c r="AU142" s="228"/>
      <c r="AV142" s="226" t="str">
        <f t="shared" ca="1" si="37"/>
        <v/>
      </c>
      <c r="AW142" s="226"/>
      <c r="AX142" s="226"/>
      <c r="AY142" s="233"/>
      <c r="AZ142" s="225" t="str">
        <f t="shared" si="46"/>
        <v/>
      </c>
      <c r="BA142" s="226"/>
      <c r="BB142" s="226" t="str">
        <f>IF(BA142="","",IFERROR(
IF(VLOOKUP(AY142,$DB$180:$DS$241,2,FALSE)=2,VLOOKUP(AY142,$DB$180:$DS$241,3,FALSE),
IF(VLOOKUP(AY142,$DB$180:$DS$241,2,FALSE)=0,VLOOKUP(BA142,DI!BA:BC,2,FALSE),
IF(AY142="","XXX-",AY142&amp;"-")&amp;
IF(VLOOKUP(AY142,$DB$180:$DS$241,2,FALSE)=0,"%?",IF(BB$4="","O?","O"&amp;BB$4+FLOOR((ROW()-7)/16,1)))&amp;
VLOOKUP(AY142,$DB$180:$DS$241,MOD(ROW()-7,16)+3,FALSE))),
IF(AY142="","XXX-%?#*",AY142&amp;"-%?#*")))</f>
        <v/>
      </c>
      <c r="BC142" s="228"/>
      <c r="BD142" s="226" t="str">
        <f t="shared" ca="1" si="38"/>
        <v/>
      </c>
      <c r="BE142" s="226"/>
      <c r="BF142" s="226"/>
      <c r="BG142" s="233"/>
      <c r="BH142" s="225" t="str">
        <f t="shared" si="47"/>
        <v/>
      </c>
      <c r="BI142" s="226"/>
      <c r="BJ142" s="226" t="str">
        <f>IF(BI142="","",IFERROR(
IF(VLOOKUP(BG142,$DB$180:$DS$241,2,FALSE)=2,VLOOKUP(BG142,$DB$180:$DS$241,3,FALSE),
IF(VLOOKUP(BG142,$DB$180:$DS$241,2,FALSE)=0,VLOOKUP(BI142,DI!BI:BK,2,FALSE),
IF(BG142="","XXX-",BG142&amp;"-")&amp;
IF(VLOOKUP(BG142,$DB$180:$DS$241,2,FALSE)=0,"%?",IF(BJ$4="","O?","O"&amp;BJ$4+FLOOR((ROW()-7)/16,1)))&amp;
VLOOKUP(BG142,$DB$180:$DS$241,MOD(ROW()-7,16)+3,FALSE))),
IF(BG142="","XXX-%?#*",BG142&amp;"-%?#*")))</f>
        <v/>
      </c>
      <c r="BK142" s="228"/>
      <c r="BL142" s="226" t="str">
        <f t="shared" ca="1" si="39"/>
        <v/>
      </c>
      <c r="BM142" s="226"/>
      <c r="BN142" s="226"/>
      <c r="BO142" s="236"/>
    </row>
    <row r="143" spans="4:67">
      <c r="D143" s="225" t="str">
        <f t="shared" si="40"/>
        <v/>
      </c>
      <c r="E143" s="226"/>
      <c r="F143" s="226" t="str">
        <f>IF(E143="","",IFERROR(
IF(VLOOKUP(C143,$DB$180:$DS$241,2,FALSE)=2,VLOOKUP(C143,$DB$180:$DS$241,3,FALSE),
IF(VLOOKUP(C143,$DB$180:$DS$241,2,FALSE)=0,VLOOKUP(E143,DI!E:G,2,FALSE),
IF(C143="","XXX-",C143&amp;"-")&amp;
IF(VLOOKUP(C143,$DB$180:$DS$241,2,FALSE)=0,"%?",IF(F$4="","O?","O"&amp;F$4+FLOOR((ROW()-7)/16,1)))&amp;
VLOOKUP(C143,$DB$180:$DS$241,MOD(ROW()-7,16)+3,FALSE))),
IF(C143="","XXX-%?#*",C143&amp;"-%?#*")))</f>
        <v/>
      </c>
      <c r="G143" s="226"/>
      <c r="H143" s="226" t="str">
        <f t="shared" ca="1" si="32"/>
        <v/>
      </c>
      <c r="I143" s="226"/>
      <c r="J143" s="226"/>
      <c r="K143" s="227"/>
      <c r="L143" s="225" t="str">
        <f t="shared" si="41"/>
        <v/>
      </c>
      <c r="M143" s="226"/>
      <c r="N143" s="226" t="str">
        <f>IF(M143="","",IFERROR(
IF(VLOOKUP(K143,$DB$180:$DS$241,2,FALSE)=2,VLOOKUP(K143,$DB$180:$DS$241,3,FALSE),
IF(VLOOKUP(K143,$DB$180:$DS$241,2,FALSE)=0,VLOOKUP(M143,DI!M:O,2,FALSE),
IF(K143="","XXX-",K143&amp;"-")&amp;
IF(VLOOKUP(K143,$DB$180:$DS$241,2,FALSE)=0,"%?",IF(N$4="","O?","O"&amp;N$4+FLOOR((ROW()-7)/16,1)))&amp;
VLOOKUP(K143,$DB$180:$DS$241,MOD(ROW()-7,16)+3,FALSE))),
IF(K143="","XXX-%?#*",K143&amp;"-%?#*")))</f>
        <v/>
      </c>
      <c r="O143" s="228"/>
      <c r="P143" s="226" t="str">
        <f t="shared" ca="1" si="33"/>
        <v/>
      </c>
      <c r="Q143" s="226"/>
      <c r="R143" s="226"/>
      <c r="S143" s="227"/>
      <c r="T143" s="225" t="str">
        <f t="shared" si="42"/>
        <v/>
      </c>
      <c r="U143" s="226"/>
      <c r="V143" s="226" t="str">
        <f>IF(U143="","",IFERROR(
IF(VLOOKUP(S143,$DB$180:$DS$241,2,FALSE)=2,VLOOKUP(S143,$DB$180:$DS$241,3,FALSE),
IF(VLOOKUP(S143,$DB$180:$DS$241,2,FALSE)=0,VLOOKUP(U143,DI!U:W,2,FALSE),
IF(S143="","XXX-",S143&amp;"-")&amp;
IF(VLOOKUP(S143,$DB$180:$DS$241,2,FALSE)=0,"%?",IF(V$4="","O?","O"&amp;V$4+FLOOR((ROW()-7)/16,1)))&amp;
VLOOKUP(S143,$DB$180:$DS$241,MOD(ROW()-7,16)+3,FALSE))),
IF(S143="","XXX-%?#*",S143&amp;"-%?#*")))</f>
        <v/>
      </c>
      <c r="W143" s="228"/>
      <c r="X143" s="226" t="str">
        <f t="shared" ca="1" si="34"/>
        <v/>
      </c>
      <c r="Y143" s="226"/>
      <c r="Z143" s="226"/>
      <c r="AA143" s="233"/>
      <c r="AB143" s="225" t="str">
        <f t="shared" si="43"/>
        <v/>
      </c>
      <c r="AC143" s="226"/>
      <c r="AD143" s="226" t="str">
        <f>IF(AC143="","",IFERROR(
IF(VLOOKUP(AA143,$DB$180:$DS$241,2,FALSE)=2,VLOOKUP(AA143,$DB$180:$DS$241,3,FALSE),
IF(VLOOKUP(AA143,$DB$180:$DS$241,2,FALSE)=0,VLOOKUP(AC143,DI!AC:AE,2,FALSE),
IF(AA143="","XXX-",AA143&amp;"-")&amp;
IF(VLOOKUP(AA143,$DB$180:$DS$241,2,FALSE)=0,"%?",IF(AD$4="","O?","O"&amp;AD$4+FLOOR((ROW()-7)/16,1)))&amp;
VLOOKUP(AA143,$DB$180:$DS$241,MOD(ROW()-7,16)+3,FALSE))),
IF(AA143="","XXX-%?#*",AA143&amp;"-%?#*")))</f>
        <v/>
      </c>
      <c r="AE143" s="228"/>
      <c r="AF143" s="226" t="str">
        <f t="shared" ca="1" si="35"/>
        <v/>
      </c>
      <c r="AG143" s="226"/>
      <c r="AH143" s="226"/>
      <c r="AI143" s="233"/>
      <c r="AJ143" s="225" t="str">
        <f t="shared" si="44"/>
        <v/>
      </c>
      <c r="AK143" s="226"/>
      <c r="AL143" s="226" t="str">
        <f>IF(AK143="","",IFERROR(
IF(VLOOKUP(AI143,$DB$180:$DS$241,2,FALSE)=2,VLOOKUP(AI143,$DB$180:$DS$241,3,FALSE),
IF(VLOOKUP(AI143,$DB$180:$DS$241,2,FALSE)=0,VLOOKUP(AK143,DI!AK:AM,2,FALSE),
IF(AI143="","XXX-",AI143&amp;"-")&amp;
IF(VLOOKUP(AI143,$DB$180:$DS$241,2,FALSE)=0,"%?",IF(AL$4="","O?","O"&amp;AL$4+FLOOR((ROW()-7)/16,1)))&amp;
VLOOKUP(AI143,$DB$180:$DS$241,MOD(ROW()-7,16)+3,FALSE))),
IF(AI143="","XXX-%?#*",AI143&amp;"-%?#*")))</f>
        <v/>
      </c>
      <c r="AM143" s="228"/>
      <c r="AN143" s="226" t="str">
        <f t="shared" ca="1" si="36"/>
        <v/>
      </c>
      <c r="AO143" s="226"/>
      <c r="AP143" s="226"/>
      <c r="AQ143" s="233"/>
      <c r="AR143" s="225" t="str">
        <f t="shared" si="45"/>
        <v/>
      </c>
      <c r="AS143" s="226"/>
      <c r="AT143" s="226" t="str">
        <f>IF(AS143="","",IFERROR(
IF(VLOOKUP(AQ143,$DB$180:$DS$241,2,FALSE)=2,VLOOKUP(AQ143,$DB$180:$DS$241,3,FALSE),
IF(VLOOKUP(AQ143,$DB$180:$DS$241,2,FALSE)=0,VLOOKUP(AS143,DI!AS:AU,2,FALSE),
IF(AQ143="","XXX-",AQ143&amp;"-")&amp;
IF(VLOOKUP(AQ143,$DB$180:$DS$241,2,FALSE)=0,"%?",IF(AT$4="","O?","O"&amp;AT$4+FLOOR((ROW()-7)/16,1)))&amp;
VLOOKUP(AQ143,$DB$180:$DS$241,MOD(ROW()-7,16)+3,FALSE))),
IF(AQ143="","XXX-%?#*",AQ143&amp;"-%?#*")))</f>
        <v/>
      </c>
      <c r="AU143" s="228"/>
      <c r="AV143" s="226" t="str">
        <f t="shared" ca="1" si="37"/>
        <v/>
      </c>
      <c r="AW143" s="226"/>
      <c r="AX143" s="226"/>
      <c r="AY143" s="233"/>
      <c r="AZ143" s="225" t="str">
        <f t="shared" si="46"/>
        <v/>
      </c>
      <c r="BA143" s="226"/>
      <c r="BB143" s="226" t="str">
        <f>IF(BA143="","",IFERROR(
IF(VLOOKUP(AY143,$DB$180:$DS$241,2,FALSE)=2,VLOOKUP(AY143,$DB$180:$DS$241,3,FALSE),
IF(VLOOKUP(AY143,$DB$180:$DS$241,2,FALSE)=0,VLOOKUP(BA143,DI!BA:BC,2,FALSE),
IF(AY143="","XXX-",AY143&amp;"-")&amp;
IF(VLOOKUP(AY143,$DB$180:$DS$241,2,FALSE)=0,"%?",IF(BB$4="","O?","O"&amp;BB$4+FLOOR((ROW()-7)/16,1)))&amp;
VLOOKUP(AY143,$DB$180:$DS$241,MOD(ROW()-7,16)+3,FALSE))),
IF(AY143="","XXX-%?#*",AY143&amp;"-%?#*")))</f>
        <v/>
      </c>
      <c r="BC143" s="228"/>
      <c r="BD143" s="226" t="str">
        <f t="shared" ca="1" si="38"/>
        <v/>
      </c>
      <c r="BE143" s="226"/>
      <c r="BF143" s="226"/>
      <c r="BG143" s="233"/>
      <c r="BH143" s="225" t="str">
        <f t="shared" si="47"/>
        <v/>
      </c>
      <c r="BI143" s="226"/>
      <c r="BJ143" s="226" t="str">
        <f>IF(BI143="","",IFERROR(
IF(VLOOKUP(BG143,$DB$180:$DS$241,2,FALSE)=2,VLOOKUP(BG143,$DB$180:$DS$241,3,FALSE),
IF(VLOOKUP(BG143,$DB$180:$DS$241,2,FALSE)=0,VLOOKUP(BI143,DI!BI:BK,2,FALSE),
IF(BG143="","XXX-",BG143&amp;"-")&amp;
IF(VLOOKUP(BG143,$DB$180:$DS$241,2,FALSE)=0,"%?",IF(BJ$4="","O?","O"&amp;BJ$4+FLOOR((ROW()-7)/16,1)))&amp;
VLOOKUP(BG143,$DB$180:$DS$241,MOD(ROW()-7,16)+3,FALSE))),
IF(BG143="","XXX-%?#*",BG143&amp;"-%?#*")))</f>
        <v/>
      </c>
      <c r="BK143" s="228"/>
      <c r="BL143" s="226" t="str">
        <f t="shared" ca="1" si="39"/>
        <v/>
      </c>
      <c r="BM143" s="226"/>
      <c r="BN143" s="226"/>
      <c r="BO143" s="236"/>
    </row>
    <row r="144" spans="4:67">
      <c r="D144" s="225" t="str">
        <f t="shared" si="40"/>
        <v/>
      </c>
      <c r="E144" s="226"/>
      <c r="F144" s="226" t="str">
        <f>IF(E144="","",IFERROR(
IF(VLOOKUP(C144,$DB$180:$DS$241,2,FALSE)=2,VLOOKUP(C144,$DB$180:$DS$241,3,FALSE),
IF(VLOOKUP(C144,$DB$180:$DS$241,2,FALSE)=0,VLOOKUP(E144,DI!E:G,2,FALSE),
IF(C144="","XXX-",C144&amp;"-")&amp;
IF(VLOOKUP(C144,$DB$180:$DS$241,2,FALSE)=0,"%?",IF(F$4="","O?","O"&amp;F$4+FLOOR((ROW()-7)/16,1)))&amp;
VLOOKUP(C144,$DB$180:$DS$241,MOD(ROW()-7,16)+3,FALSE))),
IF(C144="","XXX-%?#*",C144&amp;"-%?#*")))</f>
        <v/>
      </c>
      <c r="G144" s="226"/>
      <c r="H144" s="226" t="str">
        <f t="shared" ca="1" si="32"/>
        <v/>
      </c>
      <c r="I144" s="226"/>
      <c r="J144" s="226"/>
      <c r="K144" s="227"/>
      <c r="L144" s="225" t="str">
        <f t="shared" si="41"/>
        <v/>
      </c>
      <c r="M144" s="226"/>
      <c r="N144" s="226" t="str">
        <f>IF(M144="","",IFERROR(
IF(VLOOKUP(K144,$DB$180:$DS$241,2,FALSE)=2,VLOOKUP(K144,$DB$180:$DS$241,3,FALSE),
IF(VLOOKUP(K144,$DB$180:$DS$241,2,FALSE)=0,VLOOKUP(M144,DI!M:O,2,FALSE),
IF(K144="","XXX-",K144&amp;"-")&amp;
IF(VLOOKUP(K144,$DB$180:$DS$241,2,FALSE)=0,"%?",IF(N$4="","O?","O"&amp;N$4+FLOOR((ROW()-7)/16,1)))&amp;
VLOOKUP(K144,$DB$180:$DS$241,MOD(ROW()-7,16)+3,FALSE))),
IF(K144="","XXX-%?#*",K144&amp;"-%?#*")))</f>
        <v/>
      </c>
      <c r="O144" s="228"/>
      <c r="P144" s="226" t="str">
        <f t="shared" ca="1" si="33"/>
        <v/>
      </c>
      <c r="Q144" s="226"/>
      <c r="R144" s="226"/>
      <c r="S144" s="227"/>
      <c r="T144" s="225" t="str">
        <f t="shared" si="42"/>
        <v/>
      </c>
      <c r="U144" s="226"/>
      <c r="V144" s="226" t="str">
        <f>IF(U144="","",IFERROR(
IF(VLOOKUP(S144,$DB$180:$DS$241,2,FALSE)=2,VLOOKUP(S144,$DB$180:$DS$241,3,FALSE),
IF(VLOOKUP(S144,$DB$180:$DS$241,2,FALSE)=0,VLOOKUP(U144,DI!U:W,2,FALSE),
IF(S144="","XXX-",S144&amp;"-")&amp;
IF(VLOOKUP(S144,$DB$180:$DS$241,2,FALSE)=0,"%?",IF(V$4="","O?","O"&amp;V$4+FLOOR((ROW()-7)/16,1)))&amp;
VLOOKUP(S144,$DB$180:$DS$241,MOD(ROW()-7,16)+3,FALSE))),
IF(S144="","XXX-%?#*",S144&amp;"-%?#*")))</f>
        <v/>
      </c>
      <c r="W144" s="228"/>
      <c r="X144" s="226" t="str">
        <f t="shared" ca="1" si="34"/>
        <v/>
      </c>
      <c r="Y144" s="226"/>
      <c r="Z144" s="226"/>
      <c r="AA144" s="233"/>
      <c r="AB144" s="225" t="str">
        <f t="shared" si="43"/>
        <v/>
      </c>
      <c r="AC144" s="226"/>
      <c r="AD144" s="226" t="str">
        <f>IF(AC144="","",IFERROR(
IF(VLOOKUP(AA144,$DB$180:$DS$241,2,FALSE)=2,VLOOKUP(AA144,$DB$180:$DS$241,3,FALSE),
IF(VLOOKUP(AA144,$DB$180:$DS$241,2,FALSE)=0,VLOOKUP(AC144,DI!AC:AE,2,FALSE),
IF(AA144="","XXX-",AA144&amp;"-")&amp;
IF(VLOOKUP(AA144,$DB$180:$DS$241,2,FALSE)=0,"%?",IF(AD$4="","O?","O"&amp;AD$4+FLOOR((ROW()-7)/16,1)))&amp;
VLOOKUP(AA144,$DB$180:$DS$241,MOD(ROW()-7,16)+3,FALSE))),
IF(AA144="","XXX-%?#*",AA144&amp;"-%?#*")))</f>
        <v/>
      </c>
      <c r="AE144" s="228"/>
      <c r="AF144" s="226" t="str">
        <f t="shared" ca="1" si="35"/>
        <v/>
      </c>
      <c r="AG144" s="226"/>
      <c r="AH144" s="226"/>
      <c r="AI144" s="233"/>
      <c r="AJ144" s="225" t="str">
        <f t="shared" si="44"/>
        <v/>
      </c>
      <c r="AK144" s="226"/>
      <c r="AL144" s="226" t="str">
        <f>IF(AK144="","",IFERROR(
IF(VLOOKUP(AI144,$DB$180:$DS$241,2,FALSE)=2,VLOOKUP(AI144,$DB$180:$DS$241,3,FALSE),
IF(VLOOKUP(AI144,$DB$180:$DS$241,2,FALSE)=0,VLOOKUP(AK144,DI!AK:AM,2,FALSE),
IF(AI144="","XXX-",AI144&amp;"-")&amp;
IF(VLOOKUP(AI144,$DB$180:$DS$241,2,FALSE)=0,"%?",IF(AL$4="","O?","O"&amp;AL$4+FLOOR((ROW()-7)/16,1)))&amp;
VLOOKUP(AI144,$DB$180:$DS$241,MOD(ROW()-7,16)+3,FALSE))),
IF(AI144="","XXX-%?#*",AI144&amp;"-%?#*")))</f>
        <v/>
      </c>
      <c r="AM144" s="228"/>
      <c r="AN144" s="226" t="str">
        <f t="shared" ca="1" si="36"/>
        <v/>
      </c>
      <c r="AO144" s="226"/>
      <c r="AP144" s="226"/>
      <c r="AQ144" s="233"/>
      <c r="AR144" s="225" t="str">
        <f t="shared" si="45"/>
        <v/>
      </c>
      <c r="AS144" s="226"/>
      <c r="AT144" s="226" t="str">
        <f>IF(AS144="","",IFERROR(
IF(VLOOKUP(AQ144,$DB$180:$DS$241,2,FALSE)=2,VLOOKUP(AQ144,$DB$180:$DS$241,3,FALSE),
IF(VLOOKUP(AQ144,$DB$180:$DS$241,2,FALSE)=0,VLOOKUP(AS144,DI!AS:AU,2,FALSE),
IF(AQ144="","XXX-",AQ144&amp;"-")&amp;
IF(VLOOKUP(AQ144,$DB$180:$DS$241,2,FALSE)=0,"%?",IF(AT$4="","O?","O"&amp;AT$4+FLOOR((ROW()-7)/16,1)))&amp;
VLOOKUP(AQ144,$DB$180:$DS$241,MOD(ROW()-7,16)+3,FALSE))),
IF(AQ144="","XXX-%?#*",AQ144&amp;"-%?#*")))</f>
        <v/>
      </c>
      <c r="AU144" s="228"/>
      <c r="AV144" s="226" t="str">
        <f t="shared" ca="1" si="37"/>
        <v/>
      </c>
      <c r="AW144" s="226"/>
      <c r="AX144" s="226"/>
      <c r="AY144" s="233"/>
      <c r="AZ144" s="225" t="str">
        <f t="shared" si="46"/>
        <v/>
      </c>
      <c r="BA144" s="226"/>
      <c r="BB144" s="226" t="str">
        <f>IF(BA144="","",IFERROR(
IF(VLOOKUP(AY144,$DB$180:$DS$241,2,FALSE)=2,VLOOKUP(AY144,$DB$180:$DS$241,3,FALSE),
IF(VLOOKUP(AY144,$DB$180:$DS$241,2,FALSE)=0,VLOOKUP(BA144,DI!BA:BC,2,FALSE),
IF(AY144="","XXX-",AY144&amp;"-")&amp;
IF(VLOOKUP(AY144,$DB$180:$DS$241,2,FALSE)=0,"%?",IF(BB$4="","O?","O"&amp;BB$4+FLOOR((ROW()-7)/16,1)))&amp;
VLOOKUP(AY144,$DB$180:$DS$241,MOD(ROW()-7,16)+3,FALSE))),
IF(AY144="","XXX-%?#*",AY144&amp;"-%?#*")))</f>
        <v/>
      </c>
      <c r="BC144" s="228"/>
      <c r="BD144" s="226" t="str">
        <f t="shared" ca="1" si="38"/>
        <v/>
      </c>
      <c r="BE144" s="226"/>
      <c r="BF144" s="226"/>
      <c r="BG144" s="233"/>
      <c r="BH144" s="225" t="str">
        <f t="shared" si="47"/>
        <v/>
      </c>
      <c r="BI144" s="226"/>
      <c r="BJ144" s="226" t="str">
        <f>IF(BI144="","",IFERROR(
IF(VLOOKUP(BG144,$DB$180:$DS$241,2,FALSE)=2,VLOOKUP(BG144,$DB$180:$DS$241,3,FALSE),
IF(VLOOKUP(BG144,$DB$180:$DS$241,2,FALSE)=0,VLOOKUP(BI144,DI!BI:BK,2,FALSE),
IF(BG144="","XXX-",BG144&amp;"-")&amp;
IF(VLOOKUP(BG144,$DB$180:$DS$241,2,FALSE)=0,"%?",IF(BJ$4="","O?","O"&amp;BJ$4+FLOOR((ROW()-7)/16,1)))&amp;
VLOOKUP(BG144,$DB$180:$DS$241,MOD(ROW()-7,16)+3,FALSE))),
IF(BG144="","XXX-%?#*",BG144&amp;"-%?#*")))</f>
        <v/>
      </c>
      <c r="BK144" s="228"/>
      <c r="BL144" s="226" t="str">
        <f t="shared" ca="1" si="39"/>
        <v/>
      </c>
      <c r="BM144" s="226"/>
      <c r="BN144" s="226"/>
      <c r="BO144" s="236"/>
    </row>
    <row r="145" spans="4:67">
      <c r="D145" s="225" t="str">
        <f t="shared" si="40"/>
        <v/>
      </c>
      <c r="E145" s="226"/>
      <c r="F145" s="226" t="str">
        <f>IF(E145="","",IFERROR(
IF(VLOOKUP(C145,$DB$180:$DS$241,2,FALSE)=2,VLOOKUP(C145,$DB$180:$DS$241,3,FALSE),
IF(VLOOKUP(C145,$DB$180:$DS$241,2,FALSE)=0,VLOOKUP(E145,DI!E:G,2,FALSE),
IF(C145="","XXX-",C145&amp;"-")&amp;
IF(VLOOKUP(C145,$DB$180:$DS$241,2,FALSE)=0,"%?",IF(F$4="","O?","O"&amp;F$4+FLOOR((ROW()-7)/16,1)))&amp;
VLOOKUP(C145,$DB$180:$DS$241,MOD(ROW()-7,16)+3,FALSE))),
IF(C145="","XXX-%?#*",C145&amp;"-%?#*")))</f>
        <v/>
      </c>
      <c r="G145" s="226"/>
      <c r="H145" s="226" t="str">
        <f t="shared" ca="1" si="32"/>
        <v/>
      </c>
      <c r="I145" s="226"/>
      <c r="J145" s="226"/>
      <c r="K145" s="227"/>
      <c r="L145" s="225" t="str">
        <f t="shared" si="41"/>
        <v/>
      </c>
      <c r="M145" s="226"/>
      <c r="N145" s="226" t="str">
        <f>IF(M145="","",IFERROR(
IF(VLOOKUP(K145,$DB$180:$DS$241,2,FALSE)=2,VLOOKUP(K145,$DB$180:$DS$241,3,FALSE),
IF(VLOOKUP(K145,$DB$180:$DS$241,2,FALSE)=0,VLOOKUP(M145,DI!M:O,2,FALSE),
IF(K145="","XXX-",K145&amp;"-")&amp;
IF(VLOOKUP(K145,$DB$180:$DS$241,2,FALSE)=0,"%?",IF(N$4="","O?","O"&amp;N$4+FLOOR((ROW()-7)/16,1)))&amp;
VLOOKUP(K145,$DB$180:$DS$241,MOD(ROW()-7,16)+3,FALSE))),
IF(K145="","XXX-%?#*",K145&amp;"-%?#*")))</f>
        <v/>
      </c>
      <c r="O145" s="228"/>
      <c r="P145" s="226" t="str">
        <f t="shared" ca="1" si="33"/>
        <v/>
      </c>
      <c r="Q145" s="226"/>
      <c r="R145" s="226"/>
      <c r="S145" s="227"/>
      <c r="T145" s="225" t="str">
        <f t="shared" si="42"/>
        <v/>
      </c>
      <c r="U145" s="226"/>
      <c r="V145" s="226" t="str">
        <f>IF(U145="","",IFERROR(
IF(VLOOKUP(S145,$DB$180:$DS$241,2,FALSE)=2,VLOOKUP(S145,$DB$180:$DS$241,3,FALSE),
IF(VLOOKUP(S145,$DB$180:$DS$241,2,FALSE)=0,VLOOKUP(U145,DI!U:W,2,FALSE),
IF(S145="","XXX-",S145&amp;"-")&amp;
IF(VLOOKUP(S145,$DB$180:$DS$241,2,FALSE)=0,"%?",IF(V$4="","O?","O"&amp;V$4+FLOOR((ROW()-7)/16,1)))&amp;
VLOOKUP(S145,$DB$180:$DS$241,MOD(ROW()-7,16)+3,FALSE))),
IF(S145="","XXX-%?#*",S145&amp;"-%?#*")))</f>
        <v/>
      </c>
      <c r="W145" s="228"/>
      <c r="X145" s="226" t="str">
        <f t="shared" ca="1" si="34"/>
        <v/>
      </c>
      <c r="Y145" s="226"/>
      <c r="Z145" s="226"/>
      <c r="AA145" s="233"/>
      <c r="AB145" s="225" t="str">
        <f t="shared" si="43"/>
        <v/>
      </c>
      <c r="AC145" s="226"/>
      <c r="AD145" s="226" t="str">
        <f>IF(AC145="","",IFERROR(
IF(VLOOKUP(AA145,$DB$180:$DS$241,2,FALSE)=2,VLOOKUP(AA145,$DB$180:$DS$241,3,FALSE),
IF(VLOOKUP(AA145,$DB$180:$DS$241,2,FALSE)=0,VLOOKUP(AC145,DI!AC:AE,2,FALSE),
IF(AA145="","XXX-",AA145&amp;"-")&amp;
IF(VLOOKUP(AA145,$DB$180:$DS$241,2,FALSE)=0,"%?",IF(AD$4="","O?","O"&amp;AD$4+FLOOR((ROW()-7)/16,1)))&amp;
VLOOKUP(AA145,$DB$180:$DS$241,MOD(ROW()-7,16)+3,FALSE))),
IF(AA145="","XXX-%?#*",AA145&amp;"-%?#*")))</f>
        <v/>
      </c>
      <c r="AE145" s="228"/>
      <c r="AF145" s="226" t="str">
        <f t="shared" ca="1" si="35"/>
        <v/>
      </c>
      <c r="AG145" s="226"/>
      <c r="AH145" s="226"/>
      <c r="AI145" s="233"/>
      <c r="AJ145" s="225" t="str">
        <f t="shared" si="44"/>
        <v/>
      </c>
      <c r="AK145" s="226"/>
      <c r="AL145" s="226" t="str">
        <f>IF(AK145="","",IFERROR(
IF(VLOOKUP(AI145,$DB$180:$DS$241,2,FALSE)=2,VLOOKUP(AI145,$DB$180:$DS$241,3,FALSE),
IF(VLOOKUP(AI145,$DB$180:$DS$241,2,FALSE)=0,VLOOKUP(AK145,DI!AK:AM,2,FALSE),
IF(AI145="","XXX-",AI145&amp;"-")&amp;
IF(VLOOKUP(AI145,$DB$180:$DS$241,2,FALSE)=0,"%?",IF(AL$4="","O?","O"&amp;AL$4+FLOOR((ROW()-7)/16,1)))&amp;
VLOOKUP(AI145,$DB$180:$DS$241,MOD(ROW()-7,16)+3,FALSE))),
IF(AI145="","XXX-%?#*",AI145&amp;"-%?#*")))</f>
        <v/>
      </c>
      <c r="AM145" s="228"/>
      <c r="AN145" s="226" t="str">
        <f t="shared" ca="1" si="36"/>
        <v/>
      </c>
      <c r="AO145" s="226"/>
      <c r="AP145" s="226"/>
      <c r="AQ145" s="233"/>
      <c r="AR145" s="225" t="str">
        <f t="shared" si="45"/>
        <v/>
      </c>
      <c r="AS145" s="226"/>
      <c r="AT145" s="226" t="str">
        <f>IF(AS145="","",IFERROR(
IF(VLOOKUP(AQ145,$DB$180:$DS$241,2,FALSE)=2,VLOOKUP(AQ145,$DB$180:$DS$241,3,FALSE),
IF(VLOOKUP(AQ145,$DB$180:$DS$241,2,FALSE)=0,VLOOKUP(AS145,DI!AS:AU,2,FALSE),
IF(AQ145="","XXX-",AQ145&amp;"-")&amp;
IF(VLOOKUP(AQ145,$DB$180:$DS$241,2,FALSE)=0,"%?",IF(AT$4="","O?","O"&amp;AT$4+FLOOR((ROW()-7)/16,1)))&amp;
VLOOKUP(AQ145,$DB$180:$DS$241,MOD(ROW()-7,16)+3,FALSE))),
IF(AQ145="","XXX-%?#*",AQ145&amp;"-%?#*")))</f>
        <v/>
      </c>
      <c r="AU145" s="228"/>
      <c r="AV145" s="226" t="str">
        <f t="shared" ca="1" si="37"/>
        <v/>
      </c>
      <c r="AW145" s="226"/>
      <c r="AX145" s="226"/>
      <c r="AY145" s="233"/>
      <c r="AZ145" s="225" t="str">
        <f t="shared" si="46"/>
        <v/>
      </c>
      <c r="BA145" s="226"/>
      <c r="BB145" s="226" t="str">
        <f>IF(BA145="","",IFERROR(
IF(VLOOKUP(AY145,$DB$180:$DS$241,2,FALSE)=2,VLOOKUP(AY145,$DB$180:$DS$241,3,FALSE),
IF(VLOOKUP(AY145,$DB$180:$DS$241,2,FALSE)=0,VLOOKUP(BA145,DI!BA:BC,2,FALSE),
IF(AY145="","XXX-",AY145&amp;"-")&amp;
IF(VLOOKUP(AY145,$DB$180:$DS$241,2,FALSE)=0,"%?",IF(BB$4="","O?","O"&amp;BB$4+FLOOR((ROW()-7)/16,1)))&amp;
VLOOKUP(AY145,$DB$180:$DS$241,MOD(ROW()-7,16)+3,FALSE))),
IF(AY145="","XXX-%?#*",AY145&amp;"-%?#*")))</f>
        <v/>
      </c>
      <c r="BC145" s="228"/>
      <c r="BD145" s="226" t="str">
        <f t="shared" ca="1" si="38"/>
        <v/>
      </c>
      <c r="BE145" s="226"/>
      <c r="BF145" s="226"/>
      <c r="BG145" s="233"/>
      <c r="BH145" s="225" t="str">
        <f t="shared" si="47"/>
        <v/>
      </c>
      <c r="BI145" s="226"/>
      <c r="BJ145" s="226" t="str">
        <f>IF(BI145="","",IFERROR(
IF(VLOOKUP(BG145,$DB$180:$DS$241,2,FALSE)=2,VLOOKUP(BG145,$DB$180:$DS$241,3,FALSE),
IF(VLOOKUP(BG145,$DB$180:$DS$241,2,FALSE)=0,VLOOKUP(BI145,DI!BI:BK,2,FALSE),
IF(BG145="","XXX-",BG145&amp;"-")&amp;
IF(VLOOKUP(BG145,$DB$180:$DS$241,2,FALSE)=0,"%?",IF(BJ$4="","O?","O"&amp;BJ$4+FLOOR((ROW()-7)/16,1)))&amp;
VLOOKUP(BG145,$DB$180:$DS$241,MOD(ROW()-7,16)+3,FALSE))),
IF(BG145="","XXX-%?#*",BG145&amp;"-%?#*")))</f>
        <v/>
      </c>
      <c r="BK145" s="228"/>
      <c r="BL145" s="226" t="str">
        <f t="shared" ca="1" si="39"/>
        <v/>
      </c>
      <c r="BM145" s="226"/>
      <c r="BN145" s="226"/>
      <c r="BO145" s="236"/>
    </row>
    <row r="146" spans="4:67">
      <c r="D146" s="225" t="str">
        <f t="shared" si="40"/>
        <v/>
      </c>
      <c r="E146" s="226"/>
      <c r="F146" s="226" t="str">
        <f>IF(E146="","",IFERROR(
IF(VLOOKUP(C146,$DB$180:$DS$241,2,FALSE)=2,VLOOKUP(C146,$DB$180:$DS$241,3,FALSE),
IF(VLOOKUP(C146,$DB$180:$DS$241,2,FALSE)=0,VLOOKUP(E146,DI!E:G,2,FALSE),
IF(C146="","XXX-",C146&amp;"-")&amp;
IF(VLOOKUP(C146,$DB$180:$DS$241,2,FALSE)=0,"%?",IF(F$4="","O?","O"&amp;F$4+FLOOR((ROW()-7)/16,1)))&amp;
VLOOKUP(C146,$DB$180:$DS$241,MOD(ROW()-7,16)+3,FALSE))),
IF(C146="","XXX-%?#*",C146&amp;"-%?#*")))</f>
        <v/>
      </c>
      <c r="G146" s="226"/>
      <c r="H146" s="226" t="str">
        <f t="shared" ca="1" si="32"/>
        <v/>
      </c>
      <c r="I146" s="226"/>
      <c r="J146" s="226"/>
      <c r="K146" s="227"/>
      <c r="L146" s="225" t="str">
        <f t="shared" si="41"/>
        <v/>
      </c>
      <c r="M146" s="226"/>
      <c r="N146" s="226" t="str">
        <f>IF(M146="","",IFERROR(
IF(VLOOKUP(K146,$DB$180:$DS$241,2,FALSE)=2,VLOOKUP(K146,$DB$180:$DS$241,3,FALSE),
IF(VLOOKUP(K146,$DB$180:$DS$241,2,FALSE)=0,VLOOKUP(M146,DI!M:O,2,FALSE),
IF(K146="","XXX-",K146&amp;"-")&amp;
IF(VLOOKUP(K146,$DB$180:$DS$241,2,FALSE)=0,"%?",IF(N$4="","O?","O"&amp;N$4+FLOOR((ROW()-7)/16,1)))&amp;
VLOOKUP(K146,$DB$180:$DS$241,MOD(ROW()-7,16)+3,FALSE))),
IF(K146="","XXX-%?#*",K146&amp;"-%?#*")))</f>
        <v/>
      </c>
      <c r="O146" s="228"/>
      <c r="P146" s="226" t="str">
        <f t="shared" ca="1" si="33"/>
        <v/>
      </c>
      <c r="Q146" s="226"/>
      <c r="R146" s="226"/>
      <c r="S146" s="227"/>
      <c r="T146" s="225" t="str">
        <f t="shared" si="42"/>
        <v/>
      </c>
      <c r="U146" s="226"/>
      <c r="V146" s="226" t="str">
        <f>IF(U146="","",IFERROR(
IF(VLOOKUP(S146,$DB$180:$DS$241,2,FALSE)=2,VLOOKUP(S146,$DB$180:$DS$241,3,FALSE),
IF(VLOOKUP(S146,$DB$180:$DS$241,2,FALSE)=0,VLOOKUP(U146,DI!U:W,2,FALSE),
IF(S146="","XXX-",S146&amp;"-")&amp;
IF(VLOOKUP(S146,$DB$180:$DS$241,2,FALSE)=0,"%?",IF(V$4="","O?","O"&amp;V$4+FLOOR((ROW()-7)/16,1)))&amp;
VLOOKUP(S146,$DB$180:$DS$241,MOD(ROW()-7,16)+3,FALSE))),
IF(S146="","XXX-%?#*",S146&amp;"-%?#*")))</f>
        <v/>
      </c>
      <c r="W146" s="228"/>
      <c r="X146" s="226" t="str">
        <f t="shared" ca="1" si="34"/>
        <v/>
      </c>
      <c r="Y146" s="226"/>
      <c r="Z146" s="226"/>
      <c r="AA146" s="233"/>
      <c r="AB146" s="225" t="str">
        <f t="shared" si="43"/>
        <v/>
      </c>
      <c r="AC146" s="226"/>
      <c r="AD146" s="226" t="str">
        <f>IF(AC146="","",IFERROR(
IF(VLOOKUP(AA146,$DB$180:$DS$241,2,FALSE)=2,VLOOKUP(AA146,$DB$180:$DS$241,3,FALSE),
IF(VLOOKUP(AA146,$DB$180:$DS$241,2,FALSE)=0,VLOOKUP(AC146,DI!AC:AE,2,FALSE),
IF(AA146="","XXX-",AA146&amp;"-")&amp;
IF(VLOOKUP(AA146,$DB$180:$DS$241,2,FALSE)=0,"%?",IF(AD$4="","O?","O"&amp;AD$4+FLOOR((ROW()-7)/16,1)))&amp;
VLOOKUP(AA146,$DB$180:$DS$241,MOD(ROW()-7,16)+3,FALSE))),
IF(AA146="","XXX-%?#*",AA146&amp;"-%?#*")))</f>
        <v/>
      </c>
      <c r="AE146" s="228"/>
      <c r="AF146" s="226" t="str">
        <f t="shared" ca="1" si="35"/>
        <v/>
      </c>
      <c r="AG146" s="226"/>
      <c r="AH146" s="226"/>
      <c r="AI146" s="233"/>
      <c r="AJ146" s="225" t="str">
        <f t="shared" si="44"/>
        <v/>
      </c>
      <c r="AK146" s="226"/>
      <c r="AL146" s="226" t="str">
        <f>IF(AK146="","",IFERROR(
IF(VLOOKUP(AI146,$DB$180:$DS$241,2,FALSE)=2,VLOOKUP(AI146,$DB$180:$DS$241,3,FALSE),
IF(VLOOKUP(AI146,$DB$180:$DS$241,2,FALSE)=0,VLOOKUP(AK146,DI!AK:AM,2,FALSE),
IF(AI146="","XXX-",AI146&amp;"-")&amp;
IF(VLOOKUP(AI146,$DB$180:$DS$241,2,FALSE)=0,"%?",IF(AL$4="","O?","O"&amp;AL$4+FLOOR((ROW()-7)/16,1)))&amp;
VLOOKUP(AI146,$DB$180:$DS$241,MOD(ROW()-7,16)+3,FALSE))),
IF(AI146="","XXX-%?#*",AI146&amp;"-%?#*")))</f>
        <v/>
      </c>
      <c r="AM146" s="228"/>
      <c r="AN146" s="226" t="str">
        <f t="shared" ca="1" si="36"/>
        <v/>
      </c>
      <c r="AO146" s="226"/>
      <c r="AP146" s="226"/>
      <c r="AQ146" s="233"/>
      <c r="AR146" s="225" t="str">
        <f t="shared" si="45"/>
        <v/>
      </c>
      <c r="AS146" s="226"/>
      <c r="AT146" s="226" t="str">
        <f>IF(AS146="","",IFERROR(
IF(VLOOKUP(AQ146,$DB$180:$DS$241,2,FALSE)=2,VLOOKUP(AQ146,$DB$180:$DS$241,3,FALSE),
IF(VLOOKUP(AQ146,$DB$180:$DS$241,2,FALSE)=0,VLOOKUP(AS146,DI!AS:AU,2,FALSE),
IF(AQ146="","XXX-",AQ146&amp;"-")&amp;
IF(VLOOKUP(AQ146,$DB$180:$DS$241,2,FALSE)=0,"%?",IF(AT$4="","O?","O"&amp;AT$4+FLOOR((ROW()-7)/16,1)))&amp;
VLOOKUP(AQ146,$DB$180:$DS$241,MOD(ROW()-7,16)+3,FALSE))),
IF(AQ146="","XXX-%?#*",AQ146&amp;"-%?#*")))</f>
        <v/>
      </c>
      <c r="AU146" s="228"/>
      <c r="AV146" s="226" t="str">
        <f t="shared" ca="1" si="37"/>
        <v/>
      </c>
      <c r="AW146" s="226"/>
      <c r="AX146" s="226"/>
      <c r="AY146" s="233"/>
      <c r="AZ146" s="225" t="str">
        <f t="shared" si="46"/>
        <v/>
      </c>
      <c r="BA146" s="226"/>
      <c r="BB146" s="226" t="str">
        <f>IF(BA146="","",IFERROR(
IF(VLOOKUP(AY146,$DB$180:$DS$241,2,FALSE)=2,VLOOKUP(AY146,$DB$180:$DS$241,3,FALSE),
IF(VLOOKUP(AY146,$DB$180:$DS$241,2,FALSE)=0,VLOOKUP(BA146,DI!BA:BC,2,FALSE),
IF(AY146="","XXX-",AY146&amp;"-")&amp;
IF(VLOOKUP(AY146,$DB$180:$DS$241,2,FALSE)=0,"%?",IF(BB$4="","O?","O"&amp;BB$4+FLOOR((ROW()-7)/16,1)))&amp;
VLOOKUP(AY146,$DB$180:$DS$241,MOD(ROW()-7,16)+3,FALSE))),
IF(AY146="","XXX-%?#*",AY146&amp;"-%?#*")))</f>
        <v/>
      </c>
      <c r="BC146" s="228"/>
      <c r="BD146" s="226" t="str">
        <f t="shared" ca="1" si="38"/>
        <v/>
      </c>
      <c r="BE146" s="226"/>
      <c r="BF146" s="226"/>
      <c r="BG146" s="233"/>
      <c r="BH146" s="225" t="str">
        <f t="shared" si="47"/>
        <v/>
      </c>
      <c r="BI146" s="226"/>
      <c r="BJ146" s="226" t="str">
        <f>IF(BI146="","",IFERROR(
IF(VLOOKUP(BG146,$DB$180:$DS$241,2,FALSE)=2,VLOOKUP(BG146,$DB$180:$DS$241,3,FALSE),
IF(VLOOKUP(BG146,$DB$180:$DS$241,2,FALSE)=0,VLOOKUP(BI146,DI!BI:BK,2,FALSE),
IF(BG146="","XXX-",BG146&amp;"-")&amp;
IF(VLOOKUP(BG146,$DB$180:$DS$241,2,FALSE)=0,"%?",IF(BJ$4="","O?","O"&amp;BJ$4+FLOOR((ROW()-7)/16,1)))&amp;
VLOOKUP(BG146,$DB$180:$DS$241,MOD(ROW()-7,16)+3,FALSE))),
IF(BG146="","XXX-%?#*",BG146&amp;"-%?#*")))</f>
        <v/>
      </c>
      <c r="BK146" s="228"/>
      <c r="BL146" s="226" t="str">
        <f t="shared" ca="1" si="39"/>
        <v/>
      </c>
      <c r="BM146" s="226"/>
      <c r="BN146" s="226"/>
      <c r="BO146" s="236"/>
    </row>
    <row r="147" spans="4:67">
      <c r="D147" s="225" t="str">
        <f t="shared" si="40"/>
        <v/>
      </c>
      <c r="E147" s="226"/>
      <c r="F147" s="226" t="str">
        <f>IF(E147="","",IFERROR(
IF(VLOOKUP(C147,$DB$180:$DS$241,2,FALSE)=2,VLOOKUP(C147,$DB$180:$DS$241,3,FALSE),
IF(VLOOKUP(C147,$DB$180:$DS$241,2,FALSE)=0,VLOOKUP(E147,DI!E:G,2,FALSE),
IF(C147="","XXX-",C147&amp;"-")&amp;
IF(VLOOKUP(C147,$DB$180:$DS$241,2,FALSE)=0,"%?",IF(F$4="","O?","O"&amp;F$4+FLOOR((ROW()-7)/16,1)))&amp;
VLOOKUP(C147,$DB$180:$DS$241,MOD(ROW()-7,16)+3,FALSE))),
IF(C147="","XXX-%?#*",C147&amp;"-%?#*")))</f>
        <v/>
      </c>
      <c r="G147" s="226"/>
      <c r="H147" s="226" t="str">
        <f t="shared" ca="1" si="32"/>
        <v/>
      </c>
      <c r="I147" s="226"/>
      <c r="J147" s="226"/>
      <c r="K147" s="227"/>
      <c r="L147" s="225" t="str">
        <f t="shared" si="41"/>
        <v/>
      </c>
      <c r="M147" s="226"/>
      <c r="N147" s="226" t="str">
        <f>IF(M147="","",IFERROR(
IF(VLOOKUP(K147,$DB$180:$DS$241,2,FALSE)=2,VLOOKUP(K147,$DB$180:$DS$241,3,FALSE),
IF(VLOOKUP(K147,$DB$180:$DS$241,2,FALSE)=0,VLOOKUP(M147,DI!M:O,2,FALSE),
IF(K147="","XXX-",K147&amp;"-")&amp;
IF(VLOOKUP(K147,$DB$180:$DS$241,2,FALSE)=0,"%?",IF(N$4="","O?","O"&amp;N$4+FLOOR((ROW()-7)/16,1)))&amp;
VLOOKUP(K147,$DB$180:$DS$241,MOD(ROW()-7,16)+3,FALSE))),
IF(K147="","XXX-%?#*",K147&amp;"-%?#*")))</f>
        <v/>
      </c>
      <c r="O147" s="228"/>
      <c r="P147" s="226" t="str">
        <f t="shared" ca="1" si="33"/>
        <v/>
      </c>
      <c r="Q147" s="226"/>
      <c r="R147" s="226"/>
      <c r="S147" s="227"/>
      <c r="T147" s="225" t="str">
        <f t="shared" si="42"/>
        <v/>
      </c>
      <c r="U147" s="226"/>
      <c r="V147" s="226" t="str">
        <f>IF(U147="","",IFERROR(
IF(VLOOKUP(S147,$DB$180:$DS$241,2,FALSE)=2,VLOOKUP(S147,$DB$180:$DS$241,3,FALSE),
IF(VLOOKUP(S147,$DB$180:$DS$241,2,FALSE)=0,VLOOKUP(U147,DI!U:W,2,FALSE),
IF(S147="","XXX-",S147&amp;"-")&amp;
IF(VLOOKUP(S147,$DB$180:$DS$241,2,FALSE)=0,"%?",IF(V$4="","O?","O"&amp;V$4+FLOOR((ROW()-7)/16,1)))&amp;
VLOOKUP(S147,$DB$180:$DS$241,MOD(ROW()-7,16)+3,FALSE))),
IF(S147="","XXX-%?#*",S147&amp;"-%?#*")))</f>
        <v/>
      </c>
      <c r="W147" s="228"/>
      <c r="X147" s="226" t="str">
        <f t="shared" ca="1" si="34"/>
        <v/>
      </c>
      <c r="Y147" s="226"/>
      <c r="Z147" s="226"/>
      <c r="AA147" s="233"/>
      <c r="AB147" s="225" t="str">
        <f t="shared" si="43"/>
        <v/>
      </c>
      <c r="AC147" s="226"/>
      <c r="AD147" s="226" t="str">
        <f>IF(AC147="","",IFERROR(
IF(VLOOKUP(AA147,$DB$180:$DS$241,2,FALSE)=2,VLOOKUP(AA147,$DB$180:$DS$241,3,FALSE),
IF(VLOOKUP(AA147,$DB$180:$DS$241,2,FALSE)=0,VLOOKUP(AC147,DI!AC:AE,2,FALSE),
IF(AA147="","XXX-",AA147&amp;"-")&amp;
IF(VLOOKUP(AA147,$DB$180:$DS$241,2,FALSE)=0,"%?",IF(AD$4="","O?","O"&amp;AD$4+FLOOR((ROW()-7)/16,1)))&amp;
VLOOKUP(AA147,$DB$180:$DS$241,MOD(ROW()-7,16)+3,FALSE))),
IF(AA147="","XXX-%?#*",AA147&amp;"-%?#*")))</f>
        <v/>
      </c>
      <c r="AE147" s="228"/>
      <c r="AF147" s="226" t="str">
        <f t="shared" ca="1" si="35"/>
        <v/>
      </c>
      <c r="AG147" s="226"/>
      <c r="AH147" s="226"/>
      <c r="AI147" s="233"/>
      <c r="AJ147" s="225" t="str">
        <f t="shared" si="44"/>
        <v/>
      </c>
      <c r="AK147" s="226"/>
      <c r="AL147" s="226" t="str">
        <f>IF(AK147="","",IFERROR(
IF(VLOOKUP(AI147,$DB$180:$DS$241,2,FALSE)=2,VLOOKUP(AI147,$DB$180:$DS$241,3,FALSE),
IF(VLOOKUP(AI147,$DB$180:$DS$241,2,FALSE)=0,VLOOKUP(AK147,DI!AK:AM,2,FALSE),
IF(AI147="","XXX-",AI147&amp;"-")&amp;
IF(VLOOKUP(AI147,$DB$180:$DS$241,2,FALSE)=0,"%?",IF(AL$4="","O?","O"&amp;AL$4+FLOOR((ROW()-7)/16,1)))&amp;
VLOOKUP(AI147,$DB$180:$DS$241,MOD(ROW()-7,16)+3,FALSE))),
IF(AI147="","XXX-%?#*",AI147&amp;"-%?#*")))</f>
        <v/>
      </c>
      <c r="AM147" s="228"/>
      <c r="AN147" s="226" t="str">
        <f t="shared" ca="1" si="36"/>
        <v/>
      </c>
      <c r="AO147" s="226"/>
      <c r="AP147" s="226"/>
      <c r="AQ147" s="233"/>
      <c r="AR147" s="225" t="str">
        <f t="shared" si="45"/>
        <v/>
      </c>
      <c r="AS147" s="226"/>
      <c r="AT147" s="226" t="str">
        <f>IF(AS147="","",IFERROR(
IF(VLOOKUP(AQ147,$DB$180:$DS$241,2,FALSE)=2,VLOOKUP(AQ147,$DB$180:$DS$241,3,FALSE),
IF(VLOOKUP(AQ147,$DB$180:$DS$241,2,FALSE)=0,VLOOKUP(AS147,DI!AS:AU,2,FALSE),
IF(AQ147="","XXX-",AQ147&amp;"-")&amp;
IF(VLOOKUP(AQ147,$DB$180:$DS$241,2,FALSE)=0,"%?",IF(AT$4="","O?","O"&amp;AT$4+FLOOR((ROW()-7)/16,1)))&amp;
VLOOKUP(AQ147,$DB$180:$DS$241,MOD(ROW()-7,16)+3,FALSE))),
IF(AQ147="","XXX-%?#*",AQ147&amp;"-%?#*")))</f>
        <v/>
      </c>
      <c r="AU147" s="228"/>
      <c r="AV147" s="226" t="str">
        <f t="shared" ca="1" si="37"/>
        <v/>
      </c>
      <c r="AW147" s="226"/>
      <c r="AX147" s="226"/>
      <c r="AY147" s="233"/>
      <c r="AZ147" s="225" t="str">
        <f t="shared" si="46"/>
        <v/>
      </c>
      <c r="BA147" s="226"/>
      <c r="BB147" s="226" t="str">
        <f>IF(BA147="","",IFERROR(
IF(VLOOKUP(AY147,$DB$180:$DS$241,2,FALSE)=2,VLOOKUP(AY147,$DB$180:$DS$241,3,FALSE),
IF(VLOOKUP(AY147,$DB$180:$DS$241,2,FALSE)=0,VLOOKUP(BA147,DI!BA:BC,2,FALSE),
IF(AY147="","XXX-",AY147&amp;"-")&amp;
IF(VLOOKUP(AY147,$DB$180:$DS$241,2,FALSE)=0,"%?",IF(BB$4="","O?","O"&amp;BB$4+FLOOR((ROW()-7)/16,1)))&amp;
VLOOKUP(AY147,$DB$180:$DS$241,MOD(ROW()-7,16)+3,FALSE))),
IF(AY147="","XXX-%?#*",AY147&amp;"-%?#*")))</f>
        <v/>
      </c>
      <c r="BC147" s="228"/>
      <c r="BD147" s="226" t="str">
        <f t="shared" ca="1" si="38"/>
        <v/>
      </c>
      <c r="BE147" s="226"/>
      <c r="BF147" s="226"/>
      <c r="BG147" s="233"/>
      <c r="BH147" s="225" t="str">
        <f t="shared" si="47"/>
        <v/>
      </c>
      <c r="BI147" s="226"/>
      <c r="BJ147" s="226" t="str">
        <f>IF(BI147="","",IFERROR(
IF(VLOOKUP(BG147,$DB$180:$DS$241,2,FALSE)=2,VLOOKUP(BG147,$DB$180:$DS$241,3,FALSE),
IF(VLOOKUP(BG147,$DB$180:$DS$241,2,FALSE)=0,VLOOKUP(BI147,DI!BI:BK,2,FALSE),
IF(BG147="","XXX-",BG147&amp;"-")&amp;
IF(VLOOKUP(BG147,$DB$180:$DS$241,2,FALSE)=0,"%?",IF(BJ$4="","O?","O"&amp;BJ$4+FLOOR((ROW()-7)/16,1)))&amp;
VLOOKUP(BG147,$DB$180:$DS$241,MOD(ROW()-7,16)+3,FALSE))),
IF(BG147="","XXX-%?#*",BG147&amp;"-%?#*")))</f>
        <v/>
      </c>
      <c r="BK147" s="228"/>
      <c r="BL147" s="226" t="str">
        <f t="shared" ca="1" si="39"/>
        <v/>
      </c>
      <c r="BM147" s="226"/>
      <c r="BN147" s="226"/>
      <c r="BO147" s="236"/>
    </row>
    <row r="148" spans="4:67">
      <c r="D148" s="225" t="str">
        <f t="shared" si="40"/>
        <v/>
      </c>
      <c r="E148" s="226"/>
      <c r="F148" s="226" t="str">
        <f>IF(E148="","",IFERROR(
IF(VLOOKUP(C148,$DB$180:$DS$241,2,FALSE)=2,VLOOKUP(C148,$DB$180:$DS$241,3,FALSE),
IF(VLOOKUP(C148,$DB$180:$DS$241,2,FALSE)=0,VLOOKUP(E148,DI!E:G,2,FALSE),
IF(C148="","XXX-",C148&amp;"-")&amp;
IF(VLOOKUP(C148,$DB$180:$DS$241,2,FALSE)=0,"%?",IF(F$4="","O?","O"&amp;F$4+FLOOR((ROW()-7)/16,1)))&amp;
VLOOKUP(C148,$DB$180:$DS$241,MOD(ROW()-7,16)+3,FALSE))),
IF(C148="","XXX-%?#*",C148&amp;"-%?#*")))</f>
        <v/>
      </c>
      <c r="G148" s="226"/>
      <c r="H148" s="226" t="str">
        <f t="shared" ca="1" si="32"/>
        <v/>
      </c>
      <c r="I148" s="226"/>
      <c r="J148" s="226"/>
      <c r="K148" s="227"/>
      <c r="L148" s="225" t="str">
        <f t="shared" si="41"/>
        <v/>
      </c>
      <c r="M148" s="226"/>
      <c r="N148" s="226" t="str">
        <f>IF(M148="","",IFERROR(
IF(VLOOKUP(K148,$DB$180:$DS$241,2,FALSE)=2,VLOOKUP(K148,$DB$180:$DS$241,3,FALSE),
IF(VLOOKUP(K148,$DB$180:$DS$241,2,FALSE)=0,VLOOKUP(M148,DI!M:O,2,FALSE),
IF(K148="","XXX-",K148&amp;"-")&amp;
IF(VLOOKUP(K148,$DB$180:$DS$241,2,FALSE)=0,"%?",IF(N$4="","O?","O"&amp;N$4+FLOOR((ROW()-7)/16,1)))&amp;
VLOOKUP(K148,$DB$180:$DS$241,MOD(ROW()-7,16)+3,FALSE))),
IF(K148="","XXX-%?#*",K148&amp;"-%?#*")))</f>
        <v/>
      </c>
      <c r="O148" s="228"/>
      <c r="P148" s="226" t="str">
        <f t="shared" ca="1" si="33"/>
        <v/>
      </c>
      <c r="Q148" s="226"/>
      <c r="R148" s="226"/>
      <c r="S148" s="227"/>
      <c r="T148" s="225" t="str">
        <f t="shared" si="42"/>
        <v/>
      </c>
      <c r="U148" s="226"/>
      <c r="V148" s="226" t="str">
        <f>IF(U148="","",IFERROR(
IF(VLOOKUP(S148,$DB$180:$DS$241,2,FALSE)=2,VLOOKUP(S148,$DB$180:$DS$241,3,FALSE),
IF(VLOOKUP(S148,$DB$180:$DS$241,2,FALSE)=0,VLOOKUP(U148,DI!U:W,2,FALSE),
IF(S148="","XXX-",S148&amp;"-")&amp;
IF(VLOOKUP(S148,$DB$180:$DS$241,2,FALSE)=0,"%?",IF(V$4="","O?","O"&amp;V$4+FLOOR((ROW()-7)/16,1)))&amp;
VLOOKUP(S148,$DB$180:$DS$241,MOD(ROW()-7,16)+3,FALSE))),
IF(S148="","XXX-%?#*",S148&amp;"-%?#*")))</f>
        <v/>
      </c>
      <c r="W148" s="228"/>
      <c r="X148" s="226" t="str">
        <f t="shared" ca="1" si="34"/>
        <v/>
      </c>
      <c r="Y148" s="226"/>
      <c r="Z148" s="226"/>
      <c r="AA148" s="233"/>
      <c r="AB148" s="225" t="str">
        <f t="shared" si="43"/>
        <v/>
      </c>
      <c r="AC148" s="226"/>
      <c r="AD148" s="226" t="str">
        <f>IF(AC148="","",IFERROR(
IF(VLOOKUP(AA148,$DB$180:$DS$241,2,FALSE)=2,VLOOKUP(AA148,$DB$180:$DS$241,3,FALSE),
IF(VLOOKUP(AA148,$DB$180:$DS$241,2,FALSE)=0,VLOOKUP(AC148,DI!AC:AE,2,FALSE),
IF(AA148="","XXX-",AA148&amp;"-")&amp;
IF(VLOOKUP(AA148,$DB$180:$DS$241,2,FALSE)=0,"%?",IF(AD$4="","O?","O"&amp;AD$4+FLOOR((ROW()-7)/16,1)))&amp;
VLOOKUP(AA148,$DB$180:$DS$241,MOD(ROW()-7,16)+3,FALSE))),
IF(AA148="","XXX-%?#*",AA148&amp;"-%?#*")))</f>
        <v/>
      </c>
      <c r="AE148" s="228"/>
      <c r="AF148" s="226" t="str">
        <f t="shared" ca="1" si="35"/>
        <v/>
      </c>
      <c r="AG148" s="226"/>
      <c r="AH148" s="226"/>
      <c r="AI148" s="233"/>
      <c r="AJ148" s="225" t="str">
        <f t="shared" si="44"/>
        <v/>
      </c>
      <c r="AK148" s="226"/>
      <c r="AL148" s="226" t="str">
        <f>IF(AK148="","",IFERROR(
IF(VLOOKUP(AI148,$DB$180:$DS$241,2,FALSE)=2,VLOOKUP(AI148,$DB$180:$DS$241,3,FALSE),
IF(VLOOKUP(AI148,$DB$180:$DS$241,2,FALSE)=0,VLOOKUP(AK148,DI!AK:AM,2,FALSE),
IF(AI148="","XXX-",AI148&amp;"-")&amp;
IF(VLOOKUP(AI148,$DB$180:$DS$241,2,FALSE)=0,"%?",IF(AL$4="","O?","O"&amp;AL$4+FLOOR((ROW()-7)/16,1)))&amp;
VLOOKUP(AI148,$DB$180:$DS$241,MOD(ROW()-7,16)+3,FALSE))),
IF(AI148="","XXX-%?#*",AI148&amp;"-%?#*")))</f>
        <v/>
      </c>
      <c r="AM148" s="228"/>
      <c r="AN148" s="226" t="str">
        <f t="shared" ca="1" si="36"/>
        <v/>
      </c>
      <c r="AO148" s="226"/>
      <c r="AP148" s="226"/>
      <c r="AQ148" s="233"/>
      <c r="AR148" s="225" t="str">
        <f t="shared" si="45"/>
        <v/>
      </c>
      <c r="AS148" s="226"/>
      <c r="AT148" s="226" t="str">
        <f>IF(AS148="","",IFERROR(
IF(VLOOKUP(AQ148,$DB$180:$DS$241,2,FALSE)=2,VLOOKUP(AQ148,$DB$180:$DS$241,3,FALSE),
IF(VLOOKUP(AQ148,$DB$180:$DS$241,2,FALSE)=0,VLOOKUP(AS148,DI!AS:AU,2,FALSE),
IF(AQ148="","XXX-",AQ148&amp;"-")&amp;
IF(VLOOKUP(AQ148,$DB$180:$DS$241,2,FALSE)=0,"%?",IF(AT$4="","O?","O"&amp;AT$4+FLOOR((ROW()-7)/16,1)))&amp;
VLOOKUP(AQ148,$DB$180:$DS$241,MOD(ROW()-7,16)+3,FALSE))),
IF(AQ148="","XXX-%?#*",AQ148&amp;"-%?#*")))</f>
        <v/>
      </c>
      <c r="AU148" s="228"/>
      <c r="AV148" s="226" t="str">
        <f t="shared" ca="1" si="37"/>
        <v/>
      </c>
      <c r="AW148" s="226"/>
      <c r="AX148" s="226"/>
      <c r="AY148" s="233"/>
      <c r="AZ148" s="225" t="str">
        <f t="shared" si="46"/>
        <v/>
      </c>
      <c r="BA148" s="226"/>
      <c r="BB148" s="226" t="str">
        <f>IF(BA148="","",IFERROR(
IF(VLOOKUP(AY148,$DB$180:$DS$241,2,FALSE)=2,VLOOKUP(AY148,$DB$180:$DS$241,3,FALSE),
IF(VLOOKUP(AY148,$DB$180:$DS$241,2,FALSE)=0,VLOOKUP(BA148,DI!BA:BC,2,FALSE),
IF(AY148="","XXX-",AY148&amp;"-")&amp;
IF(VLOOKUP(AY148,$DB$180:$DS$241,2,FALSE)=0,"%?",IF(BB$4="","O?","O"&amp;BB$4+FLOOR((ROW()-7)/16,1)))&amp;
VLOOKUP(AY148,$DB$180:$DS$241,MOD(ROW()-7,16)+3,FALSE))),
IF(AY148="","XXX-%?#*",AY148&amp;"-%?#*")))</f>
        <v/>
      </c>
      <c r="BC148" s="228"/>
      <c r="BD148" s="226" t="str">
        <f t="shared" ca="1" si="38"/>
        <v/>
      </c>
      <c r="BE148" s="226"/>
      <c r="BF148" s="226"/>
      <c r="BG148" s="233"/>
      <c r="BH148" s="225" t="str">
        <f t="shared" si="47"/>
        <v/>
      </c>
      <c r="BI148" s="226"/>
      <c r="BJ148" s="226" t="str">
        <f>IF(BI148="","",IFERROR(
IF(VLOOKUP(BG148,$DB$180:$DS$241,2,FALSE)=2,VLOOKUP(BG148,$DB$180:$DS$241,3,FALSE),
IF(VLOOKUP(BG148,$DB$180:$DS$241,2,FALSE)=0,VLOOKUP(BI148,DI!BI:BK,2,FALSE),
IF(BG148="","XXX-",BG148&amp;"-")&amp;
IF(VLOOKUP(BG148,$DB$180:$DS$241,2,FALSE)=0,"%?",IF(BJ$4="","O?","O"&amp;BJ$4+FLOOR((ROW()-7)/16,1)))&amp;
VLOOKUP(BG148,$DB$180:$DS$241,MOD(ROW()-7,16)+3,FALSE))),
IF(BG148="","XXX-%?#*",BG148&amp;"-%?#*")))</f>
        <v/>
      </c>
      <c r="BK148" s="228"/>
      <c r="BL148" s="226" t="str">
        <f t="shared" ca="1" si="39"/>
        <v/>
      </c>
      <c r="BM148" s="226"/>
      <c r="BN148" s="226"/>
      <c r="BO148" s="236"/>
    </row>
    <row r="149" spans="4:67">
      <c r="D149" s="225" t="str">
        <f t="shared" si="40"/>
        <v/>
      </c>
      <c r="E149" s="226"/>
      <c r="F149" s="226" t="str">
        <f>IF(E149="","",IFERROR(
IF(VLOOKUP(C149,$DB$180:$DS$241,2,FALSE)=2,VLOOKUP(C149,$DB$180:$DS$241,3,FALSE),
IF(VLOOKUP(C149,$DB$180:$DS$241,2,FALSE)=0,VLOOKUP(E149,DI!E:G,2,FALSE),
IF(C149="","XXX-",C149&amp;"-")&amp;
IF(VLOOKUP(C149,$DB$180:$DS$241,2,FALSE)=0,"%?",IF(F$4="","O?","O"&amp;F$4+FLOOR((ROW()-7)/16,1)))&amp;
VLOOKUP(C149,$DB$180:$DS$241,MOD(ROW()-7,16)+3,FALSE))),
IF(C149="","XXX-%?#*",C149&amp;"-%?#*")))</f>
        <v/>
      </c>
      <c r="G149" s="226"/>
      <c r="H149" s="226" t="str">
        <f t="shared" ca="1" si="32"/>
        <v/>
      </c>
      <c r="I149" s="226"/>
      <c r="J149" s="226"/>
      <c r="K149" s="227"/>
      <c r="L149" s="225" t="str">
        <f t="shared" si="41"/>
        <v/>
      </c>
      <c r="M149" s="226"/>
      <c r="N149" s="226" t="str">
        <f>IF(M149="","",IFERROR(
IF(VLOOKUP(K149,$DB$180:$DS$241,2,FALSE)=2,VLOOKUP(K149,$DB$180:$DS$241,3,FALSE),
IF(VLOOKUP(K149,$DB$180:$DS$241,2,FALSE)=0,VLOOKUP(M149,DI!M:O,2,FALSE),
IF(K149="","XXX-",K149&amp;"-")&amp;
IF(VLOOKUP(K149,$DB$180:$DS$241,2,FALSE)=0,"%?",IF(N$4="","O?","O"&amp;N$4+FLOOR((ROW()-7)/16,1)))&amp;
VLOOKUP(K149,$DB$180:$DS$241,MOD(ROW()-7,16)+3,FALSE))),
IF(K149="","XXX-%?#*",K149&amp;"-%?#*")))</f>
        <v/>
      </c>
      <c r="O149" s="228"/>
      <c r="P149" s="226" t="str">
        <f t="shared" ca="1" si="33"/>
        <v/>
      </c>
      <c r="Q149" s="226"/>
      <c r="R149" s="226"/>
      <c r="S149" s="227"/>
      <c r="T149" s="225" t="str">
        <f t="shared" si="42"/>
        <v/>
      </c>
      <c r="U149" s="226"/>
      <c r="V149" s="226" t="str">
        <f>IF(U149="","",IFERROR(
IF(VLOOKUP(S149,$DB$180:$DS$241,2,FALSE)=2,VLOOKUP(S149,$DB$180:$DS$241,3,FALSE),
IF(VLOOKUP(S149,$DB$180:$DS$241,2,FALSE)=0,VLOOKUP(U149,DI!U:W,2,FALSE),
IF(S149="","XXX-",S149&amp;"-")&amp;
IF(VLOOKUP(S149,$DB$180:$DS$241,2,FALSE)=0,"%?",IF(V$4="","O?","O"&amp;V$4+FLOOR((ROW()-7)/16,1)))&amp;
VLOOKUP(S149,$DB$180:$DS$241,MOD(ROW()-7,16)+3,FALSE))),
IF(S149="","XXX-%?#*",S149&amp;"-%?#*")))</f>
        <v/>
      </c>
      <c r="W149" s="228"/>
      <c r="X149" s="226" t="str">
        <f t="shared" ca="1" si="34"/>
        <v/>
      </c>
      <c r="Y149" s="226"/>
      <c r="Z149" s="226"/>
      <c r="AA149" s="233"/>
      <c r="AB149" s="225" t="str">
        <f t="shared" si="43"/>
        <v/>
      </c>
      <c r="AC149" s="226"/>
      <c r="AD149" s="226" t="str">
        <f>IF(AC149="","",IFERROR(
IF(VLOOKUP(AA149,$DB$180:$DS$241,2,FALSE)=2,VLOOKUP(AA149,$DB$180:$DS$241,3,FALSE),
IF(VLOOKUP(AA149,$DB$180:$DS$241,2,FALSE)=0,VLOOKUP(AC149,DI!AC:AE,2,FALSE),
IF(AA149="","XXX-",AA149&amp;"-")&amp;
IF(VLOOKUP(AA149,$DB$180:$DS$241,2,FALSE)=0,"%?",IF(AD$4="","O?","O"&amp;AD$4+FLOOR((ROW()-7)/16,1)))&amp;
VLOOKUP(AA149,$DB$180:$DS$241,MOD(ROW()-7,16)+3,FALSE))),
IF(AA149="","XXX-%?#*",AA149&amp;"-%?#*")))</f>
        <v/>
      </c>
      <c r="AE149" s="228"/>
      <c r="AF149" s="226" t="str">
        <f t="shared" ca="1" si="35"/>
        <v/>
      </c>
      <c r="AG149" s="226"/>
      <c r="AH149" s="226"/>
      <c r="AI149" s="233"/>
      <c r="AJ149" s="225" t="str">
        <f t="shared" si="44"/>
        <v/>
      </c>
      <c r="AK149" s="226"/>
      <c r="AL149" s="226" t="str">
        <f>IF(AK149="","",IFERROR(
IF(VLOOKUP(AI149,$DB$180:$DS$241,2,FALSE)=2,VLOOKUP(AI149,$DB$180:$DS$241,3,FALSE),
IF(VLOOKUP(AI149,$DB$180:$DS$241,2,FALSE)=0,VLOOKUP(AK149,DI!AK:AM,2,FALSE),
IF(AI149="","XXX-",AI149&amp;"-")&amp;
IF(VLOOKUP(AI149,$DB$180:$DS$241,2,FALSE)=0,"%?",IF(AL$4="","O?","O"&amp;AL$4+FLOOR((ROW()-7)/16,1)))&amp;
VLOOKUP(AI149,$DB$180:$DS$241,MOD(ROW()-7,16)+3,FALSE))),
IF(AI149="","XXX-%?#*",AI149&amp;"-%?#*")))</f>
        <v/>
      </c>
      <c r="AM149" s="228"/>
      <c r="AN149" s="226" t="str">
        <f t="shared" ca="1" si="36"/>
        <v/>
      </c>
      <c r="AO149" s="226"/>
      <c r="AP149" s="226"/>
      <c r="AQ149" s="233"/>
      <c r="AR149" s="225" t="str">
        <f t="shared" si="45"/>
        <v/>
      </c>
      <c r="AS149" s="226"/>
      <c r="AT149" s="226" t="str">
        <f>IF(AS149="","",IFERROR(
IF(VLOOKUP(AQ149,$DB$180:$DS$241,2,FALSE)=2,VLOOKUP(AQ149,$DB$180:$DS$241,3,FALSE),
IF(VLOOKUP(AQ149,$DB$180:$DS$241,2,FALSE)=0,VLOOKUP(AS149,DI!AS:AU,2,FALSE),
IF(AQ149="","XXX-",AQ149&amp;"-")&amp;
IF(VLOOKUP(AQ149,$DB$180:$DS$241,2,FALSE)=0,"%?",IF(AT$4="","O?","O"&amp;AT$4+FLOOR((ROW()-7)/16,1)))&amp;
VLOOKUP(AQ149,$DB$180:$DS$241,MOD(ROW()-7,16)+3,FALSE))),
IF(AQ149="","XXX-%?#*",AQ149&amp;"-%?#*")))</f>
        <v/>
      </c>
      <c r="AU149" s="228"/>
      <c r="AV149" s="226" t="str">
        <f t="shared" ca="1" si="37"/>
        <v/>
      </c>
      <c r="AW149" s="226"/>
      <c r="AX149" s="226"/>
      <c r="AY149" s="233"/>
      <c r="AZ149" s="225" t="str">
        <f t="shared" si="46"/>
        <v/>
      </c>
      <c r="BA149" s="226"/>
      <c r="BB149" s="226" t="str">
        <f>IF(BA149="","",IFERROR(
IF(VLOOKUP(AY149,$DB$180:$DS$241,2,FALSE)=2,VLOOKUP(AY149,$DB$180:$DS$241,3,FALSE),
IF(VLOOKUP(AY149,$DB$180:$DS$241,2,FALSE)=0,VLOOKUP(BA149,DI!BA:BC,2,FALSE),
IF(AY149="","XXX-",AY149&amp;"-")&amp;
IF(VLOOKUP(AY149,$DB$180:$DS$241,2,FALSE)=0,"%?",IF(BB$4="","O?","O"&amp;BB$4+FLOOR((ROW()-7)/16,1)))&amp;
VLOOKUP(AY149,$DB$180:$DS$241,MOD(ROW()-7,16)+3,FALSE))),
IF(AY149="","XXX-%?#*",AY149&amp;"-%?#*")))</f>
        <v/>
      </c>
      <c r="BC149" s="228"/>
      <c r="BD149" s="226" t="str">
        <f t="shared" ca="1" si="38"/>
        <v/>
      </c>
      <c r="BE149" s="226"/>
      <c r="BF149" s="226"/>
      <c r="BG149" s="233"/>
      <c r="BH149" s="225" t="str">
        <f t="shared" si="47"/>
        <v/>
      </c>
      <c r="BI149" s="226"/>
      <c r="BJ149" s="226" t="str">
        <f>IF(BI149="","",IFERROR(
IF(VLOOKUP(BG149,$DB$180:$DS$241,2,FALSE)=2,VLOOKUP(BG149,$DB$180:$DS$241,3,FALSE),
IF(VLOOKUP(BG149,$DB$180:$DS$241,2,FALSE)=0,VLOOKUP(BI149,DI!BI:BK,2,FALSE),
IF(BG149="","XXX-",BG149&amp;"-")&amp;
IF(VLOOKUP(BG149,$DB$180:$DS$241,2,FALSE)=0,"%?",IF(BJ$4="","O?","O"&amp;BJ$4+FLOOR((ROW()-7)/16,1)))&amp;
VLOOKUP(BG149,$DB$180:$DS$241,MOD(ROW()-7,16)+3,FALSE))),
IF(BG149="","XXX-%?#*",BG149&amp;"-%?#*")))</f>
        <v/>
      </c>
      <c r="BK149" s="228"/>
      <c r="BL149" s="226" t="str">
        <f t="shared" ca="1" si="39"/>
        <v/>
      </c>
      <c r="BM149" s="226"/>
      <c r="BN149" s="226"/>
      <c r="BO149" s="236"/>
    </row>
    <row r="150" spans="4:67">
      <c r="D150" s="225" t="str">
        <f t="shared" si="40"/>
        <v/>
      </c>
      <c r="E150" s="226"/>
      <c r="F150" s="226" t="str">
        <f>IF(E150="","",IFERROR(
IF(VLOOKUP(C150,$DB$180:$DS$241,2,FALSE)=2,VLOOKUP(C150,$DB$180:$DS$241,3,FALSE),
IF(VLOOKUP(C150,$DB$180:$DS$241,2,FALSE)=0,VLOOKUP(E150,DI!E:G,2,FALSE),
IF(C150="","XXX-",C150&amp;"-")&amp;
IF(VLOOKUP(C150,$DB$180:$DS$241,2,FALSE)=0,"%?",IF(F$4="","O?","O"&amp;F$4+FLOOR((ROW()-7)/16,1)))&amp;
VLOOKUP(C150,$DB$180:$DS$241,MOD(ROW()-7,16)+3,FALSE))),
IF(C150="","XXX-%?#*",C150&amp;"-%?#*")))</f>
        <v/>
      </c>
      <c r="G150" s="226"/>
      <c r="H150" s="226" t="str">
        <f t="shared" ca="1" si="32"/>
        <v/>
      </c>
      <c r="I150" s="226"/>
      <c r="J150" s="226"/>
      <c r="K150" s="227"/>
      <c r="L150" s="225" t="str">
        <f t="shared" si="41"/>
        <v/>
      </c>
      <c r="M150" s="226"/>
      <c r="N150" s="226" t="str">
        <f>IF(M150="","",IFERROR(
IF(VLOOKUP(K150,$DB$180:$DS$241,2,FALSE)=2,VLOOKUP(K150,$DB$180:$DS$241,3,FALSE),
IF(VLOOKUP(K150,$DB$180:$DS$241,2,FALSE)=0,VLOOKUP(M150,DI!M:O,2,FALSE),
IF(K150="","XXX-",K150&amp;"-")&amp;
IF(VLOOKUP(K150,$DB$180:$DS$241,2,FALSE)=0,"%?",IF(N$4="","O?","O"&amp;N$4+FLOOR((ROW()-7)/16,1)))&amp;
VLOOKUP(K150,$DB$180:$DS$241,MOD(ROW()-7,16)+3,FALSE))),
IF(K150="","XXX-%?#*",K150&amp;"-%?#*")))</f>
        <v/>
      </c>
      <c r="O150" s="228"/>
      <c r="P150" s="226" t="str">
        <f t="shared" ca="1" si="33"/>
        <v/>
      </c>
      <c r="Q150" s="226"/>
      <c r="R150" s="226"/>
      <c r="S150" s="227"/>
      <c r="T150" s="225" t="str">
        <f t="shared" si="42"/>
        <v/>
      </c>
      <c r="U150" s="226"/>
      <c r="V150" s="226" t="str">
        <f>IF(U150="","",IFERROR(
IF(VLOOKUP(S150,$DB$180:$DS$241,2,FALSE)=2,VLOOKUP(S150,$DB$180:$DS$241,3,FALSE),
IF(VLOOKUP(S150,$DB$180:$DS$241,2,FALSE)=0,VLOOKUP(U150,DI!U:W,2,FALSE),
IF(S150="","XXX-",S150&amp;"-")&amp;
IF(VLOOKUP(S150,$DB$180:$DS$241,2,FALSE)=0,"%?",IF(V$4="","O?","O"&amp;V$4+FLOOR((ROW()-7)/16,1)))&amp;
VLOOKUP(S150,$DB$180:$DS$241,MOD(ROW()-7,16)+3,FALSE))),
IF(S150="","XXX-%?#*",S150&amp;"-%?#*")))</f>
        <v/>
      </c>
      <c r="W150" s="228"/>
      <c r="X150" s="226" t="str">
        <f t="shared" ca="1" si="34"/>
        <v/>
      </c>
      <c r="Y150" s="226"/>
      <c r="Z150" s="226"/>
      <c r="AA150" s="233"/>
      <c r="AB150" s="225" t="str">
        <f t="shared" si="43"/>
        <v/>
      </c>
      <c r="AC150" s="226"/>
      <c r="AD150" s="226" t="str">
        <f>IF(AC150="","",IFERROR(
IF(VLOOKUP(AA150,$DB$180:$DS$241,2,FALSE)=2,VLOOKUP(AA150,$DB$180:$DS$241,3,FALSE),
IF(VLOOKUP(AA150,$DB$180:$DS$241,2,FALSE)=0,VLOOKUP(AC150,DI!AC:AE,2,FALSE),
IF(AA150="","XXX-",AA150&amp;"-")&amp;
IF(VLOOKUP(AA150,$DB$180:$DS$241,2,FALSE)=0,"%?",IF(AD$4="","O?","O"&amp;AD$4+FLOOR((ROW()-7)/16,1)))&amp;
VLOOKUP(AA150,$DB$180:$DS$241,MOD(ROW()-7,16)+3,FALSE))),
IF(AA150="","XXX-%?#*",AA150&amp;"-%?#*")))</f>
        <v/>
      </c>
      <c r="AE150" s="228"/>
      <c r="AF150" s="226" t="str">
        <f t="shared" ca="1" si="35"/>
        <v/>
      </c>
      <c r="AG150" s="226"/>
      <c r="AH150" s="226"/>
      <c r="AI150" s="233"/>
      <c r="AJ150" s="225" t="str">
        <f t="shared" si="44"/>
        <v/>
      </c>
      <c r="AK150" s="226"/>
      <c r="AL150" s="226" t="str">
        <f>IF(AK150="","",IFERROR(
IF(VLOOKUP(AI150,$DB$180:$DS$241,2,FALSE)=2,VLOOKUP(AI150,$DB$180:$DS$241,3,FALSE),
IF(VLOOKUP(AI150,$DB$180:$DS$241,2,FALSE)=0,VLOOKUP(AK150,DI!AK:AM,2,FALSE),
IF(AI150="","XXX-",AI150&amp;"-")&amp;
IF(VLOOKUP(AI150,$DB$180:$DS$241,2,FALSE)=0,"%?",IF(AL$4="","O?","O"&amp;AL$4+FLOOR((ROW()-7)/16,1)))&amp;
VLOOKUP(AI150,$DB$180:$DS$241,MOD(ROW()-7,16)+3,FALSE))),
IF(AI150="","XXX-%?#*",AI150&amp;"-%?#*")))</f>
        <v/>
      </c>
      <c r="AM150" s="228"/>
      <c r="AN150" s="226" t="str">
        <f t="shared" ca="1" si="36"/>
        <v/>
      </c>
      <c r="AO150" s="226"/>
      <c r="AP150" s="226"/>
      <c r="AQ150" s="233"/>
      <c r="AR150" s="225" t="str">
        <f t="shared" si="45"/>
        <v/>
      </c>
      <c r="AS150" s="226"/>
      <c r="AT150" s="226" t="str">
        <f>IF(AS150="","",IFERROR(
IF(VLOOKUP(AQ150,$DB$180:$DS$241,2,FALSE)=2,VLOOKUP(AQ150,$DB$180:$DS$241,3,FALSE),
IF(VLOOKUP(AQ150,$DB$180:$DS$241,2,FALSE)=0,VLOOKUP(AS150,DI!AS:AU,2,FALSE),
IF(AQ150="","XXX-",AQ150&amp;"-")&amp;
IF(VLOOKUP(AQ150,$DB$180:$DS$241,2,FALSE)=0,"%?",IF(AT$4="","O?","O"&amp;AT$4+FLOOR((ROW()-7)/16,1)))&amp;
VLOOKUP(AQ150,$DB$180:$DS$241,MOD(ROW()-7,16)+3,FALSE))),
IF(AQ150="","XXX-%?#*",AQ150&amp;"-%?#*")))</f>
        <v/>
      </c>
      <c r="AU150" s="228"/>
      <c r="AV150" s="226" t="str">
        <f t="shared" ca="1" si="37"/>
        <v/>
      </c>
      <c r="AW150" s="226"/>
      <c r="AX150" s="226"/>
      <c r="AY150" s="233"/>
      <c r="AZ150" s="225" t="str">
        <f t="shared" si="46"/>
        <v/>
      </c>
      <c r="BA150" s="226"/>
      <c r="BB150" s="226" t="str">
        <f>IF(BA150="","",IFERROR(
IF(VLOOKUP(AY150,$DB$180:$DS$241,2,FALSE)=2,VLOOKUP(AY150,$DB$180:$DS$241,3,FALSE),
IF(VLOOKUP(AY150,$DB$180:$DS$241,2,FALSE)=0,VLOOKUP(BA150,DI!BA:BC,2,FALSE),
IF(AY150="","XXX-",AY150&amp;"-")&amp;
IF(VLOOKUP(AY150,$DB$180:$DS$241,2,FALSE)=0,"%?",IF(BB$4="","O?","O"&amp;BB$4+FLOOR((ROW()-7)/16,1)))&amp;
VLOOKUP(AY150,$DB$180:$DS$241,MOD(ROW()-7,16)+3,FALSE))),
IF(AY150="","XXX-%?#*",AY150&amp;"-%?#*")))</f>
        <v/>
      </c>
      <c r="BC150" s="228"/>
      <c r="BD150" s="226" t="str">
        <f t="shared" ca="1" si="38"/>
        <v/>
      </c>
      <c r="BE150" s="226"/>
      <c r="BF150" s="226"/>
      <c r="BG150" s="233"/>
      <c r="BH150" s="225" t="str">
        <f t="shared" si="47"/>
        <v/>
      </c>
      <c r="BI150" s="226"/>
      <c r="BJ150" s="226" t="str">
        <f>IF(BI150="","",IFERROR(
IF(VLOOKUP(BG150,$DB$180:$DS$241,2,FALSE)=2,VLOOKUP(BG150,$DB$180:$DS$241,3,FALSE),
IF(VLOOKUP(BG150,$DB$180:$DS$241,2,FALSE)=0,VLOOKUP(BI150,DI!BI:BK,2,FALSE),
IF(BG150="","XXX-",BG150&amp;"-")&amp;
IF(VLOOKUP(BG150,$DB$180:$DS$241,2,FALSE)=0,"%?",IF(BJ$4="","O?","O"&amp;BJ$4+FLOOR((ROW()-7)/16,1)))&amp;
VLOOKUP(BG150,$DB$180:$DS$241,MOD(ROW()-7,16)+3,FALSE))),
IF(BG150="","XXX-%?#*",BG150&amp;"-%?#*")))</f>
        <v/>
      </c>
      <c r="BK150" s="228"/>
      <c r="BL150" s="226" t="str">
        <f t="shared" ca="1" si="39"/>
        <v/>
      </c>
      <c r="BM150" s="226"/>
      <c r="BN150" s="226"/>
      <c r="BO150" s="236"/>
    </row>
    <row r="151" spans="4:67">
      <c r="D151" s="225" t="str">
        <f t="shared" si="40"/>
        <v/>
      </c>
      <c r="E151" s="226"/>
      <c r="F151" s="226" t="str">
        <f>IF(E151="","",IFERROR(
IF(VLOOKUP(C151,$DB$180:$DS$241,2,FALSE)=2,VLOOKUP(C151,$DB$180:$DS$241,3,FALSE),
IF(VLOOKUP(C151,$DB$180:$DS$241,2,FALSE)=0,VLOOKUP(E151,DI!E:G,2,FALSE),
IF(C151="","XXX-",C151&amp;"-")&amp;
IF(VLOOKUP(C151,$DB$180:$DS$241,2,FALSE)=0,"%?",IF(F$4="","O?","O"&amp;F$4+FLOOR((ROW()-7)/16,1)))&amp;
VLOOKUP(C151,$DB$180:$DS$241,MOD(ROW()-7,16)+3,FALSE))),
IF(C151="","XXX-%?#*",C151&amp;"-%?#*")))</f>
        <v/>
      </c>
      <c r="G151" s="226"/>
      <c r="H151" s="226" t="str">
        <f t="shared" ca="1" si="32"/>
        <v/>
      </c>
      <c r="I151" s="226"/>
      <c r="J151" s="226"/>
      <c r="K151" s="227"/>
      <c r="L151" s="225" t="str">
        <f t="shared" si="41"/>
        <v/>
      </c>
      <c r="M151" s="226"/>
      <c r="N151" s="226" t="str">
        <f>IF(M151="","",IFERROR(
IF(VLOOKUP(K151,$DB$180:$DS$241,2,FALSE)=2,VLOOKUP(K151,$DB$180:$DS$241,3,FALSE),
IF(VLOOKUP(K151,$DB$180:$DS$241,2,FALSE)=0,VLOOKUP(M151,DI!M:O,2,FALSE),
IF(K151="","XXX-",K151&amp;"-")&amp;
IF(VLOOKUP(K151,$DB$180:$DS$241,2,FALSE)=0,"%?",IF(N$4="","O?","O"&amp;N$4+FLOOR((ROW()-7)/16,1)))&amp;
VLOOKUP(K151,$DB$180:$DS$241,MOD(ROW()-7,16)+3,FALSE))),
IF(K151="","XXX-%?#*",K151&amp;"-%?#*")))</f>
        <v/>
      </c>
      <c r="O151" s="228"/>
      <c r="P151" s="226" t="str">
        <f t="shared" ca="1" si="33"/>
        <v/>
      </c>
      <c r="Q151" s="226"/>
      <c r="R151" s="226"/>
      <c r="S151" s="227"/>
      <c r="T151" s="225" t="str">
        <f t="shared" si="42"/>
        <v/>
      </c>
      <c r="U151" s="226"/>
      <c r="V151" s="226" t="str">
        <f>IF(U151="","",IFERROR(
IF(VLOOKUP(S151,$DB$180:$DS$241,2,FALSE)=2,VLOOKUP(S151,$DB$180:$DS$241,3,FALSE),
IF(VLOOKUP(S151,$DB$180:$DS$241,2,FALSE)=0,VLOOKUP(U151,DI!U:W,2,FALSE),
IF(S151="","XXX-",S151&amp;"-")&amp;
IF(VLOOKUP(S151,$DB$180:$DS$241,2,FALSE)=0,"%?",IF(V$4="","O?","O"&amp;V$4+FLOOR((ROW()-7)/16,1)))&amp;
VLOOKUP(S151,$DB$180:$DS$241,MOD(ROW()-7,16)+3,FALSE))),
IF(S151="","XXX-%?#*",S151&amp;"-%?#*")))</f>
        <v/>
      </c>
      <c r="W151" s="228"/>
      <c r="X151" s="226" t="str">
        <f t="shared" ca="1" si="34"/>
        <v/>
      </c>
      <c r="Y151" s="226"/>
      <c r="Z151" s="226"/>
      <c r="AA151" s="233"/>
      <c r="AB151" s="225" t="str">
        <f t="shared" si="43"/>
        <v/>
      </c>
      <c r="AC151" s="226"/>
      <c r="AD151" s="226" t="str">
        <f>IF(AC151="","",IFERROR(
IF(VLOOKUP(AA151,$DB$180:$DS$241,2,FALSE)=2,VLOOKUP(AA151,$DB$180:$DS$241,3,FALSE),
IF(VLOOKUP(AA151,$DB$180:$DS$241,2,FALSE)=0,VLOOKUP(AC151,DI!AC:AE,2,FALSE),
IF(AA151="","XXX-",AA151&amp;"-")&amp;
IF(VLOOKUP(AA151,$DB$180:$DS$241,2,FALSE)=0,"%?",IF(AD$4="","O?","O"&amp;AD$4+FLOOR((ROW()-7)/16,1)))&amp;
VLOOKUP(AA151,$DB$180:$DS$241,MOD(ROW()-7,16)+3,FALSE))),
IF(AA151="","XXX-%?#*",AA151&amp;"-%?#*")))</f>
        <v/>
      </c>
      <c r="AE151" s="228"/>
      <c r="AF151" s="226" t="str">
        <f t="shared" ca="1" si="35"/>
        <v/>
      </c>
      <c r="AG151" s="226"/>
      <c r="AH151" s="226"/>
      <c r="AI151" s="233"/>
      <c r="AJ151" s="225" t="str">
        <f t="shared" si="44"/>
        <v/>
      </c>
      <c r="AK151" s="226"/>
      <c r="AL151" s="226" t="str">
        <f>IF(AK151="","",IFERROR(
IF(VLOOKUP(AI151,$DB$180:$DS$241,2,FALSE)=2,VLOOKUP(AI151,$DB$180:$DS$241,3,FALSE),
IF(VLOOKUP(AI151,$DB$180:$DS$241,2,FALSE)=0,VLOOKUP(AK151,DI!AK:AM,2,FALSE),
IF(AI151="","XXX-",AI151&amp;"-")&amp;
IF(VLOOKUP(AI151,$DB$180:$DS$241,2,FALSE)=0,"%?",IF(AL$4="","O?","O"&amp;AL$4+FLOOR((ROW()-7)/16,1)))&amp;
VLOOKUP(AI151,$DB$180:$DS$241,MOD(ROW()-7,16)+3,FALSE))),
IF(AI151="","XXX-%?#*",AI151&amp;"-%?#*")))</f>
        <v/>
      </c>
      <c r="AM151" s="228"/>
      <c r="AN151" s="226" t="str">
        <f t="shared" ca="1" si="36"/>
        <v/>
      </c>
      <c r="AO151" s="226"/>
      <c r="AP151" s="226"/>
      <c r="AQ151" s="233"/>
      <c r="AR151" s="225" t="str">
        <f t="shared" si="45"/>
        <v/>
      </c>
      <c r="AS151" s="226"/>
      <c r="AT151" s="226" t="str">
        <f>IF(AS151="","",IFERROR(
IF(VLOOKUP(AQ151,$DB$180:$DS$241,2,FALSE)=2,VLOOKUP(AQ151,$DB$180:$DS$241,3,FALSE),
IF(VLOOKUP(AQ151,$DB$180:$DS$241,2,FALSE)=0,VLOOKUP(AS151,DI!AS:AU,2,FALSE),
IF(AQ151="","XXX-",AQ151&amp;"-")&amp;
IF(VLOOKUP(AQ151,$DB$180:$DS$241,2,FALSE)=0,"%?",IF(AT$4="","O?","O"&amp;AT$4+FLOOR((ROW()-7)/16,1)))&amp;
VLOOKUP(AQ151,$DB$180:$DS$241,MOD(ROW()-7,16)+3,FALSE))),
IF(AQ151="","XXX-%?#*",AQ151&amp;"-%?#*")))</f>
        <v/>
      </c>
      <c r="AU151" s="228"/>
      <c r="AV151" s="226" t="str">
        <f t="shared" ca="1" si="37"/>
        <v/>
      </c>
      <c r="AW151" s="226"/>
      <c r="AX151" s="226"/>
      <c r="AY151" s="233"/>
      <c r="AZ151" s="225" t="str">
        <f t="shared" si="46"/>
        <v/>
      </c>
      <c r="BA151" s="226"/>
      <c r="BB151" s="226" t="str">
        <f>IF(BA151="","",IFERROR(
IF(VLOOKUP(AY151,$DB$180:$DS$241,2,FALSE)=2,VLOOKUP(AY151,$DB$180:$DS$241,3,FALSE),
IF(VLOOKUP(AY151,$DB$180:$DS$241,2,FALSE)=0,VLOOKUP(BA151,DI!BA:BC,2,FALSE),
IF(AY151="","XXX-",AY151&amp;"-")&amp;
IF(VLOOKUP(AY151,$DB$180:$DS$241,2,FALSE)=0,"%?",IF(BB$4="","O?","O"&amp;BB$4+FLOOR((ROW()-7)/16,1)))&amp;
VLOOKUP(AY151,$DB$180:$DS$241,MOD(ROW()-7,16)+3,FALSE))),
IF(AY151="","XXX-%?#*",AY151&amp;"-%?#*")))</f>
        <v/>
      </c>
      <c r="BC151" s="228"/>
      <c r="BD151" s="226" t="str">
        <f t="shared" ca="1" si="38"/>
        <v/>
      </c>
      <c r="BE151" s="226"/>
      <c r="BF151" s="226"/>
      <c r="BG151" s="233"/>
      <c r="BH151" s="225" t="str">
        <f t="shared" si="47"/>
        <v/>
      </c>
      <c r="BI151" s="226"/>
      <c r="BJ151" s="226" t="str">
        <f>IF(BI151="","",IFERROR(
IF(VLOOKUP(BG151,$DB$180:$DS$241,2,FALSE)=2,VLOOKUP(BG151,$DB$180:$DS$241,3,FALSE),
IF(VLOOKUP(BG151,$DB$180:$DS$241,2,FALSE)=0,VLOOKUP(BI151,DI!BI:BK,2,FALSE),
IF(BG151="","XXX-",BG151&amp;"-")&amp;
IF(VLOOKUP(BG151,$DB$180:$DS$241,2,FALSE)=0,"%?",IF(BJ$4="","O?","O"&amp;BJ$4+FLOOR((ROW()-7)/16,1)))&amp;
VLOOKUP(BG151,$DB$180:$DS$241,MOD(ROW()-7,16)+3,FALSE))),
IF(BG151="","XXX-%?#*",BG151&amp;"-%?#*")))</f>
        <v/>
      </c>
      <c r="BK151" s="228"/>
      <c r="BL151" s="226" t="str">
        <f t="shared" ca="1" si="39"/>
        <v/>
      </c>
      <c r="BM151" s="226"/>
      <c r="BN151" s="226"/>
      <c r="BO151" s="236"/>
    </row>
    <row r="152" spans="4:67">
      <c r="D152" s="225" t="str">
        <f t="shared" si="40"/>
        <v/>
      </c>
      <c r="E152" s="226"/>
      <c r="F152" s="226" t="str">
        <f>IF(E152="","",IFERROR(
IF(VLOOKUP(C152,$DB$180:$DS$241,2,FALSE)=2,VLOOKUP(C152,$DB$180:$DS$241,3,FALSE),
IF(VLOOKUP(C152,$DB$180:$DS$241,2,FALSE)=0,VLOOKUP(E152,DI!E:G,2,FALSE),
IF(C152="","XXX-",C152&amp;"-")&amp;
IF(VLOOKUP(C152,$DB$180:$DS$241,2,FALSE)=0,"%?",IF(F$4="","O?","O"&amp;F$4+FLOOR((ROW()-7)/16,1)))&amp;
VLOOKUP(C152,$DB$180:$DS$241,MOD(ROW()-7,16)+3,FALSE))),
IF(C152="","XXX-%?#*",C152&amp;"-%?#*")))</f>
        <v/>
      </c>
      <c r="G152" s="226"/>
      <c r="H152" s="226" t="str">
        <f t="shared" ref="H152:H166" ca="1" si="48">IFERROR(
IF(INDIRECT(ADDRESS(ROW(),COLUMN()-2))="","",
LEFT(INDIRECT(ADDRESS(ROW(),COLUMN()-2)),SEARCH("-",INDIRECT(ADDRESS(ROW(),COLUMN()-2)),1)-1)),"")</f>
        <v/>
      </c>
      <c r="I152" s="226"/>
      <c r="J152" s="226"/>
      <c r="K152" s="227"/>
      <c r="L152" s="225" t="str">
        <f t="shared" si="41"/>
        <v/>
      </c>
      <c r="M152" s="226"/>
      <c r="N152" s="226" t="str">
        <f>IF(M152="","",IFERROR(
IF(VLOOKUP(K152,$DB$180:$DS$241,2,FALSE)=2,VLOOKUP(K152,$DB$180:$DS$241,3,FALSE),
IF(VLOOKUP(K152,$DB$180:$DS$241,2,FALSE)=0,VLOOKUP(M152,DI!M:O,2,FALSE),
IF(K152="","XXX-",K152&amp;"-")&amp;
IF(VLOOKUP(K152,$DB$180:$DS$241,2,FALSE)=0,"%?",IF(N$4="","O?","O"&amp;N$4+FLOOR((ROW()-7)/16,1)))&amp;
VLOOKUP(K152,$DB$180:$DS$241,MOD(ROW()-7,16)+3,FALSE))),
IF(K152="","XXX-%?#*",K152&amp;"-%?#*")))</f>
        <v/>
      </c>
      <c r="O152" s="228"/>
      <c r="P152" s="226" t="str">
        <f t="shared" ca="1" si="33"/>
        <v/>
      </c>
      <c r="Q152" s="226"/>
      <c r="R152" s="226"/>
      <c r="S152" s="227"/>
      <c r="T152" s="225" t="str">
        <f t="shared" si="42"/>
        <v/>
      </c>
      <c r="U152" s="226"/>
      <c r="V152" s="226" t="str">
        <f>IF(U152="","",IFERROR(
IF(VLOOKUP(S152,$DB$180:$DS$241,2,FALSE)=2,VLOOKUP(S152,$DB$180:$DS$241,3,FALSE),
IF(VLOOKUP(S152,$DB$180:$DS$241,2,FALSE)=0,VLOOKUP(U152,DI!U:W,2,FALSE),
IF(S152="","XXX-",S152&amp;"-")&amp;
IF(VLOOKUP(S152,$DB$180:$DS$241,2,FALSE)=0,"%?",IF(V$4="","O?","O"&amp;V$4+FLOOR((ROW()-7)/16,1)))&amp;
VLOOKUP(S152,$DB$180:$DS$241,MOD(ROW()-7,16)+3,FALSE))),
IF(S152="","XXX-%?#*",S152&amp;"-%?#*")))</f>
        <v/>
      </c>
      <c r="W152" s="228"/>
      <c r="X152" s="226" t="str">
        <f t="shared" ca="1" si="34"/>
        <v/>
      </c>
      <c r="Y152" s="226"/>
      <c r="Z152" s="226"/>
      <c r="AA152" s="233"/>
      <c r="AB152" s="225" t="str">
        <f t="shared" si="43"/>
        <v/>
      </c>
      <c r="AC152" s="226"/>
      <c r="AD152" s="226" t="str">
        <f>IF(AC152="","",IFERROR(
IF(VLOOKUP(AA152,$DB$180:$DS$241,2,FALSE)=2,VLOOKUP(AA152,$DB$180:$DS$241,3,FALSE),
IF(VLOOKUP(AA152,$DB$180:$DS$241,2,FALSE)=0,VLOOKUP(AC152,DI!AC:AE,2,FALSE),
IF(AA152="","XXX-",AA152&amp;"-")&amp;
IF(VLOOKUP(AA152,$DB$180:$DS$241,2,FALSE)=0,"%?",IF(AD$4="","O?","O"&amp;AD$4+FLOOR((ROW()-7)/16,1)))&amp;
VLOOKUP(AA152,$DB$180:$DS$241,MOD(ROW()-7,16)+3,FALSE))),
IF(AA152="","XXX-%?#*",AA152&amp;"-%?#*")))</f>
        <v/>
      </c>
      <c r="AE152" s="228"/>
      <c r="AF152" s="226" t="str">
        <f t="shared" ca="1" si="35"/>
        <v/>
      </c>
      <c r="AG152" s="226"/>
      <c r="AH152" s="226"/>
      <c r="AI152" s="233"/>
      <c r="AJ152" s="225" t="str">
        <f t="shared" si="44"/>
        <v/>
      </c>
      <c r="AK152" s="226"/>
      <c r="AL152" s="226" t="str">
        <f>IF(AK152="","",IFERROR(
IF(VLOOKUP(AI152,$DB$180:$DS$241,2,FALSE)=2,VLOOKUP(AI152,$DB$180:$DS$241,3,FALSE),
IF(VLOOKUP(AI152,$DB$180:$DS$241,2,FALSE)=0,VLOOKUP(AK152,DI!AK:AM,2,FALSE),
IF(AI152="","XXX-",AI152&amp;"-")&amp;
IF(VLOOKUP(AI152,$DB$180:$DS$241,2,FALSE)=0,"%?",IF(AL$4="","O?","O"&amp;AL$4+FLOOR((ROW()-7)/16,1)))&amp;
VLOOKUP(AI152,$DB$180:$DS$241,MOD(ROW()-7,16)+3,FALSE))),
IF(AI152="","XXX-%?#*",AI152&amp;"-%?#*")))</f>
        <v/>
      </c>
      <c r="AM152" s="228"/>
      <c r="AN152" s="226" t="str">
        <f t="shared" ca="1" si="36"/>
        <v/>
      </c>
      <c r="AO152" s="226"/>
      <c r="AP152" s="226"/>
      <c r="AQ152" s="233"/>
      <c r="AR152" s="225" t="str">
        <f t="shared" si="45"/>
        <v/>
      </c>
      <c r="AS152" s="226"/>
      <c r="AT152" s="226" t="str">
        <f>IF(AS152="","",IFERROR(
IF(VLOOKUP(AQ152,$DB$180:$DS$241,2,FALSE)=2,VLOOKUP(AQ152,$DB$180:$DS$241,3,FALSE),
IF(VLOOKUP(AQ152,$DB$180:$DS$241,2,FALSE)=0,VLOOKUP(AS152,DI!AS:AU,2,FALSE),
IF(AQ152="","XXX-",AQ152&amp;"-")&amp;
IF(VLOOKUP(AQ152,$DB$180:$DS$241,2,FALSE)=0,"%?",IF(AT$4="","O?","O"&amp;AT$4+FLOOR((ROW()-7)/16,1)))&amp;
VLOOKUP(AQ152,$DB$180:$DS$241,MOD(ROW()-7,16)+3,FALSE))),
IF(AQ152="","XXX-%?#*",AQ152&amp;"-%?#*")))</f>
        <v/>
      </c>
      <c r="AU152" s="228"/>
      <c r="AV152" s="226" t="str">
        <f t="shared" ca="1" si="37"/>
        <v/>
      </c>
      <c r="AW152" s="226"/>
      <c r="AX152" s="226"/>
      <c r="AY152" s="233"/>
      <c r="AZ152" s="225" t="str">
        <f t="shared" si="46"/>
        <v/>
      </c>
      <c r="BA152" s="226"/>
      <c r="BB152" s="226" t="str">
        <f>IF(BA152="","",IFERROR(
IF(VLOOKUP(AY152,$DB$180:$DS$241,2,FALSE)=2,VLOOKUP(AY152,$DB$180:$DS$241,3,FALSE),
IF(VLOOKUP(AY152,$DB$180:$DS$241,2,FALSE)=0,VLOOKUP(BA152,DI!BA:BC,2,FALSE),
IF(AY152="","XXX-",AY152&amp;"-")&amp;
IF(VLOOKUP(AY152,$DB$180:$DS$241,2,FALSE)=0,"%?",IF(BB$4="","O?","O"&amp;BB$4+FLOOR((ROW()-7)/16,1)))&amp;
VLOOKUP(AY152,$DB$180:$DS$241,MOD(ROW()-7,16)+3,FALSE))),
IF(AY152="","XXX-%?#*",AY152&amp;"-%?#*")))</f>
        <v/>
      </c>
      <c r="BC152" s="228"/>
      <c r="BD152" s="226" t="str">
        <f t="shared" ca="1" si="38"/>
        <v/>
      </c>
      <c r="BE152" s="226"/>
      <c r="BF152" s="226"/>
      <c r="BG152" s="233"/>
      <c r="BH152" s="225" t="str">
        <f t="shared" si="47"/>
        <v/>
      </c>
      <c r="BI152" s="226"/>
      <c r="BJ152" s="226" t="str">
        <f>IF(BI152="","",IFERROR(
IF(VLOOKUP(BG152,$DB$180:$DS$241,2,FALSE)=2,VLOOKUP(BG152,$DB$180:$DS$241,3,FALSE),
IF(VLOOKUP(BG152,$DB$180:$DS$241,2,FALSE)=0,VLOOKUP(BI152,DI!BI:BK,2,FALSE),
IF(BG152="","XXX-",BG152&amp;"-")&amp;
IF(VLOOKUP(BG152,$DB$180:$DS$241,2,FALSE)=0,"%?",IF(BJ$4="","O?","O"&amp;BJ$4+FLOOR((ROW()-7)/16,1)))&amp;
VLOOKUP(BG152,$DB$180:$DS$241,MOD(ROW()-7,16)+3,FALSE))),
IF(BG152="","XXX-%?#*",BG152&amp;"-%?#*")))</f>
        <v/>
      </c>
      <c r="BK152" s="228"/>
      <c r="BL152" s="226" t="str">
        <f t="shared" ca="1" si="39"/>
        <v/>
      </c>
      <c r="BM152" s="226"/>
      <c r="BN152" s="226"/>
      <c r="BO152" s="236"/>
    </row>
    <row r="153" spans="4:67">
      <c r="D153" s="225" t="str">
        <f t="shared" si="40"/>
        <v/>
      </c>
      <c r="E153" s="226"/>
      <c r="F153" s="226" t="str">
        <f>IF(E153="","",IFERROR(
IF(VLOOKUP(C153,$DB$180:$DS$241,2,FALSE)=2,VLOOKUP(C153,$DB$180:$DS$241,3,FALSE),
IF(VLOOKUP(C153,$DB$180:$DS$241,2,FALSE)=0,VLOOKUP(E153,DI!E:G,2,FALSE),
IF(C153="","XXX-",C153&amp;"-")&amp;
IF(VLOOKUP(C153,$DB$180:$DS$241,2,FALSE)=0,"%?",IF(F$4="","O?","O"&amp;F$4+FLOOR((ROW()-7)/16,1)))&amp;
VLOOKUP(C153,$DB$180:$DS$241,MOD(ROW()-7,16)+3,FALSE))),
IF(C153="","XXX-%?#*",C153&amp;"-%?#*")))</f>
        <v/>
      </c>
      <c r="G153" s="226"/>
      <c r="H153" s="226" t="str">
        <f t="shared" ca="1" si="48"/>
        <v/>
      </c>
      <c r="I153" s="226"/>
      <c r="J153" s="226"/>
      <c r="K153" s="227"/>
      <c r="L153" s="225" t="str">
        <f t="shared" si="41"/>
        <v/>
      </c>
      <c r="M153" s="226"/>
      <c r="N153" s="226" t="str">
        <f>IF(M153="","",IFERROR(
IF(VLOOKUP(K153,$DB$180:$DS$241,2,FALSE)=2,VLOOKUP(K153,$DB$180:$DS$241,3,FALSE),
IF(VLOOKUP(K153,$DB$180:$DS$241,2,FALSE)=0,VLOOKUP(M153,DI!M:O,2,FALSE),
IF(K153="","XXX-",K153&amp;"-")&amp;
IF(VLOOKUP(K153,$DB$180:$DS$241,2,FALSE)=0,"%?",IF(N$4="","O?","O"&amp;N$4+FLOOR((ROW()-7)/16,1)))&amp;
VLOOKUP(K153,$DB$180:$DS$241,MOD(ROW()-7,16)+3,FALSE))),
IF(K153="","XXX-%?#*",K153&amp;"-%?#*")))</f>
        <v/>
      </c>
      <c r="O153" s="228"/>
      <c r="P153" s="226" t="str">
        <f t="shared" ca="1" si="33"/>
        <v/>
      </c>
      <c r="Q153" s="226"/>
      <c r="R153" s="226"/>
      <c r="S153" s="227"/>
      <c r="T153" s="225" t="str">
        <f t="shared" si="42"/>
        <v/>
      </c>
      <c r="U153" s="226"/>
      <c r="V153" s="226" t="str">
        <f>IF(U153="","",IFERROR(
IF(VLOOKUP(S153,$DB$180:$DS$241,2,FALSE)=2,VLOOKUP(S153,$DB$180:$DS$241,3,FALSE),
IF(VLOOKUP(S153,$DB$180:$DS$241,2,FALSE)=0,VLOOKUP(U153,DI!U:W,2,FALSE),
IF(S153="","XXX-",S153&amp;"-")&amp;
IF(VLOOKUP(S153,$DB$180:$DS$241,2,FALSE)=0,"%?",IF(V$4="","O?","O"&amp;V$4+FLOOR((ROW()-7)/16,1)))&amp;
VLOOKUP(S153,$DB$180:$DS$241,MOD(ROW()-7,16)+3,FALSE))),
IF(S153="","XXX-%?#*",S153&amp;"-%?#*")))</f>
        <v/>
      </c>
      <c r="W153" s="228"/>
      <c r="X153" s="226" t="str">
        <f t="shared" ca="1" si="34"/>
        <v/>
      </c>
      <c r="Y153" s="226"/>
      <c r="Z153" s="226"/>
      <c r="AA153" s="233"/>
      <c r="AB153" s="225" t="str">
        <f t="shared" si="43"/>
        <v/>
      </c>
      <c r="AC153" s="226"/>
      <c r="AD153" s="226" t="str">
        <f>IF(AC153="","",IFERROR(
IF(VLOOKUP(AA153,$DB$180:$DS$241,2,FALSE)=2,VLOOKUP(AA153,$DB$180:$DS$241,3,FALSE),
IF(VLOOKUP(AA153,$DB$180:$DS$241,2,FALSE)=0,VLOOKUP(AC153,DI!AC:AE,2,FALSE),
IF(AA153="","XXX-",AA153&amp;"-")&amp;
IF(VLOOKUP(AA153,$DB$180:$DS$241,2,FALSE)=0,"%?",IF(AD$4="","O?","O"&amp;AD$4+FLOOR((ROW()-7)/16,1)))&amp;
VLOOKUP(AA153,$DB$180:$DS$241,MOD(ROW()-7,16)+3,FALSE))),
IF(AA153="","XXX-%?#*",AA153&amp;"-%?#*")))</f>
        <v/>
      </c>
      <c r="AE153" s="228"/>
      <c r="AF153" s="226" t="str">
        <f t="shared" ca="1" si="35"/>
        <v/>
      </c>
      <c r="AG153" s="226"/>
      <c r="AH153" s="226"/>
      <c r="AI153" s="233"/>
      <c r="AJ153" s="225" t="str">
        <f t="shared" si="44"/>
        <v/>
      </c>
      <c r="AK153" s="226"/>
      <c r="AL153" s="226" t="str">
        <f>IF(AK153="","",IFERROR(
IF(VLOOKUP(AI153,$DB$180:$DS$241,2,FALSE)=2,VLOOKUP(AI153,$DB$180:$DS$241,3,FALSE),
IF(VLOOKUP(AI153,$DB$180:$DS$241,2,FALSE)=0,VLOOKUP(AK153,DI!AK:AM,2,FALSE),
IF(AI153="","XXX-",AI153&amp;"-")&amp;
IF(VLOOKUP(AI153,$DB$180:$DS$241,2,FALSE)=0,"%?",IF(AL$4="","O?","O"&amp;AL$4+FLOOR((ROW()-7)/16,1)))&amp;
VLOOKUP(AI153,$DB$180:$DS$241,MOD(ROW()-7,16)+3,FALSE))),
IF(AI153="","XXX-%?#*",AI153&amp;"-%?#*")))</f>
        <v/>
      </c>
      <c r="AM153" s="228"/>
      <c r="AN153" s="226" t="str">
        <f t="shared" ca="1" si="36"/>
        <v/>
      </c>
      <c r="AO153" s="226"/>
      <c r="AP153" s="226"/>
      <c r="AQ153" s="233"/>
      <c r="AR153" s="225" t="str">
        <f t="shared" si="45"/>
        <v/>
      </c>
      <c r="AS153" s="226"/>
      <c r="AT153" s="226" t="str">
        <f>IF(AS153="","",IFERROR(
IF(VLOOKUP(AQ153,$DB$180:$DS$241,2,FALSE)=2,VLOOKUP(AQ153,$DB$180:$DS$241,3,FALSE),
IF(VLOOKUP(AQ153,$DB$180:$DS$241,2,FALSE)=0,VLOOKUP(AS153,DI!AS:AU,2,FALSE),
IF(AQ153="","XXX-",AQ153&amp;"-")&amp;
IF(VLOOKUP(AQ153,$DB$180:$DS$241,2,FALSE)=0,"%?",IF(AT$4="","O?","O"&amp;AT$4+FLOOR((ROW()-7)/16,1)))&amp;
VLOOKUP(AQ153,$DB$180:$DS$241,MOD(ROW()-7,16)+3,FALSE))),
IF(AQ153="","XXX-%?#*",AQ153&amp;"-%?#*")))</f>
        <v/>
      </c>
      <c r="AU153" s="228"/>
      <c r="AV153" s="226" t="str">
        <f t="shared" ca="1" si="37"/>
        <v/>
      </c>
      <c r="AW153" s="226"/>
      <c r="AX153" s="226"/>
      <c r="AY153" s="233"/>
      <c r="AZ153" s="225" t="str">
        <f t="shared" si="46"/>
        <v/>
      </c>
      <c r="BA153" s="226"/>
      <c r="BB153" s="226" t="str">
        <f>IF(BA153="","",IFERROR(
IF(VLOOKUP(AY153,$DB$180:$DS$241,2,FALSE)=2,VLOOKUP(AY153,$DB$180:$DS$241,3,FALSE),
IF(VLOOKUP(AY153,$DB$180:$DS$241,2,FALSE)=0,VLOOKUP(BA153,DI!BA:BC,2,FALSE),
IF(AY153="","XXX-",AY153&amp;"-")&amp;
IF(VLOOKUP(AY153,$DB$180:$DS$241,2,FALSE)=0,"%?",IF(BB$4="","O?","O"&amp;BB$4+FLOOR((ROW()-7)/16,1)))&amp;
VLOOKUP(AY153,$DB$180:$DS$241,MOD(ROW()-7,16)+3,FALSE))),
IF(AY153="","XXX-%?#*",AY153&amp;"-%?#*")))</f>
        <v/>
      </c>
      <c r="BC153" s="228"/>
      <c r="BD153" s="226" t="str">
        <f t="shared" ca="1" si="38"/>
        <v/>
      </c>
      <c r="BE153" s="226"/>
      <c r="BF153" s="226"/>
      <c r="BG153" s="233"/>
      <c r="BH153" s="225" t="str">
        <f t="shared" si="47"/>
        <v/>
      </c>
      <c r="BI153" s="226"/>
      <c r="BJ153" s="226" t="str">
        <f>IF(BI153="","",IFERROR(
IF(VLOOKUP(BG153,$DB$180:$DS$241,2,FALSE)=2,VLOOKUP(BG153,$DB$180:$DS$241,3,FALSE),
IF(VLOOKUP(BG153,$DB$180:$DS$241,2,FALSE)=0,VLOOKUP(BI153,DI!BI:BK,2,FALSE),
IF(BG153="","XXX-",BG153&amp;"-")&amp;
IF(VLOOKUP(BG153,$DB$180:$DS$241,2,FALSE)=0,"%?",IF(BJ$4="","O?","O"&amp;BJ$4+FLOOR((ROW()-7)/16,1)))&amp;
VLOOKUP(BG153,$DB$180:$DS$241,MOD(ROW()-7,16)+3,FALSE))),
IF(BG153="","XXX-%?#*",BG153&amp;"-%?#*")))</f>
        <v/>
      </c>
      <c r="BK153" s="228"/>
      <c r="BL153" s="226" t="str">
        <f t="shared" ca="1" si="39"/>
        <v/>
      </c>
      <c r="BM153" s="226"/>
      <c r="BN153" s="226"/>
      <c r="BO153" s="236"/>
    </row>
    <row r="154" spans="4:67">
      <c r="D154" s="225" t="str">
        <f t="shared" si="40"/>
        <v/>
      </c>
      <c r="E154" s="226"/>
      <c r="F154" s="226" t="str">
        <f>IF(E154="","",IFERROR(
IF(VLOOKUP(C154,$DB$180:$DS$241,2,FALSE)=2,VLOOKUP(C154,$DB$180:$DS$241,3,FALSE),
IF(VLOOKUP(C154,$DB$180:$DS$241,2,FALSE)=0,VLOOKUP(E154,DI!E:G,2,FALSE),
IF(C154="","XXX-",C154&amp;"-")&amp;
IF(VLOOKUP(C154,$DB$180:$DS$241,2,FALSE)=0,"%?",IF(F$4="","O?","O"&amp;F$4+FLOOR((ROW()-7)/16,1)))&amp;
VLOOKUP(C154,$DB$180:$DS$241,MOD(ROW()-7,16)+3,FALSE))),
IF(C154="","XXX-%?#*",C154&amp;"-%?#*")))</f>
        <v/>
      </c>
      <c r="G154" s="226"/>
      <c r="H154" s="226" t="str">
        <f t="shared" ca="1" si="48"/>
        <v/>
      </c>
      <c r="I154" s="226"/>
      <c r="J154" s="226"/>
      <c r="K154" s="227"/>
      <c r="L154" s="225" t="str">
        <f t="shared" si="41"/>
        <v/>
      </c>
      <c r="M154" s="226"/>
      <c r="N154" s="226" t="str">
        <f>IF(M154="","",IFERROR(
IF(VLOOKUP(K154,$DB$180:$DS$241,2,FALSE)=2,VLOOKUP(K154,$DB$180:$DS$241,3,FALSE),
IF(VLOOKUP(K154,$DB$180:$DS$241,2,FALSE)=0,VLOOKUP(M154,DI!M:O,2,FALSE),
IF(K154="","XXX-",K154&amp;"-")&amp;
IF(VLOOKUP(K154,$DB$180:$DS$241,2,FALSE)=0,"%?",IF(N$4="","O?","O"&amp;N$4+FLOOR((ROW()-7)/16,1)))&amp;
VLOOKUP(K154,$DB$180:$DS$241,MOD(ROW()-7,16)+3,FALSE))),
IF(K154="","XXX-%?#*",K154&amp;"-%?#*")))</f>
        <v/>
      </c>
      <c r="O154" s="228"/>
      <c r="P154" s="226" t="str">
        <f t="shared" ca="1" si="33"/>
        <v/>
      </c>
      <c r="Q154" s="226"/>
      <c r="R154" s="226"/>
      <c r="S154" s="227"/>
      <c r="T154" s="225" t="str">
        <f t="shared" si="42"/>
        <v/>
      </c>
      <c r="U154" s="226"/>
      <c r="V154" s="226" t="str">
        <f>IF(U154="","",IFERROR(
IF(VLOOKUP(S154,$DB$180:$DS$241,2,FALSE)=2,VLOOKUP(S154,$DB$180:$DS$241,3,FALSE),
IF(VLOOKUP(S154,$DB$180:$DS$241,2,FALSE)=0,VLOOKUP(U154,DI!U:W,2,FALSE),
IF(S154="","XXX-",S154&amp;"-")&amp;
IF(VLOOKUP(S154,$DB$180:$DS$241,2,FALSE)=0,"%?",IF(V$4="","O?","O"&amp;V$4+FLOOR((ROW()-7)/16,1)))&amp;
VLOOKUP(S154,$DB$180:$DS$241,MOD(ROW()-7,16)+3,FALSE))),
IF(S154="","XXX-%?#*",S154&amp;"-%?#*")))</f>
        <v/>
      </c>
      <c r="W154" s="228"/>
      <c r="X154" s="226" t="str">
        <f t="shared" ca="1" si="34"/>
        <v/>
      </c>
      <c r="Y154" s="226"/>
      <c r="Z154" s="226"/>
      <c r="AA154" s="233"/>
      <c r="AB154" s="225" t="str">
        <f t="shared" si="43"/>
        <v/>
      </c>
      <c r="AC154" s="226"/>
      <c r="AD154" s="226" t="str">
        <f>IF(AC154="","",IFERROR(
IF(VLOOKUP(AA154,$DB$180:$DS$241,2,FALSE)=2,VLOOKUP(AA154,$DB$180:$DS$241,3,FALSE),
IF(VLOOKUP(AA154,$DB$180:$DS$241,2,FALSE)=0,VLOOKUP(AC154,DI!AC:AE,2,FALSE),
IF(AA154="","XXX-",AA154&amp;"-")&amp;
IF(VLOOKUP(AA154,$DB$180:$DS$241,2,FALSE)=0,"%?",IF(AD$4="","O?","O"&amp;AD$4+FLOOR((ROW()-7)/16,1)))&amp;
VLOOKUP(AA154,$DB$180:$DS$241,MOD(ROW()-7,16)+3,FALSE))),
IF(AA154="","XXX-%?#*",AA154&amp;"-%?#*")))</f>
        <v/>
      </c>
      <c r="AE154" s="228"/>
      <c r="AF154" s="226" t="str">
        <f t="shared" ca="1" si="35"/>
        <v/>
      </c>
      <c r="AG154" s="226"/>
      <c r="AH154" s="226"/>
      <c r="AI154" s="233"/>
      <c r="AJ154" s="225" t="str">
        <f t="shared" si="44"/>
        <v/>
      </c>
      <c r="AK154" s="226"/>
      <c r="AL154" s="226" t="str">
        <f>IF(AK154="","",IFERROR(
IF(VLOOKUP(AI154,$DB$180:$DS$241,2,FALSE)=2,VLOOKUP(AI154,$DB$180:$DS$241,3,FALSE),
IF(VLOOKUP(AI154,$DB$180:$DS$241,2,FALSE)=0,VLOOKUP(AK154,DI!AK:AM,2,FALSE),
IF(AI154="","XXX-",AI154&amp;"-")&amp;
IF(VLOOKUP(AI154,$DB$180:$DS$241,2,FALSE)=0,"%?",IF(AL$4="","O?","O"&amp;AL$4+FLOOR((ROW()-7)/16,1)))&amp;
VLOOKUP(AI154,$DB$180:$DS$241,MOD(ROW()-7,16)+3,FALSE))),
IF(AI154="","XXX-%?#*",AI154&amp;"-%?#*")))</f>
        <v/>
      </c>
      <c r="AM154" s="228"/>
      <c r="AN154" s="226" t="str">
        <f t="shared" ca="1" si="36"/>
        <v/>
      </c>
      <c r="AO154" s="226"/>
      <c r="AP154" s="226"/>
      <c r="AQ154" s="233"/>
      <c r="AR154" s="225" t="str">
        <f t="shared" si="45"/>
        <v/>
      </c>
      <c r="AS154" s="226"/>
      <c r="AT154" s="226" t="str">
        <f>IF(AS154="","",IFERROR(
IF(VLOOKUP(AQ154,$DB$180:$DS$241,2,FALSE)=2,VLOOKUP(AQ154,$DB$180:$DS$241,3,FALSE),
IF(VLOOKUP(AQ154,$DB$180:$DS$241,2,FALSE)=0,VLOOKUP(AS154,DI!AS:AU,2,FALSE),
IF(AQ154="","XXX-",AQ154&amp;"-")&amp;
IF(VLOOKUP(AQ154,$DB$180:$DS$241,2,FALSE)=0,"%?",IF(AT$4="","O?","O"&amp;AT$4+FLOOR((ROW()-7)/16,1)))&amp;
VLOOKUP(AQ154,$DB$180:$DS$241,MOD(ROW()-7,16)+3,FALSE))),
IF(AQ154="","XXX-%?#*",AQ154&amp;"-%?#*")))</f>
        <v/>
      </c>
      <c r="AU154" s="228"/>
      <c r="AV154" s="226" t="str">
        <f t="shared" ca="1" si="37"/>
        <v/>
      </c>
      <c r="AW154" s="226"/>
      <c r="AX154" s="226"/>
      <c r="AY154" s="233"/>
      <c r="AZ154" s="225" t="str">
        <f t="shared" si="46"/>
        <v/>
      </c>
      <c r="BA154" s="226"/>
      <c r="BB154" s="226" t="str">
        <f>IF(BA154="","",IFERROR(
IF(VLOOKUP(AY154,$DB$180:$DS$241,2,FALSE)=2,VLOOKUP(AY154,$DB$180:$DS$241,3,FALSE),
IF(VLOOKUP(AY154,$DB$180:$DS$241,2,FALSE)=0,VLOOKUP(BA154,DI!BA:BC,2,FALSE),
IF(AY154="","XXX-",AY154&amp;"-")&amp;
IF(VLOOKUP(AY154,$DB$180:$DS$241,2,FALSE)=0,"%?",IF(BB$4="","O?","O"&amp;BB$4+FLOOR((ROW()-7)/16,1)))&amp;
VLOOKUP(AY154,$DB$180:$DS$241,MOD(ROW()-7,16)+3,FALSE))),
IF(AY154="","XXX-%?#*",AY154&amp;"-%?#*")))</f>
        <v/>
      </c>
      <c r="BC154" s="228"/>
      <c r="BD154" s="226" t="str">
        <f t="shared" ca="1" si="38"/>
        <v/>
      </c>
      <c r="BE154" s="226"/>
      <c r="BF154" s="226"/>
      <c r="BG154" s="233"/>
      <c r="BH154" s="225" t="str">
        <f t="shared" si="47"/>
        <v/>
      </c>
      <c r="BI154" s="226"/>
      <c r="BJ154" s="226" t="str">
        <f>IF(BI154="","",IFERROR(
IF(VLOOKUP(BG154,$DB$180:$DS$241,2,FALSE)=2,VLOOKUP(BG154,$DB$180:$DS$241,3,FALSE),
IF(VLOOKUP(BG154,$DB$180:$DS$241,2,FALSE)=0,VLOOKUP(BI154,DI!BI:BK,2,FALSE),
IF(BG154="","XXX-",BG154&amp;"-")&amp;
IF(VLOOKUP(BG154,$DB$180:$DS$241,2,FALSE)=0,"%?",IF(BJ$4="","O?","O"&amp;BJ$4+FLOOR((ROW()-7)/16,1)))&amp;
VLOOKUP(BG154,$DB$180:$DS$241,MOD(ROW()-7,16)+3,FALSE))),
IF(BG154="","XXX-%?#*",BG154&amp;"-%?#*")))</f>
        <v/>
      </c>
      <c r="BK154" s="228"/>
      <c r="BL154" s="226" t="str">
        <f t="shared" ca="1" si="39"/>
        <v/>
      </c>
      <c r="BM154" s="226"/>
      <c r="BN154" s="226"/>
      <c r="BO154" s="236"/>
    </row>
    <row r="155" spans="4:67">
      <c r="D155" s="225" t="str">
        <f t="shared" si="40"/>
        <v/>
      </c>
      <c r="E155" s="226"/>
      <c r="F155" s="226" t="str">
        <f>IF(E155="","",IFERROR(
IF(VLOOKUP(C155,$DB$180:$DS$241,2,FALSE)=2,VLOOKUP(C155,$DB$180:$DS$241,3,FALSE),
IF(VLOOKUP(C155,$DB$180:$DS$241,2,FALSE)=0,VLOOKUP(E155,DI!E:G,2,FALSE),
IF(C155="","XXX-",C155&amp;"-")&amp;
IF(VLOOKUP(C155,$DB$180:$DS$241,2,FALSE)=0,"%?",IF(F$4="","O?","O"&amp;F$4+FLOOR((ROW()-7)/16,1)))&amp;
VLOOKUP(C155,$DB$180:$DS$241,MOD(ROW()-7,16)+3,FALSE))),
IF(C155="","XXX-%?#*",C155&amp;"-%?#*")))</f>
        <v/>
      </c>
      <c r="G155" s="226"/>
      <c r="H155" s="226" t="str">
        <f t="shared" ca="1" si="48"/>
        <v/>
      </c>
      <c r="I155" s="226"/>
      <c r="J155" s="226"/>
      <c r="K155" s="227"/>
      <c r="L155" s="225" t="str">
        <f t="shared" si="41"/>
        <v/>
      </c>
      <c r="M155" s="226"/>
      <c r="N155" s="226" t="str">
        <f>IF(M155="","",IFERROR(
IF(VLOOKUP(K155,$DB$180:$DS$241,2,FALSE)=2,VLOOKUP(K155,$DB$180:$DS$241,3,FALSE),
IF(VLOOKUP(K155,$DB$180:$DS$241,2,FALSE)=0,VLOOKUP(M155,DI!M:O,2,FALSE),
IF(K155="","XXX-",K155&amp;"-")&amp;
IF(VLOOKUP(K155,$DB$180:$DS$241,2,FALSE)=0,"%?",IF(N$4="","O?","O"&amp;N$4+FLOOR((ROW()-7)/16,1)))&amp;
VLOOKUP(K155,$DB$180:$DS$241,MOD(ROW()-7,16)+3,FALSE))),
IF(K155="","XXX-%?#*",K155&amp;"-%?#*")))</f>
        <v/>
      </c>
      <c r="O155" s="228"/>
      <c r="P155" s="226" t="str">
        <f t="shared" ca="1" si="33"/>
        <v/>
      </c>
      <c r="Q155" s="226"/>
      <c r="R155" s="226"/>
      <c r="S155" s="227"/>
      <c r="T155" s="225" t="str">
        <f t="shared" si="42"/>
        <v/>
      </c>
      <c r="U155" s="226"/>
      <c r="V155" s="226" t="str">
        <f>IF(U155="","",IFERROR(
IF(VLOOKUP(S155,$DB$180:$DS$241,2,FALSE)=2,VLOOKUP(S155,$DB$180:$DS$241,3,FALSE),
IF(VLOOKUP(S155,$DB$180:$DS$241,2,FALSE)=0,VLOOKUP(U155,DI!U:W,2,FALSE),
IF(S155="","XXX-",S155&amp;"-")&amp;
IF(VLOOKUP(S155,$DB$180:$DS$241,2,FALSE)=0,"%?",IF(V$4="","O?","O"&amp;V$4+FLOOR((ROW()-7)/16,1)))&amp;
VLOOKUP(S155,$DB$180:$DS$241,MOD(ROW()-7,16)+3,FALSE))),
IF(S155="","XXX-%?#*",S155&amp;"-%?#*")))</f>
        <v/>
      </c>
      <c r="W155" s="228"/>
      <c r="X155" s="226" t="str">
        <f t="shared" ca="1" si="34"/>
        <v/>
      </c>
      <c r="Y155" s="226"/>
      <c r="Z155" s="226"/>
      <c r="AA155" s="233"/>
      <c r="AB155" s="225" t="str">
        <f t="shared" si="43"/>
        <v/>
      </c>
      <c r="AC155" s="226"/>
      <c r="AD155" s="226" t="str">
        <f>IF(AC155="","",IFERROR(
IF(VLOOKUP(AA155,$DB$180:$DS$241,2,FALSE)=2,VLOOKUP(AA155,$DB$180:$DS$241,3,FALSE),
IF(VLOOKUP(AA155,$DB$180:$DS$241,2,FALSE)=0,VLOOKUP(AC155,DI!AC:AE,2,FALSE),
IF(AA155="","XXX-",AA155&amp;"-")&amp;
IF(VLOOKUP(AA155,$DB$180:$DS$241,2,FALSE)=0,"%?",IF(AD$4="","O?","O"&amp;AD$4+FLOOR((ROW()-7)/16,1)))&amp;
VLOOKUP(AA155,$DB$180:$DS$241,MOD(ROW()-7,16)+3,FALSE))),
IF(AA155="","XXX-%?#*",AA155&amp;"-%?#*")))</f>
        <v/>
      </c>
      <c r="AE155" s="228"/>
      <c r="AF155" s="226" t="str">
        <f t="shared" ca="1" si="35"/>
        <v/>
      </c>
      <c r="AG155" s="226"/>
      <c r="AH155" s="226"/>
      <c r="AI155" s="233"/>
      <c r="AJ155" s="225" t="str">
        <f t="shared" si="44"/>
        <v/>
      </c>
      <c r="AK155" s="226"/>
      <c r="AL155" s="226" t="str">
        <f>IF(AK155="","",IFERROR(
IF(VLOOKUP(AI155,$DB$180:$DS$241,2,FALSE)=2,VLOOKUP(AI155,$DB$180:$DS$241,3,FALSE),
IF(VLOOKUP(AI155,$DB$180:$DS$241,2,FALSE)=0,VLOOKUP(AK155,DI!AK:AM,2,FALSE),
IF(AI155="","XXX-",AI155&amp;"-")&amp;
IF(VLOOKUP(AI155,$DB$180:$DS$241,2,FALSE)=0,"%?",IF(AL$4="","O?","O"&amp;AL$4+FLOOR((ROW()-7)/16,1)))&amp;
VLOOKUP(AI155,$DB$180:$DS$241,MOD(ROW()-7,16)+3,FALSE))),
IF(AI155="","XXX-%?#*",AI155&amp;"-%?#*")))</f>
        <v/>
      </c>
      <c r="AM155" s="228"/>
      <c r="AN155" s="226" t="str">
        <f t="shared" ca="1" si="36"/>
        <v/>
      </c>
      <c r="AO155" s="226"/>
      <c r="AP155" s="226"/>
      <c r="AQ155" s="233"/>
      <c r="AR155" s="225" t="str">
        <f t="shared" si="45"/>
        <v/>
      </c>
      <c r="AS155" s="226"/>
      <c r="AT155" s="226" t="str">
        <f>IF(AS155="","",IFERROR(
IF(VLOOKUP(AQ155,$DB$180:$DS$241,2,FALSE)=2,VLOOKUP(AQ155,$DB$180:$DS$241,3,FALSE),
IF(VLOOKUP(AQ155,$DB$180:$DS$241,2,FALSE)=0,VLOOKUP(AS155,DI!AS:AU,2,FALSE),
IF(AQ155="","XXX-",AQ155&amp;"-")&amp;
IF(VLOOKUP(AQ155,$DB$180:$DS$241,2,FALSE)=0,"%?",IF(AT$4="","O?","O"&amp;AT$4+FLOOR((ROW()-7)/16,1)))&amp;
VLOOKUP(AQ155,$DB$180:$DS$241,MOD(ROW()-7,16)+3,FALSE))),
IF(AQ155="","XXX-%?#*",AQ155&amp;"-%?#*")))</f>
        <v/>
      </c>
      <c r="AU155" s="228"/>
      <c r="AV155" s="226" t="str">
        <f t="shared" ca="1" si="37"/>
        <v/>
      </c>
      <c r="AW155" s="226"/>
      <c r="AX155" s="226"/>
      <c r="AY155" s="233"/>
      <c r="AZ155" s="225" t="str">
        <f t="shared" si="46"/>
        <v/>
      </c>
      <c r="BA155" s="226"/>
      <c r="BB155" s="226" t="str">
        <f>IF(BA155="","",IFERROR(
IF(VLOOKUP(AY155,$DB$180:$DS$241,2,FALSE)=2,VLOOKUP(AY155,$DB$180:$DS$241,3,FALSE),
IF(VLOOKUP(AY155,$DB$180:$DS$241,2,FALSE)=0,VLOOKUP(BA155,DI!BA:BC,2,FALSE),
IF(AY155="","XXX-",AY155&amp;"-")&amp;
IF(VLOOKUP(AY155,$DB$180:$DS$241,2,FALSE)=0,"%?",IF(BB$4="","O?","O"&amp;BB$4+FLOOR((ROW()-7)/16,1)))&amp;
VLOOKUP(AY155,$DB$180:$DS$241,MOD(ROW()-7,16)+3,FALSE))),
IF(AY155="","XXX-%?#*",AY155&amp;"-%?#*")))</f>
        <v/>
      </c>
      <c r="BC155" s="228"/>
      <c r="BD155" s="226" t="str">
        <f t="shared" ca="1" si="38"/>
        <v/>
      </c>
      <c r="BE155" s="226"/>
      <c r="BF155" s="226"/>
      <c r="BG155" s="233"/>
      <c r="BH155" s="225" t="str">
        <f t="shared" si="47"/>
        <v/>
      </c>
      <c r="BI155" s="226"/>
      <c r="BJ155" s="226" t="str">
        <f>IF(BI155="","",IFERROR(
IF(VLOOKUP(BG155,$DB$180:$DS$241,2,FALSE)=2,VLOOKUP(BG155,$DB$180:$DS$241,3,FALSE),
IF(VLOOKUP(BG155,$DB$180:$DS$241,2,FALSE)=0,VLOOKUP(BI155,DI!BI:BK,2,FALSE),
IF(BG155="","XXX-",BG155&amp;"-")&amp;
IF(VLOOKUP(BG155,$DB$180:$DS$241,2,FALSE)=0,"%?",IF(BJ$4="","O?","O"&amp;BJ$4+FLOOR((ROW()-7)/16,1)))&amp;
VLOOKUP(BG155,$DB$180:$DS$241,MOD(ROW()-7,16)+3,FALSE))),
IF(BG155="","XXX-%?#*",BG155&amp;"-%?#*")))</f>
        <v/>
      </c>
      <c r="BK155" s="228"/>
      <c r="BL155" s="226" t="str">
        <f t="shared" ca="1" si="39"/>
        <v/>
      </c>
      <c r="BM155" s="226"/>
      <c r="BN155" s="226"/>
      <c r="BO155" s="236"/>
    </row>
    <row r="156" spans="4:67">
      <c r="D156" s="225" t="str">
        <f t="shared" si="40"/>
        <v/>
      </c>
      <c r="E156" s="226"/>
      <c r="F156" s="226" t="str">
        <f>IF(E156="","",IFERROR(
IF(VLOOKUP(C156,$DB$180:$DS$241,2,FALSE)=2,VLOOKUP(C156,$DB$180:$DS$241,3,FALSE),
IF(VLOOKUP(C156,$DB$180:$DS$241,2,FALSE)=0,VLOOKUP(E156,DI!E:G,2,FALSE),
IF(C156="","XXX-",C156&amp;"-")&amp;
IF(VLOOKUP(C156,$DB$180:$DS$241,2,FALSE)=0,"%?",IF(F$4="","O?","O"&amp;F$4+FLOOR((ROW()-7)/16,1)))&amp;
VLOOKUP(C156,$DB$180:$DS$241,MOD(ROW()-7,16)+3,FALSE))),
IF(C156="","XXX-%?#*",C156&amp;"-%?#*")))</f>
        <v/>
      </c>
      <c r="G156" s="226"/>
      <c r="H156" s="226" t="str">
        <f t="shared" ca="1" si="48"/>
        <v/>
      </c>
      <c r="I156" s="226"/>
      <c r="J156" s="226"/>
      <c r="K156" s="227"/>
      <c r="L156" s="225" t="str">
        <f t="shared" si="41"/>
        <v/>
      </c>
      <c r="M156" s="226"/>
      <c r="N156" s="226" t="str">
        <f>IF(M156="","",IFERROR(
IF(VLOOKUP(K156,$DB$180:$DS$241,2,FALSE)=2,VLOOKUP(K156,$DB$180:$DS$241,3,FALSE),
IF(VLOOKUP(K156,$DB$180:$DS$241,2,FALSE)=0,VLOOKUP(M156,DI!M:O,2,FALSE),
IF(K156="","XXX-",K156&amp;"-")&amp;
IF(VLOOKUP(K156,$DB$180:$DS$241,2,FALSE)=0,"%?",IF(N$4="","O?","O"&amp;N$4+FLOOR((ROW()-7)/16,1)))&amp;
VLOOKUP(K156,$DB$180:$DS$241,MOD(ROW()-7,16)+3,FALSE))),
IF(K156="","XXX-%?#*",K156&amp;"-%?#*")))</f>
        <v/>
      </c>
      <c r="O156" s="228"/>
      <c r="P156" s="226" t="str">
        <f t="shared" ca="1" si="33"/>
        <v/>
      </c>
      <c r="Q156" s="226"/>
      <c r="R156" s="226"/>
      <c r="S156" s="227"/>
      <c r="T156" s="225" t="str">
        <f t="shared" si="42"/>
        <v/>
      </c>
      <c r="U156" s="226"/>
      <c r="V156" s="226" t="str">
        <f>IF(U156="","",IFERROR(
IF(VLOOKUP(S156,$DB$180:$DS$241,2,FALSE)=2,VLOOKUP(S156,$DB$180:$DS$241,3,FALSE),
IF(VLOOKUP(S156,$DB$180:$DS$241,2,FALSE)=0,VLOOKUP(U156,DI!U:W,2,FALSE),
IF(S156="","XXX-",S156&amp;"-")&amp;
IF(VLOOKUP(S156,$DB$180:$DS$241,2,FALSE)=0,"%?",IF(V$4="","O?","O"&amp;V$4+FLOOR((ROW()-7)/16,1)))&amp;
VLOOKUP(S156,$DB$180:$DS$241,MOD(ROW()-7,16)+3,FALSE))),
IF(S156="","XXX-%?#*",S156&amp;"-%?#*")))</f>
        <v/>
      </c>
      <c r="W156" s="228"/>
      <c r="X156" s="226" t="str">
        <f t="shared" ca="1" si="34"/>
        <v/>
      </c>
      <c r="Y156" s="226"/>
      <c r="Z156" s="226"/>
      <c r="AA156" s="233"/>
      <c r="AB156" s="225" t="str">
        <f t="shared" si="43"/>
        <v/>
      </c>
      <c r="AC156" s="226"/>
      <c r="AD156" s="226" t="str">
        <f>IF(AC156="","",IFERROR(
IF(VLOOKUP(AA156,$DB$180:$DS$241,2,FALSE)=2,VLOOKUP(AA156,$DB$180:$DS$241,3,FALSE),
IF(VLOOKUP(AA156,$DB$180:$DS$241,2,FALSE)=0,VLOOKUP(AC156,DI!AC:AE,2,FALSE),
IF(AA156="","XXX-",AA156&amp;"-")&amp;
IF(VLOOKUP(AA156,$DB$180:$DS$241,2,FALSE)=0,"%?",IF(AD$4="","O?","O"&amp;AD$4+FLOOR((ROW()-7)/16,1)))&amp;
VLOOKUP(AA156,$DB$180:$DS$241,MOD(ROW()-7,16)+3,FALSE))),
IF(AA156="","XXX-%?#*",AA156&amp;"-%?#*")))</f>
        <v/>
      </c>
      <c r="AE156" s="228"/>
      <c r="AF156" s="226" t="str">
        <f t="shared" ca="1" si="35"/>
        <v/>
      </c>
      <c r="AG156" s="226"/>
      <c r="AH156" s="226"/>
      <c r="AI156" s="233"/>
      <c r="AJ156" s="225" t="str">
        <f t="shared" si="44"/>
        <v/>
      </c>
      <c r="AK156" s="226"/>
      <c r="AL156" s="226" t="str">
        <f>IF(AK156="","",IFERROR(
IF(VLOOKUP(AI156,$DB$180:$DS$241,2,FALSE)=2,VLOOKUP(AI156,$DB$180:$DS$241,3,FALSE),
IF(VLOOKUP(AI156,$DB$180:$DS$241,2,FALSE)=0,VLOOKUP(AK156,DI!AK:AM,2,FALSE),
IF(AI156="","XXX-",AI156&amp;"-")&amp;
IF(VLOOKUP(AI156,$DB$180:$DS$241,2,FALSE)=0,"%?",IF(AL$4="","O?","O"&amp;AL$4+FLOOR((ROW()-7)/16,1)))&amp;
VLOOKUP(AI156,$DB$180:$DS$241,MOD(ROW()-7,16)+3,FALSE))),
IF(AI156="","XXX-%?#*",AI156&amp;"-%?#*")))</f>
        <v/>
      </c>
      <c r="AM156" s="228"/>
      <c r="AN156" s="226" t="str">
        <f t="shared" ca="1" si="36"/>
        <v/>
      </c>
      <c r="AO156" s="226"/>
      <c r="AP156" s="226"/>
      <c r="AQ156" s="233"/>
      <c r="AR156" s="225" t="str">
        <f t="shared" si="45"/>
        <v/>
      </c>
      <c r="AS156" s="226"/>
      <c r="AT156" s="226" t="str">
        <f>IF(AS156="","",IFERROR(
IF(VLOOKUP(AQ156,$DB$180:$DS$241,2,FALSE)=2,VLOOKUP(AQ156,$DB$180:$DS$241,3,FALSE),
IF(VLOOKUP(AQ156,$DB$180:$DS$241,2,FALSE)=0,VLOOKUP(AS156,DI!AS:AU,2,FALSE),
IF(AQ156="","XXX-",AQ156&amp;"-")&amp;
IF(VLOOKUP(AQ156,$DB$180:$DS$241,2,FALSE)=0,"%?",IF(AT$4="","O?","O"&amp;AT$4+FLOOR((ROW()-7)/16,1)))&amp;
VLOOKUP(AQ156,$DB$180:$DS$241,MOD(ROW()-7,16)+3,FALSE))),
IF(AQ156="","XXX-%?#*",AQ156&amp;"-%?#*")))</f>
        <v/>
      </c>
      <c r="AU156" s="228"/>
      <c r="AV156" s="226" t="str">
        <f t="shared" ca="1" si="37"/>
        <v/>
      </c>
      <c r="AW156" s="226"/>
      <c r="AX156" s="226"/>
      <c r="AY156" s="233"/>
      <c r="AZ156" s="225" t="str">
        <f t="shared" si="46"/>
        <v/>
      </c>
      <c r="BA156" s="226"/>
      <c r="BB156" s="226" t="str">
        <f>IF(BA156="","",IFERROR(
IF(VLOOKUP(AY156,$DB$180:$DS$241,2,FALSE)=2,VLOOKUP(AY156,$DB$180:$DS$241,3,FALSE),
IF(VLOOKUP(AY156,$DB$180:$DS$241,2,FALSE)=0,VLOOKUP(BA156,DI!BA:BC,2,FALSE),
IF(AY156="","XXX-",AY156&amp;"-")&amp;
IF(VLOOKUP(AY156,$DB$180:$DS$241,2,FALSE)=0,"%?",IF(BB$4="","O?","O"&amp;BB$4+FLOOR((ROW()-7)/16,1)))&amp;
VLOOKUP(AY156,$DB$180:$DS$241,MOD(ROW()-7,16)+3,FALSE))),
IF(AY156="","XXX-%?#*",AY156&amp;"-%?#*")))</f>
        <v/>
      </c>
      <c r="BC156" s="228"/>
      <c r="BD156" s="226" t="str">
        <f t="shared" ca="1" si="38"/>
        <v/>
      </c>
      <c r="BE156" s="226"/>
      <c r="BF156" s="226"/>
      <c r="BG156" s="233"/>
      <c r="BH156" s="225" t="str">
        <f t="shared" si="47"/>
        <v/>
      </c>
      <c r="BI156" s="226"/>
      <c r="BJ156" s="226" t="str">
        <f>IF(BI156="","",IFERROR(
IF(VLOOKUP(BG156,$DB$180:$DS$241,2,FALSE)=2,VLOOKUP(BG156,$DB$180:$DS$241,3,FALSE),
IF(VLOOKUP(BG156,$DB$180:$DS$241,2,FALSE)=0,VLOOKUP(BI156,DI!BI:BK,2,FALSE),
IF(BG156="","XXX-",BG156&amp;"-")&amp;
IF(VLOOKUP(BG156,$DB$180:$DS$241,2,FALSE)=0,"%?",IF(BJ$4="","O?","O"&amp;BJ$4+FLOOR((ROW()-7)/16,1)))&amp;
VLOOKUP(BG156,$DB$180:$DS$241,MOD(ROW()-7,16)+3,FALSE))),
IF(BG156="","XXX-%?#*",BG156&amp;"-%?#*")))</f>
        <v/>
      </c>
      <c r="BK156" s="228"/>
      <c r="BL156" s="226" t="str">
        <f t="shared" ca="1" si="39"/>
        <v/>
      </c>
      <c r="BM156" s="226"/>
      <c r="BN156" s="226"/>
      <c r="BO156" s="236"/>
    </row>
    <row r="157" spans="4:67">
      <c r="D157" s="225" t="str">
        <f t="shared" si="40"/>
        <v/>
      </c>
      <c r="E157" s="226"/>
      <c r="F157" s="226" t="str">
        <f>IF(E157="","",IFERROR(
IF(VLOOKUP(C157,$DB$180:$DS$241,2,FALSE)=2,VLOOKUP(C157,$DB$180:$DS$241,3,FALSE),
IF(VLOOKUP(C157,$DB$180:$DS$241,2,FALSE)=0,VLOOKUP(E157,DI!E:G,2,FALSE),
IF(C157="","XXX-",C157&amp;"-")&amp;
IF(VLOOKUP(C157,$DB$180:$DS$241,2,FALSE)=0,"%?",IF(F$4="","O?","O"&amp;F$4+FLOOR((ROW()-7)/16,1)))&amp;
VLOOKUP(C157,$DB$180:$DS$241,MOD(ROW()-7,16)+3,FALSE))),
IF(C157="","XXX-%?#*",C157&amp;"-%?#*")))</f>
        <v/>
      </c>
      <c r="G157" s="226"/>
      <c r="H157" s="226" t="str">
        <f t="shared" ca="1" si="48"/>
        <v/>
      </c>
      <c r="I157" s="226"/>
      <c r="J157" s="226"/>
      <c r="K157" s="227"/>
      <c r="L157" s="225" t="str">
        <f t="shared" si="41"/>
        <v/>
      </c>
      <c r="M157" s="226"/>
      <c r="N157" s="226" t="str">
        <f>IF(M157="","",IFERROR(
IF(VLOOKUP(K157,$DB$180:$DS$241,2,FALSE)=2,VLOOKUP(K157,$DB$180:$DS$241,3,FALSE),
IF(VLOOKUP(K157,$DB$180:$DS$241,2,FALSE)=0,VLOOKUP(M157,DI!M:O,2,FALSE),
IF(K157="","XXX-",K157&amp;"-")&amp;
IF(VLOOKUP(K157,$DB$180:$DS$241,2,FALSE)=0,"%?",IF(N$4="","O?","O"&amp;N$4+FLOOR((ROW()-7)/16,1)))&amp;
VLOOKUP(K157,$DB$180:$DS$241,MOD(ROW()-7,16)+3,FALSE))),
IF(K157="","XXX-%?#*",K157&amp;"-%?#*")))</f>
        <v/>
      </c>
      <c r="O157" s="228"/>
      <c r="P157" s="226" t="str">
        <f t="shared" ca="1" si="33"/>
        <v/>
      </c>
      <c r="Q157" s="226"/>
      <c r="R157" s="226"/>
      <c r="S157" s="227"/>
      <c r="T157" s="225" t="str">
        <f t="shared" si="42"/>
        <v/>
      </c>
      <c r="U157" s="226"/>
      <c r="V157" s="226" t="str">
        <f>IF(U157="","",IFERROR(
IF(VLOOKUP(S157,$DB$180:$DS$241,2,FALSE)=2,VLOOKUP(S157,$DB$180:$DS$241,3,FALSE),
IF(VLOOKUP(S157,$DB$180:$DS$241,2,FALSE)=0,VLOOKUP(U157,DI!U:W,2,FALSE),
IF(S157="","XXX-",S157&amp;"-")&amp;
IF(VLOOKUP(S157,$DB$180:$DS$241,2,FALSE)=0,"%?",IF(V$4="","O?","O"&amp;V$4+FLOOR((ROW()-7)/16,1)))&amp;
VLOOKUP(S157,$DB$180:$DS$241,MOD(ROW()-7,16)+3,FALSE))),
IF(S157="","XXX-%?#*",S157&amp;"-%?#*")))</f>
        <v/>
      </c>
      <c r="W157" s="228"/>
      <c r="X157" s="226" t="str">
        <f t="shared" ca="1" si="34"/>
        <v/>
      </c>
      <c r="Y157" s="226"/>
      <c r="Z157" s="226"/>
      <c r="AA157" s="233"/>
      <c r="AB157" s="225" t="str">
        <f t="shared" si="43"/>
        <v/>
      </c>
      <c r="AC157" s="226"/>
      <c r="AD157" s="226" t="str">
        <f>IF(AC157="","",IFERROR(
IF(VLOOKUP(AA157,$DB$180:$DS$241,2,FALSE)=2,VLOOKUP(AA157,$DB$180:$DS$241,3,FALSE),
IF(VLOOKUP(AA157,$DB$180:$DS$241,2,FALSE)=0,VLOOKUP(AC157,DI!AC:AE,2,FALSE),
IF(AA157="","XXX-",AA157&amp;"-")&amp;
IF(VLOOKUP(AA157,$DB$180:$DS$241,2,FALSE)=0,"%?",IF(AD$4="","O?","O"&amp;AD$4+FLOOR((ROW()-7)/16,1)))&amp;
VLOOKUP(AA157,$DB$180:$DS$241,MOD(ROW()-7,16)+3,FALSE))),
IF(AA157="","XXX-%?#*",AA157&amp;"-%?#*")))</f>
        <v/>
      </c>
      <c r="AE157" s="228"/>
      <c r="AF157" s="226" t="str">
        <f t="shared" ca="1" si="35"/>
        <v/>
      </c>
      <c r="AG157" s="226"/>
      <c r="AH157" s="226"/>
      <c r="AI157" s="233"/>
      <c r="AJ157" s="225" t="str">
        <f t="shared" si="44"/>
        <v/>
      </c>
      <c r="AK157" s="226"/>
      <c r="AL157" s="226" t="str">
        <f>IF(AK157="","",IFERROR(
IF(VLOOKUP(AI157,$DB$180:$DS$241,2,FALSE)=2,VLOOKUP(AI157,$DB$180:$DS$241,3,FALSE),
IF(VLOOKUP(AI157,$DB$180:$DS$241,2,FALSE)=0,VLOOKUP(AK157,DI!AK:AM,2,FALSE),
IF(AI157="","XXX-",AI157&amp;"-")&amp;
IF(VLOOKUP(AI157,$DB$180:$DS$241,2,FALSE)=0,"%?",IF(AL$4="","O?","O"&amp;AL$4+FLOOR((ROW()-7)/16,1)))&amp;
VLOOKUP(AI157,$DB$180:$DS$241,MOD(ROW()-7,16)+3,FALSE))),
IF(AI157="","XXX-%?#*",AI157&amp;"-%?#*")))</f>
        <v/>
      </c>
      <c r="AM157" s="228"/>
      <c r="AN157" s="226" t="str">
        <f t="shared" ca="1" si="36"/>
        <v/>
      </c>
      <c r="AO157" s="226"/>
      <c r="AP157" s="226"/>
      <c r="AQ157" s="233"/>
      <c r="AR157" s="225" t="str">
        <f t="shared" si="45"/>
        <v/>
      </c>
      <c r="AS157" s="226"/>
      <c r="AT157" s="226" t="str">
        <f>IF(AS157="","",IFERROR(
IF(VLOOKUP(AQ157,$DB$180:$DS$241,2,FALSE)=2,VLOOKUP(AQ157,$DB$180:$DS$241,3,FALSE),
IF(VLOOKUP(AQ157,$DB$180:$DS$241,2,FALSE)=0,VLOOKUP(AS157,DI!AS:AU,2,FALSE),
IF(AQ157="","XXX-",AQ157&amp;"-")&amp;
IF(VLOOKUP(AQ157,$DB$180:$DS$241,2,FALSE)=0,"%?",IF(AT$4="","O?","O"&amp;AT$4+FLOOR((ROW()-7)/16,1)))&amp;
VLOOKUP(AQ157,$DB$180:$DS$241,MOD(ROW()-7,16)+3,FALSE))),
IF(AQ157="","XXX-%?#*",AQ157&amp;"-%?#*")))</f>
        <v/>
      </c>
      <c r="AU157" s="228"/>
      <c r="AV157" s="226" t="str">
        <f t="shared" ca="1" si="37"/>
        <v/>
      </c>
      <c r="AW157" s="226"/>
      <c r="AX157" s="226"/>
      <c r="AY157" s="233"/>
      <c r="AZ157" s="225" t="str">
        <f t="shared" si="46"/>
        <v/>
      </c>
      <c r="BA157" s="226"/>
      <c r="BB157" s="226" t="str">
        <f>IF(BA157="","",IFERROR(
IF(VLOOKUP(AY157,$DB$180:$DS$241,2,FALSE)=2,VLOOKUP(AY157,$DB$180:$DS$241,3,FALSE),
IF(VLOOKUP(AY157,$DB$180:$DS$241,2,FALSE)=0,VLOOKUP(BA157,DI!BA:BC,2,FALSE),
IF(AY157="","XXX-",AY157&amp;"-")&amp;
IF(VLOOKUP(AY157,$DB$180:$DS$241,2,FALSE)=0,"%?",IF(BB$4="","O?","O"&amp;BB$4+FLOOR((ROW()-7)/16,1)))&amp;
VLOOKUP(AY157,$DB$180:$DS$241,MOD(ROW()-7,16)+3,FALSE))),
IF(AY157="","XXX-%?#*",AY157&amp;"-%?#*")))</f>
        <v/>
      </c>
      <c r="BC157" s="228"/>
      <c r="BD157" s="226" t="str">
        <f t="shared" ca="1" si="38"/>
        <v/>
      </c>
      <c r="BE157" s="226"/>
      <c r="BF157" s="226"/>
      <c r="BG157" s="233"/>
      <c r="BH157" s="225" t="str">
        <f t="shared" si="47"/>
        <v/>
      </c>
      <c r="BI157" s="226"/>
      <c r="BJ157" s="226" t="str">
        <f>IF(BI157="","",IFERROR(
IF(VLOOKUP(BG157,$DB$180:$DS$241,2,FALSE)=2,VLOOKUP(BG157,$DB$180:$DS$241,3,FALSE),
IF(VLOOKUP(BG157,$DB$180:$DS$241,2,FALSE)=0,VLOOKUP(BI157,DI!BI:BK,2,FALSE),
IF(BG157="","XXX-",BG157&amp;"-")&amp;
IF(VLOOKUP(BG157,$DB$180:$DS$241,2,FALSE)=0,"%?",IF(BJ$4="","O?","O"&amp;BJ$4+FLOOR((ROW()-7)/16,1)))&amp;
VLOOKUP(BG157,$DB$180:$DS$241,MOD(ROW()-7,16)+3,FALSE))),
IF(BG157="","XXX-%?#*",BG157&amp;"-%?#*")))</f>
        <v/>
      </c>
      <c r="BK157" s="228"/>
      <c r="BL157" s="226" t="str">
        <f t="shared" ca="1" si="39"/>
        <v/>
      </c>
      <c r="BM157" s="226"/>
      <c r="BN157" s="226"/>
      <c r="BO157" s="236"/>
    </row>
    <row r="158" spans="4:67">
      <c r="D158" s="225" t="str">
        <f t="shared" si="40"/>
        <v/>
      </c>
      <c r="E158" s="226"/>
      <c r="F158" s="226" t="str">
        <f>IF(E158="","",IFERROR(
IF(VLOOKUP(C158,$DB$180:$DS$241,2,FALSE)=2,VLOOKUP(C158,$DB$180:$DS$241,3,FALSE),
IF(VLOOKUP(C158,$DB$180:$DS$241,2,FALSE)=0,VLOOKUP(E158,DI!E:G,2,FALSE),
IF(C158="","XXX-",C158&amp;"-")&amp;
IF(VLOOKUP(C158,$DB$180:$DS$241,2,FALSE)=0,"%?",IF(F$4="","O?","O"&amp;F$4+FLOOR((ROW()-7)/16,1)))&amp;
VLOOKUP(C158,$DB$180:$DS$241,MOD(ROW()-7,16)+3,FALSE))),
IF(C158="","XXX-%?#*",C158&amp;"-%?#*")))</f>
        <v/>
      </c>
      <c r="G158" s="226"/>
      <c r="H158" s="226" t="str">
        <f t="shared" ca="1" si="48"/>
        <v/>
      </c>
      <c r="I158" s="226"/>
      <c r="J158" s="226"/>
      <c r="K158" s="227"/>
      <c r="L158" s="225" t="str">
        <f t="shared" si="41"/>
        <v/>
      </c>
      <c r="M158" s="226"/>
      <c r="N158" s="226" t="str">
        <f>IF(M158="","",IFERROR(
IF(VLOOKUP(K158,$DB$180:$DS$241,2,FALSE)=2,VLOOKUP(K158,$DB$180:$DS$241,3,FALSE),
IF(VLOOKUP(K158,$DB$180:$DS$241,2,FALSE)=0,VLOOKUP(M158,DI!M:O,2,FALSE),
IF(K158="","XXX-",K158&amp;"-")&amp;
IF(VLOOKUP(K158,$DB$180:$DS$241,2,FALSE)=0,"%?",IF(N$4="","O?","O"&amp;N$4+FLOOR((ROW()-7)/16,1)))&amp;
VLOOKUP(K158,$DB$180:$DS$241,MOD(ROW()-7,16)+3,FALSE))),
IF(K158="","XXX-%?#*",K158&amp;"-%?#*")))</f>
        <v/>
      </c>
      <c r="O158" s="228"/>
      <c r="P158" s="226" t="str">
        <f t="shared" ca="1" si="33"/>
        <v/>
      </c>
      <c r="Q158" s="226"/>
      <c r="R158" s="226"/>
      <c r="S158" s="227"/>
      <c r="T158" s="225" t="str">
        <f t="shared" si="42"/>
        <v/>
      </c>
      <c r="U158" s="226"/>
      <c r="V158" s="226" t="str">
        <f>IF(U158="","",IFERROR(
IF(VLOOKUP(S158,$DB$180:$DS$241,2,FALSE)=2,VLOOKUP(S158,$DB$180:$DS$241,3,FALSE),
IF(VLOOKUP(S158,$DB$180:$DS$241,2,FALSE)=0,VLOOKUP(U158,DI!U:W,2,FALSE),
IF(S158="","XXX-",S158&amp;"-")&amp;
IF(VLOOKUP(S158,$DB$180:$DS$241,2,FALSE)=0,"%?",IF(V$4="","O?","O"&amp;V$4+FLOOR((ROW()-7)/16,1)))&amp;
VLOOKUP(S158,$DB$180:$DS$241,MOD(ROW()-7,16)+3,FALSE))),
IF(S158="","XXX-%?#*",S158&amp;"-%?#*")))</f>
        <v/>
      </c>
      <c r="W158" s="228"/>
      <c r="X158" s="226" t="str">
        <f t="shared" ca="1" si="34"/>
        <v/>
      </c>
      <c r="Y158" s="226"/>
      <c r="Z158" s="226"/>
      <c r="AA158" s="233"/>
      <c r="AB158" s="225" t="str">
        <f t="shared" si="43"/>
        <v/>
      </c>
      <c r="AC158" s="226"/>
      <c r="AD158" s="226" t="str">
        <f>IF(AC158="","",IFERROR(
IF(VLOOKUP(AA158,$DB$180:$DS$241,2,FALSE)=2,VLOOKUP(AA158,$DB$180:$DS$241,3,FALSE),
IF(VLOOKUP(AA158,$DB$180:$DS$241,2,FALSE)=0,VLOOKUP(AC158,DI!AC:AE,2,FALSE),
IF(AA158="","XXX-",AA158&amp;"-")&amp;
IF(VLOOKUP(AA158,$DB$180:$DS$241,2,FALSE)=0,"%?",IF(AD$4="","O?","O"&amp;AD$4+FLOOR((ROW()-7)/16,1)))&amp;
VLOOKUP(AA158,$DB$180:$DS$241,MOD(ROW()-7,16)+3,FALSE))),
IF(AA158="","XXX-%?#*",AA158&amp;"-%?#*")))</f>
        <v/>
      </c>
      <c r="AE158" s="228"/>
      <c r="AF158" s="226" t="str">
        <f t="shared" ca="1" si="35"/>
        <v/>
      </c>
      <c r="AG158" s="226"/>
      <c r="AH158" s="226"/>
      <c r="AI158" s="233"/>
      <c r="AJ158" s="225" t="str">
        <f t="shared" si="44"/>
        <v/>
      </c>
      <c r="AK158" s="226"/>
      <c r="AL158" s="226" t="str">
        <f>IF(AK158="","",IFERROR(
IF(VLOOKUP(AI158,$DB$180:$DS$241,2,FALSE)=2,VLOOKUP(AI158,$DB$180:$DS$241,3,FALSE),
IF(VLOOKUP(AI158,$DB$180:$DS$241,2,FALSE)=0,VLOOKUP(AK158,DI!AK:AM,2,FALSE),
IF(AI158="","XXX-",AI158&amp;"-")&amp;
IF(VLOOKUP(AI158,$DB$180:$DS$241,2,FALSE)=0,"%?",IF(AL$4="","O?","O"&amp;AL$4+FLOOR((ROW()-7)/16,1)))&amp;
VLOOKUP(AI158,$DB$180:$DS$241,MOD(ROW()-7,16)+3,FALSE))),
IF(AI158="","XXX-%?#*",AI158&amp;"-%?#*")))</f>
        <v/>
      </c>
      <c r="AM158" s="228"/>
      <c r="AN158" s="226" t="str">
        <f t="shared" ca="1" si="36"/>
        <v/>
      </c>
      <c r="AO158" s="226"/>
      <c r="AP158" s="226"/>
      <c r="AQ158" s="233"/>
      <c r="AR158" s="225" t="str">
        <f t="shared" si="45"/>
        <v/>
      </c>
      <c r="AS158" s="226"/>
      <c r="AT158" s="226" t="str">
        <f>IF(AS158="","",IFERROR(
IF(VLOOKUP(AQ158,$DB$180:$DS$241,2,FALSE)=2,VLOOKUP(AQ158,$DB$180:$DS$241,3,FALSE),
IF(VLOOKUP(AQ158,$DB$180:$DS$241,2,FALSE)=0,VLOOKUP(AS158,DI!AS:AU,2,FALSE),
IF(AQ158="","XXX-",AQ158&amp;"-")&amp;
IF(VLOOKUP(AQ158,$DB$180:$DS$241,2,FALSE)=0,"%?",IF(AT$4="","O?","O"&amp;AT$4+FLOOR((ROW()-7)/16,1)))&amp;
VLOOKUP(AQ158,$DB$180:$DS$241,MOD(ROW()-7,16)+3,FALSE))),
IF(AQ158="","XXX-%?#*",AQ158&amp;"-%?#*")))</f>
        <v/>
      </c>
      <c r="AU158" s="228"/>
      <c r="AV158" s="226" t="str">
        <f t="shared" ca="1" si="37"/>
        <v/>
      </c>
      <c r="AW158" s="226"/>
      <c r="AX158" s="226"/>
      <c r="AY158" s="233"/>
      <c r="AZ158" s="225" t="str">
        <f t="shared" si="46"/>
        <v/>
      </c>
      <c r="BA158" s="226"/>
      <c r="BB158" s="226" t="str">
        <f>IF(BA158="","",IFERROR(
IF(VLOOKUP(AY158,$DB$180:$DS$241,2,FALSE)=2,VLOOKUP(AY158,$DB$180:$DS$241,3,FALSE),
IF(VLOOKUP(AY158,$DB$180:$DS$241,2,FALSE)=0,VLOOKUP(BA158,DI!BA:BC,2,FALSE),
IF(AY158="","XXX-",AY158&amp;"-")&amp;
IF(VLOOKUP(AY158,$DB$180:$DS$241,2,FALSE)=0,"%?",IF(BB$4="","O?","O"&amp;BB$4+FLOOR((ROW()-7)/16,1)))&amp;
VLOOKUP(AY158,$DB$180:$DS$241,MOD(ROW()-7,16)+3,FALSE))),
IF(AY158="","XXX-%?#*",AY158&amp;"-%?#*")))</f>
        <v/>
      </c>
      <c r="BC158" s="228"/>
      <c r="BD158" s="226" t="str">
        <f t="shared" ca="1" si="38"/>
        <v/>
      </c>
      <c r="BE158" s="226"/>
      <c r="BF158" s="226"/>
      <c r="BG158" s="233"/>
      <c r="BH158" s="225" t="str">
        <f t="shared" si="47"/>
        <v/>
      </c>
      <c r="BI158" s="226"/>
      <c r="BJ158" s="226" t="str">
        <f>IF(BI158="","",IFERROR(
IF(VLOOKUP(BG158,$DB$180:$DS$241,2,FALSE)=2,VLOOKUP(BG158,$DB$180:$DS$241,3,FALSE),
IF(VLOOKUP(BG158,$DB$180:$DS$241,2,FALSE)=0,VLOOKUP(BI158,DI!BI:BK,2,FALSE),
IF(BG158="","XXX-",BG158&amp;"-")&amp;
IF(VLOOKUP(BG158,$DB$180:$DS$241,2,FALSE)=0,"%?",IF(BJ$4="","O?","O"&amp;BJ$4+FLOOR((ROW()-7)/16,1)))&amp;
VLOOKUP(BG158,$DB$180:$DS$241,MOD(ROW()-7,16)+3,FALSE))),
IF(BG158="","XXX-%?#*",BG158&amp;"-%?#*")))</f>
        <v/>
      </c>
      <c r="BK158" s="228"/>
      <c r="BL158" s="226" t="str">
        <f t="shared" ca="1" si="39"/>
        <v/>
      </c>
      <c r="BM158" s="226"/>
      <c r="BN158" s="226"/>
      <c r="BO158" s="236"/>
    </row>
    <row r="159" spans="4:67">
      <c r="D159" s="225" t="str">
        <f t="shared" si="40"/>
        <v/>
      </c>
      <c r="E159" s="226"/>
      <c r="F159" s="226" t="str">
        <f>IF(E159="","",IFERROR(
IF(VLOOKUP(C159,$DB$180:$DS$241,2,FALSE)=2,VLOOKUP(C159,$DB$180:$DS$241,3,FALSE),
IF(VLOOKUP(C159,$DB$180:$DS$241,2,FALSE)=0,VLOOKUP(E159,DI!E:G,2,FALSE),
IF(C159="","XXX-",C159&amp;"-")&amp;
IF(VLOOKUP(C159,$DB$180:$DS$241,2,FALSE)=0,"%?",IF(F$4="","O?","O"&amp;F$4+FLOOR((ROW()-7)/16,1)))&amp;
VLOOKUP(C159,$DB$180:$DS$241,MOD(ROW()-7,16)+3,FALSE))),
IF(C159="","XXX-%?#*",C159&amp;"-%?#*")))</f>
        <v/>
      </c>
      <c r="G159" s="226"/>
      <c r="H159" s="226" t="str">
        <f t="shared" ca="1" si="48"/>
        <v/>
      </c>
      <c r="I159" s="226"/>
      <c r="J159" s="226"/>
      <c r="K159" s="227"/>
      <c r="L159" s="225" t="str">
        <f t="shared" si="41"/>
        <v/>
      </c>
      <c r="M159" s="226"/>
      <c r="N159" s="226" t="str">
        <f>IF(M159="","",IFERROR(
IF(VLOOKUP(K159,$DB$180:$DS$241,2,FALSE)=2,VLOOKUP(K159,$DB$180:$DS$241,3,FALSE),
IF(VLOOKUP(K159,$DB$180:$DS$241,2,FALSE)=0,VLOOKUP(M159,DI!M:O,2,FALSE),
IF(K159="","XXX-",K159&amp;"-")&amp;
IF(VLOOKUP(K159,$DB$180:$DS$241,2,FALSE)=0,"%?",IF(N$4="","O?","O"&amp;N$4+FLOOR((ROW()-7)/16,1)))&amp;
VLOOKUP(K159,$DB$180:$DS$241,MOD(ROW()-7,16)+3,FALSE))),
IF(K159="","XXX-%?#*",K159&amp;"-%?#*")))</f>
        <v/>
      </c>
      <c r="O159" s="228"/>
      <c r="P159" s="226" t="str">
        <f t="shared" ca="1" si="33"/>
        <v/>
      </c>
      <c r="Q159" s="226"/>
      <c r="R159" s="226"/>
      <c r="S159" s="227"/>
      <c r="T159" s="225" t="str">
        <f t="shared" si="42"/>
        <v/>
      </c>
      <c r="U159" s="226"/>
      <c r="V159" s="226" t="str">
        <f>IF(U159="","",IFERROR(
IF(VLOOKUP(S159,$DB$180:$DS$241,2,FALSE)=2,VLOOKUP(S159,$DB$180:$DS$241,3,FALSE),
IF(VLOOKUP(S159,$DB$180:$DS$241,2,FALSE)=0,VLOOKUP(U159,DI!U:W,2,FALSE),
IF(S159="","XXX-",S159&amp;"-")&amp;
IF(VLOOKUP(S159,$DB$180:$DS$241,2,FALSE)=0,"%?",IF(V$4="","O?","O"&amp;V$4+FLOOR((ROW()-7)/16,1)))&amp;
VLOOKUP(S159,$DB$180:$DS$241,MOD(ROW()-7,16)+3,FALSE))),
IF(S159="","XXX-%?#*",S159&amp;"-%?#*")))</f>
        <v/>
      </c>
      <c r="W159" s="228"/>
      <c r="X159" s="226" t="str">
        <f t="shared" ca="1" si="34"/>
        <v/>
      </c>
      <c r="Y159" s="226"/>
      <c r="Z159" s="226"/>
      <c r="AA159" s="233"/>
      <c r="AB159" s="225" t="str">
        <f t="shared" si="43"/>
        <v/>
      </c>
      <c r="AC159" s="226"/>
      <c r="AD159" s="226" t="str">
        <f>IF(AC159="","",IFERROR(
IF(VLOOKUP(AA159,$DB$180:$DS$241,2,FALSE)=2,VLOOKUP(AA159,$DB$180:$DS$241,3,FALSE),
IF(VLOOKUP(AA159,$DB$180:$DS$241,2,FALSE)=0,VLOOKUP(AC159,DI!AC:AE,2,FALSE),
IF(AA159="","XXX-",AA159&amp;"-")&amp;
IF(VLOOKUP(AA159,$DB$180:$DS$241,2,FALSE)=0,"%?",IF(AD$4="","O?","O"&amp;AD$4+FLOOR((ROW()-7)/16,1)))&amp;
VLOOKUP(AA159,$DB$180:$DS$241,MOD(ROW()-7,16)+3,FALSE))),
IF(AA159="","XXX-%?#*",AA159&amp;"-%?#*")))</f>
        <v/>
      </c>
      <c r="AE159" s="228"/>
      <c r="AF159" s="226" t="str">
        <f t="shared" ca="1" si="35"/>
        <v/>
      </c>
      <c r="AG159" s="226"/>
      <c r="AH159" s="226"/>
      <c r="AI159" s="233"/>
      <c r="AJ159" s="225" t="str">
        <f t="shared" si="44"/>
        <v/>
      </c>
      <c r="AK159" s="226"/>
      <c r="AL159" s="226" t="str">
        <f>IF(AK159="","",IFERROR(
IF(VLOOKUP(AI159,$DB$180:$DS$241,2,FALSE)=2,VLOOKUP(AI159,$DB$180:$DS$241,3,FALSE),
IF(VLOOKUP(AI159,$DB$180:$DS$241,2,FALSE)=0,VLOOKUP(AK159,DI!AK:AM,2,FALSE),
IF(AI159="","XXX-",AI159&amp;"-")&amp;
IF(VLOOKUP(AI159,$DB$180:$DS$241,2,FALSE)=0,"%?",IF(AL$4="","O?","O"&amp;AL$4+FLOOR((ROW()-7)/16,1)))&amp;
VLOOKUP(AI159,$DB$180:$DS$241,MOD(ROW()-7,16)+3,FALSE))),
IF(AI159="","XXX-%?#*",AI159&amp;"-%?#*")))</f>
        <v/>
      </c>
      <c r="AM159" s="228"/>
      <c r="AN159" s="226" t="str">
        <f t="shared" ca="1" si="36"/>
        <v/>
      </c>
      <c r="AO159" s="226"/>
      <c r="AP159" s="226"/>
      <c r="AQ159" s="233"/>
      <c r="AR159" s="225" t="str">
        <f t="shared" si="45"/>
        <v/>
      </c>
      <c r="AS159" s="226"/>
      <c r="AT159" s="226" t="str">
        <f>IF(AS159="","",IFERROR(
IF(VLOOKUP(AQ159,$DB$180:$DS$241,2,FALSE)=2,VLOOKUP(AQ159,$DB$180:$DS$241,3,FALSE),
IF(VLOOKUP(AQ159,$DB$180:$DS$241,2,FALSE)=0,VLOOKUP(AS159,DI!AS:AU,2,FALSE),
IF(AQ159="","XXX-",AQ159&amp;"-")&amp;
IF(VLOOKUP(AQ159,$DB$180:$DS$241,2,FALSE)=0,"%?",IF(AT$4="","O?","O"&amp;AT$4+FLOOR((ROW()-7)/16,1)))&amp;
VLOOKUP(AQ159,$DB$180:$DS$241,MOD(ROW()-7,16)+3,FALSE))),
IF(AQ159="","XXX-%?#*",AQ159&amp;"-%?#*")))</f>
        <v/>
      </c>
      <c r="AU159" s="228"/>
      <c r="AV159" s="226" t="str">
        <f t="shared" ca="1" si="37"/>
        <v/>
      </c>
      <c r="AW159" s="226"/>
      <c r="AX159" s="226"/>
      <c r="AY159" s="233"/>
      <c r="AZ159" s="225" t="str">
        <f t="shared" si="46"/>
        <v/>
      </c>
      <c r="BA159" s="226"/>
      <c r="BB159" s="226" t="str">
        <f>IF(BA159="","",IFERROR(
IF(VLOOKUP(AY159,$DB$180:$DS$241,2,FALSE)=2,VLOOKUP(AY159,$DB$180:$DS$241,3,FALSE),
IF(VLOOKUP(AY159,$DB$180:$DS$241,2,FALSE)=0,VLOOKUP(BA159,DI!BA:BC,2,FALSE),
IF(AY159="","XXX-",AY159&amp;"-")&amp;
IF(VLOOKUP(AY159,$DB$180:$DS$241,2,FALSE)=0,"%?",IF(BB$4="","O?","O"&amp;BB$4+FLOOR((ROW()-7)/16,1)))&amp;
VLOOKUP(AY159,$DB$180:$DS$241,MOD(ROW()-7,16)+3,FALSE))),
IF(AY159="","XXX-%?#*",AY159&amp;"-%?#*")))</f>
        <v/>
      </c>
      <c r="BC159" s="228"/>
      <c r="BD159" s="226" t="str">
        <f t="shared" ca="1" si="38"/>
        <v/>
      </c>
      <c r="BE159" s="226"/>
      <c r="BF159" s="226"/>
      <c r="BG159" s="233"/>
      <c r="BH159" s="225" t="str">
        <f t="shared" si="47"/>
        <v/>
      </c>
      <c r="BI159" s="226"/>
      <c r="BJ159" s="226" t="str">
        <f>IF(BI159="","",IFERROR(
IF(VLOOKUP(BG159,$DB$180:$DS$241,2,FALSE)=2,VLOOKUP(BG159,$DB$180:$DS$241,3,FALSE),
IF(VLOOKUP(BG159,$DB$180:$DS$241,2,FALSE)=0,VLOOKUP(BI159,DI!BI:BK,2,FALSE),
IF(BG159="","XXX-",BG159&amp;"-")&amp;
IF(VLOOKUP(BG159,$DB$180:$DS$241,2,FALSE)=0,"%?",IF(BJ$4="","O?","O"&amp;BJ$4+FLOOR((ROW()-7)/16,1)))&amp;
VLOOKUP(BG159,$DB$180:$DS$241,MOD(ROW()-7,16)+3,FALSE))),
IF(BG159="","XXX-%?#*",BG159&amp;"-%?#*")))</f>
        <v/>
      </c>
      <c r="BK159" s="228"/>
      <c r="BL159" s="226" t="str">
        <f t="shared" ca="1" si="39"/>
        <v/>
      </c>
      <c r="BM159" s="226"/>
      <c r="BN159" s="226"/>
      <c r="BO159" s="236"/>
    </row>
    <row r="160" spans="4:67">
      <c r="D160" s="225" t="str">
        <f t="shared" si="40"/>
        <v/>
      </c>
      <c r="E160" s="226"/>
      <c r="F160" s="226" t="str">
        <f>IF(E160="","",IFERROR(
IF(VLOOKUP(C160,$DB$180:$DS$241,2,FALSE)=2,VLOOKUP(C160,$DB$180:$DS$241,3,FALSE),
IF(VLOOKUP(C160,$DB$180:$DS$241,2,FALSE)=0,VLOOKUP(E160,DI!E:G,2,FALSE),
IF(C160="","XXX-",C160&amp;"-")&amp;
IF(VLOOKUP(C160,$DB$180:$DS$241,2,FALSE)=0,"%?",IF(F$4="","O?","O"&amp;F$4+FLOOR((ROW()-7)/16,1)))&amp;
VLOOKUP(C160,$DB$180:$DS$241,MOD(ROW()-7,16)+3,FALSE))),
IF(C160="","XXX-%?#*",C160&amp;"-%?#*")))</f>
        <v/>
      </c>
      <c r="G160" s="226"/>
      <c r="H160" s="226" t="str">
        <f t="shared" ca="1" si="48"/>
        <v/>
      </c>
      <c r="I160" s="226"/>
      <c r="J160" s="226"/>
      <c r="K160" s="227"/>
      <c r="L160" s="225" t="str">
        <f t="shared" si="41"/>
        <v/>
      </c>
      <c r="M160" s="226"/>
      <c r="N160" s="226" t="str">
        <f>IF(M160="","",IFERROR(
IF(VLOOKUP(K160,$DB$180:$DS$241,2,FALSE)=2,VLOOKUP(K160,$DB$180:$DS$241,3,FALSE),
IF(VLOOKUP(K160,$DB$180:$DS$241,2,FALSE)=0,VLOOKUP(M160,DI!M:O,2,FALSE),
IF(K160="","XXX-",K160&amp;"-")&amp;
IF(VLOOKUP(K160,$DB$180:$DS$241,2,FALSE)=0,"%?",IF(N$4="","O?","O"&amp;N$4+FLOOR((ROW()-7)/16,1)))&amp;
VLOOKUP(K160,$DB$180:$DS$241,MOD(ROW()-7,16)+3,FALSE))),
IF(K160="","XXX-%?#*",K160&amp;"-%?#*")))</f>
        <v/>
      </c>
      <c r="O160" s="228"/>
      <c r="P160" s="226" t="str">
        <f t="shared" ca="1" si="33"/>
        <v/>
      </c>
      <c r="Q160" s="226"/>
      <c r="R160" s="226"/>
      <c r="S160" s="227"/>
      <c r="T160" s="225" t="str">
        <f t="shared" si="42"/>
        <v/>
      </c>
      <c r="U160" s="226"/>
      <c r="V160" s="226" t="str">
        <f>IF(U160="","",IFERROR(
IF(VLOOKUP(S160,$DB$180:$DS$241,2,FALSE)=2,VLOOKUP(S160,$DB$180:$DS$241,3,FALSE),
IF(VLOOKUP(S160,$DB$180:$DS$241,2,FALSE)=0,VLOOKUP(U160,DI!U:W,2,FALSE),
IF(S160="","XXX-",S160&amp;"-")&amp;
IF(VLOOKUP(S160,$DB$180:$DS$241,2,FALSE)=0,"%?",IF(V$4="","O?","O"&amp;V$4+FLOOR((ROW()-7)/16,1)))&amp;
VLOOKUP(S160,$DB$180:$DS$241,MOD(ROW()-7,16)+3,FALSE))),
IF(S160="","XXX-%?#*",S160&amp;"-%?#*")))</f>
        <v/>
      </c>
      <c r="W160" s="228"/>
      <c r="X160" s="226" t="str">
        <f t="shared" ca="1" si="34"/>
        <v/>
      </c>
      <c r="Y160" s="226"/>
      <c r="Z160" s="226"/>
      <c r="AA160" s="233"/>
      <c r="AB160" s="225" t="str">
        <f t="shared" si="43"/>
        <v/>
      </c>
      <c r="AC160" s="226"/>
      <c r="AD160" s="226" t="str">
        <f>IF(AC160="","",IFERROR(
IF(VLOOKUP(AA160,$DB$180:$DS$241,2,FALSE)=2,VLOOKUP(AA160,$DB$180:$DS$241,3,FALSE),
IF(VLOOKUP(AA160,$DB$180:$DS$241,2,FALSE)=0,VLOOKUP(AC160,DI!AC:AE,2,FALSE),
IF(AA160="","XXX-",AA160&amp;"-")&amp;
IF(VLOOKUP(AA160,$DB$180:$DS$241,2,FALSE)=0,"%?",IF(AD$4="","O?","O"&amp;AD$4+FLOOR((ROW()-7)/16,1)))&amp;
VLOOKUP(AA160,$DB$180:$DS$241,MOD(ROW()-7,16)+3,FALSE))),
IF(AA160="","XXX-%?#*",AA160&amp;"-%?#*")))</f>
        <v/>
      </c>
      <c r="AE160" s="228"/>
      <c r="AF160" s="226" t="str">
        <f t="shared" ca="1" si="35"/>
        <v/>
      </c>
      <c r="AG160" s="226"/>
      <c r="AH160" s="226"/>
      <c r="AI160" s="233"/>
      <c r="AJ160" s="225" t="str">
        <f t="shared" si="44"/>
        <v/>
      </c>
      <c r="AK160" s="226"/>
      <c r="AL160" s="226" t="str">
        <f>IF(AK160="","",IFERROR(
IF(VLOOKUP(AI160,$DB$180:$DS$241,2,FALSE)=2,VLOOKUP(AI160,$DB$180:$DS$241,3,FALSE),
IF(VLOOKUP(AI160,$DB$180:$DS$241,2,FALSE)=0,VLOOKUP(AK160,DI!AK:AM,2,FALSE),
IF(AI160="","XXX-",AI160&amp;"-")&amp;
IF(VLOOKUP(AI160,$DB$180:$DS$241,2,FALSE)=0,"%?",IF(AL$4="","O?","O"&amp;AL$4+FLOOR((ROW()-7)/16,1)))&amp;
VLOOKUP(AI160,$DB$180:$DS$241,MOD(ROW()-7,16)+3,FALSE))),
IF(AI160="","XXX-%?#*",AI160&amp;"-%?#*")))</f>
        <v/>
      </c>
      <c r="AM160" s="228"/>
      <c r="AN160" s="226" t="str">
        <f t="shared" ca="1" si="36"/>
        <v/>
      </c>
      <c r="AO160" s="226"/>
      <c r="AP160" s="226"/>
      <c r="AQ160" s="233"/>
      <c r="AR160" s="225" t="str">
        <f t="shared" si="45"/>
        <v/>
      </c>
      <c r="AS160" s="226"/>
      <c r="AT160" s="226" t="str">
        <f>IF(AS160="","",IFERROR(
IF(VLOOKUP(AQ160,$DB$180:$DS$241,2,FALSE)=2,VLOOKUP(AQ160,$DB$180:$DS$241,3,FALSE),
IF(VLOOKUP(AQ160,$DB$180:$DS$241,2,FALSE)=0,VLOOKUP(AS160,DI!AS:AU,2,FALSE),
IF(AQ160="","XXX-",AQ160&amp;"-")&amp;
IF(VLOOKUP(AQ160,$DB$180:$DS$241,2,FALSE)=0,"%?",IF(AT$4="","O?","O"&amp;AT$4+FLOOR((ROW()-7)/16,1)))&amp;
VLOOKUP(AQ160,$DB$180:$DS$241,MOD(ROW()-7,16)+3,FALSE))),
IF(AQ160="","XXX-%?#*",AQ160&amp;"-%?#*")))</f>
        <v/>
      </c>
      <c r="AU160" s="228"/>
      <c r="AV160" s="226" t="str">
        <f t="shared" ca="1" si="37"/>
        <v/>
      </c>
      <c r="AW160" s="226"/>
      <c r="AX160" s="226"/>
      <c r="AY160" s="233"/>
      <c r="AZ160" s="225" t="str">
        <f t="shared" si="46"/>
        <v/>
      </c>
      <c r="BA160" s="226"/>
      <c r="BB160" s="226" t="str">
        <f>IF(BA160="","",IFERROR(
IF(VLOOKUP(AY160,$DB$180:$DS$241,2,FALSE)=2,VLOOKUP(AY160,$DB$180:$DS$241,3,FALSE),
IF(VLOOKUP(AY160,$DB$180:$DS$241,2,FALSE)=0,VLOOKUP(BA160,DI!BA:BC,2,FALSE),
IF(AY160="","XXX-",AY160&amp;"-")&amp;
IF(VLOOKUP(AY160,$DB$180:$DS$241,2,FALSE)=0,"%?",IF(BB$4="","O?","O"&amp;BB$4+FLOOR((ROW()-7)/16,1)))&amp;
VLOOKUP(AY160,$DB$180:$DS$241,MOD(ROW()-7,16)+3,FALSE))),
IF(AY160="","XXX-%?#*",AY160&amp;"-%?#*")))</f>
        <v/>
      </c>
      <c r="BC160" s="228"/>
      <c r="BD160" s="226" t="str">
        <f t="shared" ca="1" si="38"/>
        <v/>
      </c>
      <c r="BE160" s="226"/>
      <c r="BF160" s="226"/>
      <c r="BG160" s="233"/>
      <c r="BH160" s="225" t="str">
        <f t="shared" si="47"/>
        <v/>
      </c>
      <c r="BI160" s="226"/>
      <c r="BJ160" s="226" t="str">
        <f>IF(BI160="","",IFERROR(
IF(VLOOKUP(BG160,$DB$180:$DS$241,2,FALSE)=2,VLOOKUP(BG160,$DB$180:$DS$241,3,FALSE),
IF(VLOOKUP(BG160,$DB$180:$DS$241,2,FALSE)=0,VLOOKUP(BI160,DI!BI:BK,2,FALSE),
IF(BG160="","XXX-",BG160&amp;"-")&amp;
IF(VLOOKUP(BG160,$DB$180:$DS$241,2,FALSE)=0,"%?",IF(BJ$4="","O?","O"&amp;BJ$4+FLOOR((ROW()-7)/16,1)))&amp;
VLOOKUP(BG160,$DB$180:$DS$241,MOD(ROW()-7,16)+3,FALSE))),
IF(BG160="","XXX-%?#*",BG160&amp;"-%?#*")))</f>
        <v/>
      </c>
      <c r="BK160" s="228"/>
      <c r="BL160" s="226" t="str">
        <f t="shared" ca="1" si="39"/>
        <v/>
      </c>
      <c r="BM160" s="226"/>
      <c r="BN160" s="226"/>
      <c r="BO160" s="236"/>
    </row>
    <row r="161" spans="4:67">
      <c r="D161" s="225" t="str">
        <f t="shared" si="40"/>
        <v/>
      </c>
      <c r="E161" s="226"/>
      <c r="F161" s="226" t="str">
        <f>IF(E161="","",IFERROR(
IF(VLOOKUP(C161,$DB$180:$DS$241,2,FALSE)=2,VLOOKUP(C161,$DB$180:$DS$241,3,FALSE),
IF(VLOOKUP(C161,$DB$180:$DS$241,2,FALSE)=0,VLOOKUP(E161,DI!E:G,2,FALSE),
IF(C161="","XXX-",C161&amp;"-")&amp;
IF(VLOOKUP(C161,$DB$180:$DS$241,2,FALSE)=0,"%?",IF(F$4="","O?","O"&amp;F$4+FLOOR((ROW()-7)/16,1)))&amp;
VLOOKUP(C161,$DB$180:$DS$241,MOD(ROW()-7,16)+3,FALSE))),
IF(C161="","XXX-%?#*",C161&amp;"-%?#*")))</f>
        <v/>
      </c>
      <c r="G161" s="226"/>
      <c r="H161" s="226" t="str">
        <f t="shared" ca="1" si="48"/>
        <v/>
      </c>
      <c r="I161" s="226"/>
      <c r="J161" s="226"/>
      <c r="K161" s="227"/>
      <c r="L161" s="225" t="str">
        <f t="shared" si="41"/>
        <v/>
      </c>
      <c r="M161" s="226"/>
      <c r="N161" s="226" t="str">
        <f>IF(M161="","",IFERROR(
IF(VLOOKUP(K161,$DB$180:$DS$241,2,FALSE)=2,VLOOKUP(K161,$DB$180:$DS$241,3,FALSE),
IF(VLOOKUP(K161,$DB$180:$DS$241,2,FALSE)=0,VLOOKUP(M161,DI!M:O,2,FALSE),
IF(K161="","XXX-",K161&amp;"-")&amp;
IF(VLOOKUP(K161,$DB$180:$DS$241,2,FALSE)=0,"%?",IF(N$4="","O?","O"&amp;N$4+FLOOR((ROW()-7)/16,1)))&amp;
VLOOKUP(K161,$DB$180:$DS$241,MOD(ROW()-7,16)+3,FALSE))),
IF(K161="","XXX-%?#*",K161&amp;"-%?#*")))</f>
        <v/>
      </c>
      <c r="O161" s="228"/>
      <c r="P161" s="226" t="str">
        <f t="shared" ca="1" si="33"/>
        <v/>
      </c>
      <c r="Q161" s="226"/>
      <c r="R161" s="226"/>
      <c r="S161" s="227"/>
      <c r="T161" s="225" t="str">
        <f t="shared" si="42"/>
        <v/>
      </c>
      <c r="U161" s="226"/>
      <c r="V161" s="226" t="str">
        <f>IF(U161="","",IFERROR(
IF(VLOOKUP(S161,$DB$180:$DS$241,2,FALSE)=2,VLOOKUP(S161,$DB$180:$DS$241,3,FALSE),
IF(VLOOKUP(S161,$DB$180:$DS$241,2,FALSE)=0,VLOOKUP(U161,DI!U:W,2,FALSE),
IF(S161="","XXX-",S161&amp;"-")&amp;
IF(VLOOKUP(S161,$DB$180:$DS$241,2,FALSE)=0,"%?",IF(V$4="","O?","O"&amp;V$4+FLOOR((ROW()-7)/16,1)))&amp;
VLOOKUP(S161,$DB$180:$DS$241,MOD(ROW()-7,16)+3,FALSE))),
IF(S161="","XXX-%?#*",S161&amp;"-%?#*")))</f>
        <v/>
      </c>
      <c r="W161" s="228"/>
      <c r="X161" s="226" t="str">
        <f t="shared" ca="1" si="34"/>
        <v/>
      </c>
      <c r="Y161" s="226"/>
      <c r="Z161" s="226"/>
      <c r="AA161" s="233"/>
      <c r="AB161" s="225" t="str">
        <f t="shared" si="43"/>
        <v/>
      </c>
      <c r="AC161" s="226"/>
      <c r="AD161" s="226" t="str">
        <f>IF(AC161="","",IFERROR(
IF(VLOOKUP(AA161,$DB$180:$DS$241,2,FALSE)=2,VLOOKUP(AA161,$DB$180:$DS$241,3,FALSE),
IF(VLOOKUP(AA161,$DB$180:$DS$241,2,FALSE)=0,VLOOKUP(AC161,DI!AC:AE,2,FALSE),
IF(AA161="","XXX-",AA161&amp;"-")&amp;
IF(VLOOKUP(AA161,$DB$180:$DS$241,2,FALSE)=0,"%?",IF(AD$4="","O?","O"&amp;AD$4+FLOOR((ROW()-7)/16,1)))&amp;
VLOOKUP(AA161,$DB$180:$DS$241,MOD(ROW()-7,16)+3,FALSE))),
IF(AA161="","XXX-%?#*",AA161&amp;"-%?#*")))</f>
        <v/>
      </c>
      <c r="AE161" s="228"/>
      <c r="AF161" s="226" t="str">
        <f t="shared" ca="1" si="35"/>
        <v/>
      </c>
      <c r="AG161" s="226"/>
      <c r="AH161" s="226"/>
      <c r="AI161" s="233"/>
      <c r="AJ161" s="225" t="str">
        <f t="shared" si="44"/>
        <v/>
      </c>
      <c r="AK161" s="226"/>
      <c r="AL161" s="226" t="str">
        <f>IF(AK161="","",IFERROR(
IF(VLOOKUP(AI161,$DB$180:$DS$241,2,FALSE)=2,VLOOKUP(AI161,$DB$180:$DS$241,3,FALSE),
IF(VLOOKUP(AI161,$DB$180:$DS$241,2,FALSE)=0,VLOOKUP(AK161,DI!AK:AM,2,FALSE),
IF(AI161="","XXX-",AI161&amp;"-")&amp;
IF(VLOOKUP(AI161,$DB$180:$DS$241,2,FALSE)=0,"%?",IF(AL$4="","O?","O"&amp;AL$4+FLOOR((ROW()-7)/16,1)))&amp;
VLOOKUP(AI161,$DB$180:$DS$241,MOD(ROW()-7,16)+3,FALSE))),
IF(AI161="","XXX-%?#*",AI161&amp;"-%?#*")))</f>
        <v/>
      </c>
      <c r="AM161" s="228"/>
      <c r="AN161" s="226" t="str">
        <f t="shared" ca="1" si="36"/>
        <v/>
      </c>
      <c r="AO161" s="226"/>
      <c r="AP161" s="226"/>
      <c r="AQ161" s="233"/>
      <c r="AR161" s="225" t="str">
        <f t="shared" si="45"/>
        <v/>
      </c>
      <c r="AS161" s="226"/>
      <c r="AT161" s="226" t="str">
        <f>IF(AS161="","",IFERROR(
IF(VLOOKUP(AQ161,$DB$180:$DS$241,2,FALSE)=2,VLOOKUP(AQ161,$DB$180:$DS$241,3,FALSE),
IF(VLOOKUP(AQ161,$DB$180:$DS$241,2,FALSE)=0,VLOOKUP(AS161,DI!AS:AU,2,FALSE),
IF(AQ161="","XXX-",AQ161&amp;"-")&amp;
IF(VLOOKUP(AQ161,$DB$180:$DS$241,2,FALSE)=0,"%?",IF(AT$4="","O?","O"&amp;AT$4+FLOOR((ROW()-7)/16,1)))&amp;
VLOOKUP(AQ161,$DB$180:$DS$241,MOD(ROW()-7,16)+3,FALSE))),
IF(AQ161="","XXX-%?#*",AQ161&amp;"-%?#*")))</f>
        <v/>
      </c>
      <c r="AU161" s="228"/>
      <c r="AV161" s="226" t="str">
        <f t="shared" ca="1" si="37"/>
        <v/>
      </c>
      <c r="AW161" s="226"/>
      <c r="AX161" s="226"/>
      <c r="AY161" s="233"/>
      <c r="AZ161" s="225" t="str">
        <f t="shared" si="46"/>
        <v/>
      </c>
      <c r="BA161" s="226"/>
      <c r="BB161" s="226" t="str">
        <f>IF(BA161="","",IFERROR(
IF(VLOOKUP(AY161,$DB$180:$DS$241,2,FALSE)=2,VLOOKUP(AY161,$DB$180:$DS$241,3,FALSE),
IF(VLOOKUP(AY161,$DB$180:$DS$241,2,FALSE)=0,VLOOKUP(BA161,DI!BA:BC,2,FALSE),
IF(AY161="","XXX-",AY161&amp;"-")&amp;
IF(VLOOKUP(AY161,$DB$180:$DS$241,2,FALSE)=0,"%?",IF(BB$4="","O?","O"&amp;BB$4+FLOOR((ROW()-7)/16,1)))&amp;
VLOOKUP(AY161,$DB$180:$DS$241,MOD(ROW()-7,16)+3,FALSE))),
IF(AY161="","XXX-%?#*",AY161&amp;"-%?#*")))</f>
        <v/>
      </c>
      <c r="BC161" s="228"/>
      <c r="BD161" s="226" t="str">
        <f t="shared" ca="1" si="38"/>
        <v/>
      </c>
      <c r="BE161" s="226"/>
      <c r="BF161" s="226"/>
      <c r="BG161" s="233"/>
      <c r="BH161" s="225" t="str">
        <f t="shared" si="47"/>
        <v/>
      </c>
      <c r="BI161" s="226"/>
      <c r="BJ161" s="226" t="str">
        <f>IF(BI161="","",IFERROR(
IF(VLOOKUP(BG161,$DB$180:$DS$241,2,FALSE)=2,VLOOKUP(BG161,$DB$180:$DS$241,3,FALSE),
IF(VLOOKUP(BG161,$DB$180:$DS$241,2,FALSE)=0,VLOOKUP(BI161,DI!BI:BK,2,FALSE),
IF(BG161="","XXX-",BG161&amp;"-")&amp;
IF(VLOOKUP(BG161,$DB$180:$DS$241,2,FALSE)=0,"%?",IF(BJ$4="","O?","O"&amp;BJ$4+FLOOR((ROW()-7)/16,1)))&amp;
VLOOKUP(BG161,$DB$180:$DS$241,MOD(ROW()-7,16)+3,FALSE))),
IF(BG161="","XXX-%?#*",BG161&amp;"-%?#*")))</f>
        <v/>
      </c>
      <c r="BK161" s="228"/>
      <c r="BL161" s="226" t="str">
        <f t="shared" ca="1" si="39"/>
        <v/>
      </c>
      <c r="BM161" s="226"/>
      <c r="BN161" s="226"/>
      <c r="BO161" s="236"/>
    </row>
    <row r="162" spans="4:67">
      <c r="D162" s="225" t="str">
        <f t="shared" si="40"/>
        <v/>
      </c>
      <c r="E162" s="226"/>
      <c r="F162" s="226" t="str">
        <f>IF(E162="","",IFERROR(
IF(VLOOKUP(C162,$DB$180:$DS$241,2,FALSE)=2,VLOOKUP(C162,$DB$180:$DS$241,3,FALSE),
IF(VLOOKUP(C162,$DB$180:$DS$241,2,FALSE)=0,VLOOKUP(E162,DI!E:G,2,FALSE),
IF(C162="","XXX-",C162&amp;"-")&amp;
IF(VLOOKUP(C162,$DB$180:$DS$241,2,FALSE)=0,"%?",IF(F$4="","O?","O"&amp;F$4+FLOOR((ROW()-7)/16,1)))&amp;
VLOOKUP(C162,$DB$180:$DS$241,MOD(ROW()-7,16)+3,FALSE))),
IF(C162="","XXX-%?#*",C162&amp;"-%?#*")))</f>
        <v/>
      </c>
      <c r="G162" s="226"/>
      <c r="H162" s="226" t="str">
        <f t="shared" ca="1" si="48"/>
        <v/>
      </c>
      <c r="I162" s="226"/>
      <c r="J162" s="226"/>
      <c r="K162" s="227"/>
      <c r="L162" s="225" t="str">
        <f t="shared" si="41"/>
        <v/>
      </c>
      <c r="M162" s="226"/>
      <c r="N162" s="226" t="str">
        <f>IF(M162="","",IFERROR(
IF(VLOOKUP(K162,$DB$180:$DS$241,2,FALSE)=2,VLOOKUP(K162,$DB$180:$DS$241,3,FALSE),
IF(VLOOKUP(K162,$DB$180:$DS$241,2,FALSE)=0,VLOOKUP(M162,DI!M:O,2,FALSE),
IF(K162="","XXX-",K162&amp;"-")&amp;
IF(VLOOKUP(K162,$DB$180:$DS$241,2,FALSE)=0,"%?",IF(N$4="","O?","O"&amp;N$4+FLOOR((ROW()-7)/16,1)))&amp;
VLOOKUP(K162,$DB$180:$DS$241,MOD(ROW()-7,16)+3,FALSE))),
IF(K162="","XXX-%?#*",K162&amp;"-%?#*")))</f>
        <v/>
      </c>
      <c r="O162" s="228"/>
      <c r="P162" s="226" t="str">
        <f t="shared" ca="1" si="33"/>
        <v/>
      </c>
      <c r="Q162" s="226"/>
      <c r="R162" s="226"/>
      <c r="S162" s="227"/>
      <c r="T162" s="225" t="str">
        <f t="shared" si="42"/>
        <v/>
      </c>
      <c r="U162" s="226"/>
      <c r="V162" s="226" t="str">
        <f>IF(U162="","",IFERROR(
IF(VLOOKUP(S162,$DB$180:$DS$241,2,FALSE)=2,VLOOKUP(S162,$DB$180:$DS$241,3,FALSE),
IF(VLOOKUP(S162,$DB$180:$DS$241,2,FALSE)=0,VLOOKUP(U162,DI!U:W,2,FALSE),
IF(S162="","XXX-",S162&amp;"-")&amp;
IF(VLOOKUP(S162,$DB$180:$DS$241,2,FALSE)=0,"%?",IF(V$4="","O?","O"&amp;V$4+FLOOR((ROW()-7)/16,1)))&amp;
VLOOKUP(S162,$DB$180:$DS$241,MOD(ROW()-7,16)+3,FALSE))),
IF(S162="","XXX-%?#*",S162&amp;"-%?#*")))</f>
        <v/>
      </c>
      <c r="W162" s="228"/>
      <c r="X162" s="226" t="str">
        <f t="shared" ca="1" si="34"/>
        <v/>
      </c>
      <c r="Y162" s="226"/>
      <c r="Z162" s="226"/>
      <c r="AA162" s="233"/>
      <c r="AB162" s="225" t="str">
        <f t="shared" si="43"/>
        <v/>
      </c>
      <c r="AC162" s="226"/>
      <c r="AD162" s="226" t="str">
        <f>IF(AC162="","",IFERROR(
IF(VLOOKUP(AA162,$DB$180:$DS$241,2,FALSE)=2,VLOOKUP(AA162,$DB$180:$DS$241,3,FALSE),
IF(VLOOKUP(AA162,$DB$180:$DS$241,2,FALSE)=0,VLOOKUP(AC162,DI!AC:AE,2,FALSE),
IF(AA162="","XXX-",AA162&amp;"-")&amp;
IF(VLOOKUP(AA162,$DB$180:$DS$241,2,FALSE)=0,"%?",IF(AD$4="","O?","O"&amp;AD$4+FLOOR((ROW()-7)/16,1)))&amp;
VLOOKUP(AA162,$DB$180:$DS$241,MOD(ROW()-7,16)+3,FALSE))),
IF(AA162="","XXX-%?#*",AA162&amp;"-%?#*")))</f>
        <v/>
      </c>
      <c r="AE162" s="228"/>
      <c r="AF162" s="226" t="str">
        <f t="shared" ca="1" si="35"/>
        <v/>
      </c>
      <c r="AG162" s="226"/>
      <c r="AH162" s="226"/>
      <c r="AI162" s="233"/>
      <c r="AJ162" s="225" t="str">
        <f t="shared" si="44"/>
        <v/>
      </c>
      <c r="AK162" s="226"/>
      <c r="AL162" s="226" t="str">
        <f>IF(AK162="","",IFERROR(
IF(VLOOKUP(AI162,$DB$180:$DS$241,2,FALSE)=2,VLOOKUP(AI162,$DB$180:$DS$241,3,FALSE),
IF(VLOOKUP(AI162,$DB$180:$DS$241,2,FALSE)=0,VLOOKUP(AK162,DI!AK:AM,2,FALSE),
IF(AI162="","XXX-",AI162&amp;"-")&amp;
IF(VLOOKUP(AI162,$DB$180:$DS$241,2,FALSE)=0,"%?",IF(AL$4="","O?","O"&amp;AL$4+FLOOR((ROW()-7)/16,1)))&amp;
VLOOKUP(AI162,$DB$180:$DS$241,MOD(ROW()-7,16)+3,FALSE))),
IF(AI162="","XXX-%?#*",AI162&amp;"-%?#*")))</f>
        <v/>
      </c>
      <c r="AM162" s="228"/>
      <c r="AN162" s="226" t="str">
        <f t="shared" ca="1" si="36"/>
        <v/>
      </c>
      <c r="AO162" s="226"/>
      <c r="AP162" s="226"/>
      <c r="AQ162" s="233"/>
      <c r="AR162" s="225" t="str">
        <f t="shared" si="45"/>
        <v/>
      </c>
      <c r="AS162" s="226"/>
      <c r="AT162" s="226" t="str">
        <f>IF(AS162="","",IFERROR(
IF(VLOOKUP(AQ162,$DB$180:$DS$241,2,FALSE)=2,VLOOKUP(AQ162,$DB$180:$DS$241,3,FALSE),
IF(VLOOKUP(AQ162,$DB$180:$DS$241,2,FALSE)=0,VLOOKUP(AS162,DI!AS:AU,2,FALSE),
IF(AQ162="","XXX-",AQ162&amp;"-")&amp;
IF(VLOOKUP(AQ162,$DB$180:$DS$241,2,FALSE)=0,"%?",IF(AT$4="","O?","O"&amp;AT$4+FLOOR((ROW()-7)/16,1)))&amp;
VLOOKUP(AQ162,$DB$180:$DS$241,MOD(ROW()-7,16)+3,FALSE))),
IF(AQ162="","XXX-%?#*",AQ162&amp;"-%?#*")))</f>
        <v/>
      </c>
      <c r="AU162" s="228"/>
      <c r="AV162" s="226" t="str">
        <f t="shared" ca="1" si="37"/>
        <v/>
      </c>
      <c r="AW162" s="226"/>
      <c r="AX162" s="226"/>
      <c r="AY162" s="233"/>
      <c r="AZ162" s="225" t="str">
        <f t="shared" si="46"/>
        <v/>
      </c>
      <c r="BA162" s="226"/>
      <c r="BB162" s="226" t="str">
        <f>IF(BA162="","",IFERROR(
IF(VLOOKUP(AY162,$DB$180:$DS$241,2,FALSE)=2,VLOOKUP(AY162,$DB$180:$DS$241,3,FALSE),
IF(VLOOKUP(AY162,$DB$180:$DS$241,2,FALSE)=0,VLOOKUP(BA162,DI!BA:BC,2,FALSE),
IF(AY162="","XXX-",AY162&amp;"-")&amp;
IF(VLOOKUP(AY162,$DB$180:$DS$241,2,FALSE)=0,"%?",IF(BB$4="","O?","O"&amp;BB$4+FLOOR((ROW()-7)/16,1)))&amp;
VLOOKUP(AY162,$DB$180:$DS$241,MOD(ROW()-7,16)+3,FALSE))),
IF(AY162="","XXX-%?#*",AY162&amp;"-%?#*")))</f>
        <v/>
      </c>
      <c r="BC162" s="228"/>
      <c r="BD162" s="226" t="str">
        <f t="shared" ca="1" si="38"/>
        <v/>
      </c>
      <c r="BE162" s="226"/>
      <c r="BF162" s="226"/>
      <c r="BG162" s="233"/>
      <c r="BH162" s="225" t="str">
        <f t="shared" si="47"/>
        <v/>
      </c>
      <c r="BI162" s="226"/>
      <c r="BJ162" s="226" t="str">
        <f>IF(BI162="","",IFERROR(
IF(VLOOKUP(BG162,$DB$180:$DS$241,2,FALSE)=2,VLOOKUP(BG162,$DB$180:$DS$241,3,FALSE),
IF(VLOOKUP(BG162,$DB$180:$DS$241,2,FALSE)=0,VLOOKUP(BI162,DI!BI:BK,2,FALSE),
IF(BG162="","XXX-",BG162&amp;"-")&amp;
IF(VLOOKUP(BG162,$DB$180:$DS$241,2,FALSE)=0,"%?",IF(BJ$4="","O?","O"&amp;BJ$4+FLOOR((ROW()-7)/16,1)))&amp;
VLOOKUP(BG162,$DB$180:$DS$241,MOD(ROW()-7,16)+3,FALSE))),
IF(BG162="","XXX-%?#*",BG162&amp;"-%?#*")))</f>
        <v/>
      </c>
      <c r="BK162" s="228"/>
      <c r="BL162" s="226" t="str">
        <f t="shared" ca="1" si="39"/>
        <v/>
      </c>
      <c r="BM162" s="226"/>
      <c r="BN162" s="226"/>
      <c r="BO162" s="236"/>
    </row>
    <row r="163" spans="4:67">
      <c r="D163" s="225" t="str">
        <f t="shared" si="40"/>
        <v/>
      </c>
      <c r="E163" s="226"/>
      <c r="F163" s="226" t="str">
        <f>IF(E163="","",IFERROR(
IF(VLOOKUP(C163,$DB$180:$DS$241,2,FALSE)=2,VLOOKUP(C163,$DB$180:$DS$241,3,FALSE),
IF(VLOOKUP(C163,$DB$180:$DS$241,2,FALSE)=0,VLOOKUP(E163,DI!E:G,2,FALSE),
IF(C163="","XXX-",C163&amp;"-")&amp;
IF(VLOOKUP(C163,$DB$180:$DS$241,2,FALSE)=0,"%?",IF(F$4="","O?","O"&amp;F$4+FLOOR((ROW()-7)/16,1)))&amp;
VLOOKUP(C163,$DB$180:$DS$241,MOD(ROW()-7,16)+3,FALSE))),
IF(C163="","XXX-%?#*",C163&amp;"-%?#*")))</f>
        <v/>
      </c>
      <c r="G163" s="226"/>
      <c r="H163" s="226" t="str">
        <f t="shared" ca="1" si="48"/>
        <v/>
      </c>
      <c r="I163" s="226"/>
      <c r="J163" s="226"/>
      <c r="K163" s="227"/>
      <c r="L163" s="225" t="str">
        <f t="shared" si="41"/>
        <v/>
      </c>
      <c r="M163" s="226"/>
      <c r="N163" s="226" t="str">
        <f>IF(M163="","",IFERROR(
IF(VLOOKUP(K163,$DB$180:$DS$241,2,FALSE)=2,VLOOKUP(K163,$DB$180:$DS$241,3,FALSE),
IF(VLOOKUP(K163,$DB$180:$DS$241,2,FALSE)=0,VLOOKUP(M163,DI!M:O,2,FALSE),
IF(K163="","XXX-",K163&amp;"-")&amp;
IF(VLOOKUP(K163,$DB$180:$DS$241,2,FALSE)=0,"%?",IF(N$4="","O?","O"&amp;N$4+FLOOR((ROW()-7)/16,1)))&amp;
VLOOKUP(K163,$DB$180:$DS$241,MOD(ROW()-7,16)+3,FALSE))),
IF(K163="","XXX-%?#*",K163&amp;"-%?#*")))</f>
        <v/>
      </c>
      <c r="O163" s="228"/>
      <c r="P163" s="226" t="str">
        <f t="shared" ca="1" si="33"/>
        <v/>
      </c>
      <c r="Q163" s="226"/>
      <c r="R163" s="226"/>
      <c r="S163" s="227"/>
      <c r="T163" s="225" t="str">
        <f t="shared" si="42"/>
        <v/>
      </c>
      <c r="U163" s="226"/>
      <c r="V163" s="226" t="str">
        <f>IF(U163="","",IFERROR(
IF(VLOOKUP(S163,$DB$180:$DS$241,2,FALSE)=2,VLOOKUP(S163,$DB$180:$DS$241,3,FALSE),
IF(VLOOKUP(S163,$DB$180:$DS$241,2,FALSE)=0,VLOOKUP(U163,DI!U:W,2,FALSE),
IF(S163="","XXX-",S163&amp;"-")&amp;
IF(VLOOKUP(S163,$DB$180:$DS$241,2,FALSE)=0,"%?",IF(V$4="","O?","O"&amp;V$4+FLOOR((ROW()-7)/16,1)))&amp;
VLOOKUP(S163,$DB$180:$DS$241,MOD(ROW()-7,16)+3,FALSE))),
IF(S163="","XXX-%?#*",S163&amp;"-%?#*")))</f>
        <v/>
      </c>
      <c r="W163" s="228"/>
      <c r="X163" s="226" t="str">
        <f t="shared" ca="1" si="34"/>
        <v/>
      </c>
      <c r="Y163" s="226"/>
      <c r="Z163" s="226"/>
      <c r="AA163" s="233"/>
      <c r="AB163" s="225" t="str">
        <f t="shared" si="43"/>
        <v/>
      </c>
      <c r="AC163" s="226"/>
      <c r="AD163" s="226" t="str">
        <f>IF(AC163="","",IFERROR(
IF(VLOOKUP(AA163,$DB$180:$DS$241,2,FALSE)=2,VLOOKUP(AA163,$DB$180:$DS$241,3,FALSE),
IF(VLOOKUP(AA163,$DB$180:$DS$241,2,FALSE)=0,VLOOKUP(AC163,DI!AC:AE,2,FALSE),
IF(AA163="","XXX-",AA163&amp;"-")&amp;
IF(VLOOKUP(AA163,$DB$180:$DS$241,2,FALSE)=0,"%?",IF(AD$4="","O?","O"&amp;AD$4+FLOOR((ROW()-7)/16,1)))&amp;
VLOOKUP(AA163,$DB$180:$DS$241,MOD(ROW()-7,16)+3,FALSE))),
IF(AA163="","XXX-%?#*",AA163&amp;"-%?#*")))</f>
        <v/>
      </c>
      <c r="AE163" s="228"/>
      <c r="AF163" s="226" t="str">
        <f t="shared" ca="1" si="35"/>
        <v/>
      </c>
      <c r="AG163" s="226"/>
      <c r="AH163" s="226"/>
      <c r="AI163" s="233"/>
      <c r="AJ163" s="225" t="str">
        <f t="shared" si="44"/>
        <v/>
      </c>
      <c r="AK163" s="226"/>
      <c r="AL163" s="226" t="str">
        <f>IF(AK163="","",IFERROR(
IF(VLOOKUP(AI163,$DB$180:$DS$241,2,FALSE)=2,VLOOKUP(AI163,$DB$180:$DS$241,3,FALSE),
IF(VLOOKUP(AI163,$DB$180:$DS$241,2,FALSE)=0,VLOOKUP(AK163,DI!AK:AM,2,FALSE),
IF(AI163="","XXX-",AI163&amp;"-")&amp;
IF(VLOOKUP(AI163,$DB$180:$DS$241,2,FALSE)=0,"%?",IF(AL$4="","O?","O"&amp;AL$4+FLOOR((ROW()-7)/16,1)))&amp;
VLOOKUP(AI163,$DB$180:$DS$241,MOD(ROW()-7,16)+3,FALSE))),
IF(AI163="","XXX-%?#*",AI163&amp;"-%?#*")))</f>
        <v/>
      </c>
      <c r="AM163" s="228"/>
      <c r="AN163" s="226" t="str">
        <f t="shared" ca="1" si="36"/>
        <v/>
      </c>
      <c r="AO163" s="226"/>
      <c r="AP163" s="226"/>
      <c r="AQ163" s="233"/>
      <c r="AR163" s="225" t="str">
        <f t="shared" si="45"/>
        <v/>
      </c>
      <c r="AS163" s="226"/>
      <c r="AT163" s="226" t="str">
        <f>IF(AS163="","",IFERROR(
IF(VLOOKUP(AQ163,$DB$180:$DS$241,2,FALSE)=2,VLOOKUP(AQ163,$DB$180:$DS$241,3,FALSE),
IF(VLOOKUP(AQ163,$DB$180:$DS$241,2,FALSE)=0,VLOOKUP(AS163,DI!AS:AU,2,FALSE),
IF(AQ163="","XXX-",AQ163&amp;"-")&amp;
IF(VLOOKUP(AQ163,$DB$180:$DS$241,2,FALSE)=0,"%?",IF(AT$4="","O?","O"&amp;AT$4+FLOOR((ROW()-7)/16,1)))&amp;
VLOOKUP(AQ163,$DB$180:$DS$241,MOD(ROW()-7,16)+3,FALSE))),
IF(AQ163="","XXX-%?#*",AQ163&amp;"-%?#*")))</f>
        <v/>
      </c>
      <c r="AU163" s="228"/>
      <c r="AV163" s="226" t="str">
        <f t="shared" ca="1" si="37"/>
        <v/>
      </c>
      <c r="AW163" s="226"/>
      <c r="AX163" s="226"/>
      <c r="AY163" s="233"/>
      <c r="AZ163" s="225" t="str">
        <f t="shared" si="46"/>
        <v/>
      </c>
      <c r="BA163" s="226"/>
      <c r="BB163" s="226" t="str">
        <f>IF(BA163="","",IFERROR(
IF(VLOOKUP(AY163,$DB$180:$DS$241,2,FALSE)=2,VLOOKUP(AY163,$DB$180:$DS$241,3,FALSE),
IF(VLOOKUP(AY163,$DB$180:$DS$241,2,FALSE)=0,VLOOKUP(BA163,DI!BA:BC,2,FALSE),
IF(AY163="","XXX-",AY163&amp;"-")&amp;
IF(VLOOKUP(AY163,$DB$180:$DS$241,2,FALSE)=0,"%?",IF(BB$4="","O?","O"&amp;BB$4+FLOOR((ROW()-7)/16,1)))&amp;
VLOOKUP(AY163,$DB$180:$DS$241,MOD(ROW()-7,16)+3,FALSE))),
IF(AY163="","XXX-%?#*",AY163&amp;"-%?#*")))</f>
        <v/>
      </c>
      <c r="BC163" s="228"/>
      <c r="BD163" s="226" t="str">
        <f t="shared" ca="1" si="38"/>
        <v/>
      </c>
      <c r="BE163" s="226"/>
      <c r="BF163" s="226"/>
      <c r="BG163" s="233"/>
      <c r="BH163" s="225" t="str">
        <f t="shared" si="47"/>
        <v/>
      </c>
      <c r="BI163" s="226"/>
      <c r="BJ163" s="226" t="str">
        <f>IF(BI163="","",IFERROR(
IF(VLOOKUP(BG163,$DB$180:$DS$241,2,FALSE)=2,VLOOKUP(BG163,$DB$180:$DS$241,3,FALSE),
IF(VLOOKUP(BG163,$DB$180:$DS$241,2,FALSE)=0,VLOOKUP(BI163,DI!BI:BK,2,FALSE),
IF(BG163="","XXX-",BG163&amp;"-")&amp;
IF(VLOOKUP(BG163,$DB$180:$DS$241,2,FALSE)=0,"%?",IF(BJ$4="","O?","O"&amp;BJ$4+FLOOR((ROW()-7)/16,1)))&amp;
VLOOKUP(BG163,$DB$180:$DS$241,MOD(ROW()-7,16)+3,FALSE))),
IF(BG163="","XXX-%?#*",BG163&amp;"-%?#*")))</f>
        <v/>
      </c>
      <c r="BK163" s="228"/>
      <c r="BL163" s="226" t="str">
        <f t="shared" ca="1" si="39"/>
        <v/>
      </c>
      <c r="BM163" s="226"/>
      <c r="BN163" s="226"/>
      <c r="BO163" s="236"/>
    </row>
    <row r="164" spans="4:67">
      <c r="D164" s="225" t="str">
        <f t="shared" si="40"/>
        <v/>
      </c>
      <c r="E164" s="226"/>
      <c r="F164" s="226" t="str">
        <f>IF(E164="","",IFERROR(
IF(VLOOKUP(C164,$DB$180:$DS$241,2,FALSE)=2,VLOOKUP(C164,$DB$180:$DS$241,3,FALSE),
IF(VLOOKUP(C164,$DB$180:$DS$241,2,FALSE)=0,VLOOKUP(E164,DI!E:G,2,FALSE),
IF(C164="","XXX-",C164&amp;"-")&amp;
IF(VLOOKUP(C164,$DB$180:$DS$241,2,FALSE)=0,"%?",IF(F$4="","O?","O"&amp;F$4+FLOOR((ROW()-7)/16,1)))&amp;
VLOOKUP(C164,$DB$180:$DS$241,MOD(ROW()-7,16)+3,FALSE))),
IF(C164="","XXX-%?#*",C164&amp;"-%?#*")))</f>
        <v/>
      </c>
      <c r="G164" s="226"/>
      <c r="H164" s="226" t="str">
        <f t="shared" ca="1" si="48"/>
        <v/>
      </c>
      <c r="I164" s="226"/>
      <c r="J164" s="226"/>
      <c r="K164" s="227"/>
      <c r="L164" s="225" t="str">
        <f t="shared" si="41"/>
        <v/>
      </c>
      <c r="M164" s="226"/>
      <c r="N164" s="226" t="str">
        <f>IF(M164="","",IFERROR(
IF(VLOOKUP(K164,$DB$180:$DS$241,2,FALSE)=2,VLOOKUP(K164,$DB$180:$DS$241,3,FALSE),
IF(VLOOKUP(K164,$DB$180:$DS$241,2,FALSE)=0,VLOOKUP(M164,DI!M:O,2,FALSE),
IF(K164="","XXX-",K164&amp;"-")&amp;
IF(VLOOKUP(K164,$DB$180:$DS$241,2,FALSE)=0,"%?",IF(N$4="","O?","O"&amp;N$4+FLOOR((ROW()-7)/16,1)))&amp;
VLOOKUP(K164,$DB$180:$DS$241,MOD(ROW()-7,16)+3,FALSE))),
IF(K164="","XXX-%?#*",K164&amp;"-%?#*")))</f>
        <v/>
      </c>
      <c r="O164" s="228"/>
      <c r="P164" s="226" t="str">
        <f t="shared" ca="1" si="33"/>
        <v/>
      </c>
      <c r="Q164" s="226"/>
      <c r="R164" s="226"/>
      <c r="S164" s="227"/>
      <c r="T164" s="225" t="str">
        <f t="shared" si="42"/>
        <v/>
      </c>
      <c r="U164" s="226"/>
      <c r="V164" s="226" t="str">
        <f>IF(U164="","",IFERROR(
IF(VLOOKUP(S164,$DB$180:$DS$241,2,FALSE)=2,VLOOKUP(S164,$DB$180:$DS$241,3,FALSE),
IF(VLOOKUP(S164,$DB$180:$DS$241,2,FALSE)=0,VLOOKUP(U164,DI!U:W,2,FALSE),
IF(S164="","XXX-",S164&amp;"-")&amp;
IF(VLOOKUP(S164,$DB$180:$DS$241,2,FALSE)=0,"%?",IF(V$4="","O?","O"&amp;V$4+FLOOR((ROW()-7)/16,1)))&amp;
VLOOKUP(S164,$DB$180:$DS$241,MOD(ROW()-7,16)+3,FALSE))),
IF(S164="","XXX-%?#*",S164&amp;"-%?#*")))</f>
        <v/>
      </c>
      <c r="W164" s="228"/>
      <c r="X164" s="226" t="str">
        <f t="shared" ca="1" si="34"/>
        <v/>
      </c>
      <c r="Y164" s="226"/>
      <c r="Z164" s="226"/>
      <c r="AA164" s="233"/>
      <c r="AB164" s="225" t="str">
        <f t="shared" si="43"/>
        <v/>
      </c>
      <c r="AC164" s="226"/>
      <c r="AD164" s="226" t="str">
        <f>IF(AC164="","",IFERROR(
IF(VLOOKUP(AA164,$DB$180:$DS$241,2,FALSE)=2,VLOOKUP(AA164,$DB$180:$DS$241,3,FALSE),
IF(VLOOKUP(AA164,$DB$180:$DS$241,2,FALSE)=0,VLOOKUP(AC164,DI!AC:AE,2,FALSE),
IF(AA164="","XXX-",AA164&amp;"-")&amp;
IF(VLOOKUP(AA164,$DB$180:$DS$241,2,FALSE)=0,"%?",IF(AD$4="","O?","O"&amp;AD$4+FLOOR((ROW()-7)/16,1)))&amp;
VLOOKUP(AA164,$DB$180:$DS$241,MOD(ROW()-7,16)+3,FALSE))),
IF(AA164="","XXX-%?#*",AA164&amp;"-%?#*")))</f>
        <v/>
      </c>
      <c r="AE164" s="228"/>
      <c r="AF164" s="226" t="str">
        <f t="shared" ca="1" si="35"/>
        <v/>
      </c>
      <c r="AG164" s="226"/>
      <c r="AH164" s="226"/>
      <c r="AI164" s="233"/>
      <c r="AJ164" s="225" t="str">
        <f t="shared" si="44"/>
        <v/>
      </c>
      <c r="AK164" s="226"/>
      <c r="AL164" s="226" t="str">
        <f>IF(AK164="","",IFERROR(
IF(VLOOKUP(AI164,$DB$180:$DS$241,2,FALSE)=2,VLOOKUP(AI164,$DB$180:$DS$241,3,FALSE),
IF(VLOOKUP(AI164,$DB$180:$DS$241,2,FALSE)=0,VLOOKUP(AK164,DI!AK:AM,2,FALSE),
IF(AI164="","XXX-",AI164&amp;"-")&amp;
IF(VLOOKUP(AI164,$DB$180:$DS$241,2,FALSE)=0,"%?",IF(AL$4="","O?","O"&amp;AL$4+FLOOR((ROW()-7)/16,1)))&amp;
VLOOKUP(AI164,$DB$180:$DS$241,MOD(ROW()-7,16)+3,FALSE))),
IF(AI164="","XXX-%?#*",AI164&amp;"-%?#*")))</f>
        <v/>
      </c>
      <c r="AM164" s="228"/>
      <c r="AN164" s="226" t="str">
        <f t="shared" ca="1" si="36"/>
        <v/>
      </c>
      <c r="AO164" s="226"/>
      <c r="AP164" s="226"/>
      <c r="AQ164" s="233"/>
      <c r="AR164" s="225" t="str">
        <f t="shared" si="45"/>
        <v/>
      </c>
      <c r="AS164" s="226"/>
      <c r="AT164" s="226" t="str">
        <f>IF(AS164="","",IFERROR(
IF(VLOOKUP(AQ164,$DB$180:$DS$241,2,FALSE)=2,VLOOKUP(AQ164,$DB$180:$DS$241,3,FALSE),
IF(VLOOKUP(AQ164,$DB$180:$DS$241,2,FALSE)=0,VLOOKUP(AS164,DI!AS:AU,2,FALSE),
IF(AQ164="","XXX-",AQ164&amp;"-")&amp;
IF(VLOOKUP(AQ164,$DB$180:$DS$241,2,FALSE)=0,"%?",IF(AT$4="","O?","O"&amp;AT$4+FLOOR((ROW()-7)/16,1)))&amp;
VLOOKUP(AQ164,$DB$180:$DS$241,MOD(ROW()-7,16)+3,FALSE))),
IF(AQ164="","XXX-%?#*",AQ164&amp;"-%?#*")))</f>
        <v/>
      </c>
      <c r="AU164" s="228"/>
      <c r="AV164" s="226" t="str">
        <f t="shared" ca="1" si="37"/>
        <v/>
      </c>
      <c r="AW164" s="226"/>
      <c r="AX164" s="226"/>
      <c r="AY164" s="233"/>
      <c r="AZ164" s="225" t="str">
        <f t="shared" si="46"/>
        <v/>
      </c>
      <c r="BA164" s="226"/>
      <c r="BB164" s="226" t="str">
        <f>IF(BA164="","",IFERROR(
IF(VLOOKUP(AY164,$DB$180:$DS$241,2,FALSE)=2,VLOOKUP(AY164,$DB$180:$DS$241,3,FALSE),
IF(VLOOKUP(AY164,$DB$180:$DS$241,2,FALSE)=0,VLOOKUP(BA164,DI!BA:BC,2,FALSE),
IF(AY164="","XXX-",AY164&amp;"-")&amp;
IF(VLOOKUP(AY164,$DB$180:$DS$241,2,FALSE)=0,"%?",IF(BB$4="","O?","O"&amp;BB$4+FLOOR((ROW()-7)/16,1)))&amp;
VLOOKUP(AY164,$DB$180:$DS$241,MOD(ROW()-7,16)+3,FALSE))),
IF(AY164="","XXX-%?#*",AY164&amp;"-%?#*")))</f>
        <v/>
      </c>
      <c r="BC164" s="228"/>
      <c r="BD164" s="226" t="str">
        <f t="shared" ca="1" si="38"/>
        <v/>
      </c>
      <c r="BE164" s="226"/>
      <c r="BF164" s="226"/>
      <c r="BG164" s="233"/>
      <c r="BH164" s="225" t="str">
        <f t="shared" si="47"/>
        <v/>
      </c>
      <c r="BI164" s="226"/>
      <c r="BJ164" s="226" t="str">
        <f>IF(BI164="","",IFERROR(
IF(VLOOKUP(BG164,$DB$180:$DS$241,2,FALSE)=2,VLOOKUP(BG164,$DB$180:$DS$241,3,FALSE),
IF(VLOOKUP(BG164,$DB$180:$DS$241,2,FALSE)=0,VLOOKUP(BI164,DI!BI:BK,2,FALSE),
IF(BG164="","XXX-",BG164&amp;"-")&amp;
IF(VLOOKUP(BG164,$DB$180:$DS$241,2,FALSE)=0,"%?",IF(BJ$4="","O?","O"&amp;BJ$4+FLOOR((ROW()-7)/16,1)))&amp;
VLOOKUP(BG164,$DB$180:$DS$241,MOD(ROW()-7,16)+3,FALSE))),
IF(BG164="","XXX-%?#*",BG164&amp;"-%?#*")))</f>
        <v/>
      </c>
      <c r="BK164" s="228"/>
      <c r="BL164" s="226" t="str">
        <f t="shared" ca="1" si="39"/>
        <v/>
      </c>
      <c r="BM164" s="226"/>
      <c r="BN164" s="226"/>
      <c r="BO164" s="236"/>
    </row>
    <row r="165" spans="4:67">
      <c r="D165" s="225" t="str">
        <f t="shared" si="40"/>
        <v/>
      </c>
      <c r="E165" s="226"/>
      <c r="F165" s="226" t="str">
        <f>IF(E165="","",IFERROR(
IF(VLOOKUP(C165,$DB$180:$DS$241,2,FALSE)=2,VLOOKUP(C165,$DB$180:$DS$241,3,FALSE),
IF(VLOOKUP(C165,$DB$180:$DS$241,2,FALSE)=0,VLOOKUP(E165,DI!E:G,2,FALSE),
IF(C165="","XXX-",C165&amp;"-")&amp;
IF(VLOOKUP(C165,$DB$180:$DS$241,2,FALSE)=0,"%?",IF(F$4="","O?","O"&amp;F$4+FLOOR((ROW()-7)/16,1)))&amp;
VLOOKUP(C165,$DB$180:$DS$241,MOD(ROW()-7,16)+3,FALSE))),
IF(C165="","XXX-%?#*",C165&amp;"-%?#*")))</f>
        <v/>
      </c>
      <c r="G165" s="226"/>
      <c r="H165" s="226" t="str">
        <f t="shared" ca="1" si="48"/>
        <v/>
      </c>
      <c r="I165" s="226"/>
      <c r="J165" s="226"/>
      <c r="K165" s="227"/>
      <c r="L165" s="225" t="str">
        <f t="shared" si="41"/>
        <v/>
      </c>
      <c r="M165" s="226"/>
      <c r="N165" s="226" t="str">
        <f>IF(M165="","",IFERROR(
IF(VLOOKUP(K165,$DB$180:$DS$241,2,FALSE)=2,VLOOKUP(K165,$DB$180:$DS$241,3,FALSE),
IF(VLOOKUP(K165,$DB$180:$DS$241,2,FALSE)=0,VLOOKUP(M165,DI!M:O,2,FALSE),
IF(K165="","XXX-",K165&amp;"-")&amp;
IF(VLOOKUP(K165,$DB$180:$DS$241,2,FALSE)=0,"%?",IF(N$4="","O?","O"&amp;N$4+FLOOR((ROW()-7)/16,1)))&amp;
VLOOKUP(K165,$DB$180:$DS$241,MOD(ROW()-7,16)+3,FALSE))),
IF(K165="","XXX-%?#*",K165&amp;"-%?#*")))</f>
        <v/>
      </c>
      <c r="O165" s="228"/>
      <c r="P165" s="226" t="str">
        <f t="shared" ca="1" si="33"/>
        <v/>
      </c>
      <c r="Q165" s="226"/>
      <c r="R165" s="226"/>
      <c r="S165" s="227"/>
      <c r="T165" s="225" t="str">
        <f t="shared" si="42"/>
        <v/>
      </c>
      <c r="U165" s="226"/>
      <c r="V165" s="226" t="str">
        <f>IF(U165="","",IFERROR(
IF(VLOOKUP(S165,$DB$180:$DS$241,2,FALSE)=2,VLOOKUP(S165,$DB$180:$DS$241,3,FALSE),
IF(VLOOKUP(S165,$DB$180:$DS$241,2,FALSE)=0,VLOOKUP(U165,DI!U:W,2,FALSE),
IF(S165="","XXX-",S165&amp;"-")&amp;
IF(VLOOKUP(S165,$DB$180:$DS$241,2,FALSE)=0,"%?",IF(V$4="","O?","O"&amp;V$4+FLOOR((ROW()-7)/16,1)))&amp;
VLOOKUP(S165,$DB$180:$DS$241,MOD(ROW()-7,16)+3,FALSE))),
IF(S165="","XXX-%?#*",S165&amp;"-%?#*")))</f>
        <v/>
      </c>
      <c r="W165" s="228"/>
      <c r="X165" s="226" t="str">
        <f t="shared" ca="1" si="34"/>
        <v/>
      </c>
      <c r="Y165" s="226"/>
      <c r="Z165" s="226"/>
      <c r="AA165" s="233"/>
      <c r="AB165" s="225" t="str">
        <f t="shared" si="43"/>
        <v/>
      </c>
      <c r="AC165" s="226"/>
      <c r="AD165" s="226" t="str">
        <f>IF(AC165="","",IFERROR(
IF(VLOOKUP(AA165,$DB$180:$DS$241,2,FALSE)=2,VLOOKUP(AA165,$DB$180:$DS$241,3,FALSE),
IF(VLOOKUP(AA165,$DB$180:$DS$241,2,FALSE)=0,VLOOKUP(AC165,DI!AC:AE,2,FALSE),
IF(AA165="","XXX-",AA165&amp;"-")&amp;
IF(VLOOKUP(AA165,$DB$180:$DS$241,2,FALSE)=0,"%?",IF(AD$4="","O?","O"&amp;AD$4+FLOOR((ROW()-7)/16,1)))&amp;
VLOOKUP(AA165,$DB$180:$DS$241,MOD(ROW()-7,16)+3,FALSE))),
IF(AA165="","XXX-%?#*",AA165&amp;"-%?#*")))</f>
        <v/>
      </c>
      <c r="AE165" s="228"/>
      <c r="AF165" s="226" t="str">
        <f t="shared" ca="1" si="35"/>
        <v/>
      </c>
      <c r="AG165" s="226"/>
      <c r="AH165" s="226"/>
      <c r="AI165" s="233"/>
      <c r="AJ165" s="225" t="str">
        <f t="shared" si="44"/>
        <v/>
      </c>
      <c r="AK165" s="226"/>
      <c r="AL165" s="226" t="str">
        <f>IF(AK165="","",IFERROR(
IF(VLOOKUP(AI165,$DB$180:$DS$241,2,FALSE)=2,VLOOKUP(AI165,$DB$180:$DS$241,3,FALSE),
IF(VLOOKUP(AI165,$DB$180:$DS$241,2,FALSE)=0,VLOOKUP(AK165,DI!AK:AM,2,FALSE),
IF(AI165="","XXX-",AI165&amp;"-")&amp;
IF(VLOOKUP(AI165,$DB$180:$DS$241,2,FALSE)=0,"%?",IF(AL$4="","O?","O"&amp;AL$4+FLOOR((ROW()-7)/16,1)))&amp;
VLOOKUP(AI165,$DB$180:$DS$241,MOD(ROW()-7,16)+3,FALSE))),
IF(AI165="","XXX-%?#*",AI165&amp;"-%?#*")))</f>
        <v/>
      </c>
      <c r="AM165" s="228"/>
      <c r="AN165" s="226" t="str">
        <f t="shared" ca="1" si="36"/>
        <v/>
      </c>
      <c r="AO165" s="226"/>
      <c r="AP165" s="226"/>
      <c r="AQ165" s="233"/>
      <c r="AR165" s="225" t="str">
        <f t="shared" si="45"/>
        <v/>
      </c>
      <c r="AS165" s="226"/>
      <c r="AT165" s="226" t="str">
        <f>IF(AS165="","",IFERROR(
IF(VLOOKUP(AQ165,$DB$180:$DS$241,2,FALSE)=2,VLOOKUP(AQ165,$DB$180:$DS$241,3,FALSE),
IF(VLOOKUP(AQ165,$DB$180:$DS$241,2,FALSE)=0,VLOOKUP(AS165,DI!AS:AU,2,FALSE),
IF(AQ165="","XXX-",AQ165&amp;"-")&amp;
IF(VLOOKUP(AQ165,$DB$180:$DS$241,2,FALSE)=0,"%?",IF(AT$4="","O?","O"&amp;AT$4+FLOOR((ROW()-7)/16,1)))&amp;
VLOOKUP(AQ165,$DB$180:$DS$241,MOD(ROW()-7,16)+3,FALSE))),
IF(AQ165="","XXX-%?#*",AQ165&amp;"-%?#*")))</f>
        <v/>
      </c>
      <c r="AU165" s="228"/>
      <c r="AV165" s="226" t="str">
        <f t="shared" ca="1" si="37"/>
        <v/>
      </c>
      <c r="AW165" s="226"/>
      <c r="AX165" s="226"/>
      <c r="AY165" s="233"/>
      <c r="AZ165" s="225" t="str">
        <f t="shared" si="46"/>
        <v/>
      </c>
      <c r="BA165" s="226"/>
      <c r="BB165" s="226" t="str">
        <f>IF(BA165="","",IFERROR(
IF(VLOOKUP(AY165,$DB$180:$DS$241,2,FALSE)=2,VLOOKUP(AY165,$DB$180:$DS$241,3,FALSE),
IF(VLOOKUP(AY165,$DB$180:$DS$241,2,FALSE)=0,VLOOKUP(BA165,DI!BA:BC,2,FALSE),
IF(AY165="","XXX-",AY165&amp;"-")&amp;
IF(VLOOKUP(AY165,$DB$180:$DS$241,2,FALSE)=0,"%?",IF(BB$4="","O?","O"&amp;BB$4+FLOOR((ROW()-7)/16,1)))&amp;
VLOOKUP(AY165,$DB$180:$DS$241,MOD(ROW()-7,16)+3,FALSE))),
IF(AY165="","XXX-%?#*",AY165&amp;"-%?#*")))</f>
        <v/>
      </c>
      <c r="BC165" s="228"/>
      <c r="BD165" s="226" t="str">
        <f t="shared" ca="1" si="38"/>
        <v/>
      </c>
      <c r="BE165" s="226"/>
      <c r="BF165" s="226"/>
      <c r="BG165" s="233"/>
      <c r="BH165" s="225" t="str">
        <f t="shared" si="47"/>
        <v/>
      </c>
      <c r="BI165" s="226"/>
      <c r="BJ165" s="226" t="str">
        <f>IF(BI165="","",IFERROR(
IF(VLOOKUP(BG165,$DB$180:$DS$241,2,FALSE)=2,VLOOKUP(BG165,$DB$180:$DS$241,3,FALSE),
IF(VLOOKUP(BG165,$DB$180:$DS$241,2,FALSE)=0,VLOOKUP(BI165,DI!BI:BK,2,FALSE),
IF(BG165="","XXX-",BG165&amp;"-")&amp;
IF(VLOOKUP(BG165,$DB$180:$DS$241,2,FALSE)=0,"%?",IF(BJ$4="","O?","O"&amp;BJ$4+FLOOR((ROW()-7)/16,1)))&amp;
VLOOKUP(BG165,$DB$180:$DS$241,MOD(ROW()-7,16)+3,FALSE))),
IF(BG165="","XXX-%?#*",BG165&amp;"-%?#*")))</f>
        <v/>
      </c>
      <c r="BK165" s="228"/>
      <c r="BL165" s="226" t="str">
        <f t="shared" ca="1" si="39"/>
        <v/>
      </c>
      <c r="BM165" s="226"/>
      <c r="BN165" s="226"/>
      <c r="BO165" s="236"/>
    </row>
    <row r="166" spans="4:67">
      <c r="D166" s="225" t="str">
        <f t="shared" si="40"/>
        <v/>
      </c>
      <c r="E166" s="226"/>
      <c r="F166" s="226" t="str">
        <f>IF(E166="","",IFERROR(
IF(VLOOKUP(C166,$DB$180:$DS$241,2,FALSE)=2,VLOOKUP(C166,$DB$180:$DS$241,3,FALSE),
IF(VLOOKUP(C166,$DB$180:$DS$241,2,FALSE)=0,VLOOKUP(E166,DI!E:G,2,FALSE),
IF(C166="","XXX-",C166&amp;"-")&amp;
IF(VLOOKUP(C166,$DB$180:$DS$241,2,FALSE)=0,"%?",IF(F$4="","O?","O"&amp;F$4+FLOOR((ROW()-7)/16,1)))&amp;
VLOOKUP(C166,$DB$180:$DS$241,MOD(ROW()-7,16)+3,FALSE))),
IF(C166="","XXX-%?#*",C166&amp;"-%?#*")))</f>
        <v/>
      </c>
      <c r="G166" s="226"/>
      <c r="H166" s="226" t="str">
        <f t="shared" ca="1" si="48"/>
        <v/>
      </c>
      <c r="I166" s="226"/>
      <c r="J166" s="226"/>
      <c r="K166" s="227"/>
      <c r="L166" s="225" t="str">
        <f t="shared" si="41"/>
        <v/>
      </c>
      <c r="M166" s="226"/>
      <c r="N166" s="226" t="str">
        <f>IF(M166="","",IFERROR(
IF(VLOOKUP(K166,$DB$180:$DS$241,2,FALSE)=2,VLOOKUP(K166,$DB$180:$DS$241,3,FALSE),
IF(VLOOKUP(K166,$DB$180:$DS$241,2,FALSE)=0,VLOOKUP(M166,DI!M:O,2,FALSE),
IF(K166="","XXX-",K166&amp;"-")&amp;
IF(VLOOKUP(K166,$DB$180:$DS$241,2,FALSE)=0,"%?",IF(N$4="","O?","O"&amp;N$4+FLOOR((ROW()-7)/16,1)))&amp;
VLOOKUP(K166,$DB$180:$DS$241,MOD(ROW()-7,16)+3,FALSE))),
IF(K166="","XXX-%?#*",K166&amp;"-%?#*")))</f>
        <v/>
      </c>
      <c r="O166" s="228"/>
      <c r="P166" s="226" t="str">
        <f t="shared" ca="1" si="33"/>
        <v/>
      </c>
      <c r="Q166" s="226"/>
      <c r="R166" s="226"/>
      <c r="S166" s="227"/>
      <c r="T166" s="225" t="str">
        <f t="shared" si="42"/>
        <v/>
      </c>
      <c r="U166" s="226"/>
      <c r="V166" s="226" t="str">
        <f>IF(U166="","",IFERROR(
IF(VLOOKUP(S166,$DB$180:$DS$241,2,FALSE)=2,VLOOKUP(S166,$DB$180:$DS$241,3,FALSE),
IF(VLOOKUP(S166,$DB$180:$DS$241,2,FALSE)=0,VLOOKUP(U166,DI!U:W,2,FALSE),
IF(S166="","XXX-",S166&amp;"-")&amp;
IF(VLOOKUP(S166,$DB$180:$DS$241,2,FALSE)=0,"%?",IF(V$4="","O?","O"&amp;V$4+FLOOR((ROW()-7)/16,1)))&amp;
VLOOKUP(S166,$DB$180:$DS$241,MOD(ROW()-7,16)+3,FALSE))),
IF(S166="","XXX-%?#*",S166&amp;"-%?#*")))</f>
        <v/>
      </c>
      <c r="W166" s="228"/>
      <c r="X166" s="226" t="str">
        <f t="shared" ca="1" si="34"/>
        <v/>
      </c>
      <c r="Y166" s="226"/>
      <c r="Z166" s="226"/>
      <c r="AA166" s="233"/>
      <c r="AB166" s="225" t="str">
        <f t="shared" si="43"/>
        <v/>
      </c>
      <c r="AC166" s="226"/>
      <c r="AD166" s="226" t="str">
        <f>IF(AC166="","",IFERROR(
IF(VLOOKUP(AA166,$DB$180:$DS$241,2,FALSE)=2,VLOOKUP(AA166,$DB$180:$DS$241,3,FALSE),
IF(VLOOKUP(AA166,$DB$180:$DS$241,2,FALSE)=0,VLOOKUP(AC166,DI!AC:AE,2,FALSE),
IF(AA166="","XXX-",AA166&amp;"-")&amp;
IF(VLOOKUP(AA166,$DB$180:$DS$241,2,FALSE)=0,"%?",IF(AD$4="","O?","O"&amp;AD$4+FLOOR((ROW()-7)/16,1)))&amp;
VLOOKUP(AA166,$DB$180:$DS$241,MOD(ROW()-7,16)+3,FALSE))),
IF(AA166="","XXX-%?#*",AA166&amp;"-%?#*")))</f>
        <v/>
      </c>
      <c r="AE166" s="228"/>
      <c r="AF166" s="226" t="str">
        <f t="shared" ca="1" si="35"/>
        <v/>
      </c>
      <c r="AG166" s="226"/>
      <c r="AH166" s="226"/>
      <c r="AI166" s="233"/>
      <c r="AJ166" s="225" t="str">
        <f t="shared" si="44"/>
        <v/>
      </c>
      <c r="AK166" s="226"/>
      <c r="AL166" s="226" t="str">
        <f>IF(AK166="","",IFERROR(
IF(VLOOKUP(AI166,$DB$180:$DS$241,2,FALSE)=2,VLOOKUP(AI166,$DB$180:$DS$241,3,FALSE),
IF(VLOOKUP(AI166,$DB$180:$DS$241,2,FALSE)=0,VLOOKUP(AK166,DI!AK:AM,2,FALSE),
IF(AI166="","XXX-",AI166&amp;"-")&amp;
IF(VLOOKUP(AI166,$DB$180:$DS$241,2,FALSE)=0,"%?",IF(AL$4="","O?","O"&amp;AL$4+FLOOR((ROW()-7)/16,1)))&amp;
VLOOKUP(AI166,$DB$180:$DS$241,MOD(ROW()-7,16)+3,FALSE))),
IF(AI166="","XXX-%?#*",AI166&amp;"-%?#*")))</f>
        <v/>
      </c>
      <c r="AM166" s="228"/>
      <c r="AN166" s="226" t="str">
        <f t="shared" ca="1" si="36"/>
        <v/>
      </c>
      <c r="AO166" s="226"/>
      <c r="AP166" s="226"/>
      <c r="AQ166" s="233"/>
      <c r="AR166" s="225" t="str">
        <f t="shared" si="45"/>
        <v/>
      </c>
      <c r="AS166" s="226"/>
      <c r="AT166" s="226" t="str">
        <f>IF(AS166="","",IFERROR(
IF(VLOOKUP(AQ166,$DB$180:$DS$241,2,FALSE)=2,VLOOKUP(AQ166,$DB$180:$DS$241,3,FALSE),
IF(VLOOKUP(AQ166,$DB$180:$DS$241,2,FALSE)=0,VLOOKUP(AS166,DI!AS:AU,2,FALSE),
IF(AQ166="","XXX-",AQ166&amp;"-")&amp;
IF(VLOOKUP(AQ166,$DB$180:$DS$241,2,FALSE)=0,"%?",IF(AT$4="","O?","O"&amp;AT$4+FLOOR((ROW()-7)/16,1)))&amp;
VLOOKUP(AQ166,$DB$180:$DS$241,MOD(ROW()-7,16)+3,FALSE))),
IF(AQ166="","XXX-%?#*",AQ166&amp;"-%?#*")))</f>
        <v/>
      </c>
      <c r="AU166" s="228"/>
      <c r="AV166" s="226" t="str">
        <f t="shared" ca="1" si="37"/>
        <v/>
      </c>
      <c r="AW166" s="226"/>
      <c r="AX166" s="226"/>
      <c r="AY166" s="233"/>
      <c r="AZ166" s="225" t="str">
        <f t="shared" si="46"/>
        <v/>
      </c>
      <c r="BA166" s="226"/>
      <c r="BB166" s="226" t="str">
        <f>IF(BA166="","",IFERROR(
IF(VLOOKUP(AY166,$DB$180:$DS$241,2,FALSE)=2,VLOOKUP(AY166,$DB$180:$DS$241,3,FALSE),
IF(VLOOKUP(AY166,$DB$180:$DS$241,2,FALSE)=0,VLOOKUP(BA166,DI!BA:BC,2,FALSE),
IF(AY166="","XXX-",AY166&amp;"-")&amp;
IF(VLOOKUP(AY166,$DB$180:$DS$241,2,FALSE)=0,"%?",IF(BB$4="","O?","O"&amp;BB$4+FLOOR((ROW()-7)/16,1)))&amp;
VLOOKUP(AY166,$DB$180:$DS$241,MOD(ROW()-7,16)+3,FALSE))),
IF(AY166="","XXX-%?#*",AY166&amp;"-%?#*")))</f>
        <v/>
      </c>
      <c r="BC166" s="228"/>
      <c r="BD166" s="226" t="str">
        <f t="shared" ca="1" si="38"/>
        <v/>
      </c>
      <c r="BE166" s="226"/>
      <c r="BF166" s="226"/>
      <c r="BG166" s="233"/>
      <c r="BH166" s="225" t="str">
        <f t="shared" si="47"/>
        <v/>
      </c>
      <c r="BI166" s="226"/>
      <c r="BJ166" s="226" t="str">
        <f>IF(BI166="","",IFERROR(
IF(VLOOKUP(BG166,$DB$180:$DS$241,2,FALSE)=2,VLOOKUP(BG166,$DB$180:$DS$241,3,FALSE),
IF(VLOOKUP(BG166,$DB$180:$DS$241,2,FALSE)=0,VLOOKUP(BI166,DI!BI:BK,2,FALSE),
IF(BG166="","XXX-",BG166&amp;"-")&amp;
IF(VLOOKUP(BG166,$DB$180:$DS$241,2,FALSE)=0,"%?",IF(BJ$4="","O?","O"&amp;BJ$4+FLOOR((ROW()-7)/16,1)))&amp;
VLOOKUP(BG166,$DB$180:$DS$241,MOD(ROW()-7,16)+3,FALSE))),
IF(BG166="","XXX-%?#*",BG166&amp;"-%?#*")))</f>
        <v/>
      </c>
      <c r="BK166" s="228"/>
      <c r="BL166" s="226" t="str">
        <f t="shared" ca="1" si="39"/>
        <v/>
      </c>
      <c r="BM166" s="226"/>
      <c r="BN166" s="226"/>
      <c r="BO166" s="236"/>
    </row>
    <row r="167" spans="4:67">
      <c r="D167" s="245"/>
      <c r="E167" s="245"/>
      <c r="F167" s="245"/>
      <c r="G167" s="245"/>
      <c r="H167" s="245"/>
      <c r="I167" s="245"/>
      <c r="J167" s="245"/>
      <c r="K167" s="248"/>
      <c r="L167" s="245"/>
      <c r="M167" s="245"/>
      <c r="N167" s="245"/>
      <c r="P167" s="245"/>
      <c r="Q167" s="245"/>
      <c r="R167" s="245"/>
      <c r="S167" s="248"/>
      <c r="T167" s="245"/>
      <c r="U167" s="245"/>
      <c r="V167" s="245"/>
      <c r="X167" s="245"/>
      <c r="Y167" s="245"/>
      <c r="Z167" s="245"/>
      <c r="AA167" s="248"/>
      <c r="AB167" s="245"/>
      <c r="AC167" s="245"/>
      <c r="AD167" s="245"/>
      <c r="AF167" s="245"/>
      <c r="AG167" s="245"/>
      <c r="AH167" s="245"/>
      <c r="AI167" s="248"/>
      <c r="AJ167" s="245"/>
      <c r="AK167" s="245"/>
      <c r="AL167" s="245"/>
      <c r="AN167" s="245"/>
      <c r="AO167" s="245"/>
      <c r="AP167" s="245"/>
      <c r="AQ167" s="249"/>
      <c r="AR167" s="245"/>
      <c r="AS167" s="245"/>
      <c r="AT167" s="245"/>
      <c r="AV167" s="245"/>
      <c r="AW167" s="245"/>
      <c r="AX167" s="245"/>
      <c r="AY167" s="249"/>
      <c r="AZ167" s="245"/>
      <c r="BA167" s="245"/>
      <c r="BB167" s="245"/>
      <c r="BD167" s="245"/>
      <c r="BE167" s="245"/>
      <c r="BF167" s="245"/>
      <c r="BG167" s="249"/>
      <c r="BH167" s="245"/>
      <c r="BI167" s="245"/>
      <c r="BJ167" s="245"/>
      <c r="BL167" s="245"/>
      <c r="BM167" s="245"/>
      <c r="BN167" s="245"/>
      <c r="BO167" s="249"/>
    </row>
    <row r="177" spans="106:123">
      <c r="DB177" s="191">
        <v>1</v>
      </c>
      <c r="DC177" s="191">
        <v>2</v>
      </c>
      <c r="DD177" s="191">
        <v>3</v>
      </c>
      <c r="DE177" s="191">
        <v>4</v>
      </c>
      <c r="DF177" s="191">
        <v>5</v>
      </c>
      <c r="DG177" s="191">
        <v>6</v>
      </c>
      <c r="DH177" s="191">
        <v>7</v>
      </c>
      <c r="DI177" s="191">
        <v>8</v>
      </c>
      <c r="DJ177" s="191">
        <v>9</v>
      </c>
      <c r="DK177" s="191">
        <v>10</v>
      </c>
      <c r="DL177" s="191">
        <v>11</v>
      </c>
      <c r="DM177" s="191">
        <v>12</v>
      </c>
      <c r="DN177" s="191">
        <v>13</v>
      </c>
      <c r="DO177" s="191">
        <v>14</v>
      </c>
      <c r="DP177" s="191">
        <v>15</v>
      </c>
      <c r="DQ177" s="191">
        <v>16</v>
      </c>
      <c r="DR177" s="191">
        <v>17</v>
      </c>
      <c r="DS177" s="191">
        <v>18</v>
      </c>
    </row>
    <row r="178" spans="106:123">
      <c r="DB178" s="191" t="s">
        <v>1048</v>
      </c>
    </row>
    <row r="179" spans="106:123">
      <c r="DC179" s="191" t="s">
        <v>1049</v>
      </c>
      <c r="DD179" s="191">
        <v>0</v>
      </c>
      <c r="DE179" s="191">
        <v>1</v>
      </c>
      <c r="DF179" s="191">
        <v>2</v>
      </c>
      <c r="DG179" s="191">
        <v>3</v>
      </c>
      <c r="DH179" s="191">
        <v>4</v>
      </c>
      <c r="DI179" s="191">
        <v>5</v>
      </c>
      <c r="DJ179" s="191">
        <v>6</v>
      </c>
      <c r="DK179" s="191">
        <v>7</v>
      </c>
      <c r="DL179" s="191">
        <v>8</v>
      </c>
      <c r="DM179" s="191">
        <v>9</v>
      </c>
      <c r="DN179" s="191">
        <v>10</v>
      </c>
      <c r="DO179" s="191">
        <v>11</v>
      </c>
      <c r="DP179" s="191">
        <v>12</v>
      </c>
      <c r="DQ179" s="191">
        <v>13</v>
      </c>
      <c r="DR179" s="191">
        <v>14</v>
      </c>
      <c r="DS179" s="191">
        <v>15</v>
      </c>
    </row>
    <row r="180" spans="106:123">
      <c r="DB180" s="191" t="s">
        <v>343</v>
      </c>
      <c r="DC180" s="191">
        <v>2</v>
      </c>
      <c r="DD180" s="191" t="s">
        <v>1050</v>
      </c>
      <c r="DE180" s="191" t="s">
        <v>1050</v>
      </c>
      <c r="DF180" s="191" t="s">
        <v>1050</v>
      </c>
      <c r="DG180" s="191" t="s">
        <v>1050</v>
      </c>
      <c r="DH180" s="191" t="s">
        <v>1050</v>
      </c>
      <c r="DI180" s="191" t="s">
        <v>1050</v>
      </c>
      <c r="DJ180" s="191" t="s">
        <v>1051</v>
      </c>
      <c r="DK180" s="191" t="s">
        <v>1051</v>
      </c>
      <c r="DL180" s="191" t="s">
        <v>1051</v>
      </c>
      <c r="DM180" s="191" t="s">
        <v>1050</v>
      </c>
      <c r="DN180" s="191" t="s">
        <v>1050</v>
      </c>
      <c r="DO180" s="191" t="s">
        <v>1050</v>
      </c>
      <c r="DP180" s="191" t="s">
        <v>1050</v>
      </c>
      <c r="DQ180" s="191" t="s">
        <v>1050</v>
      </c>
      <c r="DR180" s="191" t="s">
        <v>1050</v>
      </c>
      <c r="DS180" s="191" t="s">
        <v>1050</v>
      </c>
    </row>
    <row r="181" spans="106:123">
      <c r="DB181" s="191" t="s">
        <v>364</v>
      </c>
      <c r="DC181" s="191">
        <v>0</v>
      </c>
      <c r="DD181" s="191" t="s">
        <v>1052</v>
      </c>
      <c r="DE181" s="191" t="s">
        <v>1052</v>
      </c>
      <c r="DF181" s="191" t="s">
        <v>1052</v>
      </c>
      <c r="DG181" s="191" t="s">
        <v>1052</v>
      </c>
      <c r="DH181" s="191" t="s">
        <v>1052</v>
      </c>
      <c r="DI181" s="191" t="s">
        <v>1052</v>
      </c>
      <c r="DJ181" s="191" t="s">
        <v>1052</v>
      </c>
      <c r="DK181" s="191" t="s">
        <v>1052</v>
      </c>
      <c r="DL181" s="191" t="s">
        <v>1052</v>
      </c>
      <c r="DM181" s="191" t="s">
        <v>1052</v>
      </c>
      <c r="DN181" s="191" t="s">
        <v>1052</v>
      </c>
      <c r="DO181" s="191" t="s">
        <v>1052</v>
      </c>
      <c r="DP181" s="191" t="s">
        <v>1052</v>
      </c>
      <c r="DQ181" s="191" t="s">
        <v>1052</v>
      </c>
      <c r="DR181" s="191" t="s">
        <v>1052</v>
      </c>
      <c r="DS181" s="191" t="s">
        <v>1052</v>
      </c>
    </row>
    <row r="182" spans="106:123">
      <c r="DB182" s="191" t="s">
        <v>392</v>
      </c>
      <c r="DC182" s="191">
        <v>0</v>
      </c>
      <c r="DD182" s="191" t="s">
        <v>1052</v>
      </c>
      <c r="DE182" s="191" t="s">
        <v>1052</v>
      </c>
      <c r="DF182" s="191" t="s">
        <v>1052</v>
      </c>
      <c r="DG182" s="191" t="s">
        <v>1052</v>
      </c>
      <c r="DH182" s="191" t="s">
        <v>1052</v>
      </c>
      <c r="DI182" s="191" t="s">
        <v>1052</v>
      </c>
      <c r="DJ182" s="191" t="s">
        <v>1052</v>
      </c>
      <c r="DK182" s="191" t="s">
        <v>1052</v>
      </c>
      <c r="DL182" s="191" t="s">
        <v>1052</v>
      </c>
      <c r="DM182" s="191" t="s">
        <v>1052</v>
      </c>
      <c r="DN182" s="191" t="s">
        <v>1052</v>
      </c>
      <c r="DO182" s="191" t="s">
        <v>1052</v>
      </c>
      <c r="DP182" s="191" t="s">
        <v>1052</v>
      </c>
      <c r="DQ182" s="191" t="s">
        <v>1052</v>
      </c>
      <c r="DR182" s="191" t="s">
        <v>1052</v>
      </c>
      <c r="DS182" s="191" t="s">
        <v>1052</v>
      </c>
    </row>
    <row r="183" spans="106:123">
      <c r="DB183" s="191" t="s">
        <v>376</v>
      </c>
      <c r="DC183" s="191">
        <v>0</v>
      </c>
      <c r="DD183" s="191" t="s">
        <v>1052</v>
      </c>
      <c r="DE183" s="191" t="s">
        <v>1052</v>
      </c>
      <c r="DF183" s="191" t="s">
        <v>1052</v>
      </c>
      <c r="DG183" s="191" t="s">
        <v>1052</v>
      </c>
      <c r="DH183" s="191" t="s">
        <v>1052</v>
      </c>
      <c r="DI183" s="191" t="s">
        <v>1052</v>
      </c>
      <c r="DJ183" s="191" t="s">
        <v>1052</v>
      </c>
      <c r="DK183" s="191" t="s">
        <v>1052</v>
      </c>
      <c r="DL183" s="191" t="s">
        <v>1052</v>
      </c>
      <c r="DM183" s="191" t="s">
        <v>1052</v>
      </c>
      <c r="DN183" s="191" t="s">
        <v>1052</v>
      </c>
      <c r="DO183" s="191" t="s">
        <v>1052</v>
      </c>
      <c r="DP183" s="191" t="s">
        <v>1052</v>
      </c>
      <c r="DQ183" s="191" t="s">
        <v>1052</v>
      </c>
      <c r="DR183" s="191" t="s">
        <v>1052</v>
      </c>
      <c r="DS183" s="191" t="s">
        <v>1052</v>
      </c>
    </row>
    <row r="184" spans="106:123">
      <c r="DB184" s="191" t="s">
        <v>738</v>
      </c>
      <c r="DC184" s="191">
        <v>0</v>
      </c>
      <c r="DD184" s="191" t="s">
        <v>1052</v>
      </c>
      <c r="DE184" s="191" t="s">
        <v>1052</v>
      </c>
      <c r="DF184" s="191" t="s">
        <v>1052</v>
      </c>
      <c r="DG184" s="191" t="s">
        <v>1052</v>
      </c>
      <c r="DH184" s="191" t="s">
        <v>1052</v>
      </c>
      <c r="DI184" s="191" t="s">
        <v>1052</v>
      </c>
      <c r="DJ184" s="191" t="s">
        <v>1052</v>
      </c>
      <c r="DK184" s="191" t="s">
        <v>1052</v>
      </c>
      <c r="DL184" s="191" t="s">
        <v>1052</v>
      </c>
      <c r="DM184" s="191" t="s">
        <v>1052</v>
      </c>
      <c r="DN184" s="191" t="s">
        <v>1052</v>
      </c>
      <c r="DO184" s="191" t="s">
        <v>1052</v>
      </c>
      <c r="DP184" s="191" t="s">
        <v>1052</v>
      </c>
      <c r="DQ184" s="191" t="s">
        <v>1052</v>
      </c>
      <c r="DR184" s="191" t="s">
        <v>1052</v>
      </c>
      <c r="DS184" s="191" t="s">
        <v>1052</v>
      </c>
    </row>
    <row r="185" spans="106:123">
      <c r="DB185" s="191" t="s">
        <v>319</v>
      </c>
      <c r="DC185" s="191">
        <v>0</v>
      </c>
      <c r="DD185" s="191" t="s">
        <v>1052</v>
      </c>
      <c r="DE185" s="191" t="s">
        <v>1052</v>
      </c>
      <c r="DF185" s="191" t="s">
        <v>1052</v>
      </c>
      <c r="DG185" s="191" t="s">
        <v>1052</v>
      </c>
      <c r="DH185" s="191" t="s">
        <v>1052</v>
      </c>
      <c r="DI185" s="191" t="s">
        <v>1052</v>
      </c>
      <c r="DJ185" s="191" t="s">
        <v>1052</v>
      </c>
      <c r="DK185" s="191" t="s">
        <v>1052</v>
      </c>
      <c r="DL185" s="191" t="s">
        <v>1052</v>
      </c>
      <c r="DM185" s="191" t="s">
        <v>1052</v>
      </c>
      <c r="DN185" s="191" t="s">
        <v>1052</v>
      </c>
      <c r="DO185" s="191" t="s">
        <v>1052</v>
      </c>
      <c r="DP185" s="191" t="s">
        <v>1052</v>
      </c>
      <c r="DQ185" s="191" t="s">
        <v>1052</v>
      </c>
      <c r="DR185" s="191" t="s">
        <v>1052</v>
      </c>
      <c r="DS185" s="191" t="s">
        <v>1052</v>
      </c>
    </row>
    <row r="186" spans="106:123">
      <c r="DB186" s="191" t="s">
        <v>358</v>
      </c>
      <c r="DC186" s="191">
        <v>0</v>
      </c>
      <c r="DD186" s="191" t="s">
        <v>1052</v>
      </c>
      <c r="DE186" s="191" t="s">
        <v>1052</v>
      </c>
      <c r="DF186" s="191" t="s">
        <v>1052</v>
      </c>
      <c r="DG186" s="191" t="s">
        <v>1052</v>
      </c>
      <c r="DH186" s="191" t="s">
        <v>1052</v>
      </c>
      <c r="DI186" s="191" t="s">
        <v>1052</v>
      </c>
      <c r="DJ186" s="191" t="s">
        <v>1052</v>
      </c>
      <c r="DK186" s="191" t="s">
        <v>1052</v>
      </c>
      <c r="DL186" s="191" t="s">
        <v>1052</v>
      </c>
      <c r="DM186" s="191" t="s">
        <v>1052</v>
      </c>
      <c r="DN186" s="191" t="s">
        <v>1052</v>
      </c>
      <c r="DO186" s="191" t="s">
        <v>1052</v>
      </c>
      <c r="DP186" s="191" t="s">
        <v>1052</v>
      </c>
      <c r="DQ186" s="191" t="s">
        <v>1052</v>
      </c>
      <c r="DR186" s="191" t="s">
        <v>1052</v>
      </c>
      <c r="DS186" s="191" t="s">
        <v>1052</v>
      </c>
    </row>
    <row r="187" spans="106:123">
      <c r="DB187" s="191" t="s">
        <v>1053</v>
      </c>
      <c r="DC187" s="191">
        <v>0</v>
      </c>
      <c r="DD187" s="191" t="s">
        <v>1052</v>
      </c>
      <c r="DE187" s="191" t="s">
        <v>1052</v>
      </c>
      <c r="DF187" s="191" t="s">
        <v>1052</v>
      </c>
      <c r="DG187" s="191" t="s">
        <v>1052</v>
      </c>
      <c r="DH187" s="191" t="s">
        <v>1052</v>
      </c>
      <c r="DI187" s="191" t="s">
        <v>1052</v>
      </c>
      <c r="DJ187" s="191" t="s">
        <v>1052</v>
      </c>
      <c r="DK187" s="191" t="s">
        <v>1052</v>
      </c>
      <c r="DL187" s="191" t="s">
        <v>1052</v>
      </c>
      <c r="DM187" s="191" t="s">
        <v>1052</v>
      </c>
      <c r="DN187" s="191" t="s">
        <v>1052</v>
      </c>
      <c r="DO187" s="191" t="s">
        <v>1052</v>
      </c>
      <c r="DP187" s="191" t="s">
        <v>1052</v>
      </c>
      <c r="DQ187" s="191" t="s">
        <v>1052</v>
      </c>
      <c r="DR187" s="191" t="s">
        <v>1052</v>
      </c>
      <c r="DS187" s="191" t="s">
        <v>1052</v>
      </c>
    </row>
    <row r="188" spans="106:123">
      <c r="DB188" s="191" t="s">
        <v>446</v>
      </c>
      <c r="DC188" s="191">
        <v>2</v>
      </c>
      <c r="DD188" s="191" t="s">
        <v>1050</v>
      </c>
      <c r="DE188" s="191" t="s">
        <v>1050</v>
      </c>
      <c r="DF188" s="191" t="s">
        <v>1050</v>
      </c>
      <c r="DG188" s="191" t="s">
        <v>1051</v>
      </c>
      <c r="DH188" s="191" t="s">
        <v>1050</v>
      </c>
      <c r="DI188" s="191" t="s">
        <v>1051</v>
      </c>
      <c r="DJ188" s="191" t="s">
        <v>1050</v>
      </c>
      <c r="DK188" s="191" t="s">
        <v>1050</v>
      </c>
      <c r="DL188" s="191" t="s">
        <v>1050</v>
      </c>
      <c r="DM188" s="191" t="s">
        <v>1050</v>
      </c>
      <c r="DN188" s="191" t="s">
        <v>1050</v>
      </c>
      <c r="DO188" s="191" t="s">
        <v>1050</v>
      </c>
      <c r="DP188" s="191" t="s">
        <v>1050</v>
      </c>
      <c r="DQ188" s="191" t="s">
        <v>1050</v>
      </c>
      <c r="DR188" s="191" t="s">
        <v>1050</v>
      </c>
      <c r="DS188" s="191" t="s">
        <v>1050</v>
      </c>
    </row>
    <row r="189" spans="106:123">
      <c r="DB189" s="191" t="s">
        <v>764</v>
      </c>
      <c r="DC189" s="191">
        <v>2</v>
      </c>
      <c r="DD189" s="191" t="s">
        <v>1050</v>
      </c>
      <c r="DE189" s="191" t="s">
        <v>1050</v>
      </c>
      <c r="DF189" s="191" t="s">
        <v>1051</v>
      </c>
      <c r="DG189" s="191" t="s">
        <v>1050</v>
      </c>
      <c r="DH189" s="191" t="s">
        <v>1050</v>
      </c>
      <c r="DI189" s="191" t="s">
        <v>1051</v>
      </c>
      <c r="DJ189" s="191" t="s">
        <v>1050</v>
      </c>
      <c r="DK189" s="191" t="s">
        <v>1051</v>
      </c>
      <c r="DL189" s="191" t="s">
        <v>1050</v>
      </c>
      <c r="DM189" s="191" t="s">
        <v>1050</v>
      </c>
      <c r="DN189" s="191" t="s">
        <v>1051</v>
      </c>
      <c r="DO189" s="191" t="s">
        <v>1050</v>
      </c>
      <c r="DP189" s="191" t="s">
        <v>1050</v>
      </c>
      <c r="DQ189" s="191" t="s">
        <v>1050</v>
      </c>
      <c r="DR189" s="191" t="s">
        <v>1050</v>
      </c>
      <c r="DS189" s="191" t="s">
        <v>1050</v>
      </c>
    </row>
    <row r="190" spans="106:123">
      <c r="DB190" s="191" t="s">
        <v>769</v>
      </c>
      <c r="DC190" s="191">
        <v>2</v>
      </c>
      <c r="DD190" s="191" t="s">
        <v>1050</v>
      </c>
      <c r="DE190" s="191" t="s">
        <v>1050</v>
      </c>
      <c r="DF190" s="191" t="s">
        <v>1050</v>
      </c>
      <c r="DG190" s="191" t="s">
        <v>1050</v>
      </c>
      <c r="DH190" s="191" t="s">
        <v>1050</v>
      </c>
      <c r="DI190" s="191" t="s">
        <v>1050</v>
      </c>
      <c r="DJ190" s="191" t="s">
        <v>1050</v>
      </c>
      <c r="DK190" s="191" t="s">
        <v>1051</v>
      </c>
      <c r="DL190" s="191" t="s">
        <v>1050</v>
      </c>
      <c r="DM190" s="191" t="s">
        <v>1050</v>
      </c>
      <c r="DN190" s="191" t="s">
        <v>1050</v>
      </c>
      <c r="DO190" s="191" t="s">
        <v>1050</v>
      </c>
      <c r="DP190" s="191" t="s">
        <v>1050</v>
      </c>
      <c r="DQ190" s="191" t="s">
        <v>1050</v>
      </c>
      <c r="DR190" s="191" t="s">
        <v>1050</v>
      </c>
      <c r="DS190" s="191" t="s">
        <v>1051</v>
      </c>
    </row>
    <row r="191" spans="106:123">
      <c r="DB191" s="191" t="s">
        <v>340</v>
      </c>
      <c r="DC191" s="191">
        <v>2</v>
      </c>
      <c r="DD191" s="191" t="s">
        <v>1054</v>
      </c>
      <c r="DE191" s="191" t="s">
        <v>773</v>
      </c>
      <c r="DF191" s="191" t="s">
        <v>773</v>
      </c>
      <c r="DG191" s="191" t="s">
        <v>773</v>
      </c>
      <c r="DH191" s="191" t="s">
        <v>773</v>
      </c>
      <c r="DI191" s="191" t="s">
        <v>773</v>
      </c>
      <c r="DJ191" s="191" t="s">
        <v>773</v>
      </c>
      <c r="DK191" s="191" t="s">
        <v>773</v>
      </c>
      <c r="DL191" s="191" t="s">
        <v>773</v>
      </c>
      <c r="DM191" s="191" t="s">
        <v>773</v>
      </c>
      <c r="DN191" s="191" t="s">
        <v>773</v>
      </c>
      <c r="DO191" s="191" t="s">
        <v>773</v>
      </c>
      <c r="DP191" s="191" t="s">
        <v>773</v>
      </c>
      <c r="DQ191" s="191" t="s">
        <v>773</v>
      </c>
      <c r="DR191" s="191" t="s">
        <v>773</v>
      </c>
      <c r="DS191" s="191" t="s">
        <v>773</v>
      </c>
    </row>
    <row r="192" spans="106:123">
      <c r="DB192" s="191" t="s">
        <v>421</v>
      </c>
      <c r="DC192" s="191">
        <v>1</v>
      </c>
      <c r="DD192" s="191" t="s">
        <v>1055</v>
      </c>
      <c r="DE192" s="191" t="s">
        <v>1056</v>
      </c>
      <c r="DF192" s="191" t="s">
        <v>1057</v>
      </c>
      <c r="DG192" s="191" t="s">
        <v>1058</v>
      </c>
      <c r="DH192" s="191" t="s">
        <v>1059</v>
      </c>
      <c r="DI192" s="191" t="s">
        <v>1060</v>
      </c>
      <c r="DJ192" s="191" t="s">
        <v>1061</v>
      </c>
      <c r="DK192" s="191" t="s">
        <v>1062</v>
      </c>
      <c r="DL192" s="191" t="s">
        <v>1063</v>
      </c>
      <c r="DM192" s="191" t="s">
        <v>1064</v>
      </c>
      <c r="DN192" s="191" t="s">
        <v>1065</v>
      </c>
      <c r="DO192" s="191" t="s">
        <v>1066</v>
      </c>
      <c r="DP192" s="191" t="s">
        <v>1067</v>
      </c>
      <c r="DQ192" s="191" t="s">
        <v>1068</v>
      </c>
      <c r="DR192" s="191" t="s">
        <v>1069</v>
      </c>
      <c r="DS192" s="191" t="s">
        <v>1070</v>
      </c>
    </row>
    <row r="193" spans="106:123">
      <c r="DB193" s="191" t="s">
        <v>780</v>
      </c>
      <c r="DC193" s="191">
        <v>0</v>
      </c>
      <c r="DD193" s="191" t="s">
        <v>1052</v>
      </c>
      <c r="DE193" s="191" t="s">
        <v>1052</v>
      </c>
      <c r="DF193" s="191" t="s">
        <v>1052</v>
      </c>
      <c r="DG193" s="191" t="s">
        <v>1052</v>
      </c>
      <c r="DH193" s="191" t="s">
        <v>1052</v>
      </c>
      <c r="DI193" s="191" t="s">
        <v>1052</v>
      </c>
      <c r="DJ193" s="191" t="s">
        <v>1052</v>
      </c>
      <c r="DK193" s="191" t="s">
        <v>1052</v>
      </c>
      <c r="DL193" s="191" t="s">
        <v>1052</v>
      </c>
      <c r="DM193" s="191" t="s">
        <v>1052</v>
      </c>
      <c r="DN193" s="191" t="s">
        <v>1052</v>
      </c>
      <c r="DO193" s="191" t="s">
        <v>1052</v>
      </c>
      <c r="DP193" s="191" t="s">
        <v>1052</v>
      </c>
      <c r="DQ193" s="191" t="s">
        <v>1052</v>
      </c>
      <c r="DR193" s="191" t="s">
        <v>1052</v>
      </c>
      <c r="DS193" s="191" t="s">
        <v>1052</v>
      </c>
    </row>
    <row r="194" spans="106:123">
      <c r="DB194" s="191" t="s">
        <v>783</v>
      </c>
      <c r="DC194" s="191">
        <v>0</v>
      </c>
      <c r="DD194" s="191" t="s">
        <v>1052</v>
      </c>
      <c r="DE194" s="191" t="s">
        <v>1052</v>
      </c>
      <c r="DF194" s="191" t="s">
        <v>1052</v>
      </c>
      <c r="DG194" s="191" t="s">
        <v>1052</v>
      </c>
      <c r="DH194" s="191" t="s">
        <v>1052</v>
      </c>
      <c r="DI194" s="191" t="s">
        <v>1052</v>
      </c>
      <c r="DJ194" s="191" t="s">
        <v>1052</v>
      </c>
      <c r="DK194" s="191" t="s">
        <v>1052</v>
      </c>
      <c r="DL194" s="191" t="s">
        <v>1052</v>
      </c>
      <c r="DM194" s="191" t="s">
        <v>1052</v>
      </c>
      <c r="DN194" s="191" t="s">
        <v>1052</v>
      </c>
      <c r="DO194" s="191" t="s">
        <v>1052</v>
      </c>
      <c r="DP194" s="191" t="s">
        <v>1052</v>
      </c>
      <c r="DQ194" s="191" t="s">
        <v>1052</v>
      </c>
      <c r="DR194" s="191" t="s">
        <v>1052</v>
      </c>
      <c r="DS194" s="191" t="s">
        <v>1052</v>
      </c>
    </row>
    <row r="195" spans="106:123">
      <c r="DB195" s="191" t="s">
        <v>785</v>
      </c>
      <c r="DC195" s="191">
        <v>0</v>
      </c>
      <c r="DD195" s="191" t="s">
        <v>1052</v>
      </c>
      <c r="DE195" s="191" t="s">
        <v>1052</v>
      </c>
      <c r="DF195" s="191" t="s">
        <v>1052</v>
      </c>
      <c r="DG195" s="191" t="s">
        <v>1052</v>
      </c>
      <c r="DH195" s="191" t="s">
        <v>1052</v>
      </c>
      <c r="DI195" s="191" t="s">
        <v>1052</v>
      </c>
      <c r="DJ195" s="191" t="s">
        <v>1052</v>
      </c>
      <c r="DK195" s="191" t="s">
        <v>1052</v>
      </c>
      <c r="DL195" s="191" t="s">
        <v>1052</v>
      </c>
      <c r="DM195" s="191" t="s">
        <v>1052</v>
      </c>
      <c r="DN195" s="191" t="s">
        <v>1052</v>
      </c>
      <c r="DO195" s="191" t="s">
        <v>1052</v>
      </c>
      <c r="DP195" s="191" t="s">
        <v>1052</v>
      </c>
      <c r="DQ195" s="191" t="s">
        <v>1052</v>
      </c>
      <c r="DR195" s="191" t="s">
        <v>1052</v>
      </c>
      <c r="DS195" s="191" t="s">
        <v>1052</v>
      </c>
    </row>
    <row r="196" spans="106:123">
      <c r="DB196" s="193" t="s">
        <v>1071</v>
      </c>
      <c r="DC196" s="191">
        <v>1</v>
      </c>
      <c r="DD196" s="191" t="s">
        <v>1055</v>
      </c>
      <c r="DE196" s="191" t="s">
        <v>1056</v>
      </c>
      <c r="DF196" s="191" t="s">
        <v>1057</v>
      </c>
      <c r="DG196" s="191" t="s">
        <v>1058</v>
      </c>
      <c r="DH196" s="191" t="s">
        <v>1059</v>
      </c>
      <c r="DI196" s="191" t="s">
        <v>1060</v>
      </c>
      <c r="DJ196" s="191" t="s">
        <v>1061</v>
      </c>
      <c r="DK196" s="191" t="s">
        <v>1062</v>
      </c>
      <c r="DL196" s="191" t="s">
        <v>1063</v>
      </c>
      <c r="DM196" s="191" t="s">
        <v>1064</v>
      </c>
      <c r="DN196" s="191" t="s">
        <v>1065</v>
      </c>
      <c r="DO196" s="191" t="s">
        <v>1066</v>
      </c>
      <c r="DP196" s="191" t="s">
        <v>1067</v>
      </c>
      <c r="DQ196" s="191" t="s">
        <v>1068</v>
      </c>
      <c r="DR196" s="191" t="s">
        <v>1069</v>
      </c>
      <c r="DS196" s="191" t="s">
        <v>1070</v>
      </c>
    </row>
    <row r="197" spans="106:123">
      <c r="DB197" s="193" t="s">
        <v>1072</v>
      </c>
      <c r="DC197" s="191">
        <v>1</v>
      </c>
      <c r="DD197" s="191" t="s">
        <v>1055</v>
      </c>
      <c r="DE197" s="191" t="s">
        <v>1056</v>
      </c>
      <c r="DF197" s="191" t="s">
        <v>1057</v>
      </c>
      <c r="DG197" s="191" t="s">
        <v>1058</v>
      </c>
      <c r="DH197" s="191" t="s">
        <v>1059</v>
      </c>
      <c r="DI197" s="191" t="s">
        <v>1060</v>
      </c>
      <c r="DJ197" s="191" t="s">
        <v>1061</v>
      </c>
      <c r="DK197" s="191" t="s">
        <v>1062</v>
      </c>
      <c r="DL197" s="191" t="s">
        <v>1063</v>
      </c>
      <c r="DM197" s="191" t="s">
        <v>1064</v>
      </c>
      <c r="DN197" s="191" t="s">
        <v>1065</v>
      </c>
      <c r="DO197" s="191" t="s">
        <v>1066</v>
      </c>
      <c r="DP197" s="191" t="s">
        <v>1067</v>
      </c>
      <c r="DQ197" s="191" t="s">
        <v>1068</v>
      </c>
      <c r="DR197" s="191" t="s">
        <v>1069</v>
      </c>
      <c r="DS197" s="191" t="s">
        <v>1070</v>
      </c>
    </row>
    <row r="198" spans="106:123">
      <c r="DB198" s="193" t="s">
        <v>849</v>
      </c>
      <c r="DC198" s="191">
        <v>1</v>
      </c>
      <c r="DD198" s="191" t="s">
        <v>1055</v>
      </c>
      <c r="DE198" s="191" t="s">
        <v>1056</v>
      </c>
      <c r="DF198" s="191" t="s">
        <v>1057</v>
      </c>
      <c r="DG198" s="191" t="s">
        <v>1058</v>
      </c>
      <c r="DH198" s="191" t="s">
        <v>1059</v>
      </c>
      <c r="DI198" s="191" t="s">
        <v>1060</v>
      </c>
      <c r="DJ198" s="191" t="s">
        <v>1061</v>
      </c>
      <c r="DK198" s="191" t="s">
        <v>1062</v>
      </c>
      <c r="DL198" s="191" t="s">
        <v>1063</v>
      </c>
      <c r="DM198" s="191" t="s">
        <v>1064</v>
      </c>
      <c r="DN198" s="191" t="s">
        <v>1065</v>
      </c>
      <c r="DO198" s="191" t="s">
        <v>1066</v>
      </c>
      <c r="DP198" s="191" t="s">
        <v>1067</v>
      </c>
      <c r="DQ198" s="191" t="s">
        <v>1068</v>
      </c>
      <c r="DR198" s="191" t="s">
        <v>1069</v>
      </c>
      <c r="DS198" s="191" t="s">
        <v>1070</v>
      </c>
    </row>
    <row r="199" spans="106:123">
      <c r="DB199" s="191" t="s">
        <v>1073</v>
      </c>
      <c r="DC199" s="191">
        <v>1</v>
      </c>
      <c r="DD199" s="191" t="s">
        <v>1055</v>
      </c>
      <c r="DE199" s="191" t="s">
        <v>1056</v>
      </c>
      <c r="DF199" s="191" t="s">
        <v>1057</v>
      </c>
      <c r="DG199" s="191" t="s">
        <v>1058</v>
      </c>
      <c r="DH199" s="191" t="s">
        <v>1059</v>
      </c>
      <c r="DI199" s="191" t="s">
        <v>1060</v>
      </c>
      <c r="DJ199" s="191" t="s">
        <v>1061</v>
      </c>
      <c r="DK199" s="191" t="s">
        <v>1062</v>
      </c>
      <c r="DL199" s="191" t="s">
        <v>1063</v>
      </c>
      <c r="DM199" s="191" t="s">
        <v>1064</v>
      </c>
      <c r="DN199" s="191" t="s">
        <v>1065</v>
      </c>
      <c r="DO199" s="191" t="s">
        <v>1066</v>
      </c>
      <c r="DP199" s="191" t="s">
        <v>1067</v>
      </c>
      <c r="DQ199" s="191" t="s">
        <v>1068</v>
      </c>
      <c r="DR199" s="191" t="s">
        <v>1069</v>
      </c>
      <c r="DS199" s="191" t="s">
        <v>1070</v>
      </c>
    </row>
  </sheetData>
  <autoFilter ref="D6:BC70"/>
  <dataConsolidate/>
  <mergeCells count="8">
    <mergeCell ref="BA5:BC5"/>
    <mergeCell ref="BI5:BK5"/>
    <mergeCell ref="E5:G5"/>
    <mergeCell ref="M5:O5"/>
    <mergeCell ref="U5:W5"/>
    <mergeCell ref="AC5:AE5"/>
    <mergeCell ref="AK5:AM5"/>
    <mergeCell ref="AS5:AU5"/>
  </mergeCells>
  <phoneticPr fontId="12" type="noConversion"/>
  <conditionalFormatting sqref="D7:D166 L7:L166 T7:T166 AB7:AB166 AJ7:AJ166 AR7:AR166 AZ7:AZ166 BH7:BH166">
    <cfRule type="expression" dxfId="5" priority="2">
      <formula>MOD(ROW()-7,16)=0</formula>
    </cfRule>
    <cfRule type="expression" dxfId="4" priority="3">
      <formula>MOD(ROW()-7,8)=0</formula>
    </cfRule>
  </conditionalFormatting>
  <conditionalFormatting sqref="D1:BN1048576">
    <cfRule type="expression" dxfId="3" priority="1" stopIfTrue="1">
      <formula>INDIRECT(ADDRESS(ROW(),FLOOR((COLUMN()-4)/8,1)*8+4))=""</formula>
    </cfRule>
  </conditionalFormatting>
  <dataValidations disablePrompts="1" count="1">
    <dataValidation type="list" allowBlank="1" showInputMessage="1" showErrorMessage="1" sqref="E4 BI4 BA4 AS4 AK4 AC4 U4 M4">
      <formula1>"1,2,3,4,5,6,7,8,9,10"</formula1>
    </dataValidation>
  </dataValidations>
  <pageMargins left="0.7" right="0.7" top="0.75" bottom="0.75" header="0.3" footer="0.3"/>
  <pageSetup paperSize="9" orientation="portrait" horizontalDpi="200" verticalDpi="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22"/>
  <sheetViews>
    <sheetView workbookViewId="0">
      <selection activeCell="H17" sqref="H17"/>
    </sheetView>
  </sheetViews>
  <sheetFormatPr defaultColWidth="8.88671875" defaultRowHeight="16.2"/>
  <cols>
    <col min="1" max="1" width="14.44140625" style="261" bestFit="1" customWidth="1"/>
    <col min="2" max="2" width="44.33203125" style="261" bestFit="1" customWidth="1"/>
    <col min="3" max="3" width="10.44140625" style="261" bestFit="1" customWidth="1"/>
    <col min="4" max="4" width="15.44140625" style="261" bestFit="1" customWidth="1"/>
    <col min="5" max="5" width="6" style="261" bestFit="1" customWidth="1"/>
    <col min="6" max="6" width="3.88671875" style="261" customWidth="1"/>
    <col min="7" max="7" width="14.44140625" style="261" bestFit="1" customWidth="1"/>
    <col min="8" max="8" width="32.77734375" style="261" bestFit="1" customWidth="1"/>
    <col min="9" max="9" width="10.44140625" style="261" bestFit="1" customWidth="1"/>
    <col min="10" max="10" width="8.88671875" style="261"/>
    <col min="11" max="12" width="3.44140625" style="261" customWidth="1"/>
    <col min="13" max="13" width="14.44140625" style="261" bestFit="1" customWidth="1"/>
    <col min="14" max="14" width="28.109375" style="261" bestFit="1" customWidth="1"/>
    <col min="15" max="15" width="10.44140625" style="261" bestFit="1" customWidth="1"/>
    <col min="16" max="16" width="15.44140625" style="261" bestFit="1" customWidth="1"/>
    <col min="17" max="17" width="6" style="261" bestFit="1" customWidth="1"/>
    <col min="18" max="18" width="2.6640625" style="261" customWidth="1"/>
    <col min="19" max="19" width="14.44140625" style="261" bestFit="1" customWidth="1"/>
    <col min="20" max="20" width="34.21875" style="261" bestFit="1" customWidth="1"/>
    <col min="21" max="21" width="8.88671875" style="261"/>
    <col min="22" max="22" width="15.44140625" style="261" bestFit="1" customWidth="1"/>
    <col min="23" max="23" width="6" style="261" bestFit="1" customWidth="1"/>
    <col min="24" max="24" width="2.44140625" style="261" customWidth="1"/>
    <col min="25" max="25" width="12.44140625" style="261" bestFit="1" customWidth="1"/>
    <col min="26" max="26" width="44.33203125" style="261" bestFit="1" customWidth="1"/>
    <col min="27" max="16384" width="8.88671875" style="261"/>
  </cols>
  <sheetData>
    <row r="1" spans="1:28">
      <c r="A1" s="260" t="s">
        <v>1074</v>
      </c>
      <c r="B1" s="432"/>
      <c r="C1" s="432"/>
      <c r="D1" s="432"/>
      <c r="G1" s="262" t="s">
        <v>1075</v>
      </c>
      <c r="H1" s="432"/>
      <c r="I1" s="432"/>
      <c r="J1" s="432"/>
      <c r="M1" s="262" t="s">
        <v>1076</v>
      </c>
      <c r="N1" s="432"/>
      <c r="O1" s="432"/>
      <c r="P1" s="432"/>
      <c r="S1" s="262" t="s">
        <v>1077</v>
      </c>
      <c r="T1" s="432"/>
      <c r="U1" s="432"/>
      <c r="V1" s="432"/>
      <c r="Y1" s="262" t="s">
        <v>1078</v>
      </c>
      <c r="Z1" s="432"/>
      <c r="AA1" s="432"/>
      <c r="AB1" s="432"/>
    </row>
    <row r="2" spans="1:28">
      <c r="A2" s="263" t="s">
        <v>1079</v>
      </c>
      <c r="B2" s="264" t="s">
        <v>327</v>
      </c>
      <c r="C2" s="260" t="s">
        <v>1080</v>
      </c>
      <c r="D2" s="260" t="s">
        <v>1081</v>
      </c>
      <c r="G2" s="263" t="s">
        <v>1079</v>
      </c>
      <c r="H2" s="264" t="s">
        <v>327</v>
      </c>
      <c r="I2" s="260" t="s">
        <v>1080</v>
      </c>
      <c r="J2" s="260" t="s">
        <v>1081</v>
      </c>
      <c r="M2" s="263" t="s">
        <v>1079</v>
      </c>
      <c r="N2" s="264" t="s">
        <v>327</v>
      </c>
      <c r="O2" s="260" t="s">
        <v>1080</v>
      </c>
      <c r="P2" s="260" t="s">
        <v>1081</v>
      </c>
      <c r="S2" s="263" t="s">
        <v>1079</v>
      </c>
      <c r="T2" s="264" t="s">
        <v>327</v>
      </c>
      <c r="U2" s="260" t="s">
        <v>1080</v>
      </c>
      <c r="V2" s="260" t="s">
        <v>1081</v>
      </c>
      <c r="Y2" s="263" t="s">
        <v>1079</v>
      </c>
      <c r="Z2" s="264" t="s">
        <v>327</v>
      </c>
      <c r="AA2" s="260" t="s">
        <v>1080</v>
      </c>
      <c r="AB2" s="260" t="s">
        <v>1081</v>
      </c>
    </row>
    <row r="3" spans="1:28">
      <c r="A3" s="265">
        <v>100</v>
      </c>
      <c r="B3" s="266" t="s">
        <v>1082</v>
      </c>
      <c r="C3" s="271" t="s">
        <v>1083</v>
      </c>
      <c r="D3" s="268"/>
      <c r="G3" s="265">
        <v>200</v>
      </c>
      <c r="H3" s="266" t="s">
        <v>1084</v>
      </c>
      <c r="I3" s="267" t="s">
        <v>1083</v>
      </c>
      <c r="J3" s="268"/>
      <c r="M3" s="265">
        <v>300</v>
      </c>
      <c r="N3" s="266" t="s">
        <v>1085</v>
      </c>
      <c r="O3" s="271" t="s">
        <v>1083</v>
      </c>
      <c r="P3" s="268"/>
      <c r="S3" s="265">
        <v>400</v>
      </c>
      <c r="T3" s="266" t="s">
        <v>1086</v>
      </c>
      <c r="U3" s="271" t="s">
        <v>1083</v>
      </c>
      <c r="V3" s="268"/>
      <c r="Y3" s="265">
        <v>500</v>
      </c>
      <c r="Z3" s="266" t="s">
        <v>1087</v>
      </c>
      <c r="AA3" s="267" t="s">
        <v>1083</v>
      </c>
      <c r="AB3" s="268"/>
    </row>
    <row r="4" spans="1:28">
      <c r="A4" s="265">
        <v>102</v>
      </c>
      <c r="B4" s="266" t="s">
        <v>1088</v>
      </c>
      <c r="C4" s="271" t="s">
        <v>1083</v>
      </c>
      <c r="D4" s="268"/>
      <c r="G4" s="265">
        <v>202</v>
      </c>
      <c r="H4" s="266"/>
      <c r="I4" s="267"/>
      <c r="J4" s="268"/>
      <c r="M4" s="265">
        <v>302</v>
      </c>
      <c r="N4" s="266" t="s">
        <v>1089</v>
      </c>
      <c r="O4" s="271" t="s">
        <v>1083</v>
      </c>
      <c r="P4" s="268"/>
      <c r="S4" s="265">
        <v>402</v>
      </c>
      <c r="T4" s="266" t="s">
        <v>1090</v>
      </c>
      <c r="U4" s="271" t="s">
        <v>1083</v>
      </c>
      <c r="V4" s="268"/>
      <c r="Y4" s="265">
        <v>502</v>
      </c>
      <c r="Z4" s="266" t="s">
        <v>1091</v>
      </c>
      <c r="AA4" s="267" t="s">
        <v>1083</v>
      </c>
      <c r="AB4" s="268"/>
    </row>
    <row r="5" spans="1:28">
      <c r="A5" s="269"/>
      <c r="B5" s="289"/>
      <c r="C5" s="290"/>
      <c r="D5" s="269"/>
      <c r="N5" s="289"/>
      <c r="O5" s="289"/>
      <c r="T5" s="289"/>
      <c r="U5" s="289"/>
    </row>
    <row r="6" spans="1:28">
      <c r="A6" s="265">
        <v>104</v>
      </c>
      <c r="B6" s="266" t="s">
        <v>1092</v>
      </c>
      <c r="C6" s="271" t="s">
        <v>1083</v>
      </c>
      <c r="D6" s="268"/>
      <c r="M6" s="265">
        <v>304</v>
      </c>
      <c r="N6" s="266" t="s">
        <v>1093</v>
      </c>
      <c r="O6" s="271" t="s">
        <v>1083</v>
      </c>
      <c r="P6" s="268"/>
      <c r="S6" s="265">
        <v>404</v>
      </c>
      <c r="T6" s="266" t="s">
        <v>1094</v>
      </c>
      <c r="U6" s="271" t="s">
        <v>1083</v>
      </c>
      <c r="V6" s="268"/>
      <c r="Y6" s="265">
        <v>504</v>
      </c>
      <c r="Z6" s="266" t="s">
        <v>1095</v>
      </c>
      <c r="AA6" s="267" t="s">
        <v>1083</v>
      </c>
      <c r="AB6" s="268"/>
    </row>
    <row r="7" spans="1:28">
      <c r="A7" s="265">
        <v>106</v>
      </c>
      <c r="B7" s="266" t="s">
        <v>1096</v>
      </c>
      <c r="C7" s="271" t="s">
        <v>1083</v>
      </c>
      <c r="D7" s="268"/>
      <c r="M7" s="265">
        <v>306</v>
      </c>
      <c r="N7" s="266" t="s">
        <v>1097</v>
      </c>
      <c r="O7" s="271" t="s">
        <v>1083</v>
      </c>
      <c r="P7" s="268"/>
      <c r="S7" s="265">
        <v>406</v>
      </c>
      <c r="T7" s="266" t="s">
        <v>1098</v>
      </c>
      <c r="U7" s="271" t="s">
        <v>1083</v>
      </c>
      <c r="V7" s="268"/>
      <c r="Y7" s="265">
        <v>506</v>
      </c>
      <c r="Z7" s="266" t="s">
        <v>1099</v>
      </c>
      <c r="AA7" s="267" t="s">
        <v>1083</v>
      </c>
      <c r="AB7" s="268"/>
    </row>
    <row r="8" spans="1:28">
      <c r="B8" s="289"/>
      <c r="C8" s="289"/>
      <c r="D8" s="270"/>
      <c r="N8" s="289"/>
      <c r="O8" s="289"/>
      <c r="T8" s="289"/>
      <c r="U8" s="289"/>
    </row>
    <row r="9" spans="1:28">
      <c r="A9" s="265">
        <v>108</v>
      </c>
      <c r="B9" s="266" t="s">
        <v>1100</v>
      </c>
      <c r="C9" s="271" t="s">
        <v>1101</v>
      </c>
      <c r="D9" s="268"/>
      <c r="M9" s="265">
        <v>308</v>
      </c>
      <c r="N9" s="266" t="s">
        <v>1102</v>
      </c>
      <c r="O9" s="271" t="s">
        <v>1101</v>
      </c>
      <c r="P9" s="268"/>
      <c r="S9" s="265">
        <v>408</v>
      </c>
      <c r="T9" s="266"/>
      <c r="U9" s="271" t="s">
        <v>1101</v>
      </c>
      <c r="V9" s="268"/>
      <c r="W9" s="433" t="s">
        <v>1851</v>
      </c>
      <c r="Y9" s="265">
        <v>508</v>
      </c>
      <c r="Z9" s="266" t="s">
        <v>1103</v>
      </c>
      <c r="AA9" s="267" t="s">
        <v>1083</v>
      </c>
      <c r="AB9" s="268"/>
    </row>
    <row r="10" spans="1:28">
      <c r="A10" s="265">
        <v>110</v>
      </c>
      <c r="B10" s="266" t="s">
        <v>1104</v>
      </c>
      <c r="C10" s="271" t="s">
        <v>1101</v>
      </c>
      <c r="D10" s="268"/>
      <c r="M10" s="265">
        <v>310</v>
      </c>
      <c r="N10" s="291" t="s">
        <v>1837</v>
      </c>
      <c r="O10" s="271" t="s">
        <v>1101</v>
      </c>
      <c r="P10" s="268"/>
      <c r="S10" s="265">
        <v>410</v>
      </c>
      <c r="T10" s="291" t="s">
        <v>1826</v>
      </c>
      <c r="U10" s="271" t="s">
        <v>1101</v>
      </c>
      <c r="V10" s="268"/>
      <c r="W10" s="434"/>
      <c r="Y10" s="265">
        <v>510</v>
      </c>
      <c r="Z10" s="266" t="s">
        <v>1105</v>
      </c>
      <c r="AA10" s="267" t="s">
        <v>1083</v>
      </c>
      <c r="AB10" s="268"/>
    </row>
    <row r="11" spans="1:28">
      <c r="B11" s="289"/>
      <c r="C11" s="289"/>
      <c r="D11" s="272"/>
      <c r="N11" s="289"/>
      <c r="O11" s="289"/>
      <c r="T11" s="289"/>
      <c r="U11" s="289"/>
    </row>
    <row r="12" spans="1:28">
      <c r="A12" s="265">
        <v>112</v>
      </c>
      <c r="B12" s="291" t="s">
        <v>1825</v>
      </c>
      <c r="C12" s="271" t="s">
        <v>1101</v>
      </c>
      <c r="D12" s="268"/>
      <c r="E12" s="433" t="s">
        <v>1851</v>
      </c>
      <c r="M12" s="265">
        <v>312</v>
      </c>
      <c r="N12" s="266"/>
      <c r="O12" s="271"/>
      <c r="P12" s="268"/>
      <c r="Q12" s="433" t="s">
        <v>1851</v>
      </c>
      <c r="S12" s="265">
        <v>412</v>
      </c>
      <c r="T12" s="266" t="s">
        <v>1106</v>
      </c>
      <c r="U12" s="271" t="s">
        <v>1101</v>
      </c>
      <c r="V12" s="268"/>
      <c r="Y12" s="265">
        <v>512</v>
      </c>
      <c r="Z12" s="266" t="s">
        <v>1107</v>
      </c>
      <c r="AA12" s="267" t="s">
        <v>1083</v>
      </c>
      <c r="AB12" s="268"/>
    </row>
    <row r="13" spans="1:28">
      <c r="A13" s="265">
        <v>114</v>
      </c>
      <c r="B13" s="266"/>
      <c r="C13" s="271" t="s">
        <v>1101</v>
      </c>
      <c r="D13" s="268"/>
      <c r="E13" s="434"/>
      <c r="M13" s="265">
        <v>314</v>
      </c>
      <c r="N13" s="266"/>
      <c r="O13" s="271"/>
      <c r="P13" s="268"/>
      <c r="Q13" s="434"/>
      <c r="S13" s="265">
        <v>414</v>
      </c>
      <c r="T13" s="266" t="s">
        <v>1108</v>
      </c>
      <c r="U13" s="271" t="s">
        <v>1101</v>
      </c>
      <c r="V13" s="268"/>
      <c r="Y13" s="265">
        <v>514</v>
      </c>
      <c r="Z13" s="266" t="s">
        <v>1109</v>
      </c>
      <c r="AA13" s="267" t="s">
        <v>1083</v>
      </c>
      <c r="AB13" s="268"/>
    </row>
    <row r="14" spans="1:28">
      <c r="B14" s="289"/>
      <c r="C14" s="289"/>
      <c r="T14" s="289"/>
      <c r="U14" s="289"/>
    </row>
    <row r="15" spans="1:28">
      <c r="A15" s="265">
        <v>116</v>
      </c>
      <c r="B15" s="266" t="s">
        <v>1110</v>
      </c>
      <c r="C15" s="271" t="s">
        <v>1101</v>
      </c>
      <c r="D15" s="268"/>
      <c r="S15" s="265">
        <v>416</v>
      </c>
      <c r="T15" s="266" t="s">
        <v>1111</v>
      </c>
      <c r="U15" s="271" t="s">
        <v>1101</v>
      </c>
      <c r="V15" s="268"/>
      <c r="W15" s="435"/>
      <c r="Y15" s="265">
        <v>516</v>
      </c>
      <c r="Z15" s="266" t="s">
        <v>1112</v>
      </c>
      <c r="AA15" s="267" t="s">
        <v>1083</v>
      </c>
      <c r="AB15" s="268"/>
    </row>
    <row r="16" spans="1:28">
      <c r="A16" s="265">
        <v>118</v>
      </c>
      <c r="B16" s="291" t="s">
        <v>1852</v>
      </c>
      <c r="C16" s="271" t="s">
        <v>1101</v>
      </c>
      <c r="D16" s="268"/>
      <c r="S16" s="265">
        <v>418</v>
      </c>
      <c r="T16" s="291" t="s">
        <v>1838</v>
      </c>
      <c r="U16" s="271" t="s">
        <v>1101</v>
      </c>
      <c r="V16" s="268"/>
      <c r="W16" s="436"/>
      <c r="Y16" s="265">
        <v>518</v>
      </c>
      <c r="Z16" s="266" t="s">
        <v>1113</v>
      </c>
      <c r="AA16" s="267" t="s">
        <v>1083</v>
      </c>
      <c r="AB16" s="268"/>
    </row>
    <row r="17" spans="1:28">
      <c r="B17" s="289"/>
      <c r="C17" s="289"/>
    </row>
    <row r="18" spans="1:28">
      <c r="A18" s="265">
        <v>120</v>
      </c>
      <c r="B18" s="266" t="s">
        <v>1114</v>
      </c>
      <c r="C18" s="271" t="s">
        <v>1101</v>
      </c>
      <c r="D18" s="268"/>
      <c r="Y18" s="265">
        <v>520</v>
      </c>
      <c r="Z18" s="266" t="s">
        <v>1115</v>
      </c>
      <c r="AA18" s="267" t="s">
        <v>1083</v>
      </c>
      <c r="AB18" s="268"/>
    </row>
    <row r="19" spans="1:28">
      <c r="A19" s="265">
        <v>122</v>
      </c>
      <c r="B19" s="266" t="s">
        <v>1116</v>
      </c>
      <c r="C19" s="271" t="s">
        <v>1101</v>
      </c>
      <c r="D19" s="268"/>
      <c r="Y19" s="265">
        <v>522</v>
      </c>
      <c r="Z19" s="266" t="s">
        <v>1117</v>
      </c>
      <c r="AA19" s="267" t="s">
        <v>1083</v>
      </c>
      <c r="AB19" s="268"/>
    </row>
    <row r="21" spans="1:28">
      <c r="Y21" s="265">
        <v>524</v>
      </c>
      <c r="Z21" s="266" t="s">
        <v>1118</v>
      </c>
      <c r="AA21" s="267" t="s">
        <v>1083</v>
      </c>
      <c r="AB21" s="268"/>
    </row>
    <row r="22" spans="1:28">
      <c r="Y22" s="265">
        <v>526</v>
      </c>
      <c r="Z22" s="266" t="s">
        <v>1119</v>
      </c>
      <c r="AA22" s="267" t="s">
        <v>1083</v>
      </c>
      <c r="AB22" s="268"/>
    </row>
  </sheetData>
  <mergeCells count="9">
    <mergeCell ref="Z1:AB1"/>
    <mergeCell ref="Q12:Q13"/>
    <mergeCell ref="W15:W16"/>
    <mergeCell ref="B1:D1"/>
    <mergeCell ref="H1:J1"/>
    <mergeCell ref="N1:P1"/>
    <mergeCell ref="T1:V1"/>
    <mergeCell ref="E12:E13"/>
    <mergeCell ref="W9:W10"/>
  </mergeCells>
  <phoneticPr fontId="12" type="noConversion"/>
  <pageMargins left="0.7" right="0.7" top="0.75" bottom="0.75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7"/>
  <sheetViews>
    <sheetView workbookViewId="0">
      <selection activeCell="O15" sqref="O15"/>
    </sheetView>
  </sheetViews>
  <sheetFormatPr defaultColWidth="8.88671875" defaultRowHeight="16.2"/>
  <cols>
    <col min="1" max="1" width="14.77734375" style="274" bestFit="1" customWidth="1"/>
    <col min="2" max="2" width="32.77734375" style="274" bestFit="1" customWidth="1"/>
    <col min="3" max="3" width="11.6640625" style="274" bestFit="1" customWidth="1"/>
    <col min="4" max="4" width="6.44140625" style="274" customWidth="1"/>
    <col min="5" max="5" width="9.77734375" style="274" customWidth="1"/>
    <col min="6" max="6" width="11.44140625" style="274" customWidth="1"/>
    <col min="7" max="7" width="14.109375" style="274" bestFit="1" customWidth="1"/>
    <col min="8" max="8" width="34.21875" style="274" bestFit="1" customWidth="1"/>
    <col min="9" max="9" width="10.44140625" style="274" bestFit="1" customWidth="1"/>
    <col min="10" max="16384" width="8.88671875" style="274"/>
  </cols>
  <sheetData>
    <row r="1" spans="1:10">
      <c r="A1" s="273" t="s">
        <v>1074</v>
      </c>
      <c r="B1" s="437" t="s">
        <v>1120</v>
      </c>
      <c r="C1" s="437"/>
      <c r="D1" s="437"/>
      <c r="G1" s="275" t="s">
        <v>1121</v>
      </c>
      <c r="H1" s="437"/>
      <c r="I1" s="437"/>
      <c r="J1" s="437"/>
    </row>
    <row r="2" spans="1:10">
      <c r="A2" s="263" t="s">
        <v>1122</v>
      </c>
      <c r="B2" s="264" t="s">
        <v>327</v>
      </c>
      <c r="C2" s="273" t="s">
        <v>1123</v>
      </c>
      <c r="D2" s="273" t="s">
        <v>1124</v>
      </c>
      <c r="G2" s="263" t="s">
        <v>1125</v>
      </c>
      <c r="H2" s="264" t="s">
        <v>327</v>
      </c>
      <c r="I2" s="273" t="s">
        <v>1123</v>
      </c>
      <c r="J2" s="273" t="s">
        <v>1126</v>
      </c>
    </row>
    <row r="3" spans="1:10">
      <c r="A3" s="276">
        <v>100</v>
      </c>
      <c r="B3" s="291" t="s">
        <v>1827</v>
      </c>
      <c r="C3" s="277" t="s">
        <v>1127</v>
      </c>
      <c r="D3" s="277"/>
      <c r="G3" s="287">
        <v>400</v>
      </c>
      <c r="H3" s="291" t="s">
        <v>1828</v>
      </c>
      <c r="I3" s="277" t="s">
        <v>1083</v>
      </c>
      <c r="J3" s="277"/>
    </row>
    <row r="4" spans="1:10">
      <c r="A4" s="276">
        <v>102</v>
      </c>
      <c r="B4" s="266"/>
      <c r="C4" s="277"/>
      <c r="D4" s="277"/>
      <c r="G4" s="287">
        <v>402</v>
      </c>
      <c r="H4" s="266"/>
      <c r="I4" s="277"/>
      <c r="J4" s="277"/>
    </row>
    <row r="5" spans="1:10" s="278" customFormat="1" ht="4.95" customHeight="1">
      <c r="A5" s="274"/>
      <c r="B5" s="274"/>
      <c r="C5" s="274"/>
    </row>
    <row r="8" spans="1:10" s="278" customFormat="1" ht="4.95" customHeight="1">
      <c r="A8" s="274"/>
      <c r="B8" s="274"/>
      <c r="C8" s="274"/>
    </row>
    <row r="11" spans="1:10" s="278" customFormat="1" ht="4.95" customHeight="1">
      <c r="A11" s="274"/>
      <c r="B11" s="274"/>
      <c r="C11" s="274"/>
      <c r="E11" s="274"/>
      <c r="F11" s="274"/>
      <c r="G11" s="274"/>
    </row>
    <row r="14" spans="1:10" s="278" customFormat="1" ht="4.95" customHeight="1">
      <c r="A14" s="274"/>
      <c r="B14" s="274"/>
      <c r="C14" s="274"/>
      <c r="E14" s="274"/>
      <c r="F14" s="274"/>
      <c r="G14" s="274"/>
    </row>
    <row r="17" spans="1:7" s="278" customFormat="1" ht="4.95" customHeight="1">
      <c r="A17" s="274"/>
      <c r="B17" s="274"/>
      <c r="C17" s="274"/>
      <c r="E17" s="274"/>
      <c r="F17" s="274"/>
      <c r="G17" s="274"/>
    </row>
  </sheetData>
  <mergeCells count="2">
    <mergeCell ref="B1:D1"/>
    <mergeCell ref="H1:J1"/>
  </mergeCells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A152"/>
  <sheetViews>
    <sheetView topLeftCell="A64" zoomScaleNormal="100" workbookViewId="0">
      <selection activeCell="D88" sqref="D88"/>
    </sheetView>
  </sheetViews>
  <sheetFormatPr defaultColWidth="8.88671875" defaultRowHeight="16.2"/>
  <cols>
    <col min="1" max="3" width="8.88671875" style="371"/>
    <col min="4" max="7" width="11.21875" style="371" customWidth="1"/>
    <col min="8" max="11" width="8.88671875" style="371"/>
    <col min="12" max="12" width="21.6640625" style="363" bestFit="1" customWidth="1"/>
    <col min="13" max="13" width="6.88671875" style="363" customWidth="1"/>
    <col min="14" max="14" width="9.44140625" style="363" customWidth="1"/>
    <col min="15" max="15" width="7.21875" style="363" bestFit="1" customWidth="1"/>
    <col min="16" max="16" width="8.88671875" style="363" bestFit="1" customWidth="1"/>
    <col min="17" max="17" width="9.21875" style="363" bestFit="1" customWidth="1"/>
    <col min="18" max="18" width="8.88671875" style="363"/>
    <col min="19" max="19" width="10.88671875" style="363" bestFit="1" customWidth="1"/>
    <col min="20" max="20" width="8.88671875" style="363"/>
    <col min="21" max="21" width="28.44140625" style="363" bestFit="1" customWidth="1"/>
    <col min="22" max="22" width="8.88671875" style="365"/>
    <col min="23" max="16384" width="8.88671875" style="371"/>
  </cols>
  <sheetData>
    <row r="1" spans="12:21" hidden="1">
      <c r="S1" s="364"/>
    </row>
    <row r="2" spans="12:21" hidden="1"/>
    <row r="3" spans="12:21" hidden="1"/>
    <row r="4" spans="12:21" hidden="1">
      <c r="L4" s="363" t="s">
        <v>1550</v>
      </c>
      <c r="M4" s="366">
        <v>24</v>
      </c>
      <c r="N4" s="367">
        <v>3</v>
      </c>
      <c r="O4" s="368">
        <v>380</v>
      </c>
      <c r="P4" s="369">
        <f>M4*1000/O4/1.732</f>
        <v>36.465297192172116</v>
      </c>
      <c r="Q4" s="369">
        <f>P4</f>
        <v>36.465297192172116</v>
      </c>
      <c r="R4" s="369">
        <f>P4</f>
        <v>36.465297192172116</v>
      </c>
      <c r="S4" s="369">
        <f>P4</f>
        <v>36.465297192172116</v>
      </c>
      <c r="U4" s="363" t="s">
        <v>1551</v>
      </c>
    </row>
    <row r="5" spans="12:21" hidden="1">
      <c r="L5" s="363" t="s">
        <v>1552</v>
      </c>
      <c r="M5" s="366">
        <v>18</v>
      </c>
      <c r="N5" s="367">
        <v>3</v>
      </c>
      <c r="O5" s="368">
        <v>380</v>
      </c>
      <c r="P5" s="369">
        <f t="shared" ref="P5:P10" si="0">M5*1000/O5/1.732</f>
        <v>27.348972894129091</v>
      </c>
      <c r="Q5" s="369">
        <f t="shared" ref="Q5:Q20" si="1">P5</f>
        <v>27.348972894129091</v>
      </c>
      <c r="R5" s="369">
        <f t="shared" ref="R5:R20" si="2">P5</f>
        <v>27.348972894129091</v>
      </c>
      <c r="S5" s="369">
        <f t="shared" ref="S5:S20" si="3">P5</f>
        <v>27.348972894129091</v>
      </c>
    </row>
    <row r="6" spans="12:21" hidden="1">
      <c r="L6" s="363" t="s">
        <v>1553</v>
      </c>
      <c r="M6" s="366">
        <v>18</v>
      </c>
      <c r="N6" s="367">
        <v>3</v>
      </c>
      <c r="O6" s="368">
        <v>380</v>
      </c>
      <c r="P6" s="369">
        <f t="shared" si="0"/>
        <v>27.348972894129091</v>
      </c>
      <c r="Q6" s="369">
        <f t="shared" si="1"/>
        <v>27.348972894129091</v>
      </c>
      <c r="R6" s="369">
        <f t="shared" si="2"/>
        <v>27.348972894129091</v>
      </c>
      <c r="S6" s="369">
        <f t="shared" si="3"/>
        <v>27.348972894129091</v>
      </c>
    </row>
    <row r="7" spans="12:21" hidden="1">
      <c r="L7" s="363" t="s">
        <v>1554</v>
      </c>
      <c r="M7" s="366">
        <v>18</v>
      </c>
      <c r="N7" s="367">
        <v>3</v>
      </c>
      <c r="O7" s="368">
        <v>380</v>
      </c>
      <c r="P7" s="369">
        <f t="shared" si="0"/>
        <v>27.348972894129091</v>
      </c>
      <c r="Q7" s="369">
        <f t="shared" si="1"/>
        <v>27.348972894129091</v>
      </c>
      <c r="R7" s="369">
        <f t="shared" si="2"/>
        <v>27.348972894129091</v>
      </c>
      <c r="S7" s="369">
        <f t="shared" si="3"/>
        <v>27.348972894129091</v>
      </c>
    </row>
    <row r="8" spans="12:21" hidden="1">
      <c r="L8" s="363" t="s">
        <v>1555</v>
      </c>
      <c r="M8" s="366">
        <v>18</v>
      </c>
      <c r="N8" s="367">
        <v>3</v>
      </c>
      <c r="O8" s="368">
        <v>380</v>
      </c>
      <c r="P8" s="369">
        <f t="shared" si="0"/>
        <v>27.348972894129091</v>
      </c>
      <c r="Q8" s="369">
        <f t="shared" si="1"/>
        <v>27.348972894129091</v>
      </c>
      <c r="R8" s="369">
        <f t="shared" si="2"/>
        <v>27.348972894129091</v>
      </c>
      <c r="S8" s="369">
        <f t="shared" si="3"/>
        <v>27.348972894129091</v>
      </c>
    </row>
    <row r="9" spans="12:21" hidden="1">
      <c r="L9" s="370" t="s">
        <v>1556</v>
      </c>
      <c r="M9" s="366">
        <v>9</v>
      </c>
      <c r="N9" s="367">
        <v>3</v>
      </c>
      <c r="O9" s="368">
        <v>380</v>
      </c>
      <c r="P9" s="369">
        <f t="shared" si="0"/>
        <v>13.674486447064545</v>
      </c>
      <c r="Q9" s="369">
        <f t="shared" si="1"/>
        <v>13.674486447064545</v>
      </c>
      <c r="R9" s="369">
        <f t="shared" si="2"/>
        <v>13.674486447064545</v>
      </c>
      <c r="S9" s="369">
        <f t="shared" si="3"/>
        <v>13.674486447064545</v>
      </c>
      <c r="U9" s="363" t="s">
        <v>1557</v>
      </c>
    </row>
    <row r="10" spans="12:21" hidden="1">
      <c r="L10" s="370" t="s">
        <v>1558</v>
      </c>
      <c r="M10" s="366">
        <v>9</v>
      </c>
      <c r="N10" s="367">
        <v>3</v>
      </c>
      <c r="O10" s="368">
        <v>380</v>
      </c>
      <c r="P10" s="369">
        <f t="shared" si="0"/>
        <v>13.674486447064545</v>
      </c>
      <c r="Q10" s="369">
        <f t="shared" si="1"/>
        <v>13.674486447064545</v>
      </c>
      <c r="R10" s="369">
        <f t="shared" si="2"/>
        <v>13.674486447064545</v>
      </c>
      <c r="S10" s="369">
        <f t="shared" si="3"/>
        <v>13.674486447064545</v>
      </c>
      <c r="U10" s="363" t="s">
        <v>1557</v>
      </c>
    </row>
    <row r="11" spans="12:21" hidden="1">
      <c r="N11" s="367"/>
      <c r="O11" s="368"/>
      <c r="P11" s="369"/>
      <c r="Q11" s="369"/>
      <c r="R11" s="369"/>
      <c r="S11" s="369"/>
    </row>
    <row r="12" spans="12:21" hidden="1">
      <c r="N12" s="367"/>
      <c r="O12" s="368"/>
      <c r="P12" s="369"/>
      <c r="Q12" s="369">
        <f>SUM(Q4:Q11)</f>
        <v>173.21016166281754</v>
      </c>
      <c r="R12" s="369">
        <f>SUM(R4:R11)</f>
        <v>173.21016166281754</v>
      </c>
      <c r="S12" s="369">
        <f>SUM(S4:S11)</f>
        <v>173.21016166281754</v>
      </c>
    </row>
    <row r="13" spans="12:21" hidden="1">
      <c r="O13" s="368"/>
      <c r="P13" s="369"/>
      <c r="Q13" s="369"/>
      <c r="R13" s="369"/>
      <c r="S13" s="369"/>
    </row>
    <row r="14" spans="12:21" hidden="1">
      <c r="O14" s="368"/>
      <c r="P14" s="369"/>
      <c r="Q14" s="369"/>
      <c r="R14" s="369"/>
      <c r="S14" s="369"/>
    </row>
    <row r="15" spans="12:21" hidden="1">
      <c r="O15" s="368"/>
      <c r="P15" s="369"/>
      <c r="Q15" s="369"/>
      <c r="R15" s="369"/>
      <c r="S15" s="369"/>
    </row>
    <row r="16" spans="12:21" hidden="1">
      <c r="O16" s="368"/>
      <c r="P16" s="369"/>
      <c r="Q16" s="369"/>
      <c r="R16" s="369"/>
      <c r="S16" s="369"/>
    </row>
    <row r="17" spans="12:21" hidden="1">
      <c r="O17" s="368"/>
      <c r="P17" s="369"/>
      <c r="Q17" s="369"/>
      <c r="R17" s="369"/>
      <c r="S17" s="369"/>
    </row>
    <row r="18" spans="12:21" hidden="1">
      <c r="L18" s="363" t="s">
        <v>1559</v>
      </c>
      <c r="M18" s="363">
        <v>2.2999999999999998</v>
      </c>
      <c r="N18" s="367">
        <v>1</v>
      </c>
      <c r="O18" s="368">
        <v>220</v>
      </c>
      <c r="P18" s="369">
        <f>M18*1000/O18</f>
        <v>10.454545454545455</v>
      </c>
      <c r="Q18" s="369"/>
      <c r="R18" s="369">
        <f>P18</f>
        <v>10.454545454545455</v>
      </c>
      <c r="S18" s="369"/>
      <c r="T18" s="369">
        <f>P18</f>
        <v>10.454545454545455</v>
      </c>
      <c r="U18" s="363" t="s">
        <v>1560</v>
      </c>
    </row>
    <row r="19" spans="12:21" hidden="1">
      <c r="L19" s="363" t="s">
        <v>1561</v>
      </c>
      <c r="M19" s="363">
        <v>8.4</v>
      </c>
      <c r="N19" s="367">
        <v>3</v>
      </c>
      <c r="O19" s="368">
        <v>380</v>
      </c>
      <c r="P19" s="369">
        <f>M19*1000/O19/1.732</f>
        <v>12.76285401726024</v>
      </c>
      <c r="Q19" s="369">
        <f t="shared" si="1"/>
        <v>12.76285401726024</v>
      </c>
      <c r="R19" s="369">
        <f t="shared" si="2"/>
        <v>12.76285401726024</v>
      </c>
      <c r="S19" s="369">
        <f t="shared" si="3"/>
        <v>12.76285401726024</v>
      </c>
      <c r="T19" s="369"/>
      <c r="U19" s="363" t="s">
        <v>1562</v>
      </c>
    </row>
    <row r="20" spans="12:21" hidden="1">
      <c r="L20" s="363" t="s">
        <v>1561</v>
      </c>
      <c r="M20" s="363">
        <v>8.4</v>
      </c>
      <c r="N20" s="367">
        <v>3</v>
      </c>
      <c r="O20" s="368">
        <v>380</v>
      </c>
      <c r="P20" s="369">
        <f>M20*1000/O20/1.732</f>
        <v>12.76285401726024</v>
      </c>
      <c r="Q20" s="369">
        <f t="shared" si="1"/>
        <v>12.76285401726024</v>
      </c>
      <c r="R20" s="369">
        <f t="shared" si="2"/>
        <v>12.76285401726024</v>
      </c>
      <c r="S20" s="369">
        <f t="shared" si="3"/>
        <v>12.76285401726024</v>
      </c>
      <c r="T20" s="369"/>
      <c r="U20" s="363" t="s">
        <v>1563</v>
      </c>
    </row>
    <row r="21" spans="12:21" hidden="1">
      <c r="L21" s="363" t="s">
        <v>1564</v>
      </c>
      <c r="M21" s="363">
        <v>2.2999999999999998</v>
      </c>
      <c r="N21" s="367">
        <v>1</v>
      </c>
      <c r="O21" s="368">
        <v>220</v>
      </c>
      <c r="P21" s="369">
        <f>M21*1000/O21</f>
        <v>10.454545454545455</v>
      </c>
      <c r="Q21" s="369"/>
      <c r="R21" s="369"/>
      <c r="S21" s="369">
        <f>P21</f>
        <v>10.454545454545455</v>
      </c>
      <c r="T21" s="369">
        <f t="shared" ref="T21" si="4">P21</f>
        <v>10.454545454545455</v>
      </c>
      <c r="U21" s="363" t="s">
        <v>1560</v>
      </c>
    </row>
    <row r="22" spans="12:21" hidden="1">
      <c r="N22" s="367"/>
      <c r="Q22" s="369"/>
      <c r="R22" s="369"/>
      <c r="S22" s="369"/>
    </row>
    <row r="23" spans="12:21" hidden="1">
      <c r="N23" s="367"/>
      <c r="Q23" s="369">
        <f>SUM(Q18:Q22)</f>
        <v>25.525708034520481</v>
      </c>
      <c r="R23" s="369">
        <f>SUM(R18:R22)</f>
        <v>35.980253489065937</v>
      </c>
      <c r="S23" s="369">
        <f>SUM(S18:S22)</f>
        <v>35.980253489065937</v>
      </c>
      <c r="T23" s="369">
        <f>SUM(T18:T22)</f>
        <v>20.90909090909091</v>
      </c>
    </row>
    <row r="24" spans="12:21" hidden="1">
      <c r="N24" s="367"/>
      <c r="Q24" s="369"/>
      <c r="R24" s="369"/>
      <c r="S24" s="369"/>
    </row>
    <row r="25" spans="12:21" hidden="1">
      <c r="N25" s="367"/>
      <c r="Q25" s="369"/>
      <c r="R25" s="369"/>
      <c r="S25" s="369"/>
    </row>
    <row r="26" spans="12:21" hidden="1">
      <c r="L26" s="440" t="s">
        <v>1565</v>
      </c>
      <c r="M26" s="363">
        <f>18*728/1000</f>
        <v>13.103999999999999</v>
      </c>
      <c r="N26" s="367">
        <v>3</v>
      </c>
      <c r="O26" s="363">
        <v>380</v>
      </c>
      <c r="P26" s="363">
        <f>M26*1000/O26/1.732</f>
        <v>19.910052266925977</v>
      </c>
      <c r="Q26" s="369">
        <f>P26</f>
        <v>19.910052266925977</v>
      </c>
      <c r="R26" s="369">
        <f>P26</f>
        <v>19.910052266925977</v>
      </c>
      <c r="S26" s="369">
        <f>P26</f>
        <v>19.910052266925977</v>
      </c>
      <c r="U26" s="363" t="s">
        <v>1566</v>
      </c>
    </row>
    <row r="27" spans="12:21" hidden="1">
      <c r="L27" s="440"/>
      <c r="M27" s="363">
        <f>12*728/1000</f>
        <v>8.7360000000000007</v>
      </c>
      <c r="N27" s="367">
        <v>3</v>
      </c>
      <c r="O27" s="363">
        <v>380</v>
      </c>
      <c r="P27" s="363">
        <f t="shared" ref="P27:P29" si="5">M27*1000/O27/1.732</f>
        <v>13.273368177950651</v>
      </c>
      <c r="Q27" s="369">
        <f t="shared" ref="Q27:Q29" si="6">P27</f>
        <v>13.273368177950651</v>
      </c>
      <c r="R27" s="369">
        <f t="shared" ref="R27:R29" si="7">P27</f>
        <v>13.273368177950651</v>
      </c>
      <c r="S27" s="369">
        <f t="shared" ref="S27:S29" si="8">P27</f>
        <v>13.273368177950651</v>
      </c>
    </row>
    <row r="28" spans="12:21" hidden="1">
      <c r="L28" s="440"/>
      <c r="M28" s="363">
        <f>12*728/1000</f>
        <v>8.7360000000000007</v>
      </c>
      <c r="N28" s="367">
        <v>3</v>
      </c>
      <c r="O28" s="363">
        <v>380</v>
      </c>
      <c r="P28" s="363">
        <f t="shared" si="5"/>
        <v>13.273368177950651</v>
      </c>
      <c r="Q28" s="369">
        <f t="shared" si="6"/>
        <v>13.273368177950651</v>
      </c>
      <c r="R28" s="369">
        <f t="shared" si="7"/>
        <v>13.273368177950651</v>
      </c>
      <c r="S28" s="369">
        <f t="shared" si="8"/>
        <v>13.273368177950651</v>
      </c>
    </row>
    <row r="29" spans="12:21" hidden="1">
      <c r="M29" s="363">
        <f>12*728/1000</f>
        <v>8.7360000000000007</v>
      </c>
      <c r="N29" s="367">
        <v>3</v>
      </c>
      <c r="O29" s="363">
        <v>380</v>
      </c>
      <c r="P29" s="363">
        <f t="shared" si="5"/>
        <v>13.273368177950651</v>
      </c>
      <c r="Q29" s="369">
        <f t="shared" si="6"/>
        <v>13.273368177950651</v>
      </c>
      <c r="R29" s="369">
        <f t="shared" si="7"/>
        <v>13.273368177950651</v>
      </c>
      <c r="S29" s="369">
        <f t="shared" si="8"/>
        <v>13.273368177950651</v>
      </c>
    </row>
    <row r="30" spans="12:21" hidden="1"/>
    <row r="31" spans="12:21" hidden="1">
      <c r="Q31" s="369">
        <f>SUM(Q26:Q30)</f>
        <v>59.730156800777934</v>
      </c>
      <c r="R31" s="369">
        <f>SUM(R26:R30)</f>
        <v>59.730156800777934</v>
      </c>
      <c r="S31" s="369">
        <f>SUM(S26:S30)</f>
        <v>59.730156800777934</v>
      </c>
    </row>
    <row r="32" spans="12:21" hidden="1"/>
    <row r="33" spans="12:19" hidden="1"/>
    <row r="34" spans="12:19" hidden="1">
      <c r="L34" s="440" t="s">
        <v>1567</v>
      </c>
      <c r="M34" s="363">
        <f>12*728/1000</f>
        <v>8.7360000000000007</v>
      </c>
      <c r="N34" s="367">
        <v>3</v>
      </c>
      <c r="O34" s="363">
        <v>380</v>
      </c>
      <c r="P34" s="363">
        <f t="shared" ref="P34:P36" si="9">M34*1000/O34/1.732</f>
        <v>13.273368177950651</v>
      </c>
      <c r="Q34" s="369">
        <f t="shared" ref="Q34:Q36" si="10">P34</f>
        <v>13.273368177950651</v>
      </c>
      <c r="R34" s="369">
        <f t="shared" ref="R34:R36" si="11">P34</f>
        <v>13.273368177950651</v>
      </c>
      <c r="S34" s="369">
        <f t="shared" ref="S34:S36" si="12">P34</f>
        <v>13.273368177950651</v>
      </c>
    </row>
    <row r="35" spans="12:19" hidden="1">
      <c r="L35" s="440"/>
      <c r="M35" s="363">
        <f>12*728/1000</f>
        <v>8.7360000000000007</v>
      </c>
      <c r="N35" s="367">
        <v>3</v>
      </c>
      <c r="O35" s="363">
        <v>380</v>
      </c>
      <c r="P35" s="363">
        <f t="shared" si="9"/>
        <v>13.273368177950651</v>
      </c>
      <c r="Q35" s="369">
        <f t="shared" si="10"/>
        <v>13.273368177950651</v>
      </c>
      <c r="R35" s="369">
        <f t="shared" si="11"/>
        <v>13.273368177950651</v>
      </c>
      <c r="S35" s="369">
        <f t="shared" si="12"/>
        <v>13.273368177950651</v>
      </c>
    </row>
    <row r="36" spans="12:19" hidden="1">
      <c r="M36" s="363">
        <f>12*728/1000</f>
        <v>8.7360000000000007</v>
      </c>
      <c r="N36" s="367">
        <v>3</v>
      </c>
      <c r="O36" s="363">
        <v>380</v>
      </c>
      <c r="P36" s="363">
        <f t="shared" si="9"/>
        <v>13.273368177950651</v>
      </c>
      <c r="Q36" s="369">
        <f t="shared" si="10"/>
        <v>13.273368177950651</v>
      </c>
      <c r="R36" s="369">
        <f t="shared" si="11"/>
        <v>13.273368177950651</v>
      </c>
      <c r="S36" s="369">
        <f t="shared" si="12"/>
        <v>13.273368177950651</v>
      </c>
    </row>
    <row r="37" spans="12:19" hidden="1"/>
    <row r="38" spans="12:19" hidden="1">
      <c r="Q38" s="369">
        <f>SUM(Q34:Q37)</f>
        <v>39.820104533851953</v>
      </c>
      <c r="R38" s="369">
        <f>SUM(R34:R37)</f>
        <v>39.820104533851953</v>
      </c>
      <c r="S38" s="369">
        <f>SUM(S34:S37)</f>
        <v>39.820104533851953</v>
      </c>
    </row>
    <row r="39" spans="12:19" hidden="1">
      <c r="Q39" s="369"/>
      <c r="R39" s="369"/>
      <c r="S39" s="369"/>
    </row>
    <row r="40" spans="12:19" hidden="1"/>
    <row r="41" spans="12:19" hidden="1"/>
    <row r="42" spans="12:19" hidden="1">
      <c r="L42" s="440" t="s">
        <v>1568</v>
      </c>
      <c r="M42" s="363">
        <f>18*728/1000</f>
        <v>13.103999999999999</v>
      </c>
      <c r="N42" s="367">
        <v>3</v>
      </c>
      <c r="O42" s="363">
        <v>380</v>
      </c>
      <c r="P42" s="363">
        <f t="shared" ref="P42" si="13">M42*1000/O42/1.732</f>
        <v>19.910052266925977</v>
      </c>
      <c r="Q42" s="369">
        <f t="shared" ref="Q42" si="14">P42</f>
        <v>19.910052266925977</v>
      </c>
      <c r="R42" s="369">
        <f t="shared" ref="R42" si="15">P42</f>
        <v>19.910052266925977</v>
      </c>
      <c r="S42" s="369">
        <f t="shared" ref="S42" si="16">P42</f>
        <v>19.910052266925977</v>
      </c>
    </row>
    <row r="43" spans="12:19" hidden="1">
      <c r="L43" s="440"/>
      <c r="N43" s="367"/>
      <c r="Q43" s="369"/>
      <c r="R43" s="369"/>
      <c r="S43" s="369"/>
    </row>
    <row r="44" spans="12:19" hidden="1"/>
    <row r="45" spans="12:19" hidden="1">
      <c r="Q45" s="369">
        <f>SUM(Q42:Q44)</f>
        <v>19.910052266925977</v>
      </c>
      <c r="R45" s="369">
        <f>SUM(R42:R44)</f>
        <v>19.910052266925977</v>
      </c>
      <c r="S45" s="369">
        <f>SUM(S42:S44)</f>
        <v>19.910052266925977</v>
      </c>
    </row>
    <row r="46" spans="12:19" hidden="1"/>
    <row r="47" spans="12:19" hidden="1"/>
    <row r="48" spans="12:19" hidden="1"/>
    <row r="49" spans="17:17" hidden="1">
      <c r="Q49" s="369">
        <f>S12</f>
        <v>173.21016166281754</v>
      </c>
    </row>
    <row r="50" spans="17:17" hidden="1">
      <c r="Q50" s="369">
        <f>MAX(Q23:T23)</f>
        <v>35.980253489065937</v>
      </c>
    </row>
    <row r="51" spans="17:17" hidden="1">
      <c r="Q51" s="363">
        <v>215.65789473684211</v>
      </c>
    </row>
    <row r="52" spans="17:17" hidden="1">
      <c r="Q52" s="369">
        <f>S31</f>
        <v>59.730156800777934</v>
      </c>
    </row>
    <row r="53" spans="17:17" hidden="1">
      <c r="Q53" s="369">
        <f>S38</f>
        <v>39.820104533851953</v>
      </c>
    </row>
    <row r="54" spans="17:17" hidden="1">
      <c r="Q54" s="369">
        <f>S45</f>
        <v>19.910052266925977</v>
      </c>
    </row>
    <row r="55" spans="17:17" hidden="1"/>
    <row r="56" spans="17:17" hidden="1"/>
    <row r="57" spans="17:17" hidden="1">
      <c r="Q57" s="363">
        <f>SUM(Q49:Q54)</f>
        <v>544.30862349028143</v>
      </c>
    </row>
    <row r="82" spans="1:27">
      <c r="A82" s="342" t="s">
        <v>1329</v>
      </c>
      <c r="B82" s="342" t="s">
        <v>1330</v>
      </c>
      <c r="C82" s="342" t="s">
        <v>1331</v>
      </c>
      <c r="D82" s="342" t="s">
        <v>1332</v>
      </c>
      <c r="E82" s="342" t="s">
        <v>1333</v>
      </c>
      <c r="F82" s="342" t="s">
        <v>1334</v>
      </c>
      <c r="K82" s="363"/>
      <c r="U82" s="365"/>
      <c r="V82" s="371"/>
    </row>
    <row r="83" spans="1:27">
      <c r="A83" s="342" t="s">
        <v>1427</v>
      </c>
      <c r="B83" s="342">
        <v>4</v>
      </c>
      <c r="C83" s="411" t="s">
        <v>1627</v>
      </c>
      <c r="D83" s="411" t="s">
        <v>1780</v>
      </c>
      <c r="E83" s="411" t="s">
        <v>1787</v>
      </c>
      <c r="F83" s="411">
        <v>25</v>
      </c>
      <c r="K83" s="363"/>
      <c r="U83" s="365"/>
      <c r="V83" s="371"/>
    </row>
    <row r="84" spans="1:27">
      <c r="A84" s="342" t="s">
        <v>1428</v>
      </c>
      <c r="B84" s="342">
        <v>1</v>
      </c>
      <c r="C84" s="411" t="s">
        <v>1629</v>
      </c>
      <c r="D84" s="411" t="s">
        <v>1781</v>
      </c>
      <c r="E84" s="411" t="s">
        <v>1786</v>
      </c>
      <c r="F84" s="411">
        <v>32</v>
      </c>
      <c r="K84" s="363"/>
      <c r="U84" s="365"/>
      <c r="V84" s="371"/>
    </row>
    <row r="85" spans="1:27">
      <c r="A85" s="342" t="s">
        <v>1335</v>
      </c>
      <c r="B85" s="342">
        <v>1</v>
      </c>
      <c r="C85" s="410" t="s">
        <v>1621</v>
      </c>
      <c r="D85" s="410" t="s">
        <v>1782</v>
      </c>
      <c r="E85" s="410" t="s">
        <v>1783</v>
      </c>
      <c r="F85" s="410">
        <v>25</v>
      </c>
      <c r="K85" s="363"/>
      <c r="U85" s="365"/>
      <c r="V85" s="371"/>
    </row>
    <row r="86" spans="1:27">
      <c r="A86" s="342" t="s">
        <v>1336</v>
      </c>
      <c r="B86" s="342">
        <v>7</v>
      </c>
      <c r="C86" s="410" t="s">
        <v>1622</v>
      </c>
      <c r="D86" s="422" t="s">
        <v>1856</v>
      </c>
      <c r="E86" s="410" t="s">
        <v>1784</v>
      </c>
      <c r="F86" s="410">
        <v>50</v>
      </c>
      <c r="K86" s="363"/>
      <c r="U86" s="365"/>
      <c r="V86" s="371"/>
    </row>
    <row r="87" spans="1:27">
      <c r="A87" s="342" t="s">
        <v>1337</v>
      </c>
      <c r="B87" s="342">
        <v>1</v>
      </c>
      <c r="C87" s="410" t="s">
        <v>1623</v>
      </c>
      <c r="D87" s="422" t="s">
        <v>1857</v>
      </c>
      <c r="E87" s="410" t="s">
        <v>1785</v>
      </c>
      <c r="F87" s="410">
        <v>63</v>
      </c>
      <c r="K87" s="363"/>
      <c r="U87" s="365"/>
      <c r="V87" s="371"/>
    </row>
    <row r="89" spans="1:27" ht="25.8">
      <c r="A89" s="441" t="s">
        <v>1569</v>
      </c>
      <c r="B89" s="441"/>
      <c r="C89" s="441"/>
      <c r="D89" s="441"/>
      <c r="E89" s="441"/>
      <c r="F89" s="441"/>
      <c r="G89" s="441"/>
      <c r="M89" s="441" t="s">
        <v>1570</v>
      </c>
      <c r="N89" s="441"/>
      <c r="O89" s="441"/>
      <c r="P89" s="441"/>
      <c r="Q89" s="441"/>
      <c r="R89" s="441"/>
      <c r="S89" s="441"/>
      <c r="T89" s="441"/>
      <c r="U89" s="441"/>
      <c r="V89" s="441"/>
      <c r="W89" s="441"/>
      <c r="X89" s="441"/>
      <c r="Y89" s="441"/>
      <c r="Z89" s="441"/>
      <c r="AA89" s="441"/>
    </row>
    <row r="90" spans="1:27" ht="21.6">
      <c r="A90" s="438" t="s">
        <v>1571</v>
      </c>
      <c r="B90" s="438"/>
      <c r="C90" s="438"/>
      <c r="D90" s="438"/>
      <c r="E90" s="438"/>
      <c r="F90" s="438"/>
      <c r="G90" s="438"/>
      <c r="M90" s="439" t="s">
        <v>1572</v>
      </c>
      <c r="N90" s="439"/>
      <c r="O90" s="439"/>
      <c r="P90" s="439"/>
      <c r="Q90" s="439"/>
      <c r="R90" s="439"/>
      <c r="S90" s="439"/>
      <c r="T90" s="439"/>
      <c r="U90" s="439"/>
      <c r="V90" s="439"/>
      <c r="W90" s="439"/>
      <c r="X90" s="439"/>
      <c r="Y90" s="439"/>
      <c r="Z90" s="439"/>
      <c r="AA90" s="439"/>
    </row>
    <row r="91" spans="1:27">
      <c r="A91" s="442" t="s">
        <v>1573</v>
      </c>
      <c r="B91" s="442"/>
      <c r="C91" s="442"/>
      <c r="D91" s="442"/>
      <c r="E91" s="442"/>
      <c r="F91" s="442"/>
      <c r="G91" s="442"/>
      <c r="M91" s="443" t="s">
        <v>1573</v>
      </c>
      <c r="N91" s="443"/>
      <c r="O91" s="443"/>
      <c r="P91" s="443"/>
      <c r="Q91" s="443"/>
      <c r="R91" s="443"/>
      <c r="S91" s="443"/>
      <c r="T91" s="443"/>
      <c r="U91" s="443"/>
      <c r="V91" s="443"/>
      <c r="W91" s="443"/>
      <c r="X91" s="443"/>
      <c r="Y91" s="443"/>
      <c r="Z91" s="443"/>
      <c r="AA91" s="443"/>
    </row>
    <row r="92" spans="1:27">
      <c r="A92" s="444" t="s">
        <v>1574</v>
      </c>
      <c r="B92" s="444"/>
      <c r="C92" s="444"/>
      <c r="D92" s="444"/>
      <c r="E92" s="444"/>
      <c r="F92" s="444"/>
      <c r="G92" s="444"/>
      <c r="M92" s="445" t="s">
        <v>1575</v>
      </c>
      <c r="N92" s="445"/>
      <c r="O92" s="445"/>
      <c r="P92" s="445"/>
      <c r="Q92" s="445"/>
      <c r="R92" s="445"/>
      <c r="S92" s="445"/>
      <c r="T92" s="445"/>
      <c r="U92" s="445"/>
      <c r="V92" s="445"/>
      <c r="W92" s="445"/>
      <c r="X92" s="445"/>
      <c r="Y92" s="445"/>
      <c r="Z92" s="445"/>
      <c r="AA92" s="445"/>
    </row>
    <row r="93" spans="1:27">
      <c r="A93" s="444" t="s">
        <v>1576</v>
      </c>
      <c r="B93" s="444"/>
      <c r="C93" s="444"/>
      <c r="D93" s="444"/>
      <c r="E93" s="444"/>
      <c r="F93" s="444"/>
      <c r="G93" s="444"/>
      <c r="M93" s="445" t="s">
        <v>1577</v>
      </c>
      <c r="N93" s="445"/>
      <c r="O93" s="445"/>
      <c r="P93" s="445"/>
      <c r="Q93" s="445"/>
      <c r="R93" s="445"/>
      <c r="S93" s="445"/>
      <c r="T93" s="445"/>
      <c r="U93" s="445"/>
      <c r="V93" s="445"/>
      <c r="W93" s="445"/>
      <c r="X93" s="445"/>
      <c r="Y93" s="445"/>
      <c r="Z93" s="445"/>
      <c r="AA93" s="445"/>
    </row>
    <row r="94" spans="1:27">
      <c r="A94" s="444" t="s">
        <v>1578</v>
      </c>
      <c r="B94" s="444"/>
      <c r="C94" s="444"/>
      <c r="D94" s="444"/>
      <c r="E94" s="444"/>
      <c r="F94" s="444"/>
      <c r="G94" s="444"/>
      <c r="M94" s="445" t="s">
        <v>1579</v>
      </c>
      <c r="N94" s="445"/>
      <c r="O94" s="445"/>
      <c r="P94" s="445"/>
      <c r="Q94" s="445"/>
      <c r="R94" s="445"/>
      <c r="S94" s="445"/>
      <c r="T94" s="445"/>
      <c r="U94" s="445"/>
      <c r="V94" s="445"/>
      <c r="W94" s="445"/>
      <c r="X94" s="445"/>
      <c r="Y94" s="445"/>
      <c r="Z94" s="445"/>
      <c r="AA94" s="445"/>
    </row>
    <row r="95" spans="1:27">
      <c r="A95" s="444" t="s">
        <v>1580</v>
      </c>
      <c r="B95" s="444"/>
      <c r="C95" s="444"/>
      <c r="D95" s="444"/>
      <c r="E95" s="444"/>
      <c r="F95" s="444"/>
      <c r="G95" s="444"/>
      <c r="M95" s="445" t="s">
        <v>1581</v>
      </c>
      <c r="N95" s="445"/>
      <c r="O95" s="445"/>
      <c r="P95" s="445"/>
      <c r="Q95" s="445"/>
      <c r="R95" s="445"/>
      <c r="S95" s="445"/>
      <c r="T95" s="445"/>
      <c r="U95" s="445"/>
      <c r="V95" s="445"/>
      <c r="W95" s="445"/>
      <c r="X95" s="445"/>
      <c r="Y95" s="445"/>
      <c r="Z95" s="445"/>
      <c r="AA95" s="445"/>
    </row>
    <row r="96" spans="1:27">
      <c r="A96" s="444" t="s">
        <v>1582</v>
      </c>
      <c r="B96" s="444"/>
      <c r="C96" s="444"/>
      <c r="D96" s="444"/>
      <c r="E96" s="444"/>
      <c r="F96" s="444"/>
      <c r="G96" s="444"/>
      <c r="M96" s="445" t="s">
        <v>1583</v>
      </c>
      <c r="N96" s="445"/>
      <c r="O96" s="445"/>
      <c r="P96" s="445"/>
      <c r="Q96" s="445"/>
      <c r="R96" s="445"/>
      <c r="S96" s="445"/>
      <c r="T96" s="445"/>
      <c r="U96" s="445"/>
      <c r="V96" s="445"/>
      <c r="W96" s="445"/>
      <c r="X96" s="445"/>
      <c r="Y96" s="445"/>
      <c r="Z96" s="445"/>
      <c r="AA96" s="445"/>
    </row>
    <row r="97" spans="1:27">
      <c r="A97" s="444" t="s">
        <v>1584</v>
      </c>
      <c r="B97" s="444"/>
      <c r="C97" s="444"/>
      <c r="D97" s="444"/>
      <c r="E97" s="444"/>
      <c r="F97" s="444"/>
      <c r="G97" s="444"/>
      <c r="M97" s="445" t="s">
        <v>1585</v>
      </c>
      <c r="N97" s="445"/>
      <c r="O97" s="445"/>
      <c r="P97" s="445"/>
      <c r="Q97" s="445"/>
      <c r="R97" s="445"/>
      <c r="S97" s="445"/>
      <c r="T97" s="445"/>
      <c r="U97" s="445"/>
      <c r="V97" s="445"/>
      <c r="W97" s="445"/>
      <c r="X97" s="445"/>
      <c r="Y97" s="445"/>
      <c r="Z97" s="445"/>
      <c r="AA97" s="445"/>
    </row>
    <row r="98" spans="1:27">
      <c r="A98" s="446" t="s">
        <v>1586</v>
      </c>
      <c r="B98" s="446"/>
      <c r="C98" s="446"/>
      <c r="D98" s="446"/>
      <c r="E98" s="446"/>
      <c r="F98" s="446"/>
      <c r="G98" s="446"/>
      <c r="M98" s="445" t="s">
        <v>1587</v>
      </c>
      <c r="N98" s="445"/>
      <c r="O98" s="445"/>
      <c r="P98" s="445"/>
      <c r="Q98" s="445"/>
      <c r="R98" s="445"/>
      <c r="S98" s="445"/>
      <c r="T98" s="445"/>
      <c r="U98" s="445"/>
      <c r="V98" s="445"/>
      <c r="W98" s="445"/>
      <c r="X98" s="445"/>
      <c r="Y98" s="445"/>
      <c r="Z98" s="445"/>
      <c r="AA98" s="445"/>
    </row>
    <row r="99" spans="1:27">
      <c r="A99" s="444" t="s">
        <v>1588</v>
      </c>
      <c r="B99" s="444"/>
      <c r="C99" s="444"/>
      <c r="D99" s="444"/>
      <c r="E99" s="444"/>
      <c r="F99" s="444"/>
      <c r="G99" s="444"/>
      <c r="M99" s="445" t="s">
        <v>1589</v>
      </c>
      <c r="N99" s="445"/>
      <c r="O99" s="445"/>
      <c r="P99" s="445"/>
      <c r="Q99" s="445"/>
      <c r="R99" s="445"/>
      <c r="S99" s="445"/>
      <c r="T99" s="445"/>
      <c r="U99" s="445"/>
      <c r="V99" s="445"/>
      <c r="W99" s="445"/>
      <c r="X99" s="445"/>
      <c r="Y99" s="445"/>
      <c r="Z99" s="445"/>
      <c r="AA99" s="445"/>
    </row>
    <row r="100" spans="1:27">
      <c r="A100" s="444" t="s">
        <v>1590</v>
      </c>
      <c r="B100" s="444"/>
      <c r="C100" s="444"/>
      <c r="D100" s="444"/>
      <c r="E100" s="444"/>
      <c r="F100" s="444"/>
      <c r="G100" s="444"/>
      <c r="M100" s="445"/>
      <c r="N100" s="445"/>
      <c r="O100" s="445"/>
      <c r="P100" s="445"/>
      <c r="Q100" s="445"/>
      <c r="R100" s="445"/>
      <c r="S100" s="445"/>
      <c r="T100" s="445"/>
      <c r="U100" s="445"/>
      <c r="V100" s="445"/>
      <c r="W100" s="445"/>
      <c r="X100" s="445"/>
      <c r="Y100" s="445"/>
      <c r="Z100" s="445"/>
      <c r="AA100" s="445"/>
    </row>
    <row r="101" spans="1:27">
      <c r="A101" s="444" t="s">
        <v>1591</v>
      </c>
      <c r="B101" s="444"/>
      <c r="C101" s="444"/>
      <c r="D101" s="444"/>
      <c r="E101" s="444"/>
      <c r="F101" s="444"/>
      <c r="G101" s="444"/>
      <c r="M101" s="445" t="s">
        <v>1592</v>
      </c>
      <c r="N101" s="445"/>
      <c r="O101" s="445"/>
      <c r="P101" s="445"/>
      <c r="Q101" s="445"/>
      <c r="R101" s="445"/>
      <c r="S101" s="445"/>
      <c r="T101" s="445"/>
      <c r="U101" s="445"/>
      <c r="V101" s="445"/>
      <c r="W101" s="445"/>
      <c r="X101" s="445"/>
      <c r="Y101" s="445"/>
      <c r="Z101" s="445"/>
      <c r="AA101" s="445"/>
    </row>
    <row r="102" spans="1:27">
      <c r="A102" s="444" t="s">
        <v>1593</v>
      </c>
      <c r="B102" s="444"/>
      <c r="C102" s="444"/>
      <c r="D102" s="444"/>
      <c r="E102" s="444"/>
      <c r="F102" s="444"/>
      <c r="G102" s="444"/>
      <c r="M102" s="445" t="s">
        <v>1594</v>
      </c>
      <c r="N102" s="445"/>
      <c r="O102" s="445"/>
      <c r="P102" s="445"/>
      <c r="Q102" s="445"/>
      <c r="R102" s="445"/>
      <c r="S102" s="445"/>
      <c r="T102" s="445"/>
      <c r="U102" s="445"/>
      <c r="V102" s="445"/>
      <c r="W102" s="445"/>
      <c r="X102" s="445"/>
      <c r="Y102" s="445"/>
      <c r="Z102" s="445"/>
      <c r="AA102" s="445"/>
    </row>
    <row r="103" spans="1:27">
      <c r="A103" s="444" t="s">
        <v>1595</v>
      </c>
      <c r="B103" s="444"/>
      <c r="C103" s="444"/>
      <c r="D103" s="444"/>
      <c r="E103" s="444"/>
      <c r="F103" s="444"/>
      <c r="G103" s="444"/>
      <c r="M103" s="445" t="s">
        <v>1596</v>
      </c>
      <c r="N103" s="445"/>
      <c r="O103" s="445"/>
      <c r="P103" s="445"/>
      <c r="Q103" s="445"/>
      <c r="R103" s="445"/>
      <c r="S103" s="445"/>
      <c r="T103" s="445"/>
      <c r="U103" s="445"/>
      <c r="V103" s="445"/>
      <c r="W103" s="445"/>
      <c r="X103" s="445"/>
      <c r="Y103" s="445"/>
      <c r="Z103" s="445"/>
      <c r="AA103" s="445"/>
    </row>
    <row r="104" spans="1:27">
      <c r="A104" s="444" t="s">
        <v>1597</v>
      </c>
      <c r="B104" s="444"/>
      <c r="C104" s="444"/>
      <c r="D104" s="444"/>
      <c r="E104" s="444"/>
      <c r="F104" s="444"/>
      <c r="G104" s="444"/>
      <c r="M104" s="445" t="s">
        <v>1598</v>
      </c>
      <c r="N104" s="445"/>
      <c r="O104" s="445"/>
      <c r="P104" s="445"/>
      <c r="Q104" s="445"/>
      <c r="R104" s="445"/>
      <c r="S104" s="445"/>
      <c r="T104" s="445"/>
      <c r="U104" s="445"/>
      <c r="V104" s="445"/>
      <c r="W104" s="445"/>
      <c r="X104" s="445"/>
      <c r="Y104" s="445"/>
      <c r="Z104" s="445"/>
      <c r="AA104" s="445"/>
    </row>
    <row r="105" spans="1:27">
      <c r="A105" s="444" t="s">
        <v>1599</v>
      </c>
      <c r="B105" s="444"/>
      <c r="C105" s="444"/>
      <c r="D105" s="444"/>
      <c r="E105" s="444"/>
      <c r="F105" s="444"/>
      <c r="G105" s="444"/>
      <c r="M105" s="445" t="s">
        <v>1600</v>
      </c>
      <c r="N105" s="445"/>
      <c r="O105" s="445"/>
      <c r="P105" s="445"/>
      <c r="Q105" s="445"/>
      <c r="R105" s="445"/>
      <c r="S105" s="445"/>
      <c r="T105" s="445"/>
      <c r="U105" s="445"/>
      <c r="V105" s="445"/>
      <c r="W105" s="445"/>
      <c r="X105" s="445"/>
      <c r="Y105" s="445"/>
      <c r="Z105" s="445"/>
      <c r="AA105" s="445"/>
    </row>
    <row r="106" spans="1:27" ht="16.2" customHeight="1">
      <c r="A106" s="372"/>
      <c r="B106" s="372"/>
      <c r="C106" s="372"/>
      <c r="D106" s="372"/>
      <c r="E106" s="372"/>
      <c r="F106" s="372"/>
      <c r="G106" s="372"/>
      <c r="M106" s="448" t="s">
        <v>1601</v>
      </c>
      <c r="N106" s="448"/>
      <c r="O106" s="448"/>
      <c r="P106" s="448"/>
      <c r="Q106" s="448"/>
      <c r="R106" s="448"/>
      <c r="S106" s="448"/>
      <c r="T106" s="448"/>
      <c r="U106" s="373"/>
      <c r="V106" s="373"/>
      <c r="W106" s="373"/>
      <c r="X106" s="373"/>
      <c r="Y106" s="373"/>
      <c r="Z106" s="373"/>
      <c r="AA106" s="373"/>
    </row>
    <row r="107" spans="1:27" ht="16.2" customHeight="1">
      <c r="A107" s="449" t="s">
        <v>1592</v>
      </c>
      <c r="B107" s="449"/>
      <c r="C107" s="449"/>
      <c r="D107" s="449"/>
      <c r="E107" s="449"/>
      <c r="F107" s="449"/>
      <c r="G107" s="449"/>
      <c r="M107" s="448" t="s">
        <v>1602</v>
      </c>
      <c r="N107" s="448"/>
      <c r="O107" s="448"/>
      <c r="P107" s="448"/>
      <c r="Q107" s="448"/>
      <c r="R107" s="448"/>
      <c r="S107" s="448"/>
      <c r="T107" s="448"/>
      <c r="U107" s="373"/>
      <c r="V107" s="373"/>
      <c r="W107" s="373"/>
      <c r="X107" s="373"/>
      <c r="Y107" s="373"/>
      <c r="Z107" s="373"/>
      <c r="AA107" s="373"/>
    </row>
    <row r="108" spans="1:27">
      <c r="A108" s="447" t="s">
        <v>1603</v>
      </c>
      <c r="B108" s="447"/>
      <c r="C108" s="447"/>
      <c r="D108" s="447"/>
      <c r="E108" s="447"/>
      <c r="F108" s="447"/>
      <c r="G108" s="447"/>
      <c r="M108" s="445" t="s">
        <v>1604</v>
      </c>
      <c r="N108" s="445"/>
      <c r="O108" s="445"/>
      <c r="P108" s="445"/>
      <c r="Q108" s="445"/>
      <c r="R108" s="445"/>
      <c r="S108" s="445"/>
      <c r="T108" s="445"/>
      <c r="U108" s="445"/>
      <c r="V108" s="445"/>
      <c r="W108" s="445"/>
      <c r="X108" s="445"/>
      <c r="Y108" s="445"/>
      <c r="Z108" s="445"/>
      <c r="AA108" s="445"/>
    </row>
    <row r="109" spans="1:27">
      <c r="A109" s="447" t="s">
        <v>1596</v>
      </c>
      <c r="B109" s="447"/>
      <c r="C109" s="447"/>
      <c r="D109" s="447"/>
      <c r="E109" s="447"/>
      <c r="F109" s="447"/>
      <c r="G109" s="447"/>
      <c r="M109" s="445" t="s">
        <v>1605</v>
      </c>
      <c r="N109" s="445"/>
      <c r="O109" s="445"/>
      <c r="P109" s="445"/>
      <c r="Q109" s="445"/>
      <c r="R109" s="445"/>
      <c r="S109" s="445"/>
      <c r="T109" s="445"/>
      <c r="U109" s="445"/>
      <c r="V109" s="445"/>
      <c r="W109" s="445"/>
      <c r="X109" s="445"/>
      <c r="Y109" s="445"/>
      <c r="Z109" s="445"/>
      <c r="AA109" s="445"/>
    </row>
    <row r="110" spans="1:27">
      <c r="A110" s="447" t="s">
        <v>1598</v>
      </c>
      <c r="B110" s="447"/>
      <c r="C110" s="447"/>
      <c r="D110" s="447"/>
      <c r="E110" s="447"/>
      <c r="F110" s="447"/>
      <c r="G110" s="447"/>
      <c r="M110" s="445"/>
      <c r="N110" s="445"/>
      <c r="O110" s="445"/>
      <c r="P110" s="445"/>
      <c r="Q110" s="445"/>
      <c r="R110" s="445"/>
      <c r="S110" s="445"/>
      <c r="T110" s="445"/>
      <c r="U110" s="445"/>
      <c r="V110" s="445"/>
      <c r="W110" s="445"/>
      <c r="X110" s="445"/>
      <c r="Y110" s="445"/>
      <c r="Z110" s="445"/>
      <c r="AA110" s="445"/>
    </row>
    <row r="111" spans="1:27">
      <c r="A111" s="447" t="s">
        <v>1600</v>
      </c>
      <c r="B111" s="447"/>
      <c r="C111" s="447"/>
      <c r="D111" s="447"/>
      <c r="E111" s="447"/>
      <c r="F111" s="447"/>
      <c r="G111" s="447"/>
      <c r="M111" s="445"/>
      <c r="N111" s="445"/>
      <c r="O111" s="445"/>
      <c r="P111" s="445"/>
      <c r="Q111" s="445"/>
      <c r="R111" s="445"/>
      <c r="S111" s="445"/>
      <c r="T111" s="445"/>
      <c r="U111" s="445"/>
      <c r="V111" s="445"/>
      <c r="W111" s="445"/>
      <c r="X111" s="445"/>
      <c r="Y111" s="445"/>
      <c r="Z111" s="445"/>
      <c r="AA111" s="445"/>
    </row>
    <row r="112" spans="1:27">
      <c r="A112" s="447" t="s">
        <v>1606</v>
      </c>
      <c r="B112" s="447"/>
      <c r="C112" s="447"/>
      <c r="D112" s="447"/>
      <c r="E112" s="447"/>
      <c r="F112" s="447"/>
      <c r="G112" s="447"/>
      <c r="M112" s="445"/>
      <c r="N112" s="445"/>
      <c r="O112" s="445"/>
      <c r="P112" s="445"/>
      <c r="Q112" s="445"/>
      <c r="R112" s="445"/>
      <c r="S112" s="445"/>
      <c r="T112" s="445"/>
      <c r="U112" s="445"/>
      <c r="V112" s="445"/>
      <c r="W112" s="445"/>
      <c r="X112" s="445"/>
      <c r="Y112" s="445"/>
      <c r="Z112" s="445"/>
      <c r="AA112" s="445"/>
    </row>
    <row r="113" spans="1:27">
      <c r="A113" s="447" t="s">
        <v>1607</v>
      </c>
      <c r="B113" s="447"/>
      <c r="C113" s="447"/>
      <c r="D113" s="447"/>
      <c r="E113" s="447"/>
      <c r="F113" s="447"/>
      <c r="G113" s="447"/>
    </row>
    <row r="114" spans="1:27" ht="16.2" customHeight="1">
      <c r="A114" s="450" t="s">
        <v>1608</v>
      </c>
      <c r="B114" s="450"/>
      <c r="C114" s="450"/>
      <c r="D114" s="450"/>
      <c r="E114" s="450"/>
      <c r="F114" s="450"/>
      <c r="G114" s="450"/>
    </row>
    <row r="115" spans="1:27">
      <c r="A115" s="447" t="s">
        <v>1609</v>
      </c>
      <c r="B115" s="447"/>
      <c r="C115" s="447"/>
      <c r="D115" s="447"/>
      <c r="E115" s="447"/>
      <c r="F115" s="447"/>
      <c r="G115" s="447"/>
    </row>
    <row r="116" spans="1:27" ht="16.2" customHeight="1">
      <c r="A116" s="447" t="s">
        <v>1610</v>
      </c>
      <c r="B116" s="447"/>
      <c r="C116" s="447"/>
      <c r="D116" s="447"/>
      <c r="E116" s="447"/>
      <c r="F116" s="447"/>
      <c r="G116" s="447"/>
    </row>
    <row r="117" spans="1:27" ht="16.2" customHeight="1">
      <c r="A117" s="447" t="s">
        <v>1611</v>
      </c>
      <c r="B117" s="447"/>
      <c r="C117" s="447"/>
      <c r="D117" s="447"/>
      <c r="E117" s="447"/>
      <c r="F117" s="447"/>
      <c r="G117" s="447"/>
    </row>
    <row r="118" spans="1:27" ht="16.2" customHeight="1">
      <c r="A118" s="447" t="s">
        <v>1612</v>
      </c>
      <c r="B118" s="447"/>
      <c r="C118" s="447"/>
      <c r="D118" s="447"/>
      <c r="E118" s="447"/>
      <c r="F118" s="447"/>
      <c r="G118" s="447"/>
    </row>
    <row r="119" spans="1:27" ht="16.2" customHeight="1">
      <c r="A119" s="460" t="s">
        <v>1613</v>
      </c>
      <c r="B119" s="460"/>
      <c r="C119" s="460"/>
      <c r="D119" s="460"/>
      <c r="E119" s="460"/>
      <c r="F119" s="460"/>
      <c r="G119" s="460"/>
    </row>
    <row r="120" spans="1:27" ht="16.2" customHeight="1">
      <c r="A120" s="447" t="s">
        <v>1614</v>
      </c>
      <c r="B120" s="447"/>
      <c r="C120" s="447"/>
      <c r="D120" s="447"/>
      <c r="E120" s="447"/>
      <c r="F120" s="447"/>
      <c r="G120" s="447"/>
    </row>
    <row r="121" spans="1:27" ht="16.2" customHeight="1">
      <c r="A121" s="447" t="s">
        <v>1615</v>
      </c>
      <c r="B121" s="447"/>
      <c r="C121" s="447"/>
      <c r="D121" s="447"/>
      <c r="E121" s="447"/>
      <c r="F121" s="447"/>
      <c r="G121" s="447"/>
    </row>
    <row r="122" spans="1:27">
      <c r="A122" s="372"/>
      <c r="B122" s="372"/>
      <c r="C122" s="372"/>
      <c r="D122" s="372"/>
      <c r="E122" s="372"/>
      <c r="F122" s="372"/>
      <c r="G122" s="372"/>
    </row>
    <row r="123" spans="1:27">
      <c r="A123" s="372"/>
      <c r="B123" s="372"/>
      <c r="C123" s="372"/>
      <c r="D123" s="372"/>
      <c r="E123" s="372"/>
      <c r="F123" s="372"/>
      <c r="G123" s="372"/>
    </row>
    <row r="124" spans="1:27">
      <c r="A124" s="372"/>
      <c r="B124" s="372"/>
      <c r="C124" s="372"/>
      <c r="D124" s="372"/>
      <c r="E124" s="372"/>
      <c r="F124" s="372"/>
      <c r="G124" s="372"/>
    </row>
    <row r="125" spans="1:27" ht="21.6" customHeight="1">
      <c r="A125" s="461" t="s">
        <v>1616</v>
      </c>
      <c r="B125" s="461"/>
      <c r="C125" s="461"/>
      <c r="D125" s="461"/>
      <c r="E125" s="461"/>
      <c r="F125" s="461"/>
      <c r="G125" s="461"/>
      <c r="M125" s="462" t="s">
        <v>1616</v>
      </c>
      <c r="N125" s="462"/>
      <c r="O125" s="462"/>
      <c r="P125" s="462"/>
      <c r="Q125" s="462"/>
      <c r="R125" s="462"/>
      <c r="S125" s="462"/>
      <c r="T125" s="462"/>
      <c r="U125" s="462"/>
      <c r="V125" s="462"/>
      <c r="W125" s="462"/>
      <c r="X125" s="462"/>
      <c r="Y125" s="462"/>
      <c r="Z125" s="462"/>
      <c r="AA125" s="462"/>
    </row>
    <row r="126" spans="1:27">
      <c r="A126" s="451" t="s">
        <v>1617</v>
      </c>
      <c r="B126" s="452" t="s">
        <v>1618</v>
      </c>
      <c r="C126" s="454" t="s">
        <v>1619</v>
      </c>
      <c r="D126" s="455" t="s">
        <v>1620</v>
      </c>
      <c r="E126" s="455"/>
      <c r="F126" s="455"/>
      <c r="G126" s="455"/>
      <c r="M126" s="456" t="s">
        <v>1617</v>
      </c>
      <c r="N126" s="457"/>
      <c r="O126" s="469" t="s">
        <v>1619</v>
      </c>
      <c r="P126" s="471" t="s">
        <v>1620</v>
      </c>
      <c r="Q126" s="472"/>
      <c r="R126" s="472"/>
      <c r="S126" s="472"/>
      <c r="T126" s="472"/>
      <c r="U126" s="472"/>
      <c r="V126" s="472"/>
      <c r="W126" s="472"/>
      <c r="X126" s="472"/>
      <c r="Y126" s="472"/>
      <c r="Z126" s="472"/>
      <c r="AA126" s="473"/>
    </row>
    <row r="127" spans="1:27" ht="16.2" customHeight="1">
      <c r="A127" s="451"/>
      <c r="B127" s="453"/>
      <c r="C127" s="454"/>
      <c r="D127" s="374" t="s">
        <v>1621</v>
      </c>
      <c r="E127" s="374" t="s">
        <v>1622</v>
      </c>
      <c r="F127" s="375" t="s">
        <v>1623</v>
      </c>
      <c r="G127" s="375" t="s">
        <v>1624</v>
      </c>
      <c r="M127" s="458"/>
      <c r="N127" s="459"/>
      <c r="O127" s="470"/>
      <c r="P127" s="374" t="s">
        <v>1625</v>
      </c>
      <c r="Q127" s="375" t="s">
        <v>1626</v>
      </c>
      <c r="R127" s="375" t="s">
        <v>1627</v>
      </c>
      <c r="S127" s="375" t="s">
        <v>1628</v>
      </c>
      <c r="T127" s="374" t="s">
        <v>1629</v>
      </c>
      <c r="U127" s="375" t="s">
        <v>1630</v>
      </c>
      <c r="V127" s="375" t="s">
        <v>1631</v>
      </c>
      <c r="W127" s="375" t="s">
        <v>1632</v>
      </c>
      <c r="X127" s="375" t="s">
        <v>1633</v>
      </c>
      <c r="Y127" s="375" t="s">
        <v>1634</v>
      </c>
      <c r="Z127" s="375" t="s">
        <v>1635</v>
      </c>
      <c r="AA127" s="375" t="s">
        <v>1636</v>
      </c>
    </row>
    <row r="128" spans="1:27" ht="32.4">
      <c r="A128" s="376" t="s">
        <v>1637</v>
      </c>
      <c r="B128" s="376" t="s">
        <v>1638</v>
      </c>
      <c r="C128" s="376" t="s">
        <v>1639</v>
      </c>
      <c r="D128" s="463" t="s">
        <v>1640</v>
      </c>
      <c r="E128" s="463"/>
      <c r="F128" s="463"/>
      <c r="G128" s="463"/>
      <c r="M128" s="474" t="s">
        <v>1641</v>
      </c>
      <c r="N128" s="475"/>
      <c r="O128" s="376" t="s">
        <v>1639</v>
      </c>
      <c r="P128" s="466" t="s">
        <v>1642</v>
      </c>
      <c r="Q128" s="467"/>
      <c r="R128" s="467"/>
      <c r="S128" s="467"/>
      <c r="T128" s="467"/>
      <c r="U128" s="467"/>
      <c r="V128" s="467"/>
      <c r="W128" s="467"/>
      <c r="X128" s="467"/>
      <c r="Y128" s="467"/>
      <c r="Z128" s="467"/>
      <c r="AA128" s="468"/>
    </row>
    <row r="129" spans="1:27" ht="32.4">
      <c r="A129" s="376" t="s">
        <v>1643</v>
      </c>
      <c r="B129" s="376" t="s">
        <v>1644</v>
      </c>
      <c r="C129" s="377" t="s">
        <v>1645</v>
      </c>
      <c r="D129" s="463" t="s">
        <v>1646</v>
      </c>
      <c r="E129" s="463"/>
      <c r="F129" s="463"/>
      <c r="G129" s="463"/>
      <c r="M129" s="474" t="s">
        <v>1647</v>
      </c>
      <c r="N129" s="475"/>
      <c r="O129" s="376" t="s">
        <v>1648</v>
      </c>
      <c r="P129" s="378" t="s">
        <v>1649</v>
      </c>
      <c r="Q129" s="476" t="s">
        <v>1650</v>
      </c>
      <c r="R129" s="477"/>
      <c r="S129" s="477"/>
      <c r="T129" s="477"/>
      <c r="U129" s="477"/>
      <c r="V129" s="477"/>
      <c r="W129" s="477"/>
      <c r="X129" s="477"/>
      <c r="Y129" s="477"/>
      <c r="Z129" s="477"/>
      <c r="AA129" s="478"/>
    </row>
    <row r="130" spans="1:27" ht="21.6">
      <c r="A130" s="376" t="s">
        <v>1651</v>
      </c>
      <c r="B130" s="376" t="s">
        <v>1652</v>
      </c>
      <c r="C130" s="379" t="s">
        <v>1648</v>
      </c>
      <c r="D130" s="463" t="s">
        <v>1650</v>
      </c>
      <c r="E130" s="463"/>
      <c r="F130" s="463"/>
      <c r="G130" s="463"/>
      <c r="M130" s="464" t="s">
        <v>1653</v>
      </c>
      <c r="N130" s="465"/>
      <c r="O130" s="376" t="s">
        <v>1654</v>
      </c>
      <c r="P130" s="380" t="s">
        <v>1655</v>
      </c>
      <c r="Q130" s="381" t="s">
        <v>1656</v>
      </c>
      <c r="R130" s="381" t="s">
        <v>1657</v>
      </c>
      <c r="S130" s="381" t="s">
        <v>1658</v>
      </c>
      <c r="T130" s="380" t="s">
        <v>1659</v>
      </c>
      <c r="U130" s="382">
        <v>10.1</v>
      </c>
      <c r="V130" s="382">
        <v>11.6</v>
      </c>
      <c r="W130" s="382">
        <v>14.8</v>
      </c>
      <c r="X130" s="382">
        <v>18.899999999999999</v>
      </c>
      <c r="Y130" s="382">
        <v>27.5</v>
      </c>
      <c r="Z130" s="382">
        <v>36.200000000000003</v>
      </c>
      <c r="AA130" s="382">
        <v>45</v>
      </c>
    </row>
    <row r="131" spans="1:27" ht="32.4">
      <c r="A131" s="376" t="s">
        <v>1660</v>
      </c>
      <c r="B131" s="376" t="s">
        <v>1661</v>
      </c>
      <c r="C131" s="379" t="s">
        <v>1648</v>
      </c>
      <c r="D131" s="463" t="s">
        <v>1662</v>
      </c>
      <c r="E131" s="463"/>
      <c r="F131" s="463"/>
      <c r="G131" s="463"/>
      <c r="M131" s="464" t="s">
        <v>1663</v>
      </c>
      <c r="N131" s="465"/>
      <c r="O131" s="376" t="s">
        <v>1648</v>
      </c>
      <c r="P131" s="479" t="s">
        <v>1664</v>
      </c>
      <c r="Q131" s="480"/>
      <c r="R131" s="480"/>
      <c r="S131" s="480"/>
      <c r="T131" s="480"/>
      <c r="U131" s="480"/>
      <c r="V131" s="480"/>
      <c r="W131" s="480"/>
      <c r="X131" s="480"/>
      <c r="Y131" s="480"/>
      <c r="Z131" s="480"/>
      <c r="AA131" s="481"/>
    </row>
    <row r="132" spans="1:27" ht="21.6" customHeight="1">
      <c r="A132" s="376" t="s">
        <v>1665</v>
      </c>
      <c r="B132" s="376" t="s">
        <v>1666</v>
      </c>
      <c r="C132" s="379" t="s">
        <v>1648</v>
      </c>
      <c r="D132" s="463" t="s">
        <v>1667</v>
      </c>
      <c r="E132" s="463"/>
      <c r="F132" s="463"/>
      <c r="G132" s="463"/>
      <c r="M132" s="464" t="s">
        <v>1668</v>
      </c>
      <c r="N132" s="465"/>
      <c r="O132" s="383"/>
      <c r="P132" s="466" t="s">
        <v>1669</v>
      </c>
      <c r="Q132" s="467"/>
      <c r="R132" s="467"/>
      <c r="S132" s="467"/>
      <c r="T132" s="467"/>
      <c r="U132" s="467"/>
      <c r="V132" s="467"/>
      <c r="W132" s="467"/>
      <c r="X132" s="467"/>
      <c r="Y132" s="467"/>
      <c r="Z132" s="467"/>
      <c r="AA132" s="468"/>
    </row>
    <row r="133" spans="1:27" ht="28.2" customHeight="1">
      <c r="A133" s="384" t="s">
        <v>1670</v>
      </c>
      <c r="B133" s="384" t="s">
        <v>1671</v>
      </c>
      <c r="C133" s="385" t="s">
        <v>1648</v>
      </c>
      <c r="D133" s="482" t="s">
        <v>1672</v>
      </c>
      <c r="E133" s="482"/>
      <c r="F133" s="482"/>
      <c r="G133" s="482"/>
      <c r="M133" s="464" t="s">
        <v>1673</v>
      </c>
      <c r="N133" s="465"/>
      <c r="O133" s="384" t="s">
        <v>1648</v>
      </c>
      <c r="P133" s="483" t="s">
        <v>1674</v>
      </c>
      <c r="Q133" s="484"/>
      <c r="R133" s="484"/>
      <c r="S133" s="484"/>
      <c r="T133" s="484"/>
      <c r="U133" s="484"/>
      <c r="V133" s="484"/>
      <c r="W133" s="484"/>
      <c r="X133" s="484"/>
      <c r="Y133" s="484"/>
      <c r="Z133" s="484"/>
      <c r="AA133" s="485"/>
    </row>
    <row r="134" spans="1:27" ht="21.6" customHeight="1">
      <c r="A134" s="376" t="s">
        <v>1675</v>
      </c>
      <c r="B134" s="376" t="s">
        <v>1676</v>
      </c>
      <c r="C134" s="376" t="s">
        <v>1654</v>
      </c>
      <c r="D134" s="386">
        <v>9</v>
      </c>
      <c r="E134" s="386">
        <v>18</v>
      </c>
      <c r="F134" s="387" t="s">
        <v>1677</v>
      </c>
      <c r="G134" s="387">
        <v>36</v>
      </c>
      <c r="M134" s="486" t="s">
        <v>1678</v>
      </c>
      <c r="N134" s="383" t="s">
        <v>1679</v>
      </c>
      <c r="O134" s="376" t="s">
        <v>1680</v>
      </c>
      <c r="P134" s="388">
        <v>3.6</v>
      </c>
      <c r="Q134" s="388">
        <v>5</v>
      </c>
      <c r="R134" s="388">
        <v>5</v>
      </c>
      <c r="S134" s="388">
        <v>6</v>
      </c>
      <c r="T134" s="388">
        <v>9</v>
      </c>
      <c r="U134" s="388">
        <v>9</v>
      </c>
      <c r="V134" s="388">
        <v>9</v>
      </c>
      <c r="W134" s="388">
        <v>9</v>
      </c>
      <c r="X134" s="382">
        <v>16</v>
      </c>
      <c r="Y134" s="382">
        <v>16</v>
      </c>
      <c r="Z134" s="382">
        <v>18</v>
      </c>
      <c r="AA134" s="382">
        <v>18</v>
      </c>
    </row>
    <row r="135" spans="1:27" ht="21.6" customHeight="1">
      <c r="A135" s="376" t="s">
        <v>1681</v>
      </c>
      <c r="B135" s="376" t="s">
        <v>1682</v>
      </c>
      <c r="C135" s="376" t="s">
        <v>1654</v>
      </c>
      <c r="D135" s="387">
        <v>0.75</v>
      </c>
      <c r="E135" s="387">
        <v>2.2000000000000002</v>
      </c>
      <c r="F135" s="387">
        <v>2.2000000000000002</v>
      </c>
      <c r="G135" s="387">
        <v>2.2000000000000002</v>
      </c>
      <c r="M135" s="487"/>
      <c r="N135" s="389" t="s">
        <v>1683</v>
      </c>
      <c r="O135" s="390" t="s">
        <v>1684</v>
      </c>
      <c r="P135" s="391">
        <v>2</v>
      </c>
      <c r="Q135" s="391">
        <v>2.5</v>
      </c>
      <c r="R135" s="391">
        <v>2.5</v>
      </c>
      <c r="S135" s="391">
        <v>2.2000000000000002</v>
      </c>
      <c r="T135" s="391">
        <v>2.5</v>
      </c>
      <c r="U135" s="391">
        <v>2.5</v>
      </c>
      <c r="V135" s="391">
        <v>2.5</v>
      </c>
      <c r="W135" s="391">
        <v>2.5</v>
      </c>
      <c r="X135" s="392">
        <v>3</v>
      </c>
      <c r="Y135" s="392">
        <v>3</v>
      </c>
      <c r="Z135" s="392">
        <v>3</v>
      </c>
      <c r="AA135" s="392">
        <v>3</v>
      </c>
    </row>
    <row r="136" spans="1:27" ht="21.6" customHeight="1">
      <c r="A136" s="376" t="s">
        <v>1685</v>
      </c>
      <c r="B136" s="376" t="s">
        <v>1686</v>
      </c>
      <c r="C136" s="376" t="s">
        <v>1687</v>
      </c>
      <c r="D136" s="387" t="s">
        <v>1688</v>
      </c>
      <c r="E136" s="387" t="s">
        <v>1689</v>
      </c>
      <c r="F136" s="387" t="s">
        <v>1690</v>
      </c>
      <c r="G136" s="387" t="s">
        <v>1688</v>
      </c>
      <c r="M136" s="488"/>
      <c r="N136" s="383" t="s">
        <v>1691</v>
      </c>
      <c r="O136" s="376" t="s">
        <v>1654</v>
      </c>
      <c r="P136" s="388">
        <v>0.37</v>
      </c>
      <c r="Q136" s="388">
        <v>0.75</v>
      </c>
      <c r="R136" s="388">
        <v>0.75</v>
      </c>
      <c r="S136" s="388">
        <v>0.75</v>
      </c>
      <c r="T136" s="388">
        <v>1.5</v>
      </c>
      <c r="U136" s="388">
        <v>1.5</v>
      </c>
      <c r="V136" s="388">
        <v>1.5</v>
      </c>
      <c r="W136" s="388">
        <v>1.5</v>
      </c>
      <c r="X136" s="382">
        <v>2.2000000000000002</v>
      </c>
      <c r="Y136" s="382">
        <v>2.2000000000000002</v>
      </c>
      <c r="Z136" s="382">
        <v>3</v>
      </c>
      <c r="AA136" s="382">
        <v>3</v>
      </c>
    </row>
    <row r="137" spans="1:27">
      <c r="A137" s="376" t="s">
        <v>1692</v>
      </c>
      <c r="B137" s="376" t="s">
        <v>1693</v>
      </c>
      <c r="C137" s="376" t="s">
        <v>1694</v>
      </c>
      <c r="D137" s="387">
        <v>56</v>
      </c>
      <c r="E137" s="387" t="s">
        <v>1695</v>
      </c>
      <c r="F137" s="387" t="s">
        <v>1695</v>
      </c>
      <c r="G137" s="387" t="s">
        <v>1695</v>
      </c>
      <c r="M137" s="486" t="s">
        <v>1696</v>
      </c>
      <c r="N137" s="393" t="s">
        <v>1697</v>
      </c>
      <c r="O137" s="383"/>
      <c r="P137" s="483" t="s">
        <v>1698</v>
      </c>
      <c r="Q137" s="484"/>
      <c r="R137" s="484"/>
      <c r="S137" s="484"/>
      <c r="T137" s="484"/>
      <c r="U137" s="484"/>
      <c r="V137" s="484"/>
      <c r="W137" s="484"/>
      <c r="X137" s="484"/>
      <c r="Y137" s="484"/>
      <c r="Z137" s="484"/>
      <c r="AA137" s="485"/>
    </row>
    <row r="138" spans="1:27" ht="32.4">
      <c r="A138" s="376" t="s">
        <v>1699</v>
      </c>
      <c r="B138" s="376" t="s">
        <v>1700</v>
      </c>
      <c r="C138" s="376" t="s">
        <v>1701</v>
      </c>
      <c r="D138" s="387">
        <v>15</v>
      </c>
      <c r="E138" s="387">
        <v>50</v>
      </c>
      <c r="F138" s="387">
        <v>50</v>
      </c>
      <c r="G138" s="387">
        <v>60</v>
      </c>
      <c r="M138" s="488"/>
      <c r="N138" s="383" t="s">
        <v>1691</v>
      </c>
      <c r="O138" s="376" t="s">
        <v>1654</v>
      </c>
      <c r="P138" s="382" t="s">
        <v>1702</v>
      </c>
      <c r="Q138" s="382" t="s">
        <v>1703</v>
      </c>
      <c r="R138" s="382" t="s">
        <v>1704</v>
      </c>
      <c r="S138" s="382" t="s">
        <v>1705</v>
      </c>
      <c r="T138" s="382" t="s">
        <v>1706</v>
      </c>
      <c r="U138" s="382" t="s">
        <v>1707</v>
      </c>
      <c r="V138" s="382" t="s">
        <v>1708</v>
      </c>
      <c r="W138" s="382" t="s">
        <v>1709</v>
      </c>
      <c r="X138" s="382" t="s">
        <v>1710</v>
      </c>
      <c r="Y138" s="382" t="s">
        <v>1711</v>
      </c>
      <c r="Z138" s="382" t="s">
        <v>1712</v>
      </c>
      <c r="AA138" s="382" t="s">
        <v>1713</v>
      </c>
    </row>
    <row r="139" spans="1:27" ht="21.6" customHeight="1">
      <c r="A139" s="376" t="s">
        <v>1714</v>
      </c>
      <c r="B139" s="376" t="s">
        <v>1715</v>
      </c>
      <c r="C139" s="376" t="s">
        <v>1716</v>
      </c>
      <c r="D139" s="394">
        <v>1</v>
      </c>
      <c r="E139" s="395" t="s">
        <v>1717</v>
      </c>
      <c r="F139" s="395" t="s">
        <v>1717</v>
      </c>
      <c r="G139" s="395" t="s">
        <v>1718</v>
      </c>
      <c r="M139" s="489" t="s">
        <v>1719</v>
      </c>
      <c r="N139" s="490"/>
      <c r="O139" s="376" t="s">
        <v>1654</v>
      </c>
      <c r="P139" s="396">
        <v>5.7</v>
      </c>
      <c r="Q139" s="396">
        <v>8.8000000000000007</v>
      </c>
      <c r="R139" s="396">
        <v>11.2</v>
      </c>
      <c r="S139" s="396">
        <v>14</v>
      </c>
      <c r="T139" s="396">
        <v>22.5</v>
      </c>
      <c r="U139" s="396">
        <v>27.5</v>
      </c>
      <c r="V139" s="396">
        <v>33.5</v>
      </c>
      <c r="W139" s="396">
        <v>42.5</v>
      </c>
      <c r="X139" s="396">
        <v>58</v>
      </c>
      <c r="Y139" s="396">
        <v>83</v>
      </c>
      <c r="Z139" s="396">
        <v>110</v>
      </c>
      <c r="AA139" s="396">
        <v>134</v>
      </c>
    </row>
    <row r="140" spans="1:27" ht="21.6">
      <c r="A140" s="376" t="s">
        <v>1720</v>
      </c>
      <c r="B140" s="376" t="s">
        <v>1721</v>
      </c>
      <c r="C140" s="376" t="s">
        <v>1716</v>
      </c>
      <c r="D140" s="394">
        <v>0.5</v>
      </c>
      <c r="E140" s="394">
        <v>0.5</v>
      </c>
      <c r="F140" s="394">
        <v>0.5</v>
      </c>
      <c r="G140" s="394">
        <v>0.5</v>
      </c>
      <c r="M140" s="491"/>
      <c r="N140" s="492"/>
      <c r="O140" s="376" t="s">
        <v>1722</v>
      </c>
      <c r="P140" s="382">
        <v>4902</v>
      </c>
      <c r="Q140" s="382">
        <v>7568.0000000000009</v>
      </c>
      <c r="R140" s="382">
        <v>9632</v>
      </c>
      <c r="S140" s="382">
        <v>12040</v>
      </c>
      <c r="T140" s="382">
        <v>19350</v>
      </c>
      <c r="U140" s="382">
        <v>23650</v>
      </c>
      <c r="V140" s="382">
        <v>28810</v>
      </c>
      <c r="W140" s="382">
        <v>36550</v>
      </c>
      <c r="X140" s="382">
        <v>49880</v>
      </c>
      <c r="Y140" s="382">
        <v>71380</v>
      </c>
      <c r="Z140" s="382">
        <v>94600</v>
      </c>
      <c r="AA140" s="382">
        <v>115240</v>
      </c>
    </row>
    <row r="141" spans="1:27" ht="32.4">
      <c r="A141" s="376" t="s">
        <v>1723</v>
      </c>
      <c r="B141" s="376" t="s">
        <v>1724</v>
      </c>
      <c r="C141" s="376" t="s">
        <v>1654</v>
      </c>
      <c r="D141" s="380" t="s">
        <v>1725</v>
      </c>
      <c r="E141" s="380" t="s">
        <v>1726</v>
      </c>
      <c r="F141" s="395" t="s">
        <v>1727</v>
      </c>
      <c r="G141" s="395" t="s">
        <v>1728</v>
      </c>
      <c r="M141" s="486" t="s">
        <v>1729</v>
      </c>
      <c r="N141" s="383" t="s">
        <v>1697</v>
      </c>
      <c r="O141" s="376"/>
      <c r="P141" s="483" t="s">
        <v>1730</v>
      </c>
      <c r="Q141" s="484"/>
      <c r="R141" s="484"/>
      <c r="S141" s="484"/>
      <c r="T141" s="484"/>
      <c r="U141" s="484"/>
      <c r="V141" s="484"/>
      <c r="W141" s="484"/>
      <c r="X141" s="484"/>
      <c r="Y141" s="484"/>
      <c r="Z141" s="484"/>
      <c r="AA141" s="485"/>
    </row>
    <row r="142" spans="1:27" ht="21.6">
      <c r="A142" s="376" t="s">
        <v>1731</v>
      </c>
      <c r="B142" s="376" t="s">
        <v>1732</v>
      </c>
      <c r="C142" s="376" t="s">
        <v>1733</v>
      </c>
      <c r="D142" s="387" t="s">
        <v>1734</v>
      </c>
      <c r="E142" s="387" t="s">
        <v>1735</v>
      </c>
      <c r="F142" s="387" t="s">
        <v>1736</v>
      </c>
      <c r="G142" s="387" t="s">
        <v>1737</v>
      </c>
      <c r="M142" s="487"/>
      <c r="N142" s="383" t="s">
        <v>1738</v>
      </c>
      <c r="O142" s="376" t="s">
        <v>1739</v>
      </c>
      <c r="P142" s="388">
        <v>2260</v>
      </c>
      <c r="Q142" s="388">
        <v>4500</v>
      </c>
      <c r="R142" s="381" t="s">
        <v>1740</v>
      </c>
      <c r="S142" s="388">
        <v>5500</v>
      </c>
      <c r="T142" s="388">
        <v>9000</v>
      </c>
      <c r="U142" s="382">
        <v>11000</v>
      </c>
      <c r="V142" s="382">
        <v>11000</v>
      </c>
      <c r="W142" s="382">
        <v>15000</v>
      </c>
      <c r="X142" s="382">
        <v>24000</v>
      </c>
      <c r="Y142" s="382">
        <v>40000</v>
      </c>
      <c r="Z142" s="382">
        <v>48000</v>
      </c>
      <c r="AA142" s="382">
        <v>54000</v>
      </c>
    </row>
    <row r="143" spans="1:27" ht="21.6">
      <c r="A143" s="493" t="s">
        <v>1741</v>
      </c>
      <c r="B143" s="493"/>
      <c r="C143" s="493"/>
      <c r="D143" s="493"/>
      <c r="E143" s="493"/>
      <c r="F143" s="493"/>
      <c r="G143" s="493"/>
      <c r="M143" s="488"/>
      <c r="N143" s="383" t="s">
        <v>1742</v>
      </c>
      <c r="O143" s="376" t="s">
        <v>1654</v>
      </c>
      <c r="P143" s="396">
        <v>0.15</v>
      </c>
      <c r="Q143" s="396" t="s">
        <v>1743</v>
      </c>
      <c r="R143" s="396" t="s">
        <v>1743</v>
      </c>
      <c r="S143" s="396" t="s">
        <v>1744</v>
      </c>
      <c r="T143" s="396" t="s">
        <v>1745</v>
      </c>
      <c r="U143" s="396" t="s">
        <v>1746</v>
      </c>
      <c r="V143" s="396" t="s">
        <v>1746</v>
      </c>
      <c r="W143" s="396" t="s">
        <v>1747</v>
      </c>
      <c r="X143" s="396" t="s">
        <v>1748</v>
      </c>
      <c r="Y143" s="396" t="s">
        <v>1749</v>
      </c>
      <c r="Z143" s="396" t="s">
        <v>1750</v>
      </c>
      <c r="AA143" s="396" t="s">
        <v>1751</v>
      </c>
    </row>
    <row r="144" spans="1:27">
      <c r="A144" s="494" t="s">
        <v>1752</v>
      </c>
      <c r="B144" s="494"/>
      <c r="C144" s="494"/>
      <c r="D144" s="397" t="s">
        <v>1753</v>
      </c>
      <c r="E144" s="397" t="s">
        <v>1754</v>
      </c>
      <c r="F144" s="398" t="s">
        <v>1755</v>
      </c>
      <c r="G144" s="398" t="s">
        <v>1756</v>
      </c>
      <c r="M144" s="486" t="s">
        <v>1757</v>
      </c>
      <c r="N144" s="383" t="s">
        <v>1697</v>
      </c>
      <c r="O144" s="376"/>
      <c r="P144" s="495" t="s">
        <v>1758</v>
      </c>
      <c r="Q144" s="496"/>
      <c r="R144" s="496"/>
      <c r="S144" s="496"/>
      <c r="T144" s="496"/>
      <c r="U144" s="496"/>
      <c r="V144" s="496"/>
      <c r="W144" s="496"/>
      <c r="X144" s="496"/>
      <c r="Y144" s="496"/>
      <c r="Z144" s="496"/>
      <c r="AA144" s="497"/>
    </row>
    <row r="145" spans="4:27" s="400" customFormat="1" ht="32.4">
      <c r="D145" s="399"/>
      <c r="E145" s="399"/>
      <c r="F145" s="399"/>
      <c r="L145" s="401"/>
      <c r="M145" s="488"/>
      <c r="N145" s="383" t="s">
        <v>1759</v>
      </c>
      <c r="O145" s="376" t="s">
        <v>1716</v>
      </c>
      <c r="P145" s="394">
        <v>0.5</v>
      </c>
      <c r="Q145" s="394">
        <v>1</v>
      </c>
      <c r="R145" s="394">
        <v>1</v>
      </c>
      <c r="S145" s="394">
        <v>1</v>
      </c>
      <c r="T145" s="395" t="s">
        <v>1760</v>
      </c>
      <c r="U145" s="395" t="s">
        <v>1760</v>
      </c>
      <c r="V145" s="395" t="s">
        <v>1760</v>
      </c>
      <c r="W145" s="395" t="s">
        <v>1760</v>
      </c>
      <c r="X145" s="395" t="s">
        <v>1761</v>
      </c>
      <c r="Y145" s="395" t="s">
        <v>1761</v>
      </c>
      <c r="Z145" s="395" t="s">
        <v>1762</v>
      </c>
      <c r="AA145" s="394">
        <v>2</v>
      </c>
    </row>
    <row r="146" spans="4:27" ht="24.6" customHeight="1">
      <c r="D146" s="412"/>
      <c r="E146" s="399"/>
      <c r="F146" s="399"/>
      <c r="M146" s="474" t="s">
        <v>1763</v>
      </c>
      <c r="N146" s="475"/>
      <c r="O146" s="376" t="s">
        <v>1701</v>
      </c>
      <c r="P146" s="388">
        <v>30</v>
      </c>
      <c r="Q146" s="388">
        <v>50</v>
      </c>
      <c r="R146" s="388">
        <v>50</v>
      </c>
      <c r="S146" s="388">
        <v>50</v>
      </c>
      <c r="T146" s="388">
        <v>85</v>
      </c>
      <c r="U146" s="402">
        <v>85</v>
      </c>
      <c r="V146" s="402">
        <v>100</v>
      </c>
      <c r="W146" s="402">
        <v>100</v>
      </c>
      <c r="X146" s="402">
        <v>120</v>
      </c>
      <c r="Y146" s="402">
        <v>150</v>
      </c>
      <c r="Z146" s="402">
        <v>200</v>
      </c>
      <c r="AA146" s="402">
        <v>200</v>
      </c>
    </row>
    <row r="147" spans="4:27" ht="24.6" customHeight="1">
      <c r="D147" s="412"/>
      <c r="E147" s="399"/>
      <c r="F147" s="399"/>
      <c r="M147" s="464" t="s">
        <v>1764</v>
      </c>
      <c r="N147" s="465"/>
      <c r="O147" s="376" t="s">
        <v>1716</v>
      </c>
      <c r="P147" s="394">
        <v>0.75</v>
      </c>
      <c r="Q147" s="394">
        <v>1</v>
      </c>
      <c r="R147" s="395" t="s">
        <v>1765</v>
      </c>
      <c r="S147" s="395" t="s">
        <v>1765</v>
      </c>
      <c r="T147" s="395" t="s">
        <v>1760</v>
      </c>
      <c r="U147" s="403">
        <v>1.2</v>
      </c>
      <c r="V147" s="403">
        <v>1.2</v>
      </c>
      <c r="W147" s="403">
        <v>1.2</v>
      </c>
      <c r="X147" s="403">
        <v>1.5</v>
      </c>
      <c r="Y147" s="403">
        <v>1.5</v>
      </c>
      <c r="Z147" s="403">
        <v>2</v>
      </c>
      <c r="AA147" s="403">
        <v>2</v>
      </c>
    </row>
    <row r="148" spans="4:27">
      <c r="D148" s="399"/>
      <c r="E148" s="399"/>
      <c r="F148" s="399"/>
      <c r="M148" s="498" t="s">
        <v>1766</v>
      </c>
      <c r="N148" s="383" t="s">
        <v>1767</v>
      </c>
      <c r="O148" s="376" t="s">
        <v>1768</v>
      </c>
      <c r="P148" s="381" t="s">
        <v>1769</v>
      </c>
      <c r="Q148" s="381" t="s">
        <v>1770</v>
      </c>
      <c r="R148" s="381" t="s">
        <v>1770</v>
      </c>
      <c r="S148" s="381" t="s">
        <v>1771</v>
      </c>
      <c r="T148" s="381" t="s">
        <v>1772</v>
      </c>
      <c r="U148" s="381" t="s">
        <v>1772</v>
      </c>
      <c r="V148" s="402">
        <v>1600</v>
      </c>
      <c r="W148" s="402">
        <v>1850</v>
      </c>
      <c r="X148" s="402">
        <v>2200</v>
      </c>
      <c r="Y148" s="402">
        <v>2600</v>
      </c>
      <c r="Z148" s="402">
        <v>2400</v>
      </c>
      <c r="AA148" s="402">
        <v>2800</v>
      </c>
    </row>
    <row r="149" spans="4:27">
      <c r="D149" s="399"/>
      <c r="E149" s="399"/>
      <c r="F149" s="399"/>
      <c r="M149" s="499"/>
      <c r="N149" s="383" t="s">
        <v>1773</v>
      </c>
      <c r="O149" s="376" t="s">
        <v>1768</v>
      </c>
      <c r="P149" s="395" t="s">
        <v>1774</v>
      </c>
      <c r="Q149" s="395" t="s">
        <v>1774</v>
      </c>
      <c r="R149" s="395" t="s">
        <v>1774</v>
      </c>
      <c r="S149" s="395" t="s">
        <v>1775</v>
      </c>
      <c r="T149" s="395" t="s">
        <v>1776</v>
      </c>
      <c r="U149" s="395" t="s">
        <v>1776</v>
      </c>
      <c r="V149" s="403">
        <v>820</v>
      </c>
      <c r="W149" s="403">
        <v>900</v>
      </c>
      <c r="X149" s="403">
        <v>950</v>
      </c>
      <c r="Y149" s="403">
        <v>1100</v>
      </c>
      <c r="Z149" s="403">
        <v>1700</v>
      </c>
      <c r="AA149" s="403">
        <v>1700</v>
      </c>
    </row>
    <row r="150" spans="4:27">
      <c r="E150" s="399"/>
      <c r="M150" s="500"/>
      <c r="N150" s="383" t="s">
        <v>1777</v>
      </c>
      <c r="O150" s="376" t="s">
        <v>1768</v>
      </c>
      <c r="P150" s="388">
        <v>1100</v>
      </c>
      <c r="Q150" s="388">
        <v>1150</v>
      </c>
      <c r="R150" s="388">
        <v>1150</v>
      </c>
      <c r="S150" s="388">
        <v>1450</v>
      </c>
      <c r="T150" s="388">
        <v>1600</v>
      </c>
      <c r="U150" s="388">
        <v>1600</v>
      </c>
      <c r="V150" s="402">
        <v>1750</v>
      </c>
      <c r="W150" s="402">
        <v>1850</v>
      </c>
      <c r="X150" s="402">
        <v>2000</v>
      </c>
      <c r="Y150" s="402">
        <v>2000</v>
      </c>
      <c r="Z150" s="402">
        <v>2000</v>
      </c>
      <c r="AA150" s="402">
        <v>2100</v>
      </c>
    </row>
    <row r="151" spans="4:27">
      <c r="M151" s="501" t="s">
        <v>1741</v>
      </c>
      <c r="N151" s="501"/>
      <c r="O151" s="501"/>
      <c r="P151" s="501"/>
      <c r="Q151" s="501"/>
      <c r="R151" s="501"/>
      <c r="S151" s="501"/>
      <c r="T151" s="501"/>
      <c r="U151" s="501"/>
      <c r="V151" s="501"/>
      <c r="W151" s="501"/>
      <c r="X151" s="501"/>
      <c r="Y151" s="501"/>
      <c r="Z151" s="501"/>
      <c r="AA151" s="501"/>
    </row>
    <row r="152" spans="4:27" s="404" customFormat="1" ht="24" customHeight="1">
      <c r="L152" s="405"/>
      <c r="M152" s="502" t="s">
        <v>1752</v>
      </c>
      <c r="N152" s="503"/>
      <c r="O152" s="504"/>
      <c r="P152" s="406" t="s">
        <v>1778</v>
      </c>
      <c r="Q152" s="407" t="s">
        <v>1753</v>
      </c>
      <c r="R152" s="407" t="s">
        <v>1753</v>
      </c>
      <c r="S152" s="407" t="s">
        <v>1753</v>
      </c>
      <c r="T152" s="406" t="s">
        <v>1779</v>
      </c>
      <c r="U152" s="408" t="s">
        <v>1779</v>
      </c>
      <c r="V152" s="408" t="s">
        <v>1779</v>
      </c>
      <c r="W152" s="409"/>
      <c r="X152" s="409"/>
      <c r="Y152" s="409"/>
      <c r="Z152" s="409"/>
      <c r="AA152" s="409"/>
    </row>
  </sheetData>
  <mergeCells count="100">
    <mergeCell ref="M146:N146"/>
    <mergeCell ref="M147:N147"/>
    <mergeCell ref="M148:M150"/>
    <mergeCell ref="M151:AA151"/>
    <mergeCell ref="M152:O152"/>
    <mergeCell ref="M139:N140"/>
    <mergeCell ref="M141:M143"/>
    <mergeCell ref="P141:AA141"/>
    <mergeCell ref="A143:G143"/>
    <mergeCell ref="A144:C144"/>
    <mergeCell ref="M144:M145"/>
    <mergeCell ref="P144:AA144"/>
    <mergeCell ref="D133:G133"/>
    <mergeCell ref="M133:N133"/>
    <mergeCell ref="P133:AA133"/>
    <mergeCell ref="M134:M136"/>
    <mergeCell ref="M137:M138"/>
    <mergeCell ref="P137:AA137"/>
    <mergeCell ref="D132:G132"/>
    <mergeCell ref="M132:N132"/>
    <mergeCell ref="P132:AA132"/>
    <mergeCell ref="O126:O127"/>
    <mergeCell ref="P126:AA126"/>
    <mergeCell ref="D128:G128"/>
    <mergeCell ref="M128:N128"/>
    <mergeCell ref="P128:AA128"/>
    <mergeCell ref="D129:G129"/>
    <mergeCell ref="M129:N129"/>
    <mergeCell ref="Q129:AA129"/>
    <mergeCell ref="D130:G130"/>
    <mergeCell ref="M130:N130"/>
    <mergeCell ref="D131:G131"/>
    <mergeCell ref="M131:N131"/>
    <mergeCell ref="P131:AA131"/>
    <mergeCell ref="A119:G119"/>
    <mergeCell ref="A120:G120"/>
    <mergeCell ref="A121:G121"/>
    <mergeCell ref="A125:G125"/>
    <mergeCell ref="M125:AA125"/>
    <mergeCell ref="A126:A127"/>
    <mergeCell ref="B126:B127"/>
    <mergeCell ref="C126:C127"/>
    <mergeCell ref="D126:G126"/>
    <mergeCell ref="M126:N127"/>
    <mergeCell ref="A118:G118"/>
    <mergeCell ref="A110:G110"/>
    <mergeCell ref="M110:AA110"/>
    <mergeCell ref="A111:G111"/>
    <mergeCell ref="M111:AA111"/>
    <mergeCell ref="A112:G112"/>
    <mergeCell ref="M112:AA112"/>
    <mergeCell ref="A113:G113"/>
    <mergeCell ref="A114:G114"/>
    <mergeCell ref="A115:G115"/>
    <mergeCell ref="A116:G116"/>
    <mergeCell ref="A117:G117"/>
    <mergeCell ref="A109:G109"/>
    <mergeCell ref="M109:AA109"/>
    <mergeCell ref="A103:G103"/>
    <mergeCell ref="M103:AA103"/>
    <mergeCell ref="A104:G104"/>
    <mergeCell ref="M104:AA104"/>
    <mergeCell ref="A105:G105"/>
    <mergeCell ref="M105:AA105"/>
    <mergeCell ref="M106:T106"/>
    <mergeCell ref="A107:G107"/>
    <mergeCell ref="M107:T107"/>
    <mergeCell ref="A108:G108"/>
    <mergeCell ref="M108:AA108"/>
    <mergeCell ref="A100:G100"/>
    <mergeCell ref="M100:AA100"/>
    <mergeCell ref="A101:G101"/>
    <mergeCell ref="M101:AA101"/>
    <mergeCell ref="A102:G102"/>
    <mergeCell ref="M102:AA102"/>
    <mergeCell ref="A97:G97"/>
    <mergeCell ref="M97:AA97"/>
    <mergeCell ref="A98:G98"/>
    <mergeCell ref="M98:AA98"/>
    <mergeCell ref="A99:G99"/>
    <mergeCell ref="M99:AA99"/>
    <mergeCell ref="A94:G94"/>
    <mergeCell ref="M94:AA94"/>
    <mergeCell ref="A95:G95"/>
    <mergeCell ref="M95:AA95"/>
    <mergeCell ref="A96:G96"/>
    <mergeCell ref="M96:AA96"/>
    <mergeCell ref="A91:G91"/>
    <mergeCell ref="M91:AA91"/>
    <mergeCell ref="A92:G92"/>
    <mergeCell ref="M92:AA92"/>
    <mergeCell ref="A93:G93"/>
    <mergeCell ref="M93:AA93"/>
    <mergeCell ref="A90:G90"/>
    <mergeCell ref="M90:AA90"/>
    <mergeCell ref="L26:L28"/>
    <mergeCell ref="L34:L35"/>
    <mergeCell ref="L42:L43"/>
    <mergeCell ref="A89:G89"/>
    <mergeCell ref="M89:AA89"/>
  </mergeCells>
  <phoneticPr fontId="12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K41"/>
  <sheetViews>
    <sheetView workbookViewId="0">
      <selection activeCell="C38" sqref="C38"/>
    </sheetView>
  </sheetViews>
  <sheetFormatPr defaultRowHeight="16.2"/>
  <cols>
    <col min="9" max="9" width="9.6640625" bestFit="1" customWidth="1"/>
  </cols>
  <sheetData>
    <row r="32" spans="1:11">
      <c r="A32" s="416" t="s">
        <v>1792</v>
      </c>
      <c r="B32" s="505" t="s">
        <v>1795</v>
      </c>
      <c r="C32" s="505"/>
      <c r="D32" s="417" t="s">
        <v>1793</v>
      </c>
      <c r="E32" s="506" t="s">
        <v>1794</v>
      </c>
      <c r="F32" s="506"/>
      <c r="G32" s="418">
        <f>(728*3)/380/1.732</f>
        <v>3.3183420444876628</v>
      </c>
      <c r="I32" s="419" t="s">
        <v>1796</v>
      </c>
      <c r="J32" s="420">
        <f>$G$32*4</f>
        <v>13.273368177950651</v>
      </c>
      <c r="K32" s="507">
        <f>SUM(J32:J37)</f>
        <v>79.640209067703921</v>
      </c>
    </row>
    <row r="33" spans="9:11">
      <c r="I33" s="419" t="s">
        <v>1797</v>
      </c>
      <c r="J33" s="420">
        <f>$G$32*4</f>
        <v>13.273368177950651</v>
      </c>
      <c r="K33" s="507"/>
    </row>
    <row r="34" spans="9:11">
      <c r="I34" s="419" t="s">
        <v>1798</v>
      </c>
      <c r="J34" s="420">
        <f t="shared" ref="J34:J41" si="0">$G$32*4</f>
        <v>13.273368177950651</v>
      </c>
      <c r="K34" s="507"/>
    </row>
    <row r="35" spans="9:11">
      <c r="I35" s="419" t="s">
        <v>1799</v>
      </c>
      <c r="J35" s="420">
        <f t="shared" si="0"/>
        <v>13.273368177950651</v>
      </c>
      <c r="K35" s="507"/>
    </row>
    <row r="36" spans="9:11">
      <c r="I36" s="419" t="s">
        <v>1800</v>
      </c>
      <c r="J36" s="420">
        <f t="shared" si="0"/>
        <v>13.273368177950651</v>
      </c>
      <c r="K36" s="507"/>
    </row>
    <row r="37" spans="9:11">
      <c r="I37" s="419" t="s">
        <v>1801</v>
      </c>
      <c r="J37" s="420">
        <f t="shared" si="0"/>
        <v>13.273368177950651</v>
      </c>
      <c r="K37" s="507"/>
    </row>
    <row r="38" spans="9:11">
      <c r="I38" s="419" t="s">
        <v>1802</v>
      </c>
      <c r="J38" s="420">
        <f>$G$32*4</f>
        <v>13.273368177950651</v>
      </c>
      <c r="K38" s="507">
        <f>SUM(J38:J41)</f>
        <v>59.730156800777934</v>
      </c>
    </row>
    <row r="39" spans="9:11">
      <c r="I39" s="419" t="s">
        <v>1803</v>
      </c>
      <c r="J39" s="420">
        <f>$G$32*6</f>
        <v>19.910052266925977</v>
      </c>
      <c r="K39" s="507"/>
    </row>
    <row r="40" spans="9:11">
      <c r="I40" s="419" t="s">
        <v>1804</v>
      </c>
      <c r="J40" s="420">
        <f t="shared" si="0"/>
        <v>13.273368177950651</v>
      </c>
      <c r="K40" s="507"/>
    </row>
    <row r="41" spans="9:11">
      <c r="I41" s="419" t="s">
        <v>1805</v>
      </c>
      <c r="J41" s="420">
        <f t="shared" si="0"/>
        <v>13.273368177950651</v>
      </c>
      <c r="K41" s="507"/>
    </row>
  </sheetData>
  <mergeCells count="4">
    <mergeCell ref="B32:C32"/>
    <mergeCell ref="E32:F32"/>
    <mergeCell ref="K32:K37"/>
    <mergeCell ref="K38:K41"/>
  </mergeCells>
  <phoneticPr fontId="1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8" sqref="U8"/>
    </sheetView>
  </sheetViews>
  <sheetFormatPr defaultRowHeight="16.2"/>
  <sheetData/>
  <phoneticPr fontId="1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GW差異</vt:lpstr>
      <vt:lpstr>馬達</vt:lpstr>
      <vt:lpstr>批次馬達CAD</vt:lpstr>
      <vt:lpstr>批量電路圖</vt:lpstr>
      <vt:lpstr>HMI_IO列表</vt:lpstr>
      <vt:lpstr>批次IO_CAD</vt:lpstr>
      <vt:lpstr>DI</vt:lpstr>
      <vt:lpstr>DO</vt:lpstr>
      <vt:lpstr>AI</vt:lpstr>
      <vt:lpstr>AO</vt:lpstr>
      <vt:lpstr>輔機</vt:lpstr>
      <vt:lpstr>熱板</vt:lpstr>
      <vt:lpstr>靜電棒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2022-11-16T04:07:48Z</dcterms:modified>
</cp:coreProperties>
</file>